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C:\Users\maag\Git-Repos\DHBW_SARB\ROSLabDrohne\Ausarbeitung\"/>
    </mc:Choice>
  </mc:AlternateContent>
  <bookViews>
    <workbookView xWindow="0" yWindow="0" windowWidth="23040" windowHeight="9192" tabRatio="656" activeTab="2"/>
  </bookViews>
  <sheets>
    <sheet name="Flight Input" sheetId="5" r:id="rId1"/>
    <sheet name="Input Diagram" sheetId="12" r:id="rId2"/>
    <sheet name="Analysis raw" sheetId="6" r:id="rId3"/>
    <sheet name="Calculation raw" sheetId="4" r:id="rId4"/>
    <sheet name="Position Diagram" sheetId="16" r:id="rId5"/>
  </sheets>
  <functionGroups builtInGroupCount="18"/>
  <definedNames>
    <definedName name="Bag_220411_Flight2" localSheetId="0">'Flight Input'!$A$1:$N$1120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1120" i="4" l="1"/>
  <c r="AE1120" i="4" s="1"/>
  <c r="AC1120" i="4"/>
  <c r="AB1120" i="4"/>
  <c r="Y1120" i="4"/>
  <c r="Z1120" i="4" s="1"/>
  <c r="X1120" i="4"/>
  <c r="W1120" i="4"/>
  <c r="T1120" i="4"/>
  <c r="U1120" i="4" s="1"/>
  <c r="S1120" i="4"/>
  <c r="R1120" i="4"/>
  <c r="O1120" i="4"/>
  <c r="P1120" i="4" s="1"/>
  <c r="N1120" i="4"/>
  <c r="M1120" i="4"/>
  <c r="G1120" i="4"/>
  <c r="F1120" i="4"/>
  <c r="E1120" i="4"/>
  <c r="C1120" i="4"/>
  <c r="B1120" i="4"/>
  <c r="AD1119" i="4"/>
  <c r="AE1119" i="4" s="1"/>
  <c r="AC1119" i="4"/>
  <c r="AB1119" i="4"/>
  <c r="Y1119" i="4"/>
  <c r="Z1119" i="4" s="1"/>
  <c r="X1119" i="4"/>
  <c r="W1119" i="4"/>
  <c r="T1119" i="4"/>
  <c r="U1119" i="4" s="1"/>
  <c r="S1119" i="4"/>
  <c r="R1119" i="4"/>
  <c r="O1119" i="4"/>
  <c r="P1119" i="4" s="1"/>
  <c r="N1119" i="4"/>
  <c r="M1119" i="4"/>
  <c r="G1119" i="4"/>
  <c r="F1119" i="4"/>
  <c r="E1119" i="4"/>
  <c r="C1119" i="4"/>
  <c r="B1119" i="4"/>
  <c r="AD1118" i="4"/>
  <c r="AE1118" i="4" s="1"/>
  <c r="AC1118" i="4"/>
  <c r="AB1118" i="4"/>
  <c r="Y1118" i="4"/>
  <c r="Z1118" i="4" s="1"/>
  <c r="X1118" i="4"/>
  <c r="W1118" i="4"/>
  <c r="T1118" i="4"/>
  <c r="U1118" i="4" s="1"/>
  <c r="S1118" i="4"/>
  <c r="R1118" i="4"/>
  <c r="O1118" i="4"/>
  <c r="P1118" i="4" s="1"/>
  <c r="N1118" i="4"/>
  <c r="M1118" i="4"/>
  <c r="G1118" i="4"/>
  <c r="F1118" i="4"/>
  <c r="E1118" i="4"/>
  <c r="C1118" i="4"/>
  <c r="B1118" i="4"/>
  <c r="AD1117" i="4"/>
  <c r="AE1117" i="4" s="1"/>
  <c r="AC1117" i="4"/>
  <c r="AB1117" i="4"/>
  <c r="Y1117" i="4"/>
  <c r="Z1117" i="4" s="1"/>
  <c r="X1117" i="4"/>
  <c r="W1117" i="4"/>
  <c r="T1117" i="4"/>
  <c r="U1117" i="4" s="1"/>
  <c r="S1117" i="4"/>
  <c r="R1117" i="4"/>
  <c r="O1117" i="4"/>
  <c r="P1117" i="4" s="1"/>
  <c r="N1117" i="4"/>
  <c r="M1117" i="4"/>
  <c r="G1117" i="4"/>
  <c r="F1117" i="4"/>
  <c r="E1117" i="4"/>
  <c r="C1117" i="4"/>
  <c r="B1117" i="4"/>
  <c r="AD1116" i="4"/>
  <c r="AE1116" i="4" s="1"/>
  <c r="AC1116" i="4"/>
  <c r="AB1116" i="4"/>
  <c r="Y1116" i="4"/>
  <c r="Z1116" i="4" s="1"/>
  <c r="X1116" i="4"/>
  <c r="W1116" i="4"/>
  <c r="T1116" i="4"/>
  <c r="U1116" i="4" s="1"/>
  <c r="S1116" i="4"/>
  <c r="R1116" i="4"/>
  <c r="O1116" i="4"/>
  <c r="P1116" i="4" s="1"/>
  <c r="N1116" i="4"/>
  <c r="M1116" i="4"/>
  <c r="G1116" i="4"/>
  <c r="F1116" i="4"/>
  <c r="E1116" i="4"/>
  <c r="C1116" i="4"/>
  <c r="B1116" i="4"/>
  <c r="AD1115" i="4"/>
  <c r="AE1115" i="4" s="1"/>
  <c r="AC1115" i="4"/>
  <c r="AB1115" i="4"/>
  <c r="Y1115" i="4"/>
  <c r="Z1115" i="4" s="1"/>
  <c r="X1115" i="4"/>
  <c r="W1115" i="4"/>
  <c r="T1115" i="4"/>
  <c r="U1115" i="4" s="1"/>
  <c r="S1115" i="4"/>
  <c r="R1115" i="4"/>
  <c r="O1115" i="4"/>
  <c r="P1115" i="4" s="1"/>
  <c r="N1115" i="4"/>
  <c r="M1115" i="4"/>
  <c r="G1115" i="4"/>
  <c r="F1115" i="4"/>
  <c r="E1115" i="4"/>
  <c r="C1115" i="4"/>
  <c r="B1115" i="4"/>
  <c r="AD1114" i="4"/>
  <c r="AE1114" i="4" s="1"/>
  <c r="AC1114" i="4"/>
  <c r="AB1114" i="4"/>
  <c r="Y1114" i="4"/>
  <c r="Z1114" i="4" s="1"/>
  <c r="X1114" i="4"/>
  <c r="W1114" i="4"/>
  <c r="T1114" i="4"/>
  <c r="U1114" i="4" s="1"/>
  <c r="S1114" i="4"/>
  <c r="R1114" i="4"/>
  <c r="O1114" i="4"/>
  <c r="P1114" i="4" s="1"/>
  <c r="N1114" i="4"/>
  <c r="M1114" i="4"/>
  <c r="G1114" i="4"/>
  <c r="F1114" i="4"/>
  <c r="E1114" i="4"/>
  <c r="C1114" i="4"/>
  <c r="B1114" i="4"/>
  <c r="AD1113" i="4"/>
  <c r="AE1113" i="4" s="1"/>
  <c r="AC1113" i="4"/>
  <c r="AB1113" i="4"/>
  <c r="Y1113" i="4"/>
  <c r="Z1113" i="4" s="1"/>
  <c r="X1113" i="4"/>
  <c r="W1113" i="4"/>
  <c r="T1113" i="4"/>
  <c r="U1113" i="4" s="1"/>
  <c r="S1113" i="4"/>
  <c r="R1113" i="4"/>
  <c r="O1113" i="4"/>
  <c r="P1113" i="4" s="1"/>
  <c r="N1113" i="4"/>
  <c r="M1113" i="4"/>
  <c r="G1113" i="4"/>
  <c r="F1113" i="4"/>
  <c r="E1113" i="4"/>
  <c r="C1113" i="4"/>
  <c r="B1113" i="4"/>
  <c r="AD1112" i="4"/>
  <c r="AE1112" i="4" s="1"/>
  <c r="AC1112" i="4"/>
  <c r="AB1112" i="4"/>
  <c r="Y1112" i="4"/>
  <c r="Z1112" i="4" s="1"/>
  <c r="X1112" i="4"/>
  <c r="W1112" i="4"/>
  <c r="T1112" i="4"/>
  <c r="U1112" i="4" s="1"/>
  <c r="S1112" i="4"/>
  <c r="R1112" i="4"/>
  <c r="O1112" i="4"/>
  <c r="P1112" i="4" s="1"/>
  <c r="N1112" i="4"/>
  <c r="M1112" i="4"/>
  <c r="G1112" i="4"/>
  <c r="F1112" i="4"/>
  <c r="E1112" i="4"/>
  <c r="C1112" i="4"/>
  <c r="B1112" i="4"/>
  <c r="AD1111" i="4"/>
  <c r="AE1111" i="4" s="1"/>
  <c r="AC1111" i="4"/>
  <c r="AB1111" i="4"/>
  <c r="Y1111" i="4"/>
  <c r="Z1111" i="4" s="1"/>
  <c r="X1111" i="4"/>
  <c r="W1111" i="4"/>
  <c r="T1111" i="4"/>
  <c r="U1111" i="4" s="1"/>
  <c r="S1111" i="4"/>
  <c r="R1111" i="4"/>
  <c r="O1111" i="4"/>
  <c r="P1111" i="4" s="1"/>
  <c r="N1111" i="4"/>
  <c r="M1111" i="4"/>
  <c r="G1111" i="4"/>
  <c r="F1111" i="4"/>
  <c r="E1111" i="4"/>
  <c r="C1111" i="4"/>
  <c r="B1111" i="4"/>
  <c r="AD1110" i="4"/>
  <c r="AE1110" i="4" s="1"/>
  <c r="AC1110" i="4"/>
  <c r="AB1110" i="4"/>
  <c r="Y1110" i="4"/>
  <c r="Z1110" i="4" s="1"/>
  <c r="X1110" i="4"/>
  <c r="W1110" i="4"/>
  <c r="T1110" i="4"/>
  <c r="U1110" i="4" s="1"/>
  <c r="S1110" i="4"/>
  <c r="R1110" i="4"/>
  <c r="O1110" i="4"/>
  <c r="P1110" i="4" s="1"/>
  <c r="N1110" i="4"/>
  <c r="M1110" i="4"/>
  <c r="G1110" i="4"/>
  <c r="F1110" i="4"/>
  <c r="E1110" i="4"/>
  <c r="C1110" i="4"/>
  <c r="B1110" i="4"/>
  <c r="AD1109" i="4"/>
  <c r="AE1109" i="4" s="1"/>
  <c r="AC1109" i="4"/>
  <c r="AB1109" i="4"/>
  <c r="Y1109" i="4"/>
  <c r="Z1109" i="4" s="1"/>
  <c r="X1109" i="4"/>
  <c r="W1109" i="4"/>
  <c r="T1109" i="4"/>
  <c r="U1109" i="4" s="1"/>
  <c r="S1109" i="4"/>
  <c r="R1109" i="4"/>
  <c r="O1109" i="4"/>
  <c r="P1109" i="4" s="1"/>
  <c r="N1109" i="4"/>
  <c r="M1109" i="4"/>
  <c r="G1109" i="4"/>
  <c r="F1109" i="4"/>
  <c r="E1109" i="4"/>
  <c r="C1109" i="4"/>
  <c r="B1109" i="4"/>
  <c r="AD1108" i="4"/>
  <c r="AE1108" i="4" s="1"/>
  <c r="AC1108" i="4"/>
  <c r="AB1108" i="4"/>
  <c r="Y1108" i="4"/>
  <c r="Z1108" i="4" s="1"/>
  <c r="X1108" i="4"/>
  <c r="W1108" i="4"/>
  <c r="T1108" i="4"/>
  <c r="U1108" i="4" s="1"/>
  <c r="S1108" i="4"/>
  <c r="R1108" i="4"/>
  <c r="O1108" i="4"/>
  <c r="P1108" i="4" s="1"/>
  <c r="N1108" i="4"/>
  <c r="M1108" i="4"/>
  <c r="G1108" i="4"/>
  <c r="F1108" i="4"/>
  <c r="E1108" i="4"/>
  <c r="C1108" i="4"/>
  <c r="B1108" i="4"/>
  <c r="AD1107" i="4"/>
  <c r="AE1107" i="4" s="1"/>
  <c r="AC1107" i="4"/>
  <c r="AB1107" i="4"/>
  <c r="Y1107" i="4"/>
  <c r="Z1107" i="4" s="1"/>
  <c r="X1107" i="4"/>
  <c r="W1107" i="4"/>
  <c r="T1107" i="4"/>
  <c r="U1107" i="4" s="1"/>
  <c r="S1107" i="4"/>
  <c r="R1107" i="4"/>
  <c r="O1107" i="4"/>
  <c r="P1107" i="4" s="1"/>
  <c r="N1107" i="4"/>
  <c r="M1107" i="4"/>
  <c r="G1107" i="4"/>
  <c r="F1107" i="4"/>
  <c r="E1107" i="4"/>
  <c r="C1107" i="4"/>
  <c r="B1107" i="4"/>
  <c r="AD1106" i="4"/>
  <c r="AE1106" i="4" s="1"/>
  <c r="AC1106" i="4"/>
  <c r="AB1106" i="4"/>
  <c r="Y1106" i="4"/>
  <c r="Z1106" i="4" s="1"/>
  <c r="X1106" i="4"/>
  <c r="W1106" i="4"/>
  <c r="T1106" i="4"/>
  <c r="U1106" i="4" s="1"/>
  <c r="S1106" i="4"/>
  <c r="R1106" i="4"/>
  <c r="O1106" i="4"/>
  <c r="P1106" i="4" s="1"/>
  <c r="N1106" i="4"/>
  <c r="M1106" i="4"/>
  <c r="G1106" i="4"/>
  <c r="F1106" i="4"/>
  <c r="E1106" i="4"/>
  <c r="C1106" i="4"/>
  <c r="B1106" i="4"/>
  <c r="AD1105" i="4"/>
  <c r="AE1105" i="4" s="1"/>
  <c r="AC1105" i="4"/>
  <c r="AB1105" i="4"/>
  <c r="Y1105" i="4"/>
  <c r="Z1105" i="4" s="1"/>
  <c r="X1105" i="4"/>
  <c r="W1105" i="4"/>
  <c r="T1105" i="4"/>
  <c r="U1105" i="4" s="1"/>
  <c r="S1105" i="4"/>
  <c r="R1105" i="4"/>
  <c r="O1105" i="4"/>
  <c r="P1105" i="4" s="1"/>
  <c r="N1105" i="4"/>
  <c r="M1105" i="4"/>
  <c r="G1105" i="4"/>
  <c r="F1105" i="4"/>
  <c r="E1105" i="4"/>
  <c r="C1105" i="4"/>
  <c r="B1105" i="4"/>
  <c r="AD1104" i="4"/>
  <c r="AE1104" i="4" s="1"/>
  <c r="AC1104" i="4"/>
  <c r="AB1104" i="4"/>
  <c r="Y1104" i="4"/>
  <c r="Z1104" i="4" s="1"/>
  <c r="X1104" i="4"/>
  <c r="W1104" i="4"/>
  <c r="T1104" i="4"/>
  <c r="U1104" i="4" s="1"/>
  <c r="S1104" i="4"/>
  <c r="R1104" i="4"/>
  <c r="O1104" i="4"/>
  <c r="P1104" i="4" s="1"/>
  <c r="N1104" i="4"/>
  <c r="M1104" i="4"/>
  <c r="G1104" i="4"/>
  <c r="F1104" i="4"/>
  <c r="E1104" i="4"/>
  <c r="C1104" i="4"/>
  <c r="B1104" i="4"/>
  <c r="AD1103" i="4"/>
  <c r="AE1103" i="4" s="1"/>
  <c r="AC1103" i="4"/>
  <c r="AB1103" i="4"/>
  <c r="Y1103" i="4"/>
  <c r="Z1103" i="4" s="1"/>
  <c r="X1103" i="4"/>
  <c r="W1103" i="4"/>
  <c r="T1103" i="4"/>
  <c r="U1103" i="4" s="1"/>
  <c r="S1103" i="4"/>
  <c r="R1103" i="4"/>
  <c r="O1103" i="4"/>
  <c r="P1103" i="4" s="1"/>
  <c r="N1103" i="4"/>
  <c r="M1103" i="4"/>
  <c r="G1103" i="4"/>
  <c r="F1103" i="4"/>
  <c r="E1103" i="4"/>
  <c r="C1103" i="4"/>
  <c r="B1103" i="4"/>
  <c r="AD1102" i="4"/>
  <c r="AE1102" i="4" s="1"/>
  <c r="AC1102" i="4"/>
  <c r="AB1102" i="4"/>
  <c r="Y1102" i="4"/>
  <c r="Z1102" i="4" s="1"/>
  <c r="X1102" i="4"/>
  <c r="W1102" i="4"/>
  <c r="T1102" i="4"/>
  <c r="U1102" i="4" s="1"/>
  <c r="S1102" i="4"/>
  <c r="R1102" i="4"/>
  <c r="O1102" i="4"/>
  <c r="P1102" i="4" s="1"/>
  <c r="N1102" i="4"/>
  <c r="M1102" i="4"/>
  <c r="G1102" i="4"/>
  <c r="F1102" i="4"/>
  <c r="E1102" i="4"/>
  <c r="C1102" i="4"/>
  <c r="B1102" i="4"/>
  <c r="AD1101" i="4"/>
  <c r="AE1101" i="4" s="1"/>
  <c r="AC1101" i="4"/>
  <c r="AB1101" i="4"/>
  <c r="Y1101" i="4"/>
  <c r="Z1101" i="4" s="1"/>
  <c r="X1101" i="4"/>
  <c r="W1101" i="4"/>
  <c r="T1101" i="4"/>
  <c r="U1101" i="4" s="1"/>
  <c r="S1101" i="4"/>
  <c r="R1101" i="4"/>
  <c r="O1101" i="4"/>
  <c r="P1101" i="4" s="1"/>
  <c r="N1101" i="4"/>
  <c r="M1101" i="4"/>
  <c r="G1101" i="4"/>
  <c r="F1101" i="4"/>
  <c r="E1101" i="4"/>
  <c r="C1101" i="4"/>
  <c r="B1101" i="4"/>
  <c r="AD1100" i="4"/>
  <c r="AE1100" i="4" s="1"/>
  <c r="AC1100" i="4"/>
  <c r="AB1100" i="4"/>
  <c r="Y1100" i="4"/>
  <c r="Z1100" i="4" s="1"/>
  <c r="X1100" i="4"/>
  <c r="W1100" i="4"/>
  <c r="T1100" i="4"/>
  <c r="U1100" i="4" s="1"/>
  <c r="S1100" i="4"/>
  <c r="R1100" i="4"/>
  <c r="O1100" i="4"/>
  <c r="P1100" i="4" s="1"/>
  <c r="N1100" i="4"/>
  <c r="M1100" i="4"/>
  <c r="G1100" i="4"/>
  <c r="F1100" i="4"/>
  <c r="E1100" i="4"/>
  <c r="C1100" i="4"/>
  <c r="B1100" i="4"/>
  <c r="AD1099" i="4"/>
  <c r="AE1099" i="4" s="1"/>
  <c r="AC1099" i="4"/>
  <c r="AB1099" i="4"/>
  <c r="Y1099" i="4"/>
  <c r="Z1099" i="4" s="1"/>
  <c r="X1099" i="4"/>
  <c r="W1099" i="4"/>
  <c r="T1099" i="4"/>
  <c r="U1099" i="4" s="1"/>
  <c r="S1099" i="4"/>
  <c r="R1099" i="4"/>
  <c r="O1099" i="4"/>
  <c r="P1099" i="4" s="1"/>
  <c r="N1099" i="4"/>
  <c r="M1099" i="4"/>
  <c r="G1099" i="4"/>
  <c r="F1099" i="4"/>
  <c r="E1099" i="4"/>
  <c r="C1099" i="4"/>
  <c r="B1099" i="4"/>
  <c r="AD1098" i="4"/>
  <c r="AE1098" i="4" s="1"/>
  <c r="AC1098" i="4"/>
  <c r="AB1098" i="4"/>
  <c r="Y1098" i="4"/>
  <c r="Z1098" i="4" s="1"/>
  <c r="X1098" i="4"/>
  <c r="W1098" i="4"/>
  <c r="T1098" i="4"/>
  <c r="U1098" i="4" s="1"/>
  <c r="S1098" i="4"/>
  <c r="R1098" i="4"/>
  <c r="O1098" i="4"/>
  <c r="P1098" i="4" s="1"/>
  <c r="N1098" i="4"/>
  <c r="M1098" i="4"/>
  <c r="G1098" i="4"/>
  <c r="F1098" i="4"/>
  <c r="E1098" i="4"/>
  <c r="C1098" i="4"/>
  <c r="B1098" i="4"/>
  <c r="AD1097" i="4"/>
  <c r="AE1097" i="4" s="1"/>
  <c r="AC1097" i="4"/>
  <c r="AB1097" i="4"/>
  <c r="Y1097" i="4"/>
  <c r="Z1097" i="4" s="1"/>
  <c r="X1097" i="4"/>
  <c r="W1097" i="4"/>
  <c r="T1097" i="4"/>
  <c r="U1097" i="4" s="1"/>
  <c r="S1097" i="4"/>
  <c r="R1097" i="4"/>
  <c r="O1097" i="4"/>
  <c r="P1097" i="4" s="1"/>
  <c r="N1097" i="4"/>
  <c r="M1097" i="4"/>
  <c r="G1097" i="4"/>
  <c r="F1097" i="4"/>
  <c r="E1097" i="4"/>
  <c r="C1097" i="4"/>
  <c r="B1097" i="4"/>
  <c r="AD1096" i="4"/>
  <c r="AE1096" i="4" s="1"/>
  <c r="AC1096" i="4"/>
  <c r="AB1096" i="4"/>
  <c r="Y1096" i="4"/>
  <c r="Z1096" i="4" s="1"/>
  <c r="X1096" i="4"/>
  <c r="W1096" i="4"/>
  <c r="T1096" i="4"/>
  <c r="U1096" i="4" s="1"/>
  <c r="S1096" i="4"/>
  <c r="R1096" i="4"/>
  <c r="O1096" i="4"/>
  <c r="P1096" i="4" s="1"/>
  <c r="N1096" i="4"/>
  <c r="M1096" i="4"/>
  <c r="G1096" i="4"/>
  <c r="F1096" i="4"/>
  <c r="E1096" i="4"/>
  <c r="C1096" i="4"/>
  <c r="B1096" i="4"/>
  <c r="AD1095" i="4"/>
  <c r="AE1095" i="4" s="1"/>
  <c r="AC1095" i="4"/>
  <c r="AB1095" i="4"/>
  <c r="Y1095" i="4"/>
  <c r="Z1095" i="4" s="1"/>
  <c r="X1095" i="4"/>
  <c r="W1095" i="4"/>
  <c r="T1095" i="4"/>
  <c r="U1095" i="4" s="1"/>
  <c r="S1095" i="4"/>
  <c r="R1095" i="4"/>
  <c r="O1095" i="4"/>
  <c r="P1095" i="4" s="1"/>
  <c r="N1095" i="4"/>
  <c r="M1095" i="4"/>
  <c r="G1095" i="4"/>
  <c r="F1095" i="4"/>
  <c r="E1095" i="4"/>
  <c r="C1095" i="4"/>
  <c r="B1095" i="4"/>
  <c r="AD1094" i="4"/>
  <c r="AE1094" i="4" s="1"/>
  <c r="AC1094" i="4"/>
  <c r="AB1094" i="4"/>
  <c r="Y1094" i="4"/>
  <c r="Z1094" i="4" s="1"/>
  <c r="X1094" i="4"/>
  <c r="W1094" i="4"/>
  <c r="T1094" i="4"/>
  <c r="U1094" i="4" s="1"/>
  <c r="S1094" i="4"/>
  <c r="R1094" i="4"/>
  <c r="O1094" i="4"/>
  <c r="P1094" i="4" s="1"/>
  <c r="N1094" i="4"/>
  <c r="M1094" i="4"/>
  <c r="G1094" i="4"/>
  <c r="F1094" i="4"/>
  <c r="E1094" i="4"/>
  <c r="C1094" i="4"/>
  <c r="B1094" i="4"/>
  <c r="AD1093" i="4"/>
  <c r="AE1093" i="4" s="1"/>
  <c r="AC1093" i="4"/>
  <c r="AB1093" i="4"/>
  <c r="Y1093" i="4"/>
  <c r="Z1093" i="4" s="1"/>
  <c r="X1093" i="4"/>
  <c r="W1093" i="4"/>
  <c r="T1093" i="4"/>
  <c r="U1093" i="4" s="1"/>
  <c r="S1093" i="4"/>
  <c r="R1093" i="4"/>
  <c r="O1093" i="4"/>
  <c r="P1093" i="4" s="1"/>
  <c r="N1093" i="4"/>
  <c r="M1093" i="4"/>
  <c r="G1093" i="4"/>
  <c r="F1093" i="4"/>
  <c r="E1093" i="4"/>
  <c r="C1093" i="4"/>
  <c r="B1093" i="4"/>
  <c r="AD1092" i="4"/>
  <c r="AE1092" i="4" s="1"/>
  <c r="AC1092" i="4"/>
  <c r="AB1092" i="4"/>
  <c r="Y1092" i="4"/>
  <c r="Z1092" i="4" s="1"/>
  <c r="X1092" i="4"/>
  <c r="W1092" i="4"/>
  <c r="T1092" i="4"/>
  <c r="U1092" i="4" s="1"/>
  <c r="S1092" i="4"/>
  <c r="R1092" i="4"/>
  <c r="O1092" i="4"/>
  <c r="P1092" i="4" s="1"/>
  <c r="N1092" i="4"/>
  <c r="M1092" i="4"/>
  <c r="G1092" i="4"/>
  <c r="F1092" i="4"/>
  <c r="E1092" i="4"/>
  <c r="C1092" i="4"/>
  <c r="B1092" i="4"/>
  <c r="AD1091" i="4"/>
  <c r="AE1091" i="4" s="1"/>
  <c r="AC1091" i="4"/>
  <c r="AB1091" i="4"/>
  <c r="Y1091" i="4"/>
  <c r="Z1091" i="4" s="1"/>
  <c r="X1091" i="4"/>
  <c r="W1091" i="4"/>
  <c r="T1091" i="4"/>
  <c r="U1091" i="4" s="1"/>
  <c r="S1091" i="4"/>
  <c r="R1091" i="4"/>
  <c r="O1091" i="4"/>
  <c r="P1091" i="4" s="1"/>
  <c r="N1091" i="4"/>
  <c r="M1091" i="4"/>
  <c r="G1091" i="4"/>
  <c r="F1091" i="4"/>
  <c r="E1091" i="4"/>
  <c r="C1091" i="4"/>
  <c r="B1091" i="4"/>
  <c r="AD1090" i="4"/>
  <c r="AE1090" i="4" s="1"/>
  <c r="AC1090" i="4"/>
  <c r="AB1090" i="4"/>
  <c r="Y1090" i="4"/>
  <c r="Z1090" i="4" s="1"/>
  <c r="X1090" i="4"/>
  <c r="W1090" i="4"/>
  <c r="T1090" i="4"/>
  <c r="U1090" i="4" s="1"/>
  <c r="S1090" i="4"/>
  <c r="R1090" i="4"/>
  <c r="O1090" i="4"/>
  <c r="P1090" i="4" s="1"/>
  <c r="N1090" i="4"/>
  <c r="M1090" i="4"/>
  <c r="G1090" i="4"/>
  <c r="F1090" i="4"/>
  <c r="E1090" i="4"/>
  <c r="C1090" i="4"/>
  <c r="B1090" i="4"/>
  <c r="AD1089" i="4"/>
  <c r="AE1089" i="4" s="1"/>
  <c r="AC1089" i="4"/>
  <c r="AB1089" i="4"/>
  <c r="Y1089" i="4"/>
  <c r="Z1089" i="4" s="1"/>
  <c r="X1089" i="4"/>
  <c r="W1089" i="4"/>
  <c r="T1089" i="4"/>
  <c r="U1089" i="4" s="1"/>
  <c r="S1089" i="4"/>
  <c r="R1089" i="4"/>
  <c r="O1089" i="4"/>
  <c r="P1089" i="4" s="1"/>
  <c r="N1089" i="4"/>
  <c r="M1089" i="4"/>
  <c r="G1089" i="4"/>
  <c r="F1089" i="4"/>
  <c r="E1089" i="4"/>
  <c r="C1089" i="4"/>
  <c r="B1089" i="4"/>
  <c r="AD1088" i="4"/>
  <c r="AE1088" i="4" s="1"/>
  <c r="AC1088" i="4"/>
  <c r="AB1088" i="4"/>
  <c r="Y1088" i="4"/>
  <c r="Z1088" i="4" s="1"/>
  <c r="X1088" i="4"/>
  <c r="W1088" i="4"/>
  <c r="T1088" i="4"/>
  <c r="U1088" i="4" s="1"/>
  <c r="S1088" i="4"/>
  <c r="R1088" i="4"/>
  <c r="O1088" i="4"/>
  <c r="P1088" i="4" s="1"/>
  <c r="N1088" i="4"/>
  <c r="M1088" i="4"/>
  <c r="G1088" i="4"/>
  <c r="F1088" i="4"/>
  <c r="E1088" i="4"/>
  <c r="C1088" i="4"/>
  <c r="B1088" i="4"/>
  <c r="AD1087" i="4"/>
  <c r="AE1087" i="4" s="1"/>
  <c r="AC1087" i="4"/>
  <c r="AB1087" i="4"/>
  <c r="Y1087" i="4"/>
  <c r="Z1087" i="4" s="1"/>
  <c r="X1087" i="4"/>
  <c r="W1087" i="4"/>
  <c r="T1087" i="4"/>
  <c r="U1087" i="4" s="1"/>
  <c r="S1087" i="4"/>
  <c r="R1087" i="4"/>
  <c r="O1087" i="4"/>
  <c r="P1087" i="4" s="1"/>
  <c r="N1087" i="4"/>
  <c r="M1087" i="4"/>
  <c r="G1087" i="4"/>
  <c r="F1087" i="4"/>
  <c r="E1087" i="4"/>
  <c r="C1087" i="4"/>
  <c r="B1087" i="4"/>
  <c r="AD1086" i="4"/>
  <c r="AE1086" i="4" s="1"/>
  <c r="AC1086" i="4"/>
  <c r="AB1086" i="4"/>
  <c r="Y1086" i="4"/>
  <c r="Z1086" i="4" s="1"/>
  <c r="X1086" i="4"/>
  <c r="W1086" i="4"/>
  <c r="T1086" i="4"/>
  <c r="U1086" i="4" s="1"/>
  <c r="S1086" i="4"/>
  <c r="R1086" i="4"/>
  <c r="O1086" i="4"/>
  <c r="P1086" i="4" s="1"/>
  <c r="N1086" i="4"/>
  <c r="M1086" i="4"/>
  <c r="G1086" i="4"/>
  <c r="F1086" i="4"/>
  <c r="E1086" i="4"/>
  <c r="C1086" i="4"/>
  <c r="B1086" i="4"/>
  <c r="AD1085" i="4"/>
  <c r="AE1085" i="4" s="1"/>
  <c r="AC1085" i="4"/>
  <c r="AB1085" i="4"/>
  <c r="Y1085" i="4"/>
  <c r="Z1085" i="4" s="1"/>
  <c r="X1085" i="4"/>
  <c r="W1085" i="4"/>
  <c r="T1085" i="4"/>
  <c r="U1085" i="4" s="1"/>
  <c r="S1085" i="4"/>
  <c r="R1085" i="4"/>
  <c r="O1085" i="4"/>
  <c r="P1085" i="4" s="1"/>
  <c r="N1085" i="4"/>
  <c r="M1085" i="4"/>
  <c r="G1085" i="4"/>
  <c r="F1085" i="4"/>
  <c r="E1085" i="4"/>
  <c r="C1085" i="4"/>
  <c r="B1085" i="4"/>
  <c r="AD1084" i="4"/>
  <c r="AE1084" i="4" s="1"/>
  <c r="AC1084" i="4"/>
  <c r="AB1084" i="4"/>
  <c r="Y1084" i="4"/>
  <c r="Z1084" i="4" s="1"/>
  <c r="X1084" i="4"/>
  <c r="W1084" i="4"/>
  <c r="T1084" i="4"/>
  <c r="U1084" i="4" s="1"/>
  <c r="S1084" i="4"/>
  <c r="R1084" i="4"/>
  <c r="O1084" i="4"/>
  <c r="P1084" i="4" s="1"/>
  <c r="N1084" i="4"/>
  <c r="M1084" i="4"/>
  <c r="G1084" i="4"/>
  <c r="F1084" i="4"/>
  <c r="E1084" i="4"/>
  <c r="C1084" i="4"/>
  <c r="B1084" i="4"/>
  <c r="AD1083" i="4"/>
  <c r="AE1083" i="4" s="1"/>
  <c r="AC1083" i="4"/>
  <c r="AB1083" i="4"/>
  <c r="Y1083" i="4"/>
  <c r="Z1083" i="4" s="1"/>
  <c r="X1083" i="4"/>
  <c r="W1083" i="4"/>
  <c r="T1083" i="4"/>
  <c r="U1083" i="4" s="1"/>
  <c r="S1083" i="4"/>
  <c r="R1083" i="4"/>
  <c r="O1083" i="4"/>
  <c r="P1083" i="4" s="1"/>
  <c r="N1083" i="4"/>
  <c r="M1083" i="4"/>
  <c r="G1083" i="4"/>
  <c r="F1083" i="4"/>
  <c r="E1083" i="4"/>
  <c r="C1083" i="4"/>
  <c r="B1083" i="4"/>
  <c r="AD1082" i="4"/>
  <c r="AE1082" i="4" s="1"/>
  <c r="AC1082" i="4"/>
  <c r="AB1082" i="4"/>
  <c r="Y1082" i="4"/>
  <c r="Z1082" i="4" s="1"/>
  <c r="X1082" i="4"/>
  <c r="W1082" i="4"/>
  <c r="T1082" i="4"/>
  <c r="U1082" i="4" s="1"/>
  <c r="S1082" i="4"/>
  <c r="R1082" i="4"/>
  <c r="O1082" i="4"/>
  <c r="P1082" i="4" s="1"/>
  <c r="N1082" i="4"/>
  <c r="M1082" i="4"/>
  <c r="G1082" i="4"/>
  <c r="F1082" i="4"/>
  <c r="E1082" i="4"/>
  <c r="C1082" i="4"/>
  <c r="B1082" i="4"/>
  <c r="AD1081" i="4"/>
  <c r="AE1081" i="4" s="1"/>
  <c r="AC1081" i="4"/>
  <c r="AB1081" i="4"/>
  <c r="Y1081" i="4"/>
  <c r="Z1081" i="4" s="1"/>
  <c r="X1081" i="4"/>
  <c r="W1081" i="4"/>
  <c r="T1081" i="4"/>
  <c r="U1081" i="4" s="1"/>
  <c r="S1081" i="4"/>
  <c r="R1081" i="4"/>
  <c r="O1081" i="4"/>
  <c r="P1081" i="4" s="1"/>
  <c r="N1081" i="4"/>
  <c r="M1081" i="4"/>
  <c r="G1081" i="4"/>
  <c r="F1081" i="4"/>
  <c r="E1081" i="4"/>
  <c r="C1081" i="4"/>
  <c r="B1081" i="4"/>
  <c r="AD1080" i="4"/>
  <c r="AE1080" i="4" s="1"/>
  <c r="AC1080" i="4"/>
  <c r="AB1080" i="4"/>
  <c r="Y1080" i="4"/>
  <c r="Z1080" i="4" s="1"/>
  <c r="X1080" i="4"/>
  <c r="W1080" i="4"/>
  <c r="T1080" i="4"/>
  <c r="U1080" i="4" s="1"/>
  <c r="S1080" i="4"/>
  <c r="R1080" i="4"/>
  <c r="O1080" i="4"/>
  <c r="P1080" i="4" s="1"/>
  <c r="N1080" i="4"/>
  <c r="M1080" i="4"/>
  <c r="G1080" i="4"/>
  <c r="F1080" i="4"/>
  <c r="E1080" i="4"/>
  <c r="C1080" i="4"/>
  <c r="B1080" i="4"/>
  <c r="AD1079" i="4"/>
  <c r="AE1079" i="4" s="1"/>
  <c r="AC1079" i="4"/>
  <c r="AB1079" i="4"/>
  <c r="Y1079" i="4"/>
  <c r="Z1079" i="4" s="1"/>
  <c r="X1079" i="4"/>
  <c r="W1079" i="4"/>
  <c r="T1079" i="4"/>
  <c r="U1079" i="4" s="1"/>
  <c r="S1079" i="4"/>
  <c r="R1079" i="4"/>
  <c r="O1079" i="4"/>
  <c r="P1079" i="4" s="1"/>
  <c r="N1079" i="4"/>
  <c r="M1079" i="4"/>
  <c r="G1079" i="4"/>
  <c r="F1079" i="4"/>
  <c r="E1079" i="4"/>
  <c r="C1079" i="4"/>
  <c r="B1079" i="4"/>
  <c r="AD1078" i="4"/>
  <c r="AE1078" i="4" s="1"/>
  <c r="AC1078" i="4"/>
  <c r="AB1078" i="4"/>
  <c r="Y1078" i="4"/>
  <c r="Z1078" i="4" s="1"/>
  <c r="X1078" i="4"/>
  <c r="W1078" i="4"/>
  <c r="T1078" i="4"/>
  <c r="U1078" i="4" s="1"/>
  <c r="S1078" i="4"/>
  <c r="R1078" i="4"/>
  <c r="O1078" i="4"/>
  <c r="P1078" i="4" s="1"/>
  <c r="N1078" i="4"/>
  <c r="M1078" i="4"/>
  <c r="G1078" i="4"/>
  <c r="F1078" i="4"/>
  <c r="E1078" i="4"/>
  <c r="C1078" i="4"/>
  <c r="B1078" i="4"/>
  <c r="AD1077" i="4"/>
  <c r="AE1077" i="4" s="1"/>
  <c r="AC1077" i="4"/>
  <c r="AB1077" i="4"/>
  <c r="Y1077" i="4"/>
  <c r="Z1077" i="4" s="1"/>
  <c r="X1077" i="4"/>
  <c r="W1077" i="4"/>
  <c r="T1077" i="4"/>
  <c r="U1077" i="4" s="1"/>
  <c r="S1077" i="4"/>
  <c r="R1077" i="4"/>
  <c r="O1077" i="4"/>
  <c r="P1077" i="4" s="1"/>
  <c r="N1077" i="4"/>
  <c r="M1077" i="4"/>
  <c r="G1077" i="4"/>
  <c r="F1077" i="4"/>
  <c r="E1077" i="4"/>
  <c r="C1077" i="4"/>
  <c r="B1077" i="4"/>
  <c r="AD1076" i="4"/>
  <c r="AE1076" i="4" s="1"/>
  <c r="AC1076" i="4"/>
  <c r="AB1076" i="4"/>
  <c r="Y1076" i="4"/>
  <c r="Z1076" i="4" s="1"/>
  <c r="X1076" i="4"/>
  <c r="W1076" i="4"/>
  <c r="T1076" i="4"/>
  <c r="U1076" i="4" s="1"/>
  <c r="S1076" i="4"/>
  <c r="R1076" i="4"/>
  <c r="O1076" i="4"/>
  <c r="P1076" i="4" s="1"/>
  <c r="N1076" i="4"/>
  <c r="M1076" i="4"/>
  <c r="G1076" i="4"/>
  <c r="F1076" i="4"/>
  <c r="E1076" i="4"/>
  <c r="C1076" i="4"/>
  <c r="B1076" i="4"/>
  <c r="AD1075" i="4"/>
  <c r="AE1075" i="4" s="1"/>
  <c r="AC1075" i="4"/>
  <c r="AB1075" i="4"/>
  <c r="Y1075" i="4"/>
  <c r="Z1075" i="4" s="1"/>
  <c r="X1075" i="4"/>
  <c r="W1075" i="4"/>
  <c r="T1075" i="4"/>
  <c r="U1075" i="4" s="1"/>
  <c r="S1075" i="4"/>
  <c r="R1075" i="4"/>
  <c r="O1075" i="4"/>
  <c r="P1075" i="4" s="1"/>
  <c r="N1075" i="4"/>
  <c r="M1075" i="4"/>
  <c r="G1075" i="4"/>
  <c r="F1075" i="4"/>
  <c r="E1075" i="4"/>
  <c r="C1075" i="4"/>
  <c r="B1075" i="4"/>
  <c r="AD1074" i="4"/>
  <c r="AE1074" i="4" s="1"/>
  <c r="AC1074" i="4"/>
  <c r="AB1074" i="4"/>
  <c r="Y1074" i="4"/>
  <c r="Z1074" i="4" s="1"/>
  <c r="X1074" i="4"/>
  <c r="W1074" i="4"/>
  <c r="T1074" i="4"/>
  <c r="U1074" i="4" s="1"/>
  <c r="S1074" i="4"/>
  <c r="R1074" i="4"/>
  <c r="O1074" i="4"/>
  <c r="P1074" i="4" s="1"/>
  <c r="N1074" i="4"/>
  <c r="M1074" i="4"/>
  <c r="G1074" i="4"/>
  <c r="F1074" i="4"/>
  <c r="E1074" i="4"/>
  <c r="C1074" i="4"/>
  <c r="B1074" i="4"/>
  <c r="AD1073" i="4"/>
  <c r="AE1073" i="4" s="1"/>
  <c r="AC1073" i="4"/>
  <c r="AB1073" i="4"/>
  <c r="Y1073" i="4"/>
  <c r="Z1073" i="4" s="1"/>
  <c r="X1073" i="4"/>
  <c r="W1073" i="4"/>
  <c r="T1073" i="4"/>
  <c r="U1073" i="4" s="1"/>
  <c r="S1073" i="4"/>
  <c r="R1073" i="4"/>
  <c r="O1073" i="4"/>
  <c r="P1073" i="4" s="1"/>
  <c r="N1073" i="4"/>
  <c r="M1073" i="4"/>
  <c r="G1073" i="4"/>
  <c r="F1073" i="4"/>
  <c r="E1073" i="4"/>
  <c r="C1073" i="4"/>
  <c r="B1073" i="4"/>
  <c r="AD1072" i="4"/>
  <c r="AE1072" i="4" s="1"/>
  <c r="AC1072" i="4"/>
  <c r="AB1072" i="4"/>
  <c r="Y1072" i="4"/>
  <c r="Z1072" i="4" s="1"/>
  <c r="X1072" i="4"/>
  <c r="W1072" i="4"/>
  <c r="T1072" i="4"/>
  <c r="U1072" i="4" s="1"/>
  <c r="S1072" i="4"/>
  <c r="R1072" i="4"/>
  <c r="O1072" i="4"/>
  <c r="P1072" i="4" s="1"/>
  <c r="N1072" i="4"/>
  <c r="M1072" i="4"/>
  <c r="G1072" i="4"/>
  <c r="F1072" i="4"/>
  <c r="E1072" i="4"/>
  <c r="C1072" i="4"/>
  <c r="B1072" i="4"/>
  <c r="AD1071" i="4"/>
  <c r="AE1071" i="4" s="1"/>
  <c r="AC1071" i="4"/>
  <c r="AB1071" i="4"/>
  <c r="Y1071" i="4"/>
  <c r="Z1071" i="4" s="1"/>
  <c r="X1071" i="4"/>
  <c r="W1071" i="4"/>
  <c r="T1071" i="4"/>
  <c r="U1071" i="4" s="1"/>
  <c r="S1071" i="4"/>
  <c r="R1071" i="4"/>
  <c r="O1071" i="4"/>
  <c r="P1071" i="4" s="1"/>
  <c r="N1071" i="4"/>
  <c r="M1071" i="4"/>
  <c r="G1071" i="4"/>
  <c r="F1071" i="4"/>
  <c r="E1071" i="4"/>
  <c r="C1071" i="4"/>
  <c r="B1071" i="4"/>
  <c r="AD1070" i="4"/>
  <c r="AE1070" i="4" s="1"/>
  <c r="AC1070" i="4"/>
  <c r="AB1070" i="4"/>
  <c r="Y1070" i="4"/>
  <c r="Z1070" i="4" s="1"/>
  <c r="X1070" i="4"/>
  <c r="W1070" i="4"/>
  <c r="T1070" i="4"/>
  <c r="U1070" i="4" s="1"/>
  <c r="S1070" i="4"/>
  <c r="R1070" i="4"/>
  <c r="O1070" i="4"/>
  <c r="P1070" i="4" s="1"/>
  <c r="N1070" i="4"/>
  <c r="M1070" i="4"/>
  <c r="G1070" i="4"/>
  <c r="F1070" i="4"/>
  <c r="E1070" i="4"/>
  <c r="C1070" i="4"/>
  <c r="B1070" i="4"/>
  <c r="AD1069" i="4"/>
  <c r="AE1069" i="4" s="1"/>
  <c r="AC1069" i="4"/>
  <c r="AB1069" i="4"/>
  <c r="Y1069" i="4"/>
  <c r="Z1069" i="4" s="1"/>
  <c r="X1069" i="4"/>
  <c r="W1069" i="4"/>
  <c r="T1069" i="4"/>
  <c r="U1069" i="4" s="1"/>
  <c r="S1069" i="4"/>
  <c r="R1069" i="4"/>
  <c r="O1069" i="4"/>
  <c r="P1069" i="4" s="1"/>
  <c r="N1069" i="4"/>
  <c r="M1069" i="4"/>
  <c r="G1069" i="4"/>
  <c r="F1069" i="4"/>
  <c r="E1069" i="4"/>
  <c r="C1069" i="4"/>
  <c r="B1069" i="4"/>
  <c r="AD1068" i="4"/>
  <c r="AE1068" i="4" s="1"/>
  <c r="AC1068" i="4"/>
  <c r="AB1068" i="4"/>
  <c r="Y1068" i="4"/>
  <c r="Z1068" i="4" s="1"/>
  <c r="X1068" i="4"/>
  <c r="W1068" i="4"/>
  <c r="T1068" i="4"/>
  <c r="U1068" i="4" s="1"/>
  <c r="S1068" i="4"/>
  <c r="R1068" i="4"/>
  <c r="O1068" i="4"/>
  <c r="P1068" i="4" s="1"/>
  <c r="N1068" i="4"/>
  <c r="M1068" i="4"/>
  <c r="G1068" i="4"/>
  <c r="F1068" i="4"/>
  <c r="E1068" i="4"/>
  <c r="C1068" i="4"/>
  <c r="B1068" i="4"/>
  <c r="AD1067" i="4"/>
  <c r="AE1067" i="4" s="1"/>
  <c r="AC1067" i="4"/>
  <c r="AB1067" i="4"/>
  <c r="Y1067" i="4"/>
  <c r="Z1067" i="4" s="1"/>
  <c r="X1067" i="4"/>
  <c r="W1067" i="4"/>
  <c r="T1067" i="4"/>
  <c r="U1067" i="4" s="1"/>
  <c r="S1067" i="4"/>
  <c r="R1067" i="4"/>
  <c r="O1067" i="4"/>
  <c r="P1067" i="4" s="1"/>
  <c r="N1067" i="4"/>
  <c r="M1067" i="4"/>
  <c r="G1067" i="4"/>
  <c r="F1067" i="4"/>
  <c r="E1067" i="4"/>
  <c r="C1067" i="4"/>
  <c r="B1067" i="4"/>
  <c r="AD1066" i="4"/>
  <c r="AE1066" i="4" s="1"/>
  <c r="AC1066" i="4"/>
  <c r="AB1066" i="4"/>
  <c r="Y1066" i="4"/>
  <c r="Z1066" i="4" s="1"/>
  <c r="X1066" i="4"/>
  <c r="W1066" i="4"/>
  <c r="T1066" i="4"/>
  <c r="U1066" i="4" s="1"/>
  <c r="S1066" i="4"/>
  <c r="R1066" i="4"/>
  <c r="O1066" i="4"/>
  <c r="P1066" i="4" s="1"/>
  <c r="N1066" i="4"/>
  <c r="M1066" i="4"/>
  <c r="G1066" i="4"/>
  <c r="F1066" i="4"/>
  <c r="E1066" i="4"/>
  <c r="C1066" i="4"/>
  <c r="B1066" i="4"/>
  <c r="AD1065" i="4"/>
  <c r="AE1065" i="4" s="1"/>
  <c r="AC1065" i="4"/>
  <c r="AB1065" i="4"/>
  <c r="Y1065" i="4"/>
  <c r="Z1065" i="4" s="1"/>
  <c r="X1065" i="4"/>
  <c r="W1065" i="4"/>
  <c r="T1065" i="4"/>
  <c r="U1065" i="4" s="1"/>
  <c r="S1065" i="4"/>
  <c r="R1065" i="4"/>
  <c r="O1065" i="4"/>
  <c r="P1065" i="4" s="1"/>
  <c r="N1065" i="4"/>
  <c r="M1065" i="4"/>
  <c r="G1065" i="4"/>
  <c r="F1065" i="4"/>
  <c r="E1065" i="4"/>
  <c r="C1065" i="4"/>
  <c r="B1065" i="4"/>
  <c r="AD1064" i="4"/>
  <c r="AE1064" i="4" s="1"/>
  <c r="AC1064" i="4"/>
  <c r="AB1064" i="4"/>
  <c r="Y1064" i="4"/>
  <c r="Z1064" i="4" s="1"/>
  <c r="X1064" i="4"/>
  <c r="W1064" i="4"/>
  <c r="T1064" i="4"/>
  <c r="U1064" i="4" s="1"/>
  <c r="S1064" i="4"/>
  <c r="R1064" i="4"/>
  <c r="O1064" i="4"/>
  <c r="P1064" i="4" s="1"/>
  <c r="N1064" i="4"/>
  <c r="M1064" i="4"/>
  <c r="G1064" i="4"/>
  <c r="F1064" i="4"/>
  <c r="E1064" i="4"/>
  <c r="C1064" i="4"/>
  <c r="B1064" i="4"/>
  <c r="AD1063" i="4"/>
  <c r="AE1063" i="4" s="1"/>
  <c r="AC1063" i="4"/>
  <c r="AB1063" i="4"/>
  <c r="Y1063" i="4"/>
  <c r="Z1063" i="4" s="1"/>
  <c r="X1063" i="4"/>
  <c r="W1063" i="4"/>
  <c r="T1063" i="4"/>
  <c r="U1063" i="4" s="1"/>
  <c r="S1063" i="4"/>
  <c r="R1063" i="4"/>
  <c r="O1063" i="4"/>
  <c r="P1063" i="4" s="1"/>
  <c r="N1063" i="4"/>
  <c r="M1063" i="4"/>
  <c r="G1063" i="4"/>
  <c r="F1063" i="4"/>
  <c r="E1063" i="4"/>
  <c r="C1063" i="4"/>
  <c r="B1063" i="4"/>
  <c r="AD1062" i="4"/>
  <c r="AE1062" i="4" s="1"/>
  <c r="AC1062" i="4"/>
  <c r="AB1062" i="4"/>
  <c r="Y1062" i="4"/>
  <c r="Z1062" i="4" s="1"/>
  <c r="X1062" i="4"/>
  <c r="W1062" i="4"/>
  <c r="T1062" i="4"/>
  <c r="U1062" i="4" s="1"/>
  <c r="S1062" i="4"/>
  <c r="R1062" i="4"/>
  <c r="O1062" i="4"/>
  <c r="P1062" i="4" s="1"/>
  <c r="N1062" i="4"/>
  <c r="M1062" i="4"/>
  <c r="G1062" i="4"/>
  <c r="F1062" i="4"/>
  <c r="E1062" i="4"/>
  <c r="C1062" i="4"/>
  <c r="B1062" i="4"/>
  <c r="AD1061" i="4"/>
  <c r="AE1061" i="4" s="1"/>
  <c r="AC1061" i="4"/>
  <c r="AB1061" i="4"/>
  <c r="Y1061" i="4"/>
  <c r="Z1061" i="4" s="1"/>
  <c r="X1061" i="4"/>
  <c r="W1061" i="4"/>
  <c r="T1061" i="4"/>
  <c r="U1061" i="4" s="1"/>
  <c r="S1061" i="4"/>
  <c r="R1061" i="4"/>
  <c r="O1061" i="4"/>
  <c r="P1061" i="4" s="1"/>
  <c r="N1061" i="4"/>
  <c r="M1061" i="4"/>
  <c r="G1061" i="4"/>
  <c r="F1061" i="4"/>
  <c r="E1061" i="4"/>
  <c r="C1061" i="4"/>
  <c r="B1061" i="4"/>
  <c r="AD1060" i="4"/>
  <c r="AE1060" i="4" s="1"/>
  <c r="AC1060" i="4"/>
  <c r="AB1060" i="4"/>
  <c r="Y1060" i="4"/>
  <c r="Z1060" i="4" s="1"/>
  <c r="X1060" i="4"/>
  <c r="W1060" i="4"/>
  <c r="T1060" i="4"/>
  <c r="U1060" i="4" s="1"/>
  <c r="S1060" i="4"/>
  <c r="R1060" i="4"/>
  <c r="O1060" i="4"/>
  <c r="P1060" i="4" s="1"/>
  <c r="N1060" i="4"/>
  <c r="M1060" i="4"/>
  <c r="G1060" i="4"/>
  <c r="F1060" i="4"/>
  <c r="E1060" i="4"/>
  <c r="C1060" i="4"/>
  <c r="B1060" i="4"/>
  <c r="AD1059" i="4"/>
  <c r="AE1059" i="4" s="1"/>
  <c r="AC1059" i="4"/>
  <c r="AB1059" i="4"/>
  <c r="Y1059" i="4"/>
  <c r="Z1059" i="4" s="1"/>
  <c r="X1059" i="4"/>
  <c r="W1059" i="4"/>
  <c r="T1059" i="4"/>
  <c r="U1059" i="4" s="1"/>
  <c r="S1059" i="4"/>
  <c r="R1059" i="4"/>
  <c r="O1059" i="4"/>
  <c r="P1059" i="4" s="1"/>
  <c r="N1059" i="4"/>
  <c r="M1059" i="4"/>
  <c r="G1059" i="4"/>
  <c r="F1059" i="4"/>
  <c r="E1059" i="4"/>
  <c r="C1059" i="4"/>
  <c r="B1059" i="4"/>
  <c r="AD1058" i="4"/>
  <c r="AE1058" i="4" s="1"/>
  <c r="AC1058" i="4"/>
  <c r="AB1058" i="4"/>
  <c r="Y1058" i="4"/>
  <c r="Z1058" i="4" s="1"/>
  <c r="X1058" i="4"/>
  <c r="W1058" i="4"/>
  <c r="T1058" i="4"/>
  <c r="U1058" i="4" s="1"/>
  <c r="S1058" i="4"/>
  <c r="R1058" i="4"/>
  <c r="O1058" i="4"/>
  <c r="P1058" i="4" s="1"/>
  <c r="N1058" i="4"/>
  <c r="M1058" i="4"/>
  <c r="G1058" i="4"/>
  <c r="F1058" i="4"/>
  <c r="E1058" i="4"/>
  <c r="C1058" i="4"/>
  <c r="B1058" i="4"/>
  <c r="AD1057" i="4"/>
  <c r="AE1057" i="4" s="1"/>
  <c r="AC1057" i="4"/>
  <c r="AB1057" i="4"/>
  <c r="Y1057" i="4"/>
  <c r="Z1057" i="4" s="1"/>
  <c r="X1057" i="4"/>
  <c r="W1057" i="4"/>
  <c r="T1057" i="4"/>
  <c r="U1057" i="4" s="1"/>
  <c r="S1057" i="4"/>
  <c r="R1057" i="4"/>
  <c r="O1057" i="4"/>
  <c r="P1057" i="4" s="1"/>
  <c r="N1057" i="4"/>
  <c r="M1057" i="4"/>
  <c r="G1057" i="4"/>
  <c r="F1057" i="4"/>
  <c r="E1057" i="4"/>
  <c r="C1057" i="4"/>
  <c r="B1057" i="4"/>
  <c r="AD1056" i="4"/>
  <c r="AE1056" i="4" s="1"/>
  <c r="AC1056" i="4"/>
  <c r="AB1056" i="4"/>
  <c r="Y1056" i="4"/>
  <c r="Z1056" i="4" s="1"/>
  <c r="X1056" i="4"/>
  <c r="W1056" i="4"/>
  <c r="T1056" i="4"/>
  <c r="U1056" i="4" s="1"/>
  <c r="S1056" i="4"/>
  <c r="R1056" i="4"/>
  <c r="O1056" i="4"/>
  <c r="P1056" i="4" s="1"/>
  <c r="N1056" i="4"/>
  <c r="M1056" i="4"/>
  <c r="G1056" i="4"/>
  <c r="F1056" i="4"/>
  <c r="E1056" i="4"/>
  <c r="C1056" i="4"/>
  <c r="B1056" i="4"/>
  <c r="AD1055" i="4"/>
  <c r="AE1055" i="4" s="1"/>
  <c r="AC1055" i="4"/>
  <c r="AB1055" i="4"/>
  <c r="Y1055" i="4"/>
  <c r="Z1055" i="4" s="1"/>
  <c r="X1055" i="4"/>
  <c r="W1055" i="4"/>
  <c r="T1055" i="4"/>
  <c r="U1055" i="4" s="1"/>
  <c r="S1055" i="4"/>
  <c r="R1055" i="4"/>
  <c r="O1055" i="4"/>
  <c r="P1055" i="4" s="1"/>
  <c r="N1055" i="4"/>
  <c r="M1055" i="4"/>
  <c r="G1055" i="4"/>
  <c r="F1055" i="4"/>
  <c r="E1055" i="4"/>
  <c r="C1055" i="4"/>
  <c r="B1055" i="4"/>
  <c r="AD1054" i="4"/>
  <c r="AE1054" i="4" s="1"/>
  <c r="AC1054" i="4"/>
  <c r="AB1054" i="4"/>
  <c r="Y1054" i="4"/>
  <c r="Z1054" i="4" s="1"/>
  <c r="X1054" i="4"/>
  <c r="W1054" i="4"/>
  <c r="T1054" i="4"/>
  <c r="U1054" i="4" s="1"/>
  <c r="S1054" i="4"/>
  <c r="R1054" i="4"/>
  <c r="O1054" i="4"/>
  <c r="P1054" i="4" s="1"/>
  <c r="N1054" i="4"/>
  <c r="M1054" i="4"/>
  <c r="G1054" i="4"/>
  <c r="F1054" i="4"/>
  <c r="E1054" i="4"/>
  <c r="C1054" i="4"/>
  <c r="B1054" i="4"/>
  <c r="AD1053" i="4"/>
  <c r="AE1053" i="4" s="1"/>
  <c r="AC1053" i="4"/>
  <c r="AB1053" i="4"/>
  <c r="Y1053" i="4"/>
  <c r="Z1053" i="4" s="1"/>
  <c r="X1053" i="4"/>
  <c r="W1053" i="4"/>
  <c r="T1053" i="4"/>
  <c r="U1053" i="4" s="1"/>
  <c r="S1053" i="4"/>
  <c r="R1053" i="4"/>
  <c r="O1053" i="4"/>
  <c r="P1053" i="4" s="1"/>
  <c r="N1053" i="4"/>
  <c r="M1053" i="4"/>
  <c r="G1053" i="4"/>
  <c r="F1053" i="4"/>
  <c r="E1053" i="4"/>
  <c r="C1053" i="4"/>
  <c r="B1053" i="4"/>
  <c r="AD1052" i="4"/>
  <c r="AE1052" i="4" s="1"/>
  <c r="AC1052" i="4"/>
  <c r="AB1052" i="4"/>
  <c r="Y1052" i="4"/>
  <c r="Z1052" i="4" s="1"/>
  <c r="X1052" i="4"/>
  <c r="W1052" i="4"/>
  <c r="T1052" i="4"/>
  <c r="U1052" i="4" s="1"/>
  <c r="S1052" i="4"/>
  <c r="R1052" i="4"/>
  <c r="O1052" i="4"/>
  <c r="P1052" i="4" s="1"/>
  <c r="N1052" i="4"/>
  <c r="M1052" i="4"/>
  <c r="G1052" i="4"/>
  <c r="F1052" i="4"/>
  <c r="E1052" i="4"/>
  <c r="C1052" i="4"/>
  <c r="B1052" i="4"/>
  <c r="AD1051" i="4"/>
  <c r="AE1051" i="4" s="1"/>
  <c r="AC1051" i="4"/>
  <c r="AB1051" i="4"/>
  <c r="Y1051" i="4"/>
  <c r="Z1051" i="4" s="1"/>
  <c r="X1051" i="4"/>
  <c r="W1051" i="4"/>
  <c r="T1051" i="4"/>
  <c r="U1051" i="4" s="1"/>
  <c r="S1051" i="4"/>
  <c r="R1051" i="4"/>
  <c r="O1051" i="4"/>
  <c r="P1051" i="4" s="1"/>
  <c r="N1051" i="4"/>
  <c r="M1051" i="4"/>
  <c r="G1051" i="4"/>
  <c r="F1051" i="4"/>
  <c r="E1051" i="4"/>
  <c r="C1051" i="4"/>
  <c r="B1051" i="4"/>
  <c r="AD1050" i="4"/>
  <c r="AE1050" i="4" s="1"/>
  <c r="AC1050" i="4"/>
  <c r="AB1050" i="4"/>
  <c r="Y1050" i="4"/>
  <c r="Z1050" i="4" s="1"/>
  <c r="X1050" i="4"/>
  <c r="W1050" i="4"/>
  <c r="T1050" i="4"/>
  <c r="U1050" i="4" s="1"/>
  <c r="S1050" i="4"/>
  <c r="R1050" i="4"/>
  <c r="O1050" i="4"/>
  <c r="P1050" i="4" s="1"/>
  <c r="N1050" i="4"/>
  <c r="M1050" i="4"/>
  <c r="G1050" i="4"/>
  <c r="F1050" i="4"/>
  <c r="E1050" i="4"/>
  <c r="C1050" i="4"/>
  <c r="B1050" i="4"/>
  <c r="AD1049" i="4"/>
  <c r="AE1049" i="4" s="1"/>
  <c r="AC1049" i="4"/>
  <c r="AB1049" i="4"/>
  <c r="Y1049" i="4"/>
  <c r="Z1049" i="4" s="1"/>
  <c r="X1049" i="4"/>
  <c r="W1049" i="4"/>
  <c r="T1049" i="4"/>
  <c r="U1049" i="4" s="1"/>
  <c r="S1049" i="4"/>
  <c r="R1049" i="4"/>
  <c r="O1049" i="4"/>
  <c r="P1049" i="4" s="1"/>
  <c r="N1049" i="4"/>
  <c r="M1049" i="4"/>
  <c r="G1049" i="4"/>
  <c r="F1049" i="4"/>
  <c r="E1049" i="4"/>
  <c r="C1049" i="4"/>
  <c r="B1049" i="4"/>
  <c r="AD1048" i="4"/>
  <c r="AE1048" i="4" s="1"/>
  <c r="AC1048" i="4"/>
  <c r="AB1048" i="4"/>
  <c r="Y1048" i="4"/>
  <c r="Z1048" i="4" s="1"/>
  <c r="X1048" i="4"/>
  <c r="W1048" i="4"/>
  <c r="T1048" i="4"/>
  <c r="U1048" i="4" s="1"/>
  <c r="S1048" i="4"/>
  <c r="R1048" i="4"/>
  <c r="O1048" i="4"/>
  <c r="P1048" i="4" s="1"/>
  <c r="N1048" i="4"/>
  <c r="M1048" i="4"/>
  <c r="G1048" i="4"/>
  <c r="F1048" i="4"/>
  <c r="E1048" i="4"/>
  <c r="C1048" i="4"/>
  <c r="B1048" i="4"/>
  <c r="AD1047" i="4"/>
  <c r="AE1047" i="4" s="1"/>
  <c r="AC1047" i="4"/>
  <c r="AB1047" i="4"/>
  <c r="Y1047" i="4"/>
  <c r="Z1047" i="4" s="1"/>
  <c r="X1047" i="4"/>
  <c r="W1047" i="4"/>
  <c r="T1047" i="4"/>
  <c r="U1047" i="4" s="1"/>
  <c r="S1047" i="4"/>
  <c r="R1047" i="4"/>
  <c r="O1047" i="4"/>
  <c r="P1047" i="4" s="1"/>
  <c r="N1047" i="4"/>
  <c r="M1047" i="4"/>
  <c r="G1047" i="4"/>
  <c r="F1047" i="4"/>
  <c r="E1047" i="4"/>
  <c r="C1047" i="4"/>
  <c r="B1047" i="4"/>
  <c r="AD1046" i="4"/>
  <c r="AE1046" i="4" s="1"/>
  <c r="AC1046" i="4"/>
  <c r="AB1046" i="4"/>
  <c r="Y1046" i="4"/>
  <c r="Z1046" i="4" s="1"/>
  <c r="X1046" i="4"/>
  <c r="W1046" i="4"/>
  <c r="T1046" i="4"/>
  <c r="U1046" i="4" s="1"/>
  <c r="S1046" i="4"/>
  <c r="R1046" i="4"/>
  <c r="O1046" i="4"/>
  <c r="P1046" i="4" s="1"/>
  <c r="N1046" i="4"/>
  <c r="M1046" i="4"/>
  <c r="G1046" i="4"/>
  <c r="F1046" i="4"/>
  <c r="E1046" i="4"/>
  <c r="C1046" i="4"/>
  <c r="B1046" i="4"/>
  <c r="AD1045" i="4"/>
  <c r="AE1045" i="4" s="1"/>
  <c r="AC1045" i="4"/>
  <c r="AB1045" i="4"/>
  <c r="Y1045" i="4"/>
  <c r="Z1045" i="4" s="1"/>
  <c r="X1045" i="4"/>
  <c r="W1045" i="4"/>
  <c r="T1045" i="4"/>
  <c r="U1045" i="4" s="1"/>
  <c r="S1045" i="4"/>
  <c r="R1045" i="4"/>
  <c r="O1045" i="4"/>
  <c r="P1045" i="4" s="1"/>
  <c r="N1045" i="4"/>
  <c r="M1045" i="4"/>
  <c r="G1045" i="4"/>
  <c r="F1045" i="4"/>
  <c r="E1045" i="4"/>
  <c r="C1045" i="4"/>
  <c r="B1045" i="4"/>
  <c r="AD1044" i="4"/>
  <c r="AE1044" i="4" s="1"/>
  <c r="AC1044" i="4"/>
  <c r="AB1044" i="4"/>
  <c r="Y1044" i="4"/>
  <c r="Z1044" i="4" s="1"/>
  <c r="X1044" i="4"/>
  <c r="W1044" i="4"/>
  <c r="T1044" i="4"/>
  <c r="U1044" i="4" s="1"/>
  <c r="S1044" i="4"/>
  <c r="R1044" i="4"/>
  <c r="O1044" i="4"/>
  <c r="P1044" i="4" s="1"/>
  <c r="N1044" i="4"/>
  <c r="M1044" i="4"/>
  <c r="G1044" i="4"/>
  <c r="F1044" i="4"/>
  <c r="E1044" i="4"/>
  <c r="C1044" i="4"/>
  <c r="B1044" i="4"/>
  <c r="AD1043" i="4"/>
  <c r="AE1043" i="4" s="1"/>
  <c r="AC1043" i="4"/>
  <c r="AB1043" i="4"/>
  <c r="Y1043" i="4"/>
  <c r="Z1043" i="4" s="1"/>
  <c r="X1043" i="4"/>
  <c r="W1043" i="4"/>
  <c r="T1043" i="4"/>
  <c r="U1043" i="4" s="1"/>
  <c r="S1043" i="4"/>
  <c r="R1043" i="4"/>
  <c r="O1043" i="4"/>
  <c r="P1043" i="4" s="1"/>
  <c r="N1043" i="4"/>
  <c r="M1043" i="4"/>
  <c r="G1043" i="4"/>
  <c r="F1043" i="4"/>
  <c r="E1043" i="4"/>
  <c r="C1043" i="4"/>
  <c r="B1043" i="4"/>
  <c r="AD1042" i="4"/>
  <c r="AE1042" i="4" s="1"/>
  <c r="AC1042" i="4"/>
  <c r="AB1042" i="4"/>
  <c r="Y1042" i="4"/>
  <c r="Z1042" i="4" s="1"/>
  <c r="X1042" i="4"/>
  <c r="W1042" i="4"/>
  <c r="T1042" i="4"/>
  <c r="U1042" i="4" s="1"/>
  <c r="S1042" i="4"/>
  <c r="R1042" i="4"/>
  <c r="O1042" i="4"/>
  <c r="P1042" i="4" s="1"/>
  <c r="N1042" i="4"/>
  <c r="M1042" i="4"/>
  <c r="G1042" i="4"/>
  <c r="F1042" i="4"/>
  <c r="E1042" i="4"/>
  <c r="C1042" i="4"/>
  <c r="B1042" i="4"/>
  <c r="AD1041" i="4"/>
  <c r="AE1041" i="4" s="1"/>
  <c r="AC1041" i="4"/>
  <c r="AB1041" i="4"/>
  <c r="Y1041" i="4"/>
  <c r="Z1041" i="4" s="1"/>
  <c r="X1041" i="4"/>
  <c r="W1041" i="4"/>
  <c r="T1041" i="4"/>
  <c r="U1041" i="4" s="1"/>
  <c r="S1041" i="4"/>
  <c r="R1041" i="4"/>
  <c r="O1041" i="4"/>
  <c r="P1041" i="4" s="1"/>
  <c r="N1041" i="4"/>
  <c r="M1041" i="4"/>
  <c r="G1041" i="4"/>
  <c r="F1041" i="4"/>
  <c r="E1041" i="4"/>
  <c r="C1041" i="4"/>
  <c r="B1041" i="4"/>
  <c r="AD1040" i="4"/>
  <c r="AE1040" i="4" s="1"/>
  <c r="AC1040" i="4"/>
  <c r="AB1040" i="4"/>
  <c r="Y1040" i="4"/>
  <c r="Z1040" i="4" s="1"/>
  <c r="X1040" i="4"/>
  <c r="W1040" i="4"/>
  <c r="T1040" i="4"/>
  <c r="U1040" i="4" s="1"/>
  <c r="S1040" i="4"/>
  <c r="R1040" i="4"/>
  <c r="O1040" i="4"/>
  <c r="P1040" i="4" s="1"/>
  <c r="N1040" i="4"/>
  <c r="M1040" i="4"/>
  <c r="G1040" i="4"/>
  <c r="F1040" i="4"/>
  <c r="E1040" i="4"/>
  <c r="C1040" i="4"/>
  <c r="B1040" i="4"/>
  <c r="AD1039" i="4"/>
  <c r="AE1039" i="4" s="1"/>
  <c r="AC1039" i="4"/>
  <c r="AB1039" i="4"/>
  <c r="Y1039" i="4"/>
  <c r="Z1039" i="4" s="1"/>
  <c r="X1039" i="4"/>
  <c r="W1039" i="4"/>
  <c r="T1039" i="4"/>
  <c r="U1039" i="4" s="1"/>
  <c r="S1039" i="4"/>
  <c r="R1039" i="4"/>
  <c r="O1039" i="4"/>
  <c r="P1039" i="4" s="1"/>
  <c r="N1039" i="4"/>
  <c r="M1039" i="4"/>
  <c r="G1039" i="4"/>
  <c r="F1039" i="4"/>
  <c r="E1039" i="4"/>
  <c r="C1039" i="4"/>
  <c r="B1039" i="4"/>
  <c r="AD1038" i="4"/>
  <c r="AE1038" i="4" s="1"/>
  <c r="AC1038" i="4"/>
  <c r="AB1038" i="4"/>
  <c r="Y1038" i="4"/>
  <c r="Z1038" i="4" s="1"/>
  <c r="X1038" i="4"/>
  <c r="W1038" i="4"/>
  <c r="T1038" i="4"/>
  <c r="U1038" i="4" s="1"/>
  <c r="S1038" i="4"/>
  <c r="R1038" i="4"/>
  <c r="O1038" i="4"/>
  <c r="P1038" i="4" s="1"/>
  <c r="N1038" i="4"/>
  <c r="M1038" i="4"/>
  <c r="G1038" i="4"/>
  <c r="F1038" i="4"/>
  <c r="E1038" i="4"/>
  <c r="C1038" i="4"/>
  <c r="B1038" i="4"/>
  <c r="AD1037" i="4"/>
  <c r="AE1037" i="4" s="1"/>
  <c r="AC1037" i="4"/>
  <c r="AB1037" i="4"/>
  <c r="Y1037" i="4"/>
  <c r="Z1037" i="4" s="1"/>
  <c r="X1037" i="4"/>
  <c r="W1037" i="4"/>
  <c r="T1037" i="4"/>
  <c r="U1037" i="4" s="1"/>
  <c r="S1037" i="4"/>
  <c r="R1037" i="4"/>
  <c r="O1037" i="4"/>
  <c r="P1037" i="4" s="1"/>
  <c r="N1037" i="4"/>
  <c r="M1037" i="4"/>
  <c r="G1037" i="4"/>
  <c r="F1037" i="4"/>
  <c r="E1037" i="4"/>
  <c r="C1037" i="4"/>
  <c r="B1037" i="4"/>
  <c r="AD1036" i="4"/>
  <c r="AE1036" i="4" s="1"/>
  <c r="AC1036" i="4"/>
  <c r="AB1036" i="4"/>
  <c r="Y1036" i="4"/>
  <c r="Z1036" i="4" s="1"/>
  <c r="X1036" i="4"/>
  <c r="W1036" i="4"/>
  <c r="T1036" i="4"/>
  <c r="U1036" i="4" s="1"/>
  <c r="S1036" i="4"/>
  <c r="R1036" i="4"/>
  <c r="O1036" i="4"/>
  <c r="P1036" i="4" s="1"/>
  <c r="N1036" i="4"/>
  <c r="M1036" i="4"/>
  <c r="G1036" i="4"/>
  <c r="F1036" i="4"/>
  <c r="E1036" i="4"/>
  <c r="C1036" i="4"/>
  <c r="B1036" i="4"/>
  <c r="AD1035" i="4"/>
  <c r="AE1035" i="4" s="1"/>
  <c r="AC1035" i="4"/>
  <c r="AB1035" i="4"/>
  <c r="Y1035" i="4"/>
  <c r="Z1035" i="4" s="1"/>
  <c r="X1035" i="4"/>
  <c r="W1035" i="4"/>
  <c r="T1035" i="4"/>
  <c r="U1035" i="4" s="1"/>
  <c r="S1035" i="4"/>
  <c r="R1035" i="4"/>
  <c r="O1035" i="4"/>
  <c r="P1035" i="4" s="1"/>
  <c r="N1035" i="4"/>
  <c r="M1035" i="4"/>
  <c r="G1035" i="4"/>
  <c r="F1035" i="4"/>
  <c r="E1035" i="4"/>
  <c r="C1035" i="4"/>
  <c r="B1035" i="4"/>
  <c r="AD1034" i="4"/>
  <c r="AE1034" i="4" s="1"/>
  <c r="AC1034" i="4"/>
  <c r="AB1034" i="4"/>
  <c r="Y1034" i="4"/>
  <c r="Z1034" i="4" s="1"/>
  <c r="X1034" i="4"/>
  <c r="W1034" i="4"/>
  <c r="T1034" i="4"/>
  <c r="U1034" i="4" s="1"/>
  <c r="S1034" i="4"/>
  <c r="R1034" i="4"/>
  <c r="O1034" i="4"/>
  <c r="P1034" i="4" s="1"/>
  <c r="N1034" i="4"/>
  <c r="M1034" i="4"/>
  <c r="G1034" i="4"/>
  <c r="F1034" i="4"/>
  <c r="E1034" i="4"/>
  <c r="C1034" i="4"/>
  <c r="B1034" i="4"/>
  <c r="AD1033" i="4"/>
  <c r="AE1033" i="4" s="1"/>
  <c r="AC1033" i="4"/>
  <c r="AB1033" i="4"/>
  <c r="Y1033" i="4"/>
  <c r="Z1033" i="4" s="1"/>
  <c r="X1033" i="4"/>
  <c r="W1033" i="4"/>
  <c r="T1033" i="4"/>
  <c r="U1033" i="4" s="1"/>
  <c r="S1033" i="4"/>
  <c r="R1033" i="4"/>
  <c r="O1033" i="4"/>
  <c r="P1033" i="4" s="1"/>
  <c r="N1033" i="4"/>
  <c r="M1033" i="4"/>
  <c r="G1033" i="4"/>
  <c r="F1033" i="4"/>
  <c r="E1033" i="4"/>
  <c r="C1033" i="4"/>
  <c r="B1033" i="4"/>
  <c r="AD1032" i="4"/>
  <c r="AE1032" i="4" s="1"/>
  <c r="AC1032" i="4"/>
  <c r="AB1032" i="4"/>
  <c r="Y1032" i="4"/>
  <c r="Z1032" i="4" s="1"/>
  <c r="X1032" i="4"/>
  <c r="W1032" i="4"/>
  <c r="T1032" i="4"/>
  <c r="U1032" i="4" s="1"/>
  <c r="S1032" i="4"/>
  <c r="R1032" i="4"/>
  <c r="O1032" i="4"/>
  <c r="P1032" i="4" s="1"/>
  <c r="N1032" i="4"/>
  <c r="M1032" i="4"/>
  <c r="G1032" i="4"/>
  <c r="F1032" i="4"/>
  <c r="E1032" i="4"/>
  <c r="C1032" i="4"/>
  <c r="B1032" i="4"/>
  <c r="AD1031" i="4"/>
  <c r="AE1031" i="4" s="1"/>
  <c r="AC1031" i="4"/>
  <c r="AB1031" i="4"/>
  <c r="Y1031" i="4"/>
  <c r="Z1031" i="4" s="1"/>
  <c r="X1031" i="4"/>
  <c r="W1031" i="4"/>
  <c r="T1031" i="4"/>
  <c r="U1031" i="4" s="1"/>
  <c r="S1031" i="4"/>
  <c r="R1031" i="4"/>
  <c r="O1031" i="4"/>
  <c r="P1031" i="4" s="1"/>
  <c r="N1031" i="4"/>
  <c r="M1031" i="4"/>
  <c r="G1031" i="4"/>
  <c r="F1031" i="4"/>
  <c r="E1031" i="4"/>
  <c r="C1031" i="4"/>
  <c r="B1031" i="4"/>
  <c r="AD1030" i="4"/>
  <c r="AE1030" i="4" s="1"/>
  <c r="AC1030" i="4"/>
  <c r="AB1030" i="4"/>
  <c r="Y1030" i="4"/>
  <c r="Z1030" i="4" s="1"/>
  <c r="X1030" i="4"/>
  <c r="W1030" i="4"/>
  <c r="T1030" i="4"/>
  <c r="U1030" i="4" s="1"/>
  <c r="S1030" i="4"/>
  <c r="R1030" i="4"/>
  <c r="O1030" i="4"/>
  <c r="P1030" i="4" s="1"/>
  <c r="N1030" i="4"/>
  <c r="M1030" i="4"/>
  <c r="G1030" i="4"/>
  <c r="F1030" i="4"/>
  <c r="E1030" i="4"/>
  <c r="C1030" i="4"/>
  <c r="B1030" i="4"/>
  <c r="AD1029" i="4"/>
  <c r="AE1029" i="4" s="1"/>
  <c r="AC1029" i="4"/>
  <c r="AB1029" i="4"/>
  <c r="Y1029" i="4"/>
  <c r="Z1029" i="4" s="1"/>
  <c r="X1029" i="4"/>
  <c r="W1029" i="4"/>
  <c r="T1029" i="4"/>
  <c r="U1029" i="4" s="1"/>
  <c r="S1029" i="4"/>
  <c r="R1029" i="4"/>
  <c r="O1029" i="4"/>
  <c r="P1029" i="4" s="1"/>
  <c r="N1029" i="4"/>
  <c r="M1029" i="4"/>
  <c r="G1029" i="4"/>
  <c r="F1029" i="4"/>
  <c r="E1029" i="4"/>
  <c r="C1029" i="4"/>
  <c r="B1029" i="4"/>
  <c r="AD1028" i="4"/>
  <c r="AE1028" i="4" s="1"/>
  <c r="AC1028" i="4"/>
  <c r="AB1028" i="4"/>
  <c r="Y1028" i="4"/>
  <c r="Z1028" i="4" s="1"/>
  <c r="X1028" i="4"/>
  <c r="W1028" i="4"/>
  <c r="T1028" i="4"/>
  <c r="U1028" i="4" s="1"/>
  <c r="S1028" i="4"/>
  <c r="R1028" i="4"/>
  <c r="O1028" i="4"/>
  <c r="P1028" i="4" s="1"/>
  <c r="N1028" i="4"/>
  <c r="M1028" i="4"/>
  <c r="G1028" i="4"/>
  <c r="F1028" i="4"/>
  <c r="E1028" i="4"/>
  <c r="C1028" i="4"/>
  <c r="B1028" i="4"/>
  <c r="AD1027" i="4"/>
  <c r="AE1027" i="4" s="1"/>
  <c r="AC1027" i="4"/>
  <c r="AB1027" i="4"/>
  <c r="Y1027" i="4"/>
  <c r="Z1027" i="4" s="1"/>
  <c r="X1027" i="4"/>
  <c r="W1027" i="4"/>
  <c r="T1027" i="4"/>
  <c r="U1027" i="4" s="1"/>
  <c r="S1027" i="4"/>
  <c r="R1027" i="4"/>
  <c r="O1027" i="4"/>
  <c r="P1027" i="4" s="1"/>
  <c r="N1027" i="4"/>
  <c r="M1027" i="4"/>
  <c r="G1027" i="4"/>
  <c r="F1027" i="4"/>
  <c r="E1027" i="4"/>
  <c r="C1027" i="4"/>
  <c r="B1027" i="4"/>
  <c r="AD1026" i="4"/>
  <c r="AE1026" i="4" s="1"/>
  <c r="AC1026" i="4"/>
  <c r="AB1026" i="4"/>
  <c r="Y1026" i="4"/>
  <c r="Z1026" i="4" s="1"/>
  <c r="X1026" i="4"/>
  <c r="W1026" i="4"/>
  <c r="T1026" i="4"/>
  <c r="U1026" i="4" s="1"/>
  <c r="S1026" i="4"/>
  <c r="R1026" i="4"/>
  <c r="O1026" i="4"/>
  <c r="P1026" i="4" s="1"/>
  <c r="N1026" i="4"/>
  <c r="M1026" i="4"/>
  <c r="G1026" i="4"/>
  <c r="F1026" i="4"/>
  <c r="E1026" i="4"/>
  <c r="C1026" i="4"/>
  <c r="B1026" i="4"/>
  <c r="AD1025" i="4"/>
  <c r="AE1025" i="4" s="1"/>
  <c r="AC1025" i="4"/>
  <c r="AB1025" i="4"/>
  <c r="Y1025" i="4"/>
  <c r="Z1025" i="4" s="1"/>
  <c r="X1025" i="4"/>
  <c r="W1025" i="4"/>
  <c r="T1025" i="4"/>
  <c r="U1025" i="4" s="1"/>
  <c r="S1025" i="4"/>
  <c r="R1025" i="4"/>
  <c r="O1025" i="4"/>
  <c r="P1025" i="4" s="1"/>
  <c r="N1025" i="4"/>
  <c r="M1025" i="4"/>
  <c r="G1025" i="4"/>
  <c r="F1025" i="4"/>
  <c r="E1025" i="4"/>
  <c r="C1025" i="4"/>
  <c r="B1025" i="4"/>
  <c r="AD1024" i="4"/>
  <c r="AE1024" i="4" s="1"/>
  <c r="AC1024" i="4"/>
  <c r="AB1024" i="4"/>
  <c r="Y1024" i="4"/>
  <c r="Z1024" i="4" s="1"/>
  <c r="X1024" i="4"/>
  <c r="W1024" i="4"/>
  <c r="T1024" i="4"/>
  <c r="U1024" i="4" s="1"/>
  <c r="S1024" i="4"/>
  <c r="R1024" i="4"/>
  <c r="O1024" i="4"/>
  <c r="P1024" i="4" s="1"/>
  <c r="N1024" i="4"/>
  <c r="M1024" i="4"/>
  <c r="G1024" i="4"/>
  <c r="F1024" i="4"/>
  <c r="E1024" i="4"/>
  <c r="C1024" i="4"/>
  <c r="B1024" i="4"/>
  <c r="AD1023" i="4"/>
  <c r="AE1023" i="4" s="1"/>
  <c r="AC1023" i="4"/>
  <c r="AB1023" i="4"/>
  <c r="Y1023" i="4"/>
  <c r="Z1023" i="4" s="1"/>
  <c r="X1023" i="4"/>
  <c r="W1023" i="4"/>
  <c r="T1023" i="4"/>
  <c r="U1023" i="4" s="1"/>
  <c r="S1023" i="4"/>
  <c r="R1023" i="4"/>
  <c r="O1023" i="4"/>
  <c r="P1023" i="4" s="1"/>
  <c r="N1023" i="4"/>
  <c r="M1023" i="4"/>
  <c r="G1023" i="4"/>
  <c r="F1023" i="4"/>
  <c r="E1023" i="4"/>
  <c r="C1023" i="4"/>
  <c r="B1023" i="4"/>
  <c r="AD1022" i="4"/>
  <c r="AE1022" i="4" s="1"/>
  <c r="AC1022" i="4"/>
  <c r="AB1022" i="4"/>
  <c r="Y1022" i="4"/>
  <c r="Z1022" i="4" s="1"/>
  <c r="X1022" i="4"/>
  <c r="W1022" i="4"/>
  <c r="T1022" i="4"/>
  <c r="U1022" i="4" s="1"/>
  <c r="S1022" i="4"/>
  <c r="R1022" i="4"/>
  <c r="O1022" i="4"/>
  <c r="P1022" i="4" s="1"/>
  <c r="N1022" i="4"/>
  <c r="M1022" i="4"/>
  <c r="G1022" i="4"/>
  <c r="F1022" i="4"/>
  <c r="E1022" i="4"/>
  <c r="C1022" i="4"/>
  <c r="B1022" i="4"/>
  <c r="AD1021" i="4"/>
  <c r="AE1021" i="4" s="1"/>
  <c r="AC1021" i="4"/>
  <c r="AB1021" i="4"/>
  <c r="Y1021" i="4"/>
  <c r="Z1021" i="4" s="1"/>
  <c r="X1021" i="4"/>
  <c r="W1021" i="4"/>
  <c r="T1021" i="4"/>
  <c r="U1021" i="4" s="1"/>
  <c r="S1021" i="4"/>
  <c r="R1021" i="4"/>
  <c r="O1021" i="4"/>
  <c r="P1021" i="4" s="1"/>
  <c r="N1021" i="4"/>
  <c r="M1021" i="4"/>
  <c r="G1021" i="4"/>
  <c r="F1021" i="4"/>
  <c r="E1021" i="4"/>
  <c r="C1021" i="4"/>
  <c r="B1021" i="4"/>
  <c r="AD1020" i="4"/>
  <c r="AE1020" i="4" s="1"/>
  <c r="AC1020" i="4"/>
  <c r="AB1020" i="4"/>
  <c r="Y1020" i="4"/>
  <c r="Z1020" i="4" s="1"/>
  <c r="X1020" i="4"/>
  <c r="W1020" i="4"/>
  <c r="T1020" i="4"/>
  <c r="U1020" i="4" s="1"/>
  <c r="S1020" i="4"/>
  <c r="R1020" i="4"/>
  <c r="O1020" i="4"/>
  <c r="P1020" i="4" s="1"/>
  <c r="N1020" i="4"/>
  <c r="M1020" i="4"/>
  <c r="G1020" i="4"/>
  <c r="F1020" i="4"/>
  <c r="E1020" i="4"/>
  <c r="C1020" i="4"/>
  <c r="B1020" i="4"/>
  <c r="AD1019" i="4"/>
  <c r="AE1019" i="4" s="1"/>
  <c r="AC1019" i="4"/>
  <c r="AB1019" i="4"/>
  <c r="Y1019" i="4"/>
  <c r="Z1019" i="4" s="1"/>
  <c r="X1019" i="4"/>
  <c r="W1019" i="4"/>
  <c r="T1019" i="4"/>
  <c r="U1019" i="4" s="1"/>
  <c r="S1019" i="4"/>
  <c r="R1019" i="4"/>
  <c r="O1019" i="4"/>
  <c r="P1019" i="4" s="1"/>
  <c r="N1019" i="4"/>
  <c r="M1019" i="4"/>
  <c r="G1019" i="4"/>
  <c r="F1019" i="4"/>
  <c r="E1019" i="4"/>
  <c r="C1019" i="4"/>
  <c r="B1019" i="4"/>
  <c r="AD1018" i="4"/>
  <c r="AE1018" i="4" s="1"/>
  <c r="AC1018" i="4"/>
  <c r="AB1018" i="4"/>
  <c r="Y1018" i="4"/>
  <c r="Z1018" i="4" s="1"/>
  <c r="X1018" i="4"/>
  <c r="W1018" i="4"/>
  <c r="T1018" i="4"/>
  <c r="U1018" i="4" s="1"/>
  <c r="S1018" i="4"/>
  <c r="R1018" i="4"/>
  <c r="O1018" i="4"/>
  <c r="P1018" i="4" s="1"/>
  <c r="N1018" i="4"/>
  <c r="M1018" i="4"/>
  <c r="G1018" i="4"/>
  <c r="F1018" i="4"/>
  <c r="E1018" i="4"/>
  <c r="C1018" i="4"/>
  <c r="B1018" i="4"/>
  <c r="AD1017" i="4"/>
  <c r="AE1017" i="4" s="1"/>
  <c r="AC1017" i="4"/>
  <c r="AB1017" i="4"/>
  <c r="Y1017" i="4"/>
  <c r="Z1017" i="4" s="1"/>
  <c r="X1017" i="4"/>
  <c r="W1017" i="4"/>
  <c r="T1017" i="4"/>
  <c r="U1017" i="4" s="1"/>
  <c r="S1017" i="4"/>
  <c r="R1017" i="4"/>
  <c r="O1017" i="4"/>
  <c r="P1017" i="4" s="1"/>
  <c r="N1017" i="4"/>
  <c r="M1017" i="4"/>
  <c r="G1017" i="4"/>
  <c r="F1017" i="4"/>
  <c r="E1017" i="4"/>
  <c r="C1017" i="4"/>
  <c r="B1017" i="4"/>
  <c r="AD1016" i="4"/>
  <c r="AE1016" i="4" s="1"/>
  <c r="AC1016" i="4"/>
  <c r="AB1016" i="4"/>
  <c r="Y1016" i="4"/>
  <c r="Z1016" i="4" s="1"/>
  <c r="X1016" i="4"/>
  <c r="W1016" i="4"/>
  <c r="T1016" i="4"/>
  <c r="U1016" i="4" s="1"/>
  <c r="S1016" i="4"/>
  <c r="R1016" i="4"/>
  <c r="O1016" i="4"/>
  <c r="P1016" i="4" s="1"/>
  <c r="N1016" i="4"/>
  <c r="M1016" i="4"/>
  <c r="G1016" i="4"/>
  <c r="F1016" i="4"/>
  <c r="E1016" i="4"/>
  <c r="C1016" i="4"/>
  <c r="B1016" i="4"/>
  <c r="AD1015" i="4"/>
  <c r="AE1015" i="4" s="1"/>
  <c r="AC1015" i="4"/>
  <c r="AB1015" i="4"/>
  <c r="Y1015" i="4"/>
  <c r="Z1015" i="4" s="1"/>
  <c r="X1015" i="4"/>
  <c r="W1015" i="4"/>
  <c r="T1015" i="4"/>
  <c r="U1015" i="4" s="1"/>
  <c r="S1015" i="4"/>
  <c r="R1015" i="4"/>
  <c r="O1015" i="4"/>
  <c r="P1015" i="4" s="1"/>
  <c r="N1015" i="4"/>
  <c r="M1015" i="4"/>
  <c r="G1015" i="4"/>
  <c r="F1015" i="4"/>
  <c r="E1015" i="4"/>
  <c r="C1015" i="4"/>
  <c r="B1015" i="4"/>
  <c r="AD1014" i="4"/>
  <c r="AE1014" i="4" s="1"/>
  <c r="AC1014" i="4"/>
  <c r="AB1014" i="4"/>
  <c r="Y1014" i="4"/>
  <c r="Z1014" i="4" s="1"/>
  <c r="X1014" i="4"/>
  <c r="W1014" i="4"/>
  <c r="T1014" i="4"/>
  <c r="U1014" i="4" s="1"/>
  <c r="S1014" i="4"/>
  <c r="R1014" i="4"/>
  <c r="O1014" i="4"/>
  <c r="P1014" i="4" s="1"/>
  <c r="N1014" i="4"/>
  <c r="M1014" i="4"/>
  <c r="G1014" i="4"/>
  <c r="F1014" i="4"/>
  <c r="E1014" i="4"/>
  <c r="C1014" i="4"/>
  <c r="B1014" i="4"/>
  <c r="AD1013" i="4"/>
  <c r="AE1013" i="4" s="1"/>
  <c r="AC1013" i="4"/>
  <c r="AB1013" i="4"/>
  <c r="Y1013" i="4"/>
  <c r="Z1013" i="4" s="1"/>
  <c r="X1013" i="4"/>
  <c r="W1013" i="4"/>
  <c r="T1013" i="4"/>
  <c r="U1013" i="4" s="1"/>
  <c r="S1013" i="4"/>
  <c r="R1013" i="4"/>
  <c r="O1013" i="4"/>
  <c r="P1013" i="4" s="1"/>
  <c r="N1013" i="4"/>
  <c r="M1013" i="4"/>
  <c r="G1013" i="4"/>
  <c r="F1013" i="4"/>
  <c r="E1013" i="4"/>
  <c r="C1013" i="4"/>
  <c r="B1013" i="4"/>
  <c r="AD1012" i="4"/>
  <c r="AE1012" i="4" s="1"/>
  <c r="AC1012" i="4"/>
  <c r="AB1012" i="4"/>
  <c r="Y1012" i="4"/>
  <c r="Z1012" i="4" s="1"/>
  <c r="X1012" i="4"/>
  <c r="W1012" i="4"/>
  <c r="T1012" i="4"/>
  <c r="U1012" i="4" s="1"/>
  <c r="S1012" i="4"/>
  <c r="R1012" i="4"/>
  <c r="O1012" i="4"/>
  <c r="P1012" i="4" s="1"/>
  <c r="N1012" i="4"/>
  <c r="M1012" i="4"/>
  <c r="G1012" i="4"/>
  <c r="F1012" i="4"/>
  <c r="E1012" i="4"/>
  <c r="C1012" i="4"/>
  <c r="B1012" i="4"/>
  <c r="AD1011" i="4"/>
  <c r="AE1011" i="4" s="1"/>
  <c r="AC1011" i="4"/>
  <c r="AB1011" i="4"/>
  <c r="Y1011" i="4"/>
  <c r="Z1011" i="4" s="1"/>
  <c r="X1011" i="4"/>
  <c r="W1011" i="4"/>
  <c r="T1011" i="4"/>
  <c r="U1011" i="4" s="1"/>
  <c r="S1011" i="4"/>
  <c r="R1011" i="4"/>
  <c r="O1011" i="4"/>
  <c r="P1011" i="4" s="1"/>
  <c r="N1011" i="4"/>
  <c r="M1011" i="4"/>
  <c r="G1011" i="4"/>
  <c r="F1011" i="4"/>
  <c r="E1011" i="4"/>
  <c r="C1011" i="4"/>
  <c r="B1011" i="4"/>
  <c r="AD1010" i="4"/>
  <c r="AE1010" i="4" s="1"/>
  <c r="AC1010" i="4"/>
  <c r="AB1010" i="4"/>
  <c r="Y1010" i="4"/>
  <c r="Z1010" i="4" s="1"/>
  <c r="X1010" i="4"/>
  <c r="W1010" i="4"/>
  <c r="T1010" i="4"/>
  <c r="U1010" i="4" s="1"/>
  <c r="S1010" i="4"/>
  <c r="R1010" i="4"/>
  <c r="O1010" i="4"/>
  <c r="P1010" i="4" s="1"/>
  <c r="N1010" i="4"/>
  <c r="M1010" i="4"/>
  <c r="G1010" i="4"/>
  <c r="F1010" i="4"/>
  <c r="E1010" i="4"/>
  <c r="C1010" i="4"/>
  <c r="B1010" i="4"/>
  <c r="AD1009" i="4"/>
  <c r="AE1009" i="4" s="1"/>
  <c r="AC1009" i="4"/>
  <c r="AB1009" i="4"/>
  <c r="Y1009" i="4"/>
  <c r="Z1009" i="4" s="1"/>
  <c r="X1009" i="4"/>
  <c r="W1009" i="4"/>
  <c r="T1009" i="4"/>
  <c r="U1009" i="4" s="1"/>
  <c r="S1009" i="4"/>
  <c r="R1009" i="4"/>
  <c r="O1009" i="4"/>
  <c r="P1009" i="4" s="1"/>
  <c r="N1009" i="4"/>
  <c r="M1009" i="4"/>
  <c r="G1009" i="4"/>
  <c r="F1009" i="4"/>
  <c r="E1009" i="4"/>
  <c r="C1009" i="4"/>
  <c r="B1009" i="4"/>
  <c r="AD1008" i="4"/>
  <c r="AE1008" i="4" s="1"/>
  <c r="AC1008" i="4"/>
  <c r="AB1008" i="4"/>
  <c r="Y1008" i="4"/>
  <c r="Z1008" i="4" s="1"/>
  <c r="X1008" i="4"/>
  <c r="W1008" i="4"/>
  <c r="T1008" i="4"/>
  <c r="U1008" i="4" s="1"/>
  <c r="S1008" i="4"/>
  <c r="R1008" i="4"/>
  <c r="O1008" i="4"/>
  <c r="P1008" i="4" s="1"/>
  <c r="N1008" i="4"/>
  <c r="M1008" i="4"/>
  <c r="G1008" i="4"/>
  <c r="F1008" i="4"/>
  <c r="E1008" i="4"/>
  <c r="C1008" i="4"/>
  <c r="B1008" i="4"/>
  <c r="AD1007" i="4"/>
  <c r="AE1007" i="4" s="1"/>
  <c r="AC1007" i="4"/>
  <c r="AB1007" i="4"/>
  <c r="Y1007" i="4"/>
  <c r="Z1007" i="4" s="1"/>
  <c r="X1007" i="4"/>
  <c r="W1007" i="4"/>
  <c r="T1007" i="4"/>
  <c r="U1007" i="4" s="1"/>
  <c r="S1007" i="4"/>
  <c r="R1007" i="4"/>
  <c r="O1007" i="4"/>
  <c r="P1007" i="4" s="1"/>
  <c r="N1007" i="4"/>
  <c r="M1007" i="4"/>
  <c r="G1007" i="4"/>
  <c r="F1007" i="4"/>
  <c r="E1007" i="4"/>
  <c r="C1007" i="4"/>
  <c r="B1007" i="4"/>
  <c r="AD1006" i="4"/>
  <c r="AE1006" i="4" s="1"/>
  <c r="AC1006" i="4"/>
  <c r="AB1006" i="4"/>
  <c r="Y1006" i="4"/>
  <c r="Z1006" i="4" s="1"/>
  <c r="X1006" i="4"/>
  <c r="W1006" i="4"/>
  <c r="T1006" i="4"/>
  <c r="U1006" i="4" s="1"/>
  <c r="S1006" i="4"/>
  <c r="R1006" i="4"/>
  <c r="O1006" i="4"/>
  <c r="P1006" i="4" s="1"/>
  <c r="N1006" i="4"/>
  <c r="M1006" i="4"/>
  <c r="G1006" i="4"/>
  <c r="F1006" i="4"/>
  <c r="E1006" i="4"/>
  <c r="C1006" i="4"/>
  <c r="B1006" i="4"/>
  <c r="AD1005" i="4"/>
  <c r="AE1005" i="4" s="1"/>
  <c r="AC1005" i="4"/>
  <c r="AB1005" i="4"/>
  <c r="Y1005" i="4"/>
  <c r="Z1005" i="4" s="1"/>
  <c r="X1005" i="4"/>
  <c r="W1005" i="4"/>
  <c r="T1005" i="4"/>
  <c r="U1005" i="4" s="1"/>
  <c r="S1005" i="4"/>
  <c r="R1005" i="4"/>
  <c r="O1005" i="4"/>
  <c r="P1005" i="4" s="1"/>
  <c r="N1005" i="4"/>
  <c r="M1005" i="4"/>
  <c r="G1005" i="4"/>
  <c r="F1005" i="4"/>
  <c r="E1005" i="4"/>
  <c r="C1005" i="4"/>
  <c r="B1005" i="4"/>
  <c r="AD1004" i="4"/>
  <c r="AE1004" i="4" s="1"/>
  <c r="AC1004" i="4"/>
  <c r="AB1004" i="4"/>
  <c r="Y1004" i="4"/>
  <c r="Z1004" i="4" s="1"/>
  <c r="X1004" i="4"/>
  <c r="W1004" i="4"/>
  <c r="T1004" i="4"/>
  <c r="U1004" i="4" s="1"/>
  <c r="S1004" i="4"/>
  <c r="R1004" i="4"/>
  <c r="O1004" i="4"/>
  <c r="P1004" i="4" s="1"/>
  <c r="N1004" i="4"/>
  <c r="M1004" i="4"/>
  <c r="G1004" i="4"/>
  <c r="F1004" i="4"/>
  <c r="E1004" i="4"/>
  <c r="C1004" i="4"/>
  <c r="B1004" i="4"/>
  <c r="AD1003" i="4"/>
  <c r="AE1003" i="4" s="1"/>
  <c r="AC1003" i="4"/>
  <c r="AB1003" i="4"/>
  <c r="Y1003" i="4"/>
  <c r="Z1003" i="4" s="1"/>
  <c r="X1003" i="4"/>
  <c r="W1003" i="4"/>
  <c r="T1003" i="4"/>
  <c r="U1003" i="4" s="1"/>
  <c r="S1003" i="4"/>
  <c r="R1003" i="4"/>
  <c r="O1003" i="4"/>
  <c r="P1003" i="4" s="1"/>
  <c r="N1003" i="4"/>
  <c r="M1003" i="4"/>
  <c r="G1003" i="4"/>
  <c r="F1003" i="4"/>
  <c r="E1003" i="4"/>
  <c r="C1003" i="4"/>
  <c r="B1003" i="4"/>
  <c r="AD1002" i="4"/>
  <c r="AE1002" i="4" s="1"/>
  <c r="AC1002" i="4"/>
  <c r="AB1002" i="4"/>
  <c r="Y1002" i="4"/>
  <c r="Z1002" i="4" s="1"/>
  <c r="X1002" i="4"/>
  <c r="W1002" i="4"/>
  <c r="T1002" i="4"/>
  <c r="U1002" i="4" s="1"/>
  <c r="S1002" i="4"/>
  <c r="R1002" i="4"/>
  <c r="O1002" i="4"/>
  <c r="P1002" i="4" s="1"/>
  <c r="N1002" i="4"/>
  <c r="M1002" i="4"/>
  <c r="G1002" i="4"/>
  <c r="F1002" i="4"/>
  <c r="E1002" i="4"/>
  <c r="C1002" i="4"/>
  <c r="B1002" i="4"/>
  <c r="AD1001" i="4"/>
  <c r="AE1001" i="4" s="1"/>
  <c r="AC1001" i="4"/>
  <c r="AB1001" i="4"/>
  <c r="Y1001" i="4"/>
  <c r="Z1001" i="4" s="1"/>
  <c r="X1001" i="4"/>
  <c r="W1001" i="4"/>
  <c r="T1001" i="4"/>
  <c r="U1001" i="4" s="1"/>
  <c r="S1001" i="4"/>
  <c r="R1001" i="4"/>
  <c r="O1001" i="4"/>
  <c r="P1001" i="4" s="1"/>
  <c r="N1001" i="4"/>
  <c r="M1001" i="4"/>
  <c r="G1001" i="4"/>
  <c r="F1001" i="4"/>
  <c r="E1001" i="4"/>
  <c r="C1001" i="4"/>
  <c r="B1001" i="4"/>
  <c r="AD1000" i="4"/>
  <c r="AE1000" i="4" s="1"/>
  <c r="AC1000" i="4"/>
  <c r="AB1000" i="4"/>
  <c r="Y1000" i="4"/>
  <c r="Z1000" i="4" s="1"/>
  <c r="X1000" i="4"/>
  <c r="W1000" i="4"/>
  <c r="T1000" i="4"/>
  <c r="U1000" i="4" s="1"/>
  <c r="S1000" i="4"/>
  <c r="R1000" i="4"/>
  <c r="O1000" i="4"/>
  <c r="P1000" i="4" s="1"/>
  <c r="N1000" i="4"/>
  <c r="M1000" i="4"/>
  <c r="G1000" i="4"/>
  <c r="F1000" i="4"/>
  <c r="E1000" i="4"/>
  <c r="C1000" i="4"/>
  <c r="B1000" i="4"/>
  <c r="AD999" i="4"/>
  <c r="AE999" i="4" s="1"/>
  <c r="AC999" i="4"/>
  <c r="AB999" i="4"/>
  <c r="Y999" i="4"/>
  <c r="Z999" i="4" s="1"/>
  <c r="X999" i="4"/>
  <c r="W999" i="4"/>
  <c r="T999" i="4"/>
  <c r="U999" i="4" s="1"/>
  <c r="S999" i="4"/>
  <c r="R999" i="4"/>
  <c r="O999" i="4"/>
  <c r="P999" i="4" s="1"/>
  <c r="N999" i="4"/>
  <c r="M999" i="4"/>
  <c r="G999" i="4"/>
  <c r="F999" i="4"/>
  <c r="E999" i="4"/>
  <c r="C999" i="4"/>
  <c r="B999" i="4"/>
  <c r="AD998" i="4"/>
  <c r="AE998" i="4" s="1"/>
  <c r="AC998" i="4"/>
  <c r="AB998" i="4"/>
  <c r="Y998" i="4"/>
  <c r="Z998" i="4" s="1"/>
  <c r="X998" i="4"/>
  <c r="W998" i="4"/>
  <c r="T998" i="4"/>
  <c r="U998" i="4" s="1"/>
  <c r="S998" i="4"/>
  <c r="R998" i="4"/>
  <c r="O998" i="4"/>
  <c r="P998" i="4" s="1"/>
  <c r="N998" i="4"/>
  <c r="M998" i="4"/>
  <c r="G998" i="4"/>
  <c r="F998" i="4"/>
  <c r="E998" i="4"/>
  <c r="C998" i="4"/>
  <c r="B998" i="4"/>
  <c r="AD997" i="4"/>
  <c r="AE997" i="4" s="1"/>
  <c r="AC997" i="4"/>
  <c r="AB997" i="4"/>
  <c r="Y997" i="4"/>
  <c r="Z997" i="4" s="1"/>
  <c r="X997" i="4"/>
  <c r="W997" i="4"/>
  <c r="T997" i="4"/>
  <c r="U997" i="4" s="1"/>
  <c r="S997" i="4"/>
  <c r="R997" i="4"/>
  <c r="O997" i="4"/>
  <c r="P997" i="4" s="1"/>
  <c r="N997" i="4"/>
  <c r="M997" i="4"/>
  <c r="G997" i="4"/>
  <c r="F997" i="4"/>
  <c r="E997" i="4"/>
  <c r="C997" i="4"/>
  <c r="B997" i="4"/>
  <c r="AD996" i="4"/>
  <c r="AE996" i="4" s="1"/>
  <c r="AC996" i="4"/>
  <c r="AB996" i="4"/>
  <c r="Y996" i="4"/>
  <c r="Z996" i="4" s="1"/>
  <c r="X996" i="4"/>
  <c r="W996" i="4"/>
  <c r="T996" i="4"/>
  <c r="U996" i="4" s="1"/>
  <c r="S996" i="4"/>
  <c r="R996" i="4"/>
  <c r="O996" i="4"/>
  <c r="P996" i="4" s="1"/>
  <c r="N996" i="4"/>
  <c r="M996" i="4"/>
  <c r="G996" i="4"/>
  <c r="F996" i="4"/>
  <c r="E996" i="4"/>
  <c r="C996" i="4"/>
  <c r="B996" i="4"/>
  <c r="AD995" i="4"/>
  <c r="AE995" i="4" s="1"/>
  <c r="AC995" i="4"/>
  <c r="AB995" i="4"/>
  <c r="Y995" i="4"/>
  <c r="Z995" i="4" s="1"/>
  <c r="X995" i="4"/>
  <c r="W995" i="4"/>
  <c r="T995" i="4"/>
  <c r="U995" i="4" s="1"/>
  <c r="S995" i="4"/>
  <c r="R995" i="4"/>
  <c r="O995" i="4"/>
  <c r="P995" i="4" s="1"/>
  <c r="N995" i="4"/>
  <c r="M995" i="4"/>
  <c r="G995" i="4"/>
  <c r="F995" i="4"/>
  <c r="E995" i="4"/>
  <c r="C995" i="4"/>
  <c r="B995" i="4"/>
  <c r="AD994" i="4"/>
  <c r="AE994" i="4" s="1"/>
  <c r="AC994" i="4"/>
  <c r="AB994" i="4"/>
  <c r="Y994" i="4"/>
  <c r="Z994" i="4" s="1"/>
  <c r="X994" i="4"/>
  <c r="W994" i="4"/>
  <c r="T994" i="4"/>
  <c r="U994" i="4" s="1"/>
  <c r="S994" i="4"/>
  <c r="R994" i="4"/>
  <c r="O994" i="4"/>
  <c r="P994" i="4" s="1"/>
  <c r="N994" i="4"/>
  <c r="M994" i="4"/>
  <c r="G994" i="4"/>
  <c r="F994" i="4"/>
  <c r="E994" i="4"/>
  <c r="C994" i="4"/>
  <c r="B994" i="4"/>
  <c r="AD993" i="4"/>
  <c r="AE993" i="4" s="1"/>
  <c r="AC993" i="4"/>
  <c r="AB993" i="4"/>
  <c r="Y993" i="4"/>
  <c r="Z993" i="4" s="1"/>
  <c r="X993" i="4"/>
  <c r="W993" i="4"/>
  <c r="T993" i="4"/>
  <c r="U993" i="4" s="1"/>
  <c r="S993" i="4"/>
  <c r="R993" i="4"/>
  <c r="O993" i="4"/>
  <c r="P993" i="4" s="1"/>
  <c r="N993" i="4"/>
  <c r="M993" i="4"/>
  <c r="G993" i="4"/>
  <c r="F993" i="4"/>
  <c r="E993" i="4"/>
  <c r="C993" i="4"/>
  <c r="B993" i="4"/>
  <c r="AD992" i="4"/>
  <c r="AE992" i="4" s="1"/>
  <c r="AC992" i="4"/>
  <c r="AB992" i="4"/>
  <c r="Y992" i="4"/>
  <c r="Z992" i="4" s="1"/>
  <c r="X992" i="4"/>
  <c r="W992" i="4"/>
  <c r="T992" i="4"/>
  <c r="U992" i="4" s="1"/>
  <c r="S992" i="4"/>
  <c r="R992" i="4"/>
  <c r="O992" i="4"/>
  <c r="P992" i="4" s="1"/>
  <c r="N992" i="4"/>
  <c r="M992" i="4"/>
  <c r="G992" i="4"/>
  <c r="F992" i="4"/>
  <c r="E992" i="4"/>
  <c r="C992" i="4"/>
  <c r="B992" i="4"/>
  <c r="AD991" i="4"/>
  <c r="AE991" i="4" s="1"/>
  <c r="AC991" i="4"/>
  <c r="AB991" i="4"/>
  <c r="Y991" i="4"/>
  <c r="Z991" i="4" s="1"/>
  <c r="X991" i="4"/>
  <c r="W991" i="4"/>
  <c r="T991" i="4"/>
  <c r="U991" i="4" s="1"/>
  <c r="S991" i="4"/>
  <c r="R991" i="4"/>
  <c r="O991" i="4"/>
  <c r="P991" i="4" s="1"/>
  <c r="N991" i="4"/>
  <c r="M991" i="4"/>
  <c r="G991" i="4"/>
  <c r="F991" i="4"/>
  <c r="E991" i="4"/>
  <c r="C991" i="4"/>
  <c r="B991" i="4"/>
  <c r="AD990" i="4"/>
  <c r="AE990" i="4" s="1"/>
  <c r="AC990" i="4"/>
  <c r="AB990" i="4"/>
  <c r="Y990" i="4"/>
  <c r="Z990" i="4" s="1"/>
  <c r="X990" i="4"/>
  <c r="W990" i="4"/>
  <c r="T990" i="4"/>
  <c r="U990" i="4" s="1"/>
  <c r="S990" i="4"/>
  <c r="R990" i="4"/>
  <c r="O990" i="4"/>
  <c r="P990" i="4" s="1"/>
  <c r="N990" i="4"/>
  <c r="M990" i="4"/>
  <c r="G990" i="4"/>
  <c r="F990" i="4"/>
  <c r="E990" i="4"/>
  <c r="C990" i="4"/>
  <c r="B990" i="4"/>
  <c r="AD989" i="4"/>
  <c r="AE989" i="4" s="1"/>
  <c r="AC989" i="4"/>
  <c r="AB989" i="4"/>
  <c r="Y989" i="4"/>
  <c r="Z989" i="4" s="1"/>
  <c r="X989" i="4"/>
  <c r="W989" i="4"/>
  <c r="T989" i="4"/>
  <c r="U989" i="4" s="1"/>
  <c r="S989" i="4"/>
  <c r="R989" i="4"/>
  <c r="O989" i="4"/>
  <c r="P989" i="4" s="1"/>
  <c r="N989" i="4"/>
  <c r="M989" i="4"/>
  <c r="G989" i="4"/>
  <c r="F989" i="4"/>
  <c r="E989" i="4"/>
  <c r="C989" i="4"/>
  <c r="B989" i="4"/>
  <c r="AD988" i="4"/>
  <c r="AE988" i="4" s="1"/>
  <c r="AC988" i="4"/>
  <c r="AB988" i="4"/>
  <c r="Y988" i="4"/>
  <c r="Z988" i="4" s="1"/>
  <c r="X988" i="4"/>
  <c r="W988" i="4"/>
  <c r="T988" i="4"/>
  <c r="U988" i="4" s="1"/>
  <c r="S988" i="4"/>
  <c r="R988" i="4"/>
  <c r="O988" i="4"/>
  <c r="P988" i="4" s="1"/>
  <c r="N988" i="4"/>
  <c r="M988" i="4"/>
  <c r="G988" i="4"/>
  <c r="F988" i="4"/>
  <c r="E988" i="4"/>
  <c r="C988" i="4"/>
  <c r="B988" i="4"/>
  <c r="AD987" i="4"/>
  <c r="AE987" i="4" s="1"/>
  <c r="AC987" i="4"/>
  <c r="AB987" i="4"/>
  <c r="Y987" i="4"/>
  <c r="Z987" i="4" s="1"/>
  <c r="X987" i="4"/>
  <c r="W987" i="4"/>
  <c r="T987" i="4"/>
  <c r="U987" i="4" s="1"/>
  <c r="S987" i="4"/>
  <c r="R987" i="4"/>
  <c r="O987" i="4"/>
  <c r="P987" i="4" s="1"/>
  <c r="N987" i="4"/>
  <c r="M987" i="4"/>
  <c r="G987" i="4"/>
  <c r="F987" i="4"/>
  <c r="E987" i="4"/>
  <c r="C987" i="4"/>
  <c r="B987" i="4"/>
  <c r="AD986" i="4"/>
  <c r="AE986" i="4" s="1"/>
  <c r="AC986" i="4"/>
  <c r="AB986" i="4"/>
  <c r="Y986" i="4"/>
  <c r="Z986" i="4" s="1"/>
  <c r="X986" i="4"/>
  <c r="W986" i="4"/>
  <c r="T986" i="4"/>
  <c r="U986" i="4" s="1"/>
  <c r="S986" i="4"/>
  <c r="R986" i="4"/>
  <c r="O986" i="4"/>
  <c r="P986" i="4" s="1"/>
  <c r="N986" i="4"/>
  <c r="M986" i="4"/>
  <c r="G986" i="4"/>
  <c r="F986" i="4"/>
  <c r="E986" i="4"/>
  <c r="C986" i="4"/>
  <c r="B986" i="4"/>
  <c r="AD985" i="4"/>
  <c r="AE985" i="4" s="1"/>
  <c r="AC985" i="4"/>
  <c r="AB985" i="4"/>
  <c r="Y985" i="4"/>
  <c r="Z985" i="4" s="1"/>
  <c r="X985" i="4"/>
  <c r="W985" i="4"/>
  <c r="T985" i="4"/>
  <c r="U985" i="4" s="1"/>
  <c r="S985" i="4"/>
  <c r="R985" i="4"/>
  <c r="O985" i="4"/>
  <c r="P985" i="4" s="1"/>
  <c r="N985" i="4"/>
  <c r="M985" i="4"/>
  <c r="G985" i="4"/>
  <c r="F985" i="4"/>
  <c r="E985" i="4"/>
  <c r="C985" i="4"/>
  <c r="B985" i="4"/>
  <c r="AD984" i="4"/>
  <c r="AE984" i="4" s="1"/>
  <c r="AC984" i="4"/>
  <c r="AB984" i="4"/>
  <c r="Y984" i="4"/>
  <c r="Z984" i="4" s="1"/>
  <c r="X984" i="4"/>
  <c r="W984" i="4"/>
  <c r="T984" i="4"/>
  <c r="U984" i="4" s="1"/>
  <c r="S984" i="4"/>
  <c r="R984" i="4"/>
  <c r="O984" i="4"/>
  <c r="P984" i="4" s="1"/>
  <c r="N984" i="4"/>
  <c r="M984" i="4"/>
  <c r="G984" i="4"/>
  <c r="F984" i="4"/>
  <c r="E984" i="4"/>
  <c r="C984" i="4"/>
  <c r="B984" i="4"/>
  <c r="AD983" i="4"/>
  <c r="AE983" i="4" s="1"/>
  <c r="AC983" i="4"/>
  <c r="AB983" i="4"/>
  <c r="Y983" i="4"/>
  <c r="Z983" i="4" s="1"/>
  <c r="X983" i="4"/>
  <c r="W983" i="4"/>
  <c r="T983" i="4"/>
  <c r="U983" i="4" s="1"/>
  <c r="S983" i="4"/>
  <c r="R983" i="4"/>
  <c r="O983" i="4"/>
  <c r="P983" i="4" s="1"/>
  <c r="N983" i="4"/>
  <c r="M983" i="4"/>
  <c r="G983" i="4"/>
  <c r="F983" i="4"/>
  <c r="E983" i="4"/>
  <c r="C983" i="4"/>
  <c r="B983" i="4"/>
  <c r="AD982" i="4"/>
  <c r="AE982" i="4" s="1"/>
  <c r="AC982" i="4"/>
  <c r="AB982" i="4"/>
  <c r="Y982" i="4"/>
  <c r="Z982" i="4" s="1"/>
  <c r="X982" i="4"/>
  <c r="W982" i="4"/>
  <c r="T982" i="4"/>
  <c r="U982" i="4" s="1"/>
  <c r="S982" i="4"/>
  <c r="R982" i="4"/>
  <c r="O982" i="4"/>
  <c r="P982" i="4" s="1"/>
  <c r="N982" i="4"/>
  <c r="M982" i="4"/>
  <c r="G982" i="4"/>
  <c r="F982" i="4"/>
  <c r="E982" i="4"/>
  <c r="C982" i="4"/>
  <c r="B982" i="4"/>
  <c r="AD981" i="4"/>
  <c r="AE981" i="4" s="1"/>
  <c r="AC981" i="4"/>
  <c r="AB981" i="4"/>
  <c r="Y981" i="4"/>
  <c r="Z981" i="4" s="1"/>
  <c r="X981" i="4"/>
  <c r="W981" i="4"/>
  <c r="T981" i="4"/>
  <c r="U981" i="4" s="1"/>
  <c r="S981" i="4"/>
  <c r="R981" i="4"/>
  <c r="O981" i="4"/>
  <c r="P981" i="4" s="1"/>
  <c r="N981" i="4"/>
  <c r="M981" i="4"/>
  <c r="G981" i="4"/>
  <c r="F981" i="4"/>
  <c r="E981" i="4"/>
  <c r="C981" i="4"/>
  <c r="B981" i="4"/>
  <c r="AD980" i="4"/>
  <c r="AE980" i="4" s="1"/>
  <c r="AC980" i="4"/>
  <c r="AB980" i="4"/>
  <c r="Y980" i="4"/>
  <c r="Z980" i="4" s="1"/>
  <c r="X980" i="4"/>
  <c r="W980" i="4"/>
  <c r="T980" i="4"/>
  <c r="U980" i="4" s="1"/>
  <c r="S980" i="4"/>
  <c r="R980" i="4"/>
  <c r="O980" i="4"/>
  <c r="P980" i="4" s="1"/>
  <c r="N980" i="4"/>
  <c r="M980" i="4"/>
  <c r="G980" i="4"/>
  <c r="F980" i="4"/>
  <c r="E980" i="4"/>
  <c r="C980" i="4"/>
  <c r="B980" i="4"/>
  <c r="AD979" i="4"/>
  <c r="AE979" i="4" s="1"/>
  <c r="AC979" i="4"/>
  <c r="AB979" i="4"/>
  <c r="Y979" i="4"/>
  <c r="Z979" i="4" s="1"/>
  <c r="X979" i="4"/>
  <c r="W979" i="4"/>
  <c r="T979" i="4"/>
  <c r="U979" i="4" s="1"/>
  <c r="S979" i="4"/>
  <c r="R979" i="4"/>
  <c r="O979" i="4"/>
  <c r="P979" i="4" s="1"/>
  <c r="N979" i="4"/>
  <c r="M979" i="4"/>
  <c r="G979" i="4"/>
  <c r="F979" i="4"/>
  <c r="E979" i="4"/>
  <c r="C979" i="4"/>
  <c r="B979" i="4"/>
  <c r="AD978" i="4"/>
  <c r="AE978" i="4" s="1"/>
  <c r="AC978" i="4"/>
  <c r="AB978" i="4"/>
  <c r="Y978" i="4"/>
  <c r="Z978" i="4" s="1"/>
  <c r="X978" i="4"/>
  <c r="W978" i="4"/>
  <c r="T978" i="4"/>
  <c r="U978" i="4" s="1"/>
  <c r="S978" i="4"/>
  <c r="R978" i="4"/>
  <c r="O978" i="4"/>
  <c r="P978" i="4" s="1"/>
  <c r="N978" i="4"/>
  <c r="M978" i="4"/>
  <c r="G978" i="4"/>
  <c r="F978" i="4"/>
  <c r="E978" i="4"/>
  <c r="C978" i="4"/>
  <c r="B978" i="4"/>
  <c r="AD977" i="4"/>
  <c r="AE977" i="4" s="1"/>
  <c r="AC977" i="4"/>
  <c r="AB977" i="4"/>
  <c r="Y977" i="4"/>
  <c r="Z977" i="4" s="1"/>
  <c r="X977" i="4"/>
  <c r="W977" i="4"/>
  <c r="T977" i="4"/>
  <c r="U977" i="4" s="1"/>
  <c r="S977" i="4"/>
  <c r="R977" i="4"/>
  <c r="O977" i="4"/>
  <c r="P977" i="4" s="1"/>
  <c r="N977" i="4"/>
  <c r="M977" i="4"/>
  <c r="G977" i="4"/>
  <c r="F977" i="4"/>
  <c r="E977" i="4"/>
  <c r="C977" i="4"/>
  <c r="B977" i="4"/>
  <c r="AD976" i="4"/>
  <c r="AE976" i="4" s="1"/>
  <c r="AC976" i="4"/>
  <c r="AB976" i="4"/>
  <c r="Y976" i="4"/>
  <c r="Z976" i="4" s="1"/>
  <c r="X976" i="4"/>
  <c r="W976" i="4"/>
  <c r="T976" i="4"/>
  <c r="U976" i="4" s="1"/>
  <c r="S976" i="4"/>
  <c r="R976" i="4"/>
  <c r="O976" i="4"/>
  <c r="P976" i="4" s="1"/>
  <c r="N976" i="4"/>
  <c r="M976" i="4"/>
  <c r="G976" i="4"/>
  <c r="F976" i="4"/>
  <c r="E976" i="4"/>
  <c r="C976" i="4"/>
  <c r="B976" i="4"/>
  <c r="AD975" i="4"/>
  <c r="AE975" i="4" s="1"/>
  <c r="AC975" i="4"/>
  <c r="AB975" i="4"/>
  <c r="Y975" i="4"/>
  <c r="Z975" i="4" s="1"/>
  <c r="X975" i="4"/>
  <c r="W975" i="4"/>
  <c r="T975" i="4"/>
  <c r="U975" i="4" s="1"/>
  <c r="S975" i="4"/>
  <c r="R975" i="4"/>
  <c r="O975" i="4"/>
  <c r="P975" i="4" s="1"/>
  <c r="N975" i="4"/>
  <c r="M975" i="4"/>
  <c r="G975" i="4"/>
  <c r="F975" i="4"/>
  <c r="E975" i="4"/>
  <c r="C975" i="4"/>
  <c r="B975" i="4"/>
  <c r="AD974" i="4"/>
  <c r="AE974" i="4" s="1"/>
  <c r="AC974" i="4"/>
  <c r="AB974" i="4"/>
  <c r="Y974" i="4"/>
  <c r="Z974" i="4" s="1"/>
  <c r="X974" i="4"/>
  <c r="W974" i="4"/>
  <c r="T974" i="4"/>
  <c r="U974" i="4" s="1"/>
  <c r="S974" i="4"/>
  <c r="R974" i="4"/>
  <c r="O974" i="4"/>
  <c r="P974" i="4" s="1"/>
  <c r="N974" i="4"/>
  <c r="M974" i="4"/>
  <c r="G974" i="4"/>
  <c r="F974" i="4"/>
  <c r="E974" i="4"/>
  <c r="C974" i="4"/>
  <c r="B974" i="4"/>
  <c r="AD973" i="4"/>
  <c r="AE973" i="4" s="1"/>
  <c r="AC973" i="4"/>
  <c r="AB973" i="4"/>
  <c r="Y973" i="4"/>
  <c r="Z973" i="4" s="1"/>
  <c r="X973" i="4"/>
  <c r="W973" i="4"/>
  <c r="T973" i="4"/>
  <c r="U973" i="4" s="1"/>
  <c r="S973" i="4"/>
  <c r="R973" i="4"/>
  <c r="O973" i="4"/>
  <c r="P973" i="4" s="1"/>
  <c r="N973" i="4"/>
  <c r="M973" i="4"/>
  <c r="G973" i="4"/>
  <c r="F973" i="4"/>
  <c r="E973" i="4"/>
  <c r="C973" i="4"/>
  <c r="B973" i="4"/>
  <c r="AD972" i="4"/>
  <c r="AE972" i="4" s="1"/>
  <c r="AC972" i="4"/>
  <c r="AB972" i="4"/>
  <c r="Y972" i="4"/>
  <c r="Z972" i="4" s="1"/>
  <c r="X972" i="4"/>
  <c r="W972" i="4"/>
  <c r="T972" i="4"/>
  <c r="U972" i="4" s="1"/>
  <c r="S972" i="4"/>
  <c r="R972" i="4"/>
  <c r="O972" i="4"/>
  <c r="P972" i="4" s="1"/>
  <c r="N972" i="4"/>
  <c r="M972" i="4"/>
  <c r="G972" i="4"/>
  <c r="F972" i="4"/>
  <c r="E972" i="4"/>
  <c r="C972" i="4"/>
  <c r="B972" i="4"/>
  <c r="AD971" i="4"/>
  <c r="AE971" i="4" s="1"/>
  <c r="AC971" i="4"/>
  <c r="AB971" i="4"/>
  <c r="Y971" i="4"/>
  <c r="Z971" i="4" s="1"/>
  <c r="X971" i="4"/>
  <c r="W971" i="4"/>
  <c r="T971" i="4"/>
  <c r="U971" i="4" s="1"/>
  <c r="S971" i="4"/>
  <c r="R971" i="4"/>
  <c r="O971" i="4"/>
  <c r="P971" i="4" s="1"/>
  <c r="N971" i="4"/>
  <c r="M971" i="4"/>
  <c r="G971" i="4"/>
  <c r="F971" i="4"/>
  <c r="E971" i="4"/>
  <c r="C971" i="4"/>
  <c r="B971" i="4"/>
  <c r="AD970" i="4"/>
  <c r="AE970" i="4" s="1"/>
  <c r="AC970" i="4"/>
  <c r="AB970" i="4"/>
  <c r="Y970" i="4"/>
  <c r="Z970" i="4" s="1"/>
  <c r="X970" i="4"/>
  <c r="W970" i="4"/>
  <c r="T970" i="4"/>
  <c r="U970" i="4" s="1"/>
  <c r="S970" i="4"/>
  <c r="R970" i="4"/>
  <c r="O970" i="4"/>
  <c r="P970" i="4" s="1"/>
  <c r="N970" i="4"/>
  <c r="M970" i="4"/>
  <c r="G970" i="4"/>
  <c r="F970" i="4"/>
  <c r="E970" i="4"/>
  <c r="C970" i="4"/>
  <c r="B970" i="4"/>
  <c r="AD969" i="4"/>
  <c r="AE969" i="4" s="1"/>
  <c r="AC969" i="4"/>
  <c r="AB969" i="4"/>
  <c r="Y969" i="4"/>
  <c r="Z969" i="4" s="1"/>
  <c r="X969" i="4"/>
  <c r="W969" i="4"/>
  <c r="T969" i="4"/>
  <c r="U969" i="4" s="1"/>
  <c r="S969" i="4"/>
  <c r="R969" i="4"/>
  <c r="O969" i="4"/>
  <c r="P969" i="4" s="1"/>
  <c r="N969" i="4"/>
  <c r="M969" i="4"/>
  <c r="G969" i="4"/>
  <c r="F969" i="4"/>
  <c r="E969" i="4"/>
  <c r="C969" i="4"/>
  <c r="B969" i="4"/>
  <c r="AD968" i="4"/>
  <c r="AE968" i="4" s="1"/>
  <c r="AC968" i="4"/>
  <c r="AB968" i="4"/>
  <c r="Y968" i="4"/>
  <c r="Z968" i="4" s="1"/>
  <c r="X968" i="4"/>
  <c r="W968" i="4"/>
  <c r="T968" i="4"/>
  <c r="U968" i="4" s="1"/>
  <c r="S968" i="4"/>
  <c r="R968" i="4"/>
  <c r="O968" i="4"/>
  <c r="P968" i="4" s="1"/>
  <c r="N968" i="4"/>
  <c r="M968" i="4"/>
  <c r="G968" i="4"/>
  <c r="F968" i="4"/>
  <c r="E968" i="4"/>
  <c r="C968" i="4"/>
  <c r="B968" i="4"/>
  <c r="AD967" i="4"/>
  <c r="AE967" i="4" s="1"/>
  <c r="AC967" i="4"/>
  <c r="AB967" i="4"/>
  <c r="Y967" i="4"/>
  <c r="Z967" i="4" s="1"/>
  <c r="X967" i="4"/>
  <c r="W967" i="4"/>
  <c r="T967" i="4"/>
  <c r="U967" i="4" s="1"/>
  <c r="S967" i="4"/>
  <c r="R967" i="4"/>
  <c r="O967" i="4"/>
  <c r="P967" i="4" s="1"/>
  <c r="N967" i="4"/>
  <c r="M967" i="4"/>
  <c r="G967" i="4"/>
  <c r="F967" i="4"/>
  <c r="E967" i="4"/>
  <c r="C967" i="4"/>
  <c r="B967" i="4"/>
  <c r="AD966" i="4"/>
  <c r="AE966" i="4" s="1"/>
  <c r="AC966" i="4"/>
  <c r="AB966" i="4"/>
  <c r="Y966" i="4"/>
  <c r="Z966" i="4" s="1"/>
  <c r="X966" i="4"/>
  <c r="W966" i="4"/>
  <c r="T966" i="4"/>
  <c r="U966" i="4" s="1"/>
  <c r="S966" i="4"/>
  <c r="R966" i="4"/>
  <c r="O966" i="4"/>
  <c r="P966" i="4" s="1"/>
  <c r="N966" i="4"/>
  <c r="M966" i="4"/>
  <c r="G966" i="4"/>
  <c r="F966" i="4"/>
  <c r="E966" i="4"/>
  <c r="C966" i="4"/>
  <c r="B966" i="4"/>
  <c r="AD965" i="4"/>
  <c r="AE965" i="4" s="1"/>
  <c r="AC965" i="4"/>
  <c r="AB965" i="4"/>
  <c r="Y965" i="4"/>
  <c r="Z965" i="4" s="1"/>
  <c r="X965" i="4"/>
  <c r="W965" i="4"/>
  <c r="T965" i="4"/>
  <c r="U965" i="4" s="1"/>
  <c r="S965" i="4"/>
  <c r="R965" i="4"/>
  <c r="O965" i="4"/>
  <c r="P965" i="4" s="1"/>
  <c r="N965" i="4"/>
  <c r="M965" i="4"/>
  <c r="G965" i="4"/>
  <c r="F965" i="4"/>
  <c r="E965" i="4"/>
  <c r="C965" i="4"/>
  <c r="B965" i="4"/>
  <c r="AD964" i="4"/>
  <c r="AE964" i="4" s="1"/>
  <c r="AC964" i="4"/>
  <c r="AB964" i="4"/>
  <c r="Y964" i="4"/>
  <c r="Z964" i="4" s="1"/>
  <c r="X964" i="4"/>
  <c r="W964" i="4"/>
  <c r="T964" i="4"/>
  <c r="U964" i="4" s="1"/>
  <c r="S964" i="4"/>
  <c r="R964" i="4"/>
  <c r="O964" i="4"/>
  <c r="P964" i="4" s="1"/>
  <c r="N964" i="4"/>
  <c r="M964" i="4"/>
  <c r="G964" i="4"/>
  <c r="F964" i="4"/>
  <c r="E964" i="4"/>
  <c r="C964" i="4"/>
  <c r="B964" i="4"/>
  <c r="AD963" i="4"/>
  <c r="AE963" i="4" s="1"/>
  <c r="AC963" i="4"/>
  <c r="AB963" i="4"/>
  <c r="Y963" i="4"/>
  <c r="Z963" i="4" s="1"/>
  <c r="X963" i="4"/>
  <c r="W963" i="4"/>
  <c r="T963" i="4"/>
  <c r="U963" i="4" s="1"/>
  <c r="S963" i="4"/>
  <c r="R963" i="4"/>
  <c r="O963" i="4"/>
  <c r="P963" i="4" s="1"/>
  <c r="N963" i="4"/>
  <c r="M963" i="4"/>
  <c r="G963" i="4"/>
  <c r="F963" i="4"/>
  <c r="E963" i="4"/>
  <c r="C963" i="4"/>
  <c r="B963" i="4"/>
  <c r="AD962" i="4"/>
  <c r="AE962" i="4" s="1"/>
  <c r="AC962" i="4"/>
  <c r="AB962" i="4"/>
  <c r="Y962" i="4"/>
  <c r="Z962" i="4" s="1"/>
  <c r="X962" i="4"/>
  <c r="W962" i="4"/>
  <c r="T962" i="4"/>
  <c r="U962" i="4" s="1"/>
  <c r="S962" i="4"/>
  <c r="R962" i="4"/>
  <c r="O962" i="4"/>
  <c r="P962" i="4" s="1"/>
  <c r="N962" i="4"/>
  <c r="M962" i="4"/>
  <c r="G962" i="4"/>
  <c r="F962" i="4"/>
  <c r="E962" i="4"/>
  <c r="C962" i="4"/>
  <c r="B962" i="4"/>
  <c r="AD961" i="4"/>
  <c r="AE961" i="4" s="1"/>
  <c r="AC961" i="4"/>
  <c r="AB961" i="4"/>
  <c r="Y961" i="4"/>
  <c r="Z961" i="4" s="1"/>
  <c r="X961" i="4"/>
  <c r="W961" i="4"/>
  <c r="T961" i="4"/>
  <c r="U961" i="4" s="1"/>
  <c r="S961" i="4"/>
  <c r="R961" i="4"/>
  <c r="O961" i="4"/>
  <c r="P961" i="4" s="1"/>
  <c r="N961" i="4"/>
  <c r="M961" i="4"/>
  <c r="G961" i="4"/>
  <c r="F961" i="4"/>
  <c r="E961" i="4"/>
  <c r="C961" i="4"/>
  <c r="B961" i="4"/>
  <c r="AD960" i="4"/>
  <c r="AE960" i="4" s="1"/>
  <c r="AC960" i="4"/>
  <c r="AB960" i="4"/>
  <c r="Y960" i="4"/>
  <c r="Z960" i="4" s="1"/>
  <c r="X960" i="4"/>
  <c r="W960" i="4"/>
  <c r="T960" i="4"/>
  <c r="U960" i="4" s="1"/>
  <c r="S960" i="4"/>
  <c r="R960" i="4"/>
  <c r="O960" i="4"/>
  <c r="P960" i="4" s="1"/>
  <c r="N960" i="4"/>
  <c r="M960" i="4"/>
  <c r="G960" i="4"/>
  <c r="F960" i="4"/>
  <c r="E960" i="4"/>
  <c r="C960" i="4"/>
  <c r="B960" i="4"/>
  <c r="AD959" i="4"/>
  <c r="AE959" i="4" s="1"/>
  <c r="AC959" i="4"/>
  <c r="AB959" i="4"/>
  <c r="Y959" i="4"/>
  <c r="Z959" i="4" s="1"/>
  <c r="X959" i="4"/>
  <c r="W959" i="4"/>
  <c r="T959" i="4"/>
  <c r="U959" i="4" s="1"/>
  <c r="S959" i="4"/>
  <c r="R959" i="4"/>
  <c r="O959" i="4"/>
  <c r="P959" i="4" s="1"/>
  <c r="N959" i="4"/>
  <c r="M959" i="4"/>
  <c r="G959" i="4"/>
  <c r="F959" i="4"/>
  <c r="E959" i="4"/>
  <c r="C959" i="4"/>
  <c r="B959" i="4"/>
  <c r="AD958" i="4"/>
  <c r="AE958" i="4" s="1"/>
  <c r="AC958" i="4"/>
  <c r="AB958" i="4"/>
  <c r="Y958" i="4"/>
  <c r="Z958" i="4" s="1"/>
  <c r="X958" i="4"/>
  <c r="W958" i="4"/>
  <c r="T958" i="4"/>
  <c r="U958" i="4" s="1"/>
  <c r="S958" i="4"/>
  <c r="R958" i="4"/>
  <c r="O958" i="4"/>
  <c r="P958" i="4" s="1"/>
  <c r="N958" i="4"/>
  <c r="M958" i="4"/>
  <c r="G958" i="4"/>
  <c r="F958" i="4"/>
  <c r="E958" i="4"/>
  <c r="C958" i="4"/>
  <c r="B958" i="4"/>
  <c r="AD957" i="4"/>
  <c r="AE957" i="4" s="1"/>
  <c r="AC957" i="4"/>
  <c r="AB957" i="4"/>
  <c r="Y957" i="4"/>
  <c r="Z957" i="4" s="1"/>
  <c r="X957" i="4"/>
  <c r="W957" i="4"/>
  <c r="T957" i="4"/>
  <c r="U957" i="4" s="1"/>
  <c r="S957" i="4"/>
  <c r="R957" i="4"/>
  <c r="O957" i="4"/>
  <c r="P957" i="4" s="1"/>
  <c r="N957" i="4"/>
  <c r="M957" i="4"/>
  <c r="G957" i="4"/>
  <c r="F957" i="4"/>
  <c r="E957" i="4"/>
  <c r="C957" i="4"/>
  <c r="B957" i="4"/>
  <c r="AD956" i="4"/>
  <c r="AE956" i="4" s="1"/>
  <c r="AC956" i="4"/>
  <c r="AB956" i="4"/>
  <c r="Y956" i="4"/>
  <c r="Z956" i="4" s="1"/>
  <c r="X956" i="4"/>
  <c r="W956" i="4"/>
  <c r="T956" i="4"/>
  <c r="U956" i="4" s="1"/>
  <c r="S956" i="4"/>
  <c r="R956" i="4"/>
  <c r="O956" i="4"/>
  <c r="P956" i="4" s="1"/>
  <c r="N956" i="4"/>
  <c r="M956" i="4"/>
  <c r="G956" i="4"/>
  <c r="F956" i="4"/>
  <c r="E956" i="4"/>
  <c r="C956" i="4"/>
  <c r="B956" i="4"/>
  <c r="AD955" i="4"/>
  <c r="AE955" i="4" s="1"/>
  <c r="AC955" i="4"/>
  <c r="AB955" i="4"/>
  <c r="Y955" i="4"/>
  <c r="Z955" i="4" s="1"/>
  <c r="X955" i="4"/>
  <c r="W955" i="4"/>
  <c r="T955" i="4"/>
  <c r="U955" i="4" s="1"/>
  <c r="S955" i="4"/>
  <c r="R955" i="4"/>
  <c r="O955" i="4"/>
  <c r="P955" i="4" s="1"/>
  <c r="N955" i="4"/>
  <c r="M955" i="4"/>
  <c r="G955" i="4"/>
  <c r="F955" i="4"/>
  <c r="E955" i="4"/>
  <c r="C955" i="4"/>
  <c r="B955" i="4"/>
  <c r="AD954" i="4"/>
  <c r="AE954" i="4" s="1"/>
  <c r="AC954" i="4"/>
  <c r="AB954" i="4"/>
  <c r="Y954" i="4"/>
  <c r="Z954" i="4" s="1"/>
  <c r="X954" i="4"/>
  <c r="W954" i="4"/>
  <c r="T954" i="4"/>
  <c r="U954" i="4" s="1"/>
  <c r="S954" i="4"/>
  <c r="R954" i="4"/>
  <c r="O954" i="4"/>
  <c r="P954" i="4" s="1"/>
  <c r="N954" i="4"/>
  <c r="M954" i="4"/>
  <c r="G954" i="4"/>
  <c r="F954" i="4"/>
  <c r="E954" i="4"/>
  <c r="C954" i="4"/>
  <c r="B954" i="4"/>
  <c r="AD953" i="4"/>
  <c r="AE953" i="4" s="1"/>
  <c r="AC953" i="4"/>
  <c r="AB953" i="4"/>
  <c r="Y953" i="4"/>
  <c r="Z953" i="4" s="1"/>
  <c r="X953" i="4"/>
  <c r="W953" i="4"/>
  <c r="T953" i="4"/>
  <c r="U953" i="4" s="1"/>
  <c r="S953" i="4"/>
  <c r="R953" i="4"/>
  <c r="O953" i="4"/>
  <c r="P953" i="4" s="1"/>
  <c r="N953" i="4"/>
  <c r="M953" i="4"/>
  <c r="G953" i="4"/>
  <c r="F953" i="4"/>
  <c r="E953" i="4"/>
  <c r="C953" i="4"/>
  <c r="B953" i="4"/>
  <c r="AD952" i="4"/>
  <c r="AE952" i="4" s="1"/>
  <c r="AC952" i="4"/>
  <c r="AB952" i="4"/>
  <c r="Y952" i="4"/>
  <c r="Z952" i="4" s="1"/>
  <c r="X952" i="4"/>
  <c r="W952" i="4"/>
  <c r="T952" i="4"/>
  <c r="U952" i="4" s="1"/>
  <c r="S952" i="4"/>
  <c r="R952" i="4"/>
  <c r="O952" i="4"/>
  <c r="P952" i="4" s="1"/>
  <c r="N952" i="4"/>
  <c r="M952" i="4"/>
  <c r="G952" i="4"/>
  <c r="F952" i="4"/>
  <c r="E952" i="4"/>
  <c r="C952" i="4"/>
  <c r="B952" i="4"/>
  <c r="AD951" i="4"/>
  <c r="AE951" i="4" s="1"/>
  <c r="AC951" i="4"/>
  <c r="AB951" i="4"/>
  <c r="Y951" i="4"/>
  <c r="Z951" i="4" s="1"/>
  <c r="X951" i="4"/>
  <c r="W951" i="4"/>
  <c r="T951" i="4"/>
  <c r="U951" i="4" s="1"/>
  <c r="S951" i="4"/>
  <c r="R951" i="4"/>
  <c r="O951" i="4"/>
  <c r="P951" i="4" s="1"/>
  <c r="N951" i="4"/>
  <c r="M951" i="4"/>
  <c r="G951" i="4"/>
  <c r="F951" i="4"/>
  <c r="E951" i="4"/>
  <c r="C951" i="4"/>
  <c r="B951" i="4"/>
  <c r="AD950" i="4"/>
  <c r="AE950" i="4" s="1"/>
  <c r="AC950" i="4"/>
  <c r="AB950" i="4"/>
  <c r="Y950" i="4"/>
  <c r="Z950" i="4" s="1"/>
  <c r="X950" i="4"/>
  <c r="W950" i="4"/>
  <c r="T950" i="4"/>
  <c r="U950" i="4" s="1"/>
  <c r="S950" i="4"/>
  <c r="R950" i="4"/>
  <c r="O950" i="4"/>
  <c r="P950" i="4" s="1"/>
  <c r="N950" i="4"/>
  <c r="M950" i="4"/>
  <c r="G950" i="4"/>
  <c r="F950" i="4"/>
  <c r="E950" i="4"/>
  <c r="C950" i="4"/>
  <c r="B950" i="4"/>
  <c r="AD949" i="4"/>
  <c r="AE949" i="4" s="1"/>
  <c r="AC949" i="4"/>
  <c r="AB949" i="4"/>
  <c r="Y949" i="4"/>
  <c r="Z949" i="4" s="1"/>
  <c r="X949" i="4"/>
  <c r="W949" i="4"/>
  <c r="T949" i="4"/>
  <c r="U949" i="4" s="1"/>
  <c r="S949" i="4"/>
  <c r="R949" i="4"/>
  <c r="O949" i="4"/>
  <c r="P949" i="4" s="1"/>
  <c r="N949" i="4"/>
  <c r="M949" i="4"/>
  <c r="G949" i="4"/>
  <c r="F949" i="4"/>
  <c r="E949" i="4"/>
  <c r="C949" i="4"/>
  <c r="B949" i="4"/>
  <c r="AD948" i="4"/>
  <c r="AE948" i="4" s="1"/>
  <c r="AC948" i="4"/>
  <c r="AB948" i="4"/>
  <c r="Y948" i="4"/>
  <c r="Z948" i="4" s="1"/>
  <c r="X948" i="4"/>
  <c r="W948" i="4"/>
  <c r="T948" i="4"/>
  <c r="U948" i="4" s="1"/>
  <c r="S948" i="4"/>
  <c r="R948" i="4"/>
  <c r="O948" i="4"/>
  <c r="P948" i="4" s="1"/>
  <c r="N948" i="4"/>
  <c r="M948" i="4"/>
  <c r="G948" i="4"/>
  <c r="F948" i="4"/>
  <c r="E948" i="4"/>
  <c r="C948" i="4"/>
  <c r="B948" i="4"/>
  <c r="AD947" i="4"/>
  <c r="AE947" i="4" s="1"/>
  <c r="AC947" i="4"/>
  <c r="AB947" i="4"/>
  <c r="Y947" i="4"/>
  <c r="Z947" i="4" s="1"/>
  <c r="X947" i="4"/>
  <c r="W947" i="4"/>
  <c r="T947" i="4"/>
  <c r="U947" i="4" s="1"/>
  <c r="S947" i="4"/>
  <c r="R947" i="4"/>
  <c r="O947" i="4"/>
  <c r="P947" i="4" s="1"/>
  <c r="N947" i="4"/>
  <c r="M947" i="4"/>
  <c r="G947" i="4"/>
  <c r="F947" i="4"/>
  <c r="E947" i="4"/>
  <c r="C947" i="4"/>
  <c r="B947" i="4"/>
  <c r="AD946" i="4"/>
  <c r="AE946" i="4" s="1"/>
  <c r="AC946" i="4"/>
  <c r="AB946" i="4"/>
  <c r="Y946" i="4"/>
  <c r="Z946" i="4" s="1"/>
  <c r="X946" i="4"/>
  <c r="W946" i="4"/>
  <c r="T946" i="4"/>
  <c r="U946" i="4" s="1"/>
  <c r="S946" i="4"/>
  <c r="R946" i="4"/>
  <c r="O946" i="4"/>
  <c r="P946" i="4" s="1"/>
  <c r="N946" i="4"/>
  <c r="M946" i="4"/>
  <c r="G946" i="4"/>
  <c r="F946" i="4"/>
  <c r="E946" i="4"/>
  <c r="C946" i="4"/>
  <c r="B946" i="4"/>
  <c r="AD945" i="4"/>
  <c r="AE945" i="4" s="1"/>
  <c r="AC945" i="4"/>
  <c r="AB945" i="4"/>
  <c r="Y945" i="4"/>
  <c r="Z945" i="4" s="1"/>
  <c r="X945" i="4"/>
  <c r="W945" i="4"/>
  <c r="T945" i="4"/>
  <c r="U945" i="4" s="1"/>
  <c r="S945" i="4"/>
  <c r="R945" i="4"/>
  <c r="O945" i="4"/>
  <c r="P945" i="4" s="1"/>
  <c r="N945" i="4"/>
  <c r="M945" i="4"/>
  <c r="G945" i="4"/>
  <c r="F945" i="4"/>
  <c r="E945" i="4"/>
  <c r="C945" i="4"/>
  <c r="B945" i="4"/>
  <c r="AD944" i="4"/>
  <c r="AE944" i="4" s="1"/>
  <c r="AC944" i="4"/>
  <c r="AB944" i="4"/>
  <c r="Y944" i="4"/>
  <c r="Z944" i="4" s="1"/>
  <c r="X944" i="4"/>
  <c r="W944" i="4"/>
  <c r="T944" i="4"/>
  <c r="U944" i="4" s="1"/>
  <c r="S944" i="4"/>
  <c r="R944" i="4"/>
  <c r="O944" i="4"/>
  <c r="P944" i="4" s="1"/>
  <c r="N944" i="4"/>
  <c r="M944" i="4"/>
  <c r="G944" i="4"/>
  <c r="F944" i="4"/>
  <c r="E944" i="4"/>
  <c r="C944" i="4"/>
  <c r="B944" i="4"/>
  <c r="AD943" i="4"/>
  <c r="AE943" i="4" s="1"/>
  <c r="AC943" i="4"/>
  <c r="AB943" i="4"/>
  <c r="Y943" i="4"/>
  <c r="Z943" i="4" s="1"/>
  <c r="X943" i="4"/>
  <c r="W943" i="4"/>
  <c r="T943" i="4"/>
  <c r="U943" i="4" s="1"/>
  <c r="S943" i="4"/>
  <c r="R943" i="4"/>
  <c r="O943" i="4"/>
  <c r="P943" i="4" s="1"/>
  <c r="N943" i="4"/>
  <c r="M943" i="4"/>
  <c r="G943" i="4"/>
  <c r="F943" i="4"/>
  <c r="E943" i="4"/>
  <c r="C943" i="4"/>
  <c r="B943" i="4"/>
  <c r="AD942" i="4"/>
  <c r="AE942" i="4" s="1"/>
  <c r="AC942" i="4"/>
  <c r="AB942" i="4"/>
  <c r="Y942" i="4"/>
  <c r="Z942" i="4" s="1"/>
  <c r="X942" i="4"/>
  <c r="W942" i="4"/>
  <c r="T942" i="4"/>
  <c r="U942" i="4" s="1"/>
  <c r="S942" i="4"/>
  <c r="R942" i="4"/>
  <c r="O942" i="4"/>
  <c r="P942" i="4" s="1"/>
  <c r="N942" i="4"/>
  <c r="M942" i="4"/>
  <c r="G942" i="4"/>
  <c r="F942" i="4"/>
  <c r="E942" i="4"/>
  <c r="C942" i="4"/>
  <c r="B942" i="4"/>
  <c r="AD941" i="4"/>
  <c r="AE941" i="4" s="1"/>
  <c r="AC941" i="4"/>
  <c r="AB941" i="4"/>
  <c r="Y941" i="4"/>
  <c r="Z941" i="4" s="1"/>
  <c r="X941" i="4"/>
  <c r="W941" i="4"/>
  <c r="T941" i="4"/>
  <c r="U941" i="4" s="1"/>
  <c r="S941" i="4"/>
  <c r="R941" i="4"/>
  <c r="O941" i="4"/>
  <c r="P941" i="4" s="1"/>
  <c r="N941" i="4"/>
  <c r="M941" i="4"/>
  <c r="G941" i="4"/>
  <c r="F941" i="4"/>
  <c r="E941" i="4"/>
  <c r="C941" i="4"/>
  <c r="B941" i="4"/>
  <c r="AD940" i="4"/>
  <c r="AE940" i="4" s="1"/>
  <c r="AC940" i="4"/>
  <c r="AB940" i="4"/>
  <c r="Y940" i="4"/>
  <c r="Z940" i="4" s="1"/>
  <c r="X940" i="4"/>
  <c r="W940" i="4"/>
  <c r="T940" i="4"/>
  <c r="U940" i="4" s="1"/>
  <c r="S940" i="4"/>
  <c r="R940" i="4"/>
  <c r="O940" i="4"/>
  <c r="P940" i="4" s="1"/>
  <c r="N940" i="4"/>
  <c r="M940" i="4"/>
  <c r="G940" i="4"/>
  <c r="F940" i="4"/>
  <c r="E940" i="4"/>
  <c r="C940" i="4"/>
  <c r="B940" i="4"/>
  <c r="AD939" i="4"/>
  <c r="AE939" i="4" s="1"/>
  <c r="AC939" i="4"/>
  <c r="AB939" i="4"/>
  <c r="Y939" i="4"/>
  <c r="Z939" i="4" s="1"/>
  <c r="X939" i="4"/>
  <c r="W939" i="4"/>
  <c r="T939" i="4"/>
  <c r="U939" i="4" s="1"/>
  <c r="S939" i="4"/>
  <c r="R939" i="4"/>
  <c r="O939" i="4"/>
  <c r="P939" i="4" s="1"/>
  <c r="N939" i="4"/>
  <c r="M939" i="4"/>
  <c r="G939" i="4"/>
  <c r="F939" i="4"/>
  <c r="E939" i="4"/>
  <c r="C939" i="4"/>
  <c r="B939" i="4"/>
  <c r="AD938" i="4"/>
  <c r="AE938" i="4" s="1"/>
  <c r="AC938" i="4"/>
  <c r="AB938" i="4"/>
  <c r="Y938" i="4"/>
  <c r="Z938" i="4" s="1"/>
  <c r="X938" i="4"/>
  <c r="W938" i="4"/>
  <c r="T938" i="4"/>
  <c r="U938" i="4" s="1"/>
  <c r="S938" i="4"/>
  <c r="R938" i="4"/>
  <c r="O938" i="4"/>
  <c r="P938" i="4" s="1"/>
  <c r="N938" i="4"/>
  <c r="M938" i="4"/>
  <c r="G938" i="4"/>
  <c r="F938" i="4"/>
  <c r="E938" i="4"/>
  <c r="C938" i="4"/>
  <c r="B938" i="4"/>
  <c r="AD937" i="4"/>
  <c r="AE937" i="4" s="1"/>
  <c r="AC937" i="4"/>
  <c r="AB937" i="4"/>
  <c r="Y937" i="4"/>
  <c r="Z937" i="4" s="1"/>
  <c r="X937" i="4"/>
  <c r="W937" i="4"/>
  <c r="T937" i="4"/>
  <c r="U937" i="4" s="1"/>
  <c r="S937" i="4"/>
  <c r="R937" i="4"/>
  <c r="O937" i="4"/>
  <c r="P937" i="4" s="1"/>
  <c r="N937" i="4"/>
  <c r="M937" i="4"/>
  <c r="G937" i="4"/>
  <c r="F937" i="4"/>
  <c r="E937" i="4"/>
  <c r="C937" i="4"/>
  <c r="B937" i="4"/>
  <c r="AD936" i="4"/>
  <c r="AE936" i="4" s="1"/>
  <c r="AC936" i="4"/>
  <c r="AB936" i="4"/>
  <c r="Y936" i="4"/>
  <c r="Z936" i="4" s="1"/>
  <c r="X936" i="4"/>
  <c r="W936" i="4"/>
  <c r="T936" i="4"/>
  <c r="U936" i="4" s="1"/>
  <c r="S936" i="4"/>
  <c r="R936" i="4"/>
  <c r="O936" i="4"/>
  <c r="P936" i="4" s="1"/>
  <c r="N936" i="4"/>
  <c r="M936" i="4"/>
  <c r="G936" i="4"/>
  <c r="F936" i="4"/>
  <c r="E936" i="4"/>
  <c r="C936" i="4"/>
  <c r="B936" i="4"/>
  <c r="AD935" i="4"/>
  <c r="AE935" i="4" s="1"/>
  <c r="AC935" i="4"/>
  <c r="AB935" i="4"/>
  <c r="Y935" i="4"/>
  <c r="Z935" i="4" s="1"/>
  <c r="X935" i="4"/>
  <c r="W935" i="4"/>
  <c r="T935" i="4"/>
  <c r="U935" i="4" s="1"/>
  <c r="S935" i="4"/>
  <c r="R935" i="4"/>
  <c r="O935" i="4"/>
  <c r="P935" i="4" s="1"/>
  <c r="N935" i="4"/>
  <c r="M935" i="4"/>
  <c r="G935" i="4"/>
  <c r="F935" i="4"/>
  <c r="E935" i="4"/>
  <c r="C935" i="4"/>
  <c r="B935" i="4"/>
  <c r="AD934" i="4"/>
  <c r="AE934" i="4" s="1"/>
  <c r="AC934" i="4"/>
  <c r="AB934" i="4"/>
  <c r="Y934" i="4"/>
  <c r="Z934" i="4" s="1"/>
  <c r="X934" i="4"/>
  <c r="W934" i="4"/>
  <c r="T934" i="4"/>
  <c r="U934" i="4" s="1"/>
  <c r="S934" i="4"/>
  <c r="R934" i="4"/>
  <c r="O934" i="4"/>
  <c r="P934" i="4" s="1"/>
  <c r="N934" i="4"/>
  <c r="M934" i="4"/>
  <c r="G934" i="4"/>
  <c r="F934" i="4"/>
  <c r="E934" i="4"/>
  <c r="C934" i="4"/>
  <c r="B934" i="4"/>
  <c r="AD933" i="4"/>
  <c r="AE933" i="4" s="1"/>
  <c r="AC933" i="4"/>
  <c r="AB933" i="4"/>
  <c r="Y933" i="4"/>
  <c r="Z933" i="4" s="1"/>
  <c r="X933" i="4"/>
  <c r="W933" i="4"/>
  <c r="T933" i="4"/>
  <c r="U933" i="4" s="1"/>
  <c r="S933" i="4"/>
  <c r="R933" i="4"/>
  <c r="O933" i="4"/>
  <c r="P933" i="4" s="1"/>
  <c r="N933" i="4"/>
  <c r="M933" i="4"/>
  <c r="G933" i="4"/>
  <c r="F933" i="4"/>
  <c r="E933" i="4"/>
  <c r="C933" i="4"/>
  <c r="B933" i="4"/>
  <c r="AD932" i="4"/>
  <c r="AE932" i="4" s="1"/>
  <c r="AC932" i="4"/>
  <c r="AB932" i="4"/>
  <c r="Y932" i="4"/>
  <c r="Z932" i="4" s="1"/>
  <c r="X932" i="4"/>
  <c r="W932" i="4"/>
  <c r="T932" i="4"/>
  <c r="U932" i="4" s="1"/>
  <c r="S932" i="4"/>
  <c r="R932" i="4"/>
  <c r="O932" i="4"/>
  <c r="P932" i="4" s="1"/>
  <c r="N932" i="4"/>
  <c r="M932" i="4"/>
  <c r="G932" i="4"/>
  <c r="F932" i="4"/>
  <c r="E932" i="4"/>
  <c r="C932" i="4"/>
  <c r="B932" i="4"/>
  <c r="AD931" i="4"/>
  <c r="AE931" i="4" s="1"/>
  <c r="AC931" i="4"/>
  <c r="AB931" i="4"/>
  <c r="Y931" i="4"/>
  <c r="Z931" i="4" s="1"/>
  <c r="X931" i="4"/>
  <c r="W931" i="4"/>
  <c r="T931" i="4"/>
  <c r="U931" i="4" s="1"/>
  <c r="S931" i="4"/>
  <c r="R931" i="4"/>
  <c r="O931" i="4"/>
  <c r="P931" i="4" s="1"/>
  <c r="N931" i="4"/>
  <c r="M931" i="4"/>
  <c r="G931" i="4"/>
  <c r="F931" i="4"/>
  <c r="E931" i="4"/>
  <c r="C931" i="4"/>
  <c r="B931" i="4"/>
  <c r="AD930" i="4"/>
  <c r="AE930" i="4" s="1"/>
  <c r="AC930" i="4"/>
  <c r="AB930" i="4"/>
  <c r="Y930" i="4"/>
  <c r="Z930" i="4" s="1"/>
  <c r="X930" i="4"/>
  <c r="W930" i="4"/>
  <c r="T930" i="4"/>
  <c r="U930" i="4" s="1"/>
  <c r="S930" i="4"/>
  <c r="R930" i="4"/>
  <c r="O930" i="4"/>
  <c r="P930" i="4" s="1"/>
  <c r="N930" i="4"/>
  <c r="M930" i="4"/>
  <c r="G930" i="4"/>
  <c r="F930" i="4"/>
  <c r="E930" i="4"/>
  <c r="C930" i="4"/>
  <c r="B930" i="4"/>
  <c r="AD929" i="4"/>
  <c r="AE929" i="4" s="1"/>
  <c r="AC929" i="4"/>
  <c r="AB929" i="4"/>
  <c r="Y929" i="4"/>
  <c r="Z929" i="4" s="1"/>
  <c r="X929" i="4"/>
  <c r="W929" i="4"/>
  <c r="T929" i="4"/>
  <c r="U929" i="4" s="1"/>
  <c r="S929" i="4"/>
  <c r="R929" i="4"/>
  <c r="O929" i="4"/>
  <c r="P929" i="4" s="1"/>
  <c r="N929" i="4"/>
  <c r="M929" i="4"/>
  <c r="G929" i="4"/>
  <c r="F929" i="4"/>
  <c r="E929" i="4"/>
  <c r="C929" i="4"/>
  <c r="B929" i="4"/>
  <c r="AD928" i="4"/>
  <c r="AE928" i="4" s="1"/>
  <c r="AC928" i="4"/>
  <c r="AB928" i="4"/>
  <c r="Y928" i="4"/>
  <c r="Z928" i="4" s="1"/>
  <c r="X928" i="4"/>
  <c r="W928" i="4"/>
  <c r="T928" i="4"/>
  <c r="U928" i="4" s="1"/>
  <c r="S928" i="4"/>
  <c r="R928" i="4"/>
  <c r="O928" i="4"/>
  <c r="P928" i="4" s="1"/>
  <c r="N928" i="4"/>
  <c r="M928" i="4"/>
  <c r="G928" i="4"/>
  <c r="F928" i="4"/>
  <c r="E928" i="4"/>
  <c r="C928" i="4"/>
  <c r="B928" i="4"/>
  <c r="AD927" i="4"/>
  <c r="AE927" i="4" s="1"/>
  <c r="AC927" i="4"/>
  <c r="AB927" i="4"/>
  <c r="Y927" i="4"/>
  <c r="Z927" i="4" s="1"/>
  <c r="X927" i="4"/>
  <c r="W927" i="4"/>
  <c r="T927" i="4"/>
  <c r="U927" i="4" s="1"/>
  <c r="S927" i="4"/>
  <c r="R927" i="4"/>
  <c r="O927" i="4"/>
  <c r="P927" i="4" s="1"/>
  <c r="N927" i="4"/>
  <c r="M927" i="4"/>
  <c r="G927" i="4"/>
  <c r="F927" i="4"/>
  <c r="E927" i="4"/>
  <c r="C927" i="4"/>
  <c r="B927" i="4"/>
  <c r="AD926" i="4"/>
  <c r="AE926" i="4" s="1"/>
  <c r="AC926" i="4"/>
  <c r="AB926" i="4"/>
  <c r="Y926" i="4"/>
  <c r="Z926" i="4" s="1"/>
  <c r="X926" i="4"/>
  <c r="W926" i="4"/>
  <c r="T926" i="4"/>
  <c r="U926" i="4" s="1"/>
  <c r="S926" i="4"/>
  <c r="R926" i="4"/>
  <c r="O926" i="4"/>
  <c r="P926" i="4" s="1"/>
  <c r="N926" i="4"/>
  <c r="M926" i="4"/>
  <c r="G926" i="4"/>
  <c r="F926" i="4"/>
  <c r="E926" i="4"/>
  <c r="C926" i="4"/>
  <c r="B926" i="4"/>
  <c r="AD925" i="4"/>
  <c r="AE925" i="4" s="1"/>
  <c r="AC925" i="4"/>
  <c r="AB925" i="4"/>
  <c r="Y925" i="4"/>
  <c r="Z925" i="4" s="1"/>
  <c r="X925" i="4"/>
  <c r="W925" i="4"/>
  <c r="T925" i="4"/>
  <c r="U925" i="4" s="1"/>
  <c r="S925" i="4"/>
  <c r="R925" i="4"/>
  <c r="O925" i="4"/>
  <c r="P925" i="4" s="1"/>
  <c r="N925" i="4"/>
  <c r="M925" i="4"/>
  <c r="G925" i="4"/>
  <c r="F925" i="4"/>
  <c r="E925" i="4"/>
  <c r="C925" i="4"/>
  <c r="B925" i="4"/>
  <c r="AD924" i="4"/>
  <c r="AE924" i="4" s="1"/>
  <c r="AC924" i="4"/>
  <c r="AB924" i="4"/>
  <c r="Y924" i="4"/>
  <c r="Z924" i="4" s="1"/>
  <c r="X924" i="4"/>
  <c r="W924" i="4"/>
  <c r="T924" i="4"/>
  <c r="U924" i="4" s="1"/>
  <c r="S924" i="4"/>
  <c r="R924" i="4"/>
  <c r="O924" i="4"/>
  <c r="P924" i="4" s="1"/>
  <c r="N924" i="4"/>
  <c r="M924" i="4"/>
  <c r="G924" i="4"/>
  <c r="F924" i="4"/>
  <c r="E924" i="4"/>
  <c r="C924" i="4"/>
  <c r="B924" i="4"/>
  <c r="AD923" i="4"/>
  <c r="AE923" i="4" s="1"/>
  <c r="AC923" i="4"/>
  <c r="AB923" i="4"/>
  <c r="Y923" i="4"/>
  <c r="Z923" i="4" s="1"/>
  <c r="X923" i="4"/>
  <c r="W923" i="4"/>
  <c r="T923" i="4"/>
  <c r="U923" i="4" s="1"/>
  <c r="S923" i="4"/>
  <c r="R923" i="4"/>
  <c r="O923" i="4"/>
  <c r="P923" i="4" s="1"/>
  <c r="N923" i="4"/>
  <c r="M923" i="4"/>
  <c r="G923" i="4"/>
  <c r="F923" i="4"/>
  <c r="E923" i="4"/>
  <c r="C923" i="4"/>
  <c r="B923" i="4"/>
  <c r="AD922" i="4"/>
  <c r="AE922" i="4" s="1"/>
  <c r="AC922" i="4"/>
  <c r="AB922" i="4"/>
  <c r="Y922" i="4"/>
  <c r="Z922" i="4" s="1"/>
  <c r="X922" i="4"/>
  <c r="W922" i="4"/>
  <c r="T922" i="4"/>
  <c r="U922" i="4" s="1"/>
  <c r="S922" i="4"/>
  <c r="R922" i="4"/>
  <c r="O922" i="4"/>
  <c r="P922" i="4" s="1"/>
  <c r="N922" i="4"/>
  <c r="M922" i="4"/>
  <c r="G922" i="4"/>
  <c r="F922" i="4"/>
  <c r="E922" i="4"/>
  <c r="C922" i="4"/>
  <c r="B922" i="4"/>
  <c r="AD921" i="4"/>
  <c r="AE921" i="4" s="1"/>
  <c r="AC921" i="4"/>
  <c r="AB921" i="4"/>
  <c r="Y921" i="4"/>
  <c r="Z921" i="4" s="1"/>
  <c r="X921" i="4"/>
  <c r="W921" i="4"/>
  <c r="T921" i="4"/>
  <c r="U921" i="4" s="1"/>
  <c r="S921" i="4"/>
  <c r="R921" i="4"/>
  <c r="O921" i="4"/>
  <c r="P921" i="4" s="1"/>
  <c r="N921" i="4"/>
  <c r="M921" i="4"/>
  <c r="G921" i="4"/>
  <c r="F921" i="4"/>
  <c r="E921" i="4"/>
  <c r="C921" i="4"/>
  <c r="B921" i="4"/>
  <c r="AD920" i="4"/>
  <c r="AE920" i="4" s="1"/>
  <c r="AC920" i="4"/>
  <c r="AB920" i="4"/>
  <c r="Y920" i="4"/>
  <c r="Z920" i="4" s="1"/>
  <c r="X920" i="4"/>
  <c r="W920" i="4"/>
  <c r="T920" i="4"/>
  <c r="U920" i="4" s="1"/>
  <c r="S920" i="4"/>
  <c r="R920" i="4"/>
  <c r="O920" i="4"/>
  <c r="P920" i="4" s="1"/>
  <c r="N920" i="4"/>
  <c r="M920" i="4"/>
  <c r="G920" i="4"/>
  <c r="F920" i="4"/>
  <c r="E920" i="4"/>
  <c r="C920" i="4"/>
  <c r="B920" i="4"/>
  <c r="AD919" i="4"/>
  <c r="AE919" i="4" s="1"/>
  <c r="AC919" i="4"/>
  <c r="AB919" i="4"/>
  <c r="Y919" i="4"/>
  <c r="Z919" i="4" s="1"/>
  <c r="X919" i="4"/>
  <c r="W919" i="4"/>
  <c r="T919" i="4"/>
  <c r="U919" i="4" s="1"/>
  <c r="S919" i="4"/>
  <c r="R919" i="4"/>
  <c r="O919" i="4"/>
  <c r="P919" i="4" s="1"/>
  <c r="N919" i="4"/>
  <c r="M919" i="4"/>
  <c r="G919" i="4"/>
  <c r="F919" i="4"/>
  <c r="E919" i="4"/>
  <c r="C919" i="4"/>
  <c r="B919" i="4"/>
  <c r="AD918" i="4"/>
  <c r="AE918" i="4" s="1"/>
  <c r="AC918" i="4"/>
  <c r="AB918" i="4"/>
  <c r="Y918" i="4"/>
  <c r="Z918" i="4" s="1"/>
  <c r="X918" i="4"/>
  <c r="W918" i="4"/>
  <c r="T918" i="4"/>
  <c r="U918" i="4" s="1"/>
  <c r="S918" i="4"/>
  <c r="R918" i="4"/>
  <c r="O918" i="4"/>
  <c r="P918" i="4" s="1"/>
  <c r="N918" i="4"/>
  <c r="M918" i="4"/>
  <c r="G918" i="4"/>
  <c r="F918" i="4"/>
  <c r="E918" i="4"/>
  <c r="C918" i="4"/>
  <c r="B918" i="4"/>
  <c r="AD917" i="4"/>
  <c r="AE917" i="4" s="1"/>
  <c r="AC917" i="4"/>
  <c r="AB917" i="4"/>
  <c r="Y917" i="4"/>
  <c r="Z917" i="4" s="1"/>
  <c r="X917" i="4"/>
  <c r="W917" i="4"/>
  <c r="T917" i="4"/>
  <c r="U917" i="4" s="1"/>
  <c r="S917" i="4"/>
  <c r="R917" i="4"/>
  <c r="O917" i="4"/>
  <c r="P917" i="4" s="1"/>
  <c r="N917" i="4"/>
  <c r="M917" i="4"/>
  <c r="G917" i="4"/>
  <c r="F917" i="4"/>
  <c r="E917" i="4"/>
  <c r="C917" i="4"/>
  <c r="B917" i="4"/>
  <c r="AD916" i="4"/>
  <c r="AE916" i="4" s="1"/>
  <c r="AC916" i="4"/>
  <c r="AB916" i="4"/>
  <c r="Y916" i="4"/>
  <c r="Z916" i="4" s="1"/>
  <c r="X916" i="4"/>
  <c r="W916" i="4"/>
  <c r="T916" i="4"/>
  <c r="U916" i="4" s="1"/>
  <c r="S916" i="4"/>
  <c r="R916" i="4"/>
  <c r="O916" i="4"/>
  <c r="P916" i="4" s="1"/>
  <c r="N916" i="4"/>
  <c r="M916" i="4"/>
  <c r="G916" i="4"/>
  <c r="F916" i="4"/>
  <c r="E916" i="4"/>
  <c r="C916" i="4"/>
  <c r="B916" i="4"/>
  <c r="AD915" i="4"/>
  <c r="AE915" i="4" s="1"/>
  <c r="AC915" i="4"/>
  <c r="AB915" i="4"/>
  <c r="Y915" i="4"/>
  <c r="Z915" i="4" s="1"/>
  <c r="X915" i="4"/>
  <c r="W915" i="4"/>
  <c r="T915" i="4"/>
  <c r="U915" i="4" s="1"/>
  <c r="S915" i="4"/>
  <c r="R915" i="4"/>
  <c r="O915" i="4"/>
  <c r="P915" i="4" s="1"/>
  <c r="N915" i="4"/>
  <c r="M915" i="4"/>
  <c r="G915" i="4"/>
  <c r="F915" i="4"/>
  <c r="E915" i="4"/>
  <c r="C915" i="4"/>
  <c r="B915" i="4"/>
  <c r="AD914" i="4"/>
  <c r="AE914" i="4" s="1"/>
  <c r="AC914" i="4"/>
  <c r="AB914" i="4"/>
  <c r="Y914" i="4"/>
  <c r="Z914" i="4" s="1"/>
  <c r="X914" i="4"/>
  <c r="W914" i="4"/>
  <c r="T914" i="4"/>
  <c r="U914" i="4" s="1"/>
  <c r="S914" i="4"/>
  <c r="R914" i="4"/>
  <c r="O914" i="4"/>
  <c r="P914" i="4" s="1"/>
  <c r="N914" i="4"/>
  <c r="M914" i="4"/>
  <c r="G914" i="4"/>
  <c r="F914" i="4"/>
  <c r="E914" i="4"/>
  <c r="C914" i="4"/>
  <c r="B914" i="4"/>
  <c r="AD913" i="4"/>
  <c r="AE913" i="4" s="1"/>
  <c r="AC913" i="4"/>
  <c r="AB913" i="4"/>
  <c r="Y913" i="4"/>
  <c r="Z913" i="4" s="1"/>
  <c r="X913" i="4"/>
  <c r="W913" i="4"/>
  <c r="T913" i="4"/>
  <c r="U913" i="4" s="1"/>
  <c r="S913" i="4"/>
  <c r="R913" i="4"/>
  <c r="O913" i="4"/>
  <c r="P913" i="4" s="1"/>
  <c r="N913" i="4"/>
  <c r="M913" i="4"/>
  <c r="G913" i="4"/>
  <c r="F913" i="4"/>
  <c r="E913" i="4"/>
  <c r="C913" i="4"/>
  <c r="B913" i="4"/>
  <c r="G912" i="4"/>
  <c r="F912" i="4"/>
  <c r="E912" i="4"/>
  <c r="C912" i="4"/>
  <c r="B912" i="4"/>
  <c r="G911" i="4"/>
  <c r="F911" i="4"/>
  <c r="E911" i="4"/>
  <c r="C911" i="4"/>
  <c r="B911" i="4"/>
  <c r="G910" i="4"/>
  <c r="F910" i="4"/>
  <c r="E910" i="4"/>
  <c r="C910" i="4"/>
  <c r="B910" i="4"/>
  <c r="G909" i="4"/>
  <c r="F909" i="4"/>
  <c r="E909" i="4"/>
  <c r="C909" i="4"/>
  <c r="B909" i="4"/>
  <c r="G908" i="4"/>
  <c r="F908" i="4"/>
  <c r="E908" i="4"/>
  <c r="C908" i="4"/>
  <c r="B908" i="4"/>
  <c r="G907" i="4"/>
  <c r="F907" i="4"/>
  <c r="E907" i="4"/>
  <c r="C907" i="4"/>
  <c r="B907" i="4"/>
  <c r="G906" i="4"/>
  <c r="F906" i="4"/>
  <c r="E906" i="4"/>
  <c r="C906" i="4"/>
  <c r="B906" i="4"/>
  <c r="G905" i="4"/>
  <c r="F905" i="4"/>
  <c r="E905" i="4"/>
  <c r="C905" i="4"/>
  <c r="B905" i="4"/>
  <c r="G904" i="4"/>
  <c r="F904" i="4"/>
  <c r="E904" i="4"/>
  <c r="C904" i="4"/>
  <c r="B904" i="4"/>
  <c r="G903" i="4"/>
  <c r="F903" i="4"/>
  <c r="E903" i="4"/>
  <c r="C903" i="4"/>
  <c r="B903" i="4"/>
  <c r="G902" i="4"/>
  <c r="F902" i="4"/>
  <c r="E902" i="4"/>
  <c r="C902" i="4"/>
  <c r="B902" i="4"/>
  <c r="G901" i="4"/>
  <c r="F901" i="4"/>
  <c r="E901" i="4"/>
  <c r="C901" i="4"/>
  <c r="B901" i="4"/>
  <c r="G900" i="4"/>
  <c r="F900" i="4"/>
  <c r="E900" i="4"/>
  <c r="C900" i="4"/>
  <c r="B900" i="4"/>
  <c r="G899" i="4"/>
  <c r="F899" i="4"/>
  <c r="E899" i="4"/>
  <c r="C899" i="4"/>
  <c r="B899" i="4"/>
  <c r="G898" i="4"/>
  <c r="F898" i="4"/>
  <c r="E898" i="4"/>
  <c r="C898" i="4"/>
  <c r="B898" i="4"/>
  <c r="G897" i="4"/>
  <c r="F897" i="4"/>
  <c r="E897" i="4"/>
  <c r="C897" i="4"/>
  <c r="B897" i="4"/>
  <c r="G896" i="4"/>
  <c r="F896" i="4"/>
  <c r="E896" i="4"/>
  <c r="C896" i="4"/>
  <c r="B896" i="4"/>
  <c r="G895" i="4"/>
  <c r="F895" i="4"/>
  <c r="E895" i="4"/>
  <c r="C895" i="4"/>
  <c r="B895" i="4"/>
  <c r="G894" i="4"/>
  <c r="F894" i="4"/>
  <c r="E894" i="4"/>
  <c r="C894" i="4"/>
  <c r="B894" i="4"/>
  <c r="G893" i="4"/>
  <c r="F893" i="4"/>
  <c r="E893" i="4"/>
  <c r="C893" i="4"/>
  <c r="B893" i="4"/>
  <c r="G892" i="4"/>
  <c r="F892" i="4"/>
  <c r="E892" i="4"/>
  <c r="C892" i="4"/>
  <c r="B892" i="4"/>
  <c r="G891" i="4"/>
  <c r="F891" i="4"/>
  <c r="E891" i="4"/>
  <c r="C891" i="4"/>
  <c r="B891" i="4"/>
  <c r="G890" i="4"/>
  <c r="F890" i="4"/>
  <c r="E890" i="4"/>
  <c r="C890" i="4"/>
  <c r="B890" i="4"/>
  <c r="G889" i="4"/>
  <c r="F889" i="4"/>
  <c r="E889" i="4"/>
  <c r="C889" i="4"/>
  <c r="B889" i="4"/>
  <c r="G888" i="4"/>
  <c r="F888" i="4"/>
  <c r="E888" i="4"/>
  <c r="C888" i="4"/>
  <c r="B888" i="4"/>
  <c r="G887" i="4"/>
  <c r="F887" i="4"/>
  <c r="E887" i="4"/>
  <c r="C887" i="4"/>
  <c r="B887" i="4"/>
  <c r="G886" i="4"/>
  <c r="F886" i="4"/>
  <c r="E886" i="4"/>
  <c r="C886" i="4"/>
  <c r="B886" i="4"/>
  <c r="G885" i="4"/>
  <c r="F885" i="4"/>
  <c r="E885" i="4"/>
  <c r="C885" i="4"/>
  <c r="B885" i="4"/>
  <c r="G884" i="4"/>
  <c r="F884" i="4"/>
  <c r="E884" i="4"/>
  <c r="C884" i="4"/>
  <c r="B884" i="4"/>
  <c r="G883" i="4"/>
  <c r="F883" i="4"/>
  <c r="E883" i="4"/>
  <c r="C883" i="4"/>
  <c r="B883" i="4"/>
  <c r="G882" i="4"/>
  <c r="F882" i="4"/>
  <c r="E882" i="4"/>
  <c r="C882" i="4"/>
  <c r="B882" i="4"/>
  <c r="G881" i="4"/>
  <c r="F881" i="4"/>
  <c r="E881" i="4"/>
  <c r="C881" i="4"/>
  <c r="B881" i="4"/>
  <c r="G880" i="4"/>
  <c r="F880" i="4"/>
  <c r="E880" i="4"/>
  <c r="C880" i="4"/>
  <c r="B880" i="4"/>
  <c r="G879" i="4"/>
  <c r="F879" i="4"/>
  <c r="E879" i="4"/>
  <c r="C879" i="4"/>
  <c r="B879" i="4"/>
  <c r="G878" i="4"/>
  <c r="F878" i="4"/>
  <c r="E878" i="4"/>
  <c r="C878" i="4"/>
  <c r="B878" i="4"/>
  <c r="G877" i="4"/>
  <c r="F877" i="4"/>
  <c r="E877" i="4"/>
  <c r="C877" i="4"/>
  <c r="B877" i="4"/>
  <c r="G876" i="4"/>
  <c r="F876" i="4"/>
  <c r="E876" i="4"/>
  <c r="C876" i="4"/>
  <c r="B876" i="4"/>
  <c r="G875" i="4"/>
  <c r="F875" i="4"/>
  <c r="E875" i="4"/>
  <c r="C875" i="4"/>
  <c r="B875" i="4"/>
  <c r="G874" i="4"/>
  <c r="F874" i="4"/>
  <c r="E874" i="4"/>
  <c r="C874" i="4"/>
  <c r="B874" i="4"/>
  <c r="G873" i="4"/>
  <c r="F873" i="4"/>
  <c r="E873" i="4"/>
  <c r="C873" i="4"/>
  <c r="B873" i="4"/>
  <c r="G872" i="4"/>
  <c r="F872" i="4"/>
  <c r="E872" i="4"/>
  <c r="C872" i="4"/>
  <c r="B872" i="4"/>
  <c r="G871" i="4"/>
  <c r="F871" i="4"/>
  <c r="E871" i="4"/>
  <c r="C871" i="4"/>
  <c r="B871" i="4"/>
  <c r="G870" i="4"/>
  <c r="F870" i="4"/>
  <c r="E870" i="4"/>
  <c r="C870" i="4"/>
  <c r="B870" i="4"/>
  <c r="G869" i="4"/>
  <c r="F869" i="4"/>
  <c r="E869" i="4"/>
  <c r="C869" i="4"/>
  <c r="B869" i="4"/>
  <c r="G868" i="4"/>
  <c r="F868" i="4"/>
  <c r="E868" i="4"/>
  <c r="C868" i="4"/>
  <c r="B868" i="4"/>
  <c r="G867" i="4"/>
  <c r="F867" i="4"/>
  <c r="E867" i="4"/>
  <c r="C867" i="4"/>
  <c r="B867" i="4"/>
  <c r="G866" i="4"/>
  <c r="F866" i="4"/>
  <c r="E866" i="4"/>
  <c r="C866" i="4"/>
  <c r="B866" i="4"/>
  <c r="G865" i="4"/>
  <c r="F865" i="4"/>
  <c r="E865" i="4"/>
  <c r="C865" i="4"/>
  <c r="B865" i="4"/>
  <c r="G864" i="4"/>
  <c r="F864" i="4"/>
  <c r="E864" i="4"/>
  <c r="C864" i="4"/>
  <c r="B864" i="4"/>
  <c r="G863" i="4"/>
  <c r="F863" i="4"/>
  <c r="E863" i="4"/>
  <c r="C863" i="4"/>
  <c r="B863" i="4"/>
  <c r="G862" i="4"/>
  <c r="F862" i="4"/>
  <c r="E862" i="4"/>
  <c r="C862" i="4"/>
  <c r="B862" i="4"/>
  <c r="G861" i="4"/>
  <c r="F861" i="4"/>
  <c r="E861" i="4"/>
  <c r="C861" i="4"/>
  <c r="B861" i="4"/>
  <c r="G860" i="4"/>
  <c r="F860" i="4"/>
  <c r="E860" i="4"/>
  <c r="C860" i="4"/>
  <c r="B860" i="4"/>
  <c r="G859" i="4"/>
  <c r="F859" i="4"/>
  <c r="E859" i="4"/>
  <c r="C859" i="4"/>
  <c r="B859" i="4"/>
  <c r="G858" i="4"/>
  <c r="F858" i="4"/>
  <c r="E858" i="4"/>
  <c r="C858" i="4"/>
  <c r="B858" i="4"/>
  <c r="G857" i="4"/>
  <c r="F857" i="4"/>
  <c r="E857" i="4"/>
  <c r="C857" i="4"/>
  <c r="B857" i="4"/>
  <c r="G856" i="4"/>
  <c r="F856" i="4"/>
  <c r="E856" i="4"/>
  <c r="C856" i="4"/>
  <c r="B856" i="4"/>
  <c r="G855" i="4"/>
  <c r="F855" i="4"/>
  <c r="E855" i="4"/>
  <c r="C855" i="4"/>
  <c r="B855" i="4"/>
  <c r="G854" i="4"/>
  <c r="F854" i="4"/>
  <c r="E854" i="4"/>
  <c r="C854" i="4"/>
  <c r="B854" i="4"/>
  <c r="G853" i="4"/>
  <c r="F853" i="4"/>
  <c r="E853" i="4"/>
  <c r="C853" i="4"/>
  <c r="B853" i="4"/>
  <c r="G852" i="4"/>
  <c r="F852" i="4"/>
  <c r="E852" i="4"/>
  <c r="C852" i="4"/>
  <c r="B852" i="4"/>
  <c r="G851" i="4"/>
  <c r="F851" i="4"/>
  <c r="E851" i="4"/>
  <c r="C851" i="4"/>
  <c r="B851" i="4"/>
  <c r="G850" i="4"/>
  <c r="F850" i="4"/>
  <c r="E850" i="4"/>
  <c r="C850" i="4"/>
  <c r="B850" i="4"/>
  <c r="G849" i="4"/>
  <c r="F849" i="4"/>
  <c r="E849" i="4"/>
  <c r="C849" i="4"/>
  <c r="B849" i="4"/>
  <c r="G848" i="4"/>
  <c r="F848" i="4"/>
  <c r="E848" i="4"/>
  <c r="C848" i="4"/>
  <c r="B848" i="4"/>
  <c r="G847" i="4"/>
  <c r="F847" i="4"/>
  <c r="E847" i="4"/>
  <c r="C847" i="4"/>
  <c r="B847" i="4"/>
  <c r="G846" i="4"/>
  <c r="F846" i="4"/>
  <c r="E846" i="4"/>
  <c r="C846" i="4"/>
  <c r="B846" i="4"/>
  <c r="G845" i="4"/>
  <c r="F845" i="4"/>
  <c r="E845" i="4"/>
  <c r="C845" i="4"/>
  <c r="B845" i="4"/>
  <c r="G844" i="4"/>
  <c r="F844" i="4"/>
  <c r="E844" i="4"/>
  <c r="C844" i="4"/>
  <c r="B844" i="4"/>
  <c r="G843" i="4"/>
  <c r="F843" i="4"/>
  <c r="E843" i="4"/>
  <c r="C843" i="4"/>
  <c r="B843" i="4"/>
  <c r="G842" i="4"/>
  <c r="F842" i="4"/>
  <c r="E842" i="4"/>
  <c r="C842" i="4"/>
  <c r="B842" i="4"/>
  <c r="G841" i="4"/>
  <c r="F841" i="4"/>
  <c r="E841" i="4"/>
  <c r="C841" i="4"/>
  <c r="B841" i="4"/>
  <c r="G840" i="4"/>
  <c r="F840" i="4"/>
  <c r="E840" i="4"/>
  <c r="C840" i="4"/>
  <c r="B840" i="4"/>
  <c r="G839" i="4"/>
  <c r="F839" i="4"/>
  <c r="E839" i="4"/>
  <c r="C839" i="4"/>
  <c r="B839" i="4"/>
  <c r="G838" i="4"/>
  <c r="F838" i="4"/>
  <c r="E838" i="4"/>
  <c r="C838" i="4"/>
  <c r="B838" i="4"/>
  <c r="G837" i="4"/>
  <c r="F837" i="4"/>
  <c r="E837" i="4"/>
  <c r="C837" i="4"/>
  <c r="B837" i="4"/>
  <c r="G836" i="4"/>
  <c r="F836" i="4"/>
  <c r="E836" i="4"/>
  <c r="C836" i="4"/>
  <c r="B836" i="4"/>
  <c r="G835" i="4"/>
  <c r="F835" i="4"/>
  <c r="E835" i="4"/>
  <c r="C835" i="4"/>
  <c r="B835" i="4"/>
  <c r="G834" i="4"/>
  <c r="F834" i="4"/>
  <c r="E834" i="4"/>
  <c r="C834" i="4"/>
  <c r="B834" i="4"/>
  <c r="G833" i="4"/>
  <c r="F833" i="4"/>
  <c r="E833" i="4"/>
  <c r="C833" i="4"/>
  <c r="B833" i="4"/>
  <c r="G832" i="4"/>
  <c r="F832" i="4"/>
  <c r="E832" i="4"/>
  <c r="C832" i="4"/>
  <c r="B832" i="4"/>
  <c r="G831" i="4"/>
  <c r="F831" i="4"/>
  <c r="E831" i="4"/>
  <c r="C831" i="4"/>
  <c r="B831" i="4"/>
  <c r="G830" i="4"/>
  <c r="F830" i="4"/>
  <c r="E830" i="4"/>
  <c r="C830" i="4"/>
  <c r="B830" i="4"/>
  <c r="G829" i="4"/>
  <c r="F829" i="4"/>
  <c r="E829" i="4"/>
  <c r="C829" i="4"/>
  <c r="B829" i="4"/>
  <c r="G828" i="4"/>
  <c r="F828" i="4"/>
  <c r="E828" i="4"/>
  <c r="C828" i="4"/>
  <c r="B828" i="4"/>
  <c r="G827" i="4"/>
  <c r="F827" i="4"/>
  <c r="E827" i="4"/>
  <c r="C827" i="4"/>
  <c r="B827" i="4"/>
  <c r="G826" i="4"/>
  <c r="F826" i="4"/>
  <c r="E826" i="4"/>
  <c r="C826" i="4"/>
  <c r="B826" i="4"/>
  <c r="G825" i="4"/>
  <c r="F825" i="4"/>
  <c r="E825" i="4"/>
  <c r="C825" i="4"/>
  <c r="B825" i="4"/>
  <c r="G824" i="4"/>
  <c r="F824" i="4"/>
  <c r="E824" i="4"/>
  <c r="C824" i="4"/>
  <c r="B824" i="4"/>
  <c r="G823" i="4"/>
  <c r="F823" i="4"/>
  <c r="E823" i="4"/>
  <c r="C823" i="4"/>
  <c r="B823" i="4"/>
  <c r="G822" i="4"/>
  <c r="F822" i="4"/>
  <c r="E822" i="4"/>
  <c r="C822" i="4"/>
  <c r="B822" i="4"/>
  <c r="G821" i="4"/>
  <c r="F821" i="4"/>
  <c r="E821" i="4"/>
  <c r="C821" i="4"/>
  <c r="B821" i="4"/>
  <c r="G820" i="4"/>
  <c r="F820" i="4"/>
  <c r="E820" i="4"/>
  <c r="C820" i="4"/>
  <c r="B820" i="4"/>
  <c r="G819" i="4"/>
  <c r="F819" i="4"/>
  <c r="E819" i="4"/>
  <c r="C819" i="4"/>
  <c r="B819" i="4"/>
  <c r="G818" i="4"/>
  <c r="F818" i="4"/>
  <c r="E818" i="4"/>
  <c r="C818" i="4"/>
  <c r="B818" i="4"/>
  <c r="G817" i="4"/>
  <c r="F817" i="4"/>
  <c r="E817" i="4"/>
  <c r="C817" i="4"/>
  <c r="B817" i="4"/>
  <c r="G816" i="4"/>
  <c r="F816" i="4"/>
  <c r="E816" i="4"/>
  <c r="C816" i="4"/>
  <c r="B816" i="4"/>
  <c r="G815" i="4"/>
  <c r="F815" i="4"/>
  <c r="E815" i="4"/>
  <c r="C815" i="4"/>
  <c r="B815" i="4"/>
  <c r="G814" i="4"/>
  <c r="F814" i="4"/>
  <c r="E814" i="4"/>
  <c r="C814" i="4"/>
  <c r="B814" i="4"/>
  <c r="G813" i="4"/>
  <c r="F813" i="4"/>
  <c r="E813" i="4"/>
  <c r="C813" i="4"/>
  <c r="B813" i="4"/>
  <c r="G812" i="4"/>
  <c r="F812" i="4"/>
  <c r="E812" i="4"/>
  <c r="C812" i="4"/>
  <c r="B812" i="4"/>
  <c r="G811" i="4"/>
  <c r="F811" i="4"/>
  <c r="E811" i="4"/>
  <c r="C811" i="4"/>
  <c r="B811" i="4"/>
  <c r="G810" i="4"/>
  <c r="F810" i="4"/>
  <c r="E810" i="4"/>
  <c r="C810" i="4"/>
  <c r="B810" i="4"/>
  <c r="G809" i="4"/>
  <c r="F809" i="4"/>
  <c r="E809" i="4"/>
  <c r="C809" i="4"/>
  <c r="B809" i="4"/>
  <c r="G808" i="4"/>
  <c r="F808" i="4"/>
  <c r="E808" i="4"/>
  <c r="C808" i="4"/>
  <c r="B808" i="4"/>
  <c r="G807" i="4"/>
  <c r="F807" i="4"/>
  <c r="E807" i="4"/>
  <c r="C807" i="4"/>
  <c r="B807" i="4"/>
  <c r="G806" i="4"/>
  <c r="F806" i="4"/>
  <c r="E806" i="4"/>
  <c r="C806" i="4"/>
  <c r="B806" i="4"/>
  <c r="G805" i="4"/>
  <c r="F805" i="4"/>
  <c r="E805" i="4"/>
  <c r="C805" i="4"/>
  <c r="B805" i="4"/>
  <c r="G804" i="4"/>
  <c r="F804" i="4"/>
  <c r="E804" i="4"/>
  <c r="C804" i="4"/>
  <c r="B804" i="4"/>
  <c r="G803" i="4"/>
  <c r="F803" i="4"/>
  <c r="E803" i="4"/>
  <c r="C803" i="4"/>
  <c r="B803" i="4"/>
  <c r="G802" i="4"/>
  <c r="F802" i="4"/>
  <c r="E802" i="4"/>
  <c r="C802" i="4"/>
  <c r="B802" i="4"/>
  <c r="G801" i="4"/>
  <c r="F801" i="4"/>
  <c r="E801" i="4"/>
  <c r="C801" i="4"/>
  <c r="B801" i="4"/>
  <c r="G800" i="4"/>
  <c r="F800" i="4"/>
  <c r="E800" i="4"/>
  <c r="C800" i="4"/>
  <c r="B800" i="4"/>
  <c r="G799" i="4"/>
  <c r="F799" i="4"/>
  <c r="E799" i="4"/>
  <c r="C799" i="4"/>
  <c r="B799" i="4"/>
  <c r="G798" i="4"/>
  <c r="F798" i="4"/>
  <c r="E798" i="4"/>
  <c r="C798" i="4"/>
  <c r="B798" i="4"/>
  <c r="G797" i="4"/>
  <c r="F797" i="4"/>
  <c r="E797" i="4"/>
  <c r="C797" i="4"/>
  <c r="B797" i="4"/>
  <c r="G796" i="4"/>
  <c r="F796" i="4"/>
  <c r="E796" i="4"/>
  <c r="C796" i="4"/>
  <c r="B796" i="4"/>
  <c r="G795" i="4"/>
  <c r="F795" i="4"/>
  <c r="E795" i="4"/>
  <c r="C795" i="4"/>
  <c r="B795" i="4"/>
  <c r="G794" i="4"/>
  <c r="F794" i="4"/>
  <c r="E794" i="4"/>
  <c r="C794" i="4"/>
  <c r="B794" i="4"/>
  <c r="G793" i="4"/>
  <c r="F793" i="4"/>
  <c r="E793" i="4"/>
  <c r="C793" i="4"/>
  <c r="B793" i="4"/>
  <c r="G792" i="4"/>
  <c r="F792" i="4"/>
  <c r="E792" i="4"/>
  <c r="C792" i="4"/>
  <c r="B792" i="4"/>
  <c r="G791" i="4"/>
  <c r="F791" i="4"/>
  <c r="E791" i="4"/>
  <c r="C791" i="4"/>
  <c r="B791" i="4"/>
  <c r="G790" i="4"/>
  <c r="F790" i="4"/>
  <c r="E790" i="4"/>
  <c r="C790" i="4"/>
  <c r="B790" i="4"/>
  <c r="G789" i="4"/>
  <c r="F789" i="4"/>
  <c r="E789" i="4"/>
  <c r="C789" i="4"/>
  <c r="B789" i="4"/>
  <c r="G788" i="4"/>
  <c r="F788" i="4"/>
  <c r="E788" i="4"/>
  <c r="C788" i="4"/>
  <c r="B788" i="4"/>
  <c r="G787" i="4"/>
  <c r="F787" i="4"/>
  <c r="E787" i="4"/>
  <c r="C787" i="4"/>
  <c r="B787" i="4"/>
  <c r="G786" i="4"/>
  <c r="F786" i="4"/>
  <c r="E786" i="4"/>
  <c r="C786" i="4"/>
  <c r="B786" i="4"/>
  <c r="G785" i="4"/>
  <c r="F785" i="4"/>
  <c r="E785" i="4"/>
  <c r="C785" i="4"/>
  <c r="B785" i="4"/>
  <c r="G784" i="4"/>
  <c r="F784" i="4"/>
  <c r="E784" i="4"/>
  <c r="C784" i="4"/>
  <c r="B784" i="4"/>
  <c r="G783" i="4"/>
  <c r="F783" i="4"/>
  <c r="E783" i="4"/>
  <c r="C783" i="4"/>
  <c r="B783" i="4"/>
  <c r="G782" i="4"/>
  <c r="F782" i="4"/>
  <c r="E782" i="4"/>
  <c r="C782" i="4"/>
  <c r="B782" i="4"/>
  <c r="G781" i="4"/>
  <c r="F781" i="4"/>
  <c r="E781" i="4"/>
  <c r="C781" i="4"/>
  <c r="B781" i="4"/>
  <c r="G780" i="4"/>
  <c r="F780" i="4"/>
  <c r="E780" i="4"/>
  <c r="C780" i="4"/>
  <c r="B780" i="4"/>
  <c r="G779" i="4"/>
  <c r="F779" i="4"/>
  <c r="E779" i="4"/>
  <c r="C779" i="4"/>
  <c r="B779" i="4"/>
  <c r="G778" i="4"/>
  <c r="F778" i="4"/>
  <c r="E778" i="4"/>
  <c r="C778" i="4"/>
  <c r="B778" i="4"/>
  <c r="G777" i="4"/>
  <c r="F777" i="4"/>
  <c r="E777" i="4"/>
  <c r="C777" i="4"/>
  <c r="B777" i="4"/>
  <c r="G776" i="4"/>
  <c r="F776" i="4"/>
  <c r="E776" i="4"/>
  <c r="C776" i="4"/>
  <c r="B776" i="4"/>
  <c r="G775" i="4"/>
  <c r="F775" i="4"/>
  <c r="E775" i="4"/>
  <c r="C775" i="4"/>
  <c r="B775" i="4"/>
  <c r="G774" i="4"/>
  <c r="F774" i="4"/>
  <c r="E774" i="4"/>
  <c r="C774" i="4"/>
  <c r="B774" i="4"/>
  <c r="G773" i="4"/>
  <c r="F773" i="4"/>
  <c r="E773" i="4"/>
  <c r="C773" i="4"/>
  <c r="B773" i="4"/>
  <c r="G772" i="4"/>
  <c r="F772" i="4"/>
  <c r="E772" i="4"/>
  <c r="C772" i="4"/>
  <c r="B772" i="4"/>
  <c r="G771" i="4"/>
  <c r="F771" i="4"/>
  <c r="E771" i="4"/>
  <c r="C771" i="4"/>
  <c r="B771" i="4"/>
  <c r="G770" i="4"/>
  <c r="F770" i="4"/>
  <c r="E770" i="4"/>
  <c r="C770" i="4"/>
  <c r="B770" i="4"/>
  <c r="G769" i="4"/>
  <c r="F769" i="4"/>
  <c r="E769" i="4"/>
  <c r="C769" i="4"/>
  <c r="B769" i="4"/>
  <c r="G768" i="4"/>
  <c r="F768" i="4"/>
  <c r="E768" i="4"/>
  <c r="C768" i="4"/>
  <c r="B768" i="4"/>
  <c r="G767" i="4"/>
  <c r="F767" i="4"/>
  <c r="E767" i="4"/>
  <c r="C767" i="4"/>
  <c r="B767" i="4"/>
  <c r="G766" i="4"/>
  <c r="F766" i="4"/>
  <c r="E766" i="4"/>
  <c r="C766" i="4"/>
  <c r="B766" i="4"/>
  <c r="G765" i="4"/>
  <c r="F765" i="4"/>
  <c r="E765" i="4"/>
  <c r="C765" i="4"/>
  <c r="B765" i="4"/>
  <c r="G764" i="4"/>
  <c r="F764" i="4"/>
  <c r="E764" i="4"/>
  <c r="C764" i="4"/>
  <c r="B764" i="4"/>
  <c r="G763" i="4"/>
  <c r="F763" i="4"/>
  <c r="E763" i="4"/>
  <c r="C763" i="4"/>
  <c r="B763" i="4"/>
  <c r="G762" i="4"/>
  <c r="F762" i="4"/>
  <c r="E762" i="4"/>
  <c r="C762" i="4"/>
  <c r="B762" i="4"/>
  <c r="G761" i="4"/>
  <c r="F761" i="4"/>
  <c r="E761" i="4"/>
  <c r="C761" i="4"/>
  <c r="B761" i="4"/>
  <c r="G760" i="4"/>
  <c r="F760" i="4"/>
  <c r="E760" i="4"/>
  <c r="C760" i="4"/>
  <c r="B760" i="4"/>
  <c r="G759" i="4"/>
  <c r="F759" i="4"/>
  <c r="E759" i="4"/>
  <c r="C759" i="4"/>
  <c r="B759" i="4"/>
  <c r="G758" i="4"/>
  <c r="F758" i="4"/>
  <c r="E758" i="4"/>
  <c r="C758" i="4"/>
  <c r="B758" i="4"/>
  <c r="G757" i="4"/>
  <c r="F757" i="4"/>
  <c r="E757" i="4"/>
  <c r="C757" i="4"/>
  <c r="B757" i="4"/>
  <c r="G756" i="4"/>
  <c r="F756" i="4"/>
  <c r="E756" i="4"/>
  <c r="C756" i="4"/>
  <c r="B756" i="4"/>
  <c r="G755" i="4"/>
  <c r="F755" i="4"/>
  <c r="E755" i="4"/>
  <c r="C755" i="4"/>
  <c r="B755" i="4"/>
  <c r="G754" i="4"/>
  <c r="F754" i="4"/>
  <c r="E754" i="4"/>
  <c r="C754" i="4"/>
  <c r="B754" i="4"/>
  <c r="G753" i="4"/>
  <c r="F753" i="4"/>
  <c r="E753" i="4"/>
  <c r="C753" i="4"/>
  <c r="B753" i="4"/>
  <c r="G752" i="4"/>
  <c r="F752" i="4"/>
  <c r="E752" i="4"/>
  <c r="C752" i="4"/>
  <c r="B752" i="4"/>
  <c r="G751" i="4"/>
  <c r="F751" i="4"/>
  <c r="E751" i="4"/>
  <c r="C751" i="4"/>
  <c r="B751" i="4"/>
  <c r="G750" i="4"/>
  <c r="F750" i="4"/>
  <c r="E750" i="4"/>
  <c r="C750" i="4"/>
  <c r="B750" i="4"/>
  <c r="G749" i="4"/>
  <c r="F749" i="4"/>
  <c r="E749" i="4"/>
  <c r="C749" i="4"/>
  <c r="B749" i="4"/>
  <c r="G748" i="4"/>
  <c r="F748" i="4"/>
  <c r="E748" i="4"/>
  <c r="C748" i="4"/>
  <c r="B748" i="4"/>
  <c r="G747" i="4"/>
  <c r="F747" i="4"/>
  <c r="E747" i="4"/>
  <c r="C747" i="4"/>
  <c r="B747" i="4"/>
  <c r="G746" i="4"/>
  <c r="F746" i="4"/>
  <c r="E746" i="4"/>
  <c r="C746" i="4"/>
  <c r="B746" i="4"/>
  <c r="G745" i="4"/>
  <c r="F745" i="4"/>
  <c r="E745" i="4"/>
  <c r="C745" i="4"/>
  <c r="B745" i="4"/>
  <c r="G744" i="4"/>
  <c r="F744" i="4"/>
  <c r="E744" i="4"/>
  <c r="C744" i="4"/>
  <c r="B744" i="4"/>
  <c r="G743" i="4"/>
  <c r="F743" i="4"/>
  <c r="E743" i="4"/>
  <c r="C743" i="4"/>
  <c r="B743" i="4"/>
  <c r="G742" i="4"/>
  <c r="F742" i="4"/>
  <c r="E742" i="4"/>
  <c r="C742" i="4"/>
  <c r="B742" i="4"/>
  <c r="G741" i="4"/>
  <c r="F741" i="4"/>
  <c r="E741" i="4"/>
  <c r="C741" i="4"/>
  <c r="B741" i="4"/>
  <c r="G740" i="4"/>
  <c r="F740" i="4"/>
  <c r="E740" i="4"/>
  <c r="C740" i="4"/>
  <c r="B740" i="4"/>
  <c r="G739" i="4"/>
  <c r="F739" i="4"/>
  <c r="E739" i="4"/>
  <c r="C739" i="4"/>
  <c r="B739" i="4"/>
  <c r="G738" i="4"/>
  <c r="F738" i="4"/>
  <c r="E738" i="4"/>
  <c r="C738" i="4"/>
  <c r="B738" i="4"/>
  <c r="G737" i="4"/>
  <c r="F737" i="4"/>
  <c r="E737" i="4"/>
  <c r="C737" i="4"/>
  <c r="B737" i="4"/>
  <c r="G736" i="4"/>
  <c r="F736" i="4"/>
  <c r="E736" i="4"/>
  <c r="C736" i="4"/>
  <c r="B736" i="4"/>
  <c r="G735" i="4"/>
  <c r="F735" i="4"/>
  <c r="E735" i="4"/>
  <c r="C735" i="4"/>
  <c r="B735" i="4"/>
  <c r="G734" i="4"/>
  <c r="F734" i="4"/>
  <c r="E734" i="4"/>
  <c r="C734" i="4"/>
  <c r="B734" i="4"/>
  <c r="G733" i="4"/>
  <c r="F733" i="4"/>
  <c r="E733" i="4"/>
  <c r="C733" i="4"/>
  <c r="B733" i="4"/>
  <c r="G732" i="4"/>
  <c r="F732" i="4"/>
  <c r="E732" i="4"/>
  <c r="C732" i="4"/>
  <c r="B732" i="4"/>
  <c r="G731" i="4"/>
  <c r="F731" i="4"/>
  <c r="E731" i="4"/>
  <c r="C731" i="4"/>
  <c r="B731" i="4"/>
  <c r="G730" i="4"/>
  <c r="F730" i="4"/>
  <c r="E730" i="4"/>
  <c r="C730" i="4"/>
  <c r="B730" i="4"/>
  <c r="G729" i="4"/>
  <c r="F729" i="4"/>
  <c r="E729" i="4"/>
  <c r="C729" i="4"/>
  <c r="B729" i="4"/>
  <c r="G728" i="4"/>
  <c r="F728" i="4"/>
  <c r="E728" i="4"/>
  <c r="C728" i="4"/>
  <c r="B728" i="4"/>
  <c r="G727" i="4"/>
  <c r="F727" i="4"/>
  <c r="E727" i="4"/>
  <c r="C727" i="4"/>
  <c r="B727" i="4"/>
  <c r="G726" i="4"/>
  <c r="F726" i="4"/>
  <c r="E726" i="4"/>
  <c r="C726" i="4"/>
  <c r="B726" i="4"/>
  <c r="G725" i="4"/>
  <c r="F725" i="4"/>
  <c r="E725" i="4"/>
  <c r="C725" i="4"/>
  <c r="B725" i="4"/>
  <c r="G724" i="4"/>
  <c r="F724" i="4"/>
  <c r="E724" i="4"/>
  <c r="C724" i="4"/>
  <c r="B724" i="4"/>
  <c r="G723" i="4"/>
  <c r="F723" i="4"/>
  <c r="E723" i="4"/>
  <c r="C723" i="4"/>
  <c r="B723" i="4"/>
  <c r="G722" i="4"/>
  <c r="F722" i="4"/>
  <c r="E722" i="4"/>
  <c r="C722" i="4"/>
  <c r="B722" i="4"/>
  <c r="G721" i="4"/>
  <c r="F721" i="4"/>
  <c r="E721" i="4"/>
  <c r="C721" i="4"/>
  <c r="B721" i="4"/>
  <c r="G720" i="4"/>
  <c r="F720" i="4"/>
  <c r="E720" i="4"/>
  <c r="C720" i="4"/>
  <c r="B720" i="4"/>
  <c r="G719" i="4"/>
  <c r="F719" i="4"/>
  <c r="E719" i="4"/>
  <c r="C719" i="4"/>
  <c r="B719" i="4"/>
  <c r="G718" i="4"/>
  <c r="F718" i="4"/>
  <c r="E718" i="4"/>
  <c r="C718" i="4"/>
  <c r="B718" i="4"/>
  <c r="G717" i="4"/>
  <c r="F717" i="4"/>
  <c r="E717" i="4"/>
  <c r="C717" i="4"/>
  <c r="B717" i="4"/>
  <c r="G716" i="4"/>
  <c r="F716" i="4"/>
  <c r="E716" i="4"/>
  <c r="C716" i="4"/>
  <c r="B716" i="4"/>
  <c r="G715" i="4"/>
  <c r="F715" i="4"/>
  <c r="E715" i="4"/>
  <c r="C715" i="4"/>
  <c r="B715" i="4"/>
  <c r="G714" i="4"/>
  <c r="F714" i="4"/>
  <c r="E714" i="4"/>
  <c r="C714" i="4"/>
  <c r="B714" i="4"/>
  <c r="G713" i="4"/>
  <c r="F713" i="4"/>
  <c r="E713" i="4"/>
  <c r="C713" i="4"/>
  <c r="B713" i="4"/>
  <c r="G712" i="4"/>
  <c r="F712" i="4"/>
  <c r="E712" i="4"/>
  <c r="C712" i="4"/>
  <c r="B712" i="4"/>
  <c r="G711" i="4"/>
  <c r="F711" i="4"/>
  <c r="E711" i="4"/>
  <c r="C711" i="4"/>
  <c r="B711" i="4"/>
  <c r="G710" i="4"/>
  <c r="F710" i="4"/>
  <c r="E710" i="4"/>
  <c r="C710" i="4"/>
  <c r="B710" i="4"/>
  <c r="G709" i="4"/>
  <c r="F709" i="4"/>
  <c r="E709" i="4"/>
  <c r="C709" i="4"/>
  <c r="B709" i="4"/>
  <c r="G708" i="4"/>
  <c r="F708" i="4"/>
  <c r="E708" i="4"/>
  <c r="C708" i="4"/>
  <c r="B708" i="4"/>
  <c r="G707" i="4"/>
  <c r="F707" i="4"/>
  <c r="E707" i="4"/>
  <c r="C707" i="4"/>
  <c r="B707" i="4"/>
  <c r="G706" i="4"/>
  <c r="F706" i="4"/>
  <c r="E706" i="4"/>
  <c r="C706" i="4"/>
  <c r="B706" i="4"/>
  <c r="G705" i="4"/>
  <c r="F705" i="4"/>
  <c r="E705" i="4"/>
  <c r="C705" i="4"/>
  <c r="B705" i="4"/>
  <c r="G704" i="4"/>
  <c r="F704" i="4"/>
  <c r="E704" i="4"/>
  <c r="C704" i="4"/>
  <c r="B704" i="4"/>
  <c r="G703" i="4"/>
  <c r="F703" i="4"/>
  <c r="E703" i="4"/>
  <c r="C703" i="4"/>
  <c r="B703" i="4"/>
  <c r="G702" i="4"/>
  <c r="F702" i="4"/>
  <c r="E702" i="4"/>
  <c r="C702" i="4"/>
  <c r="B702" i="4"/>
  <c r="G701" i="4"/>
  <c r="F701" i="4"/>
  <c r="E701" i="4"/>
  <c r="C701" i="4"/>
  <c r="B701" i="4"/>
  <c r="G700" i="4"/>
  <c r="F700" i="4"/>
  <c r="E700" i="4"/>
  <c r="C700" i="4"/>
  <c r="B700" i="4"/>
  <c r="G699" i="4"/>
  <c r="F699" i="4"/>
  <c r="E699" i="4"/>
  <c r="C699" i="4"/>
  <c r="B699" i="4"/>
  <c r="G698" i="4"/>
  <c r="F698" i="4"/>
  <c r="E698" i="4"/>
  <c r="C698" i="4"/>
  <c r="B698" i="4"/>
  <c r="G697" i="4"/>
  <c r="F697" i="4"/>
  <c r="E697" i="4"/>
  <c r="C697" i="4"/>
  <c r="B697" i="4"/>
  <c r="G696" i="4"/>
  <c r="F696" i="4"/>
  <c r="E696" i="4"/>
  <c r="C696" i="4"/>
  <c r="B696" i="4"/>
  <c r="G695" i="4"/>
  <c r="F695" i="4"/>
  <c r="E695" i="4"/>
  <c r="C695" i="4"/>
  <c r="B695" i="4"/>
  <c r="G694" i="4"/>
  <c r="F694" i="4"/>
  <c r="E694" i="4"/>
  <c r="C694" i="4"/>
  <c r="B694" i="4"/>
  <c r="G693" i="4"/>
  <c r="F693" i="4"/>
  <c r="E693" i="4"/>
  <c r="C693" i="4"/>
  <c r="B693" i="4"/>
  <c r="G692" i="4"/>
  <c r="F692" i="4"/>
  <c r="E692" i="4"/>
  <c r="C692" i="4"/>
  <c r="B692" i="4"/>
  <c r="G691" i="4"/>
  <c r="F691" i="4"/>
  <c r="E691" i="4"/>
  <c r="C691" i="4"/>
  <c r="B691" i="4"/>
  <c r="G690" i="4"/>
  <c r="F690" i="4"/>
  <c r="E690" i="4"/>
  <c r="C690" i="4"/>
  <c r="B690" i="4"/>
  <c r="G689" i="4"/>
  <c r="F689" i="4"/>
  <c r="E689" i="4"/>
  <c r="C689" i="4"/>
  <c r="B689" i="4"/>
  <c r="G688" i="4"/>
  <c r="F688" i="4"/>
  <c r="E688" i="4"/>
  <c r="C688" i="4"/>
  <c r="B688" i="4"/>
  <c r="G687" i="4"/>
  <c r="F687" i="4"/>
  <c r="E687" i="4"/>
  <c r="C687" i="4"/>
  <c r="B687" i="4"/>
  <c r="G686" i="4"/>
  <c r="F686" i="4"/>
  <c r="E686" i="4"/>
  <c r="C686" i="4"/>
  <c r="B686" i="4"/>
  <c r="G685" i="4"/>
  <c r="F685" i="4"/>
  <c r="E685" i="4"/>
  <c r="C685" i="4"/>
  <c r="B685" i="4"/>
  <c r="G684" i="4"/>
  <c r="F684" i="4"/>
  <c r="E684" i="4"/>
  <c r="C684" i="4"/>
  <c r="B684" i="4"/>
  <c r="G683" i="4"/>
  <c r="F683" i="4"/>
  <c r="E683" i="4"/>
  <c r="C683" i="4"/>
  <c r="B683" i="4"/>
  <c r="G682" i="4"/>
  <c r="F682" i="4"/>
  <c r="E682" i="4"/>
  <c r="C682" i="4"/>
  <c r="B682" i="4"/>
  <c r="G681" i="4"/>
  <c r="F681" i="4"/>
  <c r="E681" i="4"/>
  <c r="C681" i="4"/>
  <c r="B681" i="4"/>
  <c r="G680" i="4"/>
  <c r="F680" i="4"/>
  <c r="E680" i="4"/>
  <c r="C680" i="4"/>
  <c r="B680" i="4"/>
  <c r="G679" i="4"/>
  <c r="F679" i="4"/>
  <c r="E679" i="4"/>
  <c r="C679" i="4"/>
  <c r="B679" i="4"/>
  <c r="G678" i="4"/>
  <c r="F678" i="4"/>
  <c r="E678" i="4"/>
  <c r="C678" i="4"/>
  <c r="B678" i="4"/>
  <c r="G677" i="4"/>
  <c r="F677" i="4"/>
  <c r="E677" i="4"/>
  <c r="C677" i="4"/>
  <c r="B677" i="4"/>
  <c r="G676" i="4"/>
  <c r="F676" i="4"/>
  <c r="E676" i="4"/>
  <c r="C676" i="4"/>
  <c r="B676" i="4"/>
  <c r="G675" i="4"/>
  <c r="F675" i="4"/>
  <c r="E675" i="4"/>
  <c r="C675" i="4"/>
  <c r="B675" i="4"/>
  <c r="G674" i="4"/>
  <c r="F674" i="4"/>
  <c r="E674" i="4"/>
  <c r="C674" i="4"/>
  <c r="B674" i="4"/>
  <c r="G673" i="4"/>
  <c r="F673" i="4"/>
  <c r="E673" i="4"/>
  <c r="C673" i="4"/>
  <c r="B673" i="4"/>
  <c r="G672" i="4"/>
  <c r="F672" i="4"/>
  <c r="E672" i="4"/>
  <c r="C672" i="4"/>
  <c r="B672" i="4"/>
  <c r="G671" i="4"/>
  <c r="F671" i="4"/>
  <c r="E671" i="4"/>
  <c r="C671" i="4"/>
  <c r="B671" i="4"/>
  <c r="G670" i="4"/>
  <c r="F670" i="4"/>
  <c r="E670" i="4"/>
  <c r="C670" i="4"/>
  <c r="B670" i="4"/>
  <c r="G669" i="4"/>
  <c r="F669" i="4"/>
  <c r="E669" i="4"/>
  <c r="C669" i="4"/>
  <c r="B669" i="4"/>
  <c r="G668" i="4"/>
  <c r="F668" i="4"/>
  <c r="E668" i="4"/>
  <c r="C668" i="4"/>
  <c r="B668" i="4"/>
  <c r="G667" i="4"/>
  <c r="F667" i="4"/>
  <c r="E667" i="4"/>
  <c r="C667" i="4"/>
  <c r="B667" i="4"/>
  <c r="G666" i="4"/>
  <c r="F666" i="4"/>
  <c r="E666" i="4"/>
  <c r="C666" i="4"/>
  <c r="B666" i="4"/>
  <c r="G665" i="4"/>
  <c r="F665" i="4"/>
  <c r="E665" i="4"/>
  <c r="C665" i="4"/>
  <c r="B665" i="4"/>
  <c r="G664" i="4"/>
  <c r="F664" i="4"/>
  <c r="E664" i="4"/>
  <c r="C664" i="4"/>
  <c r="B664" i="4"/>
  <c r="G663" i="4"/>
  <c r="F663" i="4"/>
  <c r="E663" i="4"/>
  <c r="C663" i="4"/>
  <c r="B663" i="4"/>
  <c r="G662" i="4"/>
  <c r="F662" i="4"/>
  <c r="E662" i="4"/>
  <c r="C662" i="4"/>
  <c r="B662" i="4"/>
  <c r="G661" i="4"/>
  <c r="F661" i="4"/>
  <c r="E661" i="4"/>
  <c r="C661" i="4"/>
  <c r="B661" i="4"/>
  <c r="G660" i="4"/>
  <c r="F660" i="4"/>
  <c r="E660" i="4"/>
  <c r="C660" i="4"/>
  <c r="B660" i="4"/>
  <c r="G659" i="4"/>
  <c r="F659" i="4"/>
  <c r="E659" i="4"/>
  <c r="C659" i="4"/>
  <c r="B659" i="4"/>
  <c r="G658" i="4"/>
  <c r="F658" i="4"/>
  <c r="E658" i="4"/>
  <c r="C658" i="4"/>
  <c r="B658" i="4"/>
  <c r="G657" i="4"/>
  <c r="F657" i="4"/>
  <c r="E657" i="4"/>
  <c r="C657" i="4"/>
  <c r="B657" i="4"/>
  <c r="G656" i="4"/>
  <c r="F656" i="4"/>
  <c r="E656" i="4"/>
  <c r="C656" i="4"/>
  <c r="B656" i="4"/>
  <c r="G655" i="4"/>
  <c r="F655" i="4"/>
  <c r="E655" i="4"/>
  <c r="C655" i="4"/>
  <c r="B655" i="4"/>
  <c r="G654" i="4"/>
  <c r="F654" i="4"/>
  <c r="E654" i="4"/>
  <c r="C654" i="4"/>
  <c r="B654" i="4"/>
  <c r="G653" i="4"/>
  <c r="F653" i="4"/>
  <c r="E653" i="4"/>
  <c r="C653" i="4"/>
  <c r="B653" i="4"/>
  <c r="G652" i="4"/>
  <c r="F652" i="4"/>
  <c r="E652" i="4"/>
  <c r="C652" i="4"/>
  <c r="B652" i="4"/>
  <c r="G651" i="4"/>
  <c r="F651" i="4"/>
  <c r="E651" i="4"/>
  <c r="C651" i="4"/>
  <c r="B651" i="4"/>
  <c r="G650" i="4"/>
  <c r="F650" i="4"/>
  <c r="E650" i="4"/>
  <c r="C650" i="4"/>
  <c r="B650" i="4"/>
  <c r="G649" i="4"/>
  <c r="F649" i="4"/>
  <c r="E649" i="4"/>
  <c r="C649" i="4"/>
  <c r="B649" i="4"/>
  <c r="G648" i="4"/>
  <c r="F648" i="4"/>
  <c r="E648" i="4"/>
  <c r="C648" i="4"/>
  <c r="B648" i="4"/>
  <c r="G647" i="4"/>
  <c r="F647" i="4"/>
  <c r="E647" i="4"/>
  <c r="C647" i="4"/>
  <c r="B647" i="4"/>
  <c r="G646" i="4"/>
  <c r="F646" i="4"/>
  <c r="E646" i="4"/>
  <c r="C646" i="4"/>
  <c r="B646" i="4"/>
  <c r="G645" i="4"/>
  <c r="F645" i="4"/>
  <c r="E645" i="4"/>
  <c r="C645" i="4"/>
  <c r="B645" i="4"/>
  <c r="G644" i="4"/>
  <c r="F644" i="4"/>
  <c r="E644" i="4"/>
  <c r="C644" i="4"/>
  <c r="B644" i="4"/>
  <c r="G643" i="4"/>
  <c r="F643" i="4"/>
  <c r="E643" i="4"/>
  <c r="C643" i="4"/>
  <c r="B643" i="4"/>
  <c r="G642" i="4"/>
  <c r="F642" i="4"/>
  <c r="E642" i="4"/>
  <c r="C642" i="4"/>
  <c r="B642" i="4"/>
  <c r="G641" i="4"/>
  <c r="F641" i="4"/>
  <c r="E641" i="4"/>
  <c r="C641" i="4"/>
  <c r="B641" i="4"/>
  <c r="G640" i="4"/>
  <c r="F640" i="4"/>
  <c r="E640" i="4"/>
  <c r="C640" i="4"/>
  <c r="B640" i="4"/>
  <c r="G639" i="4"/>
  <c r="F639" i="4"/>
  <c r="E639" i="4"/>
  <c r="C639" i="4"/>
  <c r="B639" i="4"/>
  <c r="G638" i="4"/>
  <c r="F638" i="4"/>
  <c r="E638" i="4"/>
  <c r="C638" i="4"/>
  <c r="B638" i="4"/>
  <c r="G637" i="4"/>
  <c r="F637" i="4"/>
  <c r="E637" i="4"/>
  <c r="C637" i="4"/>
  <c r="B637" i="4"/>
  <c r="G636" i="4"/>
  <c r="F636" i="4"/>
  <c r="E636" i="4"/>
  <c r="C636" i="4"/>
  <c r="B636" i="4"/>
  <c r="G635" i="4"/>
  <c r="F635" i="4"/>
  <c r="E635" i="4"/>
  <c r="C635" i="4"/>
  <c r="B635" i="4"/>
  <c r="G634" i="4"/>
  <c r="F634" i="4"/>
  <c r="E634" i="4"/>
  <c r="C634" i="4"/>
  <c r="B634" i="4"/>
  <c r="G633" i="4"/>
  <c r="F633" i="4"/>
  <c r="E633" i="4"/>
  <c r="C633" i="4"/>
  <c r="B633" i="4"/>
  <c r="G632" i="4"/>
  <c r="F632" i="4"/>
  <c r="E632" i="4"/>
  <c r="C632" i="4"/>
  <c r="B632" i="4"/>
  <c r="G631" i="4"/>
  <c r="F631" i="4"/>
  <c r="E631" i="4"/>
  <c r="C631" i="4"/>
  <c r="B631" i="4"/>
  <c r="G630" i="4"/>
  <c r="F630" i="4"/>
  <c r="E630" i="4"/>
  <c r="C630" i="4"/>
  <c r="B630" i="4"/>
  <c r="G629" i="4"/>
  <c r="F629" i="4"/>
  <c r="E629" i="4"/>
  <c r="C629" i="4"/>
  <c r="B629" i="4"/>
  <c r="G628" i="4"/>
  <c r="F628" i="4"/>
  <c r="E628" i="4"/>
  <c r="C628" i="4"/>
  <c r="B628" i="4"/>
  <c r="G627" i="4"/>
  <c r="F627" i="4"/>
  <c r="E627" i="4"/>
  <c r="C627" i="4"/>
  <c r="B627" i="4"/>
  <c r="G626" i="4"/>
  <c r="F626" i="4"/>
  <c r="E626" i="4"/>
  <c r="C626" i="4"/>
  <c r="B626" i="4"/>
  <c r="G625" i="4"/>
  <c r="F625" i="4"/>
  <c r="E625" i="4"/>
  <c r="C625" i="4"/>
  <c r="B625" i="4"/>
  <c r="G624" i="4"/>
  <c r="F624" i="4"/>
  <c r="E624" i="4"/>
  <c r="C624" i="4"/>
  <c r="B624" i="4"/>
  <c r="G623" i="4"/>
  <c r="F623" i="4"/>
  <c r="E623" i="4"/>
  <c r="C623" i="4"/>
  <c r="B623" i="4"/>
  <c r="G622" i="4"/>
  <c r="F622" i="4"/>
  <c r="E622" i="4"/>
  <c r="C622" i="4"/>
  <c r="B622" i="4"/>
  <c r="G621" i="4"/>
  <c r="F621" i="4"/>
  <c r="E621" i="4"/>
  <c r="C621" i="4"/>
  <c r="B621" i="4"/>
  <c r="G620" i="4"/>
  <c r="F620" i="4"/>
  <c r="E620" i="4"/>
  <c r="C620" i="4"/>
  <c r="B620" i="4"/>
  <c r="G619" i="4"/>
  <c r="F619" i="4"/>
  <c r="E619" i="4"/>
  <c r="C619" i="4"/>
  <c r="B619" i="4"/>
  <c r="G618" i="4"/>
  <c r="F618" i="4"/>
  <c r="E618" i="4"/>
  <c r="C618" i="4"/>
  <c r="B618" i="4"/>
  <c r="G617" i="4"/>
  <c r="F617" i="4"/>
  <c r="E617" i="4"/>
  <c r="C617" i="4"/>
  <c r="B617" i="4"/>
  <c r="G616" i="4"/>
  <c r="F616" i="4"/>
  <c r="E616" i="4"/>
  <c r="C616" i="4"/>
  <c r="B616" i="4"/>
  <c r="G615" i="4"/>
  <c r="F615" i="4"/>
  <c r="E615" i="4"/>
  <c r="C615" i="4"/>
  <c r="B615" i="4"/>
  <c r="G614" i="4"/>
  <c r="F614" i="4"/>
  <c r="E614" i="4"/>
  <c r="C614" i="4"/>
  <c r="B614" i="4"/>
  <c r="G613" i="4"/>
  <c r="F613" i="4"/>
  <c r="E613" i="4"/>
  <c r="C613" i="4"/>
  <c r="B613" i="4"/>
  <c r="G612" i="4"/>
  <c r="F612" i="4"/>
  <c r="E612" i="4"/>
  <c r="C612" i="4"/>
  <c r="B612" i="4"/>
  <c r="G611" i="4"/>
  <c r="F611" i="4"/>
  <c r="E611" i="4"/>
  <c r="C611" i="4"/>
  <c r="B611" i="4"/>
  <c r="G610" i="4"/>
  <c r="F610" i="4"/>
  <c r="E610" i="4"/>
  <c r="C610" i="4"/>
  <c r="B610" i="4"/>
  <c r="G609" i="4"/>
  <c r="F609" i="4"/>
  <c r="E609" i="4"/>
  <c r="C609" i="4"/>
  <c r="B609" i="4"/>
  <c r="G608" i="4"/>
  <c r="F608" i="4"/>
  <c r="E608" i="4"/>
  <c r="C608" i="4"/>
  <c r="B608" i="4"/>
  <c r="G607" i="4"/>
  <c r="F607" i="4"/>
  <c r="E607" i="4"/>
  <c r="C607" i="4"/>
  <c r="B607" i="4"/>
  <c r="G606" i="4"/>
  <c r="F606" i="4"/>
  <c r="E606" i="4"/>
  <c r="C606" i="4"/>
  <c r="B606" i="4"/>
  <c r="G605" i="4"/>
  <c r="F605" i="4"/>
  <c r="E605" i="4"/>
  <c r="C605" i="4"/>
  <c r="B605" i="4"/>
  <c r="G604" i="4"/>
  <c r="F604" i="4"/>
  <c r="E604" i="4"/>
  <c r="C604" i="4"/>
  <c r="B604" i="4"/>
  <c r="G603" i="4"/>
  <c r="F603" i="4"/>
  <c r="E603" i="4"/>
  <c r="C603" i="4"/>
  <c r="B603" i="4"/>
  <c r="G602" i="4"/>
  <c r="F602" i="4"/>
  <c r="E602" i="4"/>
  <c r="C602" i="4"/>
  <c r="B602" i="4"/>
  <c r="G601" i="4"/>
  <c r="F601" i="4"/>
  <c r="E601" i="4"/>
  <c r="C601" i="4"/>
  <c r="B601" i="4"/>
  <c r="G600" i="4"/>
  <c r="F600" i="4"/>
  <c r="E600" i="4"/>
  <c r="C600" i="4"/>
  <c r="B600" i="4"/>
  <c r="G599" i="4"/>
  <c r="F599" i="4"/>
  <c r="E599" i="4"/>
  <c r="C599" i="4"/>
  <c r="B599" i="4"/>
  <c r="G598" i="4"/>
  <c r="F598" i="4"/>
  <c r="E598" i="4"/>
  <c r="C598" i="4"/>
  <c r="B598" i="4"/>
  <c r="G597" i="4"/>
  <c r="F597" i="4"/>
  <c r="E597" i="4"/>
  <c r="C597" i="4"/>
  <c r="B597" i="4"/>
  <c r="G596" i="4"/>
  <c r="F596" i="4"/>
  <c r="E596" i="4"/>
  <c r="C596" i="4"/>
  <c r="B596" i="4"/>
  <c r="G595" i="4"/>
  <c r="F595" i="4"/>
  <c r="E595" i="4"/>
  <c r="C595" i="4"/>
  <c r="B595" i="4"/>
  <c r="G594" i="4"/>
  <c r="F594" i="4"/>
  <c r="E594" i="4"/>
  <c r="C594" i="4"/>
  <c r="B594" i="4"/>
  <c r="G593" i="4"/>
  <c r="F593" i="4"/>
  <c r="E593" i="4"/>
  <c r="C593" i="4"/>
  <c r="B593" i="4"/>
  <c r="G592" i="4"/>
  <c r="F592" i="4"/>
  <c r="E592" i="4"/>
  <c r="C592" i="4"/>
  <c r="B592" i="4"/>
  <c r="G591" i="4"/>
  <c r="F591" i="4"/>
  <c r="E591" i="4"/>
  <c r="C591" i="4"/>
  <c r="B591" i="4"/>
  <c r="G590" i="4"/>
  <c r="F590" i="4"/>
  <c r="E590" i="4"/>
  <c r="C590" i="4"/>
  <c r="B590" i="4"/>
  <c r="G589" i="4"/>
  <c r="F589" i="4"/>
  <c r="E589" i="4"/>
  <c r="C589" i="4"/>
  <c r="B589" i="4"/>
  <c r="G588" i="4"/>
  <c r="F588" i="4"/>
  <c r="E588" i="4"/>
  <c r="C588" i="4"/>
  <c r="B588" i="4"/>
  <c r="G587" i="4"/>
  <c r="F587" i="4"/>
  <c r="E587" i="4"/>
  <c r="C587" i="4"/>
  <c r="B587" i="4"/>
  <c r="G586" i="4"/>
  <c r="F586" i="4"/>
  <c r="E586" i="4"/>
  <c r="C586" i="4"/>
  <c r="B586" i="4"/>
  <c r="G585" i="4"/>
  <c r="F585" i="4"/>
  <c r="E585" i="4"/>
  <c r="C585" i="4"/>
  <c r="B585" i="4"/>
  <c r="G584" i="4"/>
  <c r="F584" i="4"/>
  <c r="E584" i="4"/>
  <c r="C584" i="4"/>
  <c r="B584" i="4"/>
  <c r="G583" i="4"/>
  <c r="F583" i="4"/>
  <c r="E583" i="4"/>
  <c r="C583" i="4"/>
  <c r="B583" i="4"/>
  <c r="G582" i="4"/>
  <c r="F582" i="4"/>
  <c r="E582" i="4"/>
  <c r="C582" i="4"/>
  <c r="B582" i="4"/>
  <c r="G581" i="4"/>
  <c r="F581" i="4"/>
  <c r="E581" i="4"/>
  <c r="C581" i="4"/>
  <c r="B581" i="4"/>
  <c r="G580" i="4"/>
  <c r="F580" i="4"/>
  <c r="E580" i="4"/>
  <c r="C580" i="4"/>
  <c r="B580" i="4"/>
  <c r="G579" i="4"/>
  <c r="F579" i="4"/>
  <c r="E579" i="4"/>
  <c r="C579" i="4"/>
  <c r="B579" i="4"/>
  <c r="G578" i="4"/>
  <c r="F578" i="4"/>
  <c r="E578" i="4"/>
  <c r="C578" i="4"/>
  <c r="B578" i="4"/>
  <c r="G577" i="4"/>
  <c r="F577" i="4"/>
  <c r="E577" i="4"/>
  <c r="C577" i="4"/>
  <c r="B577" i="4"/>
  <c r="G576" i="4"/>
  <c r="F576" i="4"/>
  <c r="E576" i="4"/>
  <c r="C576" i="4"/>
  <c r="B576" i="4"/>
  <c r="G575" i="4"/>
  <c r="F575" i="4"/>
  <c r="E575" i="4"/>
  <c r="C575" i="4"/>
  <c r="B575" i="4"/>
  <c r="G574" i="4"/>
  <c r="F574" i="4"/>
  <c r="E574" i="4"/>
  <c r="C574" i="4"/>
  <c r="B574" i="4"/>
  <c r="G573" i="4"/>
  <c r="F573" i="4"/>
  <c r="E573" i="4"/>
  <c r="C573" i="4"/>
  <c r="B573" i="4"/>
  <c r="G572" i="4"/>
  <c r="F572" i="4"/>
  <c r="E572" i="4"/>
  <c r="C572" i="4"/>
  <c r="B572" i="4"/>
  <c r="G571" i="4"/>
  <c r="F571" i="4"/>
  <c r="E571" i="4"/>
  <c r="C571" i="4"/>
  <c r="B571" i="4"/>
  <c r="G570" i="4"/>
  <c r="F570" i="4"/>
  <c r="E570" i="4"/>
  <c r="C570" i="4"/>
  <c r="B570" i="4"/>
  <c r="G569" i="4"/>
  <c r="F569" i="4"/>
  <c r="E569" i="4"/>
  <c r="C569" i="4"/>
  <c r="B569" i="4"/>
  <c r="G568" i="4"/>
  <c r="F568" i="4"/>
  <c r="E568" i="4"/>
  <c r="C568" i="4"/>
  <c r="B568" i="4"/>
  <c r="G567" i="4"/>
  <c r="F567" i="4"/>
  <c r="E567" i="4"/>
  <c r="C567" i="4"/>
  <c r="B567" i="4"/>
  <c r="G566" i="4"/>
  <c r="F566" i="4"/>
  <c r="E566" i="4"/>
  <c r="C566" i="4"/>
  <c r="B566" i="4"/>
  <c r="G565" i="4"/>
  <c r="F565" i="4"/>
  <c r="E565" i="4"/>
  <c r="C565" i="4"/>
  <c r="B565" i="4"/>
  <c r="G564" i="4"/>
  <c r="F564" i="4"/>
  <c r="E564" i="4"/>
  <c r="C564" i="4"/>
  <c r="B564" i="4"/>
  <c r="G563" i="4"/>
  <c r="F563" i="4"/>
  <c r="E563" i="4"/>
  <c r="C563" i="4"/>
  <c r="B563" i="4"/>
  <c r="G562" i="4"/>
  <c r="F562" i="4"/>
  <c r="E562" i="4"/>
  <c r="C562" i="4"/>
  <c r="B562" i="4"/>
  <c r="G561" i="4"/>
  <c r="F561" i="4"/>
  <c r="E561" i="4"/>
  <c r="C561" i="4"/>
  <c r="B561" i="4"/>
  <c r="G560" i="4"/>
  <c r="F560" i="4"/>
  <c r="E560" i="4"/>
  <c r="C560" i="4"/>
  <c r="B560" i="4"/>
  <c r="G559" i="4"/>
  <c r="F559" i="4"/>
  <c r="E559" i="4"/>
  <c r="C559" i="4"/>
  <c r="B559" i="4"/>
  <c r="G558" i="4"/>
  <c r="F558" i="4"/>
  <c r="E558" i="4"/>
  <c r="C558" i="4"/>
  <c r="B558" i="4"/>
  <c r="G557" i="4"/>
  <c r="F557" i="4"/>
  <c r="E557" i="4"/>
  <c r="C557" i="4"/>
  <c r="B557" i="4"/>
  <c r="G556" i="4"/>
  <c r="F556" i="4"/>
  <c r="E556" i="4"/>
  <c r="C556" i="4"/>
  <c r="B556" i="4"/>
  <c r="G555" i="4"/>
  <c r="F555" i="4"/>
  <c r="E555" i="4"/>
  <c r="C555" i="4"/>
  <c r="B555" i="4"/>
  <c r="G554" i="4"/>
  <c r="F554" i="4"/>
  <c r="E554" i="4"/>
  <c r="C554" i="4"/>
  <c r="B554" i="4"/>
  <c r="G553" i="4"/>
  <c r="F553" i="4"/>
  <c r="E553" i="4"/>
  <c r="C553" i="4"/>
  <c r="B553" i="4"/>
  <c r="G552" i="4"/>
  <c r="F552" i="4"/>
  <c r="E552" i="4"/>
  <c r="C552" i="4"/>
  <c r="B552" i="4"/>
  <c r="G551" i="4"/>
  <c r="F551" i="4"/>
  <c r="E551" i="4"/>
  <c r="C551" i="4"/>
  <c r="B551" i="4"/>
  <c r="G550" i="4"/>
  <c r="F550" i="4"/>
  <c r="E550" i="4"/>
  <c r="C550" i="4"/>
  <c r="B550" i="4"/>
  <c r="G549" i="4"/>
  <c r="F549" i="4"/>
  <c r="E549" i="4"/>
  <c r="C549" i="4"/>
  <c r="B549" i="4"/>
  <c r="G548" i="4"/>
  <c r="F548" i="4"/>
  <c r="E548" i="4"/>
  <c r="C548" i="4"/>
  <c r="B548" i="4"/>
  <c r="G547" i="4"/>
  <c r="F547" i="4"/>
  <c r="E547" i="4"/>
  <c r="C547" i="4"/>
  <c r="B547" i="4"/>
  <c r="G546" i="4"/>
  <c r="F546" i="4"/>
  <c r="E546" i="4"/>
  <c r="C546" i="4"/>
  <c r="B546" i="4"/>
  <c r="G545" i="4"/>
  <c r="F545" i="4"/>
  <c r="E545" i="4"/>
  <c r="C545" i="4"/>
  <c r="B545" i="4"/>
  <c r="G544" i="4"/>
  <c r="F544" i="4"/>
  <c r="E544" i="4"/>
  <c r="C544" i="4"/>
  <c r="B544" i="4"/>
  <c r="G543" i="4"/>
  <c r="F543" i="4"/>
  <c r="E543" i="4"/>
  <c r="C543" i="4"/>
  <c r="B543" i="4"/>
  <c r="G542" i="4"/>
  <c r="F542" i="4"/>
  <c r="E542" i="4"/>
  <c r="C542" i="4"/>
  <c r="B542" i="4"/>
  <c r="G541" i="4"/>
  <c r="F541" i="4"/>
  <c r="E541" i="4"/>
  <c r="C541" i="4"/>
  <c r="B541" i="4"/>
  <c r="G540" i="4"/>
  <c r="F540" i="4"/>
  <c r="E540" i="4"/>
  <c r="C540" i="4"/>
  <c r="B540" i="4"/>
  <c r="G539" i="4"/>
  <c r="F539" i="4"/>
  <c r="E539" i="4"/>
  <c r="C539" i="4"/>
  <c r="B539" i="4"/>
  <c r="G538" i="4"/>
  <c r="F538" i="4"/>
  <c r="E538" i="4"/>
  <c r="C538" i="4"/>
  <c r="B538" i="4"/>
  <c r="G537" i="4"/>
  <c r="F537" i="4"/>
  <c r="E537" i="4"/>
  <c r="C537" i="4"/>
  <c r="B537" i="4"/>
  <c r="G536" i="4"/>
  <c r="F536" i="4"/>
  <c r="E536" i="4"/>
  <c r="C536" i="4"/>
  <c r="B536" i="4"/>
  <c r="G535" i="4"/>
  <c r="F535" i="4"/>
  <c r="E535" i="4"/>
  <c r="C535" i="4"/>
  <c r="B535" i="4"/>
  <c r="G534" i="4"/>
  <c r="F534" i="4"/>
  <c r="E534" i="4"/>
  <c r="C534" i="4"/>
  <c r="B534" i="4"/>
  <c r="G533" i="4"/>
  <c r="F533" i="4"/>
  <c r="E533" i="4"/>
  <c r="C533" i="4"/>
  <c r="B533" i="4"/>
  <c r="G532" i="4"/>
  <c r="F532" i="4"/>
  <c r="E532" i="4"/>
  <c r="C532" i="4"/>
  <c r="B532" i="4"/>
  <c r="G531" i="4"/>
  <c r="F531" i="4"/>
  <c r="E531" i="4"/>
  <c r="C531" i="4"/>
  <c r="B531" i="4"/>
  <c r="G530" i="4"/>
  <c r="F530" i="4"/>
  <c r="E530" i="4"/>
  <c r="C530" i="4"/>
  <c r="B530" i="4"/>
  <c r="G529" i="4"/>
  <c r="F529" i="4"/>
  <c r="E529" i="4"/>
  <c r="C529" i="4"/>
  <c r="B529" i="4"/>
  <c r="G528" i="4"/>
  <c r="F528" i="4"/>
  <c r="E528" i="4"/>
  <c r="C528" i="4"/>
  <c r="B528" i="4"/>
  <c r="G527" i="4"/>
  <c r="F527" i="4"/>
  <c r="E527" i="4"/>
  <c r="C527" i="4"/>
  <c r="B527" i="4"/>
  <c r="G526" i="4"/>
  <c r="F526" i="4"/>
  <c r="E526" i="4"/>
  <c r="C526" i="4"/>
  <c r="B526" i="4"/>
  <c r="G525" i="4"/>
  <c r="F525" i="4"/>
  <c r="E525" i="4"/>
  <c r="C525" i="4"/>
  <c r="B525" i="4"/>
  <c r="G524" i="4"/>
  <c r="F524" i="4"/>
  <c r="E524" i="4"/>
  <c r="C524" i="4"/>
  <c r="B524" i="4"/>
  <c r="G523" i="4"/>
  <c r="F523" i="4"/>
  <c r="E523" i="4"/>
  <c r="C523" i="4"/>
  <c r="B523" i="4"/>
  <c r="G522" i="4"/>
  <c r="F522" i="4"/>
  <c r="E522" i="4"/>
  <c r="C522" i="4"/>
  <c r="B522" i="4"/>
  <c r="G521" i="4"/>
  <c r="F521" i="4"/>
  <c r="E521" i="4"/>
  <c r="C521" i="4"/>
  <c r="B521" i="4"/>
  <c r="G520" i="4"/>
  <c r="F520" i="4"/>
  <c r="E520" i="4"/>
  <c r="C520" i="4"/>
  <c r="B520" i="4"/>
  <c r="G519" i="4"/>
  <c r="F519" i="4"/>
  <c r="E519" i="4"/>
  <c r="C519" i="4"/>
  <c r="B519" i="4"/>
  <c r="G518" i="4"/>
  <c r="F518" i="4"/>
  <c r="E518" i="4"/>
  <c r="C518" i="4"/>
  <c r="B518" i="4"/>
  <c r="G517" i="4"/>
  <c r="F517" i="4"/>
  <c r="E517" i="4"/>
  <c r="C517" i="4"/>
  <c r="B517" i="4"/>
  <c r="G516" i="4"/>
  <c r="F516" i="4"/>
  <c r="E516" i="4"/>
  <c r="C516" i="4"/>
  <c r="B516" i="4"/>
  <c r="G515" i="4"/>
  <c r="F515" i="4"/>
  <c r="E515" i="4"/>
  <c r="C515" i="4"/>
  <c r="B515" i="4"/>
  <c r="AD514" i="4"/>
  <c r="AE514" i="4" s="1"/>
  <c r="AC514" i="4"/>
  <c r="AB514" i="4"/>
  <c r="Y514" i="4"/>
  <c r="Z514" i="4" s="1"/>
  <c r="X514" i="4"/>
  <c r="W514" i="4"/>
  <c r="T514" i="4"/>
  <c r="U514" i="4" s="1"/>
  <c r="S514" i="4"/>
  <c r="R514" i="4"/>
  <c r="O514" i="4"/>
  <c r="P514" i="4" s="1"/>
  <c r="N514" i="4"/>
  <c r="M514" i="4"/>
  <c r="M515" i="4" s="1"/>
  <c r="M516" i="4" s="1"/>
  <c r="M517" i="4" s="1"/>
  <c r="M518" i="4" s="1"/>
  <c r="M519" i="4" s="1"/>
  <c r="M520" i="4" s="1"/>
  <c r="M521" i="4" s="1"/>
  <c r="M522" i="4" s="1"/>
  <c r="M523" i="4" s="1"/>
  <c r="M524" i="4" s="1"/>
  <c r="M525" i="4" s="1"/>
  <c r="M526" i="4" s="1"/>
  <c r="M527" i="4" s="1"/>
  <c r="M528" i="4" s="1"/>
  <c r="M529" i="4" s="1"/>
  <c r="M530" i="4" s="1"/>
  <c r="M531" i="4" s="1"/>
  <c r="M532" i="4" s="1"/>
  <c r="M533" i="4" s="1"/>
  <c r="M534" i="4" s="1"/>
  <c r="M535" i="4" s="1"/>
  <c r="M536" i="4" s="1"/>
  <c r="M537" i="4" s="1"/>
  <c r="M538" i="4" s="1"/>
  <c r="M539" i="4" s="1"/>
  <c r="M540" i="4" s="1"/>
  <c r="M541" i="4" s="1"/>
  <c r="M542" i="4" s="1"/>
  <c r="M543" i="4" s="1"/>
  <c r="M544" i="4" s="1"/>
  <c r="M545" i="4" s="1"/>
  <c r="M546" i="4" s="1"/>
  <c r="M547" i="4" s="1"/>
  <c r="M548" i="4" s="1"/>
  <c r="M549" i="4" s="1"/>
  <c r="M550" i="4" s="1"/>
  <c r="M551" i="4" s="1"/>
  <c r="M552" i="4" s="1"/>
  <c r="M553" i="4" s="1"/>
  <c r="M554" i="4" s="1"/>
  <c r="M555" i="4" s="1"/>
  <c r="M556" i="4" s="1"/>
  <c r="M557" i="4" s="1"/>
  <c r="M558" i="4" s="1"/>
  <c r="M559" i="4" s="1"/>
  <c r="M560" i="4" s="1"/>
  <c r="M561" i="4" s="1"/>
  <c r="M562" i="4" s="1"/>
  <c r="M563" i="4" s="1"/>
  <c r="M564" i="4" s="1"/>
  <c r="M565" i="4" s="1"/>
  <c r="M566" i="4" s="1"/>
  <c r="M567" i="4" s="1"/>
  <c r="M568" i="4" s="1"/>
  <c r="M569" i="4" s="1"/>
  <c r="M570" i="4" s="1"/>
  <c r="M571" i="4" s="1"/>
  <c r="M572" i="4" s="1"/>
  <c r="M573" i="4" s="1"/>
  <c r="M574" i="4" s="1"/>
  <c r="M575" i="4" s="1"/>
  <c r="M576" i="4" s="1"/>
  <c r="M577" i="4" s="1"/>
  <c r="M578" i="4" s="1"/>
  <c r="M579" i="4" s="1"/>
  <c r="M580" i="4" s="1"/>
  <c r="M581" i="4" s="1"/>
  <c r="M582" i="4" s="1"/>
  <c r="M583" i="4" s="1"/>
  <c r="M584" i="4" s="1"/>
  <c r="M585" i="4" s="1"/>
  <c r="M586" i="4" s="1"/>
  <c r="M587" i="4" s="1"/>
  <c r="M588" i="4" s="1"/>
  <c r="M589" i="4" s="1"/>
  <c r="M590" i="4" s="1"/>
  <c r="M591" i="4" s="1"/>
  <c r="M592" i="4" s="1"/>
  <c r="M593" i="4" s="1"/>
  <c r="M594" i="4" s="1"/>
  <c r="M595" i="4" s="1"/>
  <c r="M596" i="4" s="1"/>
  <c r="M597" i="4" s="1"/>
  <c r="M598" i="4" s="1"/>
  <c r="M599" i="4" s="1"/>
  <c r="M600" i="4" s="1"/>
  <c r="M601" i="4" s="1"/>
  <c r="M602" i="4" s="1"/>
  <c r="M603" i="4" s="1"/>
  <c r="M604" i="4" s="1"/>
  <c r="M605" i="4" s="1"/>
  <c r="M606" i="4" s="1"/>
  <c r="M607" i="4" s="1"/>
  <c r="M608" i="4" s="1"/>
  <c r="M609" i="4" s="1"/>
  <c r="M610" i="4" s="1"/>
  <c r="M611" i="4" s="1"/>
  <c r="M612" i="4" s="1"/>
  <c r="M613" i="4" s="1"/>
  <c r="M614" i="4" s="1"/>
  <c r="M615" i="4" s="1"/>
  <c r="M616" i="4" s="1"/>
  <c r="M617" i="4" s="1"/>
  <c r="M618" i="4" s="1"/>
  <c r="M619" i="4" s="1"/>
  <c r="M620" i="4" s="1"/>
  <c r="M621" i="4" s="1"/>
  <c r="M622" i="4" s="1"/>
  <c r="M623" i="4" s="1"/>
  <c r="M624" i="4" s="1"/>
  <c r="M625" i="4" s="1"/>
  <c r="M626" i="4" s="1"/>
  <c r="M627" i="4" s="1"/>
  <c r="M628" i="4" s="1"/>
  <c r="M629" i="4" s="1"/>
  <c r="M630" i="4" s="1"/>
  <c r="M631" i="4" s="1"/>
  <c r="M632" i="4" s="1"/>
  <c r="M633" i="4" s="1"/>
  <c r="M634" i="4" s="1"/>
  <c r="M635" i="4" s="1"/>
  <c r="M636" i="4" s="1"/>
  <c r="M637" i="4" s="1"/>
  <c r="M638" i="4" s="1"/>
  <c r="M639" i="4" s="1"/>
  <c r="M640" i="4" s="1"/>
  <c r="M641" i="4" s="1"/>
  <c r="M642" i="4" s="1"/>
  <c r="M643" i="4" s="1"/>
  <c r="M644" i="4" s="1"/>
  <c r="M645" i="4" s="1"/>
  <c r="M646" i="4" s="1"/>
  <c r="M647" i="4" s="1"/>
  <c r="M648" i="4" s="1"/>
  <c r="M649" i="4" s="1"/>
  <c r="M650" i="4" s="1"/>
  <c r="M651" i="4" s="1"/>
  <c r="M652" i="4" s="1"/>
  <c r="M653" i="4" s="1"/>
  <c r="M654" i="4" s="1"/>
  <c r="M655" i="4" s="1"/>
  <c r="M656" i="4" s="1"/>
  <c r="M657" i="4" s="1"/>
  <c r="M658" i="4" s="1"/>
  <c r="M659" i="4" s="1"/>
  <c r="M660" i="4" s="1"/>
  <c r="M661" i="4" s="1"/>
  <c r="M662" i="4" s="1"/>
  <c r="M663" i="4" s="1"/>
  <c r="M664" i="4" s="1"/>
  <c r="M665" i="4" s="1"/>
  <c r="M666" i="4" s="1"/>
  <c r="M667" i="4" s="1"/>
  <c r="M668" i="4" s="1"/>
  <c r="M669" i="4" s="1"/>
  <c r="M670" i="4" s="1"/>
  <c r="M671" i="4" s="1"/>
  <c r="M672" i="4" s="1"/>
  <c r="M673" i="4" s="1"/>
  <c r="M674" i="4" s="1"/>
  <c r="M675" i="4" s="1"/>
  <c r="M676" i="4" s="1"/>
  <c r="M677" i="4" s="1"/>
  <c r="M678" i="4" s="1"/>
  <c r="M679" i="4" s="1"/>
  <c r="M680" i="4" s="1"/>
  <c r="M681" i="4" s="1"/>
  <c r="M682" i="4" s="1"/>
  <c r="M683" i="4" s="1"/>
  <c r="M684" i="4" s="1"/>
  <c r="M685" i="4" s="1"/>
  <c r="M686" i="4" s="1"/>
  <c r="M687" i="4" s="1"/>
  <c r="M688" i="4" s="1"/>
  <c r="M689" i="4" s="1"/>
  <c r="M690" i="4" s="1"/>
  <c r="M691" i="4" s="1"/>
  <c r="M692" i="4" s="1"/>
  <c r="M693" i="4" s="1"/>
  <c r="M694" i="4" s="1"/>
  <c r="M695" i="4" s="1"/>
  <c r="M696" i="4" s="1"/>
  <c r="M697" i="4" s="1"/>
  <c r="M698" i="4" s="1"/>
  <c r="M699" i="4" s="1"/>
  <c r="M700" i="4" s="1"/>
  <c r="M701" i="4" s="1"/>
  <c r="M702" i="4" s="1"/>
  <c r="M703" i="4" s="1"/>
  <c r="M704" i="4" s="1"/>
  <c r="M705" i="4" s="1"/>
  <c r="M706" i="4" s="1"/>
  <c r="M707" i="4" s="1"/>
  <c r="M708" i="4" s="1"/>
  <c r="M709" i="4" s="1"/>
  <c r="M710" i="4" s="1"/>
  <c r="M711" i="4" s="1"/>
  <c r="M712" i="4" s="1"/>
  <c r="M713" i="4" s="1"/>
  <c r="M714" i="4" s="1"/>
  <c r="M715" i="4" s="1"/>
  <c r="M716" i="4" s="1"/>
  <c r="M717" i="4" s="1"/>
  <c r="M718" i="4" s="1"/>
  <c r="M719" i="4" s="1"/>
  <c r="M720" i="4" s="1"/>
  <c r="M721" i="4" s="1"/>
  <c r="M722" i="4" s="1"/>
  <c r="M723" i="4" s="1"/>
  <c r="M724" i="4" s="1"/>
  <c r="M725" i="4" s="1"/>
  <c r="M726" i="4" s="1"/>
  <c r="M727" i="4" s="1"/>
  <c r="M728" i="4" s="1"/>
  <c r="M729" i="4" s="1"/>
  <c r="M730" i="4" s="1"/>
  <c r="M731" i="4" s="1"/>
  <c r="M732" i="4" s="1"/>
  <c r="M733" i="4" s="1"/>
  <c r="M734" i="4" s="1"/>
  <c r="M735" i="4" s="1"/>
  <c r="M736" i="4" s="1"/>
  <c r="M737" i="4" s="1"/>
  <c r="M738" i="4" s="1"/>
  <c r="M739" i="4" s="1"/>
  <c r="M740" i="4" s="1"/>
  <c r="M741" i="4" s="1"/>
  <c r="M742" i="4" s="1"/>
  <c r="M743" i="4" s="1"/>
  <c r="M744" i="4" s="1"/>
  <c r="M745" i="4" s="1"/>
  <c r="M746" i="4" s="1"/>
  <c r="M747" i="4" s="1"/>
  <c r="M748" i="4" s="1"/>
  <c r="M749" i="4" s="1"/>
  <c r="M750" i="4" s="1"/>
  <c r="M751" i="4" s="1"/>
  <c r="M752" i="4" s="1"/>
  <c r="M753" i="4" s="1"/>
  <c r="M754" i="4" s="1"/>
  <c r="M755" i="4" s="1"/>
  <c r="M756" i="4" s="1"/>
  <c r="M757" i="4" s="1"/>
  <c r="M758" i="4" s="1"/>
  <c r="M759" i="4" s="1"/>
  <c r="M760" i="4" s="1"/>
  <c r="M761" i="4" s="1"/>
  <c r="M762" i="4" s="1"/>
  <c r="M763" i="4" s="1"/>
  <c r="M764" i="4" s="1"/>
  <c r="M765" i="4" s="1"/>
  <c r="M766" i="4" s="1"/>
  <c r="M767" i="4" s="1"/>
  <c r="M768" i="4" s="1"/>
  <c r="M769" i="4" s="1"/>
  <c r="M770" i="4" s="1"/>
  <c r="M771" i="4" s="1"/>
  <c r="M772" i="4" s="1"/>
  <c r="M773" i="4" s="1"/>
  <c r="M774" i="4" s="1"/>
  <c r="M775" i="4" s="1"/>
  <c r="M776" i="4" s="1"/>
  <c r="M777" i="4" s="1"/>
  <c r="M778" i="4" s="1"/>
  <c r="M779" i="4" s="1"/>
  <c r="M780" i="4" s="1"/>
  <c r="M781" i="4" s="1"/>
  <c r="M782" i="4" s="1"/>
  <c r="M783" i="4" s="1"/>
  <c r="M784" i="4" s="1"/>
  <c r="M785" i="4" s="1"/>
  <c r="M786" i="4" s="1"/>
  <c r="M787" i="4" s="1"/>
  <c r="M788" i="4" s="1"/>
  <c r="M789" i="4" s="1"/>
  <c r="M790" i="4" s="1"/>
  <c r="M791" i="4" s="1"/>
  <c r="M792" i="4" s="1"/>
  <c r="M793" i="4" s="1"/>
  <c r="M794" i="4" s="1"/>
  <c r="M795" i="4" s="1"/>
  <c r="M796" i="4" s="1"/>
  <c r="M797" i="4" s="1"/>
  <c r="M798" i="4" s="1"/>
  <c r="M799" i="4" s="1"/>
  <c r="M800" i="4" s="1"/>
  <c r="M801" i="4" s="1"/>
  <c r="M802" i="4" s="1"/>
  <c r="M803" i="4" s="1"/>
  <c r="M804" i="4" s="1"/>
  <c r="M805" i="4" s="1"/>
  <c r="M806" i="4" s="1"/>
  <c r="M807" i="4" s="1"/>
  <c r="M808" i="4" s="1"/>
  <c r="M809" i="4" s="1"/>
  <c r="M810" i="4" s="1"/>
  <c r="M811" i="4" s="1"/>
  <c r="M812" i="4" s="1"/>
  <c r="M813" i="4" s="1"/>
  <c r="M814" i="4" s="1"/>
  <c r="M815" i="4" s="1"/>
  <c r="M816" i="4" s="1"/>
  <c r="M817" i="4" s="1"/>
  <c r="M818" i="4" s="1"/>
  <c r="M819" i="4" s="1"/>
  <c r="M820" i="4" s="1"/>
  <c r="M821" i="4" s="1"/>
  <c r="M822" i="4" s="1"/>
  <c r="M823" i="4" s="1"/>
  <c r="M824" i="4" s="1"/>
  <c r="M825" i="4" s="1"/>
  <c r="M826" i="4" s="1"/>
  <c r="M827" i="4" s="1"/>
  <c r="M828" i="4" s="1"/>
  <c r="M829" i="4" s="1"/>
  <c r="M830" i="4" s="1"/>
  <c r="M831" i="4" s="1"/>
  <c r="M832" i="4" s="1"/>
  <c r="M833" i="4" s="1"/>
  <c r="M834" i="4" s="1"/>
  <c r="M835" i="4" s="1"/>
  <c r="M836" i="4" s="1"/>
  <c r="M837" i="4" s="1"/>
  <c r="M838" i="4" s="1"/>
  <c r="M839" i="4" s="1"/>
  <c r="M840" i="4" s="1"/>
  <c r="M841" i="4" s="1"/>
  <c r="M842" i="4" s="1"/>
  <c r="M843" i="4" s="1"/>
  <c r="M844" i="4" s="1"/>
  <c r="M845" i="4" s="1"/>
  <c r="M846" i="4" s="1"/>
  <c r="M847" i="4" s="1"/>
  <c r="M848" i="4" s="1"/>
  <c r="M849" i="4" s="1"/>
  <c r="M850" i="4" s="1"/>
  <c r="M851" i="4" s="1"/>
  <c r="M852" i="4" s="1"/>
  <c r="M853" i="4" s="1"/>
  <c r="M854" i="4" s="1"/>
  <c r="M855" i="4" s="1"/>
  <c r="M856" i="4" s="1"/>
  <c r="M857" i="4" s="1"/>
  <c r="M858" i="4" s="1"/>
  <c r="M859" i="4" s="1"/>
  <c r="M860" i="4" s="1"/>
  <c r="M861" i="4" s="1"/>
  <c r="M862" i="4" s="1"/>
  <c r="M863" i="4" s="1"/>
  <c r="M864" i="4" s="1"/>
  <c r="M865" i="4" s="1"/>
  <c r="M866" i="4" s="1"/>
  <c r="M867" i="4" s="1"/>
  <c r="M868" i="4" s="1"/>
  <c r="M869" i="4" s="1"/>
  <c r="M870" i="4" s="1"/>
  <c r="M871" i="4" s="1"/>
  <c r="M872" i="4" s="1"/>
  <c r="M873" i="4" s="1"/>
  <c r="M874" i="4" s="1"/>
  <c r="M875" i="4" s="1"/>
  <c r="M876" i="4" s="1"/>
  <c r="M877" i="4" s="1"/>
  <c r="M878" i="4" s="1"/>
  <c r="M879" i="4" s="1"/>
  <c r="M880" i="4" s="1"/>
  <c r="M881" i="4" s="1"/>
  <c r="M882" i="4" s="1"/>
  <c r="M883" i="4" s="1"/>
  <c r="M884" i="4" s="1"/>
  <c r="M885" i="4" s="1"/>
  <c r="M886" i="4" s="1"/>
  <c r="M887" i="4" s="1"/>
  <c r="M888" i="4" s="1"/>
  <c r="M889" i="4" s="1"/>
  <c r="M890" i="4" s="1"/>
  <c r="M891" i="4" s="1"/>
  <c r="M892" i="4" s="1"/>
  <c r="M893" i="4" s="1"/>
  <c r="M894" i="4" s="1"/>
  <c r="M895" i="4" s="1"/>
  <c r="M896" i="4" s="1"/>
  <c r="M897" i="4" s="1"/>
  <c r="M898" i="4" s="1"/>
  <c r="M899" i="4" s="1"/>
  <c r="M900" i="4" s="1"/>
  <c r="M901" i="4" s="1"/>
  <c r="M902" i="4" s="1"/>
  <c r="M903" i="4" s="1"/>
  <c r="M904" i="4" s="1"/>
  <c r="M905" i="4" s="1"/>
  <c r="M906" i="4" s="1"/>
  <c r="M907" i="4" s="1"/>
  <c r="M908" i="4" s="1"/>
  <c r="M909" i="4" s="1"/>
  <c r="M910" i="4" s="1"/>
  <c r="M911" i="4" s="1"/>
  <c r="M912" i="4" s="1"/>
  <c r="G514" i="4"/>
  <c r="F514" i="4"/>
  <c r="E514" i="4"/>
  <c r="C514" i="4"/>
  <c r="B514" i="4"/>
  <c r="AD513" i="4"/>
  <c r="AE513" i="4" s="1"/>
  <c r="AC513" i="4"/>
  <c r="AB513" i="4"/>
  <c r="Y513" i="4"/>
  <c r="Z513" i="4" s="1"/>
  <c r="X513" i="4"/>
  <c r="W513" i="4"/>
  <c r="T513" i="4"/>
  <c r="U513" i="4" s="1"/>
  <c r="S513" i="4"/>
  <c r="R513" i="4"/>
  <c r="O513" i="4"/>
  <c r="P513" i="4" s="1"/>
  <c r="N513" i="4"/>
  <c r="M513" i="4"/>
  <c r="G513" i="4"/>
  <c r="F513" i="4"/>
  <c r="E513" i="4"/>
  <c r="C513" i="4"/>
  <c r="B513" i="4"/>
  <c r="AD512" i="4"/>
  <c r="AE512" i="4" s="1"/>
  <c r="AC512" i="4"/>
  <c r="AB512" i="4"/>
  <c r="Y512" i="4"/>
  <c r="Z512" i="4" s="1"/>
  <c r="X512" i="4"/>
  <c r="W512" i="4"/>
  <c r="T512" i="4"/>
  <c r="U512" i="4" s="1"/>
  <c r="S512" i="4"/>
  <c r="R512" i="4"/>
  <c r="O512" i="4"/>
  <c r="P512" i="4" s="1"/>
  <c r="N512" i="4"/>
  <c r="M512" i="4"/>
  <c r="G512" i="4"/>
  <c r="F512" i="4"/>
  <c r="E512" i="4"/>
  <c r="C512" i="4"/>
  <c r="B512" i="4"/>
  <c r="AD511" i="4"/>
  <c r="AE511" i="4" s="1"/>
  <c r="AC511" i="4"/>
  <c r="AB511" i="4"/>
  <c r="Y511" i="4"/>
  <c r="Z511" i="4" s="1"/>
  <c r="X511" i="4"/>
  <c r="W511" i="4"/>
  <c r="T511" i="4"/>
  <c r="U511" i="4" s="1"/>
  <c r="S511" i="4"/>
  <c r="R511" i="4"/>
  <c r="O511" i="4"/>
  <c r="P511" i="4" s="1"/>
  <c r="N511" i="4"/>
  <c r="M511" i="4"/>
  <c r="G511" i="4"/>
  <c r="F511" i="4"/>
  <c r="E511" i="4"/>
  <c r="C511" i="4"/>
  <c r="B511" i="4"/>
  <c r="AD510" i="4"/>
  <c r="AE510" i="4" s="1"/>
  <c r="AC510" i="4"/>
  <c r="AB510" i="4"/>
  <c r="Y510" i="4"/>
  <c r="Z510" i="4" s="1"/>
  <c r="X510" i="4"/>
  <c r="W510" i="4"/>
  <c r="T510" i="4"/>
  <c r="U510" i="4" s="1"/>
  <c r="S510" i="4"/>
  <c r="R510" i="4"/>
  <c r="O510" i="4"/>
  <c r="P510" i="4" s="1"/>
  <c r="N510" i="4"/>
  <c r="M510" i="4"/>
  <c r="G510" i="4"/>
  <c r="F510" i="4"/>
  <c r="E510" i="4"/>
  <c r="C510" i="4"/>
  <c r="B510" i="4"/>
  <c r="AD509" i="4"/>
  <c r="AE509" i="4" s="1"/>
  <c r="AC509" i="4"/>
  <c r="AB509" i="4"/>
  <c r="Y509" i="4"/>
  <c r="Z509" i="4" s="1"/>
  <c r="X509" i="4"/>
  <c r="W509" i="4"/>
  <c r="T509" i="4"/>
  <c r="U509" i="4" s="1"/>
  <c r="S509" i="4"/>
  <c r="R509" i="4"/>
  <c r="O509" i="4"/>
  <c r="P509" i="4" s="1"/>
  <c r="N509" i="4"/>
  <c r="M509" i="4"/>
  <c r="G509" i="4"/>
  <c r="F509" i="4"/>
  <c r="E509" i="4"/>
  <c r="C509" i="4"/>
  <c r="B509" i="4"/>
  <c r="AD508" i="4"/>
  <c r="AE508" i="4" s="1"/>
  <c r="AC508" i="4"/>
  <c r="AB508" i="4"/>
  <c r="Y508" i="4"/>
  <c r="Z508" i="4" s="1"/>
  <c r="X508" i="4"/>
  <c r="W508" i="4"/>
  <c r="T508" i="4"/>
  <c r="U508" i="4" s="1"/>
  <c r="S508" i="4"/>
  <c r="R508" i="4"/>
  <c r="O508" i="4"/>
  <c r="P508" i="4" s="1"/>
  <c r="N508" i="4"/>
  <c r="M508" i="4"/>
  <c r="G508" i="4"/>
  <c r="F508" i="4"/>
  <c r="E508" i="4"/>
  <c r="C508" i="4"/>
  <c r="B508" i="4"/>
  <c r="AD507" i="4"/>
  <c r="AE507" i="4" s="1"/>
  <c r="AC507" i="4"/>
  <c r="AB507" i="4"/>
  <c r="Y507" i="4"/>
  <c r="Z507" i="4" s="1"/>
  <c r="X507" i="4"/>
  <c r="W507" i="4"/>
  <c r="T507" i="4"/>
  <c r="U507" i="4" s="1"/>
  <c r="S507" i="4"/>
  <c r="R507" i="4"/>
  <c r="O507" i="4"/>
  <c r="P507" i="4" s="1"/>
  <c r="N507" i="4"/>
  <c r="M507" i="4"/>
  <c r="G507" i="4"/>
  <c r="F507" i="4"/>
  <c r="E507" i="4"/>
  <c r="C507" i="4"/>
  <c r="B507" i="4"/>
  <c r="AD506" i="4"/>
  <c r="AE506" i="4" s="1"/>
  <c r="AC506" i="4"/>
  <c r="AB506" i="4"/>
  <c r="Y506" i="4"/>
  <c r="Z506" i="4" s="1"/>
  <c r="X506" i="4"/>
  <c r="W506" i="4"/>
  <c r="T506" i="4"/>
  <c r="U506" i="4" s="1"/>
  <c r="S506" i="4"/>
  <c r="R506" i="4"/>
  <c r="O506" i="4"/>
  <c r="P506" i="4" s="1"/>
  <c r="N506" i="4"/>
  <c r="M506" i="4"/>
  <c r="G506" i="4"/>
  <c r="F506" i="4"/>
  <c r="E506" i="4"/>
  <c r="C506" i="4"/>
  <c r="B506" i="4"/>
  <c r="AD505" i="4"/>
  <c r="AE505" i="4" s="1"/>
  <c r="AC505" i="4"/>
  <c r="AB505" i="4"/>
  <c r="Y505" i="4"/>
  <c r="Z505" i="4" s="1"/>
  <c r="X505" i="4"/>
  <c r="W505" i="4"/>
  <c r="T505" i="4"/>
  <c r="U505" i="4" s="1"/>
  <c r="S505" i="4"/>
  <c r="R505" i="4"/>
  <c r="O505" i="4"/>
  <c r="P505" i="4" s="1"/>
  <c r="N505" i="4"/>
  <c r="M505" i="4"/>
  <c r="G505" i="4"/>
  <c r="F505" i="4"/>
  <c r="E505" i="4"/>
  <c r="C505" i="4"/>
  <c r="B505" i="4"/>
  <c r="AD504" i="4"/>
  <c r="AE504" i="4" s="1"/>
  <c r="AC504" i="4"/>
  <c r="AB504" i="4"/>
  <c r="Y504" i="4"/>
  <c r="Z504" i="4" s="1"/>
  <c r="X504" i="4"/>
  <c r="W504" i="4"/>
  <c r="T504" i="4"/>
  <c r="U504" i="4" s="1"/>
  <c r="S504" i="4"/>
  <c r="R504" i="4"/>
  <c r="O504" i="4"/>
  <c r="P504" i="4" s="1"/>
  <c r="N504" i="4"/>
  <c r="M504" i="4"/>
  <c r="G504" i="4"/>
  <c r="F504" i="4"/>
  <c r="E504" i="4"/>
  <c r="C504" i="4"/>
  <c r="B504" i="4"/>
  <c r="AD503" i="4"/>
  <c r="AE503" i="4" s="1"/>
  <c r="AC503" i="4"/>
  <c r="AB503" i="4"/>
  <c r="Y503" i="4"/>
  <c r="Z503" i="4" s="1"/>
  <c r="X503" i="4"/>
  <c r="W503" i="4"/>
  <c r="T503" i="4"/>
  <c r="U503" i="4" s="1"/>
  <c r="S503" i="4"/>
  <c r="R503" i="4"/>
  <c r="O503" i="4"/>
  <c r="P503" i="4" s="1"/>
  <c r="N503" i="4"/>
  <c r="M503" i="4"/>
  <c r="G503" i="4"/>
  <c r="F503" i="4"/>
  <c r="E503" i="4"/>
  <c r="C503" i="4"/>
  <c r="B503" i="4"/>
  <c r="AD502" i="4"/>
  <c r="AE502" i="4" s="1"/>
  <c r="AC502" i="4"/>
  <c r="AB502" i="4"/>
  <c r="Y502" i="4"/>
  <c r="Z502" i="4" s="1"/>
  <c r="X502" i="4"/>
  <c r="W502" i="4"/>
  <c r="T502" i="4"/>
  <c r="U502" i="4" s="1"/>
  <c r="S502" i="4"/>
  <c r="R502" i="4"/>
  <c r="O502" i="4"/>
  <c r="P502" i="4" s="1"/>
  <c r="N502" i="4"/>
  <c r="M502" i="4"/>
  <c r="G502" i="4"/>
  <c r="F502" i="4"/>
  <c r="E502" i="4"/>
  <c r="C502" i="4"/>
  <c r="B502" i="4"/>
  <c r="AD501" i="4"/>
  <c r="AE501" i="4" s="1"/>
  <c r="AC501" i="4"/>
  <c r="AB501" i="4"/>
  <c r="Y501" i="4"/>
  <c r="Z501" i="4" s="1"/>
  <c r="X501" i="4"/>
  <c r="W501" i="4"/>
  <c r="T501" i="4"/>
  <c r="U501" i="4" s="1"/>
  <c r="S501" i="4"/>
  <c r="R501" i="4"/>
  <c r="O501" i="4"/>
  <c r="P501" i="4" s="1"/>
  <c r="N501" i="4"/>
  <c r="M501" i="4"/>
  <c r="G501" i="4"/>
  <c r="F501" i="4"/>
  <c r="E501" i="4"/>
  <c r="C501" i="4"/>
  <c r="B501" i="4"/>
  <c r="AD500" i="4"/>
  <c r="AE500" i="4" s="1"/>
  <c r="AC500" i="4"/>
  <c r="AB500" i="4"/>
  <c r="Y500" i="4"/>
  <c r="Z500" i="4" s="1"/>
  <c r="X500" i="4"/>
  <c r="W500" i="4"/>
  <c r="T500" i="4"/>
  <c r="U500" i="4" s="1"/>
  <c r="S500" i="4"/>
  <c r="R500" i="4"/>
  <c r="O500" i="4"/>
  <c r="P500" i="4" s="1"/>
  <c r="N500" i="4"/>
  <c r="M500" i="4"/>
  <c r="G500" i="4"/>
  <c r="F500" i="4"/>
  <c r="E500" i="4"/>
  <c r="C500" i="4"/>
  <c r="B500" i="4"/>
  <c r="AD499" i="4"/>
  <c r="AE499" i="4" s="1"/>
  <c r="AC499" i="4"/>
  <c r="AB499" i="4"/>
  <c r="Y499" i="4"/>
  <c r="Z499" i="4" s="1"/>
  <c r="X499" i="4"/>
  <c r="W499" i="4"/>
  <c r="T499" i="4"/>
  <c r="U499" i="4" s="1"/>
  <c r="S499" i="4"/>
  <c r="R499" i="4"/>
  <c r="O499" i="4"/>
  <c r="P499" i="4" s="1"/>
  <c r="N499" i="4"/>
  <c r="M499" i="4"/>
  <c r="G499" i="4"/>
  <c r="F499" i="4"/>
  <c r="E499" i="4"/>
  <c r="C499" i="4"/>
  <c r="B499" i="4"/>
  <c r="AD498" i="4"/>
  <c r="AE498" i="4" s="1"/>
  <c r="AC498" i="4"/>
  <c r="AB498" i="4"/>
  <c r="Y498" i="4"/>
  <c r="Z498" i="4" s="1"/>
  <c r="X498" i="4"/>
  <c r="W498" i="4"/>
  <c r="T498" i="4"/>
  <c r="U498" i="4" s="1"/>
  <c r="S498" i="4"/>
  <c r="R498" i="4"/>
  <c r="O498" i="4"/>
  <c r="P498" i="4" s="1"/>
  <c r="N498" i="4"/>
  <c r="M498" i="4"/>
  <c r="G498" i="4"/>
  <c r="F498" i="4"/>
  <c r="E498" i="4"/>
  <c r="C498" i="4"/>
  <c r="B498" i="4"/>
  <c r="AD497" i="4"/>
  <c r="AE497" i="4" s="1"/>
  <c r="AC497" i="4"/>
  <c r="AB497" i="4"/>
  <c r="Y497" i="4"/>
  <c r="Z497" i="4" s="1"/>
  <c r="X497" i="4"/>
  <c r="W497" i="4"/>
  <c r="T497" i="4"/>
  <c r="U497" i="4" s="1"/>
  <c r="S497" i="4"/>
  <c r="R497" i="4"/>
  <c r="O497" i="4"/>
  <c r="P497" i="4" s="1"/>
  <c r="N497" i="4"/>
  <c r="M497" i="4"/>
  <c r="G497" i="4"/>
  <c r="F497" i="4"/>
  <c r="E497" i="4"/>
  <c r="C497" i="4"/>
  <c r="B497" i="4"/>
  <c r="AD496" i="4"/>
  <c r="AE496" i="4" s="1"/>
  <c r="AC496" i="4"/>
  <c r="AB496" i="4"/>
  <c r="Y496" i="4"/>
  <c r="Z496" i="4" s="1"/>
  <c r="X496" i="4"/>
  <c r="W496" i="4"/>
  <c r="T496" i="4"/>
  <c r="U496" i="4" s="1"/>
  <c r="S496" i="4"/>
  <c r="R496" i="4"/>
  <c r="O496" i="4"/>
  <c r="P496" i="4" s="1"/>
  <c r="N496" i="4"/>
  <c r="M496" i="4"/>
  <c r="G496" i="4"/>
  <c r="F496" i="4"/>
  <c r="E496" i="4"/>
  <c r="C496" i="4"/>
  <c r="B496" i="4"/>
  <c r="AD495" i="4"/>
  <c r="AE495" i="4" s="1"/>
  <c r="AC495" i="4"/>
  <c r="AB495" i="4"/>
  <c r="Y495" i="4"/>
  <c r="Z495" i="4" s="1"/>
  <c r="X495" i="4"/>
  <c r="W495" i="4"/>
  <c r="T495" i="4"/>
  <c r="U495" i="4" s="1"/>
  <c r="S495" i="4"/>
  <c r="R495" i="4"/>
  <c r="O495" i="4"/>
  <c r="P495" i="4" s="1"/>
  <c r="N495" i="4"/>
  <c r="M495" i="4"/>
  <c r="G495" i="4"/>
  <c r="F495" i="4"/>
  <c r="E495" i="4"/>
  <c r="C495" i="4"/>
  <c r="B495" i="4"/>
  <c r="AD494" i="4"/>
  <c r="AE494" i="4" s="1"/>
  <c r="AC494" i="4"/>
  <c r="AB494" i="4"/>
  <c r="Y494" i="4"/>
  <c r="Z494" i="4" s="1"/>
  <c r="X494" i="4"/>
  <c r="W494" i="4"/>
  <c r="T494" i="4"/>
  <c r="U494" i="4" s="1"/>
  <c r="S494" i="4"/>
  <c r="R494" i="4"/>
  <c r="O494" i="4"/>
  <c r="P494" i="4" s="1"/>
  <c r="N494" i="4"/>
  <c r="M494" i="4"/>
  <c r="G494" i="4"/>
  <c r="F494" i="4"/>
  <c r="E494" i="4"/>
  <c r="C494" i="4"/>
  <c r="B494" i="4"/>
  <c r="AD493" i="4"/>
  <c r="AE493" i="4" s="1"/>
  <c r="AC493" i="4"/>
  <c r="AB493" i="4"/>
  <c r="Y493" i="4"/>
  <c r="Z493" i="4" s="1"/>
  <c r="X493" i="4"/>
  <c r="W493" i="4"/>
  <c r="T493" i="4"/>
  <c r="U493" i="4" s="1"/>
  <c r="S493" i="4"/>
  <c r="R493" i="4"/>
  <c r="O493" i="4"/>
  <c r="P493" i="4" s="1"/>
  <c r="N493" i="4"/>
  <c r="M493" i="4"/>
  <c r="G493" i="4"/>
  <c r="F493" i="4"/>
  <c r="E493" i="4"/>
  <c r="C493" i="4"/>
  <c r="B493" i="4"/>
  <c r="AD492" i="4"/>
  <c r="AE492" i="4" s="1"/>
  <c r="AC492" i="4"/>
  <c r="AB492" i="4"/>
  <c r="Y492" i="4"/>
  <c r="Z492" i="4" s="1"/>
  <c r="X492" i="4"/>
  <c r="W492" i="4"/>
  <c r="T492" i="4"/>
  <c r="U492" i="4" s="1"/>
  <c r="S492" i="4"/>
  <c r="R492" i="4"/>
  <c r="O492" i="4"/>
  <c r="P492" i="4" s="1"/>
  <c r="N492" i="4"/>
  <c r="M492" i="4"/>
  <c r="G492" i="4"/>
  <c r="F492" i="4"/>
  <c r="E492" i="4"/>
  <c r="C492" i="4"/>
  <c r="B492" i="4"/>
  <c r="AD491" i="4"/>
  <c r="AE491" i="4" s="1"/>
  <c r="AC491" i="4"/>
  <c r="AB491" i="4"/>
  <c r="Y491" i="4"/>
  <c r="Z491" i="4" s="1"/>
  <c r="X491" i="4"/>
  <c r="W491" i="4"/>
  <c r="T491" i="4"/>
  <c r="U491" i="4" s="1"/>
  <c r="S491" i="4"/>
  <c r="R491" i="4"/>
  <c r="O491" i="4"/>
  <c r="P491" i="4" s="1"/>
  <c r="N491" i="4"/>
  <c r="M491" i="4"/>
  <c r="G491" i="4"/>
  <c r="F491" i="4"/>
  <c r="E491" i="4"/>
  <c r="C491" i="4"/>
  <c r="B491" i="4"/>
  <c r="AD490" i="4"/>
  <c r="AE490" i="4" s="1"/>
  <c r="AC490" i="4"/>
  <c r="AB490" i="4"/>
  <c r="Y490" i="4"/>
  <c r="Z490" i="4" s="1"/>
  <c r="X490" i="4"/>
  <c r="W490" i="4"/>
  <c r="T490" i="4"/>
  <c r="U490" i="4" s="1"/>
  <c r="S490" i="4"/>
  <c r="R490" i="4"/>
  <c r="O490" i="4"/>
  <c r="P490" i="4" s="1"/>
  <c r="N490" i="4"/>
  <c r="M490" i="4"/>
  <c r="G490" i="4"/>
  <c r="F490" i="4"/>
  <c r="E490" i="4"/>
  <c r="C490" i="4"/>
  <c r="B490" i="4"/>
  <c r="AD489" i="4"/>
  <c r="AE489" i="4" s="1"/>
  <c r="AC489" i="4"/>
  <c r="AB489" i="4"/>
  <c r="Y489" i="4"/>
  <c r="Z489" i="4" s="1"/>
  <c r="X489" i="4"/>
  <c r="W489" i="4"/>
  <c r="T489" i="4"/>
  <c r="U489" i="4" s="1"/>
  <c r="S489" i="4"/>
  <c r="R489" i="4"/>
  <c r="O489" i="4"/>
  <c r="P489" i="4" s="1"/>
  <c r="N489" i="4"/>
  <c r="M489" i="4"/>
  <c r="G489" i="4"/>
  <c r="F489" i="4"/>
  <c r="E489" i="4"/>
  <c r="C489" i="4"/>
  <c r="B489" i="4"/>
  <c r="AD488" i="4"/>
  <c r="AE488" i="4" s="1"/>
  <c r="AC488" i="4"/>
  <c r="AB488" i="4"/>
  <c r="Y488" i="4"/>
  <c r="Z488" i="4" s="1"/>
  <c r="X488" i="4"/>
  <c r="W488" i="4"/>
  <c r="T488" i="4"/>
  <c r="U488" i="4" s="1"/>
  <c r="S488" i="4"/>
  <c r="R488" i="4"/>
  <c r="O488" i="4"/>
  <c r="P488" i="4" s="1"/>
  <c r="N488" i="4"/>
  <c r="M488" i="4"/>
  <c r="G488" i="4"/>
  <c r="F488" i="4"/>
  <c r="E488" i="4"/>
  <c r="C488" i="4"/>
  <c r="B488" i="4"/>
  <c r="AD487" i="4"/>
  <c r="AE487" i="4" s="1"/>
  <c r="AC487" i="4"/>
  <c r="AB487" i="4"/>
  <c r="Y487" i="4"/>
  <c r="Z487" i="4" s="1"/>
  <c r="X487" i="4"/>
  <c r="W487" i="4"/>
  <c r="T487" i="4"/>
  <c r="U487" i="4" s="1"/>
  <c r="S487" i="4"/>
  <c r="R487" i="4"/>
  <c r="O487" i="4"/>
  <c r="P487" i="4" s="1"/>
  <c r="N487" i="4"/>
  <c r="M487" i="4"/>
  <c r="G487" i="4"/>
  <c r="F487" i="4"/>
  <c r="E487" i="4"/>
  <c r="C487" i="4"/>
  <c r="B487" i="4"/>
  <c r="AD486" i="4"/>
  <c r="AE486" i="4" s="1"/>
  <c r="AC486" i="4"/>
  <c r="AB486" i="4"/>
  <c r="Y486" i="4"/>
  <c r="Z486" i="4" s="1"/>
  <c r="X486" i="4"/>
  <c r="W486" i="4"/>
  <c r="T486" i="4"/>
  <c r="U486" i="4" s="1"/>
  <c r="S486" i="4"/>
  <c r="R486" i="4"/>
  <c r="O486" i="4"/>
  <c r="P486" i="4" s="1"/>
  <c r="N486" i="4"/>
  <c r="M486" i="4"/>
  <c r="G486" i="4"/>
  <c r="F486" i="4"/>
  <c r="E486" i="4"/>
  <c r="C486" i="4"/>
  <c r="B486" i="4"/>
  <c r="AD485" i="4"/>
  <c r="AE485" i="4" s="1"/>
  <c r="AC485" i="4"/>
  <c r="AB485" i="4"/>
  <c r="Y485" i="4"/>
  <c r="Z485" i="4" s="1"/>
  <c r="X485" i="4"/>
  <c r="W485" i="4"/>
  <c r="T485" i="4"/>
  <c r="U485" i="4" s="1"/>
  <c r="S485" i="4"/>
  <c r="R485" i="4"/>
  <c r="O485" i="4"/>
  <c r="P485" i="4" s="1"/>
  <c r="N485" i="4"/>
  <c r="M485" i="4"/>
  <c r="G485" i="4"/>
  <c r="F485" i="4"/>
  <c r="E485" i="4"/>
  <c r="C485" i="4"/>
  <c r="B485" i="4"/>
  <c r="AD484" i="4"/>
  <c r="AE484" i="4" s="1"/>
  <c r="AC484" i="4"/>
  <c r="AB484" i="4"/>
  <c r="Y484" i="4"/>
  <c r="Z484" i="4" s="1"/>
  <c r="X484" i="4"/>
  <c r="W484" i="4"/>
  <c r="T484" i="4"/>
  <c r="U484" i="4" s="1"/>
  <c r="S484" i="4"/>
  <c r="R484" i="4"/>
  <c r="O484" i="4"/>
  <c r="P484" i="4" s="1"/>
  <c r="N484" i="4"/>
  <c r="M484" i="4"/>
  <c r="G484" i="4"/>
  <c r="F484" i="4"/>
  <c r="E484" i="4"/>
  <c r="C484" i="4"/>
  <c r="B484" i="4"/>
  <c r="AD483" i="4"/>
  <c r="AE483" i="4" s="1"/>
  <c r="AC483" i="4"/>
  <c r="AB483" i="4"/>
  <c r="Y483" i="4"/>
  <c r="Z483" i="4" s="1"/>
  <c r="X483" i="4"/>
  <c r="W483" i="4"/>
  <c r="T483" i="4"/>
  <c r="U483" i="4" s="1"/>
  <c r="S483" i="4"/>
  <c r="R483" i="4"/>
  <c r="O483" i="4"/>
  <c r="P483" i="4" s="1"/>
  <c r="N483" i="4"/>
  <c r="M483" i="4"/>
  <c r="G483" i="4"/>
  <c r="F483" i="4"/>
  <c r="E483" i="4"/>
  <c r="C483" i="4"/>
  <c r="B483" i="4"/>
  <c r="AD482" i="4"/>
  <c r="AE482" i="4" s="1"/>
  <c r="AC482" i="4"/>
  <c r="AB482" i="4"/>
  <c r="Y482" i="4"/>
  <c r="Z482" i="4" s="1"/>
  <c r="X482" i="4"/>
  <c r="W482" i="4"/>
  <c r="T482" i="4"/>
  <c r="U482" i="4" s="1"/>
  <c r="S482" i="4"/>
  <c r="R482" i="4"/>
  <c r="O482" i="4"/>
  <c r="P482" i="4" s="1"/>
  <c r="N482" i="4"/>
  <c r="M482" i="4"/>
  <c r="G482" i="4"/>
  <c r="F482" i="4"/>
  <c r="E482" i="4"/>
  <c r="C482" i="4"/>
  <c r="B482" i="4"/>
  <c r="AD481" i="4"/>
  <c r="AE481" i="4" s="1"/>
  <c r="AC481" i="4"/>
  <c r="AB481" i="4"/>
  <c r="Y481" i="4"/>
  <c r="Z481" i="4" s="1"/>
  <c r="X481" i="4"/>
  <c r="W481" i="4"/>
  <c r="T481" i="4"/>
  <c r="U481" i="4" s="1"/>
  <c r="S481" i="4"/>
  <c r="R481" i="4"/>
  <c r="O481" i="4"/>
  <c r="P481" i="4" s="1"/>
  <c r="N481" i="4"/>
  <c r="M481" i="4"/>
  <c r="G481" i="4"/>
  <c r="F481" i="4"/>
  <c r="E481" i="4"/>
  <c r="C481" i="4"/>
  <c r="B481" i="4"/>
  <c r="AD480" i="4"/>
  <c r="AE480" i="4" s="1"/>
  <c r="AC480" i="4"/>
  <c r="AB480" i="4"/>
  <c r="Y480" i="4"/>
  <c r="Z480" i="4" s="1"/>
  <c r="X480" i="4"/>
  <c r="W480" i="4"/>
  <c r="T480" i="4"/>
  <c r="U480" i="4" s="1"/>
  <c r="S480" i="4"/>
  <c r="R480" i="4"/>
  <c r="O480" i="4"/>
  <c r="P480" i="4" s="1"/>
  <c r="N480" i="4"/>
  <c r="M480" i="4"/>
  <c r="G480" i="4"/>
  <c r="F480" i="4"/>
  <c r="E480" i="4"/>
  <c r="C480" i="4"/>
  <c r="B480" i="4"/>
  <c r="AD479" i="4"/>
  <c r="AE479" i="4" s="1"/>
  <c r="AC479" i="4"/>
  <c r="AB479" i="4"/>
  <c r="Y479" i="4"/>
  <c r="Z479" i="4" s="1"/>
  <c r="X479" i="4"/>
  <c r="W479" i="4"/>
  <c r="T479" i="4"/>
  <c r="U479" i="4" s="1"/>
  <c r="S479" i="4"/>
  <c r="R479" i="4"/>
  <c r="O479" i="4"/>
  <c r="P479" i="4" s="1"/>
  <c r="N479" i="4"/>
  <c r="M479" i="4"/>
  <c r="G479" i="4"/>
  <c r="F479" i="4"/>
  <c r="E479" i="4"/>
  <c r="C479" i="4"/>
  <c r="B479" i="4"/>
  <c r="AD478" i="4"/>
  <c r="AE478" i="4" s="1"/>
  <c r="AC478" i="4"/>
  <c r="AB478" i="4"/>
  <c r="Y478" i="4"/>
  <c r="Z478" i="4" s="1"/>
  <c r="X478" i="4"/>
  <c r="W478" i="4"/>
  <c r="T478" i="4"/>
  <c r="U478" i="4" s="1"/>
  <c r="S478" i="4"/>
  <c r="R478" i="4"/>
  <c r="O478" i="4"/>
  <c r="P478" i="4" s="1"/>
  <c r="N478" i="4"/>
  <c r="M478" i="4"/>
  <c r="G478" i="4"/>
  <c r="F478" i="4"/>
  <c r="E478" i="4"/>
  <c r="C478" i="4"/>
  <c r="B478" i="4"/>
  <c r="AD477" i="4"/>
  <c r="AE477" i="4" s="1"/>
  <c r="AC477" i="4"/>
  <c r="AB477" i="4"/>
  <c r="Y477" i="4"/>
  <c r="Z477" i="4" s="1"/>
  <c r="X477" i="4"/>
  <c r="W477" i="4"/>
  <c r="T477" i="4"/>
  <c r="U477" i="4" s="1"/>
  <c r="S477" i="4"/>
  <c r="R477" i="4"/>
  <c r="O477" i="4"/>
  <c r="P477" i="4" s="1"/>
  <c r="N477" i="4"/>
  <c r="M477" i="4"/>
  <c r="G477" i="4"/>
  <c r="F477" i="4"/>
  <c r="E477" i="4"/>
  <c r="C477" i="4"/>
  <c r="B477" i="4"/>
  <c r="AD476" i="4"/>
  <c r="AE476" i="4" s="1"/>
  <c r="AC476" i="4"/>
  <c r="AB476" i="4"/>
  <c r="Y476" i="4"/>
  <c r="Z476" i="4" s="1"/>
  <c r="X476" i="4"/>
  <c r="W476" i="4"/>
  <c r="T476" i="4"/>
  <c r="U476" i="4" s="1"/>
  <c r="S476" i="4"/>
  <c r="R476" i="4"/>
  <c r="O476" i="4"/>
  <c r="P476" i="4" s="1"/>
  <c r="N476" i="4"/>
  <c r="M476" i="4"/>
  <c r="G476" i="4"/>
  <c r="F476" i="4"/>
  <c r="E476" i="4"/>
  <c r="C476" i="4"/>
  <c r="B476" i="4"/>
  <c r="AD475" i="4"/>
  <c r="AE475" i="4" s="1"/>
  <c r="AC475" i="4"/>
  <c r="AB475" i="4"/>
  <c r="Y475" i="4"/>
  <c r="Z475" i="4" s="1"/>
  <c r="X475" i="4"/>
  <c r="W475" i="4"/>
  <c r="T475" i="4"/>
  <c r="U475" i="4" s="1"/>
  <c r="S475" i="4"/>
  <c r="R475" i="4"/>
  <c r="O475" i="4"/>
  <c r="P475" i="4" s="1"/>
  <c r="N475" i="4"/>
  <c r="M475" i="4"/>
  <c r="G475" i="4"/>
  <c r="F475" i="4"/>
  <c r="E475" i="4"/>
  <c r="C475" i="4"/>
  <c r="B475" i="4"/>
  <c r="AD474" i="4"/>
  <c r="AE474" i="4" s="1"/>
  <c r="AC474" i="4"/>
  <c r="AB474" i="4"/>
  <c r="Y474" i="4"/>
  <c r="Z474" i="4" s="1"/>
  <c r="X474" i="4"/>
  <c r="W474" i="4"/>
  <c r="T474" i="4"/>
  <c r="U474" i="4" s="1"/>
  <c r="S474" i="4"/>
  <c r="R474" i="4"/>
  <c r="O474" i="4"/>
  <c r="P474" i="4" s="1"/>
  <c r="N474" i="4"/>
  <c r="M474" i="4"/>
  <c r="G474" i="4"/>
  <c r="F474" i="4"/>
  <c r="E474" i="4"/>
  <c r="C474" i="4"/>
  <c r="B474" i="4"/>
  <c r="AD473" i="4"/>
  <c r="AE473" i="4" s="1"/>
  <c r="AC473" i="4"/>
  <c r="AB473" i="4"/>
  <c r="Y473" i="4"/>
  <c r="Z473" i="4" s="1"/>
  <c r="X473" i="4"/>
  <c r="W473" i="4"/>
  <c r="T473" i="4"/>
  <c r="U473" i="4" s="1"/>
  <c r="S473" i="4"/>
  <c r="R473" i="4"/>
  <c r="O473" i="4"/>
  <c r="P473" i="4" s="1"/>
  <c r="N473" i="4"/>
  <c r="M473" i="4"/>
  <c r="G473" i="4"/>
  <c r="F473" i="4"/>
  <c r="E473" i="4"/>
  <c r="C473" i="4"/>
  <c r="B473" i="4"/>
  <c r="AD472" i="4"/>
  <c r="AE472" i="4" s="1"/>
  <c r="AC472" i="4"/>
  <c r="AB472" i="4"/>
  <c r="Y472" i="4"/>
  <c r="Z472" i="4" s="1"/>
  <c r="X472" i="4"/>
  <c r="W472" i="4"/>
  <c r="T472" i="4"/>
  <c r="U472" i="4" s="1"/>
  <c r="S472" i="4"/>
  <c r="R472" i="4"/>
  <c r="O472" i="4"/>
  <c r="P472" i="4" s="1"/>
  <c r="N472" i="4"/>
  <c r="M472" i="4"/>
  <c r="G472" i="4"/>
  <c r="F472" i="4"/>
  <c r="E472" i="4"/>
  <c r="C472" i="4"/>
  <c r="B472" i="4"/>
  <c r="AD471" i="4"/>
  <c r="AE471" i="4" s="1"/>
  <c r="AC471" i="4"/>
  <c r="AB471" i="4"/>
  <c r="Y471" i="4"/>
  <c r="Z471" i="4" s="1"/>
  <c r="X471" i="4"/>
  <c r="W471" i="4"/>
  <c r="T471" i="4"/>
  <c r="U471" i="4" s="1"/>
  <c r="S471" i="4"/>
  <c r="R471" i="4"/>
  <c r="O471" i="4"/>
  <c r="P471" i="4" s="1"/>
  <c r="N471" i="4"/>
  <c r="M471" i="4"/>
  <c r="G471" i="4"/>
  <c r="F471" i="4"/>
  <c r="E471" i="4"/>
  <c r="C471" i="4"/>
  <c r="B471" i="4"/>
  <c r="AD470" i="4"/>
  <c r="AE470" i="4" s="1"/>
  <c r="AC470" i="4"/>
  <c r="AB470" i="4"/>
  <c r="Y470" i="4"/>
  <c r="Z470" i="4" s="1"/>
  <c r="X470" i="4"/>
  <c r="W470" i="4"/>
  <c r="T470" i="4"/>
  <c r="U470" i="4" s="1"/>
  <c r="S470" i="4"/>
  <c r="R470" i="4"/>
  <c r="O470" i="4"/>
  <c r="P470" i="4" s="1"/>
  <c r="N470" i="4"/>
  <c r="M470" i="4"/>
  <c r="G470" i="4"/>
  <c r="F470" i="4"/>
  <c r="E470" i="4"/>
  <c r="C470" i="4"/>
  <c r="B470" i="4"/>
  <c r="AD469" i="4"/>
  <c r="AE469" i="4" s="1"/>
  <c r="AC469" i="4"/>
  <c r="AB469" i="4"/>
  <c r="Y469" i="4"/>
  <c r="Z469" i="4" s="1"/>
  <c r="X469" i="4"/>
  <c r="W469" i="4"/>
  <c r="T469" i="4"/>
  <c r="U469" i="4" s="1"/>
  <c r="S469" i="4"/>
  <c r="R469" i="4"/>
  <c r="O469" i="4"/>
  <c r="P469" i="4" s="1"/>
  <c r="N469" i="4"/>
  <c r="M469" i="4"/>
  <c r="G469" i="4"/>
  <c r="F469" i="4"/>
  <c r="E469" i="4"/>
  <c r="C469" i="4"/>
  <c r="B469" i="4"/>
  <c r="AD468" i="4"/>
  <c r="AE468" i="4" s="1"/>
  <c r="AC468" i="4"/>
  <c r="AB468" i="4"/>
  <c r="Y468" i="4"/>
  <c r="Z468" i="4" s="1"/>
  <c r="X468" i="4"/>
  <c r="W468" i="4"/>
  <c r="T468" i="4"/>
  <c r="U468" i="4" s="1"/>
  <c r="S468" i="4"/>
  <c r="R468" i="4"/>
  <c r="O468" i="4"/>
  <c r="P468" i="4" s="1"/>
  <c r="N468" i="4"/>
  <c r="M468" i="4"/>
  <c r="G468" i="4"/>
  <c r="F468" i="4"/>
  <c r="E468" i="4"/>
  <c r="C468" i="4"/>
  <c r="B468" i="4"/>
  <c r="AD467" i="4"/>
  <c r="AE467" i="4" s="1"/>
  <c r="AC467" i="4"/>
  <c r="AB467" i="4"/>
  <c r="Y467" i="4"/>
  <c r="Z467" i="4" s="1"/>
  <c r="X467" i="4"/>
  <c r="W467" i="4"/>
  <c r="T467" i="4"/>
  <c r="U467" i="4" s="1"/>
  <c r="S467" i="4"/>
  <c r="R467" i="4"/>
  <c r="O467" i="4"/>
  <c r="P467" i="4" s="1"/>
  <c r="N467" i="4"/>
  <c r="M467" i="4"/>
  <c r="G467" i="4"/>
  <c r="F467" i="4"/>
  <c r="E467" i="4"/>
  <c r="C467" i="4"/>
  <c r="B467" i="4"/>
  <c r="AD466" i="4"/>
  <c r="AE466" i="4" s="1"/>
  <c r="AC466" i="4"/>
  <c r="AB466" i="4"/>
  <c r="Y466" i="4"/>
  <c r="Z466" i="4" s="1"/>
  <c r="X466" i="4"/>
  <c r="W466" i="4"/>
  <c r="T466" i="4"/>
  <c r="U466" i="4" s="1"/>
  <c r="S466" i="4"/>
  <c r="R466" i="4"/>
  <c r="O466" i="4"/>
  <c r="P466" i="4" s="1"/>
  <c r="N466" i="4"/>
  <c r="M466" i="4"/>
  <c r="G466" i="4"/>
  <c r="F466" i="4"/>
  <c r="E466" i="4"/>
  <c r="C466" i="4"/>
  <c r="B466" i="4"/>
  <c r="AD465" i="4"/>
  <c r="AE465" i="4" s="1"/>
  <c r="AC465" i="4"/>
  <c r="AB465" i="4"/>
  <c r="Y465" i="4"/>
  <c r="Z465" i="4" s="1"/>
  <c r="X465" i="4"/>
  <c r="W465" i="4"/>
  <c r="T465" i="4"/>
  <c r="U465" i="4" s="1"/>
  <c r="S465" i="4"/>
  <c r="R465" i="4"/>
  <c r="O465" i="4"/>
  <c r="P465" i="4" s="1"/>
  <c r="N465" i="4"/>
  <c r="M465" i="4"/>
  <c r="G465" i="4"/>
  <c r="F465" i="4"/>
  <c r="E465" i="4"/>
  <c r="C465" i="4"/>
  <c r="B465" i="4"/>
  <c r="AD464" i="4"/>
  <c r="AE464" i="4" s="1"/>
  <c r="AC464" i="4"/>
  <c r="AB464" i="4"/>
  <c r="Y464" i="4"/>
  <c r="Z464" i="4" s="1"/>
  <c r="X464" i="4"/>
  <c r="W464" i="4"/>
  <c r="T464" i="4"/>
  <c r="U464" i="4" s="1"/>
  <c r="S464" i="4"/>
  <c r="R464" i="4"/>
  <c r="O464" i="4"/>
  <c r="P464" i="4" s="1"/>
  <c r="N464" i="4"/>
  <c r="M464" i="4"/>
  <c r="G464" i="4"/>
  <c r="F464" i="4"/>
  <c r="E464" i="4"/>
  <c r="C464" i="4"/>
  <c r="B464" i="4"/>
  <c r="AD463" i="4"/>
  <c r="AE463" i="4" s="1"/>
  <c r="AC463" i="4"/>
  <c r="AB463" i="4"/>
  <c r="Y463" i="4"/>
  <c r="Z463" i="4" s="1"/>
  <c r="X463" i="4"/>
  <c r="W463" i="4"/>
  <c r="T463" i="4"/>
  <c r="U463" i="4" s="1"/>
  <c r="S463" i="4"/>
  <c r="R463" i="4"/>
  <c r="O463" i="4"/>
  <c r="P463" i="4" s="1"/>
  <c r="N463" i="4"/>
  <c r="M463" i="4"/>
  <c r="G463" i="4"/>
  <c r="F463" i="4"/>
  <c r="E463" i="4"/>
  <c r="C463" i="4"/>
  <c r="B463" i="4"/>
  <c r="AD462" i="4"/>
  <c r="AE462" i="4" s="1"/>
  <c r="AC462" i="4"/>
  <c r="AB462" i="4"/>
  <c r="Y462" i="4"/>
  <c r="Z462" i="4" s="1"/>
  <c r="X462" i="4"/>
  <c r="W462" i="4"/>
  <c r="T462" i="4"/>
  <c r="U462" i="4" s="1"/>
  <c r="S462" i="4"/>
  <c r="R462" i="4"/>
  <c r="O462" i="4"/>
  <c r="P462" i="4" s="1"/>
  <c r="N462" i="4"/>
  <c r="M462" i="4"/>
  <c r="G462" i="4"/>
  <c r="F462" i="4"/>
  <c r="E462" i="4"/>
  <c r="C462" i="4"/>
  <c r="B462" i="4"/>
  <c r="AD461" i="4"/>
  <c r="AE461" i="4" s="1"/>
  <c r="AC461" i="4"/>
  <c r="AB461" i="4"/>
  <c r="Y461" i="4"/>
  <c r="Z461" i="4" s="1"/>
  <c r="X461" i="4"/>
  <c r="W461" i="4"/>
  <c r="T461" i="4"/>
  <c r="U461" i="4" s="1"/>
  <c r="S461" i="4"/>
  <c r="R461" i="4"/>
  <c r="O461" i="4"/>
  <c r="P461" i="4" s="1"/>
  <c r="N461" i="4"/>
  <c r="M461" i="4"/>
  <c r="G461" i="4"/>
  <c r="F461" i="4"/>
  <c r="E461" i="4"/>
  <c r="C461" i="4"/>
  <c r="B461" i="4"/>
  <c r="AD460" i="4"/>
  <c r="AE460" i="4" s="1"/>
  <c r="AC460" i="4"/>
  <c r="AB460" i="4"/>
  <c r="Y460" i="4"/>
  <c r="Z460" i="4" s="1"/>
  <c r="X460" i="4"/>
  <c r="W460" i="4"/>
  <c r="T460" i="4"/>
  <c r="U460" i="4" s="1"/>
  <c r="S460" i="4"/>
  <c r="R460" i="4"/>
  <c r="O460" i="4"/>
  <c r="P460" i="4" s="1"/>
  <c r="N460" i="4"/>
  <c r="M460" i="4"/>
  <c r="G460" i="4"/>
  <c r="F460" i="4"/>
  <c r="E460" i="4"/>
  <c r="C460" i="4"/>
  <c r="B460" i="4"/>
  <c r="AD459" i="4"/>
  <c r="AE459" i="4" s="1"/>
  <c r="AC459" i="4"/>
  <c r="AB459" i="4"/>
  <c r="Y459" i="4"/>
  <c r="Z459" i="4" s="1"/>
  <c r="X459" i="4"/>
  <c r="W459" i="4"/>
  <c r="T459" i="4"/>
  <c r="U459" i="4" s="1"/>
  <c r="S459" i="4"/>
  <c r="R459" i="4"/>
  <c r="O459" i="4"/>
  <c r="P459" i="4" s="1"/>
  <c r="N459" i="4"/>
  <c r="M459" i="4"/>
  <c r="G459" i="4"/>
  <c r="F459" i="4"/>
  <c r="E459" i="4"/>
  <c r="C459" i="4"/>
  <c r="B459" i="4"/>
  <c r="AD458" i="4"/>
  <c r="AE458" i="4" s="1"/>
  <c r="AC458" i="4"/>
  <c r="AB458" i="4"/>
  <c r="Y458" i="4"/>
  <c r="Z458" i="4" s="1"/>
  <c r="X458" i="4"/>
  <c r="W458" i="4"/>
  <c r="T458" i="4"/>
  <c r="U458" i="4" s="1"/>
  <c r="S458" i="4"/>
  <c r="R458" i="4"/>
  <c r="O458" i="4"/>
  <c r="P458" i="4" s="1"/>
  <c r="N458" i="4"/>
  <c r="M458" i="4"/>
  <c r="G458" i="4"/>
  <c r="F458" i="4"/>
  <c r="E458" i="4"/>
  <c r="C458" i="4"/>
  <c r="B458" i="4"/>
  <c r="AD457" i="4"/>
  <c r="AE457" i="4" s="1"/>
  <c r="AC457" i="4"/>
  <c r="AB457" i="4"/>
  <c r="Y457" i="4"/>
  <c r="Z457" i="4" s="1"/>
  <c r="X457" i="4"/>
  <c r="W457" i="4"/>
  <c r="T457" i="4"/>
  <c r="U457" i="4" s="1"/>
  <c r="S457" i="4"/>
  <c r="R457" i="4"/>
  <c r="O457" i="4"/>
  <c r="P457" i="4" s="1"/>
  <c r="N457" i="4"/>
  <c r="M457" i="4"/>
  <c r="G457" i="4"/>
  <c r="F457" i="4"/>
  <c r="E457" i="4"/>
  <c r="C457" i="4"/>
  <c r="B457" i="4"/>
  <c r="AD456" i="4"/>
  <c r="AE456" i="4" s="1"/>
  <c r="AC456" i="4"/>
  <c r="AB456" i="4"/>
  <c r="Y456" i="4"/>
  <c r="Z456" i="4" s="1"/>
  <c r="X456" i="4"/>
  <c r="W456" i="4"/>
  <c r="T456" i="4"/>
  <c r="U456" i="4" s="1"/>
  <c r="S456" i="4"/>
  <c r="R456" i="4"/>
  <c r="O456" i="4"/>
  <c r="P456" i="4" s="1"/>
  <c r="N456" i="4"/>
  <c r="M456" i="4"/>
  <c r="G456" i="4"/>
  <c r="F456" i="4"/>
  <c r="E456" i="4"/>
  <c r="C456" i="4"/>
  <c r="B456" i="4"/>
  <c r="AD455" i="4"/>
  <c r="AE455" i="4" s="1"/>
  <c r="AC455" i="4"/>
  <c r="AB455" i="4"/>
  <c r="Y455" i="4"/>
  <c r="Z455" i="4" s="1"/>
  <c r="X455" i="4"/>
  <c r="W455" i="4"/>
  <c r="T455" i="4"/>
  <c r="U455" i="4" s="1"/>
  <c r="S455" i="4"/>
  <c r="R455" i="4"/>
  <c r="O455" i="4"/>
  <c r="P455" i="4" s="1"/>
  <c r="N455" i="4"/>
  <c r="M455" i="4"/>
  <c r="G455" i="4"/>
  <c r="F455" i="4"/>
  <c r="E455" i="4"/>
  <c r="C455" i="4"/>
  <c r="B455" i="4"/>
  <c r="AD454" i="4"/>
  <c r="AE454" i="4" s="1"/>
  <c r="AC454" i="4"/>
  <c r="AB454" i="4"/>
  <c r="Y454" i="4"/>
  <c r="Z454" i="4" s="1"/>
  <c r="X454" i="4"/>
  <c r="W454" i="4"/>
  <c r="T454" i="4"/>
  <c r="U454" i="4" s="1"/>
  <c r="S454" i="4"/>
  <c r="R454" i="4"/>
  <c r="O454" i="4"/>
  <c r="P454" i="4" s="1"/>
  <c r="N454" i="4"/>
  <c r="M454" i="4"/>
  <c r="G454" i="4"/>
  <c r="F454" i="4"/>
  <c r="E454" i="4"/>
  <c r="C454" i="4"/>
  <c r="B454" i="4"/>
  <c r="AD453" i="4"/>
  <c r="AE453" i="4" s="1"/>
  <c r="AC453" i="4"/>
  <c r="AB453" i="4"/>
  <c r="Y453" i="4"/>
  <c r="Z453" i="4" s="1"/>
  <c r="X453" i="4"/>
  <c r="W453" i="4"/>
  <c r="T453" i="4"/>
  <c r="U453" i="4" s="1"/>
  <c r="S453" i="4"/>
  <c r="R453" i="4"/>
  <c r="O453" i="4"/>
  <c r="P453" i="4" s="1"/>
  <c r="N453" i="4"/>
  <c r="M453" i="4"/>
  <c r="G453" i="4"/>
  <c r="F453" i="4"/>
  <c r="E453" i="4"/>
  <c r="C453" i="4"/>
  <c r="B453" i="4"/>
  <c r="AD452" i="4"/>
  <c r="AE452" i="4" s="1"/>
  <c r="AC452" i="4"/>
  <c r="AB452" i="4"/>
  <c r="Y452" i="4"/>
  <c r="Z452" i="4" s="1"/>
  <c r="X452" i="4"/>
  <c r="W452" i="4"/>
  <c r="T452" i="4"/>
  <c r="U452" i="4" s="1"/>
  <c r="S452" i="4"/>
  <c r="R452" i="4"/>
  <c r="O452" i="4"/>
  <c r="P452" i="4" s="1"/>
  <c r="N452" i="4"/>
  <c r="M452" i="4"/>
  <c r="G452" i="4"/>
  <c r="F452" i="4"/>
  <c r="E452" i="4"/>
  <c r="C452" i="4"/>
  <c r="B452" i="4"/>
  <c r="AD451" i="4"/>
  <c r="AE451" i="4" s="1"/>
  <c r="AC451" i="4"/>
  <c r="AB451" i="4"/>
  <c r="Y451" i="4"/>
  <c r="Z451" i="4" s="1"/>
  <c r="X451" i="4"/>
  <c r="W451" i="4"/>
  <c r="T451" i="4"/>
  <c r="U451" i="4" s="1"/>
  <c r="S451" i="4"/>
  <c r="R451" i="4"/>
  <c r="O451" i="4"/>
  <c r="P451" i="4" s="1"/>
  <c r="N451" i="4"/>
  <c r="M451" i="4"/>
  <c r="G451" i="4"/>
  <c r="F451" i="4"/>
  <c r="E451" i="4"/>
  <c r="C451" i="4"/>
  <c r="B451" i="4"/>
  <c r="AD450" i="4"/>
  <c r="AE450" i="4" s="1"/>
  <c r="AC450" i="4"/>
  <c r="AB450" i="4"/>
  <c r="Y450" i="4"/>
  <c r="Z450" i="4" s="1"/>
  <c r="X450" i="4"/>
  <c r="W450" i="4"/>
  <c r="T450" i="4"/>
  <c r="U450" i="4" s="1"/>
  <c r="S450" i="4"/>
  <c r="R450" i="4"/>
  <c r="O450" i="4"/>
  <c r="P450" i="4" s="1"/>
  <c r="N450" i="4"/>
  <c r="M450" i="4"/>
  <c r="G450" i="4"/>
  <c r="F450" i="4"/>
  <c r="E450" i="4"/>
  <c r="C450" i="4"/>
  <c r="B450" i="4"/>
  <c r="AD449" i="4"/>
  <c r="AE449" i="4" s="1"/>
  <c r="AC449" i="4"/>
  <c r="AB449" i="4"/>
  <c r="Y449" i="4"/>
  <c r="Z449" i="4" s="1"/>
  <c r="X449" i="4"/>
  <c r="W449" i="4"/>
  <c r="T449" i="4"/>
  <c r="U449" i="4" s="1"/>
  <c r="S449" i="4"/>
  <c r="R449" i="4"/>
  <c r="O449" i="4"/>
  <c r="P449" i="4" s="1"/>
  <c r="N449" i="4"/>
  <c r="M449" i="4"/>
  <c r="G449" i="4"/>
  <c r="F449" i="4"/>
  <c r="E449" i="4"/>
  <c r="C449" i="4"/>
  <c r="B449" i="4"/>
  <c r="AD448" i="4"/>
  <c r="AE448" i="4" s="1"/>
  <c r="AC448" i="4"/>
  <c r="AB448" i="4"/>
  <c r="Y448" i="4"/>
  <c r="Z448" i="4" s="1"/>
  <c r="X448" i="4"/>
  <c r="W448" i="4"/>
  <c r="T448" i="4"/>
  <c r="U448" i="4" s="1"/>
  <c r="S448" i="4"/>
  <c r="R448" i="4"/>
  <c r="O448" i="4"/>
  <c r="P448" i="4" s="1"/>
  <c r="N448" i="4"/>
  <c r="M448" i="4"/>
  <c r="G448" i="4"/>
  <c r="F448" i="4"/>
  <c r="E448" i="4"/>
  <c r="C448" i="4"/>
  <c r="B448" i="4"/>
  <c r="AD447" i="4"/>
  <c r="AE447" i="4" s="1"/>
  <c r="AC447" i="4"/>
  <c r="AB447" i="4"/>
  <c r="Y447" i="4"/>
  <c r="Z447" i="4" s="1"/>
  <c r="X447" i="4"/>
  <c r="W447" i="4"/>
  <c r="T447" i="4"/>
  <c r="U447" i="4" s="1"/>
  <c r="S447" i="4"/>
  <c r="R447" i="4"/>
  <c r="O447" i="4"/>
  <c r="P447" i="4" s="1"/>
  <c r="N447" i="4"/>
  <c r="M447" i="4"/>
  <c r="G447" i="4"/>
  <c r="F447" i="4"/>
  <c r="E447" i="4"/>
  <c r="C447" i="4"/>
  <c r="B447" i="4"/>
  <c r="AD446" i="4"/>
  <c r="AE446" i="4" s="1"/>
  <c r="AC446" i="4"/>
  <c r="AB446" i="4"/>
  <c r="Y446" i="4"/>
  <c r="Z446" i="4" s="1"/>
  <c r="X446" i="4"/>
  <c r="W446" i="4"/>
  <c r="T446" i="4"/>
  <c r="U446" i="4" s="1"/>
  <c r="S446" i="4"/>
  <c r="R446" i="4"/>
  <c r="O446" i="4"/>
  <c r="P446" i="4" s="1"/>
  <c r="N446" i="4"/>
  <c r="M446" i="4"/>
  <c r="G446" i="4"/>
  <c r="F446" i="4"/>
  <c r="E446" i="4"/>
  <c r="C446" i="4"/>
  <c r="B446" i="4"/>
  <c r="AD445" i="4"/>
  <c r="AE445" i="4" s="1"/>
  <c r="AC445" i="4"/>
  <c r="AB445" i="4"/>
  <c r="Y445" i="4"/>
  <c r="Z445" i="4" s="1"/>
  <c r="X445" i="4"/>
  <c r="W445" i="4"/>
  <c r="T445" i="4"/>
  <c r="U445" i="4" s="1"/>
  <c r="S445" i="4"/>
  <c r="R445" i="4"/>
  <c r="O445" i="4"/>
  <c r="P445" i="4" s="1"/>
  <c r="N445" i="4"/>
  <c r="M445" i="4"/>
  <c r="G445" i="4"/>
  <c r="F445" i="4"/>
  <c r="E445" i="4"/>
  <c r="C445" i="4"/>
  <c r="B445" i="4"/>
  <c r="AD444" i="4"/>
  <c r="AE444" i="4" s="1"/>
  <c r="AC444" i="4"/>
  <c r="AB444" i="4"/>
  <c r="Y444" i="4"/>
  <c r="Z444" i="4" s="1"/>
  <c r="X444" i="4"/>
  <c r="W444" i="4"/>
  <c r="T444" i="4"/>
  <c r="U444" i="4" s="1"/>
  <c r="S444" i="4"/>
  <c r="R444" i="4"/>
  <c r="O444" i="4"/>
  <c r="P444" i="4" s="1"/>
  <c r="N444" i="4"/>
  <c r="M444" i="4"/>
  <c r="G444" i="4"/>
  <c r="F444" i="4"/>
  <c r="E444" i="4"/>
  <c r="C444" i="4"/>
  <c r="B444" i="4"/>
  <c r="AD443" i="4"/>
  <c r="AE443" i="4" s="1"/>
  <c r="AC443" i="4"/>
  <c r="AB443" i="4"/>
  <c r="Y443" i="4"/>
  <c r="Z443" i="4" s="1"/>
  <c r="X443" i="4"/>
  <c r="W443" i="4"/>
  <c r="T443" i="4"/>
  <c r="U443" i="4" s="1"/>
  <c r="S443" i="4"/>
  <c r="R443" i="4"/>
  <c r="O443" i="4"/>
  <c r="P443" i="4" s="1"/>
  <c r="N443" i="4"/>
  <c r="M443" i="4"/>
  <c r="G443" i="4"/>
  <c r="F443" i="4"/>
  <c r="E443" i="4"/>
  <c r="C443" i="4"/>
  <c r="B443" i="4"/>
  <c r="AD442" i="4"/>
  <c r="AE442" i="4" s="1"/>
  <c r="AC442" i="4"/>
  <c r="AB442" i="4"/>
  <c r="Y442" i="4"/>
  <c r="Z442" i="4" s="1"/>
  <c r="X442" i="4"/>
  <c r="W442" i="4"/>
  <c r="T442" i="4"/>
  <c r="U442" i="4" s="1"/>
  <c r="S442" i="4"/>
  <c r="R442" i="4"/>
  <c r="O442" i="4"/>
  <c r="P442" i="4" s="1"/>
  <c r="N442" i="4"/>
  <c r="M442" i="4"/>
  <c r="G442" i="4"/>
  <c r="F442" i="4"/>
  <c r="E442" i="4"/>
  <c r="C442" i="4"/>
  <c r="B442" i="4"/>
  <c r="AD441" i="4"/>
  <c r="AE441" i="4" s="1"/>
  <c r="AC441" i="4"/>
  <c r="AB441" i="4"/>
  <c r="Y441" i="4"/>
  <c r="Z441" i="4" s="1"/>
  <c r="X441" i="4"/>
  <c r="W441" i="4"/>
  <c r="T441" i="4"/>
  <c r="U441" i="4" s="1"/>
  <c r="S441" i="4"/>
  <c r="R441" i="4"/>
  <c r="O441" i="4"/>
  <c r="P441" i="4" s="1"/>
  <c r="N441" i="4"/>
  <c r="M441" i="4"/>
  <c r="G441" i="4"/>
  <c r="F441" i="4"/>
  <c r="E441" i="4"/>
  <c r="C441" i="4"/>
  <c r="B441" i="4"/>
  <c r="AD440" i="4"/>
  <c r="AE440" i="4" s="1"/>
  <c r="AC440" i="4"/>
  <c r="AB440" i="4"/>
  <c r="Y440" i="4"/>
  <c r="Z440" i="4" s="1"/>
  <c r="X440" i="4"/>
  <c r="W440" i="4"/>
  <c r="T440" i="4"/>
  <c r="U440" i="4" s="1"/>
  <c r="S440" i="4"/>
  <c r="R440" i="4"/>
  <c r="O440" i="4"/>
  <c r="P440" i="4" s="1"/>
  <c r="N440" i="4"/>
  <c r="M440" i="4"/>
  <c r="G440" i="4"/>
  <c r="F440" i="4"/>
  <c r="E440" i="4"/>
  <c r="C440" i="4"/>
  <c r="B440" i="4"/>
  <c r="AD439" i="4"/>
  <c r="AE439" i="4" s="1"/>
  <c r="AC439" i="4"/>
  <c r="AB439" i="4"/>
  <c r="Y439" i="4"/>
  <c r="Z439" i="4" s="1"/>
  <c r="X439" i="4"/>
  <c r="W439" i="4"/>
  <c r="T439" i="4"/>
  <c r="U439" i="4" s="1"/>
  <c r="S439" i="4"/>
  <c r="R439" i="4"/>
  <c r="O439" i="4"/>
  <c r="P439" i="4" s="1"/>
  <c r="N439" i="4"/>
  <c r="M439" i="4"/>
  <c r="G439" i="4"/>
  <c r="F439" i="4"/>
  <c r="E439" i="4"/>
  <c r="C439" i="4"/>
  <c r="B439" i="4"/>
  <c r="AD438" i="4"/>
  <c r="AE438" i="4" s="1"/>
  <c r="AC438" i="4"/>
  <c r="AB438" i="4"/>
  <c r="Y438" i="4"/>
  <c r="Z438" i="4" s="1"/>
  <c r="X438" i="4"/>
  <c r="W438" i="4"/>
  <c r="T438" i="4"/>
  <c r="U438" i="4" s="1"/>
  <c r="S438" i="4"/>
  <c r="R438" i="4"/>
  <c r="O438" i="4"/>
  <c r="P438" i="4" s="1"/>
  <c r="N438" i="4"/>
  <c r="M438" i="4"/>
  <c r="G438" i="4"/>
  <c r="F438" i="4"/>
  <c r="E438" i="4"/>
  <c r="C438" i="4"/>
  <c r="B438" i="4"/>
  <c r="AD437" i="4"/>
  <c r="AE437" i="4" s="1"/>
  <c r="AC437" i="4"/>
  <c r="AB437" i="4"/>
  <c r="Y437" i="4"/>
  <c r="Z437" i="4" s="1"/>
  <c r="X437" i="4"/>
  <c r="W437" i="4"/>
  <c r="T437" i="4"/>
  <c r="U437" i="4" s="1"/>
  <c r="S437" i="4"/>
  <c r="R437" i="4"/>
  <c r="O437" i="4"/>
  <c r="P437" i="4" s="1"/>
  <c r="N437" i="4"/>
  <c r="M437" i="4"/>
  <c r="G437" i="4"/>
  <c r="F437" i="4"/>
  <c r="E437" i="4"/>
  <c r="C437" i="4"/>
  <c r="B437" i="4"/>
  <c r="AD436" i="4"/>
  <c r="AE436" i="4" s="1"/>
  <c r="AC436" i="4"/>
  <c r="AB436" i="4"/>
  <c r="Y436" i="4"/>
  <c r="Z436" i="4" s="1"/>
  <c r="X436" i="4"/>
  <c r="W436" i="4"/>
  <c r="T436" i="4"/>
  <c r="U436" i="4" s="1"/>
  <c r="S436" i="4"/>
  <c r="R436" i="4"/>
  <c r="O436" i="4"/>
  <c r="P436" i="4" s="1"/>
  <c r="N436" i="4"/>
  <c r="M436" i="4"/>
  <c r="G436" i="4"/>
  <c r="F436" i="4"/>
  <c r="E436" i="4"/>
  <c r="C436" i="4"/>
  <c r="B436" i="4"/>
  <c r="AD435" i="4"/>
  <c r="AE435" i="4" s="1"/>
  <c r="AC435" i="4"/>
  <c r="AB435" i="4"/>
  <c r="Y435" i="4"/>
  <c r="Z435" i="4" s="1"/>
  <c r="X435" i="4"/>
  <c r="W435" i="4"/>
  <c r="T435" i="4"/>
  <c r="U435" i="4" s="1"/>
  <c r="S435" i="4"/>
  <c r="R435" i="4"/>
  <c r="O435" i="4"/>
  <c r="P435" i="4" s="1"/>
  <c r="N435" i="4"/>
  <c r="M435" i="4"/>
  <c r="G435" i="4"/>
  <c r="F435" i="4"/>
  <c r="E435" i="4"/>
  <c r="C435" i="4"/>
  <c r="B435" i="4"/>
  <c r="AD434" i="4"/>
  <c r="AE434" i="4" s="1"/>
  <c r="AC434" i="4"/>
  <c r="AB434" i="4"/>
  <c r="Y434" i="4"/>
  <c r="Z434" i="4" s="1"/>
  <c r="X434" i="4"/>
  <c r="W434" i="4"/>
  <c r="T434" i="4"/>
  <c r="U434" i="4" s="1"/>
  <c r="S434" i="4"/>
  <c r="R434" i="4"/>
  <c r="O434" i="4"/>
  <c r="P434" i="4" s="1"/>
  <c r="N434" i="4"/>
  <c r="M434" i="4"/>
  <c r="G434" i="4"/>
  <c r="F434" i="4"/>
  <c r="E434" i="4"/>
  <c r="C434" i="4"/>
  <c r="B434" i="4"/>
  <c r="AD433" i="4"/>
  <c r="AE433" i="4" s="1"/>
  <c r="AC433" i="4"/>
  <c r="AB433" i="4"/>
  <c r="Y433" i="4"/>
  <c r="Z433" i="4" s="1"/>
  <c r="X433" i="4"/>
  <c r="W433" i="4"/>
  <c r="T433" i="4"/>
  <c r="U433" i="4" s="1"/>
  <c r="S433" i="4"/>
  <c r="R433" i="4"/>
  <c r="O433" i="4"/>
  <c r="P433" i="4" s="1"/>
  <c r="N433" i="4"/>
  <c r="M433" i="4"/>
  <c r="G433" i="4"/>
  <c r="F433" i="4"/>
  <c r="E433" i="4"/>
  <c r="C433" i="4"/>
  <c r="B433" i="4"/>
  <c r="AD432" i="4"/>
  <c r="AE432" i="4" s="1"/>
  <c r="AC432" i="4"/>
  <c r="AB432" i="4"/>
  <c r="Y432" i="4"/>
  <c r="Z432" i="4" s="1"/>
  <c r="X432" i="4"/>
  <c r="W432" i="4"/>
  <c r="T432" i="4"/>
  <c r="U432" i="4" s="1"/>
  <c r="S432" i="4"/>
  <c r="R432" i="4"/>
  <c r="O432" i="4"/>
  <c r="P432" i="4" s="1"/>
  <c r="N432" i="4"/>
  <c r="M432" i="4"/>
  <c r="G432" i="4"/>
  <c r="F432" i="4"/>
  <c r="E432" i="4"/>
  <c r="C432" i="4"/>
  <c r="B432" i="4"/>
  <c r="AD431" i="4"/>
  <c r="AE431" i="4" s="1"/>
  <c r="AC431" i="4"/>
  <c r="AB431" i="4"/>
  <c r="Y431" i="4"/>
  <c r="Z431" i="4" s="1"/>
  <c r="X431" i="4"/>
  <c r="W431" i="4"/>
  <c r="T431" i="4"/>
  <c r="U431" i="4" s="1"/>
  <c r="S431" i="4"/>
  <c r="R431" i="4"/>
  <c r="O431" i="4"/>
  <c r="P431" i="4" s="1"/>
  <c r="N431" i="4"/>
  <c r="M431" i="4"/>
  <c r="G431" i="4"/>
  <c r="F431" i="4"/>
  <c r="E431" i="4"/>
  <c r="C431" i="4"/>
  <c r="B431" i="4"/>
  <c r="AD430" i="4"/>
  <c r="AE430" i="4" s="1"/>
  <c r="AC430" i="4"/>
  <c r="AB430" i="4"/>
  <c r="Y430" i="4"/>
  <c r="Z430" i="4" s="1"/>
  <c r="X430" i="4"/>
  <c r="W430" i="4"/>
  <c r="T430" i="4"/>
  <c r="U430" i="4" s="1"/>
  <c r="S430" i="4"/>
  <c r="R430" i="4"/>
  <c r="O430" i="4"/>
  <c r="P430" i="4" s="1"/>
  <c r="N430" i="4"/>
  <c r="M430" i="4"/>
  <c r="G430" i="4"/>
  <c r="F430" i="4"/>
  <c r="E430" i="4"/>
  <c r="C430" i="4"/>
  <c r="B430" i="4"/>
  <c r="AD429" i="4"/>
  <c r="AE429" i="4" s="1"/>
  <c r="AC429" i="4"/>
  <c r="AB429" i="4"/>
  <c r="Y429" i="4"/>
  <c r="Z429" i="4" s="1"/>
  <c r="X429" i="4"/>
  <c r="W429" i="4"/>
  <c r="T429" i="4"/>
  <c r="U429" i="4" s="1"/>
  <c r="S429" i="4"/>
  <c r="R429" i="4"/>
  <c r="O429" i="4"/>
  <c r="P429" i="4" s="1"/>
  <c r="N429" i="4"/>
  <c r="M429" i="4"/>
  <c r="G429" i="4"/>
  <c r="F429" i="4"/>
  <c r="E429" i="4"/>
  <c r="C429" i="4"/>
  <c r="B429" i="4"/>
  <c r="AD428" i="4"/>
  <c r="AE428" i="4" s="1"/>
  <c r="AC428" i="4"/>
  <c r="AB428" i="4"/>
  <c r="Y428" i="4"/>
  <c r="Z428" i="4" s="1"/>
  <c r="X428" i="4"/>
  <c r="W428" i="4"/>
  <c r="T428" i="4"/>
  <c r="U428" i="4" s="1"/>
  <c r="S428" i="4"/>
  <c r="R428" i="4"/>
  <c r="O428" i="4"/>
  <c r="P428" i="4" s="1"/>
  <c r="N428" i="4"/>
  <c r="M428" i="4"/>
  <c r="G428" i="4"/>
  <c r="F428" i="4"/>
  <c r="E428" i="4"/>
  <c r="C428" i="4"/>
  <c r="B428" i="4"/>
  <c r="AD427" i="4"/>
  <c r="AE427" i="4" s="1"/>
  <c r="AC427" i="4"/>
  <c r="AB427" i="4"/>
  <c r="Y427" i="4"/>
  <c r="Z427" i="4" s="1"/>
  <c r="X427" i="4"/>
  <c r="W427" i="4"/>
  <c r="T427" i="4"/>
  <c r="U427" i="4" s="1"/>
  <c r="S427" i="4"/>
  <c r="R427" i="4"/>
  <c r="O427" i="4"/>
  <c r="P427" i="4" s="1"/>
  <c r="N427" i="4"/>
  <c r="M427" i="4"/>
  <c r="G427" i="4"/>
  <c r="F427" i="4"/>
  <c r="E427" i="4"/>
  <c r="C427" i="4"/>
  <c r="B427" i="4"/>
  <c r="AD426" i="4"/>
  <c r="AE426" i="4" s="1"/>
  <c r="AC426" i="4"/>
  <c r="AB426" i="4"/>
  <c r="Y426" i="4"/>
  <c r="Z426" i="4" s="1"/>
  <c r="X426" i="4"/>
  <c r="W426" i="4"/>
  <c r="T426" i="4"/>
  <c r="U426" i="4" s="1"/>
  <c r="S426" i="4"/>
  <c r="R426" i="4"/>
  <c r="O426" i="4"/>
  <c r="P426" i="4" s="1"/>
  <c r="N426" i="4"/>
  <c r="M426" i="4"/>
  <c r="G426" i="4"/>
  <c r="F426" i="4"/>
  <c r="E426" i="4"/>
  <c r="C426" i="4"/>
  <c r="B426" i="4"/>
  <c r="AD425" i="4"/>
  <c r="AE425" i="4" s="1"/>
  <c r="AC425" i="4"/>
  <c r="AB425" i="4"/>
  <c r="Y425" i="4"/>
  <c r="Z425" i="4" s="1"/>
  <c r="X425" i="4"/>
  <c r="W425" i="4"/>
  <c r="T425" i="4"/>
  <c r="U425" i="4" s="1"/>
  <c r="S425" i="4"/>
  <c r="R425" i="4"/>
  <c r="O425" i="4"/>
  <c r="P425" i="4" s="1"/>
  <c r="N425" i="4"/>
  <c r="M425" i="4"/>
  <c r="G425" i="4"/>
  <c r="F425" i="4"/>
  <c r="E425" i="4"/>
  <c r="C425" i="4"/>
  <c r="B425" i="4"/>
  <c r="AD424" i="4"/>
  <c r="AE424" i="4" s="1"/>
  <c r="AC424" i="4"/>
  <c r="AB424" i="4"/>
  <c r="Y424" i="4"/>
  <c r="Z424" i="4" s="1"/>
  <c r="X424" i="4"/>
  <c r="W424" i="4"/>
  <c r="T424" i="4"/>
  <c r="U424" i="4" s="1"/>
  <c r="S424" i="4"/>
  <c r="R424" i="4"/>
  <c r="O424" i="4"/>
  <c r="P424" i="4" s="1"/>
  <c r="N424" i="4"/>
  <c r="M424" i="4"/>
  <c r="G424" i="4"/>
  <c r="F424" i="4"/>
  <c r="E424" i="4"/>
  <c r="C424" i="4"/>
  <c r="B424" i="4"/>
  <c r="AD423" i="4"/>
  <c r="AE423" i="4" s="1"/>
  <c r="AC423" i="4"/>
  <c r="AB423" i="4"/>
  <c r="Y423" i="4"/>
  <c r="Z423" i="4" s="1"/>
  <c r="X423" i="4"/>
  <c r="W423" i="4"/>
  <c r="T423" i="4"/>
  <c r="U423" i="4" s="1"/>
  <c r="S423" i="4"/>
  <c r="R423" i="4"/>
  <c r="O423" i="4"/>
  <c r="P423" i="4" s="1"/>
  <c r="N423" i="4"/>
  <c r="M423" i="4"/>
  <c r="G423" i="4"/>
  <c r="F423" i="4"/>
  <c r="E423" i="4"/>
  <c r="C423" i="4"/>
  <c r="B423" i="4"/>
  <c r="AD422" i="4"/>
  <c r="AE422" i="4" s="1"/>
  <c r="AC422" i="4"/>
  <c r="AB422" i="4"/>
  <c r="Y422" i="4"/>
  <c r="Z422" i="4" s="1"/>
  <c r="X422" i="4"/>
  <c r="W422" i="4"/>
  <c r="T422" i="4"/>
  <c r="U422" i="4" s="1"/>
  <c r="S422" i="4"/>
  <c r="R422" i="4"/>
  <c r="O422" i="4"/>
  <c r="P422" i="4" s="1"/>
  <c r="N422" i="4"/>
  <c r="M422" i="4"/>
  <c r="G422" i="4"/>
  <c r="F422" i="4"/>
  <c r="E422" i="4"/>
  <c r="C422" i="4"/>
  <c r="B422" i="4"/>
  <c r="AD421" i="4"/>
  <c r="AE421" i="4" s="1"/>
  <c r="AC421" i="4"/>
  <c r="AB421" i="4"/>
  <c r="Y421" i="4"/>
  <c r="Z421" i="4" s="1"/>
  <c r="X421" i="4"/>
  <c r="W421" i="4"/>
  <c r="T421" i="4"/>
  <c r="U421" i="4" s="1"/>
  <c r="S421" i="4"/>
  <c r="R421" i="4"/>
  <c r="O421" i="4"/>
  <c r="P421" i="4" s="1"/>
  <c r="N421" i="4"/>
  <c r="M421" i="4"/>
  <c r="G421" i="4"/>
  <c r="F421" i="4"/>
  <c r="E421" i="4"/>
  <c r="C421" i="4"/>
  <c r="B421" i="4"/>
  <c r="AD420" i="4"/>
  <c r="AE420" i="4" s="1"/>
  <c r="AC420" i="4"/>
  <c r="AB420" i="4"/>
  <c r="Y420" i="4"/>
  <c r="Z420" i="4" s="1"/>
  <c r="X420" i="4"/>
  <c r="W420" i="4"/>
  <c r="T420" i="4"/>
  <c r="U420" i="4" s="1"/>
  <c r="S420" i="4"/>
  <c r="R420" i="4"/>
  <c r="O420" i="4"/>
  <c r="P420" i="4" s="1"/>
  <c r="N420" i="4"/>
  <c r="M420" i="4"/>
  <c r="G420" i="4"/>
  <c r="F420" i="4"/>
  <c r="E420" i="4"/>
  <c r="C420" i="4"/>
  <c r="B420" i="4"/>
  <c r="AD419" i="4"/>
  <c r="AE419" i="4" s="1"/>
  <c r="AC419" i="4"/>
  <c r="AB419" i="4"/>
  <c r="Y419" i="4"/>
  <c r="Z419" i="4" s="1"/>
  <c r="X419" i="4"/>
  <c r="W419" i="4"/>
  <c r="T419" i="4"/>
  <c r="U419" i="4" s="1"/>
  <c r="S419" i="4"/>
  <c r="R419" i="4"/>
  <c r="O419" i="4"/>
  <c r="P419" i="4" s="1"/>
  <c r="N419" i="4"/>
  <c r="M419" i="4"/>
  <c r="G419" i="4"/>
  <c r="F419" i="4"/>
  <c r="E419" i="4"/>
  <c r="C419" i="4"/>
  <c r="B419" i="4"/>
  <c r="AD418" i="4"/>
  <c r="AE418" i="4" s="1"/>
  <c r="AC418" i="4"/>
  <c r="AB418" i="4"/>
  <c r="Y418" i="4"/>
  <c r="Z418" i="4" s="1"/>
  <c r="X418" i="4"/>
  <c r="W418" i="4"/>
  <c r="T418" i="4"/>
  <c r="U418" i="4" s="1"/>
  <c r="S418" i="4"/>
  <c r="R418" i="4"/>
  <c r="O418" i="4"/>
  <c r="P418" i="4" s="1"/>
  <c r="N418" i="4"/>
  <c r="M418" i="4"/>
  <c r="G418" i="4"/>
  <c r="F418" i="4"/>
  <c r="E418" i="4"/>
  <c r="C418" i="4"/>
  <c r="B418" i="4"/>
  <c r="AD417" i="4"/>
  <c r="AE417" i="4" s="1"/>
  <c r="AC417" i="4"/>
  <c r="AB417" i="4"/>
  <c r="Y417" i="4"/>
  <c r="Z417" i="4" s="1"/>
  <c r="X417" i="4"/>
  <c r="W417" i="4"/>
  <c r="T417" i="4"/>
  <c r="U417" i="4" s="1"/>
  <c r="S417" i="4"/>
  <c r="R417" i="4"/>
  <c r="O417" i="4"/>
  <c r="P417" i="4" s="1"/>
  <c r="N417" i="4"/>
  <c r="M417" i="4"/>
  <c r="G417" i="4"/>
  <c r="F417" i="4"/>
  <c r="E417" i="4"/>
  <c r="C417" i="4"/>
  <c r="B417" i="4"/>
  <c r="AD416" i="4"/>
  <c r="AE416" i="4" s="1"/>
  <c r="AC416" i="4"/>
  <c r="AB416" i="4"/>
  <c r="Y416" i="4"/>
  <c r="Z416" i="4" s="1"/>
  <c r="X416" i="4"/>
  <c r="W416" i="4"/>
  <c r="T416" i="4"/>
  <c r="U416" i="4" s="1"/>
  <c r="S416" i="4"/>
  <c r="R416" i="4"/>
  <c r="O416" i="4"/>
  <c r="P416" i="4" s="1"/>
  <c r="N416" i="4"/>
  <c r="M416" i="4"/>
  <c r="G416" i="4"/>
  <c r="F416" i="4"/>
  <c r="E416" i="4"/>
  <c r="C416" i="4"/>
  <c r="B416" i="4"/>
  <c r="AD415" i="4"/>
  <c r="AE415" i="4" s="1"/>
  <c r="AC415" i="4"/>
  <c r="AB415" i="4"/>
  <c r="Y415" i="4"/>
  <c r="Z415" i="4" s="1"/>
  <c r="X415" i="4"/>
  <c r="W415" i="4"/>
  <c r="T415" i="4"/>
  <c r="U415" i="4" s="1"/>
  <c r="S415" i="4"/>
  <c r="R415" i="4"/>
  <c r="O415" i="4"/>
  <c r="P415" i="4" s="1"/>
  <c r="N415" i="4"/>
  <c r="M415" i="4"/>
  <c r="G415" i="4"/>
  <c r="F415" i="4"/>
  <c r="E415" i="4"/>
  <c r="C415" i="4"/>
  <c r="B415" i="4"/>
  <c r="AD414" i="4"/>
  <c r="AE414" i="4" s="1"/>
  <c r="AC414" i="4"/>
  <c r="AB414" i="4"/>
  <c r="Y414" i="4"/>
  <c r="Z414" i="4" s="1"/>
  <c r="X414" i="4"/>
  <c r="W414" i="4"/>
  <c r="T414" i="4"/>
  <c r="U414" i="4" s="1"/>
  <c r="S414" i="4"/>
  <c r="R414" i="4"/>
  <c r="O414" i="4"/>
  <c r="P414" i="4" s="1"/>
  <c r="N414" i="4"/>
  <c r="M414" i="4"/>
  <c r="G414" i="4"/>
  <c r="F414" i="4"/>
  <c r="E414" i="4"/>
  <c r="C414" i="4"/>
  <c r="B414" i="4"/>
  <c r="AD413" i="4"/>
  <c r="AE413" i="4" s="1"/>
  <c r="AC413" i="4"/>
  <c r="AB413" i="4"/>
  <c r="Y413" i="4"/>
  <c r="Z413" i="4" s="1"/>
  <c r="X413" i="4"/>
  <c r="W413" i="4"/>
  <c r="T413" i="4"/>
  <c r="U413" i="4" s="1"/>
  <c r="S413" i="4"/>
  <c r="R413" i="4"/>
  <c r="O413" i="4"/>
  <c r="P413" i="4" s="1"/>
  <c r="N413" i="4"/>
  <c r="M413" i="4"/>
  <c r="G413" i="4"/>
  <c r="F413" i="4"/>
  <c r="E413" i="4"/>
  <c r="C413" i="4"/>
  <c r="B413" i="4"/>
  <c r="AD412" i="4"/>
  <c r="AE412" i="4" s="1"/>
  <c r="AC412" i="4"/>
  <c r="AB412" i="4"/>
  <c r="Y412" i="4"/>
  <c r="Z412" i="4" s="1"/>
  <c r="X412" i="4"/>
  <c r="W412" i="4"/>
  <c r="T412" i="4"/>
  <c r="U412" i="4" s="1"/>
  <c r="S412" i="4"/>
  <c r="R412" i="4"/>
  <c r="O412" i="4"/>
  <c r="P412" i="4" s="1"/>
  <c r="N412" i="4"/>
  <c r="M412" i="4"/>
  <c r="G412" i="4"/>
  <c r="F412" i="4"/>
  <c r="E412" i="4"/>
  <c r="C412" i="4"/>
  <c r="B412" i="4"/>
  <c r="AD411" i="4"/>
  <c r="AE411" i="4" s="1"/>
  <c r="AC411" i="4"/>
  <c r="AB411" i="4"/>
  <c r="Y411" i="4"/>
  <c r="Z411" i="4" s="1"/>
  <c r="X411" i="4"/>
  <c r="W411" i="4"/>
  <c r="T411" i="4"/>
  <c r="U411" i="4" s="1"/>
  <c r="S411" i="4"/>
  <c r="R411" i="4"/>
  <c r="O411" i="4"/>
  <c r="P411" i="4" s="1"/>
  <c r="N411" i="4"/>
  <c r="M411" i="4"/>
  <c r="G411" i="4"/>
  <c r="F411" i="4"/>
  <c r="E411" i="4"/>
  <c r="C411" i="4"/>
  <c r="B411" i="4"/>
  <c r="AD410" i="4"/>
  <c r="AE410" i="4" s="1"/>
  <c r="AC410" i="4"/>
  <c r="AB410" i="4"/>
  <c r="Y410" i="4"/>
  <c r="Z410" i="4" s="1"/>
  <c r="X410" i="4"/>
  <c r="W410" i="4"/>
  <c r="T410" i="4"/>
  <c r="U410" i="4" s="1"/>
  <c r="S410" i="4"/>
  <c r="R410" i="4"/>
  <c r="O410" i="4"/>
  <c r="P410" i="4" s="1"/>
  <c r="N410" i="4"/>
  <c r="M410" i="4"/>
  <c r="G410" i="4"/>
  <c r="F410" i="4"/>
  <c r="E410" i="4"/>
  <c r="C410" i="4"/>
  <c r="B410" i="4"/>
  <c r="AD409" i="4"/>
  <c r="AE409" i="4" s="1"/>
  <c r="AC409" i="4"/>
  <c r="AB409" i="4"/>
  <c r="Y409" i="4"/>
  <c r="Z409" i="4" s="1"/>
  <c r="X409" i="4"/>
  <c r="W409" i="4"/>
  <c r="T409" i="4"/>
  <c r="U409" i="4" s="1"/>
  <c r="S409" i="4"/>
  <c r="R409" i="4"/>
  <c r="O409" i="4"/>
  <c r="P409" i="4" s="1"/>
  <c r="N409" i="4"/>
  <c r="M409" i="4"/>
  <c r="G409" i="4"/>
  <c r="F409" i="4"/>
  <c r="E409" i="4"/>
  <c r="C409" i="4"/>
  <c r="B409" i="4"/>
  <c r="AD408" i="4"/>
  <c r="AE408" i="4" s="1"/>
  <c r="AC408" i="4"/>
  <c r="AB408" i="4"/>
  <c r="Y408" i="4"/>
  <c r="Z408" i="4" s="1"/>
  <c r="X408" i="4"/>
  <c r="W408" i="4"/>
  <c r="T408" i="4"/>
  <c r="U408" i="4" s="1"/>
  <c r="S408" i="4"/>
  <c r="R408" i="4"/>
  <c r="O408" i="4"/>
  <c r="P408" i="4" s="1"/>
  <c r="N408" i="4"/>
  <c r="M408" i="4"/>
  <c r="G408" i="4"/>
  <c r="F408" i="4"/>
  <c r="E408" i="4"/>
  <c r="C408" i="4"/>
  <c r="B408" i="4"/>
  <c r="AD407" i="4"/>
  <c r="AE407" i="4" s="1"/>
  <c r="AC407" i="4"/>
  <c r="AB407" i="4"/>
  <c r="Y407" i="4"/>
  <c r="Z407" i="4" s="1"/>
  <c r="X407" i="4"/>
  <c r="W407" i="4"/>
  <c r="T407" i="4"/>
  <c r="U407" i="4" s="1"/>
  <c r="S407" i="4"/>
  <c r="R407" i="4"/>
  <c r="O407" i="4"/>
  <c r="P407" i="4" s="1"/>
  <c r="N407" i="4"/>
  <c r="M407" i="4"/>
  <c r="G407" i="4"/>
  <c r="F407" i="4"/>
  <c r="E407" i="4"/>
  <c r="C407" i="4"/>
  <c r="B407" i="4"/>
  <c r="AD406" i="4"/>
  <c r="AE406" i="4" s="1"/>
  <c r="AC406" i="4"/>
  <c r="AB406" i="4"/>
  <c r="Y406" i="4"/>
  <c r="Z406" i="4" s="1"/>
  <c r="X406" i="4"/>
  <c r="W406" i="4"/>
  <c r="T406" i="4"/>
  <c r="U406" i="4" s="1"/>
  <c r="S406" i="4"/>
  <c r="R406" i="4"/>
  <c r="O406" i="4"/>
  <c r="P406" i="4" s="1"/>
  <c r="N406" i="4"/>
  <c r="M406" i="4"/>
  <c r="G406" i="4"/>
  <c r="F406" i="4"/>
  <c r="E406" i="4"/>
  <c r="C406" i="4"/>
  <c r="B406" i="4"/>
  <c r="AD405" i="4"/>
  <c r="AE405" i="4" s="1"/>
  <c r="AC405" i="4"/>
  <c r="AB405" i="4"/>
  <c r="Y405" i="4"/>
  <c r="Z405" i="4" s="1"/>
  <c r="X405" i="4"/>
  <c r="W405" i="4"/>
  <c r="T405" i="4"/>
  <c r="U405" i="4" s="1"/>
  <c r="S405" i="4"/>
  <c r="R405" i="4"/>
  <c r="O405" i="4"/>
  <c r="P405" i="4" s="1"/>
  <c r="N405" i="4"/>
  <c r="M405" i="4"/>
  <c r="G405" i="4"/>
  <c r="F405" i="4"/>
  <c r="E405" i="4"/>
  <c r="C405" i="4"/>
  <c r="B405" i="4"/>
  <c r="AD404" i="4"/>
  <c r="AE404" i="4" s="1"/>
  <c r="AC404" i="4"/>
  <c r="AB404" i="4"/>
  <c r="Y404" i="4"/>
  <c r="Z404" i="4" s="1"/>
  <c r="X404" i="4"/>
  <c r="W404" i="4"/>
  <c r="T404" i="4"/>
  <c r="U404" i="4" s="1"/>
  <c r="S404" i="4"/>
  <c r="R404" i="4"/>
  <c r="O404" i="4"/>
  <c r="P404" i="4" s="1"/>
  <c r="N404" i="4"/>
  <c r="M404" i="4"/>
  <c r="G404" i="4"/>
  <c r="F404" i="4"/>
  <c r="E404" i="4"/>
  <c r="C404" i="4"/>
  <c r="B404" i="4"/>
  <c r="AD403" i="4"/>
  <c r="AE403" i="4" s="1"/>
  <c r="AC403" i="4"/>
  <c r="AB403" i="4"/>
  <c r="Y403" i="4"/>
  <c r="Z403" i="4" s="1"/>
  <c r="X403" i="4"/>
  <c r="W403" i="4"/>
  <c r="T403" i="4"/>
  <c r="U403" i="4" s="1"/>
  <c r="S403" i="4"/>
  <c r="R403" i="4"/>
  <c r="O403" i="4"/>
  <c r="P403" i="4" s="1"/>
  <c r="N403" i="4"/>
  <c r="M403" i="4"/>
  <c r="G403" i="4"/>
  <c r="F403" i="4"/>
  <c r="E403" i="4"/>
  <c r="C403" i="4"/>
  <c r="B403" i="4"/>
  <c r="AD402" i="4"/>
  <c r="AE402" i="4" s="1"/>
  <c r="AC402" i="4"/>
  <c r="AB402" i="4"/>
  <c r="Y402" i="4"/>
  <c r="Z402" i="4" s="1"/>
  <c r="X402" i="4"/>
  <c r="W402" i="4"/>
  <c r="T402" i="4"/>
  <c r="U402" i="4" s="1"/>
  <c r="S402" i="4"/>
  <c r="R402" i="4"/>
  <c r="O402" i="4"/>
  <c r="P402" i="4" s="1"/>
  <c r="N402" i="4"/>
  <c r="M402" i="4"/>
  <c r="G402" i="4"/>
  <c r="F402" i="4"/>
  <c r="E402" i="4"/>
  <c r="C402" i="4"/>
  <c r="B402" i="4"/>
  <c r="AD401" i="4"/>
  <c r="AE401" i="4" s="1"/>
  <c r="AC401" i="4"/>
  <c r="AB401" i="4"/>
  <c r="Y401" i="4"/>
  <c r="Z401" i="4" s="1"/>
  <c r="X401" i="4"/>
  <c r="W401" i="4"/>
  <c r="T401" i="4"/>
  <c r="U401" i="4" s="1"/>
  <c r="S401" i="4"/>
  <c r="R401" i="4"/>
  <c r="O401" i="4"/>
  <c r="P401" i="4" s="1"/>
  <c r="N401" i="4"/>
  <c r="M401" i="4"/>
  <c r="G401" i="4"/>
  <c r="F401" i="4"/>
  <c r="E401" i="4"/>
  <c r="C401" i="4"/>
  <c r="B401" i="4"/>
  <c r="AD400" i="4"/>
  <c r="AE400" i="4" s="1"/>
  <c r="AC400" i="4"/>
  <c r="AB400" i="4"/>
  <c r="Y400" i="4"/>
  <c r="Z400" i="4" s="1"/>
  <c r="X400" i="4"/>
  <c r="W400" i="4"/>
  <c r="T400" i="4"/>
  <c r="U400" i="4" s="1"/>
  <c r="S400" i="4"/>
  <c r="R400" i="4"/>
  <c r="O400" i="4"/>
  <c r="P400" i="4" s="1"/>
  <c r="N400" i="4"/>
  <c r="M400" i="4"/>
  <c r="G400" i="4"/>
  <c r="F400" i="4"/>
  <c r="E400" i="4"/>
  <c r="C400" i="4"/>
  <c r="B400" i="4"/>
  <c r="AD399" i="4"/>
  <c r="AE399" i="4" s="1"/>
  <c r="AC399" i="4"/>
  <c r="AB399" i="4"/>
  <c r="Y399" i="4"/>
  <c r="Z399" i="4" s="1"/>
  <c r="X399" i="4"/>
  <c r="W399" i="4"/>
  <c r="T399" i="4"/>
  <c r="U399" i="4" s="1"/>
  <c r="S399" i="4"/>
  <c r="R399" i="4"/>
  <c r="O399" i="4"/>
  <c r="P399" i="4" s="1"/>
  <c r="N399" i="4"/>
  <c r="M399" i="4"/>
  <c r="G399" i="4"/>
  <c r="F399" i="4"/>
  <c r="E399" i="4"/>
  <c r="C399" i="4"/>
  <c r="B399" i="4"/>
  <c r="AD398" i="4"/>
  <c r="AE398" i="4" s="1"/>
  <c r="AC398" i="4"/>
  <c r="AB398" i="4"/>
  <c r="Y398" i="4"/>
  <c r="Z398" i="4" s="1"/>
  <c r="X398" i="4"/>
  <c r="W398" i="4"/>
  <c r="T398" i="4"/>
  <c r="U398" i="4" s="1"/>
  <c r="S398" i="4"/>
  <c r="R398" i="4"/>
  <c r="O398" i="4"/>
  <c r="P398" i="4" s="1"/>
  <c r="N398" i="4"/>
  <c r="M398" i="4"/>
  <c r="G398" i="4"/>
  <c r="F398" i="4"/>
  <c r="E398" i="4"/>
  <c r="C398" i="4"/>
  <c r="B398" i="4"/>
  <c r="AD397" i="4"/>
  <c r="AE397" i="4" s="1"/>
  <c r="AC397" i="4"/>
  <c r="AB397" i="4"/>
  <c r="Y397" i="4"/>
  <c r="Z397" i="4" s="1"/>
  <c r="X397" i="4"/>
  <c r="W397" i="4"/>
  <c r="T397" i="4"/>
  <c r="U397" i="4" s="1"/>
  <c r="S397" i="4"/>
  <c r="R397" i="4"/>
  <c r="O397" i="4"/>
  <c r="P397" i="4" s="1"/>
  <c r="N397" i="4"/>
  <c r="M397" i="4"/>
  <c r="G397" i="4"/>
  <c r="F397" i="4"/>
  <c r="E397" i="4"/>
  <c r="C397" i="4"/>
  <c r="B397" i="4"/>
  <c r="AD396" i="4"/>
  <c r="AE396" i="4" s="1"/>
  <c r="AC396" i="4"/>
  <c r="AB396" i="4"/>
  <c r="Y396" i="4"/>
  <c r="Z396" i="4" s="1"/>
  <c r="X396" i="4"/>
  <c r="W396" i="4"/>
  <c r="T396" i="4"/>
  <c r="U396" i="4" s="1"/>
  <c r="S396" i="4"/>
  <c r="R396" i="4"/>
  <c r="O396" i="4"/>
  <c r="P396" i="4" s="1"/>
  <c r="N396" i="4"/>
  <c r="M396" i="4"/>
  <c r="G396" i="4"/>
  <c r="F396" i="4"/>
  <c r="E396" i="4"/>
  <c r="C396" i="4"/>
  <c r="B396" i="4"/>
  <c r="AD395" i="4"/>
  <c r="AE395" i="4" s="1"/>
  <c r="AC395" i="4"/>
  <c r="AB395" i="4"/>
  <c r="Y395" i="4"/>
  <c r="Z395" i="4" s="1"/>
  <c r="X395" i="4"/>
  <c r="W395" i="4"/>
  <c r="T395" i="4"/>
  <c r="U395" i="4" s="1"/>
  <c r="S395" i="4"/>
  <c r="R395" i="4"/>
  <c r="O395" i="4"/>
  <c r="P395" i="4" s="1"/>
  <c r="N395" i="4"/>
  <c r="M395" i="4"/>
  <c r="G395" i="4"/>
  <c r="F395" i="4"/>
  <c r="E395" i="4"/>
  <c r="C395" i="4"/>
  <c r="B395" i="4"/>
  <c r="AD394" i="4"/>
  <c r="AE394" i="4" s="1"/>
  <c r="AC394" i="4"/>
  <c r="AB394" i="4"/>
  <c r="Y394" i="4"/>
  <c r="Z394" i="4" s="1"/>
  <c r="X394" i="4"/>
  <c r="W394" i="4"/>
  <c r="T394" i="4"/>
  <c r="U394" i="4" s="1"/>
  <c r="S394" i="4"/>
  <c r="R394" i="4"/>
  <c r="O394" i="4"/>
  <c r="P394" i="4" s="1"/>
  <c r="N394" i="4"/>
  <c r="M394" i="4"/>
  <c r="G394" i="4"/>
  <c r="F394" i="4"/>
  <c r="E394" i="4"/>
  <c r="C394" i="4"/>
  <c r="B394" i="4"/>
  <c r="AD393" i="4"/>
  <c r="AE393" i="4" s="1"/>
  <c r="AC393" i="4"/>
  <c r="AB393" i="4"/>
  <c r="Y393" i="4"/>
  <c r="Z393" i="4" s="1"/>
  <c r="X393" i="4"/>
  <c r="W393" i="4"/>
  <c r="T393" i="4"/>
  <c r="U393" i="4" s="1"/>
  <c r="S393" i="4"/>
  <c r="R393" i="4"/>
  <c r="O393" i="4"/>
  <c r="P393" i="4" s="1"/>
  <c r="N393" i="4"/>
  <c r="M393" i="4"/>
  <c r="G393" i="4"/>
  <c r="F393" i="4"/>
  <c r="E393" i="4"/>
  <c r="C393" i="4"/>
  <c r="B393" i="4"/>
  <c r="AD392" i="4"/>
  <c r="AE392" i="4" s="1"/>
  <c r="AC392" i="4"/>
  <c r="AB392" i="4"/>
  <c r="Y392" i="4"/>
  <c r="Z392" i="4" s="1"/>
  <c r="X392" i="4"/>
  <c r="W392" i="4"/>
  <c r="T392" i="4"/>
  <c r="U392" i="4" s="1"/>
  <c r="S392" i="4"/>
  <c r="R392" i="4"/>
  <c r="O392" i="4"/>
  <c r="P392" i="4" s="1"/>
  <c r="N392" i="4"/>
  <c r="M392" i="4"/>
  <c r="G392" i="4"/>
  <c r="F392" i="4"/>
  <c r="E392" i="4"/>
  <c r="C392" i="4"/>
  <c r="B392" i="4"/>
  <c r="AD391" i="4"/>
  <c r="AE391" i="4" s="1"/>
  <c r="AC391" i="4"/>
  <c r="AB391" i="4"/>
  <c r="Y391" i="4"/>
  <c r="Z391" i="4" s="1"/>
  <c r="X391" i="4"/>
  <c r="W391" i="4"/>
  <c r="T391" i="4"/>
  <c r="U391" i="4" s="1"/>
  <c r="S391" i="4"/>
  <c r="R391" i="4"/>
  <c r="O391" i="4"/>
  <c r="P391" i="4" s="1"/>
  <c r="N391" i="4"/>
  <c r="M391" i="4"/>
  <c r="G391" i="4"/>
  <c r="F391" i="4"/>
  <c r="E391" i="4"/>
  <c r="C391" i="4"/>
  <c r="B391" i="4"/>
  <c r="AD390" i="4"/>
  <c r="AE390" i="4" s="1"/>
  <c r="AC390" i="4"/>
  <c r="AB390" i="4"/>
  <c r="Y390" i="4"/>
  <c r="Z390" i="4" s="1"/>
  <c r="X390" i="4"/>
  <c r="W390" i="4"/>
  <c r="T390" i="4"/>
  <c r="U390" i="4" s="1"/>
  <c r="S390" i="4"/>
  <c r="R390" i="4"/>
  <c r="O390" i="4"/>
  <c r="P390" i="4" s="1"/>
  <c r="N390" i="4"/>
  <c r="M390" i="4"/>
  <c r="G390" i="4"/>
  <c r="F390" i="4"/>
  <c r="E390" i="4"/>
  <c r="C390" i="4"/>
  <c r="B390" i="4"/>
  <c r="AD389" i="4"/>
  <c r="AE389" i="4" s="1"/>
  <c r="AC389" i="4"/>
  <c r="AB389" i="4"/>
  <c r="Y389" i="4"/>
  <c r="Z389" i="4" s="1"/>
  <c r="X389" i="4"/>
  <c r="W389" i="4"/>
  <c r="T389" i="4"/>
  <c r="U389" i="4" s="1"/>
  <c r="S389" i="4"/>
  <c r="R389" i="4"/>
  <c r="O389" i="4"/>
  <c r="P389" i="4" s="1"/>
  <c r="N389" i="4"/>
  <c r="M389" i="4"/>
  <c r="G389" i="4"/>
  <c r="F389" i="4"/>
  <c r="E389" i="4"/>
  <c r="C389" i="4"/>
  <c r="B389" i="4"/>
  <c r="AD388" i="4"/>
  <c r="AE388" i="4" s="1"/>
  <c r="AC388" i="4"/>
  <c r="AB388" i="4"/>
  <c r="Y388" i="4"/>
  <c r="Z388" i="4" s="1"/>
  <c r="X388" i="4"/>
  <c r="W388" i="4"/>
  <c r="T388" i="4"/>
  <c r="U388" i="4" s="1"/>
  <c r="S388" i="4"/>
  <c r="R388" i="4"/>
  <c r="O388" i="4"/>
  <c r="P388" i="4" s="1"/>
  <c r="N388" i="4"/>
  <c r="M388" i="4"/>
  <c r="G388" i="4"/>
  <c r="F388" i="4"/>
  <c r="E388" i="4"/>
  <c r="C388" i="4"/>
  <c r="B388" i="4"/>
  <c r="AD387" i="4"/>
  <c r="AE387" i="4" s="1"/>
  <c r="AC387" i="4"/>
  <c r="AB387" i="4"/>
  <c r="Y387" i="4"/>
  <c r="Z387" i="4" s="1"/>
  <c r="X387" i="4"/>
  <c r="W387" i="4"/>
  <c r="T387" i="4"/>
  <c r="U387" i="4" s="1"/>
  <c r="S387" i="4"/>
  <c r="R387" i="4"/>
  <c r="O387" i="4"/>
  <c r="P387" i="4" s="1"/>
  <c r="N387" i="4"/>
  <c r="M387" i="4"/>
  <c r="G387" i="4"/>
  <c r="F387" i="4"/>
  <c r="E387" i="4"/>
  <c r="C387" i="4"/>
  <c r="B387" i="4"/>
  <c r="AD386" i="4"/>
  <c r="AE386" i="4" s="1"/>
  <c r="AC386" i="4"/>
  <c r="AB386" i="4"/>
  <c r="Y386" i="4"/>
  <c r="Z386" i="4" s="1"/>
  <c r="X386" i="4"/>
  <c r="W386" i="4"/>
  <c r="T386" i="4"/>
  <c r="U386" i="4" s="1"/>
  <c r="S386" i="4"/>
  <c r="R386" i="4"/>
  <c r="O386" i="4"/>
  <c r="P386" i="4" s="1"/>
  <c r="N386" i="4"/>
  <c r="M386" i="4"/>
  <c r="G386" i="4"/>
  <c r="F386" i="4"/>
  <c r="E386" i="4"/>
  <c r="C386" i="4"/>
  <c r="B386" i="4"/>
  <c r="AD385" i="4"/>
  <c r="AE385" i="4" s="1"/>
  <c r="AC385" i="4"/>
  <c r="AB385" i="4"/>
  <c r="Y385" i="4"/>
  <c r="Z385" i="4" s="1"/>
  <c r="X385" i="4"/>
  <c r="W385" i="4"/>
  <c r="T385" i="4"/>
  <c r="U385" i="4" s="1"/>
  <c r="S385" i="4"/>
  <c r="R385" i="4"/>
  <c r="O385" i="4"/>
  <c r="P385" i="4" s="1"/>
  <c r="N385" i="4"/>
  <c r="M385" i="4"/>
  <c r="G385" i="4"/>
  <c r="F385" i="4"/>
  <c r="E385" i="4"/>
  <c r="C385" i="4"/>
  <c r="B385" i="4"/>
  <c r="AD384" i="4"/>
  <c r="AE384" i="4" s="1"/>
  <c r="AC384" i="4"/>
  <c r="AB384" i="4"/>
  <c r="Y384" i="4"/>
  <c r="Z384" i="4" s="1"/>
  <c r="X384" i="4"/>
  <c r="W384" i="4"/>
  <c r="T384" i="4"/>
  <c r="U384" i="4" s="1"/>
  <c r="S384" i="4"/>
  <c r="R384" i="4"/>
  <c r="O384" i="4"/>
  <c r="P384" i="4" s="1"/>
  <c r="N384" i="4"/>
  <c r="M384" i="4"/>
  <c r="G384" i="4"/>
  <c r="F384" i="4"/>
  <c r="E384" i="4"/>
  <c r="C384" i="4"/>
  <c r="B384" i="4"/>
  <c r="AD383" i="4"/>
  <c r="AE383" i="4" s="1"/>
  <c r="AC383" i="4"/>
  <c r="AB383" i="4"/>
  <c r="Y383" i="4"/>
  <c r="Z383" i="4" s="1"/>
  <c r="X383" i="4"/>
  <c r="W383" i="4"/>
  <c r="T383" i="4"/>
  <c r="U383" i="4" s="1"/>
  <c r="S383" i="4"/>
  <c r="R383" i="4"/>
  <c r="O383" i="4"/>
  <c r="P383" i="4" s="1"/>
  <c r="N383" i="4"/>
  <c r="M383" i="4"/>
  <c r="G383" i="4"/>
  <c r="F383" i="4"/>
  <c r="E383" i="4"/>
  <c r="C383" i="4"/>
  <c r="B383" i="4"/>
  <c r="AD382" i="4"/>
  <c r="AE382" i="4" s="1"/>
  <c r="AC382" i="4"/>
  <c r="AB382" i="4"/>
  <c r="Y382" i="4"/>
  <c r="Z382" i="4" s="1"/>
  <c r="X382" i="4"/>
  <c r="W382" i="4"/>
  <c r="T382" i="4"/>
  <c r="U382" i="4" s="1"/>
  <c r="S382" i="4"/>
  <c r="R382" i="4"/>
  <c r="O382" i="4"/>
  <c r="P382" i="4" s="1"/>
  <c r="N382" i="4"/>
  <c r="M382" i="4"/>
  <c r="G382" i="4"/>
  <c r="F382" i="4"/>
  <c r="E382" i="4"/>
  <c r="C382" i="4"/>
  <c r="B382" i="4"/>
  <c r="AD381" i="4"/>
  <c r="AE381" i="4" s="1"/>
  <c r="AC381" i="4"/>
  <c r="AB381" i="4"/>
  <c r="Y381" i="4"/>
  <c r="Z381" i="4" s="1"/>
  <c r="X381" i="4"/>
  <c r="W381" i="4"/>
  <c r="T381" i="4"/>
  <c r="U381" i="4" s="1"/>
  <c r="S381" i="4"/>
  <c r="R381" i="4"/>
  <c r="O381" i="4"/>
  <c r="P381" i="4" s="1"/>
  <c r="N381" i="4"/>
  <c r="M381" i="4"/>
  <c r="G381" i="4"/>
  <c r="F381" i="4"/>
  <c r="E381" i="4"/>
  <c r="C381" i="4"/>
  <c r="B381" i="4"/>
  <c r="AD380" i="4"/>
  <c r="AE380" i="4" s="1"/>
  <c r="AC380" i="4"/>
  <c r="AB380" i="4"/>
  <c r="Y380" i="4"/>
  <c r="Z380" i="4" s="1"/>
  <c r="X380" i="4"/>
  <c r="W380" i="4"/>
  <c r="T380" i="4"/>
  <c r="U380" i="4" s="1"/>
  <c r="S380" i="4"/>
  <c r="R380" i="4"/>
  <c r="O380" i="4"/>
  <c r="P380" i="4" s="1"/>
  <c r="N380" i="4"/>
  <c r="M380" i="4"/>
  <c r="G380" i="4"/>
  <c r="F380" i="4"/>
  <c r="E380" i="4"/>
  <c r="C380" i="4"/>
  <c r="B380" i="4"/>
  <c r="AD379" i="4"/>
  <c r="AE379" i="4" s="1"/>
  <c r="AC379" i="4"/>
  <c r="AB379" i="4"/>
  <c r="Y379" i="4"/>
  <c r="Z379" i="4" s="1"/>
  <c r="X379" i="4"/>
  <c r="W379" i="4"/>
  <c r="T379" i="4"/>
  <c r="U379" i="4" s="1"/>
  <c r="S379" i="4"/>
  <c r="R379" i="4"/>
  <c r="O379" i="4"/>
  <c r="P379" i="4" s="1"/>
  <c r="N379" i="4"/>
  <c r="M379" i="4"/>
  <c r="G379" i="4"/>
  <c r="F379" i="4"/>
  <c r="E379" i="4"/>
  <c r="C379" i="4"/>
  <c r="B379" i="4"/>
  <c r="AD378" i="4"/>
  <c r="AE378" i="4" s="1"/>
  <c r="AC378" i="4"/>
  <c r="AB378" i="4"/>
  <c r="Y378" i="4"/>
  <c r="Z378" i="4" s="1"/>
  <c r="X378" i="4"/>
  <c r="W378" i="4"/>
  <c r="T378" i="4"/>
  <c r="U378" i="4" s="1"/>
  <c r="S378" i="4"/>
  <c r="R378" i="4"/>
  <c r="O378" i="4"/>
  <c r="P378" i="4" s="1"/>
  <c r="N378" i="4"/>
  <c r="M378" i="4"/>
  <c r="G378" i="4"/>
  <c r="F378" i="4"/>
  <c r="E378" i="4"/>
  <c r="C378" i="4"/>
  <c r="B378" i="4"/>
  <c r="AD377" i="4"/>
  <c r="AE377" i="4" s="1"/>
  <c r="AC377" i="4"/>
  <c r="AB377" i="4"/>
  <c r="Y377" i="4"/>
  <c r="Z377" i="4" s="1"/>
  <c r="X377" i="4"/>
  <c r="W377" i="4"/>
  <c r="T377" i="4"/>
  <c r="U377" i="4" s="1"/>
  <c r="S377" i="4"/>
  <c r="R377" i="4"/>
  <c r="O377" i="4"/>
  <c r="P377" i="4" s="1"/>
  <c r="N377" i="4"/>
  <c r="M377" i="4"/>
  <c r="G377" i="4"/>
  <c r="F377" i="4"/>
  <c r="E377" i="4"/>
  <c r="C377" i="4"/>
  <c r="B377" i="4"/>
  <c r="AD376" i="4"/>
  <c r="AE376" i="4" s="1"/>
  <c r="AC376" i="4"/>
  <c r="AB376" i="4"/>
  <c r="Y376" i="4"/>
  <c r="Z376" i="4" s="1"/>
  <c r="X376" i="4"/>
  <c r="W376" i="4"/>
  <c r="T376" i="4"/>
  <c r="U376" i="4" s="1"/>
  <c r="S376" i="4"/>
  <c r="R376" i="4"/>
  <c r="O376" i="4"/>
  <c r="P376" i="4" s="1"/>
  <c r="N376" i="4"/>
  <c r="M376" i="4"/>
  <c r="G376" i="4"/>
  <c r="F376" i="4"/>
  <c r="E376" i="4"/>
  <c r="C376" i="4"/>
  <c r="B376" i="4"/>
  <c r="AD375" i="4"/>
  <c r="AE375" i="4" s="1"/>
  <c r="AC375" i="4"/>
  <c r="AB375" i="4"/>
  <c r="Y375" i="4"/>
  <c r="Z375" i="4" s="1"/>
  <c r="X375" i="4"/>
  <c r="W375" i="4"/>
  <c r="T375" i="4"/>
  <c r="U375" i="4" s="1"/>
  <c r="S375" i="4"/>
  <c r="R375" i="4"/>
  <c r="O375" i="4"/>
  <c r="P375" i="4" s="1"/>
  <c r="N375" i="4"/>
  <c r="M375" i="4"/>
  <c r="G375" i="4"/>
  <c r="F375" i="4"/>
  <c r="E375" i="4"/>
  <c r="C375" i="4"/>
  <c r="B375" i="4"/>
  <c r="AD374" i="4"/>
  <c r="AE374" i="4" s="1"/>
  <c r="AC374" i="4"/>
  <c r="AB374" i="4"/>
  <c r="Y374" i="4"/>
  <c r="Z374" i="4" s="1"/>
  <c r="X374" i="4"/>
  <c r="W374" i="4"/>
  <c r="T374" i="4"/>
  <c r="U374" i="4" s="1"/>
  <c r="S374" i="4"/>
  <c r="R374" i="4"/>
  <c r="O374" i="4"/>
  <c r="P374" i="4" s="1"/>
  <c r="N374" i="4"/>
  <c r="M374" i="4"/>
  <c r="G374" i="4"/>
  <c r="F374" i="4"/>
  <c r="E374" i="4"/>
  <c r="C374" i="4"/>
  <c r="B374" i="4"/>
  <c r="AD373" i="4"/>
  <c r="AE373" i="4" s="1"/>
  <c r="AC373" i="4"/>
  <c r="AB373" i="4"/>
  <c r="Y373" i="4"/>
  <c r="Z373" i="4" s="1"/>
  <c r="X373" i="4"/>
  <c r="W373" i="4"/>
  <c r="T373" i="4"/>
  <c r="U373" i="4" s="1"/>
  <c r="S373" i="4"/>
  <c r="R373" i="4"/>
  <c r="O373" i="4"/>
  <c r="P373" i="4" s="1"/>
  <c r="N373" i="4"/>
  <c r="M373" i="4"/>
  <c r="G373" i="4"/>
  <c r="F373" i="4"/>
  <c r="E373" i="4"/>
  <c r="C373" i="4"/>
  <c r="B373" i="4"/>
  <c r="AD372" i="4"/>
  <c r="AE372" i="4" s="1"/>
  <c r="AC372" i="4"/>
  <c r="AB372" i="4"/>
  <c r="Y372" i="4"/>
  <c r="Z372" i="4" s="1"/>
  <c r="X372" i="4"/>
  <c r="W372" i="4"/>
  <c r="T372" i="4"/>
  <c r="U372" i="4" s="1"/>
  <c r="S372" i="4"/>
  <c r="R372" i="4"/>
  <c r="O372" i="4"/>
  <c r="P372" i="4" s="1"/>
  <c r="N372" i="4"/>
  <c r="M372" i="4"/>
  <c r="G372" i="4"/>
  <c r="F372" i="4"/>
  <c r="E372" i="4"/>
  <c r="C372" i="4"/>
  <c r="B372" i="4"/>
  <c r="AD371" i="4"/>
  <c r="AE371" i="4" s="1"/>
  <c r="AC371" i="4"/>
  <c r="AB371" i="4"/>
  <c r="Y371" i="4"/>
  <c r="Z371" i="4" s="1"/>
  <c r="X371" i="4"/>
  <c r="W371" i="4"/>
  <c r="T371" i="4"/>
  <c r="U371" i="4" s="1"/>
  <c r="S371" i="4"/>
  <c r="R371" i="4"/>
  <c r="O371" i="4"/>
  <c r="P371" i="4" s="1"/>
  <c r="N371" i="4"/>
  <c r="M371" i="4"/>
  <c r="G371" i="4"/>
  <c r="F371" i="4"/>
  <c r="E371" i="4"/>
  <c r="C371" i="4"/>
  <c r="B371" i="4"/>
  <c r="AD370" i="4"/>
  <c r="AE370" i="4" s="1"/>
  <c r="AC370" i="4"/>
  <c r="AB370" i="4"/>
  <c r="Y370" i="4"/>
  <c r="Z370" i="4" s="1"/>
  <c r="X370" i="4"/>
  <c r="W370" i="4"/>
  <c r="T370" i="4"/>
  <c r="U370" i="4" s="1"/>
  <c r="S370" i="4"/>
  <c r="R370" i="4"/>
  <c r="O370" i="4"/>
  <c r="P370" i="4" s="1"/>
  <c r="N370" i="4"/>
  <c r="M370" i="4"/>
  <c r="G370" i="4"/>
  <c r="F370" i="4"/>
  <c r="E370" i="4"/>
  <c r="C370" i="4"/>
  <c r="B370" i="4"/>
  <c r="AD369" i="4"/>
  <c r="AE369" i="4" s="1"/>
  <c r="AC369" i="4"/>
  <c r="AB369" i="4"/>
  <c r="Y369" i="4"/>
  <c r="Z369" i="4" s="1"/>
  <c r="X369" i="4"/>
  <c r="W369" i="4"/>
  <c r="T369" i="4"/>
  <c r="U369" i="4" s="1"/>
  <c r="S369" i="4"/>
  <c r="R369" i="4"/>
  <c r="O369" i="4"/>
  <c r="P369" i="4" s="1"/>
  <c r="N369" i="4"/>
  <c r="M369" i="4"/>
  <c r="G369" i="4"/>
  <c r="F369" i="4"/>
  <c r="E369" i="4"/>
  <c r="C369" i="4"/>
  <c r="B369" i="4"/>
  <c r="AD368" i="4"/>
  <c r="AE368" i="4" s="1"/>
  <c r="AC368" i="4"/>
  <c r="AB368" i="4"/>
  <c r="Y368" i="4"/>
  <c r="Z368" i="4" s="1"/>
  <c r="X368" i="4"/>
  <c r="W368" i="4"/>
  <c r="T368" i="4"/>
  <c r="U368" i="4" s="1"/>
  <c r="S368" i="4"/>
  <c r="R368" i="4"/>
  <c r="O368" i="4"/>
  <c r="P368" i="4" s="1"/>
  <c r="N368" i="4"/>
  <c r="M368" i="4"/>
  <c r="G368" i="4"/>
  <c r="F368" i="4"/>
  <c r="E368" i="4"/>
  <c r="C368" i="4"/>
  <c r="B368" i="4"/>
  <c r="AD367" i="4"/>
  <c r="AE367" i="4" s="1"/>
  <c r="AC367" i="4"/>
  <c r="AB367" i="4"/>
  <c r="Y367" i="4"/>
  <c r="Z367" i="4" s="1"/>
  <c r="X367" i="4"/>
  <c r="W367" i="4"/>
  <c r="T367" i="4"/>
  <c r="U367" i="4" s="1"/>
  <c r="S367" i="4"/>
  <c r="R367" i="4"/>
  <c r="O367" i="4"/>
  <c r="P367" i="4" s="1"/>
  <c r="N367" i="4"/>
  <c r="M367" i="4"/>
  <c r="G367" i="4"/>
  <c r="F367" i="4"/>
  <c r="E367" i="4"/>
  <c r="C367" i="4"/>
  <c r="B367" i="4"/>
  <c r="AD366" i="4"/>
  <c r="AE366" i="4" s="1"/>
  <c r="AC366" i="4"/>
  <c r="AB366" i="4"/>
  <c r="Y366" i="4"/>
  <c r="Z366" i="4" s="1"/>
  <c r="X366" i="4"/>
  <c r="W366" i="4"/>
  <c r="T366" i="4"/>
  <c r="U366" i="4" s="1"/>
  <c r="S366" i="4"/>
  <c r="R366" i="4"/>
  <c r="O366" i="4"/>
  <c r="P366" i="4" s="1"/>
  <c r="N366" i="4"/>
  <c r="M366" i="4"/>
  <c r="G366" i="4"/>
  <c r="F366" i="4"/>
  <c r="E366" i="4"/>
  <c r="C366" i="4"/>
  <c r="B366" i="4"/>
  <c r="AD365" i="4"/>
  <c r="AE365" i="4" s="1"/>
  <c r="AC365" i="4"/>
  <c r="AB365" i="4"/>
  <c r="Y365" i="4"/>
  <c r="Z365" i="4" s="1"/>
  <c r="X365" i="4"/>
  <c r="W365" i="4"/>
  <c r="T365" i="4"/>
  <c r="U365" i="4" s="1"/>
  <c r="S365" i="4"/>
  <c r="R365" i="4"/>
  <c r="O365" i="4"/>
  <c r="P365" i="4" s="1"/>
  <c r="N365" i="4"/>
  <c r="M365" i="4"/>
  <c r="G365" i="4"/>
  <c r="F365" i="4"/>
  <c r="E365" i="4"/>
  <c r="C365" i="4"/>
  <c r="B365" i="4"/>
  <c r="AD364" i="4"/>
  <c r="AE364" i="4" s="1"/>
  <c r="AC364" i="4"/>
  <c r="AB364" i="4"/>
  <c r="Y364" i="4"/>
  <c r="Z364" i="4" s="1"/>
  <c r="X364" i="4"/>
  <c r="W364" i="4"/>
  <c r="T364" i="4"/>
  <c r="U364" i="4" s="1"/>
  <c r="S364" i="4"/>
  <c r="R364" i="4"/>
  <c r="O364" i="4"/>
  <c r="P364" i="4" s="1"/>
  <c r="N364" i="4"/>
  <c r="M364" i="4"/>
  <c r="G364" i="4"/>
  <c r="F364" i="4"/>
  <c r="E364" i="4"/>
  <c r="C364" i="4"/>
  <c r="B364" i="4"/>
  <c r="AD363" i="4"/>
  <c r="AE363" i="4" s="1"/>
  <c r="AC363" i="4"/>
  <c r="AB363" i="4"/>
  <c r="Y363" i="4"/>
  <c r="Z363" i="4" s="1"/>
  <c r="X363" i="4"/>
  <c r="W363" i="4"/>
  <c r="T363" i="4"/>
  <c r="U363" i="4" s="1"/>
  <c r="S363" i="4"/>
  <c r="R363" i="4"/>
  <c r="O363" i="4"/>
  <c r="P363" i="4" s="1"/>
  <c r="N363" i="4"/>
  <c r="M363" i="4"/>
  <c r="G363" i="4"/>
  <c r="F363" i="4"/>
  <c r="E363" i="4"/>
  <c r="C363" i="4"/>
  <c r="B363" i="4"/>
  <c r="AD362" i="4"/>
  <c r="AE362" i="4" s="1"/>
  <c r="AC362" i="4"/>
  <c r="AB362" i="4"/>
  <c r="Y362" i="4"/>
  <c r="Z362" i="4" s="1"/>
  <c r="X362" i="4"/>
  <c r="W362" i="4"/>
  <c r="T362" i="4"/>
  <c r="U362" i="4" s="1"/>
  <c r="S362" i="4"/>
  <c r="R362" i="4"/>
  <c r="O362" i="4"/>
  <c r="P362" i="4" s="1"/>
  <c r="N362" i="4"/>
  <c r="M362" i="4"/>
  <c r="G362" i="4"/>
  <c r="F362" i="4"/>
  <c r="E362" i="4"/>
  <c r="C362" i="4"/>
  <c r="B362" i="4"/>
  <c r="AD361" i="4"/>
  <c r="AE361" i="4" s="1"/>
  <c r="AC361" i="4"/>
  <c r="AB361" i="4"/>
  <c r="Y361" i="4"/>
  <c r="Z361" i="4" s="1"/>
  <c r="X361" i="4"/>
  <c r="W361" i="4"/>
  <c r="T361" i="4"/>
  <c r="U361" i="4" s="1"/>
  <c r="S361" i="4"/>
  <c r="R361" i="4"/>
  <c r="O361" i="4"/>
  <c r="P361" i="4" s="1"/>
  <c r="N361" i="4"/>
  <c r="M361" i="4"/>
  <c r="G361" i="4"/>
  <c r="F361" i="4"/>
  <c r="E361" i="4"/>
  <c r="C361" i="4"/>
  <c r="B361" i="4"/>
  <c r="AD360" i="4"/>
  <c r="AE360" i="4" s="1"/>
  <c r="AC360" i="4"/>
  <c r="AB360" i="4"/>
  <c r="Y360" i="4"/>
  <c r="Z360" i="4" s="1"/>
  <c r="X360" i="4"/>
  <c r="W360" i="4"/>
  <c r="T360" i="4"/>
  <c r="U360" i="4" s="1"/>
  <c r="S360" i="4"/>
  <c r="R360" i="4"/>
  <c r="O360" i="4"/>
  <c r="P360" i="4" s="1"/>
  <c r="N360" i="4"/>
  <c r="M360" i="4"/>
  <c r="G360" i="4"/>
  <c r="F360" i="4"/>
  <c r="E360" i="4"/>
  <c r="C360" i="4"/>
  <c r="B360" i="4"/>
  <c r="AD359" i="4"/>
  <c r="AE359" i="4" s="1"/>
  <c r="AC359" i="4"/>
  <c r="AB359" i="4"/>
  <c r="Y359" i="4"/>
  <c r="Z359" i="4" s="1"/>
  <c r="X359" i="4"/>
  <c r="W359" i="4"/>
  <c r="T359" i="4"/>
  <c r="U359" i="4" s="1"/>
  <c r="S359" i="4"/>
  <c r="R359" i="4"/>
  <c r="O359" i="4"/>
  <c r="P359" i="4" s="1"/>
  <c r="N359" i="4"/>
  <c r="M359" i="4"/>
  <c r="G359" i="4"/>
  <c r="F359" i="4"/>
  <c r="E359" i="4"/>
  <c r="C359" i="4"/>
  <c r="B359" i="4"/>
  <c r="AD358" i="4"/>
  <c r="AE358" i="4" s="1"/>
  <c r="AC358" i="4"/>
  <c r="AB358" i="4"/>
  <c r="Y358" i="4"/>
  <c r="Z358" i="4" s="1"/>
  <c r="X358" i="4"/>
  <c r="W358" i="4"/>
  <c r="T358" i="4"/>
  <c r="U358" i="4" s="1"/>
  <c r="S358" i="4"/>
  <c r="R358" i="4"/>
  <c r="O358" i="4"/>
  <c r="P358" i="4" s="1"/>
  <c r="N358" i="4"/>
  <c r="M358" i="4"/>
  <c r="G358" i="4"/>
  <c r="F358" i="4"/>
  <c r="E358" i="4"/>
  <c r="C358" i="4"/>
  <c r="B358" i="4"/>
  <c r="AD357" i="4"/>
  <c r="AE357" i="4" s="1"/>
  <c r="AC357" i="4"/>
  <c r="AB357" i="4"/>
  <c r="Y357" i="4"/>
  <c r="Z357" i="4" s="1"/>
  <c r="X357" i="4"/>
  <c r="W357" i="4"/>
  <c r="T357" i="4"/>
  <c r="U357" i="4" s="1"/>
  <c r="S357" i="4"/>
  <c r="R357" i="4"/>
  <c r="O357" i="4"/>
  <c r="P357" i="4" s="1"/>
  <c r="N357" i="4"/>
  <c r="M357" i="4"/>
  <c r="G357" i="4"/>
  <c r="F357" i="4"/>
  <c r="E357" i="4"/>
  <c r="C357" i="4"/>
  <c r="B357" i="4"/>
  <c r="AD356" i="4"/>
  <c r="AE356" i="4" s="1"/>
  <c r="AC356" i="4"/>
  <c r="AB356" i="4"/>
  <c r="Y356" i="4"/>
  <c r="Z356" i="4" s="1"/>
  <c r="X356" i="4"/>
  <c r="W356" i="4"/>
  <c r="T356" i="4"/>
  <c r="U356" i="4" s="1"/>
  <c r="S356" i="4"/>
  <c r="R356" i="4"/>
  <c r="O356" i="4"/>
  <c r="P356" i="4" s="1"/>
  <c r="N356" i="4"/>
  <c r="M356" i="4"/>
  <c r="G356" i="4"/>
  <c r="F356" i="4"/>
  <c r="E356" i="4"/>
  <c r="C356" i="4"/>
  <c r="B356" i="4"/>
  <c r="AD355" i="4"/>
  <c r="AE355" i="4" s="1"/>
  <c r="AC355" i="4"/>
  <c r="AB355" i="4"/>
  <c r="Y355" i="4"/>
  <c r="Z355" i="4" s="1"/>
  <c r="X355" i="4"/>
  <c r="W355" i="4"/>
  <c r="T355" i="4"/>
  <c r="U355" i="4" s="1"/>
  <c r="S355" i="4"/>
  <c r="R355" i="4"/>
  <c r="O355" i="4"/>
  <c r="P355" i="4" s="1"/>
  <c r="N355" i="4"/>
  <c r="M355" i="4"/>
  <c r="G355" i="4"/>
  <c r="F355" i="4"/>
  <c r="E355" i="4"/>
  <c r="C355" i="4"/>
  <c r="B355" i="4"/>
  <c r="AD354" i="4"/>
  <c r="AE354" i="4" s="1"/>
  <c r="AC354" i="4"/>
  <c r="AB354" i="4"/>
  <c r="Y354" i="4"/>
  <c r="Z354" i="4" s="1"/>
  <c r="X354" i="4"/>
  <c r="W354" i="4"/>
  <c r="T354" i="4"/>
  <c r="U354" i="4" s="1"/>
  <c r="S354" i="4"/>
  <c r="R354" i="4"/>
  <c r="O354" i="4"/>
  <c r="P354" i="4" s="1"/>
  <c r="N354" i="4"/>
  <c r="M354" i="4"/>
  <c r="G354" i="4"/>
  <c r="F354" i="4"/>
  <c r="E354" i="4"/>
  <c r="C354" i="4"/>
  <c r="B354" i="4"/>
  <c r="AD353" i="4"/>
  <c r="AE353" i="4" s="1"/>
  <c r="AC353" i="4"/>
  <c r="AB353" i="4"/>
  <c r="Y353" i="4"/>
  <c r="Z353" i="4" s="1"/>
  <c r="X353" i="4"/>
  <c r="W353" i="4"/>
  <c r="T353" i="4"/>
  <c r="U353" i="4" s="1"/>
  <c r="S353" i="4"/>
  <c r="R353" i="4"/>
  <c r="O353" i="4"/>
  <c r="P353" i="4" s="1"/>
  <c r="N353" i="4"/>
  <c r="M353" i="4"/>
  <c r="G353" i="4"/>
  <c r="F353" i="4"/>
  <c r="E353" i="4"/>
  <c r="C353" i="4"/>
  <c r="B353" i="4"/>
  <c r="AD352" i="4"/>
  <c r="AE352" i="4" s="1"/>
  <c r="AC352" i="4"/>
  <c r="AB352" i="4"/>
  <c r="Y352" i="4"/>
  <c r="Z352" i="4" s="1"/>
  <c r="X352" i="4"/>
  <c r="W352" i="4"/>
  <c r="T352" i="4"/>
  <c r="U352" i="4" s="1"/>
  <c r="S352" i="4"/>
  <c r="R352" i="4"/>
  <c r="O352" i="4"/>
  <c r="P352" i="4" s="1"/>
  <c r="N352" i="4"/>
  <c r="M352" i="4"/>
  <c r="G352" i="4"/>
  <c r="F352" i="4"/>
  <c r="E352" i="4"/>
  <c r="C352" i="4"/>
  <c r="B352" i="4"/>
  <c r="AD351" i="4"/>
  <c r="AE351" i="4" s="1"/>
  <c r="AC351" i="4"/>
  <c r="AB351" i="4"/>
  <c r="Y351" i="4"/>
  <c r="Z351" i="4" s="1"/>
  <c r="X351" i="4"/>
  <c r="W351" i="4"/>
  <c r="T351" i="4"/>
  <c r="U351" i="4" s="1"/>
  <c r="S351" i="4"/>
  <c r="R351" i="4"/>
  <c r="O351" i="4"/>
  <c r="P351" i="4" s="1"/>
  <c r="N351" i="4"/>
  <c r="M351" i="4"/>
  <c r="G351" i="4"/>
  <c r="F351" i="4"/>
  <c r="E351" i="4"/>
  <c r="C351" i="4"/>
  <c r="B351" i="4"/>
  <c r="AD350" i="4"/>
  <c r="AE350" i="4" s="1"/>
  <c r="AC350" i="4"/>
  <c r="AB350" i="4"/>
  <c r="Y350" i="4"/>
  <c r="Z350" i="4" s="1"/>
  <c r="X350" i="4"/>
  <c r="W350" i="4"/>
  <c r="T350" i="4"/>
  <c r="U350" i="4" s="1"/>
  <c r="S350" i="4"/>
  <c r="R350" i="4"/>
  <c r="O350" i="4"/>
  <c r="P350" i="4" s="1"/>
  <c r="N350" i="4"/>
  <c r="M350" i="4"/>
  <c r="G350" i="4"/>
  <c r="F350" i="4"/>
  <c r="E350" i="4"/>
  <c r="C350" i="4"/>
  <c r="B350" i="4"/>
  <c r="AD349" i="4"/>
  <c r="AE349" i="4" s="1"/>
  <c r="AC349" i="4"/>
  <c r="AB349" i="4"/>
  <c r="Y349" i="4"/>
  <c r="Z349" i="4" s="1"/>
  <c r="X349" i="4"/>
  <c r="W349" i="4"/>
  <c r="T349" i="4"/>
  <c r="U349" i="4" s="1"/>
  <c r="S349" i="4"/>
  <c r="R349" i="4"/>
  <c r="O349" i="4"/>
  <c r="P349" i="4" s="1"/>
  <c r="N349" i="4"/>
  <c r="M349" i="4"/>
  <c r="G349" i="4"/>
  <c r="F349" i="4"/>
  <c r="E349" i="4"/>
  <c r="C349" i="4"/>
  <c r="B349" i="4"/>
  <c r="AD348" i="4"/>
  <c r="AE348" i="4" s="1"/>
  <c r="AC348" i="4"/>
  <c r="AB348" i="4"/>
  <c r="Y348" i="4"/>
  <c r="Z348" i="4" s="1"/>
  <c r="X348" i="4"/>
  <c r="W348" i="4"/>
  <c r="T348" i="4"/>
  <c r="U348" i="4" s="1"/>
  <c r="S348" i="4"/>
  <c r="R348" i="4"/>
  <c r="O348" i="4"/>
  <c r="P348" i="4" s="1"/>
  <c r="N348" i="4"/>
  <c r="M348" i="4"/>
  <c r="G348" i="4"/>
  <c r="F348" i="4"/>
  <c r="E348" i="4"/>
  <c r="C348" i="4"/>
  <c r="B348" i="4"/>
  <c r="AD347" i="4"/>
  <c r="AE347" i="4" s="1"/>
  <c r="AC347" i="4"/>
  <c r="AB347" i="4"/>
  <c r="Y347" i="4"/>
  <c r="Z347" i="4" s="1"/>
  <c r="X347" i="4"/>
  <c r="W347" i="4"/>
  <c r="T347" i="4"/>
  <c r="U347" i="4" s="1"/>
  <c r="S347" i="4"/>
  <c r="R347" i="4"/>
  <c r="O347" i="4"/>
  <c r="P347" i="4" s="1"/>
  <c r="N347" i="4"/>
  <c r="M347" i="4"/>
  <c r="G347" i="4"/>
  <c r="F347" i="4"/>
  <c r="E347" i="4"/>
  <c r="C347" i="4"/>
  <c r="B347" i="4"/>
  <c r="AD346" i="4"/>
  <c r="AE346" i="4" s="1"/>
  <c r="AC346" i="4"/>
  <c r="AB346" i="4"/>
  <c r="Y346" i="4"/>
  <c r="Z346" i="4" s="1"/>
  <c r="X346" i="4"/>
  <c r="W346" i="4"/>
  <c r="T346" i="4"/>
  <c r="U346" i="4" s="1"/>
  <c r="S346" i="4"/>
  <c r="R346" i="4"/>
  <c r="O346" i="4"/>
  <c r="P346" i="4" s="1"/>
  <c r="N346" i="4"/>
  <c r="M346" i="4"/>
  <c r="G346" i="4"/>
  <c r="F346" i="4"/>
  <c r="E346" i="4"/>
  <c r="C346" i="4"/>
  <c r="B346" i="4"/>
  <c r="AD345" i="4"/>
  <c r="AE345" i="4" s="1"/>
  <c r="AC345" i="4"/>
  <c r="AB345" i="4"/>
  <c r="Y345" i="4"/>
  <c r="Z345" i="4" s="1"/>
  <c r="X345" i="4"/>
  <c r="W345" i="4"/>
  <c r="T345" i="4"/>
  <c r="U345" i="4" s="1"/>
  <c r="S345" i="4"/>
  <c r="R345" i="4"/>
  <c r="O345" i="4"/>
  <c r="P345" i="4" s="1"/>
  <c r="N345" i="4"/>
  <c r="M345" i="4"/>
  <c r="G345" i="4"/>
  <c r="F345" i="4"/>
  <c r="E345" i="4"/>
  <c r="C345" i="4"/>
  <c r="B345" i="4"/>
  <c r="AD344" i="4"/>
  <c r="AE344" i="4" s="1"/>
  <c r="AC344" i="4"/>
  <c r="AB344" i="4"/>
  <c r="Y344" i="4"/>
  <c r="Z344" i="4" s="1"/>
  <c r="X344" i="4"/>
  <c r="W344" i="4"/>
  <c r="T344" i="4"/>
  <c r="U344" i="4" s="1"/>
  <c r="S344" i="4"/>
  <c r="R344" i="4"/>
  <c r="O344" i="4"/>
  <c r="P344" i="4" s="1"/>
  <c r="N344" i="4"/>
  <c r="M344" i="4"/>
  <c r="G344" i="4"/>
  <c r="F344" i="4"/>
  <c r="E344" i="4"/>
  <c r="C344" i="4"/>
  <c r="B344" i="4"/>
  <c r="AD343" i="4"/>
  <c r="AE343" i="4" s="1"/>
  <c r="AC343" i="4"/>
  <c r="AB343" i="4"/>
  <c r="Y343" i="4"/>
  <c r="Z343" i="4" s="1"/>
  <c r="X343" i="4"/>
  <c r="W343" i="4"/>
  <c r="T343" i="4"/>
  <c r="U343" i="4" s="1"/>
  <c r="S343" i="4"/>
  <c r="R343" i="4"/>
  <c r="O343" i="4"/>
  <c r="P343" i="4" s="1"/>
  <c r="N343" i="4"/>
  <c r="M343" i="4"/>
  <c r="G343" i="4"/>
  <c r="F343" i="4"/>
  <c r="E343" i="4"/>
  <c r="C343" i="4"/>
  <c r="B343" i="4"/>
  <c r="AD342" i="4"/>
  <c r="AE342" i="4" s="1"/>
  <c r="AC342" i="4"/>
  <c r="AB342" i="4"/>
  <c r="Y342" i="4"/>
  <c r="Z342" i="4" s="1"/>
  <c r="X342" i="4"/>
  <c r="W342" i="4"/>
  <c r="T342" i="4"/>
  <c r="U342" i="4" s="1"/>
  <c r="S342" i="4"/>
  <c r="R342" i="4"/>
  <c r="O342" i="4"/>
  <c r="P342" i="4" s="1"/>
  <c r="N342" i="4"/>
  <c r="M342" i="4"/>
  <c r="G342" i="4"/>
  <c r="F342" i="4"/>
  <c r="E342" i="4"/>
  <c r="C342" i="4"/>
  <c r="B342" i="4"/>
  <c r="AD341" i="4"/>
  <c r="AE341" i="4" s="1"/>
  <c r="AC341" i="4"/>
  <c r="AB341" i="4"/>
  <c r="Y341" i="4"/>
  <c r="Z341" i="4" s="1"/>
  <c r="X341" i="4"/>
  <c r="W341" i="4"/>
  <c r="T341" i="4"/>
  <c r="U341" i="4" s="1"/>
  <c r="S341" i="4"/>
  <c r="R341" i="4"/>
  <c r="O341" i="4"/>
  <c r="P341" i="4" s="1"/>
  <c r="N341" i="4"/>
  <c r="M341" i="4"/>
  <c r="G341" i="4"/>
  <c r="F341" i="4"/>
  <c r="E341" i="4"/>
  <c r="C341" i="4"/>
  <c r="B341" i="4"/>
  <c r="AD340" i="4"/>
  <c r="AE340" i="4" s="1"/>
  <c r="AC340" i="4"/>
  <c r="AB340" i="4"/>
  <c r="Y340" i="4"/>
  <c r="Z340" i="4" s="1"/>
  <c r="X340" i="4"/>
  <c r="W340" i="4"/>
  <c r="T340" i="4"/>
  <c r="U340" i="4" s="1"/>
  <c r="S340" i="4"/>
  <c r="R340" i="4"/>
  <c r="O340" i="4"/>
  <c r="P340" i="4" s="1"/>
  <c r="N340" i="4"/>
  <c r="M340" i="4"/>
  <c r="G340" i="4"/>
  <c r="F340" i="4"/>
  <c r="E340" i="4"/>
  <c r="C340" i="4"/>
  <c r="B340" i="4"/>
  <c r="AD339" i="4"/>
  <c r="AE339" i="4" s="1"/>
  <c r="AC339" i="4"/>
  <c r="AB339" i="4"/>
  <c r="Y339" i="4"/>
  <c r="Z339" i="4" s="1"/>
  <c r="X339" i="4"/>
  <c r="W339" i="4"/>
  <c r="T339" i="4"/>
  <c r="U339" i="4" s="1"/>
  <c r="S339" i="4"/>
  <c r="R339" i="4"/>
  <c r="O339" i="4"/>
  <c r="P339" i="4" s="1"/>
  <c r="N339" i="4"/>
  <c r="M339" i="4"/>
  <c r="G339" i="4"/>
  <c r="F339" i="4"/>
  <c r="E339" i="4"/>
  <c r="C339" i="4"/>
  <c r="B339" i="4"/>
  <c r="AD338" i="4"/>
  <c r="AE338" i="4" s="1"/>
  <c r="AC338" i="4"/>
  <c r="AB338" i="4"/>
  <c r="Y338" i="4"/>
  <c r="Z338" i="4" s="1"/>
  <c r="X338" i="4"/>
  <c r="W338" i="4"/>
  <c r="T338" i="4"/>
  <c r="U338" i="4" s="1"/>
  <c r="S338" i="4"/>
  <c r="R338" i="4"/>
  <c r="O338" i="4"/>
  <c r="P338" i="4" s="1"/>
  <c r="N338" i="4"/>
  <c r="M338" i="4"/>
  <c r="G338" i="4"/>
  <c r="F338" i="4"/>
  <c r="E338" i="4"/>
  <c r="C338" i="4"/>
  <c r="B338" i="4"/>
  <c r="AD337" i="4"/>
  <c r="AE337" i="4" s="1"/>
  <c r="AC337" i="4"/>
  <c r="AB337" i="4"/>
  <c r="Y337" i="4"/>
  <c r="Z337" i="4" s="1"/>
  <c r="X337" i="4"/>
  <c r="W337" i="4"/>
  <c r="T337" i="4"/>
  <c r="U337" i="4" s="1"/>
  <c r="S337" i="4"/>
  <c r="R337" i="4"/>
  <c r="O337" i="4"/>
  <c r="P337" i="4" s="1"/>
  <c r="N337" i="4"/>
  <c r="M337" i="4"/>
  <c r="G337" i="4"/>
  <c r="F337" i="4"/>
  <c r="E337" i="4"/>
  <c r="C337" i="4"/>
  <c r="B337" i="4"/>
  <c r="AD336" i="4"/>
  <c r="AE336" i="4" s="1"/>
  <c r="AC336" i="4"/>
  <c r="AB336" i="4"/>
  <c r="Y336" i="4"/>
  <c r="Z336" i="4" s="1"/>
  <c r="X336" i="4"/>
  <c r="W336" i="4"/>
  <c r="T336" i="4"/>
  <c r="U336" i="4" s="1"/>
  <c r="S336" i="4"/>
  <c r="R336" i="4"/>
  <c r="O336" i="4"/>
  <c r="P336" i="4" s="1"/>
  <c r="N336" i="4"/>
  <c r="M336" i="4"/>
  <c r="G336" i="4"/>
  <c r="F336" i="4"/>
  <c r="E336" i="4"/>
  <c r="C336" i="4"/>
  <c r="B336" i="4"/>
  <c r="AD335" i="4"/>
  <c r="AE335" i="4" s="1"/>
  <c r="AC335" i="4"/>
  <c r="AB335" i="4"/>
  <c r="Y335" i="4"/>
  <c r="Z335" i="4" s="1"/>
  <c r="X335" i="4"/>
  <c r="W335" i="4"/>
  <c r="T335" i="4"/>
  <c r="U335" i="4" s="1"/>
  <c r="S335" i="4"/>
  <c r="R335" i="4"/>
  <c r="O335" i="4"/>
  <c r="P335" i="4" s="1"/>
  <c r="N335" i="4"/>
  <c r="M335" i="4"/>
  <c r="G335" i="4"/>
  <c r="F335" i="4"/>
  <c r="E335" i="4"/>
  <c r="C335" i="4"/>
  <c r="B335" i="4"/>
  <c r="AD334" i="4"/>
  <c r="AE334" i="4" s="1"/>
  <c r="AC334" i="4"/>
  <c r="AB334" i="4"/>
  <c r="Y334" i="4"/>
  <c r="Z334" i="4" s="1"/>
  <c r="X334" i="4"/>
  <c r="W334" i="4"/>
  <c r="T334" i="4"/>
  <c r="U334" i="4" s="1"/>
  <c r="S334" i="4"/>
  <c r="R334" i="4"/>
  <c r="O334" i="4"/>
  <c r="P334" i="4" s="1"/>
  <c r="N334" i="4"/>
  <c r="M334" i="4"/>
  <c r="G334" i="4"/>
  <c r="F334" i="4"/>
  <c r="E334" i="4"/>
  <c r="C334" i="4"/>
  <c r="B334" i="4"/>
  <c r="AD333" i="4"/>
  <c r="AE333" i="4" s="1"/>
  <c r="AC333" i="4"/>
  <c r="AB333" i="4"/>
  <c r="Y333" i="4"/>
  <c r="Z333" i="4" s="1"/>
  <c r="X333" i="4"/>
  <c r="W333" i="4"/>
  <c r="T333" i="4"/>
  <c r="U333" i="4" s="1"/>
  <c r="S333" i="4"/>
  <c r="R333" i="4"/>
  <c r="O333" i="4"/>
  <c r="P333" i="4" s="1"/>
  <c r="N333" i="4"/>
  <c r="M333" i="4"/>
  <c r="G333" i="4"/>
  <c r="F333" i="4"/>
  <c r="E333" i="4"/>
  <c r="C333" i="4"/>
  <c r="B333" i="4"/>
  <c r="AD332" i="4"/>
  <c r="AE332" i="4" s="1"/>
  <c r="AC332" i="4"/>
  <c r="AB332" i="4"/>
  <c r="Y332" i="4"/>
  <c r="Z332" i="4" s="1"/>
  <c r="X332" i="4"/>
  <c r="W332" i="4"/>
  <c r="T332" i="4"/>
  <c r="U332" i="4" s="1"/>
  <c r="S332" i="4"/>
  <c r="R332" i="4"/>
  <c r="O332" i="4"/>
  <c r="P332" i="4" s="1"/>
  <c r="N332" i="4"/>
  <c r="M332" i="4"/>
  <c r="G332" i="4"/>
  <c r="F332" i="4"/>
  <c r="E332" i="4"/>
  <c r="C332" i="4"/>
  <c r="B332" i="4"/>
  <c r="AD331" i="4"/>
  <c r="AE331" i="4" s="1"/>
  <c r="AC331" i="4"/>
  <c r="AB331" i="4"/>
  <c r="Y331" i="4"/>
  <c r="Z331" i="4" s="1"/>
  <c r="X331" i="4"/>
  <c r="W331" i="4"/>
  <c r="T331" i="4"/>
  <c r="U331" i="4" s="1"/>
  <c r="S331" i="4"/>
  <c r="R331" i="4"/>
  <c r="O331" i="4"/>
  <c r="P331" i="4" s="1"/>
  <c r="N331" i="4"/>
  <c r="M331" i="4"/>
  <c r="G331" i="4"/>
  <c r="F331" i="4"/>
  <c r="E331" i="4"/>
  <c r="C331" i="4"/>
  <c r="B331" i="4"/>
  <c r="AD330" i="4"/>
  <c r="AE330" i="4" s="1"/>
  <c r="AC330" i="4"/>
  <c r="AB330" i="4"/>
  <c r="Y330" i="4"/>
  <c r="Z330" i="4" s="1"/>
  <c r="X330" i="4"/>
  <c r="W330" i="4"/>
  <c r="T330" i="4"/>
  <c r="U330" i="4" s="1"/>
  <c r="S330" i="4"/>
  <c r="R330" i="4"/>
  <c r="O330" i="4"/>
  <c r="P330" i="4" s="1"/>
  <c r="N330" i="4"/>
  <c r="M330" i="4"/>
  <c r="G330" i="4"/>
  <c r="F330" i="4"/>
  <c r="E330" i="4"/>
  <c r="C330" i="4"/>
  <c r="B330" i="4"/>
  <c r="AD329" i="4"/>
  <c r="AE329" i="4" s="1"/>
  <c r="AC329" i="4"/>
  <c r="AB329" i="4"/>
  <c r="Y329" i="4"/>
  <c r="Z329" i="4" s="1"/>
  <c r="X329" i="4"/>
  <c r="W329" i="4"/>
  <c r="T329" i="4"/>
  <c r="U329" i="4" s="1"/>
  <c r="S329" i="4"/>
  <c r="R329" i="4"/>
  <c r="O329" i="4"/>
  <c r="P329" i="4" s="1"/>
  <c r="N329" i="4"/>
  <c r="M329" i="4"/>
  <c r="G329" i="4"/>
  <c r="F329" i="4"/>
  <c r="E329" i="4"/>
  <c r="C329" i="4"/>
  <c r="B329" i="4"/>
  <c r="AD328" i="4"/>
  <c r="AE328" i="4" s="1"/>
  <c r="AC328" i="4"/>
  <c r="AB328" i="4"/>
  <c r="Y328" i="4"/>
  <c r="Z328" i="4" s="1"/>
  <c r="X328" i="4"/>
  <c r="W328" i="4"/>
  <c r="T328" i="4"/>
  <c r="U328" i="4" s="1"/>
  <c r="S328" i="4"/>
  <c r="R328" i="4"/>
  <c r="O328" i="4"/>
  <c r="P328" i="4" s="1"/>
  <c r="N328" i="4"/>
  <c r="M328" i="4"/>
  <c r="G328" i="4"/>
  <c r="F328" i="4"/>
  <c r="E328" i="4"/>
  <c r="C328" i="4"/>
  <c r="B328" i="4"/>
  <c r="AD327" i="4"/>
  <c r="AE327" i="4" s="1"/>
  <c r="AC327" i="4"/>
  <c r="AB327" i="4"/>
  <c r="Y327" i="4"/>
  <c r="Z327" i="4" s="1"/>
  <c r="X327" i="4"/>
  <c r="W327" i="4"/>
  <c r="T327" i="4"/>
  <c r="U327" i="4" s="1"/>
  <c r="S327" i="4"/>
  <c r="R327" i="4"/>
  <c r="O327" i="4"/>
  <c r="P327" i="4" s="1"/>
  <c r="N327" i="4"/>
  <c r="M327" i="4"/>
  <c r="G327" i="4"/>
  <c r="F327" i="4"/>
  <c r="E327" i="4"/>
  <c r="C327" i="4"/>
  <c r="B327" i="4"/>
  <c r="AD326" i="4"/>
  <c r="AE326" i="4" s="1"/>
  <c r="AC326" i="4"/>
  <c r="AB326" i="4"/>
  <c r="Y326" i="4"/>
  <c r="Z326" i="4" s="1"/>
  <c r="X326" i="4"/>
  <c r="W326" i="4"/>
  <c r="T326" i="4"/>
  <c r="U326" i="4" s="1"/>
  <c r="S326" i="4"/>
  <c r="R326" i="4"/>
  <c r="O326" i="4"/>
  <c r="P326" i="4" s="1"/>
  <c r="N326" i="4"/>
  <c r="M326" i="4"/>
  <c r="G326" i="4"/>
  <c r="F326" i="4"/>
  <c r="E326" i="4"/>
  <c r="C326" i="4"/>
  <c r="B326" i="4"/>
  <c r="AD325" i="4"/>
  <c r="AE325" i="4" s="1"/>
  <c r="AC325" i="4"/>
  <c r="AB325" i="4"/>
  <c r="Y325" i="4"/>
  <c r="Z325" i="4" s="1"/>
  <c r="X325" i="4"/>
  <c r="W325" i="4"/>
  <c r="T325" i="4"/>
  <c r="U325" i="4" s="1"/>
  <c r="S325" i="4"/>
  <c r="R325" i="4"/>
  <c r="O325" i="4"/>
  <c r="P325" i="4" s="1"/>
  <c r="N325" i="4"/>
  <c r="M325" i="4"/>
  <c r="G325" i="4"/>
  <c r="F325" i="4"/>
  <c r="E325" i="4"/>
  <c r="C325" i="4"/>
  <c r="B325" i="4"/>
  <c r="AD324" i="4"/>
  <c r="AE324" i="4" s="1"/>
  <c r="AC324" i="4"/>
  <c r="AB324" i="4"/>
  <c r="Y324" i="4"/>
  <c r="Z324" i="4" s="1"/>
  <c r="X324" i="4"/>
  <c r="W324" i="4"/>
  <c r="T324" i="4"/>
  <c r="U324" i="4" s="1"/>
  <c r="S324" i="4"/>
  <c r="R324" i="4"/>
  <c r="O324" i="4"/>
  <c r="P324" i="4" s="1"/>
  <c r="N324" i="4"/>
  <c r="M324" i="4"/>
  <c r="G324" i="4"/>
  <c r="F324" i="4"/>
  <c r="E324" i="4"/>
  <c r="C324" i="4"/>
  <c r="B324" i="4"/>
  <c r="AD323" i="4"/>
  <c r="AE323" i="4" s="1"/>
  <c r="AC323" i="4"/>
  <c r="AB323" i="4"/>
  <c r="Y323" i="4"/>
  <c r="Z323" i="4" s="1"/>
  <c r="X323" i="4"/>
  <c r="W323" i="4"/>
  <c r="T323" i="4"/>
  <c r="U323" i="4" s="1"/>
  <c r="S323" i="4"/>
  <c r="R323" i="4"/>
  <c r="O323" i="4"/>
  <c r="P323" i="4" s="1"/>
  <c r="N323" i="4"/>
  <c r="M323" i="4"/>
  <c r="G323" i="4"/>
  <c r="F323" i="4"/>
  <c r="E323" i="4"/>
  <c r="C323" i="4"/>
  <c r="B323" i="4"/>
  <c r="AD322" i="4"/>
  <c r="AE322" i="4" s="1"/>
  <c r="AC322" i="4"/>
  <c r="AB322" i="4"/>
  <c r="Y322" i="4"/>
  <c r="Z322" i="4" s="1"/>
  <c r="X322" i="4"/>
  <c r="W322" i="4"/>
  <c r="T322" i="4"/>
  <c r="U322" i="4" s="1"/>
  <c r="S322" i="4"/>
  <c r="R322" i="4"/>
  <c r="O322" i="4"/>
  <c r="P322" i="4" s="1"/>
  <c r="N322" i="4"/>
  <c r="M322" i="4"/>
  <c r="G322" i="4"/>
  <c r="F322" i="4"/>
  <c r="E322" i="4"/>
  <c r="C322" i="4"/>
  <c r="B322" i="4"/>
  <c r="AD321" i="4"/>
  <c r="AE321" i="4" s="1"/>
  <c r="AC321" i="4"/>
  <c r="AB321" i="4"/>
  <c r="Y321" i="4"/>
  <c r="Z321" i="4" s="1"/>
  <c r="X321" i="4"/>
  <c r="W321" i="4"/>
  <c r="T321" i="4"/>
  <c r="U321" i="4" s="1"/>
  <c r="S321" i="4"/>
  <c r="R321" i="4"/>
  <c r="O321" i="4"/>
  <c r="P321" i="4" s="1"/>
  <c r="N321" i="4"/>
  <c r="M321" i="4"/>
  <c r="G321" i="4"/>
  <c r="F321" i="4"/>
  <c r="E321" i="4"/>
  <c r="C321" i="4"/>
  <c r="B321" i="4"/>
  <c r="AD320" i="4"/>
  <c r="AE320" i="4" s="1"/>
  <c r="AC320" i="4"/>
  <c r="AB320" i="4"/>
  <c r="Y320" i="4"/>
  <c r="Z320" i="4" s="1"/>
  <c r="X320" i="4"/>
  <c r="W320" i="4"/>
  <c r="T320" i="4"/>
  <c r="U320" i="4" s="1"/>
  <c r="S320" i="4"/>
  <c r="R320" i="4"/>
  <c r="O320" i="4"/>
  <c r="P320" i="4" s="1"/>
  <c r="N320" i="4"/>
  <c r="M320" i="4"/>
  <c r="G320" i="4"/>
  <c r="F320" i="4"/>
  <c r="E320" i="4"/>
  <c r="C320" i="4"/>
  <c r="B320" i="4"/>
  <c r="AD319" i="4"/>
  <c r="AE319" i="4" s="1"/>
  <c r="AC319" i="4"/>
  <c r="AB319" i="4"/>
  <c r="Y319" i="4"/>
  <c r="Z319" i="4" s="1"/>
  <c r="X319" i="4"/>
  <c r="W319" i="4"/>
  <c r="T319" i="4"/>
  <c r="U319" i="4" s="1"/>
  <c r="S319" i="4"/>
  <c r="R319" i="4"/>
  <c r="O319" i="4"/>
  <c r="P319" i="4" s="1"/>
  <c r="N319" i="4"/>
  <c r="M319" i="4"/>
  <c r="G319" i="4"/>
  <c r="F319" i="4"/>
  <c r="E319" i="4"/>
  <c r="C319" i="4"/>
  <c r="B319" i="4"/>
  <c r="AD318" i="4"/>
  <c r="AE318" i="4" s="1"/>
  <c r="AC318" i="4"/>
  <c r="AB318" i="4"/>
  <c r="Y318" i="4"/>
  <c r="Z318" i="4" s="1"/>
  <c r="X318" i="4"/>
  <c r="W318" i="4"/>
  <c r="T318" i="4"/>
  <c r="U318" i="4" s="1"/>
  <c r="S318" i="4"/>
  <c r="R318" i="4"/>
  <c r="O318" i="4"/>
  <c r="P318" i="4" s="1"/>
  <c r="N318" i="4"/>
  <c r="M318" i="4"/>
  <c r="G318" i="4"/>
  <c r="F318" i="4"/>
  <c r="E318" i="4"/>
  <c r="C318" i="4"/>
  <c r="B318" i="4"/>
  <c r="AD317" i="4"/>
  <c r="AE317" i="4" s="1"/>
  <c r="AC317" i="4"/>
  <c r="AB317" i="4"/>
  <c r="Y317" i="4"/>
  <c r="Z317" i="4" s="1"/>
  <c r="X317" i="4"/>
  <c r="W317" i="4"/>
  <c r="T317" i="4"/>
  <c r="U317" i="4" s="1"/>
  <c r="S317" i="4"/>
  <c r="R317" i="4"/>
  <c r="O317" i="4"/>
  <c r="P317" i="4" s="1"/>
  <c r="N317" i="4"/>
  <c r="M317" i="4"/>
  <c r="G317" i="4"/>
  <c r="F317" i="4"/>
  <c r="E317" i="4"/>
  <c r="C317" i="4"/>
  <c r="B317" i="4"/>
  <c r="AD316" i="4"/>
  <c r="AE316" i="4" s="1"/>
  <c r="AC316" i="4"/>
  <c r="AB316" i="4"/>
  <c r="Y316" i="4"/>
  <c r="Z316" i="4" s="1"/>
  <c r="X316" i="4"/>
  <c r="W316" i="4"/>
  <c r="T316" i="4"/>
  <c r="U316" i="4" s="1"/>
  <c r="S316" i="4"/>
  <c r="R316" i="4"/>
  <c r="O316" i="4"/>
  <c r="P316" i="4" s="1"/>
  <c r="N316" i="4"/>
  <c r="M316" i="4"/>
  <c r="G316" i="4"/>
  <c r="F316" i="4"/>
  <c r="E316" i="4"/>
  <c r="C316" i="4"/>
  <c r="B316" i="4"/>
  <c r="AD315" i="4"/>
  <c r="AE315" i="4" s="1"/>
  <c r="AC315" i="4"/>
  <c r="AB315" i="4"/>
  <c r="Y315" i="4"/>
  <c r="Z315" i="4" s="1"/>
  <c r="X315" i="4"/>
  <c r="W315" i="4"/>
  <c r="T315" i="4"/>
  <c r="U315" i="4" s="1"/>
  <c r="S315" i="4"/>
  <c r="R315" i="4"/>
  <c r="O315" i="4"/>
  <c r="P315" i="4" s="1"/>
  <c r="N315" i="4"/>
  <c r="M315" i="4"/>
  <c r="G315" i="4"/>
  <c r="F315" i="4"/>
  <c r="E315" i="4"/>
  <c r="C315" i="4"/>
  <c r="B315" i="4"/>
  <c r="AD314" i="4"/>
  <c r="AE314" i="4" s="1"/>
  <c r="AC314" i="4"/>
  <c r="AB314" i="4"/>
  <c r="Y314" i="4"/>
  <c r="Z314" i="4" s="1"/>
  <c r="X314" i="4"/>
  <c r="W314" i="4"/>
  <c r="T314" i="4"/>
  <c r="U314" i="4" s="1"/>
  <c r="S314" i="4"/>
  <c r="R314" i="4"/>
  <c r="O314" i="4"/>
  <c r="P314" i="4" s="1"/>
  <c r="N314" i="4"/>
  <c r="M314" i="4"/>
  <c r="G314" i="4"/>
  <c r="F314" i="4"/>
  <c r="E314" i="4"/>
  <c r="C314" i="4"/>
  <c r="B314" i="4"/>
  <c r="AD313" i="4"/>
  <c r="AE313" i="4" s="1"/>
  <c r="AC313" i="4"/>
  <c r="AB313" i="4"/>
  <c r="Y313" i="4"/>
  <c r="Z313" i="4" s="1"/>
  <c r="X313" i="4"/>
  <c r="W313" i="4"/>
  <c r="T313" i="4"/>
  <c r="U313" i="4" s="1"/>
  <c r="S313" i="4"/>
  <c r="R313" i="4"/>
  <c r="O313" i="4"/>
  <c r="P313" i="4" s="1"/>
  <c r="N313" i="4"/>
  <c r="M313" i="4"/>
  <c r="G313" i="4"/>
  <c r="F313" i="4"/>
  <c r="E313" i="4"/>
  <c r="C313" i="4"/>
  <c r="B313" i="4"/>
  <c r="AD312" i="4"/>
  <c r="AE312" i="4" s="1"/>
  <c r="AC312" i="4"/>
  <c r="AB312" i="4"/>
  <c r="Y312" i="4"/>
  <c r="Z312" i="4" s="1"/>
  <c r="X312" i="4"/>
  <c r="W312" i="4"/>
  <c r="T312" i="4"/>
  <c r="U312" i="4" s="1"/>
  <c r="S312" i="4"/>
  <c r="R312" i="4"/>
  <c r="O312" i="4"/>
  <c r="P312" i="4" s="1"/>
  <c r="N312" i="4"/>
  <c r="M312" i="4"/>
  <c r="G312" i="4"/>
  <c r="F312" i="4"/>
  <c r="E312" i="4"/>
  <c r="C312" i="4"/>
  <c r="B312" i="4"/>
  <c r="AD311" i="4"/>
  <c r="AE311" i="4" s="1"/>
  <c r="AC311" i="4"/>
  <c r="AB311" i="4"/>
  <c r="Y311" i="4"/>
  <c r="Z311" i="4" s="1"/>
  <c r="X311" i="4"/>
  <c r="W311" i="4"/>
  <c r="T311" i="4"/>
  <c r="U311" i="4" s="1"/>
  <c r="S311" i="4"/>
  <c r="R311" i="4"/>
  <c r="O311" i="4"/>
  <c r="P311" i="4" s="1"/>
  <c r="N311" i="4"/>
  <c r="M311" i="4"/>
  <c r="G311" i="4"/>
  <c r="F311" i="4"/>
  <c r="E311" i="4"/>
  <c r="C311" i="4"/>
  <c r="B311" i="4"/>
  <c r="AD310" i="4"/>
  <c r="AE310" i="4" s="1"/>
  <c r="AC310" i="4"/>
  <c r="AB310" i="4"/>
  <c r="Y310" i="4"/>
  <c r="Z310" i="4" s="1"/>
  <c r="X310" i="4"/>
  <c r="W310" i="4"/>
  <c r="T310" i="4"/>
  <c r="U310" i="4" s="1"/>
  <c r="S310" i="4"/>
  <c r="R310" i="4"/>
  <c r="O310" i="4"/>
  <c r="P310" i="4" s="1"/>
  <c r="N310" i="4"/>
  <c r="M310" i="4"/>
  <c r="G310" i="4"/>
  <c r="F310" i="4"/>
  <c r="E310" i="4"/>
  <c r="C310" i="4"/>
  <c r="B310" i="4"/>
  <c r="AD309" i="4"/>
  <c r="AE309" i="4" s="1"/>
  <c r="AC309" i="4"/>
  <c r="AB309" i="4"/>
  <c r="Y309" i="4"/>
  <c r="Z309" i="4" s="1"/>
  <c r="X309" i="4"/>
  <c r="W309" i="4"/>
  <c r="T309" i="4"/>
  <c r="U309" i="4" s="1"/>
  <c r="S309" i="4"/>
  <c r="R309" i="4"/>
  <c r="O309" i="4"/>
  <c r="P309" i="4" s="1"/>
  <c r="N309" i="4"/>
  <c r="M309" i="4"/>
  <c r="G309" i="4"/>
  <c r="F309" i="4"/>
  <c r="E309" i="4"/>
  <c r="C309" i="4"/>
  <c r="B309" i="4"/>
  <c r="AD308" i="4"/>
  <c r="AE308" i="4" s="1"/>
  <c r="AC308" i="4"/>
  <c r="AB308" i="4"/>
  <c r="Y308" i="4"/>
  <c r="Z308" i="4" s="1"/>
  <c r="X308" i="4"/>
  <c r="W308" i="4"/>
  <c r="T308" i="4"/>
  <c r="U308" i="4" s="1"/>
  <c r="S308" i="4"/>
  <c r="R308" i="4"/>
  <c r="O308" i="4"/>
  <c r="P308" i="4" s="1"/>
  <c r="N308" i="4"/>
  <c r="M308" i="4"/>
  <c r="G308" i="4"/>
  <c r="F308" i="4"/>
  <c r="E308" i="4"/>
  <c r="C308" i="4"/>
  <c r="B308" i="4"/>
  <c r="AD307" i="4"/>
  <c r="AE307" i="4" s="1"/>
  <c r="AC307" i="4"/>
  <c r="AB307" i="4"/>
  <c r="Y307" i="4"/>
  <c r="Z307" i="4" s="1"/>
  <c r="X307" i="4"/>
  <c r="W307" i="4"/>
  <c r="T307" i="4"/>
  <c r="U307" i="4" s="1"/>
  <c r="S307" i="4"/>
  <c r="R307" i="4"/>
  <c r="O307" i="4"/>
  <c r="P307" i="4" s="1"/>
  <c r="N307" i="4"/>
  <c r="M307" i="4"/>
  <c r="G307" i="4"/>
  <c r="F307" i="4"/>
  <c r="E307" i="4"/>
  <c r="C307" i="4"/>
  <c r="B307" i="4"/>
  <c r="AD306" i="4"/>
  <c r="AE306" i="4" s="1"/>
  <c r="AC306" i="4"/>
  <c r="AB306" i="4"/>
  <c r="Y306" i="4"/>
  <c r="Z306" i="4" s="1"/>
  <c r="X306" i="4"/>
  <c r="W306" i="4"/>
  <c r="T306" i="4"/>
  <c r="U306" i="4" s="1"/>
  <c r="S306" i="4"/>
  <c r="R306" i="4"/>
  <c r="O306" i="4"/>
  <c r="P306" i="4" s="1"/>
  <c r="N306" i="4"/>
  <c r="M306" i="4"/>
  <c r="G306" i="4"/>
  <c r="F306" i="4"/>
  <c r="E306" i="4"/>
  <c r="C306" i="4"/>
  <c r="B306" i="4"/>
  <c r="AD305" i="4"/>
  <c r="AE305" i="4" s="1"/>
  <c r="AC305" i="4"/>
  <c r="AB305" i="4"/>
  <c r="Y305" i="4"/>
  <c r="Z305" i="4" s="1"/>
  <c r="X305" i="4"/>
  <c r="W305" i="4"/>
  <c r="T305" i="4"/>
  <c r="U305" i="4" s="1"/>
  <c r="S305" i="4"/>
  <c r="R305" i="4"/>
  <c r="O305" i="4"/>
  <c r="P305" i="4" s="1"/>
  <c r="N305" i="4"/>
  <c r="M305" i="4"/>
  <c r="G305" i="4"/>
  <c r="F305" i="4"/>
  <c r="E305" i="4"/>
  <c r="C305" i="4"/>
  <c r="B305" i="4"/>
  <c r="AD304" i="4"/>
  <c r="AE304" i="4" s="1"/>
  <c r="AC304" i="4"/>
  <c r="AB304" i="4"/>
  <c r="Y304" i="4"/>
  <c r="Z304" i="4" s="1"/>
  <c r="X304" i="4"/>
  <c r="W304" i="4"/>
  <c r="T304" i="4"/>
  <c r="U304" i="4" s="1"/>
  <c r="S304" i="4"/>
  <c r="R304" i="4"/>
  <c r="O304" i="4"/>
  <c r="P304" i="4" s="1"/>
  <c r="N304" i="4"/>
  <c r="M304" i="4"/>
  <c r="G304" i="4"/>
  <c r="F304" i="4"/>
  <c r="E304" i="4"/>
  <c r="C304" i="4"/>
  <c r="B304" i="4"/>
  <c r="AD303" i="4"/>
  <c r="AE303" i="4" s="1"/>
  <c r="AC303" i="4"/>
  <c r="AB303" i="4"/>
  <c r="Y303" i="4"/>
  <c r="Z303" i="4" s="1"/>
  <c r="X303" i="4"/>
  <c r="W303" i="4"/>
  <c r="T303" i="4"/>
  <c r="U303" i="4" s="1"/>
  <c r="S303" i="4"/>
  <c r="R303" i="4"/>
  <c r="O303" i="4"/>
  <c r="P303" i="4" s="1"/>
  <c r="N303" i="4"/>
  <c r="M303" i="4"/>
  <c r="G303" i="4"/>
  <c r="F303" i="4"/>
  <c r="E303" i="4"/>
  <c r="C303" i="4"/>
  <c r="B303" i="4"/>
  <c r="AD302" i="4"/>
  <c r="AE302" i="4" s="1"/>
  <c r="AC302" i="4"/>
  <c r="AB302" i="4"/>
  <c r="Y302" i="4"/>
  <c r="Z302" i="4" s="1"/>
  <c r="X302" i="4"/>
  <c r="W302" i="4"/>
  <c r="T302" i="4"/>
  <c r="U302" i="4" s="1"/>
  <c r="S302" i="4"/>
  <c r="R302" i="4"/>
  <c r="O302" i="4"/>
  <c r="P302" i="4" s="1"/>
  <c r="N302" i="4"/>
  <c r="M302" i="4"/>
  <c r="G302" i="4"/>
  <c r="F302" i="4"/>
  <c r="E302" i="4"/>
  <c r="C302" i="4"/>
  <c r="B302" i="4"/>
  <c r="AD301" i="4"/>
  <c r="AE301" i="4" s="1"/>
  <c r="AC301" i="4"/>
  <c r="AB301" i="4"/>
  <c r="Y301" i="4"/>
  <c r="Z301" i="4" s="1"/>
  <c r="X301" i="4"/>
  <c r="W301" i="4"/>
  <c r="T301" i="4"/>
  <c r="U301" i="4" s="1"/>
  <c r="S301" i="4"/>
  <c r="R301" i="4"/>
  <c r="O301" i="4"/>
  <c r="P301" i="4" s="1"/>
  <c r="N301" i="4"/>
  <c r="M301" i="4"/>
  <c r="G301" i="4"/>
  <c r="F301" i="4"/>
  <c r="E301" i="4"/>
  <c r="C301" i="4"/>
  <c r="B301" i="4"/>
  <c r="AD300" i="4"/>
  <c r="AE300" i="4" s="1"/>
  <c r="AC300" i="4"/>
  <c r="AB300" i="4"/>
  <c r="Y300" i="4"/>
  <c r="Z300" i="4" s="1"/>
  <c r="X300" i="4"/>
  <c r="W300" i="4"/>
  <c r="T300" i="4"/>
  <c r="U300" i="4" s="1"/>
  <c r="S300" i="4"/>
  <c r="R300" i="4"/>
  <c r="O300" i="4"/>
  <c r="P300" i="4" s="1"/>
  <c r="N300" i="4"/>
  <c r="M300" i="4"/>
  <c r="G300" i="4"/>
  <c r="F300" i="4"/>
  <c r="E300" i="4"/>
  <c r="C300" i="4"/>
  <c r="B300" i="4"/>
  <c r="AD299" i="4"/>
  <c r="AE299" i="4" s="1"/>
  <c r="AC299" i="4"/>
  <c r="AB299" i="4"/>
  <c r="Y299" i="4"/>
  <c r="Z299" i="4" s="1"/>
  <c r="X299" i="4"/>
  <c r="W299" i="4"/>
  <c r="T299" i="4"/>
  <c r="U299" i="4" s="1"/>
  <c r="S299" i="4"/>
  <c r="R299" i="4"/>
  <c r="O299" i="4"/>
  <c r="P299" i="4" s="1"/>
  <c r="N299" i="4"/>
  <c r="M299" i="4"/>
  <c r="G299" i="4"/>
  <c r="F299" i="4"/>
  <c r="E299" i="4"/>
  <c r="C299" i="4"/>
  <c r="B299" i="4"/>
  <c r="AD298" i="4"/>
  <c r="AE298" i="4" s="1"/>
  <c r="AC298" i="4"/>
  <c r="AB298" i="4"/>
  <c r="Y298" i="4"/>
  <c r="Z298" i="4" s="1"/>
  <c r="X298" i="4"/>
  <c r="W298" i="4"/>
  <c r="T298" i="4"/>
  <c r="U298" i="4" s="1"/>
  <c r="S298" i="4"/>
  <c r="R298" i="4"/>
  <c r="O298" i="4"/>
  <c r="P298" i="4" s="1"/>
  <c r="N298" i="4"/>
  <c r="M298" i="4"/>
  <c r="G298" i="4"/>
  <c r="F298" i="4"/>
  <c r="E298" i="4"/>
  <c r="C298" i="4"/>
  <c r="B298" i="4"/>
  <c r="AD297" i="4"/>
  <c r="AE297" i="4" s="1"/>
  <c r="AC297" i="4"/>
  <c r="AB297" i="4"/>
  <c r="Y297" i="4"/>
  <c r="Z297" i="4" s="1"/>
  <c r="X297" i="4"/>
  <c r="W297" i="4"/>
  <c r="T297" i="4"/>
  <c r="U297" i="4" s="1"/>
  <c r="S297" i="4"/>
  <c r="R297" i="4"/>
  <c r="O297" i="4"/>
  <c r="P297" i="4" s="1"/>
  <c r="N297" i="4"/>
  <c r="M297" i="4"/>
  <c r="G297" i="4"/>
  <c r="F297" i="4"/>
  <c r="E297" i="4"/>
  <c r="C297" i="4"/>
  <c r="B297" i="4"/>
  <c r="AD296" i="4"/>
  <c r="AE296" i="4" s="1"/>
  <c r="AC296" i="4"/>
  <c r="AB296" i="4"/>
  <c r="Y296" i="4"/>
  <c r="Z296" i="4" s="1"/>
  <c r="X296" i="4"/>
  <c r="W296" i="4"/>
  <c r="T296" i="4"/>
  <c r="U296" i="4" s="1"/>
  <c r="S296" i="4"/>
  <c r="R296" i="4"/>
  <c r="O296" i="4"/>
  <c r="P296" i="4" s="1"/>
  <c r="N296" i="4"/>
  <c r="M296" i="4"/>
  <c r="G296" i="4"/>
  <c r="F296" i="4"/>
  <c r="E296" i="4"/>
  <c r="C296" i="4"/>
  <c r="B296" i="4"/>
  <c r="AD295" i="4"/>
  <c r="AE295" i="4" s="1"/>
  <c r="AC295" i="4"/>
  <c r="AB295" i="4"/>
  <c r="Y295" i="4"/>
  <c r="Z295" i="4" s="1"/>
  <c r="X295" i="4"/>
  <c r="W295" i="4"/>
  <c r="T295" i="4"/>
  <c r="U295" i="4" s="1"/>
  <c r="S295" i="4"/>
  <c r="R295" i="4"/>
  <c r="O295" i="4"/>
  <c r="P295" i="4" s="1"/>
  <c r="N295" i="4"/>
  <c r="M295" i="4"/>
  <c r="G295" i="4"/>
  <c r="F295" i="4"/>
  <c r="E295" i="4"/>
  <c r="C295" i="4"/>
  <c r="B295" i="4"/>
  <c r="AD294" i="4"/>
  <c r="AE294" i="4" s="1"/>
  <c r="AC294" i="4"/>
  <c r="AB294" i="4"/>
  <c r="Y294" i="4"/>
  <c r="Z294" i="4" s="1"/>
  <c r="X294" i="4"/>
  <c r="W294" i="4"/>
  <c r="T294" i="4"/>
  <c r="U294" i="4" s="1"/>
  <c r="S294" i="4"/>
  <c r="R294" i="4"/>
  <c r="O294" i="4"/>
  <c r="P294" i="4" s="1"/>
  <c r="N294" i="4"/>
  <c r="M294" i="4"/>
  <c r="G294" i="4"/>
  <c r="F294" i="4"/>
  <c r="E294" i="4"/>
  <c r="C294" i="4"/>
  <c r="B294" i="4"/>
  <c r="AD293" i="4"/>
  <c r="AE293" i="4" s="1"/>
  <c r="AC293" i="4"/>
  <c r="AB293" i="4"/>
  <c r="Y293" i="4"/>
  <c r="Z293" i="4" s="1"/>
  <c r="X293" i="4"/>
  <c r="W293" i="4"/>
  <c r="T293" i="4"/>
  <c r="U293" i="4" s="1"/>
  <c r="S293" i="4"/>
  <c r="R293" i="4"/>
  <c r="O293" i="4"/>
  <c r="P293" i="4" s="1"/>
  <c r="N293" i="4"/>
  <c r="M293" i="4"/>
  <c r="G293" i="4"/>
  <c r="F293" i="4"/>
  <c r="E293" i="4"/>
  <c r="C293" i="4"/>
  <c r="B293" i="4"/>
  <c r="AD292" i="4"/>
  <c r="AE292" i="4" s="1"/>
  <c r="AC292" i="4"/>
  <c r="AB292" i="4"/>
  <c r="Y292" i="4"/>
  <c r="Z292" i="4" s="1"/>
  <c r="X292" i="4"/>
  <c r="W292" i="4"/>
  <c r="T292" i="4"/>
  <c r="U292" i="4" s="1"/>
  <c r="S292" i="4"/>
  <c r="R292" i="4"/>
  <c r="O292" i="4"/>
  <c r="P292" i="4" s="1"/>
  <c r="N292" i="4"/>
  <c r="M292" i="4"/>
  <c r="G292" i="4"/>
  <c r="F292" i="4"/>
  <c r="E292" i="4"/>
  <c r="C292" i="4"/>
  <c r="B292" i="4"/>
  <c r="AD291" i="4"/>
  <c r="AE291" i="4" s="1"/>
  <c r="AC291" i="4"/>
  <c r="AB291" i="4"/>
  <c r="Y291" i="4"/>
  <c r="Z291" i="4" s="1"/>
  <c r="X291" i="4"/>
  <c r="W291" i="4"/>
  <c r="T291" i="4"/>
  <c r="U291" i="4" s="1"/>
  <c r="S291" i="4"/>
  <c r="R291" i="4"/>
  <c r="O291" i="4"/>
  <c r="P291" i="4" s="1"/>
  <c r="N291" i="4"/>
  <c r="M291" i="4"/>
  <c r="G291" i="4"/>
  <c r="F291" i="4"/>
  <c r="E291" i="4"/>
  <c r="C291" i="4"/>
  <c r="B291" i="4"/>
  <c r="AD290" i="4"/>
  <c r="AE290" i="4" s="1"/>
  <c r="AC290" i="4"/>
  <c r="AB290" i="4"/>
  <c r="Y290" i="4"/>
  <c r="Z290" i="4" s="1"/>
  <c r="X290" i="4"/>
  <c r="W290" i="4"/>
  <c r="T290" i="4"/>
  <c r="U290" i="4" s="1"/>
  <c r="S290" i="4"/>
  <c r="R290" i="4"/>
  <c r="O290" i="4"/>
  <c r="P290" i="4" s="1"/>
  <c r="N290" i="4"/>
  <c r="M290" i="4"/>
  <c r="G290" i="4"/>
  <c r="F290" i="4"/>
  <c r="E290" i="4"/>
  <c r="C290" i="4"/>
  <c r="B290" i="4"/>
  <c r="AD289" i="4"/>
  <c r="AE289" i="4" s="1"/>
  <c r="AC289" i="4"/>
  <c r="AB289" i="4"/>
  <c r="Y289" i="4"/>
  <c r="Z289" i="4" s="1"/>
  <c r="X289" i="4"/>
  <c r="W289" i="4"/>
  <c r="T289" i="4"/>
  <c r="U289" i="4" s="1"/>
  <c r="S289" i="4"/>
  <c r="R289" i="4"/>
  <c r="O289" i="4"/>
  <c r="P289" i="4" s="1"/>
  <c r="N289" i="4"/>
  <c r="M289" i="4"/>
  <c r="G289" i="4"/>
  <c r="F289" i="4"/>
  <c r="E289" i="4"/>
  <c r="C289" i="4"/>
  <c r="B289" i="4"/>
  <c r="AD288" i="4"/>
  <c r="AE288" i="4" s="1"/>
  <c r="AC288" i="4"/>
  <c r="AB288" i="4"/>
  <c r="Y288" i="4"/>
  <c r="Z288" i="4" s="1"/>
  <c r="X288" i="4"/>
  <c r="W288" i="4"/>
  <c r="T288" i="4"/>
  <c r="U288" i="4" s="1"/>
  <c r="S288" i="4"/>
  <c r="R288" i="4"/>
  <c r="O288" i="4"/>
  <c r="P288" i="4" s="1"/>
  <c r="N288" i="4"/>
  <c r="M288" i="4"/>
  <c r="G288" i="4"/>
  <c r="F288" i="4"/>
  <c r="E288" i="4"/>
  <c r="C288" i="4"/>
  <c r="B288" i="4"/>
  <c r="AD287" i="4"/>
  <c r="AE287" i="4" s="1"/>
  <c r="AC287" i="4"/>
  <c r="AB287" i="4"/>
  <c r="Y287" i="4"/>
  <c r="Z287" i="4" s="1"/>
  <c r="X287" i="4"/>
  <c r="W287" i="4"/>
  <c r="T287" i="4"/>
  <c r="U287" i="4" s="1"/>
  <c r="S287" i="4"/>
  <c r="R287" i="4"/>
  <c r="O287" i="4"/>
  <c r="P287" i="4" s="1"/>
  <c r="N287" i="4"/>
  <c r="M287" i="4"/>
  <c r="G287" i="4"/>
  <c r="F287" i="4"/>
  <c r="E287" i="4"/>
  <c r="C287" i="4"/>
  <c r="B287" i="4"/>
  <c r="AD286" i="4"/>
  <c r="AE286" i="4" s="1"/>
  <c r="AC286" i="4"/>
  <c r="AB286" i="4"/>
  <c r="Y286" i="4"/>
  <c r="Z286" i="4" s="1"/>
  <c r="X286" i="4"/>
  <c r="W286" i="4"/>
  <c r="T286" i="4"/>
  <c r="U286" i="4" s="1"/>
  <c r="S286" i="4"/>
  <c r="R286" i="4"/>
  <c r="O286" i="4"/>
  <c r="P286" i="4" s="1"/>
  <c r="N286" i="4"/>
  <c r="M286" i="4"/>
  <c r="G286" i="4"/>
  <c r="F286" i="4"/>
  <c r="E286" i="4"/>
  <c r="C286" i="4"/>
  <c r="B286" i="4"/>
  <c r="AD285" i="4"/>
  <c r="AE285" i="4" s="1"/>
  <c r="AC285" i="4"/>
  <c r="AB285" i="4"/>
  <c r="Y285" i="4"/>
  <c r="Z285" i="4" s="1"/>
  <c r="X285" i="4"/>
  <c r="W285" i="4"/>
  <c r="T285" i="4"/>
  <c r="U285" i="4" s="1"/>
  <c r="S285" i="4"/>
  <c r="R285" i="4"/>
  <c r="O285" i="4"/>
  <c r="P285" i="4" s="1"/>
  <c r="N285" i="4"/>
  <c r="M285" i="4"/>
  <c r="G285" i="4"/>
  <c r="F285" i="4"/>
  <c r="E285" i="4"/>
  <c r="C285" i="4"/>
  <c r="B285" i="4"/>
  <c r="AD284" i="4"/>
  <c r="AE284" i="4" s="1"/>
  <c r="AC284" i="4"/>
  <c r="AB284" i="4"/>
  <c r="Y284" i="4"/>
  <c r="Z284" i="4" s="1"/>
  <c r="X284" i="4"/>
  <c r="W284" i="4"/>
  <c r="T284" i="4"/>
  <c r="U284" i="4" s="1"/>
  <c r="S284" i="4"/>
  <c r="R284" i="4"/>
  <c r="O284" i="4"/>
  <c r="P284" i="4" s="1"/>
  <c r="N284" i="4"/>
  <c r="M284" i="4"/>
  <c r="G284" i="4"/>
  <c r="F284" i="4"/>
  <c r="E284" i="4"/>
  <c r="C284" i="4"/>
  <c r="B284" i="4"/>
  <c r="AD283" i="4"/>
  <c r="AE283" i="4" s="1"/>
  <c r="AC283" i="4"/>
  <c r="AB283" i="4"/>
  <c r="Y283" i="4"/>
  <c r="Z283" i="4" s="1"/>
  <c r="X283" i="4"/>
  <c r="W283" i="4"/>
  <c r="T283" i="4"/>
  <c r="U283" i="4" s="1"/>
  <c r="S283" i="4"/>
  <c r="R283" i="4"/>
  <c r="O283" i="4"/>
  <c r="P283" i="4" s="1"/>
  <c r="N283" i="4"/>
  <c r="M283" i="4"/>
  <c r="G283" i="4"/>
  <c r="F283" i="4"/>
  <c r="E283" i="4"/>
  <c r="C283" i="4"/>
  <c r="B283" i="4"/>
  <c r="AD282" i="4"/>
  <c r="AE282" i="4" s="1"/>
  <c r="AC282" i="4"/>
  <c r="AB282" i="4"/>
  <c r="Y282" i="4"/>
  <c r="Z282" i="4" s="1"/>
  <c r="X282" i="4"/>
  <c r="W282" i="4"/>
  <c r="T282" i="4"/>
  <c r="U282" i="4" s="1"/>
  <c r="S282" i="4"/>
  <c r="R282" i="4"/>
  <c r="O282" i="4"/>
  <c r="P282" i="4" s="1"/>
  <c r="N282" i="4"/>
  <c r="M282" i="4"/>
  <c r="G282" i="4"/>
  <c r="F282" i="4"/>
  <c r="E282" i="4"/>
  <c r="C282" i="4"/>
  <c r="B282" i="4"/>
  <c r="AD281" i="4"/>
  <c r="AE281" i="4" s="1"/>
  <c r="AC281" i="4"/>
  <c r="AB281" i="4"/>
  <c r="Y281" i="4"/>
  <c r="Z281" i="4" s="1"/>
  <c r="X281" i="4"/>
  <c r="W281" i="4"/>
  <c r="T281" i="4"/>
  <c r="U281" i="4" s="1"/>
  <c r="S281" i="4"/>
  <c r="R281" i="4"/>
  <c r="O281" i="4"/>
  <c r="P281" i="4" s="1"/>
  <c r="N281" i="4"/>
  <c r="M281" i="4"/>
  <c r="G281" i="4"/>
  <c r="F281" i="4"/>
  <c r="E281" i="4"/>
  <c r="C281" i="4"/>
  <c r="B281" i="4"/>
  <c r="AD280" i="4"/>
  <c r="AE280" i="4" s="1"/>
  <c r="AC280" i="4"/>
  <c r="AB280" i="4"/>
  <c r="Y280" i="4"/>
  <c r="Z280" i="4" s="1"/>
  <c r="X280" i="4"/>
  <c r="W280" i="4"/>
  <c r="T280" i="4"/>
  <c r="U280" i="4" s="1"/>
  <c r="S280" i="4"/>
  <c r="R280" i="4"/>
  <c r="O280" i="4"/>
  <c r="P280" i="4" s="1"/>
  <c r="N280" i="4"/>
  <c r="M280" i="4"/>
  <c r="G280" i="4"/>
  <c r="F280" i="4"/>
  <c r="E280" i="4"/>
  <c r="C280" i="4"/>
  <c r="B280" i="4"/>
  <c r="AD279" i="4"/>
  <c r="AE279" i="4" s="1"/>
  <c r="AC279" i="4"/>
  <c r="AB279" i="4"/>
  <c r="Y279" i="4"/>
  <c r="Z279" i="4" s="1"/>
  <c r="X279" i="4"/>
  <c r="W279" i="4"/>
  <c r="T279" i="4"/>
  <c r="U279" i="4" s="1"/>
  <c r="S279" i="4"/>
  <c r="R279" i="4"/>
  <c r="O279" i="4"/>
  <c r="P279" i="4" s="1"/>
  <c r="N279" i="4"/>
  <c r="M279" i="4"/>
  <c r="G279" i="4"/>
  <c r="F279" i="4"/>
  <c r="E279" i="4"/>
  <c r="C279" i="4"/>
  <c r="B279" i="4"/>
  <c r="AD278" i="4"/>
  <c r="AE278" i="4" s="1"/>
  <c r="AC278" i="4"/>
  <c r="AB278" i="4"/>
  <c r="Y278" i="4"/>
  <c r="Z278" i="4" s="1"/>
  <c r="X278" i="4"/>
  <c r="W278" i="4"/>
  <c r="T278" i="4"/>
  <c r="U278" i="4" s="1"/>
  <c r="S278" i="4"/>
  <c r="R278" i="4"/>
  <c r="O278" i="4"/>
  <c r="P278" i="4" s="1"/>
  <c r="N278" i="4"/>
  <c r="M278" i="4"/>
  <c r="G278" i="4"/>
  <c r="F278" i="4"/>
  <c r="E278" i="4"/>
  <c r="C278" i="4"/>
  <c r="B278" i="4"/>
  <c r="AD277" i="4"/>
  <c r="AE277" i="4" s="1"/>
  <c r="AC277" i="4"/>
  <c r="AB277" i="4"/>
  <c r="Y277" i="4"/>
  <c r="Z277" i="4" s="1"/>
  <c r="X277" i="4"/>
  <c r="W277" i="4"/>
  <c r="T277" i="4"/>
  <c r="U277" i="4" s="1"/>
  <c r="S277" i="4"/>
  <c r="R277" i="4"/>
  <c r="O277" i="4"/>
  <c r="P277" i="4" s="1"/>
  <c r="N277" i="4"/>
  <c r="M277" i="4"/>
  <c r="G277" i="4"/>
  <c r="F277" i="4"/>
  <c r="E277" i="4"/>
  <c r="C277" i="4"/>
  <c r="B277" i="4"/>
  <c r="AD276" i="4"/>
  <c r="AE276" i="4" s="1"/>
  <c r="AC276" i="4"/>
  <c r="AB276" i="4"/>
  <c r="Y276" i="4"/>
  <c r="Z276" i="4" s="1"/>
  <c r="X276" i="4"/>
  <c r="W276" i="4"/>
  <c r="T276" i="4"/>
  <c r="U276" i="4" s="1"/>
  <c r="S276" i="4"/>
  <c r="R276" i="4"/>
  <c r="O276" i="4"/>
  <c r="P276" i="4" s="1"/>
  <c r="N276" i="4"/>
  <c r="M276" i="4"/>
  <c r="G276" i="4"/>
  <c r="F276" i="4"/>
  <c r="E276" i="4"/>
  <c r="C276" i="4"/>
  <c r="B276" i="4"/>
  <c r="AD275" i="4"/>
  <c r="AE275" i="4" s="1"/>
  <c r="AC275" i="4"/>
  <c r="AB275" i="4"/>
  <c r="Y275" i="4"/>
  <c r="Z275" i="4" s="1"/>
  <c r="X275" i="4"/>
  <c r="W275" i="4"/>
  <c r="T275" i="4"/>
  <c r="U275" i="4" s="1"/>
  <c r="S275" i="4"/>
  <c r="R275" i="4"/>
  <c r="O275" i="4"/>
  <c r="P275" i="4" s="1"/>
  <c r="N275" i="4"/>
  <c r="M275" i="4"/>
  <c r="G275" i="4"/>
  <c r="F275" i="4"/>
  <c r="E275" i="4"/>
  <c r="C275" i="4"/>
  <c r="B275" i="4"/>
  <c r="AD274" i="4"/>
  <c r="AE274" i="4" s="1"/>
  <c r="AC274" i="4"/>
  <c r="AB274" i="4"/>
  <c r="Y274" i="4"/>
  <c r="Z274" i="4" s="1"/>
  <c r="X274" i="4"/>
  <c r="W274" i="4"/>
  <c r="T274" i="4"/>
  <c r="U274" i="4" s="1"/>
  <c r="S274" i="4"/>
  <c r="R274" i="4"/>
  <c r="O274" i="4"/>
  <c r="P274" i="4" s="1"/>
  <c r="N274" i="4"/>
  <c r="M274" i="4"/>
  <c r="G274" i="4"/>
  <c r="F274" i="4"/>
  <c r="E274" i="4"/>
  <c r="C274" i="4"/>
  <c r="B274" i="4"/>
  <c r="AD273" i="4"/>
  <c r="AE273" i="4" s="1"/>
  <c r="AC273" i="4"/>
  <c r="AB273" i="4"/>
  <c r="Y273" i="4"/>
  <c r="Z273" i="4" s="1"/>
  <c r="X273" i="4"/>
  <c r="W273" i="4"/>
  <c r="T273" i="4"/>
  <c r="U273" i="4" s="1"/>
  <c r="S273" i="4"/>
  <c r="R273" i="4"/>
  <c r="O273" i="4"/>
  <c r="P273" i="4" s="1"/>
  <c r="N273" i="4"/>
  <c r="M273" i="4"/>
  <c r="G273" i="4"/>
  <c r="F273" i="4"/>
  <c r="E273" i="4"/>
  <c r="C273" i="4"/>
  <c r="B273" i="4"/>
  <c r="AD272" i="4"/>
  <c r="AE272" i="4" s="1"/>
  <c r="AC272" i="4"/>
  <c r="AB272" i="4"/>
  <c r="Y272" i="4"/>
  <c r="Z272" i="4" s="1"/>
  <c r="X272" i="4"/>
  <c r="W272" i="4"/>
  <c r="T272" i="4"/>
  <c r="U272" i="4" s="1"/>
  <c r="S272" i="4"/>
  <c r="R272" i="4"/>
  <c r="O272" i="4"/>
  <c r="P272" i="4" s="1"/>
  <c r="N272" i="4"/>
  <c r="M272" i="4"/>
  <c r="G272" i="4"/>
  <c r="F272" i="4"/>
  <c r="E272" i="4"/>
  <c r="C272" i="4"/>
  <c r="B272" i="4"/>
  <c r="AD271" i="4"/>
  <c r="AE271" i="4" s="1"/>
  <c r="AC271" i="4"/>
  <c r="AB271" i="4"/>
  <c r="Y271" i="4"/>
  <c r="Z271" i="4" s="1"/>
  <c r="X271" i="4"/>
  <c r="W271" i="4"/>
  <c r="T271" i="4"/>
  <c r="U271" i="4" s="1"/>
  <c r="S271" i="4"/>
  <c r="R271" i="4"/>
  <c r="O271" i="4"/>
  <c r="P271" i="4" s="1"/>
  <c r="N271" i="4"/>
  <c r="M271" i="4"/>
  <c r="G271" i="4"/>
  <c r="F271" i="4"/>
  <c r="E271" i="4"/>
  <c r="C271" i="4"/>
  <c r="B271" i="4"/>
  <c r="AD270" i="4"/>
  <c r="AE270" i="4" s="1"/>
  <c r="AC270" i="4"/>
  <c r="AB270" i="4"/>
  <c r="Y270" i="4"/>
  <c r="Z270" i="4" s="1"/>
  <c r="X270" i="4"/>
  <c r="W270" i="4"/>
  <c r="T270" i="4"/>
  <c r="U270" i="4" s="1"/>
  <c r="S270" i="4"/>
  <c r="R270" i="4"/>
  <c r="O270" i="4"/>
  <c r="P270" i="4" s="1"/>
  <c r="N270" i="4"/>
  <c r="M270" i="4"/>
  <c r="G270" i="4"/>
  <c r="F270" i="4"/>
  <c r="E270" i="4"/>
  <c r="C270" i="4"/>
  <c r="B270" i="4"/>
  <c r="AD269" i="4"/>
  <c r="AE269" i="4" s="1"/>
  <c r="AC269" i="4"/>
  <c r="AB269" i="4"/>
  <c r="Y269" i="4"/>
  <c r="Z269" i="4" s="1"/>
  <c r="X269" i="4"/>
  <c r="W269" i="4"/>
  <c r="T269" i="4"/>
  <c r="U269" i="4" s="1"/>
  <c r="S269" i="4"/>
  <c r="R269" i="4"/>
  <c r="O269" i="4"/>
  <c r="P269" i="4" s="1"/>
  <c r="N269" i="4"/>
  <c r="M269" i="4"/>
  <c r="G269" i="4"/>
  <c r="F269" i="4"/>
  <c r="E269" i="4"/>
  <c r="C269" i="4"/>
  <c r="B269" i="4"/>
  <c r="AD268" i="4"/>
  <c r="AE268" i="4" s="1"/>
  <c r="AC268" i="4"/>
  <c r="AB268" i="4"/>
  <c r="Y268" i="4"/>
  <c r="Z268" i="4" s="1"/>
  <c r="X268" i="4"/>
  <c r="W268" i="4"/>
  <c r="T268" i="4"/>
  <c r="U268" i="4" s="1"/>
  <c r="S268" i="4"/>
  <c r="R268" i="4"/>
  <c r="O268" i="4"/>
  <c r="P268" i="4" s="1"/>
  <c r="N268" i="4"/>
  <c r="M268" i="4"/>
  <c r="G268" i="4"/>
  <c r="F268" i="4"/>
  <c r="E268" i="4"/>
  <c r="C268" i="4"/>
  <c r="B268" i="4"/>
  <c r="AD267" i="4"/>
  <c r="AE267" i="4" s="1"/>
  <c r="AC267" i="4"/>
  <c r="AB267" i="4"/>
  <c r="Y267" i="4"/>
  <c r="Z267" i="4" s="1"/>
  <c r="X267" i="4"/>
  <c r="W267" i="4"/>
  <c r="T267" i="4"/>
  <c r="U267" i="4" s="1"/>
  <c r="S267" i="4"/>
  <c r="R267" i="4"/>
  <c r="O267" i="4"/>
  <c r="P267" i="4" s="1"/>
  <c r="N267" i="4"/>
  <c r="M267" i="4"/>
  <c r="G267" i="4"/>
  <c r="F267" i="4"/>
  <c r="E267" i="4"/>
  <c r="C267" i="4"/>
  <c r="B267" i="4"/>
  <c r="AD266" i="4"/>
  <c r="AE266" i="4" s="1"/>
  <c r="AC266" i="4"/>
  <c r="AB266" i="4"/>
  <c r="Y266" i="4"/>
  <c r="Z266" i="4" s="1"/>
  <c r="X266" i="4"/>
  <c r="W266" i="4"/>
  <c r="T266" i="4"/>
  <c r="U266" i="4" s="1"/>
  <c r="S266" i="4"/>
  <c r="R266" i="4"/>
  <c r="O266" i="4"/>
  <c r="P266" i="4" s="1"/>
  <c r="N266" i="4"/>
  <c r="M266" i="4"/>
  <c r="G266" i="4"/>
  <c r="F266" i="4"/>
  <c r="E266" i="4"/>
  <c r="C266" i="4"/>
  <c r="B266" i="4"/>
  <c r="AD265" i="4"/>
  <c r="AE265" i="4" s="1"/>
  <c r="AC265" i="4"/>
  <c r="AB265" i="4"/>
  <c r="Y265" i="4"/>
  <c r="Z265" i="4" s="1"/>
  <c r="X265" i="4"/>
  <c r="W265" i="4"/>
  <c r="T265" i="4"/>
  <c r="U265" i="4" s="1"/>
  <c r="S265" i="4"/>
  <c r="R265" i="4"/>
  <c r="O265" i="4"/>
  <c r="P265" i="4" s="1"/>
  <c r="N265" i="4"/>
  <c r="M265" i="4"/>
  <c r="G265" i="4"/>
  <c r="F265" i="4"/>
  <c r="E265" i="4"/>
  <c r="C265" i="4"/>
  <c r="B265" i="4"/>
  <c r="AD264" i="4"/>
  <c r="AE264" i="4" s="1"/>
  <c r="AC264" i="4"/>
  <c r="AB264" i="4"/>
  <c r="Y264" i="4"/>
  <c r="Z264" i="4" s="1"/>
  <c r="X264" i="4"/>
  <c r="W264" i="4"/>
  <c r="T264" i="4"/>
  <c r="U264" i="4" s="1"/>
  <c r="S264" i="4"/>
  <c r="R264" i="4"/>
  <c r="O264" i="4"/>
  <c r="P264" i="4" s="1"/>
  <c r="N264" i="4"/>
  <c r="M264" i="4"/>
  <c r="G264" i="4"/>
  <c r="F264" i="4"/>
  <c r="E264" i="4"/>
  <c r="C264" i="4"/>
  <c r="B264" i="4"/>
  <c r="AD263" i="4"/>
  <c r="AE263" i="4" s="1"/>
  <c r="AC263" i="4"/>
  <c r="AB263" i="4"/>
  <c r="Y263" i="4"/>
  <c r="Z263" i="4" s="1"/>
  <c r="X263" i="4"/>
  <c r="W263" i="4"/>
  <c r="T263" i="4"/>
  <c r="U263" i="4" s="1"/>
  <c r="S263" i="4"/>
  <c r="R263" i="4"/>
  <c r="O263" i="4"/>
  <c r="P263" i="4" s="1"/>
  <c r="N263" i="4"/>
  <c r="M263" i="4"/>
  <c r="G263" i="4"/>
  <c r="F263" i="4"/>
  <c r="E263" i="4"/>
  <c r="C263" i="4"/>
  <c r="B263" i="4"/>
  <c r="AD262" i="4"/>
  <c r="AE262" i="4" s="1"/>
  <c r="AC262" i="4"/>
  <c r="AB262" i="4"/>
  <c r="Y262" i="4"/>
  <c r="Z262" i="4" s="1"/>
  <c r="X262" i="4"/>
  <c r="W262" i="4"/>
  <c r="T262" i="4"/>
  <c r="U262" i="4" s="1"/>
  <c r="S262" i="4"/>
  <c r="R262" i="4"/>
  <c r="O262" i="4"/>
  <c r="P262" i="4" s="1"/>
  <c r="N262" i="4"/>
  <c r="M262" i="4"/>
  <c r="G262" i="4"/>
  <c r="F262" i="4"/>
  <c r="E262" i="4"/>
  <c r="C262" i="4"/>
  <c r="B262" i="4"/>
  <c r="AD261" i="4"/>
  <c r="AE261" i="4" s="1"/>
  <c r="AC261" i="4"/>
  <c r="AB261" i="4"/>
  <c r="Y261" i="4"/>
  <c r="Z261" i="4" s="1"/>
  <c r="X261" i="4"/>
  <c r="W261" i="4"/>
  <c r="T261" i="4"/>
  <c r="U261" i="4" s="1"/>
  <c r="S261" i="4"/>
  <c r="R261" i="4"/>
  <c r="O261" i="4"/>
  <c r="P261" i="4" s="1"/>
  <c r="N261" i="4"/>
  <c r="M261" i="4"/>
  <c r="G261" i="4"/>
  <c r="F261" i="4"/>
  <c r="E261" i="4"/>
  <c r="C261" i="4"/>
  <c r="B261" i="4"/>
  <c r="AD260" i="4"/>
  <c r="AE260" i="4" s="1"/>
  <c r="AC260" i="4"/>
  <c r="AB260" i="4"/>
  <c r="Y260" i="4"/>
  <c r="Z260" i="4" s="1"/>
  <c r="X260" i="4"/>
  <c r="W260" i="4"/>
  <c r="T260" i="4"/>
  <c r="U260" i="4" s="1"/>
  <c r="S260" i="4"/>
  <c r="R260" i="4"/>
  <c r="O260" i="4"/>
  <c r="P260" i="4" s="1"/>
  <c r="N260" i="4"/>
  <c r="M260" i="4"/>
  <c r="G260" i="4"/>
  <c r="F260" i="4"/>
  <c r="E260" i="4"/>
  <c r="C260" i="4"/>
  <c r="B260" i="4"/>
  <c r="AD259" i="4"/>
  <c r="AE259" i="4" s="1"/>
  <c r="AC259" i="4"/>
  <c r="AB259" i="4"/>
  <c r="Y259" i="4"/>
  <c r="Z259" i="4" s="1"/>
  <c r="X259" i="4"/>
  <c r="W259" i="4"/>
  <c r="T259" i="4"/>
  <c r="U259" i="4" s="1"/>
  <c r="S259" i="4"/>
  <c r="R259" i="4"/>
  <c r="O259" i="4"/>
  <c r="P259" i="4" s="1"/>
  <c r="N259" i="4"/>
  <c r="M259" i="4"/>
  <c r="G259" i="4"/>
  <c r="F259" i="4"/>
  <c r="E259" i="4"/>
  <c r="C259" i="4"/>
  <c r="B259" i="4"/>
  <c r="AD258" i="4"/>
  <c r="AE258" i="4" s="1"/>
  <c r="AC258" i="4"/>
  <c r="AB258" i="4"/>
  <c r="Y258" i="4"/>
  <c r="Z258" i="4" s="1"/>
  <c r="X258" i="4"/>
  <c r="W258" i="4"/>
  <c r="T258" i="4"/>
  <c r="U258" i="4" s="1"/>
  <c r="S258" i="4"/>
  <c r="R258" i="4"/>
  <c r="O258" i="4"/>
  <c r="P258" i="4" s="1"/>
  <c r="N258" i="4"/>
  <c r="M258" i="4"/>
  <c r="G258" i="4"/>
  <c r="F258" i="4"/>
  <c r="E258" i="4"/>
  <c r="C258" i="4"/>
  <c r="B258" i="4"/>
  <c r="AD257" i="4"/>
  <c r="AE257" i="4" s="1"/>
  <c r="AC257" i="4"/>
  <c r="AB257" i="4"/>
  <c r="Y257" i="4"/>
  <c r="Z257" i="4" s="1"/>
  <c r="X257" i="4"/>
  <c r="W257" i="4"/>
  <c r="T257" i="4"/>
  <c r="U257" i="4" s="1"/>
  <c r="S257" i="4"/>
  <c r="R257" i="4"/>
  <c r="O257" i="4"/>
  <c r="P257" i="4" s="1"/>
  <c r="N257" i="4"/>
  <c r="M257" i="4"/>
  <c r="G257" i="4"/>
  <c r="F257" i="4"/>
  <c r="E257" i="4"/>
  <c r="C257" i="4"/>
  <c r="B257" i="4"/>
  <c r="AD256" i="4"/>
  <c r="AE256" i="4" s="1"/>
  <c r="AC256" i="4"/>
  <c r="AB256" i="4"/>
  <c r="Y256" i="4"/>
  <c r="Z256" i="4" s="1"/>
  <c r="X256" i="4"/>
  <c r="W256" i="4"/>
  <c r="T256" i="4"/>
  <c r="U256" i="4" s="1"/>
  <c r="S256" i="4"/>
  <c r="R256" i="4"/>
  <c r="O256" i="4"/>
  <c r="P256" i="4" s="1"/>
  <c r="N256" i="4"/>
  <c r="M256" i="4"/>
  <c r="G256" i="4"/>
  <c r="F256" i="4"/>
  <c r="E256" i="4"/>
  <c r="C256" i="4"/>
  <c r="B256" i="4"/>
  <c r="AD255" i="4"/>
  <c r="AE255" i="4" s="1"/>
  <c r="AC255" i="4"/>
  <c r="AB255" i="4"/>
  <c r="Y255" i="4"/>
  <c r="Z255" i="4" s="1"/>
  <c r="X255" i="4"/>
  <c r="W255" i="4"/>
  <c r="T255" i="4"/>
  <c r="U255" i="4" s="1"/>
  <c r="S255" i="4"/>
  <c r="R255" i="4"/>
  <c r="O255" i="4"/>
  <c r="P255" i="4" s="1"/>
  <c r="N255" i="4"/>
  <c r="M255" i="4"/>
  <c r="G255" i="4"/>
  <c r="F255" i="4"/>
  <c r="E255" i="4"/>
  <c r="C255" i="4"/>
  <c r="B255" i="4"/>
  <c r="AD254" i="4"/>
  <c r="AE254" i="4" s="1"/>
  <c r="AC254" i="4"/>
  <c r="AB254" i="4"/>
  <c r="Y254" i="4"/>
  <c r="Z254" i="4" s="1"/>
  <c r="X254" i="4"/>
  <c r="W254" i="4"/>
  <c r="T254" i="4"/>
  <c r="U254" i="4" s="1"/>
  <c r="S254" i="4"/>
  <c r="R254" i="4"/>
  <c r="O254" i="4"/>
  <c r="P254" i="4" s="1"/>
  <c r="N254" i="4"/>
  <c r="M254" i="4"/>
  <c r="G254" i="4"/>
  <c r="F254" i="4"/>
  <c r="E254" i="4"/>
  <c r="C254" i="4"/>
  <c r="B254" i="4"/>
  <c r="AD253" i="4"/>
  <c r="AE253" i="4" s="1"/>
  <c r="AC253" i="4"/>
  <c r="AB253" i="4"/>
  <c r="Y253" i="4"/>
  <c r="Z253" i="4" s="1"/>
  <c r="X253" i="4"/>
  <c r="W253" i="4"/>
  <c r="T253" i="4"/>
  <c r="U253" i="4" s="1"/>
  <c r="S253" i="4"/>
  <c r="R253" i="4"/>
  <c r="O253" i="4"/>
  <c r="P253" i="4" s="1"/>
  <c r="N253" i="4"/>
  <c r="M253" i="4"/>
  <c r="G253" i="4"/>
  <c r="F253" i="4"/>
  <c r="E253" i="4"/>
  <c r="C253" i="4"/>
  <c r="B253" i="4"/>
  <c r="AD252" i="4"/>
  <c r="AE252" i="4" s="1"/>
  <c r="AC252" i="4"/>
  <c r="AB252" i="4"/>
  <c r="Y252" i="4"/>
  <c r="Z252" i="4" s="1"/>
  <c r="X252" i="4"/>
  <c r="W252" i="4"/>
  <c r="T252" i="4"/>
  <c r="U252" i="4" s="1"/>
  <c r="S252" i="4"/>
  <c r="R252" i="4"/>
  <c r="O252" i="4"/>
  <c r="P252" i="4" s="1"/>
  <c r="N252" i="4"/>
  <c r="M252" i="4"/>
  <c r="G252" i="4"/>
  <c r="F252" i="4"/>
  <c r="E252" i="4"/>
  <c r="C252" i="4"/>
  <c r="B252" i="4"/>
  <c r="AD251" i="4"/>
  <c r="AE251" i="4" s="1"/>
  <c r="AC251" i="4"/>
  <c r="AB251" i="4"/>
  <c r="Y251" i="4"/>
  <c r="Z251" i="4" s="1"/>
  <c r="X251" i="4"/>
  <c r="W251" i="4"/>
  <c r="T251" i="4"/>
  <c r="U251" i="4" s="1"/>
  <c r="S251" i="4"/>
  <c r="R251" i="4"/>
  <c r="O251" i="4"/>
  <c r="P251" i="4" s="1"/>
  <c r="N251" i="4"/>
  <c r="M251" i="4"/>
  <c r="G251" i="4"/>
  <c r="F251" i="4"/>
  <c r="E251" i="4"/>
  <c r="C251" i="4"/>
  <c r="B251" i="4"/>
  <c r="AD250" i="4"/>
  <c r="AE250" i="4" s="1"/>
  <c r="AC250" i="4"/>
  <c r="AB250" i="4"/>
  <c r="Y250" i="4"/>
  <c r="Z250" i="4" s="1"/>
  <c r="X250" i="4"/>
  <c r="W250" i="4"/>
  <c r="T250" i="4"/>
  <c r="U250" i="4" s="1"/>
  <c r="S250" i="4"/>
  <c r="R250" i="4"/>
  <c r="O250" i="4"/>
  <c r="P250" i="4" s="1"/>
  <c r="N250" i="4"/>
  <c r="M250" i="4"/>
  <c r="G250" i="4"/>
  <c r="F250" i="4"/>
  <c r="E250" i="4"/>
  <c r="C250" i="4"/>
  <c r="B250" i="4"/>
  <c r="AD249" i="4"/>
  <c r="AE249" i="4" s="1"/>
  <c r="AC249" i="4"/>
  <c r="AB249" i="4"/>
  <c r="Y249" i="4"/>
  <c r="Z249" i="4" s="1"/>
  <c r="X249" i="4"/>
  <c r="W249" i="4"/>
  <c r="T249" i="4"/>
  <c r="U249" i="4" s="1"/>
  <c r="S249" i="4"/>
  <c r="R249" i="4"/>
  <c r="O249" i="4"/>
  <c r="P249" i="4" s="1"/>
  <c r="N249" i="4"/>
  <c r="M249" i="4"/>
  <c r="G249" i="4"/>
  <c r="F249" i="4"/>
  <c r="E249" i="4"/>
  <c r="C249" i="4"/>
  <c r="B249" i="4"/>
  <c r="AD248" i="4"/>
  <c r="AE248" i="4" s="1"/>
  <c r="AC248" i="4"/>
  <c r="AB248" i="4"/>
  <c r="Y248" i="4"/>
  <c r="Z248" i="4" s="1"/>
  <c r="X248" i="4"/>
  <c r="W248" i="4"/>
  <c r="T248" i="4"/>
  <c r="U248" i="4" s="1"/>
  <c r="S248" i="4"/>
  <c r="R248" i="4"/>
  <c r="O248" i="4"/>
  <c r="P248" i="4" s="1"/>
  <c r="N248" i="4"/>
  <c r="M248" i="4"/>
  <c r="G248" i="4"/>
  <c r="F248" i="4"/>
  <c r="E248" i="4"/>
  <c r="C248" i="4"/>
  <c r="B248" i="4"/>
  <c r="AD247" i="4"/>
  <c r="AE247" i="4" s="1"/>
  <c r="AC247" i="4"/>
  <c r="AB247" i="4"/>
  <c r="Y247" i="4"/>
  <c r="Z247" i="4" s="1"/>
  <c r="X247" i="4"/>
  <c r="W247" i="4"/>
  <c r="T247" i="4"/>
  <c r="U247" i="4" s="1"/>
  <c r="S247" i="4"/>
  <c r="R247" i="4"/>
  <c r="O247" i="4"/>
  <c r="P247" i="4" s="1"/>
  <c r="N247" i="4"/>
  <c r="M247" i="4"/>
  <c r="G247" i="4"/>
  <c r="F247" i="4"/>
  <c r="E247" i="4"/>
  <c r="C247" i="4"/>
  <c r="B247" i="4"/>
  <c r="AD246" i="4"/>
  <c r="AE246" i="4" s="1"/>
  <c r="AC246" i="4"/>
  <c r="AB246" i="4"/>
  <c r="Y246" i="4"/>
  <c r="Z246" i="4" s="1"/>
  <c r="X246" i="4"/>
  <c r="W246" i="4"/>
  <c r="T246" i="4"/>
  <c r="U246" i="4" s="1"/>
  <c r="S246" i="4"/>
  <c r="R246" i="4"/>
  <c r="O246" i="4"/>
  <c r="P246" i="4" s="1"/>
  <c r="N246" i="4"/>
  <c r="M246" i="4"/>
  <c r="G246" i="4"/>
  <c r="F246" i="4"/>
  <c r="E246" i="4"/>
  <c r="C246" i="4"/>
  <c r="B246" i="4"/>
  <c r="AD245" i="4"/>
  <c r="AE245" i="4" s="1"/>
  <c r="AC245" i="4"/>
  <c r="AB245" i="4"/>
  <c r="Y245" i="4"/>
  <c r="Z245" i="4" s="1"/>
  <c r="X245" i="4"/>
  <c r="W245" i="4"/>
  <c r="T245" i="4"/>
  <c r="U245" i="4" s="1"/>
  <c r="S245" i="4"/>
  <c r="R245" i="4"/>
  <c r="O245" i="4"/>
  <c r="P245" i="4" s="1"/>
  <c r="N245" i="4"/>
  <c r="M245" i="4"/>
  <c r="G245" i="4"/>
  <c r="F245" i="4"/>
  <c r="E245" i="4"/>
  <c r="C245" i="4"/>
  <c r="B245" i="4"/>
  <c r="AD244" i="4"/>
  <c r="AE244" i="4" s="1"/>
  <c r="AC244" i="4"/>
  <c r="AB244" i="4"/>
  <c r="Y244" i="4"/>
  <c r="Z244" i="4" s="1"/>
  <c r="X244" i="4"/>
  <c r="W244" i="4"/>
  <c r="T244" i="4"/>
  <c r="U244" i="4" s="1"/>
  <c r="S244" i="4"/>
  <c r="R244" i="4"/>
  <c r="O244" i="4"/>
  <c r="P244" i="4" s="1"/>
  <c r="N244" i="4"/>
  <c r="M244" i="4"/>
  <c r="G244" i="4"/>
  <c r="F244" i="4"/>
  <c r="E244" i="4"/>
  <c r="C244" i="4"/>
  <c r="B244" i="4"/>
  <c r="AD243" i="4"/>
  <c r="AE243" i="4" s="1"/>
  <c r="AC243" i="4"/>
  <c r="AB243" i="4"/>
  <c r="Y243" i="4"/>
  <c r="Z243" i="4" s="1"/>
  <c r="X243" i="4"/>
  <c r="W243" i="4"/>
  <c r="T243" i="4"/>
  <c r="U243" i="4" s="1"/>
  <c r="S243" i="4"/>
  <c r="R243" i="4"/>
  <c r="O243" i="4"/>
  <c r="P243" i="4" s="1"/>
  <c r="N243" i="4"/>
  <c r="M243" i="4"/>
  <c r="G243" i="4"/>
  <c r="F243" i="4"/>
  <c r="E243" i="4"/>
  <c r="C243" i="4"/>
  <c r="B243" i="4"/>
  <c r="AD242" i="4"/>
  <c r="AE242" i="4" s="1"/>
  <c r="AC242" i="4"/>
  <c r="AB242" i="4"/>
  <c r="Y242" i="4"/>
  <c r="Z242" i="4" s="1"/>
  <c r="X242" i="4"/>
  <c r="W242" i="4"/>
  <c r="T242" i="4"/>
  <c r="U242" i="4" s="1"/>
  <c r="S242" i="4"/>
  <c r="R242" i="4"/>
  <c r="O242" i="4"/>
  <c r="P242" i="4" s="1"/>
  <c r="N242" i="4"/>
  <c r="M242" i="4"/>
  <c r="G242" i="4"/>
  <c r="F242" i="4"/>
  <c r="E242" i="4"/>
  <c r="C242" i="4"/>
  <c r="B242" i="4"/>
  <c r="AD241" i="4"/>
  <c r="AE241" i="4" s="1"/>
  <c r="AC241" i="4"/>
  <c r="AB241" i="4"/>
  <c r="Y241" i="4"/>
  <c r="Z241" i="4" s="1"/>
  <c r="X241" i="4"/>
  <c r="W241" i="4"/>
  <c r="T241" i="4"/>
  <c r="U241" i="4" s="1"/>
  <c r="S241" i="4"/>
  <c r="R241" i="4"/>
  <c r="O241" i="4"/>
  <c r="P241" i="4" s="1"/>
  <c r="N241" i="4"/>
  <c r="M241" i="4"/>
  <c r="G241" i="4"/>
  <c r="F241" i="4"/>
  <c r="E241" i="4"/>
  <c r="C241" i="4"/>
  <c r="B241" i="4"/>
  <c r="AD240" i="4"/>
  <c r="AE240" i="4" s="1"/>
  <c r="AC240" i="4"/>
  <c r="AB240" i="4"/>
  <c r="Y240" i="4"/>
  <c r="Z240" i="4" s="1"/>
  <c r="X240" i="4"/>
  <c r="W240" i="4"/>
  <c r="T240" i="4"/>
  <c r="U240" i="4" s="1"/>
  <c r="S240" i="4"/>
  <c r="R240" i="4"/>
  <c r="O240" i="4"/>
  <c r="P240" i="4" s="1"/>
  <c r="N240" i="4"/>
  <c r="M240" i="4"/>
  <c r="G240" i="4"/>
  <c r="F240" i="4"/>
  <c r="E240" i="4"/>
  <c r="C240" i="4"/>
  <c r="B240" i="4"/>
  <c r="AD239" i="4"/>
  <c r="AE239" i="4" s="1"/>
  <c r="AC239" i="4"/>
  <c r="AB239" i="4"/>
  <c r="Y239" i="4"/>
  <c r="Z239" i="4" s="1"/>
  <c r="X239" i="4"/>
  <c r="W239" i="4"/>
  <c r="T239" i="4"/>
  <c r="U239" i="4" s="1"/>
  <c r="S239" i="4"/>
  <c r="R239" i="4"/>
  <c r="O239" i="4"/>
  <c r="P239" i="4" s="1"/>
  <c r="N239" i="4"/>
  <c r="M239" i="4"/>
  <c r="G239" i="4"/>
  <c r="F239" i="4"/>
  <c r="E239" i="4"/>
  <c r="C239" i="4"/>
  <c r="B239" i="4"/>
  <c r="AD238" i="4"/>
  <c r="AE238" i="4" s="1"/>
  <c r="AC238" i="4"/>
  <c r="AB238" i="4"/>
  <c r="Y238" i="4"/>
  <c r="Z238" i="4" s="1"/>
  <c r="X238" i="4"/>
  <c r="W238" i="4"/>
  <c r="T238" i="4"/>
  <c r="U238" i="4" s="1"/>
  <c r="S238" i="4"/>
  <c r="R238" i="4"/>
  <c r="O238" i="4"/>
  <c r="P238" i="4" s="1"/>
  <c r="N238" i="4"/>
  <c r="M238" i="4"/>
  <c r="G238" i="4"/>
  <c r="F238" i="4"/>
  <c r="E238" i="4"/>
  <c r="C238" i="4"/>
  <c r="B238" i="4"/>
  <c r="AD237" i="4"/>
  <c r="AE237" i="4" s="1"/>
  <c r="AC237" i="4"/>
  <c r="AB237" i="4"/>
  <c r="Y237" i="4"/>
  <c r="Z237" i="4" s="1"/>
  <c r="X237" i="4"/>
  <c r="W237" i="4"/>
  <c r="T237" i="4"/>
  <c r="U237" i="4" s="1"/>
  <c r="S237" i="4"/>
  <c r="R237" i="4"/>
  <c r="O237" i="4"/>
  <c r="P237" i="4" s="1"/>
  <c r="N237" i="4"/>
  <c r="M237" i="4"/>
  <c r="G237" i="4"/>
  <c r="F237" i="4"/>
  <c r="E237" i="4"/>
  <c r="C237" i="4"/>
  <c r="B237" i="4"/>
  <c r="AD236" i="4"/>
  <c r="AE236" i="4" s="1"/>
  <c r="AC236" i="4"/>
  <c r="AB236" i="4"/>
  <c r="Y236" i="4"/>
  <c r="Z236" i="4" s="1"/>
  <c r="X236" i="4"/>
  <c r="W236" i="4"/>
  <c r="T236" i="4"/>
  <c r="U236" i="4" s="1"/>
  <c r="S236" i="4"/>
  <c r="R236" i="4"/>
  <c r="O236" i="4"/>
  <c r="P236" i="4" s="1"/>
  <c r="N236" i="4"/>
  <c r="M236" i="4"/>
  <c r="G236" i="4"/>
  <c r="F236" i="4"/>
  <c r="E236" i="4"/>
  <c r="C236" i="4"/>
  <c r="B236" i="4"/>
  <c r="AD235" i="4"/>
  <c r="AE235" i="4" s="1"/>
  <c r="AC235" i="4"/>
  <c r="AB235" i="4"/>
  <c r="Y235" i="4"/>
  <c r="Z235" i="4" s="1"/>
  <c r="X235" i="4"/>
  <c r="W235" i="4"/>
  <c r="T235" i="4"/>
  <c r="U235" i="4" s="1"/>
  <c r="S235" i="4"/>
  <c r="R235" i="4"/>
  <c r="O235" i="4"/>
  <c r="P235" i="4" s="1"/>
  <c r="N235" i="4"/>
  <c r="M235" i="4"/>
  <c r="G235" i="4"/>
  <c r="F235" i="4"/>
  <c r="E235" i="4"/>
  <c r="C235" i="4"/>
  <c r="B235" i="4"/>
  <c r="AD234" i="4"/>
  <c r="AE234" i="4" s="1"/>
  <c r="AC234" i="4"/>
  <c r="AB234" i="4"/>
  <c r="Y234" i="4"/>
  <c r="Z234" i="4" s="1"/>
  <c r="X234" i="4"/>
  <c r="W234" i="4"/>
  <c r="T234" i="4"/>
  <c r="U234" i="4" s="1"/>
  <c r="S234" i="4"/>
  <c r="R234" i="4"/>
  <c r="O234" i="4"/>
  <c r="P234" i="4" s="1"/>
  <c r="N234" i="4"/>
  <c r="M234" i="4"/>
  <c r="G234" i="4"/>
  <c r="F234" i="4"/>
  <c r="E234" i="4"/>
  <c r="C234" i="4"/>
  <c r="B234" i="4"/>
  <c r="AD233" i="4"/>
  <c r="AE233" i="4" s="1"/>
  <c r="AC233" i="4"/>
  <c r="AB233" i="4"/>
  <c r="Y233" i="4"/>
  <c r="Z233" i="4" s="1"/>
  <c r="X233" i="4"/>
  <c r="W233" i="4"/>
  <c r="T233" i="4"/>
  <c r="U233" i="4" s="1"/>
  <c r="S233" i="4"/>
  <c r="R233" i="4"/>
  <c r="O233" i="4"/>
  <c r="P233" i="4" s="1"/>
  <c r="N233" i="4"/>
  <c r="M233" i="4"/>
  <c r="G233" i="4"/>
  <c r="F233" i="4"/>
  <c r="E233" i="4"/>
  <c r="C233" i="4"/>
  <c r="B233" i="4"/>
  <c r="AD232" i="4"/>
  <c r="AE232" i="4" s="1"/>
  <c r="AC232" i="4"/>
  <c r="AB232" i="4"/>
  <c r="Y232" i="4"/>
  <c r="Z232" i="4" s="1"/>
  <c r="X232" i="4"/>
  <c r="W232" i="4"/>
  <c r="T232" i="4"/>
  <c r="U232" i="4" s="1"/>
  <c r="S232" i="4"/>
  <c r="R232" i="4"/>
  <c r="O232" i="4"/>
  <c r="P232" i="4" s="1"/>
  <c r="N232" i="4"/>
  <c r="M232" i="4"/>
  <c r="G232" i="4"/>
  <c r="F232" i="4"/>
  <c r="E232" i="4"/>
  <c r="C232" i="4"/>
  <c r="B232" i="4"/>
  <c r="AD231" i="4"/>
  <c r="AE231" i="4" s="1"/>
  <c r="AC231" i="4"/>
  <c r="AB231" i="4"/>
  <c r="Y231" i="4"/>
  <c r="Z231" i="4" s="1"/>
  <c r="X231" i="4"/>
  <c r="W231" i="4"/>
  <c r="T231" i="4"/>
  <c r="U231" i="4" s="1"/>
  <c r="S231" i="4"/>
  <c r="R231" i="4"/>
  <c r="O231" i="4"/>
  <c r="P231" i="4" s="1"/>
  <c r="N231" i="4"/>
  <c r="M231" i="4"/>
  <c r="G231" i="4"/>
  <c r="F231" i="4"/>
  <c r="E231" i="4"/>
  <c r="C231" i="4"/>
  <c r="B231" i="4"/>
  <c r="AD230" i="4"/>
  <c r="AE230" i="4" s="1"/>
  <c r="AC230" i="4"/>
  <c r="AB230" i="4"/>
  <c r="Y230" i="4"/>
  <c r="Z230" i="4" s="1"/>
  <c r="X230" i="4"/>
  <c r="W230" i="4"/>
  <c r="T230" i="4"/>
  <c r="U230" i="4" s="1"/>
  <c r="S230" i="4"/>
  <c r="R230" i="4"/>
  <c r="O230" i="4"/>
  <c r="P230" i="4" s="1"/>
  <c r="N230" i="4"/>
  <c r="M230" i="4"/>
  <c r="G230" i="4"/>
  <c r="F230" i="4"/>
  <c r="E230" i="4"/>
  <c r="C230" i="4"/>
  <c r="B230" i="4"/>
  <c r="AD229" i="4"/>
  <c r="AE229" i="4" s="1"/>
  <c r="AC229" i="4"/>
  <c r="AB229" i="4"/>
  <c r="Y229" i="4"/>
  <c r="Z229" i="4" s="1"/>
  <c r="X229" i="4"/>
  <c r="W229" i="4"/>
  <c r="T229" i="4"/>
  <c r="U229" i="4" s="1"/>
  <c r="S229" i="4"/>
  <c r="R229" i="4"/>
  <c r="O229" i="4"/>
  <c r="P229" i="4" s="1"/>
  <c r="N229" i="4"/>
  <c r="M229" i="4"/>
  <c r="G229" i="4"/>
  <c r="F229" i="4"/>
  <c r="E229" i="4"/>
  <c r="C229" i="4"/>
  <c r="B229" i="4"/>
  <c r="AD228" i="4"/>
  <c r="AE228" i="4" s="1"/>
  <c r="AC228" i="4"/>
  <c r="AB228" i="4"/>
  <c r="Y228" i="4"/>
  <c r="Z228" i="4" s="1"/>
  <c r="X228" i="4"/>
  <c r="W228" i="4"/>
  <c r="T228" i="4"/>
  <c r="U228" i="4" s="1"/>
  <c r="S228" i="4"/>
  <c r="R228" i="4"/>
  <c r="O228" i="4"/>
  <c r="P228" i="4" s="1"/>
  <c r="N228" i="4"/>
  <c r="M228" i="4"/>
  <c r="G228" i="4"/>
  <c r="F228" i="4"/>
  <c r="E228" i="4"/>
  <c r="C228" i="4"/>
  <c r="B228" i="4"/>
  <c r="AD227" i="4"/>
  <c r="AE227" i="4" s="1"/>
  <c r="AC227" i="4"/>
  <c r="AB227" i="4"/>
  <c r="Y227" i="4"/>
  <c r="Z227" i="4" s="1"/>
  <c r="X227" i="4"/>
  <c r="W227" i="4"/>
  <c r="T227" i="4"/>
  <c r="U227" i="4" s="1"/>
  <c r="S227" i="4"/>
  <c r="R227" i="4"/>
  <c r="O227" i="4"/>
  <c r="P227" i="4" s="1"/>
  <c r="N227" i="4"/>
  <c r="M227" i="4"/>
  <c r="G227" i="4"/>
  <c r="F227" i="4"/>
  <c r="E227" i="4"/>
  <c r="C227" i="4"/>
  <c r="B227" i="4"/>
  <c r="AD226" i="4"/>
  <c r="AE226" i="4" s="1"/>
  <c r="AC226" i="4"/>
  <c r="AB226" i="4"/>
  <c r="Y226" i="4"/>
  <c r="Z226" i="4" s="1"/>
  <c r="X226" i="4"/>
  <c r="W226" i="4"/>
  <c r="T226" i="4"/>
  <c r="U226" i="4" s="1"/>
  <c r="S226" i="4"/>
  <c r="R226" i="4"/>
  <c r="O226" i="4"/>
  <c r="P226" i="4" s="1"/>
  <c r="N226" i="4"/>
  <c r="M226" i="4"/>
  <c r="G226" i="4"/>
  <c r="F226" i="4"/>
  <c r="E226" i="4"/>
  <c r="C226" i="4"/>
  <c r="B226" i="4"/>
  <c r="AD225" i="4"/>
  <c r="AE225" i="4" s="1"/>
  <c r="AC225" i="4"/>
  <c r="AB225" i="4"/>
  <c r="Y225" i="4"/>
  <c r="Z225" i="4" s="1"/>
  <c r="X225" i="4"/>
  <c r="W225" i="4"/>
  <c r="T225" i="4"/>
  <c r="U225" i="4" s="1"/>
  <c r="S225" i="4"/>
  <c r="R225" i="4"/>
  <c r="O225" i="4"/>
  <c r="P225" i="4" s="1"/>
  <c r="N225" i="4"/>
  <c r="M225" i="4"/>
  <c r="G225" i="4"/>
  <c r="F225" i="4"/>
  <c r="E225" i="4"/>
  <c r="C225" i="4"/>
  <c r="B225" i="4"/>
  <c r="AD224" i="4"/>
  <c r="AE224" i="4" s="1"/>
  <c r="AC224" i="4"/>
  <c r="AB224" i="4"/>
  <c r="Y224" i="4"/>
  <c r="Z224" i="4" s="1"/>
  <c r="X224" i="4"/>
  <c r="W224" i="4"/>
  <c r="T224" i="4"/>
  <c r="U224" i="4" s="1"/>
  <c r="S224" i="4"/>
  <c r="R224" i="4"/>
  <c r="O224" i="4"/>
  <c r="P224" i="4" s="1"/>
  <c r="N224" i="4"/>
  <c r="M224" i="4"/>
  <c r="G224" i="4"/>
  <c r="F224" i="4"/>
  <c r="E224" i="4"/>
  <c r="C224" i="4"/>
  <c r="B224" i="4"/>
  <c r="AD223" i="4"/>
  <c r="AE223" i="4" s="1"/>
  <c r="AC223" i="4"/>
  <c r="AB223" i="4"/>
  <c r="Y223" i="4"/>
  <c r="Z223" i="4" s="1"/>
  <c r="X223" i="4"/>
  <c r="W223" i="4"/>
  <c r="T223" i="4"/>
  <c r="U223" i="4" s="1"/>
  <c r="S223" i="4"/>
  <c r="R223" i="4"/>
  <c r="O223" i="4"/>
  <c r="P223" i="4" s="1"/>
  <c r="N223" i="4"/>
  <c r="M223" i="4"/>
  <c r="G223" i="4"/>
  <c r="F223" i="4"/>
  <c r="E223" i="4"/>
  <c r="C223" i="4"/>
  <c r="B223" i="4"/>
  <c r="AD222" i="4"/>
  <c r="AE222" i="4" s="1"/>
  <c r="AC222" i="4"/>
  <c r="AB222" i="4"/>
  <c r="Y222" i="4"/>
  <c r="Z222" i="4" s="1"/>
  <c r="X222" i="4"/>
  <c r="W222" i="4"/>
  <c r="T222" i="4"/>
  <c r="U222" i="4" s="1"/>
  <c r="S222" i="4"/>
  <c r="R222" i="4"/>
  <c r="O222" i="4"/>
  <c r="P222" i="4" s="1"/>
  <c r="N222" i="4"/>
  <c r="M222" i="4"/>
  <c r="G222" i="4"/>
  <c r="F222" i="4"/>
  <c r="E222" i="4"/>
  <c r="C222" i="4"/>
  <c r="B222" i="4"/>
  <c r="AD221" i="4"/>
  <c r="AE221" i="4" s="1"/>
  <c r="AC221" i="4"/>
  <c r="AB221" i="4"/>
  <c r="Y221" i="4"/>
  <c r="Z221" i="4" s="1"/>
  <c r="X221" i="4"/>
  <c r="W221" i="4"/>
  <c r="T221" i="4"/>
  <c r="U221" i="4" s="1"/>
  <c r="S221" i="4"/>
  <c r="R221" i="4"/>
  <c r="O221" i="4"/>
  <c r="P221" i="4" s="1"/>
  <c r="N221" i="4"/>
  <c r="M221" i="4"/>
  <c r="G221" i="4"/>
  <c r="F221" i="4"/>
  <c r="E221" i="4"/>
  <c r="C221" i="4"/>
  <c r="B221" i="4"/>
  <c r="AD220" i="4"/>
  <c r="AE220" i="4" s="1"/>
  <c r="AC220" i="4"/>
  <c r="AB220" i="4"/>
  <c r="Y220" i="4"/>
  <c r="Z220" i="4" s="1"/>
  <c r="X220" i="4"/>
  <c r="W220" i="4"/>
  <c r="T220" i="4"/>
  <c r="U220" i="4" s="1"/>
  <c r="S220" i="4"/>
  <c r="R220" i="4"/>
  <c r="O220" i="4"/>
  <c r="P220" i="4" s="1"/>
  <c r="N220" i="4"/>
  <c r="M220" i="4"/>
  <c r="G220" i="4"/>
  <c r="F220" i="4"/>
  <c r="E220" i="4"/>
  <c r="C220" i="4"/>
  <c r="B220" i="4"/>
  <c r="AD219" i="4"/>
  <c r="AE219" i="4" s="1"/>
  <c r="AC219" i="4"/>
  <c r="AB219" i="4"/>
  <c r="Y219" i="4"/>
  <c r="Z219" i="4" s="1"/>
  <c r="X219" i="4"/>
  <c r="W219" i="4"/>
  <c r="T219" i="4"/>
  <c r="U219" i="4" s="1"/>
  <c r="S219" i="4"/>
  <c r="R219" i="4"/>
  <c r="O219" i="4"/>
  <c r="P219" i="4" s="1"/>
  <c r="N219" i="4"/>
  <c r="M219" i="4"/>
  <c r="G219" i="4"/>
  <c r="F219" i="4"/>
  <c r="E219" i="4"/>
  <c r="C219" i="4"/>
  <c r="B219" i="4"/>
  <c r="AD218" i="4"/>
  <c r="AE218" i="4" s="1"/>
  <c r="AC218" i="4"/>
  <c r="AB218" i="4"/>
  <c r="Y218" i="4"/>
  <c r="Z218" i="4" s="1"/>
  <c r="X218" i="4"/>
  <c r="W218" i="4"/>
  <c r="T218" i="4"/>
  <c r="U218" i="4" s="1"/>
  <c r="S218" i="4"/>
  <c r="R218" i="4"/>
  <c r="O218" i="4"/>
  <c r="P218" i="4" s="1"/>
  <c r="N218" i="4"/>
  <c r="M218" i="4"/>
  <c r="G218" i="4"/>
  <c r="F218" i="4"/>
  <c r="E218" i="4"/>
  <c r="C218" i="4"/>
  <c r="B218" i="4"/>
  <c r="AD217" i="4"/>
  <c r="AE217" i="4" s="1"/>
  <c r="AC217" i="4"/>
  <c r="AB217" i="4"/>
  <c r="Y217" i="4"/>
  <c r="Z217" i="4" s="1"/>
  <c r="X217" i="4"/>
  <c r="W217" i="4"/>
  <c r="T217" i="4"/>
  <c r="U217" i="4" s="1"/>
  <c r="S217" i="4"/>
  <c r="R217" i="4"/>
  <c r="O217" i="4"/>
  <c r="P217" i="4" s="1"/>
  <c r="N217" i="4"/>
  <c r="M217" i="4"/>
  <c r="G217" i="4"/>
  <c r="F217" i="4"/>
  <c r="E217" i="4"/>
  <c r="C217" i="4"/>
  <c r="B217" i="4"/>
  <c r="AD216" i="4"/>
  <c r="AE216" i="4" s="1"/>
  <c r="AC216" i="4"/>
  <c r="AB216" i="4"/>
  <c r="Y216" i="4"/>
  <c r="Z216" i="4" s="1"/>
  <c r="X216" i="4"/>
  <c r="W216" i="4"/>
  <c r="T216" i="4"/>
  <c r="U216" i="4" s="1"/>
  <c r="S216" i="4"/>
  <c r="R216" i="4"/>
  <c r="O216" i="4"/>
  <c r="P216" i="4" s="1"/>
  <c r="N216" i="4"/>
  <c r="M216" i="4"/>
  <c r="G216" i="4"/>
  <c r="F216" i="4"/>
  <c r="E216" i="4"/>
  <c r="C216" i="4"/>
  <c r="B216" i="4"/>
  <c r="AD215" i="4"/>
  <c r="AE215" i="4" s="1"/>
  <c r="AC215" i="4"/>
  <c r="AB215" i="4"/>
  <c r="Y215" i="4"/>
  <c r="Z215" i="4" s="1"/>
  <c r="X215" i="4"/>
  <c r="W215" i="4"/>
  <c r="T215" i="4"/>
  <c r="U215" i="4" s="1"/>
  <c r="S215" i="4"/>
  <c r="R215" i="4"/>
  <c r="O215" i="4"/>
  <c r="P215" i="4" s="1"/>
  <c r="N215" i="4"/>
  <c r="M215" i="4"/>
  <c r="G215" i="4"/>
  <c r="F215" i="4"/>
  <c r="E215" i="4"/>
  <c r="C215" i="4"/>
  <c r="B215" i="4"/>
  <c r="AD214" i="4"/>
  <c r="AE214" i="4" s="1"/>
  <c r="AC214" i="4"/>
  <c r="AB214" i="4"/>
  <c r="Y214" i="4"/>
  <c r="Z214" i="4" s="1"/>
  <c r="X214" i="4"/>
  <c r="W214" i="4"/>
  <c r="T214" i="4"/>
  <c r="U214" i="4" s="1"/>
  <c r="S214" i="4"/>
  <c r="R214" i="4"/>
  <c r="O214" i="4"/>
  <c r="P214" i="4" s="1"/>
  <c r="N214" i="4"/>
  <c r="M214" i="4"/>
  <c r="G214" i="4"/>
  <c r="F214" i="4"/>
  <c r="E214" i="4"/>
  <c r="C214" i="4"/>
  <c r="B214" i="4"/>
  <c r="AD213" i="4"/>
  <c r="AE213" i="4" s="1"/>
  <c r="AC213" i="4"/>
  <c r="AB213" i="4"/>
  <c r="Y213" i="4"/>
  <c r="Z213" i="4" s="1"/>
  <c r="X213" i="4"/>
  <c r="W213" i="4"/>
  <c r="T213" i="4"/>
  <c r="U213" i="4" s="1"/>
  <c r="S213" i="4"/>
  <c r="R213" i="4"/>
  <c r="O213" i="4"/>
  <c r="P213" i="4" s="1"/>
  <c r="N213" i="4"/>
  <c r="M213" i="4"/>
  <c r="G213" i="4"/>
  <c r="F213" i="4"/>
  <c r="E213" i="4"/>
  <c r="C213" i="4"/>
  <c r="B213" i="4"/>
  <c r="AD212" i="4"/>
  <c r="AE212" i="4" s="1"/>
  <c r="AC212" i="4"/>
  <c r="AB212" i="4"/>
  <c r="Y212" i="4"/>
  <c r="Z212" i="4" s="1"/>
  <c r="X212" i="4"/>
  <c r="W212" i="4"/>
  <c r="T212" i="4"/>
  <c r="U212" i="4" s="1"/>
  <c r="S212" i="4"/>
  <c r="R212" i="4"/>
  <c r="O212" i="4"/>
  <c r="P212" i="4" s="1"/>
  <c r="N212" i="4"/>
  <c r="M212" i="4"/>
  <c r="G212" i="4"/>
  <c r="F212" i="4"/>
  <c r="E212" i="4"/>
  <c r="C212" i="4"/>
  <c r="B212" i="4"/>
  <c r="AD211" i="4"/>
  <c r="AE211" i="4" s="1"/>
  <c r="AC211" i="4"/>
  <c r="AB211" i="4"/>
  <c r="Y211" i="4"/>
  <c r="Z211" i="4" s="1"/>
  <c r="X211" i="4"/>
  <c r="W211" i="4"/>
  <c r="T211" i="4"/>
  <c r="U211" i="4" s="1"/>
  <c r="S211" i="4"/>
  <c r="R211" i="4"/>
  <c r="O211" i="4"/>
  <c r="P211" i="4" s="1"/>
  <c r="N211" i="4"/>
  <c r="M211" i="4"/>
  <c r="G211" i="4"/>
  <c r="F211" i="4"/>
  <c r="E211" i="4"/>
  <c r="C211" i="4"/>
  <c r="B211" i="4"/>
  <c r="AD210" i="4"/>
  <c r="AE210" i="4" s="1"/>
  <c r="AC210" i="4"/>
  <c r="AB210" i="4"/>
  <c r="Y210" i="4"/>
  <c r="Z210" i="4" s="1"/>
  <c r="X210" i="4"/>
  <c r="W210" i="4"/>
  <c r="T210" i="4"/>
  <c r="U210" i="4" s="1"/>
  <c r="S210" i="4"/>
  <c r="R210" i="4"/>
  <c r="O210" i="4"/>
  <c r="P210" i="4" s="1"/>
  <c r="N210" i="4"/>
  <c r="M210" i="4"/>
  <c r="G210" i="4"/>
  <c r="F210" i="4"/>
  <c r="E210" i="4"/>
  <c r="C210" i="4"/>
  <c r="B210" i="4"/>
  <c r="AD209" i="4"/>
  <c r="AE209" i="4" s="1"/>
  <c r="AC209" i="4"/>
  <c r="AB209" i="4"/>
  <c r="Y209" i="4"/>
  <c r="Z209" i="4" s="1"/>
  <c r="X209" i="4"/>
  <c r="W209" i="4"/>
  <c r="T209" i="4"/>
  <c r="U209" i="4" s="1"/>
  <c r="S209" i="4"/>
  <c r="R209" i="4"/>
  <c r="O209" i="4"/>
  <c r="P209" i="4" s="1"/>
  <c r="N209" i="4"/>
  <c r="M209" i="4"/>
  <c r="G209" i="4"/>
  <c r="F209" i="4"/>
  <c r="E209" i="4"/>
  <c r="C209" i="4"/>
  <c r="B209" i="4"/>
  <c r="AD208" i="4"/>
  <c r="AE208" i="4" s="1"/>
  <c r="AC208" i="4"/>
  <c r="AB208" i="4"/>
  <c r="Y208" i="4"/>
  <c r="Z208" i="4" s="1"/>
  <c r="X208" i="4"/>
  <c r="W208" i="4"/>
  <c r="T208" i="4"/>
  <c r="U208" i="4" s="1"/>
  <c r="S208" i="4"/>
  <c r="R208" i="4"/>
  <c r="O208" i="4"/>
  <c r="P208" i="4" s="1"/>
  <c r="N208" i="4"/>
  <c r="M208" i="4"/>
  <c r="G208" i="4"/>
  <c r="F208" i="4"/>
  <c r="E208" i="4"/>
  <c r="C208" i="4"/>
  <c r="B208" i="4"/>
  <c r="AD207" i="4"/>
  <c r="AE207" i="4" s="1"/>
  <c r="AC207" i="4"/>
  <c r="AB207" i="4"/>
  <c r="Y207" i="4"/>
  <c r="Z207" i="4" s="1"/>
  <c r="X207" i="4"/>
  <c r="W207" i="4"/>
  <c r="T207" i="4"/>
  <c r="U207" i="4" s="1"/>
  <c r="S207" i="4"/>
  <c r="R207" i="4"/>
  <c r="O207" i="4"/>
  <c r="P207" i="4" s="1"/>
  <c r="N207" i="4"/>
  <c r="M207" i="4"/>
  <c r="G207" i="4"/>
  <c r="F207" i="4"/>
  <c r="E207" i="4"/>
  <c r="C207" i="4"/>
  <c r="B207" i="4"/>
  <c r="AD206" i="4"/>
  <c r="AE206" i="4" s="1"/>
  <c r="AC206" i="4"/>
  <c r="AB206" i="4"/>
  <c r="Y206" i="4"/>
  <c r="Z206" i="4" s="1"/>
  <c r="X206" i="4"/>
  <c r="W206" i="4"/>
  <c r="T206" i="4"/>
  <c r="U206" i="4" s="1"/>
  <c r="S206" i="4"/>
  <c r="R206" i="4"/>
  <c r="O206" i="4"/>
  <c r="P206" i="4" s="1"/>
  <c r="N206" i="4"/>
  <c r="M206" i="4"/>
  <c r="G206" i="4"/>
  <c r="F206" i="4"/>
  <c r="E206" i="4"/>
  <c r="C206" i="4"/>
  <c r="B206" i="4"/>
  <c r="AD205" i="4"/>
  <c r="AE205" i="4" s="1"/>
  <c r="AC205" i="4"/>
  <c r="AB205" i="4"/>
  <c r="Y205" i="4"/>
  <c r="Z205" i="4" s="1"/>
  <c r="X205" i="4"/>
  <c r="W205" i="4"/>
  <c r="T205" i="4"/>
  <c r="U205" i="4" s="1"/>
  <c r="S205" i="4"/>
  <c r="R205" i="4"/>
  <c r="O205" i="4"/>
  <c r="P205" i="4" s="1"/>
  <c r="N205" i="4"/>
  <c r="M205" i="4"/>
  <c r="G205" i="4"/>
  <c r="F205" i="4"/>
  <c r="E205" i="4"/>
  <c r="C205" i="4"/>
  <c r="B205" i="4"/>
  <c r="AD204" i="4"/>
  <c r="AE204" i="4" s="1"/>
  <c r="AC204" i="4"/>
  <c r="AB204" i="4"/>
  <c r="Y204" i="4"/>
  <c r="Z204" i="4" s="1"/>
  <c r="X204" i="4"/>
  <c r="W204" i="4"/>
  <c r="T204" i="4"/>
  <c r="U204" i="4" s="1"/>
  <c r="S204" i="4"/>
  <c r="R204" i="4"/>
  <c r="O204" i="4"/>
  <c r="P204" i="4" s="1"/>
  <c r="N204" i="4"/>
  <c r="M204" i="4"/>
  <c r="G204" i="4"/>
  <c r="F204" i="4"/>
  <c r="E204" i="4"/>
  <c r="C204" i="4"/>
  <c r="B204" i="4"/>
  <c r="AD203" i="4"/>
  <c r="AE203" i="4" s="1"/>
  <c r="AC203" i="4"/>
  <c r="AB203" i="4"/>
  <c r="Y203" i="4"/>
  <c r="Z203" i="4" s="1"/>
  <c r="X203" i="4"/>
  <c r="W203" i="4"/>
  <c r="T203" i="4"/>
  <c r="U203" i="4" s="1"/>
  <c r="S203" i="4"/>
  <c r="R203" i="4"/>
  <c r="O203" i="4"/>
  <c r="P203" i="4" s="1"/>
  <c r="N203" i="4"/>
  <c r="M203" i="4"/>
  <c r="G203" i="4"/>
  <c r="F203" i="4"/>
  <c r="E203" i="4"/>
  <c r="C203" i="4"/>
  <c r="B203" i="4"/>
  <c r="AD202" i="4"/>
  <c r="AE202" i="4" s="1"/>
  <c r="AC202" i="4"/>
  <c r="AB202" i="4"/>
  <c r="Y202" i="4"/>
  <c r="Z202" i="4" s="1"/>
  <c r="X202" i="4"/>
  <c r="W202" i="4"/>
  <c r="T202" i="4"/>
  <c r="U202" i="4" s="1"/>
  <c r="S202" i="4"/>
  <c r="R202" i="4"/>
  <c r="O202" i="4"/>
  <c r="P202" i="4" s="1"/>
  <c r="N202" i="4"/>
  <c r="M202" i="4"/>
  <c r="G202" i="4"/>
  <c r="F202" i="4"/>
  <c r="E202" i="4"/>
  <c r="C202" i="4"/>
  <c r="B202" i="4"/>
  <c r="AD201" i="4"/>
  <c r="AE201" i="4" s="1"/>
  <c r="AC201" i="4"/>
  <c r="AB201" i="4"/>
  <c r="Y201" i="4"/>
  <c r="Z201" i="4" s="1"/>
  <c r="X201" i="4"/>
  <c r="W201" i="4"/>
  <c r="T201" i="4"/>
  <c r="U201" i="4" s="1"/>
  <c r="S201" i="4"/>
  <c r="R201" i="4"/>
  <c r="O201" i="4"/>
  <c r="P201" i="4" s="1"/>
  <c r="N201" i="4"/>
  <c r="M201" i="4"/>
  <c r="G201" i="4"/>
  <c r="F201" i="4"/>
  <c r="E201" i="4"/>
  <c r="C201" i="4"/>
  <c r="B201" i="4"/>
  <c r="AD200" i="4"/>
  <c r="AE200" i="4" s="1"/>
  <c r="AC200" i="4"/>
  <c r="AB200" i="4"/>
  <c r="Y200" i="4"/>
  <c r="Z200" i="4" s="1"/>
  <c r="X200" i="4"/>
  <c r="W200" i="4"/>
  <c r="T200" i="4"/>
  <c r="U200" i="4" s="1"/>
  <c r="S200" i="4"/>
  <c r="R200" i="4"/>
  <c r="O200" i="4"/>
  <c r="P200" i="4" s="1"/>
  <c r="N200" i="4"/>
  <c r="M200" i="4"/>
  <c r="G200" i="4"/>
  <c r="F200" i="4"/>
  <c r="E200" i="4"/>
  <c r="C200" i="4"/>
  <c r="B200" i="4"/>
  <c r="AD199" i="4"/>
  <c r="AE199" i="4" s="1"/>
  <c r="AC199" i="4"/>
  <c r="AB199" i="4"/>
  <c r="Y199" i="4"/>
  <c r="Z199" i="4" s="1"/>
  <c r="X199" i="4"/>
  <c r="W199" i="4"/>
  <c r="T199" i="4"/>
  <c r="U199" i="4" s="1"/>
  <c r="S199" i="4"/>
  <c r="R199" i="4"/>
  <c r="O199" i="4"/>
  <c r="P199" i="4" s="1"/>
  <c r="N199" i="4"/>
  <c r="M199" i="4"/>
  <c r="G199" i="4"/>
  <c r="F199" i="4"/>
  <c r="E199" i="4"/>
  <c r="C199" i="4"/>
  <c r="B199" i="4"/>
  <c r="AD198" i="4"/>
  <c r="AE198" i="4" s="1"/>
  <c r="AC198" i="4"/>
  <c r="AB198" i="4"/>
  <c r="Y198" i="4"/>
  <c r="Z198" i="4" s="1"/>
  <c r="X198" i="4"/>
  <c r="W198" i="4"/>
  <c r="T198" i="4"/>
  <c r="U198" i="4" s="1"/>
  <c r="S198" i="4"/>
  <c r="R198" i="4"/>
  <c r="O198" i="4"/>
  <c r="P198" i="4" s="1"/>
  <c r="N198" i="4"/>
  <c r="M198" i="4"/>
  <c r="G198" i="4"/>
  <c r="F198" i="4"/>
  <c r="E198" i="4"/>
  <c r="C198" i="4"/>
  <c r="B198" i="4"/>
  <c r="AD197" i="4"/>
  <c r="AE197" i="4" s="1"/>
  <c r="AC197" i="4"/>
  <c r="AB197" i="4"/>
  <c r="Y197" i="4"/>
  <c r="Z197" i="4" s="1"/>
  <c r="X197" i="4"/>
  <c r="W197" i="4"/>
  <c r="T197" i="4"/>
  <c r="U197" i="4" s="1"/>
  <c r="S197" i="4"/>
  <c r="R197" i="4"/>
  <c r="O197" i="4"/>
  <c r="P197" i="4" s="1"/>
  <c r="N197" i="4"/>
  <c r="M197" i="4"/>
  <c r="G197" i="4"/>
  <c r="F197" i="4"/>
  <c r="E197" i="4"/>
  <c r="C197" i="4"/>
  <c r="B197" i="4"/>
  <c r="AD196" i="4"/>
  <c r="AE196" i="4" s="1"/>
  <c r="AC196" i="4"/>
  <c r="AB196" i="4"/>
  <c r="Y196" i="4"/>
  <c r="Z196" i="4" s="1"/>
  <c r="X196" i="4"/>
  <c r="W196" i="4"/>
  <c r="T196" i="4"/>
  <c r="U196" i="4" s="1"/>
  <c r="S196" i="4"/>
  <c r="R196" i="4"/>
  <c r="O196" i="4"/>
  <c r="P196" i="4" s="1"/>
  <c r="N196" i="4"/>
  <c r="M196" i="4"/>
  <c r="G196" i="4"/>
  <c r="F196" i="4"/>
  <c r="E196" i="4"/>
  <c r="C196" i="4"/>
  <c r="B196" i="4"/>
  <c r="AD195" i="4"/>
  <c r="AE195" i="4" s="1"/>
  <c r="AC195" i="4"/>
  <c r="AB195" i="4"/>
  <c r="Y195" i="4"/>
  <c r="Z195" i="4" s="1"/>
  <c r="X195" i="4"/>
  <c r="W195" i="4"/>
  <c r="T195" i="4"/>
  <c r="U195" i="4" s="1"/>
  <c r="S195" i="4"/>
  <c r="R195" i="4"/>
  <c r="O195" i="4"/>
  <c r="P195" i="4" s="1"/>
  <c r="N195" i="4"/>
  <c r="M195" i="4"/>
  <c r="G195" i="4"/>
  <c r="F195" i="4"/>
  <c r="E195" i="4"/>
  <c r="C195" i="4"/>
  <c r="B195" i="4"/>
  <c r="AD194" i="4"/>
  <c r="AE194" i="4" s="1"/>
  <c r="AC194" i="4"/>
  <c r="AB194" i="4"/>
  <c r="Y194" i="4"/>
  <c r="Z194" i="4" s="1"/>
  <c r="X194" i="4"/>
  <c r="W194" i="4"/>
  <c r="T194" i="4"/>
  <c r="U194" i="4" s="1"/>
  <c r="S194" i="4"/>
  <c r="R194" i="4"/>
  <c r="O194" i="4"/>
  <c r="P194" i="4" s="1"/>
  <c r="N194" i="4"/>
  <c r="M194" i="4"/>
  <c r="G194" i="4"/>
  <c r="F194" i="4"/>
  <c r="E194" i="4"/>
  <c r="C194" i="4"/>
  <c r="B194" i="4"/>
  <c r="AD193" i="4"/>
  <c r="AE193" i="4" s="1"/>
  <c r="AC193" i="4"/>
  <c r="AB193" i="4"/>
  <c r="Y193" i="4"/>
  <c r="Z193" i="4" s="1"/>
  <c r="X193" i="4"/>
  <c r="W193" i="4"/>
  <c r="T193" i="4"/>
  <c r="U193" i="4" s="1"/>
  <c r="S193" i="4"/>
  <c r="R193" i="4"/>
  <c r="O193" i="4"/>
  <c r="P193" i="4" s="1"/>
  <c r="N193" i="4"/>
  <c r="M193" i="4"/>
  <c r="G193" i="4"/>
  <c r="F193" i="4"/>
  <c r="E193" i="4"/>
  <c r="C193" i="4"/>
  <c r="B193" i="4"/>
  <c r="AD192" i="4"/>
  <c r="AE192" i="4" s="1"/>
  <c r="AC192" i="4"/>
  <c r="AB192" i="4"/>
  <c r="Y192" i="4"/>
  <c r="Z192" i="4" s="1"/>
  <c r="X192" i="4"/>
  <c r="W192" i="4"/>
  <c r="T192" i="4"/>
  <c r="U192" i="4" s="1"/>
  <c r="S192" i="4"/>
  <c r="R192" i="4"/>
  <c r="O192" i="4"/>
  <c r="P192" i="4" s="1"/>
  <c r="N192" i="4"/>
  <c r="M192" i="4"/>
  <c r="G192" i="4"/>
  <c r="F192" i="4"/>
  <c r="E192" i="4"/>
  <c r="C192" i="4"/>
  <c r="B192" i="4"/>
  <c r="AD191" i="4"/>
  <c r="AE191" i="4" s="1"/>
  <c r="AC191" i="4"/>
  <c r="AB191" i="4"/>
  <c r="Y191" i="4"/>
  <c r="Z191" i="4" s="1"/>
  <c r="X191" i="4"/>
  <c r="W191" i="4"/>
  <c r="T191" i="4"/>
  <c r="U191" i="4" s="1"/>
  <c r="S191" i="4"/>
  <c r="R191" i="4"/>
  <c r="O191" i="4"/>
  <c r="P191" i="4" s="1"/>
  <c r="N191" i="4"/>
  <c r="M191" i="4"/>
  <c r="G191" i="4"/>
  <c r="F191" i="4"/>
  <c r="E191" i="4"/>
  <c r="C191" i="4"/>
  <c r="B191" i="4"/>
  <c r="AD190" i="4"/>
  <c r="AE190" i="4" s="1"/>
  <c r="AC190" i="4"/>
  <c r="AB190" i="4"/>
  <c r="Y190" i="4"/>
  <c r="Z190" i="4" s="1"/>
  <c r="X190" i="4"/>
  <c r="W190" i="4"/>
  <c r="T190" i="4"/>
  <c r="U190" i="4" s="1"/>
  <c r="S190" i="4"/>
  <c r="R190" i="4"/>
  <c r="O190" i="4"/>
  <c r="P190" i="4" s="1"/>
  <c r="N190" i="4"/>
  <c r="M190" i="4"/>
  <c r="G190" i="4"/>
  <c r="F190" i="4"/>
  <c r="E190" i="4"/>
  <c r="C190" i="4"/>
  <c r="B190" i="4"/>
  <c r="AD189" i="4"/>
  <c r="AE189" i="4" s="1"/>
  <c r="AC189" i="4"/>
  <c r="AB189" i="4"/>
  <c r="Y189" i="4"/>
  <c r="Z189" i="4" s="1"/>
  <c r="X189" i="4"/>
  <c r="W189" i="4"/>
  <c r="T189" i="4"/>
  <c r="U189" i="4" s="1"/>
  <c r="S189" i="4"/>
  <c r="R189" i="4"/>
  <c r="O189" i="4"/>
  <c r="P189" i="4" s="1"/>
  <c r="N189" i="4"/>
  <c r="M189" i="4"/>
  <c r="G189" i="4"/>
  <c r="F189" i="4"/>
  <c r="E189" i="4"/>
  <c r="C189" i="4"/>
  <c r="B189" i="4"/>
  <c r="AD188" i="4"/>
  <c r="AE188" i="4" s="1"/>
  <c r="AC188" i="4"/>
  <c r="AB188" i="4"/>
  <c r="Y188" i="4"/>
  <c r="Z188" i="4" s="1"/>
  <c r="X188" i="4"/>
  <c r="W188" i="4"/>
  <c r="T188" i="4"/>
  <c r="U188" i="4" s="1"/>
  <c r="S188" i="4"/>
  <c r="R188" i="4"/>
  <c r="O188" i="4"/>
  <c r="P188" i="4" s="1"/>
  <c r="N188" i="4"/>
  <c r="M188" i="4"/>
  <c r="G188" i="4"/>
  <c r="F188" i="4"/>
  <c r="E188" i="4"/>
  <c r="C188" i="4"/>
  <c r="B188" i="4"/>
  <c r="AD187" i="4"/>
  <c r="AE187" i="4" s="1"/>
  <c r="AC187" i="4"/>
  <c r="AB187" i="4"/>
  <c r="Y187" i="4"/>
  <c r="Z187" i="4" s="1"/>
  <c r="X187" i="4"/>
  <c r="W187" i="4"/>
  <c r="T187" i="4"/>
  <c r="U187" i="4" s="1"/>
  <c r="S187" i="4"/>
  <c r="R187" i="4"/>
  <c r="O187" i="4"/>
  <c r="P187" i="4" s="1"/>
  <c r="N187" i="4"/>
  <c r="M187" i="4"/>
  <c r="G187" i="4"/>
  <c r="F187" i="4"/>
  <c r="E187" i="4"/>
  <c r="C187" i="4"/>
  <c r="B187" i="4"/>
  <c r="AD186" i="4"/>
  <c r="AE186" i="4" s="1"/>
  <c r="AC186" i="4"/>
  <c r="AB186" i="4"/>
  <c r="Y186" i="4"/>
  <c r="Z186" i="4" s="1"/>
  <c r="X186" i="4"/>
  <c r="W186" i="4"/>
  <c r="T186" i="4"/>
  <c r="U186" i="4" s="1"/>
  <c r="S186" i="4"/>
  <c r="R186" i="4"/>
  <c r="O186" i="4"/>
  <c r="P186" i="4" s="1"/>
  <c r="N186" i="4"/>
  <c r="M186" i="4"/>
  <c r="G186" i="4"/>
  <c r="F186" i="4"/>
  <c r="E186" i="4"/>
  <c r="C186" i="4"/>
  <c r="B186" i="4"/>
  <c r="AD185" i="4"/>
  <c r="AE185" i="4" s="1"/>
  <c r="AC185" i="4"/>
  <c r="AB185" i="4"/>
  <c r="Y185" i="4"/>
  <c r="Z185" i="4" s="1"/>
  <c r="X185" i="4"/>
  <c r="W185" i="4"/>
  <c r="T185" i="4"/>
  <c r="U185" i="4" s="1"/>
  <c r="S185" i="4"/>
  <c r="R185" i="4"/>
  <c r="O185" i="4"/>
  <c r="P185" i="4" s="1"/>
  <c r="N185" i="4"/>
  <c r="M185" i="4"/>
  <c r="G185" i="4"/>
  <c r="F185" i="4"/>
  <c r="E185" i="4"/>
  <c r="C185" i="4"/>
  <c r="B185" i="4"/>
  <c r="AD184" i="4"/>
  <c r="AE184" i="4" s="1"/>
  <c r="AC184" i="4"/>
  <c r="AB184" i="4"/>
  <c r="Y184" i="4"/>
  <c r="Z184" i="4" s="1"/>
  <c r="X184" i="4"/>
  <c r="W184" i="4"/>
  <c r="T184" i="4"/>
  <c r="U184" i="4" s="1"/>
  <c r="S184" i="4"/>
  <c r="R184" i="4"/>
  <c r="O184" i="4"/>
  <c r="P184" i="4" s="1"/>
  <c r="N184" i="4"/>
  <c r="M184" i="4"/>
  <c r="G184" i="4"/>
  <c r="F184" i="4"/>
  <c r="E184" i="4"/>
  <c r="C184" i="4"/>
  <c r="B184" i="4"/>
  <c r="AD183" i="4"/>
  <c r="AE183" i="4" s="1"/>
  <c r="AC183" i="4"/>
  <c r="AB183" i="4"/>
  <c r="Y183" i="4"/>
  <c r="Z183" i="4" s="1"/>
  <c r="X183" i="4"/>
  <c r="W183" i="4"/>
  <c r="T183" i="4"/>
  <c r="U183" i="4" s="1"/>
  <c r="S183" i="4"/>
  <c r="R183" i="4"/>
  <c r="O183" i="4"/>
  <c r="P183" i="4" s="1"/>
  <c r="N183" i="4"/>
  <c r="M183" i="4"/>
  <c r="G183" i="4"/>
  <c r="F183" i="4"/>
  <c r="E183" i="4"/>
  <c r="C183" i="4"/>
  <c r="B183" i="4"/>
  <c r="AD182" i="4"/>
  <c r="AE182" i="4" s="1"/>
  <c r="AC182" i="4"/>
  <c r="AB182" i="4"/>
  <c r="Y182" i="4"/>
  <c r="Z182" i="4" s="1"/>
  <c r="X182" i="4"/>
  <c r="W182" i="4"/>
  <c r="T182" i="4"/>
  <c r="U182" i="4" s="1"/>
  <c r="S182" i="4"/>
  <c r="R182" i="4"/>
  <c r="O182" i="4"/>
  <c r="P182" i="4" s="1"/>
  <c r="N182" i="4"/>
  <c r="M182" i="4"/>
  <c r="G182" i="4"/>
  <c r="F182" i="4"/>
  <c r="E182" i="4"/>
  <c r="C182" i="4"/>
  <c r="B182" i="4"/>
  <c r="AD181" i="4"/>
  <c r="AE181" i="4" s="1"/>
  <c r="AC181" i="4"/>
  <c r="AB181" i="4"/>
  <c r="Y181" i="4"/>
  <c r="Z181" i="4" s="1"/>
  <c r="X181" i="4"/>
  <c r="W181" i="4"/>
  <c r="T181" i="4"/>
  <c r="U181" i="4" s="1"/>
  <c r="S181" i="4"/>
  <c r="R181" i="4"/>
  <c r="O181" i="4"/>
  <c r="P181" i="4" s="1"/>
  <c r="N181" i="4"/>
  <c r="M181" i="4"/>
  <c r="G181" i="4"/>
  <c r="F181" i="4"/>
  <c r="E181" i="4"/>
  <c r="C181" i="4"/>
  <c r="B181" i="4"/>
  <c r="AD180" i="4"/>
  <c r="AE180" i="4" s="1"/>
  <c r="AC180" i="4"/>
  <c r="AB180" i="4"/>
  <c r="Y180" i="4"/>
  <c r="Z180" i="4" s="1"/>
  <c r="X180" i="4"/>
  <c r="W180" i="4"/>
  <c r="T180" i="4"/>
  <c r="U180" i="4" s="1"/>
  <c r="S180" i="4"/>
  <c r="R180" i="4"/>
  <c r="O180" i="4"/>
  <c r="P180" i="4" s="1"/>
  <c r="N180" i="4"/>
  <c r="M180" i="4"/>
  <c r="G180" i="4"/>
  <c r="F180" i="4"/>
  <c r="E180" i="4"/>
  <c r="C180" i="4"/>
  <c r="B180" i="4"/>
  <c r="AD179" i="4"/>
  <c r="AE179" i="4" s="1"/>
  <c r="AC179" i="4"/>
  <c r="AB179" i="4"/>
  <c r="Y179" i="4"/>
  <c r="Z179" i="4" s="1"/>
  <c r="X179" i="4"/>
  <c r="W179" i="4"/>
  <c r="T179" i="4"/>
  <c r="U179" i="4" s="1"/>
  <c r="S179" i="4"/>
  <c r="R179" i="4"/>
  <c r="O179" i="4"/>
  <c r="P179" i="4" s="1"/>
  <c r="N179" i="4"/>
  <c r="M179" i="4"/>
  <c r="G179" i="4"/>
  <c r="F179" i="4"/>
  <c r="E179" i="4"/>
  <c r="C179" i="4"/>
  <c r="B179" i="4"/>
  <c r="AD178" i="4"/>
  <c r="AE178" i="4" s="1"/>
  <c r="AC178" i="4"/>
  <c r="AB178" i="4"/>
  <c r="Y178" i="4"/>
  <c r="Z178" i="4" s="1"/>
  <c r="X178" i="4"/>
  <c r="W178" i="4"/>
  <c r="T178" i="4"/>
  <c r="U178" i="4" s="1"/>
  <c r="S178" i="4"/>
  <c r="R178" i="4"/>
  <c r="O178" i="4"/>
  <c r="P178" i="4" s="1"/>
  <c r="N178" i="4"/>
  <c r="M178" i="4"/>
  <c r="G178" i="4"/>
  <c r="F178" i="4"/>
  <c r="E178" i="4"/>
  <c r="C178" i="4"/>
  <c r="B178" i="4"/>
  <c r="AD177" i="4"/>
  <c r="AE177" i="4" s="1"/>
  <c r="AC177" i="4"/>
  <c r="AB177" i="4"/>
  <c r="Y177" i="4"/>
  <c r="Z177" i="4" s="1"/>
  <c r="X177" i="4"/>
  <c r="W177" i="4"/>
  <c r="T177" i="4"/>
  <c r="U177" i="4" s="1"/>
  <c r="S177" i="4"/>
  <c r="R177" i="4"/>
  <c r="O177" i="4"/>
  <c r="P177" i="4" s="1"/>
  <c r="N177" i="4"/>
  <c r="M177" i="4"/>
  <c r="G177" i="4"/>
  <c r="F177" i="4"/>
  <c r="E177" i="4"/>
  <c r="C177" i="4"/>
  <c r="B177" i="4"/>
  <c r="AD176" i="4"/>
  <c r="AE176" i="4" s="1"/>
  <c r="AC176" i="4"/>
  <c r="AB176" i="4"/>
  <c r="Y176" i="4"/>
  <c r="Z176" i="4" s="1"/>
  <c r="X176" i="4"/>
  <c r="W176" i="4"/>
  <c r="T176" i="4"/>
  <c r="U176" i="4" s="1"/>
  <c r="S176" i="4"/>
  <c r="R176" i="4"/>
  <c r="O176" i="4"/>
  <c r="P176" i="4" s="1"/>
  <c r="N176" i="4"/>
  <c r="M176" i="4"/>
  <c r="G176" i="4"/>
  <c r="F176" i="4"/>
  <c r="E176" i="4"/>
  <c r="C176" i="4"/>
  <c r="B176" i="4"/>
  <c r="AD175" i="4"/>
  <c r="AE175" i="4" s="1"/>
  <c r="AC175" i="4"/>
  <c r="AB175" i="4"/>
  <c r="Y175" i="4"/>
  <c r="Z175" i="4" s="1"/>
  <c r="X175" i="4"/>
  <c r="W175" i="4"/>
  <c r="T175" i="4"/>
  <c r="U175" i="4" s="1"/>
  <c r="S175" i="4"/>
  <c r="R175" i="4"/>
  <c r="O175" i="4"/>
  <c r="P175" i="4" s="1"/>
  <c r="N175" i="4"/>
  <c r="M175" i="4"/>
  <c r="G175" i="4"/>
  <c r="F175" i="4"/>
  <c r="E175" i="4"/>
  <c r="C175" i="4"/>
  <c r="B175" i="4"/>
  <c r="AD174" i="4"/>
  <c r="AE174" i="4" s="1"/>
  <c r="AC174" i="4"/>
  <c r="AB174" i="4"/>
  <c r="Y174" i="4"/>
  <c r="Z174" i="4" s="1"/>
  <c r="X174" i="4"/>
  <c r="W174" i="4"/>
  <c r="T174" i="4"/>
  <c r="U174" i="4" s="1"/>
  <c r="S174" i="4"/>
  <c r="R174" i="4"/>
  <c r="O174" i="4"/>
  <c r="P174" i="4" s="1"/>
  <c r="N174" i="4"/>
  <c r="M174" i="4"/>
  <c r="G174" i="4"/>
  <c r="F174" i="4"/>
  <c r="E174" i="4"/>
  <c r="C174" i="4"/>
  <c r="B174" i="4"/>
  <c r="AD173" i="4"/>
  <c r="AE173" i="4" s="1"/>
  <c r="AC173" i="4"/>
  <c r="AB173" i="4"/>
  <c r="Y173" i="4"/>
  <c r="Z173" i="4" s="1"/>
  <c r="X173" i="4"/>
  <c r="W173" i="4"/>
  <c r="T173" i="4"/>
  <c r="U173" i="4" s="1"/>
  <c r="S173" i="4"/>
  <c r="R173" i="4"/>
  <c r="O173" i="4"/>
  <c r="P173" i="4" s="1"/>
  <c r="N173" i="4"/>
  <c r="M173" i="4"/>
  <c r="G173" i="4"/>
  <c r="F173" i="4"/>
  <c r="E173" i="4"/>
  <c r="C173" i="4"/>
  <c r="B173" i="4"/>
  <c r="AD172" i="4"/>
  <c r="AE172" i="4" s="1"/>
  <c r="AC172" i="4"/>
  <c r="AB172" i="4"/>
  <c r="Y172" i="4"/>
  <c r="Z172" i="4" s="1"/>
  <c r="X172" i="4"/>
  <c r="W172" i="4"/>
  <c r="T172" i="4"/>
  <c r="U172" i="4" s="1"/>
  <c r="S172" i="4"/>
  <c r="R172" i="4"/>
  <c r="O172" i="4"/>
  <c r="P172" i="4" s="1"/>
  <c r="N172" i="4"/>
  <c r="M172" i="4"/>
  <c r="G172" i="4"/>
  <c r="F172" i="4"/>
  <c r="E172" i="4"/>
  <c r="C172" i="4"/>
  <c r="B172" i="4"/>
  <c r="AD171" i="4"/>
  <c r="AE171" i="4" s="1"/>
  <c r="AC171" i="4"/>
  <c r="AB171" i="4"/>
  <c r="Y171" i="4"/>
  <c r="Z171" i="4" s="1"/>
  <c r="X171" i="4"/>
  <c r="W171" i="4"/>
  <c r="T171" i="4"/>
  <c r="U171" i="4" s="1"/>
  <c r="S171" i="4"/>
  <c r="R171" i="4"/>
  <c r="O171" i="4"/>
  <c r="P171" i="4" s="1"/>
  <c r="N171" i="4"/>
  <c r="M171" i="4"/>
  <c r="G171" i="4"/>
  <c r="F171" i="4"/>
  <c r="E171" i="4"/>
  <c r="C171" i="4"/>
  <c r="B171" i="4"/>
  <c r="AD170" i="4"/>
  <c r="AE170" i="4" s="1"/>
  <c r="AC170" i="4"/>
  <c r="AB170" i="4"/>
  <c r="Y170" i="4"/>
  <c r="Z170" i="4" s="1"/>
  <c r="X170" i="4"/>
  <c r="W170" i="4"/>
  <c r="T170" i="4"/>
  <c r="U170" i="4" s="1"/>
  <c r="S170" i="4"/>
  <c r="R170" i="4"/>
  <c r="O170" i="4"/>
  <c r="P170" i="4" s="1"/>
  <c r="N170" i="4"/>
  <c r="M170" i="4"/>
  <c r="G170" i="4"/>
  <c r="F170" i="4"/>
  <c r="E170" i="4"/>
  <c r="C170" i="4"/>
  <c r="B170" i="4"/>
  <c r="AD169" i="4"/>
  <c r="AE169" i="4" s="1"/>
  <c r="AC169" i="4"/>
  <c r="AB169" i="4"/>
  <c r="Y169" i="4"/>
  <c r="Z169" i="4" s="1"/>
  <c r="X169" i="4"/>
  <c r="W169" i="4"/>
  <c r="T169" i="4"/>
  <c r="U169" i="4" s="1"/>
  <c r="S169" i="4"/>
  <c r="R169" i="4"/>
  <c r="O169" i="4"/>
  <c r="P169" i="4" s="1"/>
  <c r="N169" i="4"/>
  <c r="M169" i="4"/>
  <c r="G169" i="4"/>
  <c r="F169" i="4"/>
  <c r="E169" i="4"/>
  <c r="C169" i="4"/>
  <c r="B169" i="4"/>
  <c r="AD168" i="4"/>
  <c r="AE168" i="4" s="1"/>
  <c r="AC168" i="4"/>
  <c r="AB168" i="4"/>
  <c r="Y168" i="4"/>
  <c r="Z168" i="4" s="1"/>
  <c r="X168" i="4"/>
  <c r="W168" i="4"/>
  <c r="T168" i="4"/>
  <c r="U168" i="4" s="1"/>
  <c r="S168" i="4"/>
  <c r="R168" i="4"/>
  <c r="O168" i="4"/>
  <c r="P168" i="4" s="1"/>
  <c r="N168" i="4"/>
  <c r="M168" i="4"/>
  <c r="G168" i="4"/>
  <c r="F168" i="4"/>
  <c r="E168" i="4"/>
  <c r="C168" i="4"/>
  <c r="B168" i="4"/>
  <c r="AD167" i="4"/>
  <c r="AE167" i="4" s="1"/>
  <c r="AC167" i="4"/>
  <c r="AB167" i="4"/>
  <c r="Y167" i="4"/>
  <c r="Z167" i="4" s="1"/>
  <c r="X167" i="4"/>
  <c r="W167" i="4"/>
  <c r="T167" i="4"/>
  <c r="U167" i="4" s="1"/>
  <c r="S167" i="4"/>
  <c r="R167" i="4"/>
  <c r="O167" i="4"/>
  <c r="P167" i="4" s="1"/>
  <c r="N167" i="4"/>
  <c r="M167" i="4"/>
  <c r="G167" i="4"/>
  <c r="F167" i="4"/>
  <c r="E167" i="4"/>
  <c r="C167" i="4"/>
  <c r="B167" i="4"/>
  <c r="AD166" i="4"/>
  <c r="AE166" i="4" s="1"/>
  <c r="AC166" i="4"/>
  <c r="AB166" i="4"/>
  <c r="Y166" i="4"/>
  <c r="Z166" i="4" s="1"/>
  <c r="X166" i="4"/>
  <c r="W166" i="4"/>
  <c r="T166" i="4"/>
  <c r="U166" i="4" s="1"/>
  <c r="S166" i="4"/>
  <c r="R166" i="4"/>
  <c r="O166" i="4"/>
  <c r="P166" i="4" s="1"/>
  <c r="N166" i="4"/>
  <c r="M166" i="4"/>
  <c r="G166" i="4"/>
  <c r="F166" i="4"/>
  <c r="E166" i="4"/>
  <c r="C166" i="4"/>
  <c r="B166" i="4"/>
  <c r="AD165" i="4"/>
  <c r="AE165" i="4" s="1"/>
  <c r="AC165" i="4"/>
  <c r="AB165" i="4"/>
  <c r="Y165" i="4"/>
  <c r="Z165" i="4" s="1"/>
  <c r="X165" i="4"/>
  <c r="W165" i="4"/>
  <c r="T165" i="4"/>
  <c r="U165" i="4" s="1"/>
  <c r="S165" i="4"/>
  <c r="R165" i="4"/>
  <c r="O165" i="4"/>
  <c r="P165" i="4" s="1"/>
  <c r="N165" i="4"/>
  <c r="M165" i="4"/>
  <c r="G165" i="4"/>
  <c r="F165" i="4"/>
  <c r="E165" i="4"/>
  <c r="C165" i="4"/>
  <c r="B165" i="4"/>
  <c r="AD164" i="4"/>
  <c r="AE164" i="4" s="1"/>
  <c r="AC164" i="4"/>
  <c r="AB164" i="4"/>
  <c r="Y164" i="4"/>
  <c r="Z164" i="4" s="1"/>
  <c r="X164" i="4"/>
  <c r="W164" i="4"/>
  <c r="T164" i="4"/>
  <c r="U164" i="4" s="1"/>
  <c r="S164" i="4"/>
  <c r="R164" i="4"/>
  <c r="O164" i="4"/>
  <c r="P164" i="4" s="1"/>
  <c r="N164" i="4"/>
  <c r="M164" i="4"/>
  <c r="G164" i="4"/>
  <c r="F164" i="4"/>
  <c r="E164" i="4"/>
  <c r="C164" i="4"/>
  <c r="B164" i="4"/>
  <c r="AD163" i="4"/>
  <c r="AE163" i="4" s="1"/>
  <c r="AC163" i="4"/>
  <c r="AB163" i="4"/>
  <c r="Y163" i="4"/>
  <c r="Z163" i="4" s="1"/>
  <c r="X163" i="4"/>
  <c r="W163" i="4"/>
  <c r="T163" i="4"/>
  <c r="U163" i="4" s="1"/>
  <c r="S163" i="4"/>
  <c r="R163" i="4"/>
  <c r="O163" i="4"/>
  <c r="P163" i="4" s="1"/>
  <c r="N163" i="4"/>
  <c r="M163" i="4"/>
  <c r="G163" i="4"/>
  <c r="F163" i="4"/>
  <c r="E163" i="4"/>
  <c r="C163" i="4"/>
  <c r="B163" i="4"/>
  <c r="AD162" i="4"/>
  <c r="AE162" i="4" s="1"/>
  <c r="AC162" i="4"/>
  <c r="AB162" i="4"/>
  <c r="Y162" i="4"/>
  <c r="Z162" i="4" s="1"/>
  <c r="X162" i="4"/>
  <c r="W162" i="4"/>
  <c r="T162" i="4"/>
  <c r="U162" i="4" s="1"/>
  <c r="S162" i="4"/>
  <c r="R162" i="4"/>
  <c r="O162" i="4"/>
  <c r="P162" i="4" s="1"/>
  <c r="N162" i="4"/>
  <c r="M162" i="4"/>
  <c r="G162" i="4"/>
  <c r="F162" i="4"/>
  <c r="E162" i="4"/>
  <c r="C162" i="4"/>
  <c r="B162" i="4"/>
  <c r="AD161" i="4"/>
  <c r="AE161" i="4" s="1"/>
  <c r="AC161" i="4"/>
  <c r="AB161" i="4"/>
  <c r="Y161" i="4"/>
  <c r="Z161" i="4" s="1"/>
  <c r="X161" i="4"/>
  <c r="W161" i="4"/>
  <c r="T161" i="4"/>
  <c r="U161" i="4" s="1"/>
  <c r="S161" i="4"/>
  <c r="R161" i="4"/>
  <c r="O161" i="4"/>
  <c r="P161" i="4" s="1"/>
  <c r="N161" i="4"/>
  <c r="M161" i="4"/>
  <c r="G161" i="4"/>
  <c r="F161" i="4"/>
  <c r="E161" i="4"/>
  <c r="C161" i="4"/>
  <c r="B161" i="4"/>
  <c r="AD160" i="4"/>
  <c r="AE160" i="4" s="1"/>
  <c r="AC160" i="4"/>
  <c r="AB160" i="4"/>
  <c r="Y160" i="4"/>
  <c r="Z160" i="4" s="1"/>
  <c r="X160" i="4"/>
  <c r="W160" i="4"/>
  <c r="T160" i="4"/>
  <c r="U160" i="4" s="1"/>
  <c r="S160" i="4"/>
  <c r="R160" i="4"/>
  <c r="O160" i="4"/>
  <c r="P160" i="4" s="1"/>
  <c r="N160" i="4"/>
  <c r="M160" i="4"/>
  <c r="G160" i="4"/>
  <c r="F160" i="4"/>
  <c r="E160" i="4"/>
  <c r="C160" i="4"/>
  <c r="B160" i="4"/>
  <c r="AD159" i="4"/>
  <c r="AE159" i="4" s="1"/>
  <c r="AC159" i="4"/>
  <c r="AB159" i="4"/>
  <c r="Y159" i="4"/>
  <c r="Z159" i="4" s="1"/>
  <c r="X159" i="4"/>
  <c r="W159" i="4"/>
  <c r="T159" i="4"/>
  <c r="U159" i="4" s="1"/>
  <c r="S159" i="4"/>
  <c r="R159" i="4"/>
  <c r="O159" i="4"/>
  <c r="P159" i="4" s="1"/>
  <c r="N159" i="4"/>
  <c r="M159" i="4"/>
  <c r="G159" i="4"/>
  <c r="F159" i="4"/>
  <c r="E159" i="4"/>
  <c r="C159" i="4"/>
  <c r="B159" i="4"/>
  <c r="AD158" i="4"/>
  <c r="AE158" i="4" s="1"/>
  <c r="AC158" i="4"/>
  <c r="AB158" i="4"/>
  <c r="Y158" i="4"/>
  <c r="Z158" i="4" s="1"/>
  <c r="X158" i="4"/>
  <c r="W158" i="4"/>
  <c r="T158" i="4"/>
  <c r="U158" i="4" s="1"/>
  <c r="S158" i="4"/>
  <c r="R158" i="4"/>
  <c r="O158" i="4"/>
  <c r="P158" i="4" s="1"/>
  <c r="N158" i="4"/>
  <c r="M158" i="4"/>
  <c r="G158" i="4"/>
  <c r="F158" i="4"/>
  <c r="E158" i="4"/>
  <c r="C158" i="4"/>
  <c r="B158" i="4"/>
  <c r="AD157" i="4"/>
  <c r="AE157" i="4" s="1"/>
  <c r="AC157" i="4"/>
  <c r="AB157" i="4"/>
  <c r="Y157" i="4"/>
  <c r="Z157" i="4" s="1"/>
  <c r="X157" i="4"/>
  <c r="W157" i="4"/>
  <c r="T157" i="4"/>
  <c r="U157" i="4" s="1"/>
  <c r="S157" i="4"/>
  <c r="R157" i="4"/>
  <c r="O157" i="4"/>
  <c r="P157" i="4" s="1"/>
  <c r="N157" i="4"/>
  <c r="M157" i="4"/>
  <c r="G157" i="4"/>
  <c r="F157" i="4"/>
  <c r="E157" i="4"/>
  <c r="C157" i="4"/>
  <c r="B157" i="4"/>
  <c r="AD156" i="4"/>
  <c r="AE156" i="4" s="1"/>
  <c r="AC156" i="4"/>
  <c r="AB156" i="4"/>
  <c r="Y156" i="4"/>
  <c r="Z156" i="4" s="1"/>
  <c r="X156" i="4"/>
  <c r="W156" i="4"/>
  <c r="T156" i="4"/>
  <c r="U156" i="4" s="1"/>
  <c r="S156" i="4"/>
  <c r="R156" i="4"/>
  <c r="O156" i="4"/>
  <c r="P156" i="4" s="1"/>
  <c r="N156" i="4"/>
  <c r="M156" i="4"/>
  <c r="G156" i="4"/>
  <c r="F156" i="4"/>
  <c r="E156" i="4"/>
  <c r="C156" i="4"/>
  <c r="B156" i="4"/>
  <c r="AD155" i="4"/>
  <c r="AE155" i="4" s="1"/>
  <c r="AC155" i="4"/>
  <c r="AB155" i="4"/>
  <c r="Y155" i="4"/>
  <c r="Z155" i="4" s="1"/>
  <c r="X155" i="4"/>
  <c r="W155" i="4"/>
  <c r="T155" i="4"/>
  <c r="U155" i="4" s="1"/>
  <c r="S155" i="4"/>
  <c r="R155" i="4"/>
  <c r="O155" i="4"/>
  <c r="P155" i="4" s="1"/>
  <c r="N155" i="4"/>
  <c r="M155" i="4"/>
  <c r="G155" i="4"/>
  <c r="F155" i="4"/>
  <c r="E155" i="4"/>
  <c r="C155" i="4"/>
  <c r="B155" i="4"/>
  <c r="AD154" i="4"/>
  <c r="AE154" i="4" s="1"/>
  <c r="AC154" i="4"/>
  <c r="AB154" i="4"/>
  <c r="Y154" i="4"/>
  <c r="Z154" i="4" s="1"/>
  <c r="X154" i="4"/>
  <c r="W154" i="4"/>
  <c r="T154" i="4"/>
  <c r="U154" i="4" s="1"/>
  <c r="S154" i="4"/>
  <c r="R154" i="4"/>
  <c r="O154" i="4"/>
  <c r="P154" i="4" s="1"/>
  <c r="N154" i="4"/>
  <c r="M154" i="4"/>
  <c r="G154" i="4"/>
  <c r="F154" i="4"/>
  <c r="E154" i="4"/>
  <c r="C154" i="4"/>
  <c r="B154" i="4"/>
  <c r="AD153" i="4"/>
  <c r="AE153" i="4" s="1"/>
  <c r="AC153" i="4"/>
  <c r="AB153" i="4"/>
  <c r="Y153" i="4"/>
  <c r="Z153" i="4" s="1"/>
  <c r="X153" i="4"/>
  <c r="W153" i="4"/>
  <c r="T153" i="4"/>
  <c r="U153" i="4" s="1"/>
  <c r="S153" i="4"/>
  <c r="R153" i="4"/>
  <c r="O153" i="4"/>
  <c r="P153" i="4" s="1"/>
  <c r="N153" i="4"/>
  <c r="M153" i="4"/>
  <c r="G153" i="4"/>
  <c r="F153" i="4"/>
  <c r="E153" i="4"/>
  <c r="C153" i="4"/>
  <c r="B153" i="4"/>
  <c r="AD152" i="4"/>
  <c r="AE152" i="4" s="1"/>
  <c r="AC152" i="4"/>
  <c r="AB152" i="4"/>
  <c r="Y152" i="4"/>
  <c r="Z152" i="4" s="1"/>
  <c r="X152" i="4"/>
  <c r="W152" i="4"/>
  <c r="T152" i="4"/>
  <c r="U152" i="4" s="1"/>
  <c r="S152" i="4"/>
  <c r="R152" i="4"/>
  <c r="O152" i="4"/>
  <c r="P152" i="4" s="1"/>
  <c r="N152" i="4"/>
  <c r="M152" i="4"/>
  <c r="G152" i="4"/>
  <c r="F152" i="4"/>
  <c r="E152" i="4"/>
  <c r="C152" i="4"/>
  <c r="B152" i="4"/>
  <c r="AD151" i="4"/>
  <c r="AE151" i="4" s="1"/>
  <c r="AC151" i="4"/>
  <c r="AB151" i="4"/>
  <c r="Y151" i="4"/>
  <c r="Z151" i="4" s="1"/>
  <c r="X151" i="4"/>
  <c r="W151" i="4"/>
  <c r="T151" i="4"/>
  <c r="U151" i="4" s="1"/>
  <c r="S151" i="4"/>
  <c r="R151" i="4"/>
  <c r="O151" i="4"/>
  <c r="P151" i="4" s="1"/>
  <c r="N151" i="4"/>
  <c r="M151" i="4"/>
  <c r="G151" i="4"/>
  <c r="F151" i="4"/>
  <c r="E151" i="4"/>
  <c r="C151" i="4"/>
  <c r="B151" i="4"/>
  <c r="AD150" i="4"/>
  <c r="AE150" i="4" s="1"/>
  <c r="AC150" i="4"/>
  <c r="AB150" i="4"/>
  <c r="Y150" i="4"/>
  <c r="Z150" i="4" s="1"/>
  <c r="X150" i="4"/>
  <c r="W150" i="4"/>
  <c r="T150" i="4"/>
  <c r="U150" i="4" s="1"/>
  <c r="S150" i="4"/>
  <c r="R150" i="4"/>
  <c r="O150" i="4"/>
  <c r="P150" i="4" s="1"/>
  <c r="N150" i="4"/>
  <c r="M150" i="4"/>
  <c r="G150" i="4"/>
  <c r="F150" i="4"/>
  <c r="E150" i="4"/>
  <c r="C150" i="4"/>
  <c r="B150" i="4"/>
  <c r="AD149" i="4"/>
  <c r="AE149" i="4" s="1"/>
  <c r="AC149" i="4"/>
  <c r="AB149" i="4"/>
  <c r="Y149" i="4"/>
  <c r="Z149" i="4" s="1"/>
  <c r="X149" i="4"/>
  <c r="W149" i="4"/>
  <c r="T149" i="4"/>
  <c r="U149" i="4" s="1"/>
  <c r="S149" i="4"/>
  <c r="R149" i="4"/>
  <c r="O149" i="4"/>
  <c r="P149" i="4" s="1"/>
  <c r="N149" i="4"/>
  <c r="M149" i="4"/>
  <c r="G149" i="4"/>
  <c r="F149" i="4"/>
  <c r="E149" i="4"/>
  <c r="C149" i="4"/>
  <c r="B149" i="4"/>
  <c r="AD148" i="4"/>
  <c r="AE148" i="4" s="1"/>
  <c r="AC148" i="4"/>
  <c r="AB148" i="4"/>
  <c r="Y148" i="4"/>
  <c r="Z148" i="4" s="1"/>
  <c r="X148" i="4"/>
  <c r="W148" i="4"/>
  <c r="T148" i="4"/>
  <c r="U148" i="4" s="1"/>
  <c r="S148" i="4"/>
  <c r="R148" i="4"/>
  <c r="O148" i="4"/>
  <c r="P148" i="4" s="1"/>
  <c r="N148" i="4"/>
  <c r="M148" i="4"/>
  <c r="G148" i="4"/>
  <c r="F148" i="4"/>
  <c r="E148" i="4"/>
  <c r="C148" i="4"/>
  <c r="B148" i="4"/>
  <c r="AD147" i="4"/>
  <c r="AE147" i="4" s="1"/>
  <c r="AC147" i="4"/>
  <c r="AB147" i="4"/>
  <c r="Y147" i="4"/>
  <c r="Z147" i="4" s="1"/>
  <c r="X147" i="4"/>
  <c r="W147" i="4"/>
  <c r="T147" i="4"/>
  <c r="U147" i="4" s="1"/>
  <c r="S147" i="4"/>
  <c r="R147" i="4"/>
  <c r="O147" i="4"/>
  <c r="P147" i="4" s="1"/>
  <c r="N147" i="4"/>
  <c r="M147" i="4"/>
  <c r="G147" i="4"/>
  <c r="F147" i="4"/>
  <c r="E147" i="4"/>
  <c r="C147" i="4"/>
  <c r="B147" i="4"/>
  <c r="AD146" i="4"/>
  <c r="AE146" i="4" s="1"/>
  <c r="AC146" i="4"/>
  <c r="AB146" i="4"/>
  <c r="Y146" i="4"/>
  <c r="Z146" i="4" s="1"/>
  <c r="X146" i="4"/>
  <c r="W146" i="4"/>
  <c r="T146" i="4"/>
  <c r="U146" i="4" s="1"/>
  <c r="S146" i="4"/>
  <c r="R146" i="4"/>
  <c r="O146" i="4"/>
  <c r="P146" i="4" s="1"/>
  <c r="N146" i="4"/>
  <c r="M146" i="4"/>
  <c r="G146" i="4"/>
  <c r="F146" i="4"/>
  <c r="E146" i="4"/>
  <c r="C146" i="4"/>
  <c r="B146" i="4"/>
  <c r="AD145" i="4"/>
  <c r="AE145" i="4" s="1"/>
  <c r="AC145" i="4"/>
  <c r="AB145" i="4"/>
  <c r="Y145" i="4"/>
  <c r="Z145" i="4" s="1"/>
  <c r="X145" i="4"/>
  <c r="W145" i="4"/>
  <c r="T145" i="4"/>
  <c r="U145" i="4" s="1"/>
  <c r="S145" i="4"/>
  <c r="R145" i="4"/>
  <c r="O145" i="4"/>
  <c r="P145" i="4" s="1"/>
  <c r="N145" i="4"/>
  <c r="M145" i="4"/>
  <c r="G145" i="4"/>
  <c r="F145" i="4"/>
  <c r="E145" i="4"/>
  <c r="C145" i="4"/>
  <c r="B145" i="4"/>
  <c r="AD144" i="4"/>
  <c r="AE144" i="4" s="1"/>
  <c r="AC144" i="4"/>
  <c r="AB144" i="4"/>
  <c r="Y144" i="4"/>
  <c r="Z144" i="4" s="1"/>
  <c r="X144" i="4"/>
  <c r="W144" i="4"/>
  <c r="T144" i="4"/>
  <c r="U144" i="4" s="1"/>
  <c r="S144" i="4"/>
  <c r="R144" i="4"/>
  <c r="O144" i="4"/>
  <c r="P144" i="4" s="1"/>
  <c r="N144" i="4"/>
  <c r="M144" i="4"/>
  <c r="G144" i="4"/>
  <c r="F144" i="4"/>
  <c r="E144" i="4"/>
  <c r="C144" i="4"/>
  <c r="B144" i="4"/>
  <c r="AD143" i="4"/>
  <c r="AE143" i="4" s="1"/>
  <c r="AC143" i="4"/>
  <c r="AB143" i="4"/>
  <c r="Y143" i="4"/>
  <c r="Z143" i="4" s="1"/>
  <c r="X143" i="4"/>
  <c r="W143" i="4"/>
  <c r="T143" i="4"/>
  <c r="U143" i="4" s="1"/>
  <c r="S143" i="4"/>
  <c r="R143" i="4"/>
  <c r="O143" i="4"/>
  <c r="P143" i="4" s="1"/>
  <c r="N143" i="4"/>
  <c r="M143" i="4"/>
  <c r="G143" i="4"/>
  <c r="F143" i="4"/>
  <c r="E143" i="4"/>
  <c r="C143" i="4"/>
  <c r="B143" i="4"/>
  <c r="AD142" i="4"/>
  <c r="AE142" i="4" s="1"/>
  <c r="AC142" i="4"/>
  <c r="AB142" i="4"/>
  <c r="Y142" i="4"/>
  <c r="Z142" i="4" s="1"/>
  <c r="X142" i="4"/>
  <c r="W142" i="4"/>
  <c r="T142" i="4"/>
  <c r="U142" i="4" s="1"/>
  <c r="S142" i="4"/>
  <c r="R142" i="4"/>
  <c r="O142" i="4"/>
  <c r="P142" i="4" s="1"/>
  <c r="N142" i="4"/>
  <c r="M142" i="4"/>
  <c r="G142" i="4"/>
  <c r="F142" i="4"/>
  <c r="E142" i="4"/>
  <c r="C142" i="4"/>
  <c r="B142" i="4"/>
  <c r="AD141" i="4"/>
  <c r="AE141" i="4" s="1"/>
  <c r="AC141" i="4"/>
  <c r="AB141" i="4"/>
  <c r="Y141" i="4"/>
  <c r="Z141" i="4" s="1"/>
  <c r="X141" i="4"/>
  <c r="W141" i="4"/>
  <c r="T141" i="4"/>
  <c r="U141" i="4" s="1"/>
  <c r="S141" i="4"/>
  <c r="R141" i="4"/>
  <c r="O141" i="4"/>
  <c r="P141" i="4" s="1"/>
  <c r="N141" i="4"/>
  <c r="M141" i="4"/>
  <c r="G141" i="4"/>
  <c r="F141" i="4"/>
  <c r="E141" i="4"/>
  <c r="C141" i="4"/>
  <c r="B141" i="4"/>
  <c r="AD140" i="4"/>
  <c r="AE140" i="4" s="1"/>
  <c r="AC140" i="4"/>
  <c r="AB140" i="4"/>
  <c r="Y140" i="4"/>
  <c r="Z140" i="4" s="1"/>
  <c r="X140" i="4"/>
  <c r="W140" i="4"/>
  <c r="T140" i="4"/>
  <c r="U140" i="4" s="1"/>
  <c r="S140" i="4"/>
  <c r="R140" i="4"/>
  <c r="O140" i="4"/>
  <c r="P140" i="4" s="1"/>
  <c r="N140" i="4"/>
  <c r="M140" i="4"/>
  <c r="G140" i="4"/>
  <c r="F140" i="4"/>
  <c r="E140" i="4"/>
  <c r="C140" i="4"/>
  <c r="B140" i="4"/>
  <c r="AD139" i="4"/>
  <c r="AE139" i="4" s="1"/>
  <c r="AC139" i="4"/>
  <c r="AB139" i="4"/>
  <c r="Y139" i="4"/>
  <c r="Z139" i="4" s="1"/>
  <c r="X139" i="4"/>
  <c r="W139" i="4"/>
  <c r="T139" i="4"/>
  <c r="U139" i="4" s="1"/>
  <c r="S139" i="4"/>
  <c r="R139" i="4"/>
  <c r="O139" i="4"/>
  <c r="P139" i="4" s="1"/>
  <c r="N139" i="4"/>
  <c r="M139" i="4"/>
  <c r="G139" i="4"/>
  <c r="F139" i="4"/>
  <c r="E139" i="4"/>
  <c r="C139" i="4"/>
  <c r="B139" i="4"/>
  <c r="AD138" i="4"/>
  <c r="AE138" i="4" s="1"/>
  <c r="AC138" i="4"/>
  <c r="AB138" i="4"/>
  <c r="Y138" i="4"/>
  <c r="Z138" i="4" s="1"/>
  <c r="X138" i="4"/>
  <c r="W138" i="4"/>
  <c r="T138" i="4"/>
  <c r="U138" i="4" s="1"/>
  <c r="S138" i="4"/>
  <c r="R138" i="4"/>
  <c r="O138" i="4"/>
  <c r="P138" i="4" s="1"/>
  <c r="N138" i="4"/>
  <c r="M138" i="4"/>
  <c r="G138" i="4"/>
  <c r="F138" i="4"/>
  <c r="E138" i="4"/>
  <c r="C138" i="4"/>
  <c r="B138" i="4"/>
  <c r="AD137" i="4"/>
  <c r="AE137" i="4" s="1"/>
  <c r="AC137" i="4"/>
  <c r="AB137" i="4"/>
  <c r="Y137" i="4"/>
  <c r="Z137" i="4" s="1"/>
  <c r="X137" i="4"/>
  <c r="W137" i="4"/>
  <c r="T137" i="4"/>
  <c r="U137" i="4" s="1"/>
  <c r="S137" i="4"/>
  <c r="R137" i="4"/>
  <c r="O137" i="4"/>
  <c r="P137" i="4" s="1"/>
  <c r="N137" i="4"/>
  <c r="M137" i="4"/>
  <c r="G137" i="4"/>
  <c r="F137" i="4"/>
  <c r="E137" i="4"/>
  <c r="C137" i="4"/>
  <c r="B137" i="4"/>
  <c r="AD136" i="4"/>
  <c r="AE136" i="4" s="1"/>
  <c r="AC136" i="4"/>
  <c r="AB136" i="4"/>
  <c r="Y136" i="4"/>
  <c r="Z136" i="4" s="1"/>
  <c r="X136" i="4"/>
  <c r="W136" i="4"/>
  <c r="T136" i="4"/>
  <c r="U136" i="4" s="1"/>
  <c r="S136" i="4"/>
  <c r="R136" i="4"/>
  <c r="O136" i="4"/>
  <c r="P136" i="4" s="1"/>
  <c r="N136" i="4"/>
  <c r="M136" i="4"/>
  <c r="G136" i="4"/>
  <c r="F136" i="4"/>
  <c r="E136" i="4"/>
  <c r="C136" i="4"/>
  <c r="B136" i="4"/>
  <c r="AD135" i="4"/>
  <c r="AE135" i="4" s="1"/>
  <c r="AC135" i="4"/>
  <c r="AB135" i="4"/>
  <c r="Y135" i="4"/>
  <c r="Z135" i="4" s="1"/>
  <c r="X135" i="4"/>
  <c r="W135" i="4"/>
  <c r="T135" i="4"/>
  <c r="U135" i="4" s="1"/>
  <c r="S135" i="4"/>
  <c r="R135" i="4"/>
  <c r="O135" i="4"/>
  <c r="P135" i="4" s="1"/>
  <c r="N135" i="4"/>
  <c r="M135" i="4"/>
  <c r="G135" i="4"/>
  <c r="F135" i="4"/>
  <c r="E135" i="4"/>
  <c r="C135" i="4"/>
  <c r="B135" i="4"/>
  <c r="AD134" i="4"/>
  <c r="AE134" i="4" s="1"/>
  <c r="AC134" i="4"/>
  <c r="AB134" i="4"/>
  <c r="Y134" i="4"/>
  <c r="Z134" i="4" s="1"/>
  <c r="X134" i="4"/>
  <c r="W134" i="4"/>
  <c r="T134" i="4"/>
  <c r="U134" i="4" s="1"/>
  <c r="S134" i="4"/>
  <c r="R134" i="4"/>
  <c r="O134" i="4"/>
  <c r="P134" i="4" s="1"/>
  <c r="N134" i="4"/>
  <c r="M134" i="4"/>
  <c r="G134" i="4"/>
  <c r="F134" i="4"/>
  <c r="E134" i="4"/>
  <c r="C134" i="4"/>
  <c r="B134" i="4"/>
  <c r="AD133" i="4"/>
  <c r="AE133" i="4" s="1"/>
  <c r="AC133" i="4"/>
  <c r="AB133" i="4"/>
  <c r="Y133" i="4"/>
  <c r="Z133" i="4" s="1"/>
  <c r="X133" i="4"/>
  <c r="W133" i="4"/>
  <c r="T133" i="4"/>
  <c r="U133" i="4" s="1"/>
  <c r="S133" i="4"/>
  <c r="R133" i="4"/>
  <c r="O133" i="4"/>
  <c r="P133" i="4" s="1"/>
  <c r="N133" i="4"/>
  <c r="M133" i="4"/>
  <c r="G133" i="4"/>
  <c r="F133" i="4"/>
  <c r="E133" i="4"/>
  <c r="C133" i="4"/>
  <c r="B133" i="4"/>
  <c r="AD132" i="4"/>
  <c r="AE132" i="4" s="1"/>
  <c r="AC132" i="4"/>
  <c r="AB132" i="4"/>
  <c r="Y132" i="4"/>
  <c r="Z132" i="4" s="1"/>
  <c r="X132" i="4"/>
  <c r="W132" i="4"/>
  <c r="T132" i="4"/>
  <c r="U132" i="4" s="1"/>
  <c r="S132" i="4"/>
  <c r="R132" i="4"/>
  <c r="O132" i="4"/>
  <c r="P132" i="4" s="1"/>
  <c r="N132" i="4"/>
  <c r="M132" i="4"/>
  <c r="G132" i="4"/>
  <c r="F132" i="4"/>
  <c r="E132" i="4"/>
  <c r="C132" i="4"/>
  <c r="B132" i="4"/>
  <c r="AD131" i="4"/>
  <c r="AE131" i="4" s="1"/>
  <c r="AC131" i="4"/>
  <c r="AB131" i="4"/>
  <c r="Y131" i="4"/>
  <c r="Z131" i="4" s="1"/>
  <c r="X131" i="4"/>
  <c r="W131" i="4"/>
  <c r="T131" i="4"/>
  <c r="U131" i="4" s="1"/>
  <c r="S131" i="4"/>
  <c r="R131" i="4"/>
  <c r="O131" i="4"/>
  <c r="P131" i="4" s="1"/>
  <c r="N131" i="4"/>
  <c r="M131" i="4"/>
  <c r="G131" i="4"/>
  <c r="F131" i="4"/>
  <c r="E131" i="4"/>
  <c r="C131" i="4"/>
  <c r="B131" i="4"/>
  <c r="AD130" i="4"/>
  <c r="AE130" i="4" s="1"/>
  <c r="AC130" i="4"/>
  <c r="AB130" i="4"/>
  <c r="Y130" i="4"/>
  <c r="Z130" i="4" s="1"/>
  <c r="X130" i="4"/>
  <c r="W130" i="4"/>
  <c r="T130" i="4"/>
  <c r="U130" i="4" s="1"/>
  <c r="S130" i="4"/>
  <c r="R130" i="4"/>
  <c r="O130" i="4"/>
  <c r="P130" i="4" s="1"/>
  <c r="N130" i="4"/>
  <c r="M130" i="4"/>
  <c r="G130" i="4"/>
  <c r="F130" i="4"/>
  <c r="E130" i="4"/>
  <c r="C130" i="4"/>
  <c r="B130" i="4"/>
  <c r="AD129" i="4"/>
  <c r="AE129" i="4" s="1"/>
  <c r="AC129" i="4"/>
  <c r="AB129" i="4"/>
  <c r="Y129" i="4"/>
  <c r="Z129" i="4" s="1"/>
  <c r="X129" i="4"/>
  <c r="W129" i="4"/>
  <c r="T129" i="4"/>
  <c r="U129" i="4" s="1"/>
  <c r="S129" i="4"/>
  <c r="R129" i="4"/>
  <c r="O129" i="4"/>
  <c r="P129" i="4" s="1"/>
  <c r="N129" i="4"/>
  <c r="M129" i="4"/>
  <c r="G129" i="4"/>
  <c r="F129" i="4"/>
  <c r="E129" i="4"/>
  <c r="C129" i="4"/>
  <c r="B129" i="4"/>
  <c r="AD128" i="4"/>
  <c r="AE128" i="4" s="1"/>
  <c r="AC128" i="4"/>
  <c r="AB128" i="4"/>
  <c r="Y128" i="4"/>
  <c r="Z128" i="4" s="1"/>
  <c r="X128" i="4"/>
  <c r="W128" i="4"/>
  <c r="T128" i="4"/>
  <c r="U128" i="4" s="1"/>
  <c r="S128" i="4"/>
  <c r="R128" i="4"/>
  <c r="O128" i="4"/>
  <c r="P128" i="4" s="1"/>
  <c r="N128" i="4"/>
  <c r="M128" i="4"/>
  <c r="G128" i="4"/>
  <c r="F128" i="4"/>
  <c r="E128" i="4"/>
  <c r="C128" i="4"/>
  <c r="B128" i="4"/>
  <c r="AD127" i="4"/>
  <c r="AE127" i="4" s="1"/>
  <c r="AC127" i="4"/>
  <c r="AB127" i="4"/>
  <c r="Y127" i="4"/>
  <c r="Z127" i="4" s="1"/>
  <c r="X127" i="4"/>
  <c r="W127" i="4"/>
  <c r="T127" i="4"/>
  <c r="U127" i="4" s="1"/>
  <c r="S127" i="4"/>
  <c r="R127" i="4"/>
  <c r="O127" i="4"/>
  <c r="P127" i="4" s="1"/>
  <c r="N127" i="4"/>
  <c r="M127" i="4"/>
  <c r="G127" i="4"/>
  <c r="F127" i="4"/>
  <c r="E127" i="4"/>
  <c r="C127" i="4"/>
  <c r="B127" i="4"/>
  <c r="AD126" i="4"/>
  <c r="AE126" i="4" s="1"/>
  <c r="AC126" i="4"/>
  <c r="AB126" i="4"/>
  <c r="Y126" i="4"/>
  <c r="Z126" i="4" s="1"/>
  <c r="X126" i="4"/>
  <c r="W126" i="4"/>
  <c r="T126" i="4"/>
  <c r="U126" i="4" s="1"/>
  <c r="S126" i="4"/>
  <c r="R126" i="4"/>
  <c r="O126" i="4"/>
  <c r="P126" i="4" s="1"/>
  <c r="N126" i="4"/>
  <c r="M126" i="4"/>
  <c r="G126" i="4"/>
  <c r="F126" i="4"/>
  <c r="E126" i="4"/>
  <c r="C126" i="4"/>
  <c r="B126" i="4"/>
  <c r="AD125" i="4"/>
  <c r="AE125" i="4" s="1"/>
  <c r="AC125" i="4"/>
  <c r="AB125" i="4"/>
  <c r="Y125" i="4"/>
  <c r="Z125" i="4" s="1"/>
  <c r="X125" i="4"/>
  <c r="W125" i="4"/>
  <c r="T125" i="4"/>
  <c r="U125" i="4" s="1"/>
  <c r="S125" i="4"/>
  <c r="R125" i="4"/>
  <c r="O125" i="4"/>
  <c r="P125" i="4" s="1"/>
  <c r="N125" i="4"/>
  <c r="M125" i="4"/>
  <c r="G125" i="4"/>
  <c r="F125" i="4"/>
  <c r="E125" i="4"/>
  <c r="C125" i="4"/>
  <c r="B125" i="4"/>
  <c r="AD124" i="4"/>
  <c r="AE124" i="4" s="1"/>
  <c r="AC124" i="4"/>
  <c r="AB124" i="4"/>
  <c r="Y124" i="4"/>
  <c r="Z124" i="4" s="1"/>
  <c r="X124" i="4"/>
  <c r="W124" i="4"/>
  <c r="T124" i="4"/>
  <c r="U124" i="4" s="1"/>
  <c r="S124" i="4"/>
  <c r="R124" i="4"/>
  <c r="O124" i="4"/>
  <c r="P124" i="4" s="1"/>
  <c r="N124" i="4"/>
  <c r="M124" i="4"/>
  <c r="G124" i="4"/>
  <c r="F124" i="4"/>
  <c r="E124" i="4"/>
  <c r="C124" i="4"/>
  <c r="B124" i="4"/>
  <c r="AD123" i="4"/>
  <c r="AE123" i="4" s="1"/>
  <c r="AC123" i="4"/>
  <c r="AB123" i="4"/>
  <c r="Y123" i="4"/>
  <c r="Z123" i="4" s="1"/>
  <c r="X123" i="4"/>
  <c r="W123" i="4"/>
  <c r="T123" i="4"/>
  <c r="U123" i="4" s="1"/>
  <c r="S123" i="4"/>
  <c r="R123" i="4"/>
  <c r="O123" i="4"/>
  <c r="P123" i="4" s="1"/>
  <c r="N123" i="4"/>
  <c r="M123" i="4"/>
  <c r="G123" i="4"/>
  <c r="F123" i="4"/>
  <c r="E123" i="4"/>
  <c r="C123" i="4"/>
  <c r="B123" i="4"/>
  <c r="AD122" i="4"/>
  <c r="AE122" i="4" s="1"/>
  <c r="AC122" i="4"/>
  <c r="AB122" i="4"/>
  <c r="Y122" i="4"/>
  <c r="Z122" i="4" s="1"/>
  <c r="X122" i="4"/>
  <c r="W122" i="4"/>
  <c r="T122" i="4"/>
  <c r="U122" i="4" s="1"/>
  <c r="S122" i="4"/>
  <c r="R122" i="4"/>
  <c r="O122" i="4"/>
  <c r="P122" i="4" s="1"/>
  <c r="N122" i="4"/>
  <c r="M122" i="4"/>
  <c r="G122" i="4"/>
  <c r="F122" i="4"/>
  <c r="E122" i="4"/>
  <c r="C122" i="4"/>
  <c r="B122" i="4"/>
  <c r="AD121" i="4"/>
  <c r="AE121" i="4" s="1"/>
  <c r="AC121" i="4"/>
  <c r="AB121" i="4"/>
  <c r="Y121" i="4"/>
  <c r="Z121" i="4" s="1"/>
  <c r="X121" i="4"/>
  <c r="W121" i="4"/>
  <c r="T121" i="4"/>
  <c r="U121" i="4" s="1"/>
  <c r="S121" i="4"/>
  <c r="R121" i="4"/>
  <c r="O121" i="4"/>
  <c r="P121" i="4" s="1"/>
  <c r="N121" i="4"/>
  <c r="M121" i="4"/>
  <c r="G121" i="4"/>
  <c r="F121" i="4"/>
  <c r="E121" i="4"/>
  <c r="C121" i="4"/>
  <c r="B121" i="4"/>
  <c r="AD120" i="4"/>
  <c r="AE120" i="4" s="1"/>
  <c r="AC120" i="4"/>
  <c r="AB120" i="4"/>
  <c r="Y120" i="4"/>
  <c r="Z120" i="4" s="1"/>
  <c r="X120" i="4"/>
  <c r="W120" i="4"/>
  <c r="T120" i="4"/>
  <c r="U120" i="4" s="1"/>
  <c r="S120" i="4"/>
  <c r="R120" i="4"/>
  <c r="O120" i="4"/>
  <c r="P120" i="4" s="1"/>
  <c r="N120" i="4"/>
  <c r="M120" i="4"/>
  <c r="G120" i="4"/>
  <c r="F120" i="4"/>
  <c r="E120" i="4"/>
  <c r="C120" i="4"/>
  <c r="B120" i="4"/>
  <c r="AD119" i="4"/>
  <c r="AE119" i="4" s="1"/>
  <c r="AC119" i="4"/>
  <c r="AB119" i="4"/>
  <c r="Y119" i="4"/>
  <c r="Z119" i="4" s="1"/>
  <c r="X119" i="4"/>
  <c r="W119" i="4"/>
  <c r="T119" i="4"/>
  <c r="U119" i="4" s="1"/>
  <c r="S119" i="4"/>
  <c r="R119" i="4"/>
  <c r="O119" i="4"/>
  <c r="P119" i="4" s="1"/>
  <c r="N119" i="4"/>
  <c r="M119" i="4"/>
  <c r="G119" i="4"/>
  <c r="F119" i="4"/>
  <c r="E119" i="4"/>
  <c r="C119" i="4"/>
  <c r="B119" i="4"/>
  <c r="AD118" i="4"/>
  <c r="AE118" i="4" s="1"/>
  <c r="AC118" i="4"/>
  <c r="AB118" i="4"/>
  <c r="Y118" i="4"/>
  <c r="Z118" i="4" s="1"/>
  <c r="X118" i="4"/>
  <c r="W118" i="4"/>
  <c r="T118" i="4"/>
  <c r="U118" i="4" s="1"/>
  <c r="S118" i="4"/>
  <c r="R118" i="4"/>
  <c r="O118" i="4"/>
  <c r="P118" i="4" s="1"/>
  <c r="N118" i="4"/>
  <c r="M118" i="4"/>
  <c r="G118" i="4"/>
  <c r="F118" i="4"/>
  <c r="E118" i="4"/>
  <c r="C118" i="4"/>
  <c r="B118" i="4"/>
  <c r="AD117" i="4"/>
  <c r="AE117" i="4" s="1"/>
  <c r="AC117" i="4"/>
  <c r="AB117" i="4"/>
  <c r="Y117" i="4"/>
  <c r="Z117" i="4" s="1"/>
  <c r="X117" i="4"/>
  <c r="W117" i="4"/>
  <c r="T117" i="4"/>
  <c r="U117" i="4" s="1"/>
  <c r="S117" i="4"/>
  <c r="R117" i="4"/>
  <c r="O117" i="4"/>
  <c r="P117" i="4" s="1"/>
  <c r="N117" i="4"/>
  <c r="M117" i="4"/>
  <c r="G117" i="4"/>
  <c r="F117" i="4"/>
  <c r="E117" i="4"/>
  <c r="C117" i="4"/>
  <c r="B117" i="4"/>
  <c r="AD116" i="4"/>
  <c r="AE116" i="4" s="1"/>
  <c r="AC116" i="4"/>
  <c r="AB116" i="4"/>
  <c r="Y116" i="4"/>
  <c r="Z116" i="4" s="1"/>
  <c r="X116" i="4"/>
  <c r="W116" i="4"/>
  <c r="T116" i="4"/>
  <c r="U116" i="4" s="1"/>
  <c r="S116" i="4"/>
  <c r="R116" i="4"/>
  <c r="O116" i="4"/>
  <c r="P116" i="4" s="1"/>
  <c r="N116" i="4"/>
  <c r="M116" i="4"/>
  <c r="G116" i="4"/>
  <c r="F116" i="4"/>
  <c r="E116" i="4"/>
  <c r="C116" i="4"/>
  <c r="B116" i="4"/>
  <c r="AD115" i="4"/>
  <c r="AE115" i="4" s="1"/>
  <c r="AC115" i="4"/>
  <c r="AB115" i="4"/>
  <c r="Y115" i="4"/>
  <c r="Z115" i="4" s="1"/>
  <c r="X115" i="4"/>
  <c r="W115" i="4"/>
  <c r="T115" i="4"/>
  <c r="U115" i="4" s="1"/>
  <c r="S115" i="4"/>
  <c r="R115" i="4"/>
  <c r="O115" i="4"/>
  <c r="P115" i="4" s="1"/>
  <c r="N115" i="4"/>
  <c r="M115" i="4"/>
  <c r="G115" i="4"/>
  <c r="F115" i="4"/>
  <c r="E115" i="4"/>
  <c r="C115" i="4"/>
  <c r="B115" i="4"/>
  <c r="AD114" i="4"/>
  <c r="AE114" i="4" s="1"/>
  <c r="AC114" i="4"/>
  <c r="AB114" i="4"/>
  <c r="Y114" i="4"/>
  <c r="Z114" i="4" s="1"/>
  <c r="X114" i="4"/>
  <c r="W114" i="4"/>
  <c r="T114" i="4"/>
  <c r="U114" i="4" s="1"/>
  <c r="S114" i="4"/>
  <c r="R114" i="4"/>
  <c r="O114" i="4"/>
  <c r="P114" i="4" s="1"/>
  <c r="N114" i="4"/>
  <c r="M114" i="4"/>
  <c r="G114" i="4"/>
  <c r="F114" i="4"/>
  <c r="E114" i="4"/>
  <c r="C114" i="4"/>
  <c r="B114" i="4"/>
  <c r="AD113" i="4"/>
  <c r="AE113" i="4" s="1"/>
  <c r="AC113" i="4"/>
  <c r="AB113" i="4"/>
  <c r="Y113" i="4"/>
  <c r="Z113" i="4" s="1"/>
  <c r="X113" i="4"/>
  <c r="W113" i="4"/>
  <c r="T113" i="4"/>
  <c r="U113" i="4" s="1"/>
  <c r="S113" i="4"/>
  <c r="R113" i="4"/>
  <c r="O113" i="4"/>
  <c r="P113" i="4" s="1"/>
  <c r="N113" i="4"/>
  <c r="M113" i="4"/>
  <c r="G113" i="4"/>
  <c r="F113" i="4"/>
  <c r="E113" i="4"/>
  <c r="C113" i="4"/>
  <c r="B113" i="4"/>
  <c r="AD112" i="4"/>
  <c r="AE112" i="4" s="1"/>
  <c r="AC112" i="4"/>
  <c r="AB112" i="4"/>
  <c r="Y112" i="4"/>
  <c r="Z112" i="4" s="1"/>
  <c r="X112" i="4"/>
  <c r="W112" i="4"/>
  <c r="T112" i="4"/>
  <c r="U112" i="4" s="1"/>
  <c r="S112" i="4"/>
  <c r="R112" i="4"/>
  <c r="O112" i="4"/>
  <c r="P112" i="4" s="1"/>
  <c r="N112" i="4"/>
  <c r="M112" i="4"/>
  <c r="G112" i="4"/>
  <c r="F112" i="4"/>
  <c r="E112" i="4"/>
  <c r="C112" i="4"/>
  <c r="B112" i="4"/>
  <c r="AD111" i="4"/>
  <c r="AE111" i="4" s="1"/>
  <c r="AC111" i="4"/>
  <c r="AB111" i="4"/>
  <c r="Y111" i="4"/>
  <c r="Z111" i="4" s="1"/>
  <c r="X111" i="4"/>
  <c r="W111" i="4"/>
  <c r="T111" i="4"/>
  <c r="U111" i="4" s="1"/>
  <c r="S111" i="4"/>
  <c r="R111" i="4"/>
  <c r="O111" i="4"/>
  <c r="P111" i="4" s="1"/>
  <c r="N111" i="4"/>
  <c r="M111" i="4"/>
  <c r="G111" i="4"/>
  <c r="F111" i="4"/>
  <c r="E111" i="4"/>
  <c r="C111" i="4"/>
  <c r="B111" i="4"/>
  <c r="AD110" i="4"/>
  <c r="AE110" i="4" s="1"/>
  <c r="AC110" i="4"/>
  <c r="AB110" i="4"/>
  <c r="Y110" i="4"/>
  <c r="Z110" i="4" s="1"/>
  <c r="X110" i="4"/>
  <c r="W110" i="4"/>
  <c r="T110" i="4"/>
  <c r="U110" i="4" s="1"/>
  <c r="S110" i="4"/>
  <c r="R110" i="4"/>
  <c r="O110" i="4"/>
  <c r="P110" i="4" s="1"/>
  <c r="N110" i="4"/>
  <c r="M110" i="4"/>
  <c r="G110" i="4"/>
  <c r="F110" i="4"/>
  <c r="E110" i="4"/>
  <c r="C110" i="4"/>
  <c r="B110" i="4"/>
  <c r="AD109" i="4"/>
  <c r="AE109" i="4" s="1"/>
  <c r="AC109" i="4"/>
  <c r="AB109" i="4"/>
  <c r="Y109" i="4"/>
  <c r="Z109" i="4" s="1"/>
  <c r="X109" i="4"/>
  <c r="W109" i="4"/>
  <c r="T109" i="4"/>
  <c r="U109" i="4" s="1"/>
  <c r="S109" i="4"/>
  <c r="R109" i="4"/>
  <c r="O109" i="4"/>
  <c r="P109" i="4" s="1"/>
  <c r="N109" i="4"/>
  <c r="M109" i="4"/>
  <c r="G109" i="4"/>
  <c r="F109" i="4"/>
  <c r="E109" i="4"/>
  <c r="C109" i="4"/>
  <c r="B109" i="4"/>
  <c r="AD108" i="4"/>
  <c r="AE108" i="4" s="1"/>
  <c r="AC108" i="4"/>
  <c r="AB108" i="4"/>
  <c r="Y108" i="4"/>
  <c r="Z108" i="4" s="1"/>
  <c r="X108" i="4"/>
  <c r="W108" i="4"/>
  <c r="T108" i="4"/>
  <c r="U108" i="4" s="1"/>
  <c r="S108" i="4"/>
  <c r="R108" i="4"/>
  <c r="O108" i="4"/>
  <c r="P108" i="4" s="1"/>
  <c r="N108" i="4"/>
  <c r="M108" i="4"/>
  <c r="G108" i="4"/>
  <c r="F108" i="4"/>
  <c r="E108" i="4"/>
  <c r="C108" i="4"/>
  <c r="B108" i="4"/>
  <c r="AD107" i="4"/>
  <c r="AE107" i="4" s="1"/>
  <c r="AC107" i="4"/>
  <c r="AB107" i="4"/>
  <c r="Y107" i="4"/>
  <c r="Z107" i="4" s="1"/>
  <c r="X107" i="4"/>
  <c r="W107" i="4"/>
  <c r="T107" i="4"/>
  <c r="U107" i="4" s="1"/>
  <c r="S107" i="4"/>
  <c r="R107" i="4"/>
  <c r="O107" i="4"/>
  <c r="P107" i="4" s="1"/>
  <c r="N107" i="4"/>
  <c r="M107" i="4"/>
  <c r="G107" i="4"/>
  <c r="F107" i="4"/>
  <c r="E107" i="4"/>
  <c r="C107" i="4"/>
  <c r="B107" i="4"/>
  <c r="AD106" i="4"/>
  <c r="AE106" i="4" s="1"/>
  <c r="AC106" i="4"/>
  <c r="AB106" i="4"/>
  <c r="Y106" i="4"/>
  <c r="Z106" i="4" s="1"/>
  <c r="X106" i="4"/>
  <c r="W106" i="4"/>
  <c r="T106" i="4"/>
  <c r="U106" i="4" s="1"/>
  <c r="S106" i="4"/>
  <c r="R106" i="4"/>
  <c r="O106" i="4"/>
  <c r="P106" i="4" s="1"/>
  <c r="N106" i="4"/>
  <c r="M106" i="4"/>
  <c r="G106" i="4"/>
  <c r="F106" i="4"/>
  <c r="E106" i="4"/>
  <c r="C106" i="4"/>
  <c r="B106" i="4"/>
  <c r="AD105" i="4"/>
  <c r="AE105" i="4" s="1"/>
  <c r="AC105" i="4"/>
  <c r="AB105" i="4"/>
  <c r="Y105" i="4"/>
  <c r="Z105" i="4" s="1"/>
  <c r="X105" i="4"/>
  <c r="W105" i="4"/>
  <c r="T105" i="4"/>
  <c r="U105" i="4" s="1"/>
  <c r="S105" i="4"/>
  <c r="R105" i="4"/>
  <c r="O105" i="4"/>
  <c r="P105" i="4" s="1"/>
  <c r="N105" i="4"/>
  <c r="M105" i="4"/>
  <c r="G105" i="4"/>
  <c r="F105" i="4"/>
  <c r="E105" i="4"/>
  <c r="C105" i="4"/>
  <c r="B105" i="4"/>
  <c r="AD104" i="4"/>
  <c r="AE104" i="4" s="1"/>
  <c r="AC104" i="4"/>
  <c r="AB104" i="4"/>
  <c r="Y104" i="4"/>
  <c r="Z104" i="4" s="1"/>
  <c r="X104" i="4"/>
  <c r="W104" i="4"/>
  <c r="T104" i="4"/>
  <c r="U104" i="4" s="1"/>
  <c r="S104" i="4"/>
  <c r="R104" i="4"/>
  <c r="O104" i="4"/>
  <c r="P104" i="4" s="1"/>
  <c r="N104" i="4"/>
  <c r="M104" i="4"/>
  <c r="G104" i="4"/>
  <c r="F104" i="4"/>
  <c r="E104" i="4"/>
  <c r="C104" i="4"/>
  <c r="B104" i="4"/>
  <c r="AD103" i="4"/>
  <c r="AE103" i="4" s="1"/>
  <c r="AC103" i="4"/>
  <c r="AB103" i="4"/>
  <c r="Y103" i="4"/>
  <c r="Z103" i="4" s="1"/>
  <c r="X103" i="4"/>
  <c r="W103" i="4"/>
  <c r="T103" i="4"/>
  <c r="U103" i="4" s="1"/>
  <c r="S103" i="4"/>
  <c r="R103" i="4"/>
  <c r="O103" i="4"/>
  <c r="P103" i="4" s="1"/>
  <c r="N103" i="4"/>
  <c r="M103" i="4"/>
  <c r="G103" i="4"/>
  <c r="F103" i="4"/>
  <c r="E103" i="4"/>
  <c r="C103" i="4"/>
  <c r="B103" i="4"/>
  <c r="AD102" i="4"/>
  <c r="AE102" i="4" s="1"/>
  <c r="AC102" i="4"/>
  <c r="AB102" i="4"/>
  <c r="Y102" i="4"/>
  <c r="Z102" i="4" s="1"/>
  <c r="X102" i="4"/>
  <c r="W102" i="4"/>
  <c r="T102" i="4"/>
  <c r="U102" i="4" s="1"/>
  <c r="S102" i="4"/>
  <c r="R102" i="4"/>
  <c r="O102" i="4"/>
  <c r="P102" i="4" s="1"/>
  <c r="N102" i="4"/>
  <c r="M102" i="4"/>
  <c r="G102" i="4"/>
  <c r="F102" i="4"/>
  <c r="E102" i="4"/>
  <c r="C102" i="4"/>
  <c r="B102" i="4"/>
  <c r="AD101" i="4"/>
  <c r="AE101" i="4" s="1"/>
  <c r="AC101" i="4"/>
  <c r="AB101" i="4"/>
  <c r="Y101" i="4"/>
  <c r="Z101" i="4" s="1"/>
  <c r="X101" i="4"/>
  <c r="W101" i="4"/>
  <c r="T101" i="4"/>
  <c r="U101" i="4" s="1"/>
  <c r="S101" i="4"/>
  <c r="R101" i="4"/>
  <c r="O101" i="4"/>
  <c r="P101" i="4" s="1"/>
  <c r="N101" i="4"/>
  <c r="M101" i="4"/>
  <c r="G101" i="4"/>
  <c r="F101" i="4"/>
  <c r="E101" i="4"/>
  <c r="C101" i="4"/>
  <c r="B101" i="4"/>
  <c r="AD100" i="4"/>
  <c r="AE100" i="4" s="1"/>
  <c r="AC100" i="4"/>
  <c r="AB100" i="4"/>
  <c r="Y100" i="4"/>
  <c r="Z100" i="4" s="1"/>
  <c r="X100" i="4"/>
  <c r="W100" i="4"/>
  <c r="T100" i="4"/>
  <c r="U100" i="4" s="1"/>
  <c r="S100" i="4"/>
  <c r="R100" i="4"/>
  <c r="O100" i="4"/>
  <c r="P100" i="4" s="1"/>
  <c r="N100" i="4"/>
  <c r="M100" i="4"/>
  <c r="G100" i="4"/>
  <c r="F100" i="4"/>
  <c r="E100" i="4"/>
  <c r="C100" i="4"/>
  <c r="B100" i="4"/>
  <c r="AD99" i="4"/>
  <c r="AE99" i="4" s="1"/>
  <c r="AC99" i="4"/>
  <c r="AB99" i="4"/>
  <c r="Y99" i="4"/>
  <c r="Z99" i="4" s="1"/>
  <c r="X99" i="4"/>
  <c r="W99" i="4"/>
  <c r="T99" i="4"/>
  <c r="U99" i="4" s="1"/>
  <c r="S99" i="4"/>
  <c r="R99" i="4"/>
  <c r="O99" i="4"/>
  <c r="P99" i="4" s="1"/>
  <c r="N99" i="4"/>
  <c r="M99" i="4"/>
  <c r="G99" i="4"/>
  <c r="F99" i="4"/>
  <c r="E99" i="4"/>
  <c r="C99" i="4"/>
  <c r="B99" i="4"/>
  <c r="AD98" i="4"/>
  <c r="AE98" i="4" s="1"/>
  <c r="AC98" i="4"/>
  <c r="AB98" i="4"/>
  <c r="Y98" i="4"/>
  <c r="Z98" i="4" s="1"/>
  <c r="X98" i="4"/>
  <c r="W98" i="4"/>
  <c r="T98" i="4"/>
  <c r="U98" i="4" s="1"/>
  <c r="S98" i="4"/>
  <c r="R98" i="4"/>
  <c r="O98" i="4"/>
  <c r="P98" i="4" s="1"/>
  <c r="N98" i="4"/>
  <c r="M98" i="4"/>
  <c r="G98" i="4"/>
  <c r="F98" i="4"/>
  <c r="E98" i="4"/>
  <c r="C98" i="4"/>
  <c r="B98" i="4"/>
  <c r="AD97" i="4"/>
  <c r="AE97" i="4" s="1"/>
  <c r="AC97" i="4"/>
  <c r="AB97" i="4"/>
  <c r="Y97" i="4"/>
  <c r="Z97" i="4" s="1"/>
  <c r="X97" i="4"/>
  <c r="W97" i="4"/>
  <c r="T97" i="4"/>
  <c r="U97" i="4" s="1"/>
  <c r="S97" i="4"/>
  <c r="R97" i="4"/>
  <c r="O97" i="4"/>
  <c r="P97" i="4" s="1"/>
  <c r="N97" i="4"/>
  <c r="M97" i="4"/>
  <c r="G97" i="4"/>
  <c r="F97" i="4"/>
  <c r="E97" i="4"/>
  <c r="C97" i="4"/>
  <c r="B97" i="4"/>
  <c r="AD96" i="4"/>
  <c r="AE96" i="4" s="1"/>
  <c r="AC96" i="4"/>
  <c r="AB96" i="4"/>
  <c r="Y96" i="4"/>
  <c r="Z96" i="4" s="1"/>
  <c r="X96" i="4"/>
  <c r="W96" i="4"/>
  <c r="T96" i="4"/>
  <c r="U96" i="4" s="1"/>
  <c r="S96" i="4"/>
  <c r="R96" i="4"/>
  <c r="O96" i="4"/>
  <c r="P96" i="4" s="1"/>
  <c r="N96" i="4"/>
  <c r="M96" i="4"/>
  <c r="G96" i="4"/>
  <c r="F96" i="4"/>
  <c r="E96" i="4"/>
  <c r="C96" i="4"/>
  <c r="B96" i="4"/>
  <c r="AD95" i="4"/>
  <c r="AE95" i="4" s="1"/>
  <c r="AC95" i="4"/>
  <c r="AB95" i="4"/>
  <c r="Y95" i="4"/>
  <c r="Z95" i="4" s="1"/>
  <c r="X95" i="4"/>
  <c r="W95" i="4"/>
  <c r="T95" i="4"/>
  <c r="U95" i="4" s="1"/>
  <c r="S95" i="4"/>
  <c r="R95" i="4"/>
  <c r="O95" i="4"/>
  <c r="P95" i="4" s="1"/>
  <c r="N95" i="4"/>
  <c r="M95" i="4"/>
  <c r="G95" i="4"/>
  <c r="F95" i="4"/>
  <c r="E95" i="4"/>
  <c r="C95" i="4"/>
  <c r="B95" i="4"/>
  <c r="AD94" i="4"/>
  <c r="AE94" i="4" s="1"/>
  <c r="AC94" i="4"/>
  <c r="AB94" i="4"/>
  <c r="Y94" i="4"/>
  <c r="Z94" i="4" s="1"/>
  <c r="X94" i="4"/>
  <c r="W94" i="4"/>
  <c r="T94" i="4"/>
  <c r="U94" i="4" s="1"/>
  <c r="S94" i="4"/>
  <c r="R94" i="4"/>
  <c r="O94" i="4"/>
  <c r="P94" i="4" s="1"/>
  <c r="N94" i="4"/>
  <c r="M94" i="4"/>
  <c r="G94" i="4"/>
  <c r="F94" i="4"/>
  <c r="E94" i="4"/>
  <c r="C94" i="4"/>
  <c r="B94" i="4"/>
  <c r="AD93" i="4"/>
  <c r="AE93" i="4" s="1"/>
  <c r="AC93" i="4"/>
  <c r="AB93" i="4"/>
  <c r="Y93" i="4"/>
  <c r="Z93" i="4" s="1"/>
  <c r="X93" i="4"/>
  <c r="W93" i="4"/>
  <c r="T93" i="4"/>
  <c r="U93" i="4" s="1"/>
  <c r="S93" i="4"/>
  <c r="R93" i="4"/>
  <c r="O93" i="4"/>
  <c r="P93" i="4" s="1"/>
  <c r="N93" i="4"/>
  <c r="M93" i="4"/>
  <c r="G93" i="4"/>
  <c r="F93" i="4"/>
  <c r="E93" i="4"/>
  <c r="C93" i="4"/>
  <c r="B93" i="4"/>
  <c r="AD92" i="4"/>
  <c r="AE92" i="4" s="1"/>
  <c r="AC92" i="4"/>
  <c r="AB92" i="4"/>
  <c r="Y92" i="4"/>
  <c r="Z92" i="4" s="1"/>
  <c r="X92" i="4"/>
  <c r="W92" i="4"/>
  <c r="T92" i="4"/>
  <c r="U92" i="4" s="1"/>
  <c r="S92" i="4"/>
  <c r="R92" i="4"/>
  <c r="O92" i="4"/>
  <c r="P92" i="4" s="1"/>
  <c r="N92" i="4"/>
  <c r="M92" i="4"/>
  <c r="G92" i="4"/>
  <c r="F92" i="4"/>
  <c r="E92" i="4"/>
  <c r="C92" i="4"/>
  <c r="B92" i="4"/>
  <c r="AD91" i="4"/>
  <c r="AE91" i="4" s="1"/>
  <c r="AC91" i="4"/>
  <c r="AB91" i="4"/>
  <c r="Y91" i="4"/>
  <c r="Z91" i="4" s="1"/>
  <c r="X91" i="4"/>
  <c r="W91" i="4"/>
  <c r="T91" i="4"/>
  <c r="U91" i="4" s="1"/>
  <c r="S91" i="4"/>
  <c r="R91" i="4"/>
  <c r="O91" i="4"/>
  <c r="P91" i="4" s="1"/>
  <c r="N91" i="4"/>
  <c r="M91" i="4"/>
  <c r="G91" i="4"/>
  <c r="F91" i="4"/>
  <c r="E91" i="4"/>
  <c r="C91" i="4"/>
  <c r="B91" i="4"/>
  <c r="AD90" i="4"/>
  <c r="AE90" i="4" s="1"/>
  <c r="AC90" i="4"/>
  <c r="AB90" i="4"/>
  <c r="Y90" i="4"/>
  <c r="Z90" i="4" s="1"/>
  <c r="X90" i="4"/>
  <c r="W90" i="4"/>
  <c r="T90" i="4"/>
  <c r="U90" i="4" s="1"/>
  <c r="S90" i="4"/>
  <c r="R90" i="4"/>
  <c r="O90" i="4"/>
  <c r="P90" i="4" s="1"/>
  <c r="N90" i="4"/>
  <c r="M90" i="4"/>
  <c r="G90" i="4"/>
  <c r="F90" i="4"/>
  <c r="E90" i="4"/>
  <c r="C90" i="4"/>
  <c r="B90" i="4"/>
  <c r="AD89" i="4"/>
  <c r="AE89" i="4" s="1"/>
  <c r="AC89" i="4"/>
  <c r="AB89" i="4"/>
  <c r="Y89" i="4"/>
  <c r="Z89" i="4" s="1"/>
  <c r="X89" i="4"/>
  <c r="W89" i="4"/>
  <c r="T89" i="4"/>
  <c r="U89" i="4" s="1"/>
  <c r="S89" i="4"/>
  <c r="R89" i="4"/>
  <c r="O89" i="4"/>
  <c r="P89" i="4" s="1"/>
  <c r="N89" i="4"/>
  <c r="M89" i="4"/>
  <c r="G89" i="4"/>
  <c r="F89" i="4"/>
  <c r="E89" i="4"/>
  <c r="C89" i="4"/>
  <c r="B89" i="4"/>
  <c r="AD88" i="4"/>
  <c r="AE88" i="4" s="1"/>
  <c r="AC88" i="4"/>
  <c r="AB88" i="4"/>
  <c r="Y88" i="4"/>
  <c r="Z88" i="4" s="1"/>
  <c r="X88" i="4"/>
  <c r="W88" i="4"/>
  <c r="T88" i="4"/>
  <c r="U88" i="4" s="1"/>
  <c r="S88" i="4"/>
  <c r="R88" i="4"/>
  <c r="O88" i="4"/>
  <c r="P88" i="4" s="1"/>
  <c r="N88" i="4"/>
  <c r="M88" i="4"/>
  <c r="G88" i="4"/>
  <c r="F88" i="4"/>
  <c r="E88" i="4"/>
  <c r="C88" i="4"/>
  <c r="B88" i="4"/>
  <c r="AD87" i="4"/>
  <c r="AE87" i="4" s="1"/>
  <c r="AC87" i="4"/>
  <c r="AB87" i="4"/>
  <c r="Y87" i="4"/>
  <c r="Z87" i="4" s="1"/>
  <c r="X87" i="4"/>
  <c r="W87" i="4"/>
  <c r="T87" i="4"/>
  <c r="U87" i="4" s="1"/>
  <c r="S87" i="4"/>
  <c r="R87" i="4"/>
  <c r="O87" i="4"/>
  <c r="P87" i="4" s="1"/>
  <c r="N87" i="4"/>
  <c r="M87" i="4"/>
  <c r="G87" i="4"/>
  <c r="F87" i="4"/>
  <c r="E87" i="4"/>
  <c r="C87" i="4"/>
  <c r="B87" i="4"/>
  <c r="AD86" i="4"/>
  <c r="AE86" i="4" s="1"/>
  <c r="AC86" i="4"/>
  <c r="AB86" i="4"/>
  <c r="Y86" i="4"/>
  <c r="Z86" i="4" s="1"/>
  <c r="X86" i="4"/>
  <c r="W86" i="4"/>
  <c r="T86" i="4"/>
  <c r="U86" i="4" s="1"/>
  <c r="S86" i="4"/>
  <c r="R86" i="4"/>
  <c r="O86" i="4"/>
  <c r="P86" i="4" s="1"/>
  <c r="N86" i="4"/>
  <c r="M86" i="4"/>
  <c r="G86" i="4"/>
  <c r="F86" i="4"/>
  <c r="E86" i="4"/>
  <c r="C86" i="4"/>
  <c r="B86" i="4"/>
  <c r="AD85" i="4"/>
  <c r="AE85" i="4" s="1"/>
  <c r="AC85" i="4"/>
  <c r="AB85" i="4"/>
  <c r="Y85" i="4"/>
  <c r="Z85" i="4" s="1"/>
  <c r="X85" i="4"/>
  <c r="W85" i="4"/>
  <c r="T85" i="4"/>
  <c r="U85" i="4" s="1"/>
  <c r="S85" i="4"/>
  <c r="R85" i="4"/>
  <c r="O85" i="4"/>
  <c r="P85" i="4" s="1"/>
  <c r="N85" i="4"/>
  <c r="M85" i="4"/>
  <c r="G85" i="4"/>
  <c r="F85" i="4"/>
  <c r="E85" i="4"/>
  <c r="C85" i="4"/>
  <c r="B85" i="4"/>
  <c r="AD84" i="4"/>
  <c r="AE84" i="4" s="1"/>
  <c r="AC84" i="4"/>
  <c r="AB84" i="4"/>
  <c r="Y84" i="4"/>
  <c r="Z84" i="4" s="1"/>
  <c r="X84" i="4"/>
  <c r="W84" i="4"/>
  <c r="T84" i="4"/>
  <c r="U84" i="4" s="1"/>
  <c r="S84" i="4"/>
  <c r="R84" i="4"/>
  <c r="O84" i="4"/>
  <c r="P84" i="4" s="1"/>
  <c r="N84" i="4"/>
  <c r="M84" i="4"/>
  <c r="G84" i="4"/>
  <c r="F84" i="4"/>
  <c r="E84" i="4"/>
  <c r="C84" i="4"/>
  <c r="B84" i="4"/>
  <c r="AD83" i="4"/>
  <c r="AE83" i="4" s="1"/>
  <c r="AC83" i="4"/>
  <c r="AB83" i="4"/>
  <c r="Y83" i="4"/>
  <c r="Z83" i="4" s="1"/>
  <c r="X83" i="4"/>
  <c r="W83" i="4"/>
  <c r="T83" i="4"/>
  <c r="U83" i="4" s="1"/>
  <c r="S83" i="4"/>
  <c r="R83" i="4"/>
  <c r="O83" i="4"/>
  <c r="P83" i="4" s="1"/>
  <c r="N83" i="4"/>
  <c r="M83" i="4"/>
  <c r="G83" i="4"/>
  <c r="F83" i="4"/>
  <c r="E83" i="4"/>
  <c r="C83" i="4"/>
  <c r="B83" i="4"/>
  <c r="AD82" i="4"/>
  <c r="AE82" i="4" s="1"/>
  <c r="AC82" i="4"/>
  <c r="AB82" i="4"/>
  <c r="Y82" i="4"/>
  <c r="Z82" i="4" s="1"/>
  <c r="X82" i="4"/>
  <c r="W82" i="4"/>
  <c r="T82" i="4"/>
  <c r="U82" i="4" s="1"/>
  <c r="S82" i="4"/>
  <c r="R82" i="4"/>
  <c r="O82" i="4"/>
  <c r="P82" i="4" s="1"/>
  <c r="N82" i="4"/>
  <c r="M82" i="4"/>
  <c r="G82" i="4"/>
  <c r="F82" i="4"/>
  <c r="E82" i="4"/>
  <c r="C82" i="4"/>
  <c r="B82" i="4"/>
  <c r="AD81" i="4"/>
  <c r="AE81" i="4" s="1"/>
  <c r="AC81" i="4"/>
  <c r="AB81" i="4"/>
  <c r="Y81" i="4"/>
  <c r="Z81" i="4" s="1"/>
  <c r="X81" i="4"/>
  <c r="W81" i="4"/>
  <c r="T81" i="4"/>
  <c r="U81" i="4" s="1"/>
  <c r="S81" i="4"/>
  <c r="R81" i="4"/>
  <c r="O81" i="4"/>
  <c r="P81" i="4" s="1"/>
  <c r="N81" i="4"/>
  <c r="M81" i="4"/>
  <c r="G81" i="4"/>
  <c r="F81" i="4"/>
  <c r="E81" i="4"/>
  <c r="C81" i="4"/>
  <c r="B81" i="4"/>
  <c r="AD80" i="4"/>
  <c r="AE80" i="4" s="1"/>
  <c r="AC80" i="4"/>
  <c r="AB80" i="4"/>
  <c r="Y80" i="4"/>
  <c r="Z80" i="4" s="1"/>
  <c r="X80" i="4"/>
  <c r="W80" i="4"/>
  <c r="T80" i="4"/>
  <c r="U80" i="4" s="1"/>
  <c r="S80" i="4"/>
  <c r="R80" i="4"/>
  <c r="O80" i="4"/>
  <c r="P80" i="4" s="1"/>
  <c r="N80" i="4"/>
  <c r="M80" i="4"/>
  <c r="G80" i="4"/>
  <c r="F80" i="4"/>
  <c r="E80" i="4"/>
  <c r="C80" i="4"/>
  <c r="B80" i="4"/>
  <c r="AD79" i="4"/>
  <c r="AE79" i="4" s="1"/>
  <c r="AC79" i="4"/>
  <c r="AB79" i="4"/>
  <c r="Y79" i="4"/>
  <c r="Z79" i="4" s="1"/>
  <c r="X79" i="4"/>
  <c r="W79" i="4"/>
  <c r="T79" i="4"/>
  <c r="U79" i="4" s="1"/>
  <c r="S79" i="4"/>
  <c r="R79" i="4"/>
  <c r="O79" i="4"/>
  <c r="P79" i="4" s="1"/>
  <c r="N79" i="4"/>
  <c r="M79" i="4"/>
  <c r="G79" i="4"/>
  <c r="F79" i="4"/>
  <c r="E79" i="4"/>
  <c r="C79" i="4"/>
  <c r="B79" i="4"/>
  <c r="AD78" i="4"/>
  <c r="AE78" i="4" s="1"/>
  <c r="AC78" i="4"/>
  <c r="AB78" i="4"/>
  <c r="Y78" i="4"/>
  <c r="Z78" i="4" s="1"/>
  <c r="X78" i="4"/>
  <c r="W78" i="4"/>
  <c r="T78" i="4"/>
  <c r="U78" i="4" s="1"/>
  <c r="S78" i="4"/>
  <c r="R78" i="4"/>
  <c r="O78" i="4"/>
  <c r="P78" i="4" s="1"/>
  <c r="N78" i="4"/>
  <c r="M78" i="4"/>
  <c r="G78" i="4"/>
  <c r="F78" i="4"/>
  <c r="E78" i="4"/>
  <c r="C78" i="4"/>
  <c r="B78" i="4"/>
  <c r="AD77" i="4"/>
  <c r="AE77" i="4" s="1"/>
  <c r="AC77" i="4"/>
  <c r="AB77" i="4"/>
  <c r="Y77" i="4"/>
  <c r="Z77" i="4" s="1"/>
  <c r="X77" i="4"/>
  <c r="W77" i="4"/>
  <c r="T77" i="4"/>
  <c r="U77" i="4" s="1"/>
  <c r="S77" i="4"/>
  <c r="R77" i="4"/>
  <c r="O77" i="4"/>
  <c r="P77" i="4" s="1"/>
  <c r="N77" i="4"/>
  <c r="M77" i="4"/>
  <c r="G77" i="4"/>
  <c r="F77" i="4"/>
  <c r="E77" i="4"/>
  <c r="C77" i="4"/>
  <c r="B77" i="4"/>
  <c r="AD76" i="4"/>
  <c r="AE76" i="4" s="1"/>
  <c r="AC76" i="4"/>
  <c r="AB76" i="4"/>
  <c r="Y76" i="4"/>
  <c r="Z76" i="4" s="1"/>
  <c r="X76" i="4"/>
  <c r="W76" i="4"/>
  <c r="T76" i="4"/>
  <c r="U76" i="4" s="1"/>
  <c r="S76" i="4"/>
  <c r="R76" i="4"/>
  <c r="O76" i="4"/>
  <c r="P76" i="4" s="1"/>
  <c r="N76" i="4"/>
  <c r="M76" i="4"/>
  <c r="G76" i="4"/>
  <c r="F76" i="4"/>
  <c r="E76" i="4"/>
  <c r="C76" i="4"/>
  <c r="B76" i="4"/>
  <c r="AD75" i="4"/>
  <c r="AE75" i="4" s="1"/>
  <c r="AC75" i="4"/>
  <c r="AB75" i="4"/>
  <c r="Y75" i="4"/>
  <c r="Z75" i="4" s="1"/>
  <c r="X75" i="4"/>
  <c r="W75" i="4"/>
  <c r="T75" i="4"/>
  <c r="U75" i="4" s="1"/>
  <c r="S75" i="4"/>
  <c r="R75" i="4"/>
  <c r="O75" i="4"/>
  <c r="P75" i="4" s="1"/>
  <c r="N75" i="4"/>
  <c r="M75" i="4"/>
  <c r="G75" i="4"/>
  <c r="F75" i="4"/>
  <c r="E75" i="4"/>
  <c r="C75" i="4"/>
  <c r="B75" i="4"/>
  <c r="AD74" i="4"/>
  <c r="AE74" i="4" s="1"/>
  <c r="AC74" i="4"/>
  <c r="AB74" i="4"/>
  <c r="Y74" i="4"/>
  <c r="Z74" i="4" s="1"/>
  <c r="X74" i="4"/>
  <c r="W74" i="4"/>
  <c r="T74" i="4"/>
  <c r="U74" i="4" s="1"/>
  <c r="S74" i="4"/>
  <c r="R74" i="4"/>
  <c r="O74" i="4"/>
  <c r="P74" i="4" s="1"/>
  <c r="N74" i="4"/>
  <c r="M74" i="4"/>
  <c r="G74" i="4"/>
  <c r="F74" i="4"/>
  <c r="E74" i="4"/>
  <c r="C74" i="4"/>
  <c r="B74" i="4"/>
  <c r="AD73" i="4"/>
  <c r="AE73" i="4" s="1"/>
  <c r="AC73" i="4"/>
  <c r="AB73" i="4"/>
  <c r="Y73" i="4"/>
  <c r="Z73" i="4" s="1"/>
  <c r="X73" i="4"/>
  <c r="W73" i="4"/>
  <c r="T73" i="4"/>
  <c r="U73" i="4" s="1"/>
  <c r="S73" i="4"/>
  <c r="R73" i="4"/>
  <c r="O73" i="4"/>
  <c r="P73" i="4" s="1"/>
  <c r="N73" i="4"/>
  <c r="M73" i="4"/>
  <c r="G73" i="4"/>
  <c r="F73" i="4"/>
  <c r="E73" i="4"/>
  <c r="C73" i="4"/>
  <c r="B73" i="4"/>
  <c r="AD72" i="4"/>
  <c r="AE72" i="4" s="1"/>
  <c r="AC72" i="4"/>
  <c r="AB72" i="4"/>
  <c r="Y72" i="4"/>
  <c r="Z72" i="4" s="1"/>
  <c r="X72" i="4"/>
  <c r="W72" i="4"/>
  <c r="T72" i="4"/>
  <c r="U72" i="4" s="1"/>
  <c r="S72" i="4"/>
  <c r="R72" i="4"/>
  <c r="O72" i="4"/>
  <c r="P72" i="4" s="1"/>
  <c r="N72" i="4"/>
  <c r="M72" i="4"/>
  <c r="G72" i="4"/>
  <c r="F72" i="4"/>
  <c r="E72" i="4"/>
  <c r="C72" i="4"/>
  <c r="B72" i="4"/>
  <c r="AD71" i="4"/>
  <c r="AE71" i="4" s="1"/>
  <c r="AC71" i="4"/>
  <c r="AB71" i="4"/>
  <c r="Y71" i="4"/>
  <c r="Z71" i="4" s="1"/>
  <c r="X71" i="4"/>
  <c r="W71" i="4"/>
  <c r="T71" i="4"/>
  <c r="U71" i="4" s="1"/>
  <c r="S71" i="4"/>
  <c r="R71" i="4"/>
  <c r="O71" i="4"/>
  <c r="P71" i="4" s="1"/>
  <c r="N71" i="4"/>
  <c r="M71" i="4"/>
  <c r="G71" i="4"/>
  <c r="F71" i="4"/>
  <c r="E71" i="4"/>
  <c r="C71" i="4"/>
  <c r="B71" i="4"/>
  <c r="AD70" i="4"/>
  <c r="AE70" i="4" s="1"/>
  <c r="AC70" i="4"/>
  <c r="AB70" i="4"/>
  <c r="Y70" i="4"/>
  <c r="Z70" i="4" s="1"/>
  <c r="X70" i="4"/>
  <c r="W70" i="4"/>
  <c r="T70" i="4"/>
  <c r="U70" i="4" s="1"/>
  <c r="S70" i="4"/>
  <c r="R70" i="4"/>
  <c r="O70" i="4"/>
  <c r="P70" i="4" s="1"/>
  <c r="N70" i="4"/>
  <c r="M70" i="4"/>
  <c r="G70" i="4"/>
  <c r="F70" i="4"/>
  <c r="E70" i="4"/>
  <c r="C70" i="4"/>
  <c r="B70" i="4"/>
  <c r="AD69" i="4"/>
  <c r="AE69" i="4" s="1"/>
  <c r="AC69" i="4"/>
  <c r="AB69" i="4"/>
  <c r="Y69" i="4"/>
  <c r="Z69" i="4" s="1"/>
  <c r="X69" i="4"/>
  <c r="W69" i="4"/>
  <c r="T69" i="4"/>
  <c r="U69" i="4" s="1"/>
  <c r="S69" i="4"/>
  <c r="R69" i="4"/>
  <c r="O69" i="4"/>
  <c r="P69" i="4" s="1"/>
  <c r="N69" i="4"/>
  <c r="M69" i="4"/>
  <c r="G69" i="4"/>
  <c r="F69" i="4"/>
  <c r="E69" i="4"/>
  <c r="C69" i="4"/>
  <c r="B69" i="4"/>
  <c r="AD68" i="4"/>
  <c r="AE68" i="4" s="1"/>
  <c r="AC68" i="4"/>
  <c r="AB68" i="4"/>
  <c r="Y68" i="4"/>
  <c r="Z68" i="4" s="1"/>
  <c r="X68" i="4"/>
  <c r="W68" i="4"/>
  <c r="T68" i="4"/>
  <c r="U68" i="4" s="1"/>
  <c r="S68" i="4"/>
  <c r="R68" i="4"/>
  <c r="O68" i="4"/>
  <c r="P68" i="4" s="1"/>
  <c r="N68" i="4"/>
  <c r="M68" i="4"/>
  <c r="G68" i="4"/>
  <c r="F68" i="4"/>
  <c r="E68" i="4"/>
  <c r="C68" i="4"/>
  <c r="B68" i="4"/>
  <c r="AD67" i="4"/>
  <c r="AE67" i="4" s="1"/>
  <c r="AC67" i="4"/>
  <c r="AB67" i="4"/>
  <c r="Y67" i="4"/>
  <c r="Z67" i="4" s="1"/>
  <c r="X67" i="4"/>
  <c r="W67" i="4"/>
  <c r="T67" i="4"/>
  <c r="U67" i="4" s="1"/>
  <c r="S67" i="4"/>
  <c r="R67" i="4"/>
  <c r="O67" i="4"/>
  <c r="P67" i="4" s="1"/>
  <c r="N67" i="4"/>
  <c r="M67" i="4"/>
  <c r="G67" i="4"/>
  <c r="F67" i="4"/>
  <c r="E67" i="4"/>
  <c r="C67" i="4"/>
  <c r="B67" i="4"/>
  <c r="AD66" i="4"/>
  <c r="AE66" i="4" s="1"/>
  <c r="AC66" i="4"/>
  <c r="AB66" i="4"/>
  <c r="Y66" i="4"/>
  <c r="Z66" i="4" s="1"/>
  <c r="X66" i="4"/>
  <c r="W66" i="4"/>
  <c r="T66" i="4"/>
  <c r="U66" i="4" s="1"/>
  <c r="S66" i="4"/>
  <c r="R66" i="4"/>
  <c r="O66" i="4"/>
  <c r="P66" i="4" s="1"/>
  <c r="N66" i="4"/>
  <c r="M66" i="4"/>
  <c r="G66" i="4"/>
  <c r="F66" i="4"/>
  <c r="E66" i="4"/>
  <c r="C66" i="4"/>
  <c r="B66" i="4"/>
  <c r="AD65" i="4"/>
  <c r="AE65" i="4" s="1"/>
  <c r="AC65" i="4"/>
  <c r="AB65" i="4"/>
  <c r="Y65" i="4"/>
  <c r="Z65" i="4" s="1"/>
  <c r="X65" i="4"/>
  <c r="W65" i="4"/>
  <c r="T65" i="4"/>
  <c r="U65" i="4" s="1"/>
  <c r="S65" i="4"/>
  <c r="R65" i="4"/>
  <c r="O65" i="4"/>
  <c r="P65" i="4" s="1"/>
  <c r="N65" i="4"/>
  <c r="M65" i="4"/>
  <c r="G65" i="4"/>
  <c r="F65" i="4"/>
  <c r="E65" i="4"/>
  <c r="C65" i="4"/>
  <c r="B65" i="4"/>
  <c r="AD64" i="4"/>
  <c r="AE64" i="4" s="1"/>
  <c r="AC64" i="4"/>
  <c r="AB64" i="4"/>
  <c r="Y64" i="4"/>
  <c r="Z64" i="4" s="1"/>
  <c r="X64" i="4"/>
  <c r="W64" i="4"/>
  <c r="T64" i="4"/>
  <c r="U64" i="4" s="1"/>
  <c r="S64" i="4"/>
  <c r="R64" i="4"/>
  <c r="O64" i="4"/>
  <c r="P64" i="4" s="1"/>
  <c r="N64" i="4"/>
  <c r="M64" i="4"/>
  <c r="G64" i="4"/>
  <c r="F64" i="4"/>
  <c r="E64" i="4"/>
  <c r="C64" i="4"/>
  <c r="B64" i="4"/>
  <c r="AD63" i="4"/>
  <c r="AE63" i="4" s="1"/>
  <c r="AC63" i="4"/>
  <c r="AB63" i="4"/>
  <c r="Y63" i="4"/>
  <c r="Z63" i="4" s="1"/>
  <c r="X63" i="4"/>
  <c r="W63" i="4"/>
  <c r="T63" i="4"/>
  <c r="U63" i="4" s="1"/>
  <c r="S63" i="4"/>
  <c r="R63" i="4"/>
  <c r="O63" i="4"/>
  <c r="P63" i="4" s="1"/>
  <c r="N63" i="4"/>
  <c r="M63" i="4"/>
  <c r="G63" i="4"/>
  <c r="F63" i="4"/>
  <c r="E63" i="4"/>
  <c r="C63" i="4"/>
  <c r="B63" i="4"/>
  <c r="AD62" i="4"/>
  <c r="AE62" i="4" s="1"/>
  <c r="AC62" i="4"/>
  <c r="AB62" i="4"/>
  <c r="Y62" i="4"/>
  <c r="Z62" i="4" s="1"/>
  <c r="X62" i="4"/>
  <c r="W62" i="4"/>
  <c r="T62" i="4"/>
  <c r="U62" i="4" s="1"/>
  <c r="S62" i="4"/>
  <c r="R62" i="4"/>
  <c r="O62" i="4"/>
  <c r="P62" i="4" s="1"/>
  <c r="N62" i="4"/>
  <c r="M62" i="4"/>
  <c r="G62" i="4"/>
  <c r="F62" i="4"/>
  <c r="E62" i="4"/>
  <c r="C62" i="4"/>
  <c r="B62" i="4"/>
  <c r="AD61" i="4"/>
  <c r="AE61" i="4" s="1"/>
  <c r="AC61" i="4"/>
  <c r="AB61" i="4"/>
  <c r="Y61" i="4"/>
  <c r="Z61" i="4" s="1"/>
  <c r="X61" i="4"/>
  <c r="W61" i="4"/>
  <c r="T61" i="4"/>
  <c r="U61" i="4" s="1"/>
  <c r="S61" i="4"/>
  <c r="R61" i="4"/>
  <c r="O61" i="4"/>
  <c r="P61" i="4" s="1"/>
  <c r="N61" i="4"/>
  <c r="M61" i="4"/>
  <c r="G61" i="4"/>
  <c r="F61" i="4"/>
  <c r="E61" i="4"/>
  <c r="C61" i="4"/>
  <c r="B61" i="4"/>
  <c r="AD60" i="4"/>
  <c r="AE60" i="4" s="1"/>
  <c r="AC60" i="4"/>
  <c r="AB60" i="4"/>
  <c r="Y60" i="4"/>
  <c r="Z60" i="4" s="1"/>
  <c r="X60" i="4"/>
  <c r="W60" i="4"/>
  <c r="T60" i="4"/>
  <c r="U60" i="4" s="1"/>
  <c r="S60" i="4"/>
  <c r="R60" i="4"/>
  <c r="O60" i="4"/>
  <c r="P60" i="4" s="1"/>
  <c r="N60" i="4"/>
  <c r="M60" i="4"/>
  <c r="G60" i="4"/>
  <c r="F60" i="4"/>
  <c r="E60" i="4"/>
  <c r="C60" i="4"/>
  <c r="B60" i="4"/>
  <c r="AD59" i="4"/>
  <c r="AE59" i="4" s="1"/>
  <c r="AC59" i="4"/>
  <c r="AB59" i="4"/>
  <c r="Y59" i="4"/>
  <c r="Z59" i="4" s="1"/>
  <c r="X59" i="4"/>
  <c r="W59" i="4"/>
  <c r="T59" i="4"/>
  <c r="U59" i="4" s="1"/>
  <c r="S59" i="4"/>
  <c r="R59" i="4"/>
  <c r="O59" i="4"/>
  <c r="P59" i="4" s="1"/>
  <c r="N59" i="4"/>
  <c r="M59" i="4"/>
  <c r="G59" i="4"/>
  <c r="F59" i="4"/>
  <c r="E59" i="4"/>
  <c r="C59" i="4"/>
  <c r="B59" i="4"/>
  <c r="AD58" i="4"/>
  <c r="AE58" i="4" s="1"/>
  <c r="AC58" i="4"/>
  <c r="AB58" i="4"/>
  <c r="Y58" i="4"/>
  <c r="Z58" i="4" s="1"/>
  <c r="X58" i="4"/>
  <c r="W58" i="4"/>
  <c r="T58" i="4"/>
  <c r="U58" i="4" s="1"/>
  <c r="S58" i="4"/>
  <c r="R58" i="4"/>
  <c r="O58" i="4"/>
  <c r="P58" i="4" s="1"/>
  <c r="N58" i="4"/>
  <c r="M58" i="4"/>
  <c r="G58" i="4"/>
  <c r="F58" i="4"/>
  <c r="E58" i="4"/>
  <c r="C58" i="4"/>
  <c r="B58" i="4"/>
  <c r="AD57" i="4"/>
  <c r="AE57" i="4" s="1"/>
  <c r="AC57" i="4"/>
  <c r="AB57" i="4"/>
  <c r="Y57" i="4"/>
  <c r="Z57" i="4" s="1"/>
  <c r="X57" i="4"/>
  <c r="W57" i="4"/>
  <c r="T57" i="4"/>
  <c r="U57" i="4" s="1"/>
  <c r="S57" i="4"/>
  <c r="R57" i="4"/>
  <c r="O57" i="4"/>
  <c r="P57" i="4" s="1"/>
  <c r="N57" i="4"/>
  <c r="M57" i="4"/>
  <c r="G57" i="4"/>
  <c r="F57" i="4"/>
  <c r="E57" i="4"/>
  <c r="C57" i="4"/>
  <c r="B57" i="4"/>
  <c r="AD56" i="4"/>
  <c r="AE56" i="4" s="1"/>
  <c r="AC56" i="4"/>
  <c r="AB56" i="4"/>
  <c r="Y56" i="4"/>
  <c r="Z56" i="4" s="1"/>
  <c r="X56" i="4"/>
  <c r="W56" i="4"/>
  <c r="T56" i="4"/>
  <c r="U56" i="4" s="1"/>
  <c r="S56" i="4"/>
  <c r="R56" i="4"/>
  <c r="O56" i="4"/>
  <c r="P56" i="4" s="1"/>
  <c r="N56" i="4"/>
  <c r="M56" i="4"/>
  <c r="G56" i="4"/>
  <c r="F56" i="4"/>
  <c r="E56" i="4"/>
  <c r="C56" i="4"/>
  <c r="B56" i="4"/>
  <c r="AD55" i="4"/>
  <c r="AE55" i="4" s="1"/>
  <c r="AC55" i="4"/>
  <c r="AB55" i="4"/>
  <c r="Y55" i="4"/>
  <c r="Z55" i="4" s="1"/>
  <c r="X55" i="4"/>
  <c r="W55" i="4"/>
  <c r="T55" i="4"/>
  <c r="U55" i="4" s="1"/>
  <c r="S55" i="4"/>
  <c r="R55" i="4"/>
  <c r="O55" i="4"/>
  <c r="P55" i="4" s="1"/>
  <c r="N55" i="4"/>
  <c r="M55" i="4"/>
  <c r="G55" i="4"/>
  <c r="F55" i="4"/>
  <c r="E55" i="4"/>
  <c r="C55" i="4"/>
  <c r="B55" i="4"/>
  <c r="AD54" i="4"/>
  <c r="AE54" i="4" s="1"/>
  <c r="AC54" i="4"/>
  <c r="AB54" i="4"/>
  <c r="Y54" i="4"/>
  <c r="Z54" i="4" s="1"/>
  <c r="X54" i="4"/>
  <c r="W54" i="4"/>
  <c r="T54" i="4"/>
  <c r="U54" i="4" s="1"/>
  <c r="S54" i="4"/>
  <c r="R54" i="4"/>
  <c r="O54" i="4"/>
  <c r="P54" i="4" s="1"/>
  <c r="N54" i="4"/>
  <c r="M54" i="4"/>
  <c r="G54" i="4"/>
  <c r="F54" i="4"/>
  <c r="E54" i="4"/>
  <c r="C54" i="4"/>
  <c r="B54" i="4"/>
  <c r="AD53" i="4"/>
  <c r="AE53" i="4" s="1"/>
  <c r="AC53" i="4"/>
  <c r="AB53" i="4"/>
  <c r="Y53" i="4"/>
  <c r="Z53" i="4" s="1"/>
  <c r="X53" i="4"/>
  <c r="W53" i="4"/>
  <c r="T53" i="4"/>
  <c r="U53" i="4" s="1"/>
  <c r="S53" i="4"/>
  <c r="R53" i="4"/>
  <c r="O53" i="4"/>
  <c r="P53" i="4" s="1"/>
  <c r="N53" i="4"/>
  <c r="M53" i="4"/>
  <c r="G53" i="4"/>
  <c r="F53" i="4"/>
  <c r="E53" i="4"/>
  <c r="C53" i="4"/>
  <c r="B53" i="4"/>
  <c r="AD52" i="4"/>
  <c r="AE52" i="4" s="1"/>
  <c r="AC52" i="4"/>
  <c r="AB52" i="4"/>
  <c r="Y52" i="4"/>
  <c r="Z52" i="4" s="1"/>
  <c r="X52" i="4"/>
  <c r="W52" i="4"/>
  <c r="T52" i="4"/>
  <c r="U52" i="4" s="1"/>
  <c r="S52" i="4"/>
  <c r="R52" i="4"/>
  <c r="O52" i="4"/>
  <c r="P52" i="4" s="1"/>
  <c r="N52" i="4"/>
  <c r="M52" i="4"/>
  <c r="G52" i="4"/>
  <c r="F52" i="4"/>
  <c r="E52" i="4"/>
  <c r="C52" i="4"/>
  <c r="B52" i="4"/>
  <c r="AD51" i="4"/>
  <c r="AE51" i="4" s="1"/>
  <c r="AC51" i="4"/>
  <c r="AB51" i="4"/>
  <c r="Y51" i="4"/>
  <c r="Z51" i="4" s="1"/>
  <c r="X51" i="4"/>
  <c r="W51" i="4"/>
  <c r="T51" i="4"/>
  <c r="U51" i="4" s="1"/>
  <c r="S51" i="4"/>
  <c r="R51" i="4"/>
  <c r="O51" i="4"/>
  <c r="P51" i="4" s="1"/>
  <c r="N51" i="4"/>
  <c r="M51" i="4"/>
  <c r="G51" i="4"/>
  <c r="F51" i="4"/>
  <c r="E51" i="4"/>
  <c r="C51" i="4"/>
  <c r="B51" i="4"/>
  <c r="AD50" i="4"/>
  <c r="AE50" i="4" s="1"/>
  <c r="AC50" i="4"/>
  <c r="AB50" i="4"/>
  <c r="Y50" i="4"/>
  <c r="Z50" i="4" s="1"/>
  <c r="X50" i="4"/>
  <c r="W50" i="4"/>
  <c r="T50" i="4"/>
  <c r="U50" i="4" s="1"/>
  <c r="S50" i="4"/>
  <c r="R50" i="4"/>
  <c r="O50" i="4"/>
  <c r="P50" i="4" s="1"/>
  <c r="N50" i="4"/>
  <c r="M50" i="4"/>
  <c r="G50" i="4"/>
  <c r="F50" i="4"/>
  <c r="E50" i="4"/>
  <c r="C50" i="4"/>
  <c r="B50" i="4"/>
  <c r="AD49" i="4"/>
  <c r="AE49" i="4" s="1"/>
  <c r="AC49" i="4"/>
  <c r="AB49" i="4"/>
  <c r="Y49" i="4"/>
  <c r="Z49" i="4" s="1"/>
  <c r="X49" i="4"/>
  <c r="W49" i="4"/>
  <c r="T49" i="4"/>
  <c r="U49" i="4" s="1"/>
  <c r="S49" i="4"/>
  <c r="R49" i="4"/>
  <c r="O49" i="4"/>
  <c r="P49" i="4" s="1"/>
  <c r="N49" i="4"/>
  <c r="M49" i="4"/>
  <c r="G49" i="4"/>
  <c r="F49" i="4"/>
  <c r="E49" i="4"/>
  <c r="C49" i="4"/>
  <c r="B49" i="4"/>
  <c r="AD48" i="4"/>
  <c r="AE48" i="4" s="1"/>
  <c r="AC48" i="4"/>
  <c r="AB48" i="4"/>
  <c r="Y48" i="4"/>
  <c r="Z48" i="4" s="1"/>
  <c r="X48" i="4"/>
  <c r="W48" i="4"/>
  <c r="T48" i="4"/>
  <c r="U48" i="4" s="1"/>
  <c r="S48" i="4"/>
  <c r="R48" i="4"/>
  <c r="O48" i="4"/>
  <c r="P48" i="4" s="1"/>
  <c r="N48" i="4"/>
  <c r="M48" i="4"/>
  <c r="G48" i="4"/>
  <c r="F48" i="4"/>
  <c r="E48" i="4"/>
  <c r="C48" i="4"/>
  <c r="B48" i="4"/>
  <c r="AD47" i="4"/>
  <c r="AE47" i="4" s="1"/>
  <c r="AC47" i="4"/>
  <c r="AB47" i="4"/>
  <c r="Y47" i="4"/>
  <c r="Z47" i="4" s="1"/>
  <c r="X47" i="4"/>
  <c r="W47" i="4"/>
  <c r="T47" i="4"/>
  <c r="U47" i="4" s="1"/>
  <c r="S47" i="4"/>
  <c r="R47" i="4"/>
  <c r="O47" i="4"/>
  <c r="P47" i="4" s="1"/>
  <c r="N47" i="4"/>
  <c r="M47" i="4"/>
  <c r="G47" i="4"/>
  <c r="F47" i="4"/>
  <c r="E47" i="4"/>
  <c r="C47" i="4"/>
  <c r="B47" i="4"/>
  <c r="AD46" i="4"/>
  <c r="AE46" i="4" s="1"/>
  <c r="AC46" i="4"/>
  <c r="AB46" i="4"/>
  <c r="Y46" i="4"/>
  <c r="Z46" i="4" s="1"/>
  <c r="X46" i="4"/>
  <c r="W46" i="4"/>
  <c r="T46" i="4"/>
  <c r="U46" i="4" s="1"/>
  <c r="S46" i="4"/>
  <c r="R46" i="4"/>
  <c r="O46" i="4"/>
  <c r="P46" i="4" s="1"/>
  <c r="N46" i="4"/>
  <c r="M46" i="4"/>
  <c r="G46" i="4"/>
  <c r="F46" i="4"/>
  <c r="E46" i="4"/>
  <c r="C46" i="4"/>
  <c r="B46" i="4"/>
  <c r="AD45" i="4"/>
  <c r="AE45" i="4" s="1"/>
  <c r="AC45" i="4"/>
  <c r="AB45" i="4"/>
  <c r="Y45" i="4"/>
  <c r="Z45" i="4" s="1"/>
  <c r="X45" i="4"/>
  <c r="W45" i="4"/>
  <c r="T45" i="4"/>
  <c r="U45" i="4" s="1"/>
  <c r="S45" i="4"/>
  <c r="R45" i="4"/>
  <c r="O45" i="4"/>
  <c r="P45" i="4" s="1"/>
  <c r="N45" i="4"/>
  <c r="M45" i="4"/>
  <c r="G45" i="4"/>
  <c r="F45" i="4"/>
  <c r="E45" i="4"/>
  <c r="C45" i="4"/>
  <c r="B45" i="4"/>
  <c r="AD44" i="4"/>
  <c r="AE44" i="4" s="1"/>
  <c r="AC44" i="4"/>
  <c r="AB44" i="4"/>
  <c r="Y44" i="4"/>
  <c r="Z44" i="4" s="1"/>
  <c r="X44" i="4"/>
  <c r="W44" i="4"/>
  <c r="T44" i="4"/>
  <c r="U44" i="4" s="1"/>
  <c r="S44" i="4"/>
  <c r="R44" i="4"/>
  <c r="O44" i="4"/>
  <c r="P44" i="4" s="1"/>
  <c r="N44" i="4"/>
  <c r="M44" i="4"/>
  <c r="G44" i="4"/>
  <c r="F44" i="4"/>
  <c r="E44" i="4"/>
  <c r="C44" i="4"/>
  <c r="B44" i="4"/>
  <c r="AD43" i="4"/>
  <c r="AE43" i="4" s="1"/>
  <c r="AC43" i="4"/>
  <c r="AB43" i="4"/>
  <c r="Y43" i="4"/>
  <c r="Z43" i="4" s="1"/>
  <c r="X43" i="4"/>
  <c r="W43" i="4"/>
  <c r="T43" i="4"/>
  <c r="U43" i="4" s="1"/>
  <c r="S43" i="4"/>
  <c r="R43" i="4"/>
  <c r="O43" i="4"/>
  <c r="P43" i="4" s="1"/>
  <c r="N43" i="4"/>
  <c r="M43" i="4"/>
  <c r="G43" i="4"/>
  <c r="F43" i="4"/>
  <c r="E43" i="4"/>
  <c r="C43" i="4"/>
  <c r="B43" i="4"/>
  <c r="AD42" i="4"/>
  <c r="AE42" i="4" s="1"/>
  <c r="AC42" i="4"/>
  <c r="AB42" i="4"/>
  <c r="Y42" i="4"/>
  <c r="Z42" i="4" s="1"/>
  <c r="X42" i="4"/>
  <c r="W42" i="4"/>
  <c r="T42" i="4"/>
  <c r="U42" i="4" s="1"/>
  <c r="S42" i="4"/>
  <c r="R42" i="4"/>
  <c r="O42" i="4"/>
  <c r="P42" i="4" s="1"/>
  <c r="N42" i="4"/>
  <c r="M42" i="4"/>
  <c r="G42" i="4"/>
  <c r="F42" i="4"/>
  <c r="E42" i="4"/>
  <c r="C42" i="4"/>
  <c r="B42" i="4"/>
  <c r="AD41" i="4"/>
  <c r="AE41" i="4" s="1"/>
  <c r="AC41" i="4"/>
  <c r="AB41" i="4"/>
  <c r="Y41" i="4"/>
  <c r="Z41" i="4" s="1"/>
  <c r="X41" i="4"/>
  <c r="W41" i="4"/>
  <c r="T41" i="4"/>
  <c r="U41" i="4" s="1"/>
  <c r="S41" i="4"/>
  <c r="R41" i="4"/>
  <c r="O41" i="4"/>
  <c r="P41" i="4" s="1"/>
  <c r="N41" i="4"/>
  <c r="M41" i="4"/>
  <c r="G41" i="4"/>
  <c r="F41" i="4"/>
  <c r="E41" i="4"/>
  <c r="C41" i="4"/>
  <c r="B41" i="4"/>
  <c r="AD40" i="4"/>
  <c r="AE40" i="4" s="1"/>
  <c r="AC40" i="4"/>
  <c r="AB40" i="4"/>
  <c r="Y40" i="4"/>
  <c r="Z40" i="4" s="1"/>
  <c r="X40" i="4"/>
  <c r="W40" i="4"/>
  <c r="T40" i="4"/>
  <c r="U40" i="4" s="1"/>
  <c r="S40" i="4"/>
  <c r="R40" i="4"/>
  <c r="O40" i="4"/>
  <c r="P40" i="4" s="1"/>
  <c r="N40" i="4"/>
  <c r="M40" i="4"/>
  <c r="G40" i="4"/>
  <c r="F40" i="4"/>
  <c r="E40" i="4"/>
  <c r="C40" i="4"/>
  <c r="B40" i="4"/>
  <c r="AD39" i="4"/>
  <c r="AE39" i="4" s="1"/>
  <c r="AC39" i="4"/>
  <c r="AB39" i="4"/>
  <c r="Y39" i="4"/>
  <c r="Z39" i="4" s="1"/>
  <c r="X39" i="4"/>
  <c r="W39" i="4"/>
  <c r="T39" i="4"/>
  <c r="U39" i="4" s="1"/>
  <c r="S39" i="4"/>
  <c r="R39" i="4"/>
  <c r="O39" i="4"/>
  <c r="P39" i="4" s="1"/>
  <c r="N39" i="4"/>
  <c r="M39" i="4"/>
  <c r="G39" i="4"/>
  <c r="F39" i="4"/>
  <c r="E39" i="4"/>
  <c r="C39" i="4"/>
  <c r="B39" i="4"/>
  <c r="AD38" i="4"/>
  <c r="AE38" i="4" s="1"/>
  <c r="AC38" i="4"/>
  <c r="AB38" i="4"/>
  <c r="Y38" i="4"/>
  <c r="Z38" i="4" s="1"/>
  <c r="X38" i="4"/>
  <c r="W38" i="4"/>
  <c r="T38" i="4"/>
  <c r="U38" i="4" s="1"/>
  <c r="S38" i="4"/>
  <c r="R38" i="4"/>
  <c r="O38" i="4"/>
  <c r="P38" i="4" s="1"/>
  <c r="N38" i="4"/>
  <c r="M38" i="4"/>
  <c r="G38" i="4"/>
  <c r="F38" i="4"/>
  <c r="E38" i="4"/>
  <c r="C38" i="4"/>
  <c r="B38" i="4"/>
  <c r="AD37" i="4"/>
  <c r="AE37" i="4" s="1"/>
  <c r="AC37" i="4"/>
  <c r="AB37" i="4"/>
  <c r="Y37" i="4"/>
  <c r="Z37" i="4" s="1"/>
  <c r="X37" i="4"/>
  <c r="W37" i="4"/>
  <c r="T37" i="4"/>
  <c r="U37" i="4" s="1"/>
  <c r="S37" i="4"/>
  <c r="R37" i="4"/>
  <c r="O37" i="4"/>
  <c r="P37" i="4" s="1"/>
  <c r="N37" i="4"/>
  <c r="M37" i="4"/>
  <c r="G37" i="4"/>
  <c r="F37" i="4"/>
  <c r="E37" i="4"/>
  <c r="C37" i="4"/>
  <c r="B37" i="4"/>
  <c r="AD36" i="4"/>
  <c r="AE36" i="4" s="1"/>
  <c r="AC36" i="4"/>
  <c r="AB36" i="4"/>
  <c r="Y36" i="4"/>
  <c r="Z36" i="4" s="1"/>
  <c r="X36" i="4"/>
  <c r="W36" i="4"/>
  <c r="T36" i="4"/>
  <c r="U36" i="4" s="1"/>
  <c r="S36" i="4"/>
  <c r="R36" i="4"/>
  <c r="O36" i="4"/>
  <c r="P36" i="4" s="1"/>
  <c r="N36" i="4"/>
  <c r="M36" i="4"/>
  <c r="G36" i="4"/>
  <c r="F36" i="4"/>
  <c r="E36" i="4"/>
  <c r="C36" i="4"/>
  <c r="B36" i="4"/>
  <c r="AD35" i="4"/>
  <c r="AE35" i="4" s="1"/>
  <c r="AC35" i="4"/>
  <c r="AB35" i="4"/>
  <c r="Y35" i="4"/>
  <c r="Z35" i="4" s="1"/>
  <c r="X35" i="4"/>
  <c r="W35" i="4"/>
  <c r="T35" i="4"/>
  <c r="U35" i="4" s="1"/>
  <c r="S35" i="4"/>
  <c r="R35" i="4"/>
  <c r="O35" i="4"/>
  <c r="P35" i="4" s="1"/>
  <c r="N35" i="4"/>
  <c r="M35" i="4"/>
  <c r="G35" i="4"/>
  <c r="F35" i="4"/>
  <c r="E35" i="4"/>
  <c r="C35" i="4"/>
  <c r="B35" i="4"/>
  <c r="AD34" i="4"/>
  <c r="AE34" i="4" s="1"/>
  <c r="AC34" i="4"/>
  <c r="AB34" i="4"/>
  <c r="Y34" i="4"/>
  <c r="Z34" i="4" s="1"/>
  <c r="X34" i="4"/>
  <c r="W34" i="4"/>
  <c r="T34" i="4"/>
  <c r="U34" i="4" s="1"/>
  <c r="S34" i="4"/>
  <c r="R34" i="4"/>
  <c r="O34" i="4"/>
  <c r="P34" i="4" s="1"/>
  <c r="N34" i="4"/>
  <c r="M34" i="4"/>
  <c r="G34" i="4"/>
  <c r="F34" i="4"/>
  <c r="E34" i="4"/>
  <c r="C34" i="4"/>
  <c r="B34" i="4"/>
  <c r="AD33" i="4"/>
  <c r="AE33" i="4" s="1"/>
  <c r="AC33" i="4"/>
  <c r="AB33" i="4"/>
  <c r="Y33" i="4"/>
  <c r="Z33" i="4" s="1"/>
  <c r="X33" i="4"/>
  <c r="W33" i="4"/>
  <c r="T33" i="4"/>
  <c r="U33" i="4" s="1"/>
  <c r="S33" i="4"/>
  <c r="R33" i="4"/>
  <c r="O33" i="4"/>
  <c r="P33" i="4" s="1"/>
  <c r="N33" i="4"/>
  <c r="M33" i="4"/>
  <c r="G33" i="4"/>
  <c r="F33" i="4"/>
  <c r="E33" i="4"/>
  <c r="C33" i="4"/>
  <c r="B33" i="4"/>
  <c r="AD32" i="4"/>
  <c r="AE32" i="4" s="1"/>
  <c r="AC32" i="4"/>
  <c r="AB32" i="4"/>
  <c r="Y32" i="4"/>
  <c r="Z32" i="4" s="1"/>
  <c r="X32" i="4"/>
  <c r="W32" i="4"/>
  <c r="T32" i="4"/>
  <c r="U32" i="4" s="1"/>
  <c r="S32" i="4"/>
  <c r="R32" i="4"/>
  <c r="O32" i="4"/>
  <c r="P32" i="4" s="1"/>
  <c r="N32" i="4"/>
  <c r="M32" i="4"/>
  <c r="G32" i="4"/>
  <c r="F32" i="4"/>
  <c r="E32" i="4"/>
  <c r="C32" i="4"/>
  <c r="B32" i="4"/>
  <c r="AD31" i="4"/>
  <c r="AE31" i="4" s="1"/>
  <c r="AC31" i="4"/>
  <c r="AB31" i="4"/>
  <c r="Y31" i="4"/>
  <c r="Z31" i="4" s="1"/>
  <c r="X31" i="4"/>
  <c r="W31" i="4"/>
  <c r="T31" i="4"/>
  <c r="U31" i="4" s="1"/>
  <c r="S31" i="4"/>
  <c r="R31" i="4"/>
  <c r="O31" i="4"/>
  <c r="P31" i="4" s="1"/>
  <c r="N31" i="4"/>
  <c r="M31" i="4"/>
  <c r="G31" i="4"/>
  <c r="F31" i="4"/>
  <c r="E31" i="4"/>
  <c r="C31" i="4"/>
  <c r="B31" i="4"/>
  <c r="AD30" i="4"/>
  <c r="AE30" i="4" s="1"/>
  <c r="AC30" i="4"/>
  <c r="AB30" i="4"/>
  <c r="Y30" i="4"/>
  <c r="Z30" i="4" s="1"/>
  <c r="X30" i="4"/>
  <c r="W30" i="4"/>
  <c r="T30" i="4"/>
  <c r="U30" i="4" s="1"/>
  <c r="S30" i="4"/>
  <c r="R30" i="4"/>
  <c r="O30" i="4"/>
  <c r="P30" i="4" s="1"/>
  <c r="N30" i="4"/>
  <c r="M30" i="4"/>
  <c r="G30" i="4"/>
  <c r="F30" i="4"/>
  <c r="E30" i="4"/>
  <c r="C30" i="4"/>
  <c r="B30" i="4"/>
  <c r="AD29" i="4"/>
  <c r="AE29" i="4" s="1"/>
  <c r="AC29" i="4"/>
  <c r="AB29" i="4"/>
  <c r="Y29" i="4"/>
  <c r="Z29" i="4" s="1"/>
  <c r="X29" i="4"/>
  <c r="W29" i="4"/>
  <c r="T29" i="4"/>
  <c r="U29" i="4" s="1"/>
  <c r="S29" i="4"/>
  <c r="R29" i="4"/>
  <c r="O29" i="4"/>
  <c r="P29" i="4" s="1"/>
  <c r="N29" i="4"/>
  <c r="M29" i="4"/>
  <c r="G29" i="4"/>
  <c r="F29" i="4"/>
  <c r="E29" i="4"/>
  <c r="C29" i="4"/>
  <c r="B29" i="4"/>
  <c r="AD28" i="4"/>
  <c r="AE28" i="4" s="1"/>
  <c r="AC28" i="4"/>
  <c r="AB28" i="4"/>
  <c r="Y28" i="4"/>
  <c r="Z28" i="4" s="1"/>
  <c r="X28" i="4"/>
  <c r="W28" i="4"/>
  <c r="T28" i="4"/>
  <c r="U28" i="4" s="1"/>
  <c r="S28" i="4"/>
  <c r="R28" i="4"/>
  <c r="O28" i="4"/>
  <c r="P28" i="4" s="1"/>
  <c r="N28" i="4"/>
  <c r="M28" i="4"/>
  <c r="G28" i="4"/>
  <c r="F28" i="4"/>
  <c r="E28" i="4"/>
  <c r="C28" i="4"/>
  <c r="B28" i="4"/>
  <c r="AD27" i="4"/>
  <c r="AE27" i="4" s="1"/>
  <c r="AC27" i="4"/>
  <c r="AB27" i="4"/>
  <c r="Y27" i="4"/>
  <c r="Z27" i="4" s="1"/>
  <c r="X27" i="4"/>
  <c r="W27" i="4"/>
  <c r="T27" i="4"/>
  <c r="U27" i="4" s="1"/>
  <c r="S27" i="4"/>
  <c r="R27" i="4"/>
  <c r="O27" i="4"/>
  <c r="P27" i="4" s="1"/>
  <c r="N27" i="4"/>
  <c r="M27" i="4"/>
  <c r="G27" i="4"/>
  <c r="F27" i="4"/>
  <c r="E27" i="4"/>
  <c r="C27" i="4"/>
  <c r="B27" i="4"/>
  <c r="AD26" i="4"/>
  <c r="AE26" i="4" s="1"/>
  <c r="AC26" i="4"/>
  <c r="AB26" i="4"/>
  <c r="Y26" i="4"/>
  <c r="Z26" i="4" s="1"/>
  <c r="X26" i="4"/>
  <c r="W26" i="4"/>
  <c r="T26" i="4"/>
  <c r="U26" i="4" s="1"/>
  <c r="S26" i="4"/>
  <c r="R26" i="4"/>
  <c r="O26" i="4"/>
  <c r="P26" i="4" s="1"/>
  <c r="N26" i="4"/>
  <c r="M26" i="4"/>
  <c r="G26" i="4"/>
  <c r="F26" i="4"/>
  <c r="E26" i="4"/>
  <c r="C26" i="4"/>
  <c r="B26" i="4"/>
  <c r="AD25" i="4"/>
  <c r="AE25" i="4" s="1"/>
  <c r="AC25" i="4"/>
  <c r="AB25" i="4"/>
  <c r="Y25" i="4"/>
  <c r="Z25" i="4" s="1"/>
  <c r="X25" i="4"/>
  <c r="W25" i="4"/>
  <c r="T25" i="4"/>
  <c r="U25" i="4" s="1"/>
  <c r="S25" i="4"/>
  <c r="R25" i="4"/>
  <c r="O25" i="4"/>
  <c r="P25" i="4" s="1"/>
  <c r="N25" i="4"/>
  <c r="M25" i="4"/>
  <c r="G25" i="4"/>
  <c r="F25" i="4"/>
  <c r="E25" i="4"/>
  <c r="C25" i="4"/>
  <c r="B25" i="4"/>
  <c r="AD24" i="4"/>
  <c r="AE24" i="4" s="1"/>
  <c r="AC24" i="4"/>
  <c r="AB24" i="4"/>
  <c r="Y24" i="4"/>
  <c r="Z24" i="4" s="1"/>
  <c r="X24" i="4"/>
  <c r="W24" i="4"/>
  <c r="T24" i="4"/>
  <c r="U24" i="4" s="1"/>
  <c r="S24" i="4"/>
  <c r="R24" i="4"/>
  <c r="O24" i="4"/>
  <c r="P24" i="4" s="1"/>
  <c r="N24" i="4"/>
  <c r="M24" i="4"/>
  <c r="G24" i="4"/>
  <c r="F24" i="4"/>
  <c r="E24" i="4"/>
  <c r="C24" i="4"/>
  <c r="B24" i="4"/>
  <c r="AD23" i="4"/>
  <c r="AE23" i="4" s="1"/>
  <c r="AC23" i="4"/>
  <c r="AB23" i="4"/>
  <c r="Y23" i="4"/>
  <c r="Z23" i="4" s="1"/>
  <c r="X23" i="4"/>
  <c r="W23" i="4"/>
  <c r="T23" i="4"/>
  <c r="U23" i="4" s="1"/>
  <c r="S23" i="4"/>
  <c r="R23" i="4"/>
  <c r="O23" i="4"/>
  <c r="P23" i="4" s="1"/>
  <c r="N23" i="4"/>
  <c r="M23" i="4"/>
  <c r="G23" i="4"/>
  <c r="F23" i="4"/>
  <c r="E23" i="4"/>
  <c r="C23" i="4"/>
  <c r="B23" i="4"/>
  <c r="AD22" i="4"/>
  <c r="AE22" i="4" s="1"/>
  <c r="AC22" i="4"/>
  <c r="AB22" i="4"/>
  <c r="Y22" i="4"/>
  <c r="Z22" i="4" s="1"/>
  <c r="X22" i="4"/>
  <c r="W22" i="4"/>
  <c r="T22" i="4"/>
  <c r="U22" i="4" s="1"/>
  <c r="S22" i="4"/>
  <c r="R22" i="4"/>
  <c r="O22" i="4"/>
  <c r="P22" i="4" s="1"/>
  <c r="N22" i="4"/>
  <c r="M22" i="4"/>
  <c r="G22" i="4"/>
  <c r="F22" i="4"/>
  <c r="E22" i="4"/>
  <c r="C22" i="4"/>
  <c r="B22" i="4"/>
  <c r="AD21" i="4"/>
  <c r="AE21" i="4" s="1"/>
  <c r="AC21" i="4"/>
  <c r="AB21" i="4"/>
  <c r="Y21" i="4"/>
  <c r="Z21" i="4" s="1"/>
  <c r="X21" i="4"/>
  <c r="W21" i="4"/>
  <c r="T21" i="4"/>
  <c r="U21" i="4" s="1"/>
  <c r="S21" i="4"/>
  <c r="R21" i="4"/>
  <c r="O21" i="4"/>
  <c r="P21" i="4" s="1"/>
  <c r="N21" i="4"/>
  <c r="M21" i="4"/>
  <c r="G21" i="4"/>
  <c r="F21" i="4"/>
  <c r="E21" i="4"/>
  <c r="C21" i="4"/>
  <c r="B21" i="4"/>
  <c r="AD20" i="4"/>
  <c r="AE20" i="4" s="1"/>
  <c r="AC20" i="4"/>
  <c r="AB20" i="4"/>
  <c r="Y20" i="4"/>
  <c r="Z20" i="4" s="1"/>
  <c r="X20" i="4"/>
  <c r="W20" i="4"/>
  <c r="T20" i="4"/>
  <c r="U20" i="4" s="1"/>
  <c r="S20" i="4"/>
  <c r="R20" i="4"/>
  <c r="O20" i="4"/>
  <c r="P20" i="4" s="1"/>
  <c r="N20" i="4"/>
  <c r="M20" i="4"/>
  <c r="G20" i="4"/>
  <c r="F20" i="4"/>
  <c r="E20" i="4"/>
  <c r="C20" i="4"/>
  <c r="B20" i="4"/>
  <c r="AD19" i="4"/>
  <c r="AE19" i="4" s="1"/>
  <c r="AC19" i="4"/>
  <c r="AB19" i="4"/>
  <c r="Y19" i="4"/>
  <c r="Z19" i="4" s="1"/>
  <c r="X19" i="4"/>
  <c r="W19" i="4"/>
  <c r="T19" i="4"/>
  <c r="U19" i="4" s="1"/>
  <c r="S19" i="4"/>
  <c r="R19" i="4"/>
  <c r="O19" i="4"/>
  <c r="P19" i="4" s="1"/>
  <c r="N19" i="4"/>
  <c r="M19" i="4"/>
  <c r="G19" i="4"/>
  <c r="F19" i="4"/>
  <c r="E19" i="4"/>
  <c r="C19" i="4"/>
  <c r="B19" i="4"/>
  <c r="AD18" i="4"/>
  <c r="AE18" i="4" s="1"/>
  <c r="AC18" i="4"/>
  <c r="AB18" i="4"/>
  <c r="Y18" i="4"/>
  <c r="Z18" i="4" s="1"/>
  <c r="X18" i="4"/>
  <c r="W18" i="4"/>
  <c r="T18" i="4"/>
  <c r="U18" i="4" s="1"/>
  <c r="S18" i="4"/>
  <c r="R18" i="4"/>
  <c r="O18" i="4"/>
  <c r="P18" i="4" s="1"/>
  <c r="N18" i="4"/>
  <c r="M18" i="4"/>
  <c r="G18" i="4"/>
  <c r="F18" i="4"/>
  <c r="E18" i="4"/>
  <c r="C18" i="4"/>
  <c r="B18" i="4"/>
  <c r="AD17" i="4"/>
  <c r="AE17" i="4" s="1"/>
  <c r="AC17" i="4"/>
  <c r="AB17" i="4"/>
  <c r="Y17" i="4"/>
  <c r="Z17" i="4" s="1"/>
  <c r="X17" i="4"/>
  <c r="W17" i="4"/>
  <c r="T17" i="4"/>
  <c r="U17" i="4" s="1"/>
  <c r="S17" i="4"/>
  <c r="R17" i="4"/>
  <c r="O17" i="4"/>
  <c r="P17" i="4" s="1"/>
  <c r="N17" i="4"/>
  <c r="M17" i="4"/>
  <c r="G17" i="4"/>
  <c r="F17" i="4"/>
  <c r="E17" i="4"/>
  <c r="C17" i="4"/>
  <c r="B17" i="4"/>
  <c r="AD16" i="4"/>
  <c r="AE16" i="4" s="1"/>
  <c r="AC16" i="4"/>
  <c r="AB16" i="4"/>
  <c r="Y16" i="4"/>
  <c r="Z16" i="4" s="1"/>
  <c r="X16" i="4"/>
  <c r="W16" i="4"/>
  <c r="T16" i="4"/>
  <c r="U16" i="4" s="1"/>
  <c r="S16" i="4"/>
  <c r="R16" i="4"/>
  <c r="O16" i="4"/>
  <c r="P16" i="4" s="1"/>
  <c r="N16" i="4"/>
  <c r="M16" i="4"/>
  <c r="G16" i="4"/>
  <c r="F16" i="4"/>
  <c r="E16" i="4"/>
  <c r="C16" i="4"/>
  <c r="B16" i="4"/>
  <c r="AD15" i="4"/>
  <c r="AE15" i="4" s="1"/>
  <c r="AC15" i="4"/>
  <c r="AB15" i="4"/>
  <c r="Y15" i="4"/>
  <c r="Z15" i="4" s="1"/>
  <c r="X15" i="4"/>
  <c r="W15" i="4"/>
  <c r="T15" i="4"/>
  <c r="U15" i="4" s="1"/>
  <c r="S15" i="4"/>
  <c r="R15" i="4"/>
  <c r="O15" i="4"/>
  <c r="P15" i="4" s="1"/>
  <c r="N15" i="4"/>
  <c r="M15" i="4"/>
  <c r="G15" i="4"/>
  <c r="F15" i="4"/>
  <c r="E15" i="4"/>
  <c r="C15" i="4"/>
  <c r="B15" i="4"/>
  <c r="AD14" i="4"/>
  <c r="AE14" i="4" s="1"/>
  <c r="AC14" i="4"/>
  <c r="AB14" i="4"/>
  <c r="Y14" i="4"/>
  <c r="Z14" i="4" s="1"/>
  <c r="X14" i="4"/>
  <c r="W14" i="4"/>
  <c r="T14" i="4"/>
  <c r="U14" i="4" s="1"/>
  <c r="S14" i="4"/>
  <c r="R14" i="4"/>
  <c r="O14" i="4"/>
  <c r="P14" i="4" s="1"/>
  <c r="N14" i="4"/>
  <c r="M14" i="4"/>
  <c r="G14" i="4"/>
  <c r="F14" i="4"/>
  <c r="E14" i="4"/>
  <c r="C14" i="4"/>
  <c r="B14" i="4"/>
  <c r="AD13" i="4"/>
  <c r="AE13" i="4" s="1"/>
  <c r="AC13" i="4"/>
  <c r="AB13" i="4"/>
  <c r="Y13" i="4"/>
  <c r="Z13" i="4" s="1"/>
  <c r="X13" i="4"/>
  <c r="W13" i="4"/>
  <c r="T13" i="4"/>
  <c r="U13" i="4" s="1"/>
  <c r="S13" i="4"/>
  <c r="R13" i="4"/>
  <c r="O13" i="4"/>
  <c r="P13" i="4" s="1"/>
  <c r="N13" i="4"/>
  <c r="M13" i="4"/>
  <c r="G13" i="4"/>
  <c r="F13" i="4"/>
  <c r="E13" i="4"/>
  <c r="C13" i="4"/>
  <c r="B13" i="4"/>
  <c r="AD12" i="4"/>
  <c r="AE12" i="4" s="1"/>
  <c r="AC12" i="4"/>
  <c r="AB12" i="4"/>
  <c r="Y12" i="4"/>
  <c r="Z12" i="4" s="1"/>
  <c r="X12" i="4"/>
  <c r="W12" i="4"/>
  <c r="T12" i="4"/>
  <c r="U12" i="4" s="1"/>
  <c r="S12" i="4"/>
  <c r="R12" i="4"/>
  <c r="O12" i="4"/>
  <c r="P12" i="4" s="1"/>
  <c r="N12" i="4"/>
  <c r="M12" i="4"/>
  <c r="G12" i="4"/>
  <c r="F12" i="4"/>
  <c r="E12" i="4"/>
  <c r="C12" i="4"/>
  <c r="B12" i="4"/>
  <c r="AD11" i="4"/>
  <c r="AE11" i="4" s="1"/>
  <c r="AC11" i="4"/>
  <c r="AB11" i="4"/>
  <c r="Y11" i="4"/>
  <c r="Z11" i="4" s="1"/>
  <c r="X11" i="4"/>
  <c r="W11" i="4"/>
  <c r="T11" i="4"/>
  <c r="U11" i="4" s="1"/>
  <c r="S11" i="4"/>
  <c r="R11" i="4"/>
  <c r="O11" i="4"/>
  <c r="P11" i="4" s="1"/>
  <c r="N11" i="4"/>
  <c r="M11" i="4"/>
  <c r="G11" i="4"/>
  <c r="F11" i="4"/>
  <c r="E11" i="4"/>
  <c r="C11" i="4"/>
  <c r="B11" i="4"/>
  <c r="AD10" i="4"/>
  <c r="AE10" i="4" s="1"/>
  <c r="AC10" i="4"/>
  <c r="AB10" i="4"/>
  <c r="Y10" i="4"/>
  <c r="Z10" i="4" s="1"/>
  <c r="X10" i="4"/>
  <c r="W10" i="4"/>
  <c r="T10" i="4"/>
  <c r="U10" i="4" s="1"/>
  <c r="S10" i="4"/>
  <c r="R10" i="4"/>
  <c r="O10" i="4"/>
  <c r="P10" i="4" s="1"/>
  <c r="N10" i="4"/>
  <c r="M10" i="4"/>
  <c r="G10" i="4"/>
  <c r="F10" i="4"/>
  <c r="E10" i="4"/>
  <c r="C10" i="4"/>
  <c r="B10" i="4"/>
  <c r="AD9" i="4"/>
  <c r="AE9" i="4" s="1"/>
  <c r="AC9" i="4"/>
  <c r="AB9" i="4"/>
  <c r="Y9" i="4"/>
  <c r="Z9" i="4" s="1"/>
  <c r="X9" i="4"/>
  <c r="W9" i="4"/>
  <c r="T9" i="4"/>
  <c r="U9" i="4" s="1"/>
  <c r="S9" i="4"/>
  <c r="R9" i="4"/>
  <c r="O9" i="4"/>
  <c r="P9" i="4" s="1"/>
  <c r="N9" i="4"/>
  <c r="M9" i="4"/>
  <c r="G9" i="4"/>
  <c r="F9" i="4"/>
  <c r="E9" i="4"/>
  <c r="C9" i="4"/>
  <c r="B9" i="4"/>
  <c r="AD8" i="4"/>
  <c r="AE8" i="4" s="1"/>
  <c r="AC8" i="4"/>
  <c r="AB8" i="4"/>
  <c r="Y8" i="4"/>
  <c r="Z8" i="4" s="1"/>
  <c r="X8" i="4"/>
  <c r="W8" i="4"/>
  <c r="T8" i="4"/>
  <c r="U8" i="4" s="1"/>
  <c r="S8" i="4"/>
  <c r="R8" i="4"/>
  <c r="O8" i="4"/>
  <c r="P8" i="4" s="1"/>
  <c r="N8" i="4"/>
  <c r="M8" i="4"/>
  <c r="G8" i="4"/>
  <c r="F8" i="4"/>
  <c r="E8" i="4"/>
  <c r="C8" i="4"/>
  <c r="B8" i="4"/>
  <c r="AD7" i="4"/>
  <c r="AE7" i="4" s="1"/>
  <c r="AC7" i="4"/>
  <c r="AB7" i="4"/>
  <c r="Y7" i="4"/>
  <c r="Z7" i="4" s="1"/>
  <c r="X7" i="4"/>
  <c r="W7" i="4"/>
  <c r="T7" i="4"/>
  <c r="U7" i="4" s="1"/>
  <c r="S7" i="4"/>
  <c r="R7" i="4"/>
  <c r="O7" i="4"/>
  <c r="P7" i="4" s="1"/>
  <c r="N7" i="4"/>
  <c r="M7" i="4"/>
  <c r="G7" i="4"/>
  <c r="F7" i="4"/>
  <c r="E7" i="4"/>
  <c r="C7" i="4"/>
  <c r="B7" i="4"/>
  <c r="AD6" i="4"/>
  <c r="AE6" i="4" s="1"/>
  <c r="AC6" i="4"/>
  <c r="AB6" i="4"/>
  <c r="Y6" i="4"/>
  <c r="Z6" i="4" s="1"/>
  <c r="X6" i="4"/>
  <c r="W6" i="4"/>
  <c r="T6" i="4"/>
  <c r="U6" i="4" s="1"/>
  <c r="S6" i="4"/>
  <c r="R6" i="4"/>
  <c r="O6" i="4"/>
  <c r="P6" i="4" s="1"/>
  <c r="N6" i="4"/>
  <c r="M6" i="4"/>
  <c r="G6" i="4"/>
  <c r="F6" i="4"/>
  <c r="E6" i="4"/>
  <c r="C6" i="4"/>
  <c r="B6" i="4"/>
  <c r="AD5" i="4"/>
  <c r="AE5" i="4" s="1"/>
  <c r="AC5" i="4"/>
  <c r="AB5" i="4"/>
  <c r="Y5" i="4"/>
  <c r="Z5" i="4" s="1"/>
  <c r="X5" i="4"/>
  <c r="W5" i="4"/>
  <c r="T5" i="4"/>
  <c r="U5" i="4" s="1"/>
  <c r="S5" i="4"/>
  <c r="R5" i="4"/>
  <c r="O5" i="4"/>
  <c r="P5" i="4" s="1"/>
  <c r="N5" i="4"/>
  <c r="M5" i="4"/>
  <c r="G5" i="4"/>
  <c r="F5" i="4"/>
  <c r="E5" i="4"/>
  <c r="C5" i="4"/>
  <c r="B5" i="4"/>
  <c r="AD4" i="4"/>
  <c r="AE4" i="4" s="1"/>
  <c r="AC4" i="4"/>
  <c r="AB4" i="4"/>
  <c r="Y4" i="4"/>
  <c r="Z4" i="4" s="1"/>
  <c r="X4" i="4"/>
  <c r="W4" i="4"/>
  <c r="T4" i="4"/>
  <c r="U4" i="4" s="1"/>
  <c r="S4" i="4"/>
  <c r="R4" i="4"/>
  <c r="O4" i="4"/>
  <c r="P4" i="4" s="1"/>
  <c r="N4" i="4"/>
  <c r="M4" i="4"/>
  <c r="G4" i="4"/>
  <c r="F4" i="4"/>
  <c r="E4" i="4"/>
  <c r="C4" i="4"/>
  <c r="B4" i="4"/>
  <c r="AD3" i="4"/>
  <c r="AE3" i="4" s="1"/>
  <c r="AC3" i="4"/>
  <c r="AB3" i="4"/>
  <c r="Y3" i="4"/>
  <c r="Z3" i="4" s="1"/>
  <c r="X3" i="4"/>
  <c r="W3" i="4"/>
  <c r="T3" i="4"/>
  <c r="U3" i="4" s="1"/>
  <c r="S3" i="4"/>
  <c r="R3" i="4"/>
  <c r="O3" i="4"/>
  <c r="P3" i="4" s="1"/>
  <c r="N3" i="4"/>
  <c r="M3" i="4"/>
  <c r="G3" i="4"/>
  <c r="F3" i="4"/>
  <c r="E3" i="4"/>
  <c r="C3" i="4"/>
  <c r="B3" i="4"/>
  <c r="AE2" i="4"/>
  <c r="Z2" i="4"/>
  <c r="U2" i="4"/>
  <c r="P2" i="4"/>
  <c r="E2" i="4"/>
  <c r="C2" i="4"/>
  <c r="B2" i="4"/>
  <c r="AE1" i="4"/>
  <c r="AD1" i="4"/>
  <c r="AC1" i="4"/>
  <c r="AB1" i="4"/>
  <c r="Z1" i="4"/>
  <c r="Y1" i="4"/>
  <c r="X1" i="4"/>
  <c r="W1" i="4"/>
  <c r="P1" i="4"/>
  <c r="O1" i="4"/>
  <c r="N1" i="4"/>
  <c r="M1" i="4"/>
  <c r="K1" i="4"/>
  <c r="J1" i="4"/>
  <c r="R1" i="4" s="1"/>
  <c r="S1" i="4" s="1"/>
  <c r="T1" i="4" s="1"/>
  <c r="U1" i="4" s="1"/>
  <c r="G1" i="4"/>
  <c r="B27" i="6"/>
  <c r="B26" i="6"/>
  <c r="B25" i="6"/>
  <c r="B24" i="6"/>
  <c r="B20" i="6"/>
  <c r="B19" i="6"/>
  <c r="B14" i="6"/>
  <c r="B13" i="6"/>
  <c r="B7" i="6"/>
  <c r="B8" i="6" s="1"/>
  <c r="B6" i="6"/>
  <c r="B5" i="6"/>
  <c r="B4" i="6"/>
  <c r="B3" i="6"/>
  <c r="I10" i="4" s="1"/>
  <c r="B2" i="6"/>
  <c r="B2" i="6" a="1"/>
  <c r="AZ1120" i="5"/>
  <c r="AY1120" i="5"/>
  <c r="AX1120" i="5"/>
  <c r="AW1120" i="5"/>
  <c r="AV1120" i="5"/>
  <c r="AU1120" i="5"/>
  <c r="AT1120" i="5"/>
  <c r="AS1120" i="5"/>
  <c r="AR1120" i="5"/>
  <c r="AQ1120" i="5"/>
  <c r="AO1120" i="5"/>
  <c r="AN1120" i="5"/>
  <c r="AM1120" i="5"/>
  <c r="AL1120" i="5"/>
  <c r="AK1120" i="5"/>
  <c r="AJ1120" i="5"/>
  <c r="AI1120" i="5"/>
  <c r="AH1120" i="5"/>
  <c r="AG1120" i="5"/>
  <c r="AE1120" i="5"/>
  <c r="AD1120" i="5"/>
  <c r="AC1120" i="5"/>
  <c r="AB1120" i="5"/>
  <c r="AA1120" i="5"/>
  <c r="Z1120" i="5"/>
  <c r="Y1120" i="5"/>
  <c r="X1120" i="5"/>
  <c r="W1120" i="5"/>
  <c r="V1120" i="5"/>
  <c r="U1120" i="5"/>
  <c r="T1120" i="5"/>
  <c r="S1120" i="5"/>
  <c r="AZ1119" i="5"/>
  <c r="AY1119" i="5"/>
  <c r="AX1119" i="5"/>
  <c r="AW1119" i="5"/>
  <c r="AV1119" i="5"/>
  <c r="AU1119" i="5"/>
  <c r="AT1119" i="5"/>
  <c r="AS1119" i="5"/>
  <c r="AR1119" i="5"/>
  <c r="AQ1119" i="5"/>
  <c r="AO1119" i="5"/>
  <c r="AN1119" i="5"/>
  <c r="AM1119" i="5"/>
  <c r="AL1119" i="5"/>
  <c r="AK1119" i="5"/>
  <c r="AJ1119" i="5"/>
  <c r="AI1119" i="5"/>
  <c r="AH1119" i="5"/>
  <c r="AG1119" i="5"/>
  <c r="AE1119" i="5"/>
  <c r="AD1119" i="5"/>
  <c r="AC1119" i="5"/>
  <c r="AB1119" i="5"/>
  <c r="AA1119" i="5"/>
  <c r="Z1119" i="5"/>
  <c r="Y1119" i="5"/>
  <c r="X1119" i="5"/>
  <c r="W1119" i="5"/>
  <c r="V1119" i="5"/>
  <c r="U1119" i="5"/>
  <c r="T1119" i="5"/>
  <c r="S1119" i="5"/>
  <c r="AZ1118" i="5"/>
  <c r="AY1118" i="5"/>
  <c r="AX1118" i="5"/>
  <c r="AW1118" i="5"/>
  <c r="AV1118" i="5"/>
  <c r="AU1118" i="5"/>
  <c r="AT1118" i="5"/>
  <c r="AS1118" i="5"/>
  <c r="AR1118" i="5"/>
  <c r="AQ1118" i="5"/>
  <c r="AO1118" i="5"/>
  <c r="AN1118" i="5"/>
  <c r="AM1118" i="5"/>
  <c r="AL1118" i="5"/>
  <c r="AK1118" i="5"/>
  <c r="AJ1118" i="5"/>
  <c r="AI1118" i="5"/>
  <c r="AH1118" i="5"/>
  <c r="AG1118" i="5"/>
  <c r="AE1118" i="5"/>
  <c r="AD1118" i="5"/>
  <c r="AC1118" i="5"/>
  <c r="AB1118" i="5"/>
  <c r="AA1118" i="5"/>
  <c r="Z1118" i="5"/>
  <c r="Y1118" i="5"/>
  <c r="X1118" i="5"/>
  <c r="W1118" i="5"/>
  <c r="V1118" i="5"/>
  <c r="U1118" i="5"/>
  <c r="T1118" i="5"/>
  <c r="S1118" i="5"/>
  <c r="AZ1117" i="5"/>
  <c r="AY1117" i="5"/>
  <c r="AX1117" i="5"/>
  <c r="AW1117" i="5"/>
  <c r="AV1117" i="5"/>
  <c r="AU1117" i="5"/>
  <c r="AT1117" i="5"/>
  <c r="AS1117" i="5"/>
  <c r="AR1117" i="5"/>
  <c r="AQ1117" i="5"/>
  <c r="AO1117" i="5"/>
  <c r="AN1117" i="5"/>
  <c r="AM1117" i="5"/>
  <c r="AL1117" i="5"/>
  <c r="AK1117" i="5"/>
  <c r="AJ1117" i="5"/>
  <c r="AI1117" i="5"/>
  <c r="AH1117" i="5"/>
  <c r="AG1117" i="5"/>
  <c r="AE1117" i="5"/>
  <c r="AD1117" i="5"/>
  <c r="AC1117" i="5"/>
  <c r="AB1117" i="5"/>
  <c r="AA1117" i="5"/>
  <c r="Z1117" i="5"/>
  <c r="Y1117" i="5"/>
  <c r="X1117" i="5"/>
  <c r="W1117" i="5"/>
  <c r="V1117" i="5"/>
  <c r="U1117" i="5"/>
  <c r="T1117" i="5"/>
  <c r="S1117" i="5"/>
  <c r="AZ1116" i="5"/>
  <c r="AY1116" i="5"/>
  <c r="AX1116" i="5"/>
  <c r="AW1116" i="5"/>
  <c r="AV1116" i="5"/>
  <c r="AU1116" i="5"/>
  <c r="AT1116" i="5"/>
  <c r="AS1116" i="5"/>
  <c r="AR1116" i="5"/>
  <c r="AQ1116" i="5"/>
  <c r="AO1116" i="5"/>
  <c r="AN1116" i="5"/>
  <c r="AM1116" i="5"/>
  <c r="AL1116" i="5"/>
  <c r="AK1116" i="5"/>
  <c r="AJ1116" i="5"/>
  <c r="AI1116" i="5"/>
  <c r="AH1116" i="5"/>
  <c r="AG1116" i="5"/>
  <c r="AE1116" i="5"/>
  <c r="AD1116" i="5"/>
  <c r="AC1116" i="5"/>
  <c r="AB1116" i="5"/>
  <c r="AA1116" i="5"/>
  <c r="Z1116" i="5"/>
  <c r="Y1116" i="5"/>
  <c r="X1116" i="5"/>
  <c r="W1116" i="5"/>
  <c r="V1116" i="5"/>
  <c r="U1116" i="5"/>
  <c r="T1116" i="5"/>
  <c r="S1116" i="5"/>
  <c r="AZ1115" i="5"/>
  <c r="AY1115" i="5"/>
  <c r="AX1115" i="5"/>
  <c r="AW1115" i="5"/>
  <c r="AV1115" i="5"/>
  <c r="AU1115" i="5"/>
  <c r="AT1115" i="5"/>
  <c r="AS1115" i="5"/>
  <c r="AR1115" i="5"/>
  <c r="AQ1115" i="5"/>
  <c r="AO1115" i="5"/>
  <c r="AN1115" i="5"/>
  <c r="AM1115" i="5"/>
  <c r="AL1115" i="5"/>
  <c r="AK1115" i="5"/>
  <c r="AJ1115" i="5"/>
  <c r="AI1115" i="5"/>
  <c r="AH1115" i="5"/>
  <c r="AG1115" i="5"/>
  <c r="AE1115" i="5"/>
  <c r="AD1115" i="5"/>
  <c r="AC1115" i="5"/>
  <c r="AB1115" i="5"/>
  <c r="AA1115" i="5"/>
  <c r="Z1115" i="5"/>
  <c r="Y1115" i="5"/>
  <c r="X1115" i="5"/>
  <c r="W1115" i="5"/>
  <c r="V1115" i="5"/>
  <c r="U1115" i="5"/>
  <c r="T1115" i="5"/>
  <c r="S1115" i="5"/>
  <c r="AZ1114" i="5"/>
  <c r="AY1114" i="5"/>
  <c r="AX1114" i="5"/>
  <c r="AW1114" i="5"/>
  <c r="AV1114" i="5"/>
  <c r="AU1114" i="5"/>
  <c r="AT1114" i="5"/>
  <c r="AS1114" i="5"/>
  <c r="AR1114" i="5"/>
  <c r="AQ1114" i="5"/>
  <c r="AO1114" i="5"/>
  <c r="AN1114" i="5"/>
  <c r="AM1114" i="5"/>
  <c r="AL1114" i="5"/>
  <c r="AK1114" i="5"/>
  <c r="AJ1114" i="5"/>
  <c r="AI1114" i="5"/>
  <c r="AH1114" i="5"/>
  <c r="AG1114" i="5"/>
  <c r="AE1114" i="5"/>
  <c r="AD1114" i="5"/>
  <c r="AC1114" i="5"/>
  <c r="AB1114" i="5"/>
  <c r="AA1114" i="5"/>
  <c r="Z1114" i="5"/>
  <c r="Y1114" i="5"/>
  <c r="X1114" i="5"/>
  <c r="W1114" i="5"/>
  <c r="V1114" i="5"/>
  <c r="U1114" i="5"/>
  <c r="T1114" i="5"/>
  <c r="S1114" i="5"/>
  <c r="AZ1113" i="5"/>
  <c r="AY1113" i="5"/>
  <c r="AX1113" i="5"/>
  <c r="AW1113" i="5"/>
  <c r="AV1113" i="5"/>
  <c r="AU1113" i="5"/>
  <c r="AT1113" i="5"/>
  <c r="AS1113" i="5"/>
  <c r="AR1113" i="5"/>
  <c r="AQ1113" i="5"/>
  <c r="AO1113" i="5"/>
  <c r="AN1113" i="5"/>
  <c r="AM1113" i="5"/>
  <c r="AL1113" i="5"/>
  <c r="AK1113" i="5"/>
  <c r="AJ1113" i="5"/>
  <c r="AI1113" i="5"/>
  <c r="AH1113" i="5"/>
  <c r="AG1113" i="5"/>
  <c r="AE1113" i="5"/>
  <c r="AD1113" i="5"/>
  <c r="AC1113" i="5"/>
  <c r="AB1113" i="5"/>
  <c r="AA1113" i="5"/>
  <c r="Z1113" i="5"/>
  <c r="Y1113" i="5"/>
  <c r="X1113" i="5"/>
  <c r="W1113" i="5"/>
  <c r="V1113" i="5"/>
  <c r="U1113" i="5"/>
  <c r="T1113" i="5"/>
  <c r="S1113" i="5"/>
  <c r="AZ1112" i="5"/>
  <c r="AY1112" i="5"/>
  <c r="AX1112" i="5"/>
  <c r="AW1112" i="5"/>
  <c r="AV1112" i="5"/>
  <c r="AU1112" i="5"/>
  <c r="AT1112" i="5"/>
  <c r="AS1112" i="5"/>
  <c r="AR1112" i="5"/>
  <c r="AQ1112" i="5"/>
  <c r="AO1112" i="5"/>
  <c r="AN1112" i="5"/>
  <c r="AM1112" i="5"/>
  <c r="AL1112" i="5"/>
  <c r="AK1112" i="5"/>
  <c r="AJ1112" i="5"/>
  <c r="AI1112" i="5"/>
  <c r="AH1112" i="5"/>
  <c r="AG1112" i="5"/>
  <c r="AE1112" i="5"/>
  <c r="AD1112" i="5"/>
  <c r="AC1112" i="5"/>
  <c r="AB1112" i="5"/>
  <c r="AA1112" i="5"/>
  <c r="Z1112" i="5"/>
  <c r="Y1112" i="5"/>
  <c r="X1112" i="5"/>
  <c r="W1112" i="5"/>
  <c r="V1112" i="5"/>
  <c r="U1112" i="5"/>
  <c r="T1112" i="5"/>
  <c r="S1112" i="5"/>
  <c r="AZ1111" i="5"/>
  <c r="AY1111" i="5"/>
  <c r="AX1111" i="5"/>
  <c r="AW1111" i="5"/>
  <c r="AV1111" i="5"/>
  <c r="AU1111" i="5"/>
  <c r="AT1111" i="5"/>
  <c r="AS1111" i="5"/>
  <c r="AR1111" i="5"/>
  <c r="AQ1111" i="5"/>
  <c r="AO1111" i="5"/>
  <c r="AN1111" i="5"/>
  <c r="AM1111" i="5"/>
  <c r="AL1111" i="5"/>
  <c r="AK1111" i="5"/>
  <c r="AJ1111" i="5"/>
  <c r="AI1111" i="5"/>
  <c r="AH1111" i="5"/>
  <c r="AG1111" i="5"/>
  <c r="AE1111" i="5"/>
  <c r="AD1111" i="5"/>
  <c r="AC1111" i="5"/>
  <c r="AB1111" i="5"/>
  <c r="AA1111" i="5"/>
  <c r="Z1111" i="5"/>
  <c r="Y1111" i="5"/>
  <c r="X1111" i="5"/>
  <c r="W1111" i="5"/>
  <c r="V1111" i="5"/>
  <c r="U1111" i="5"/>
  <c r="T1111" i="5"/>
  <c r="S1111" i="5"/>
  <c r="AZ1110" i="5"/>
  <c r="AY1110" i="5"/>
  <c r="AX1110" i="5"/>
  <c r="AW1110" i="5"/>
  <c r="AV1110" i="5"/>
  <c r="AU1110" i="5"/>
  <c r="AT1110" i="5"/>
  <c r="AS1110" i="5"/>
  <c r="AR1110" i="5"/>
  <c r="AQ1110" i="5"/>
  <c r="AO1110" i="5"/>
  <c r="AN1110" i="5"/>
  <c r="AM1110" i="5"/>
  <c r="AL1110" i="5"/>
  <c r="AK1110" i="5"/>
  <c r="AJ1110" i="5"/>
  <c r="AI1110" i="5"/>
  <c r="AH1110" i="5"/>
  <c r="AG1110" i="5"/>
  <c r="AE1110" i="5"/>
  <c r="AD1110" i="5"/>
  <c r="AC1110" i="5"/>
  <c r="AB1110" i="5"/>
  <c r="AA1110" i="5"/>
  <c r="Z1110" i="5"/>
  <c r="Y1110" i="5"/>
  <c r="X1110" i="5"/>
  <c r="W1110" i="5"/>
  <c r="V1110" i="5"/>
  <c r="U1110" i="5"/>
  <c r="T1110" i="5"/>
  <c r="S1110" i="5"/>
  <c r="AZ1109" i="5"/>
  <c r="AY1109" i="5"/>
  <c r="AX1109" i="5"/>
  <c r="AW1109" i="5"/>
  <c r="AV1109" i="5"/>
  <c r="AU1109" i="5"/>
  <c r="AT1109" i="5"/>
  <c r="AS1109" i="5"/>
  <c r="AR1109" i="5"/>
  <c r="AQ1109" i="5"/>
  <c r="AO1109" i="5"/>
  <c r="AN1109" i="5"/>
  <c r="AM1109" i="5"/>
  <c r="AL1109" i="5"/>
  <c r="AK1109" i="5"/>
  <c r="AJ1109" i="5"/>
  <c r="AI1109" i="5"/>
  <c r="AH1109" i="5"/>
  <c r="AG1109" i="5"/>
  <c r="AE1109" i="5"/>
  <c r="AD1109" i="5"/>
  <c r="AC1109" i="5"/>
  <c r="AB1109" i="5"/>
  <c r="AA1109" i="5"/>
  <c r="Z1109" i="5"/>
  <c r="Y1109" i="5"/>
  <c r="X1109" i="5"/>
  <c r="W1109" i="5"/>
  <c r="V1109" i="5"/>
  <c r="U1109" i="5"/>
  <c r="T1109" i="5"/>
  <c r="S1109" i="5"/>
  <c r="AZ1108" i="5"/>
  <c r="AY1108" i="5"/>
  <c r="AX1108" i="5"/>
  <c r="AW1108" i="5"/>
  <c r="AV1108" i="5"/>
  <c r="AU1108" i="5"/>
  <c r="AT1108" i="5"/>
  <c r="AS1108" i="5"/>
  <c r="AR1108" i="5"/>
  <c r="AQ1108" i="5"/>
  <c r="AO1108" i="5"/>
  <c r="AN1108" i="5"/>
  <c r="AM1108" i="5"/>
  <c r="AL1108" i="5"/>
  <c r="AK1108" i="5"/>
  <c r="AJ1108" i="5"/>
  <c r="AI1108" i="5"/>
  <c r="AH1108" i="5"/>
  <c r="AG1108" i="5"/>
  <c r="AE1108" i="5"/>
  <c r="AD1108" i="5"/>
  <c r="AC1108" i="5"/>
  <c r="AB1108" i="5"/>
  <c r="AA1108" i="5"/>
  <c r="Z1108" i="5"/>
  <c r="Y1108" i="5"/>
  <c r="X1108" i="5"/>
  <c r="W1108" i="5"/>
  <c r="V1108" i="5"/>
  <c r="U1108" i="5"/>
  <c r="T1108" i="5"/>
  <c r="S1108" i="5"/>
  <c r="AZ1107" i="5"/>
  <c r="AY1107" i="5"/>
  <c r="AX1107" i="5"/>
  <c r="AW1107" i="5"/>
  <c r="AV1107" i="5"/>
  <c r="AU1107" i="5"/>
  <c r="AT1107" i="5"/>
  <c r="AS1107" i="5"/>
  <c r="AR1107" i="5"/>
  <c r="AQ1107" i="5"/>
  <c r="AO1107" i="5"/>
  <c r="AN1107" i="5"/>
  <c r="AM1107" i="5"/>
  <c r="AL1107" i="5"/>
  <c r="AK1107" i="5"/>
  <c r="AJ1107" i="5"/>
  <c r="AI1107" i="5"/>
  <c r="AH1107" i="5"/>
  <c r="AG1107" i="5"/>
  <c r="AE1107" i="5"/>
  <c r="AD1107" i="5"/>
  <c r="AC1107" i="5"/>
  <c r="AB1107" i="5"/>
  <c r="AA1107" i="5"/>
  <c r="Z1107" i="5"/>
  <c r="Y1107" i="5"/>
  <c r="X1107" i="5"/>
  <c r="W1107" i="5"/>
  <c r="V1107" i="5"/>
  <c r="U1107" i="5"/>
  <c r="T1107" i="5"/>
  <c r="S1107" i="5"/>
  <c r="AZ1106" i="5"/>
  <c r="AY1106" i="5"/>
  <c r="AX1106" i="5"/>
  <c r="AW1106" i="5"/>
  <c r="AV1106" i="5"/>
  <c r="AU1106" i="5"/>
  <c r="AT1106" i="5"/>
  <c r="AS1106" i="5"/>
  <c r="AR1106" i="5"/>
  <c r="AQ1106" i="5"/>
  <c r="AO1106" i="5"/>
  <c r="AN1106" i="5"/>
  <c r="AM1106" i="5"/>
  <c r="AL1106" i="5"/>
  <c r="AK1106" i="5"/>
  <c r="AJ1106" i="5"/>
  <c r="AI1106" i="5"/>
  <c r="AH1106" i="5"/>
  <c r="AG1106" i="5"/>
  <c r="AE1106" i="5"/>
  <c r="AD1106" i="5"/>
  <c r="AC1106" i="5"/>
  <c r="AB1106" i="5"/>
  <c r="AA1106" i="5"/>
  <c r="Z1106" i="5"/>
  <c r="Y1106" i="5"/>
  <c r="X1106" i="5"/>
  <c r="W1106" i="5"/>
  <c r="V1106" i="5"/>
  <c r="U1106" i="5"/>
  <c r="T1106" i="5"/>
  <c r="S1106" i="5"/>
  <c r="AZ1105" i="5"/>
  <c r="AY1105" i="5"/>
  <c r="AX1105" i="5"/>
  <c r="AW1105" i="5"/>
  <c r="AV1105" i="5"/>
  <c r="AU1105" i="5"/>
  <c r="AT1105" i="5"/>
  <c r="AS1105" i="5"/>
  <c r="AR1105" i="5"/>
  <c r="AQ1105" i="5"/>
  <c r="AO1105" i="5"/>
  <c r="AN1105" i="5"/>
  <c r="AM1105" i="5"/>
  <c r="AL1105" i="5"/>
  <c r="AK1105" i="5"/>
  <c r="AJ1105" i="5"/>
  <c r="AI1105" i="5"/>
  <c r="AH1105" i="5"/>
  <c r="AG1105" i="5"/>
  <c r="AE1105" i="5"/>
  <c r="AD1105" i="5"/>
  <c r="AC1105" i="5"/>
  <c r="AB1105" i="5"/>
  <c r="AA1105" i="5"/>
  <c r="Z1105" i="5"/>
  <c r="Y1105" i="5"/>
  <c r="X1105" i="5"/>
  <c r="W1105" i="5"/>
  <c r="V1105" i="5"/>
  <c r="U1105" i="5"/>
  <c r="T1105" i="5"/>
  <c r="S1105" i="5"/>
  <c r="AZ1104" i="5"/>
  <c r="AY1104" i="5"/>
  <c r="AX1104" i="5"/>
  <c r="AW1104" i="5"/>
  <c r="AV1104" i="5"/>
  <c r="AU1104" i="5"/>
  <c r="AT1104" i="5"/>
  <c r="AS1104" i="5"/>
  <c r="AR1104" i="5"/>
  <c r="AQ1104" i="5"/>
  <c r="AO1104" i="5"/>
  <c r="AN1104" i="5"/>
  <c r="AM1104" i="5"/>
  <c r="AL1104" i="5"/>
  <c r="AK1104" i="5"/>
  <c r="AJ1104" i="5"/>
  <c r="AI1104" i="5"/>
  <c r="AH1104" i="5"/>
  <c r="AG1104" i="5"/>
  <c r="AE1104" i="5"/>
  <c r="AD1104" i="5"/>
  <c r="AC1104" i="5"/>
  <c r="AB1104" i="5"/>
  <c r="AA1104" i="5"/>
  <c r="Z1104" i="5"/>
  <c r="Y1104" i="5"/>
  <c r="X1104" i="5"/>
  <c r="W1104" i="5"/>
  <c r="V1104" i="5"/>
  <c r="U1104" i="5"/>
  <c r="T1104" i="5"/>
  <c r="S1104" i="5"/>
  <c r="AZ1103" i="5"/>
  <c r="AY1103" i="5"/>
  <c r="AX1103" i="5"/>
  <c r="AW1103" i="5"/>
  <c r="AV1103" i="5"/>
  <c r="AU1103" i="5"/>
  <c r="AT1103" i="5"/>
  <c r="AS1103" i="5"/>
  <c r="AR1103" i="5"/>
  <c r="AQ1103" i="5"/>
  <c r="AO1103" i="5"/>
  <c r="AN1103" i="5"/>
  <c r="AM1103" i="5"/>
  <c r="AL1103" i="5"/>
  <c r="AK1103" i="5"/>
  <c r="AJ1103" i="5"/>
  <c r="AI1103" i="5"/>
  <c r="AH1103" i="5"/>
  <c r="AG1103" i="5"/>
  <c r="AE1103" i="5"/>
  <c r="AD1103" i="5"/>
  <c r="AC1103" i="5"/>
  <c r="AB1103" i="5"/>
  <c r="AA1103" i="5"/>
  <c r="Z1103" i="5"/>
  <c r="Y1103" i="5"/>
  <c r="X1103" i="5"/>
  <c r="W1103" i="5"/>
  <c r="V1103" i="5"/>
  <c r="U1103" i="5"/>
  <c r="T1103" i="5"/>
  <c r="S1103" i="5"/>
  <c r="AZ1102" i="5"/>
  <c r="AY1102" i="5"/>
  <c r="AX1102" i="5"/>
  <c r="AW1102" i="5"/>
  <c r="AV1102" i="5"/>
  <c r="AU1102" i="5"/>
  <c r="AT1102" i="5"/>
  <c r="AS1102" i="5"/>
  <c r="AR1102" i="5"/>
  <c r="AQ1102" i="5"/>
  <c r="AO1102" i="5"/>
  <c r="AN1102" i="5"/>
  <c r="AM1102" i="5"/>
  <c r="AL1102" i="5"/>
  <c r="AK1102" i="5"/>
  <c r="AJ1102" i="5"/>
  <c r="AI1102" i="5"/>
  <c r="AH1102" i="5"/>
  <c r="AG1102" i="5"/>
  <c r="AE1102" i="5"/>
  <c r="AD1102" i="5"/>
  <c r="AC1102" i="5"/>
  <c r="AB1102" i="5"/>
  <c r="AA1102" i="5"/>
  <c r="Z1102" i="5"/>
  <c r="Y1102" i="5"/>
  <c r="X1102" i="5"/>
  <c r="W1102" i="5"/>
  <c r="V1102" i="5"/>
  <c r="U1102" i="5"/>
  <c r="T1102" i="5"/>
  <c r="S1102" i="5"/>
  <c r="AZ1101" i="5"/>
  <c r="AY1101" i="5"/>
  <c r="AX1101" i="5"/>
  <c r="AW1101" i="5"/>
  <c r="AV1101" i="5"/>
  <c r="AU1101" i="5"/>
  <c r="AT1101" i="5"/>
  <c r="AS1101" i="5"/>
  <c r="AR1101" i="5"/>
  <c r="AQ1101" i="5"/>
  <c r="AO1101" i="5"/>
  <c r="AN1101" i="5"/>
  <c r="AM1101" i="5"/>
  <c r="AL1101" i="5"/>
  <c r="AK1101" i="5"/>
  <c r="AJ1101" i="5"/>
  <c r="AI1101" i="5"/>
  <c r="AH1101" i="5"/>
  <c r="AG1101" i="5"/>
  <c r="AE1101" i="5"/>
  <c r="AD1101" i="5"/>
  <c r="AC1101" i="5"/>
  <c r="AB1101" i="5"/>
  <c r="AA1101" i="5"/>
  <c r="Z1101" i="5"/>
  <c r="Y1101" i="5"/>
  <c r="X1101" i="5"/>
  <c r="W1101" i="5"/>
  <c r="V1101" i="5"/>
  <c r="U1101" i="5"/>
  <c r="T1101" i="5"/>
  <c r="S1101" i="5"/>
  <c r="AZ1100" i="5"/>
  <c r="AY1100" i="5"/>
  <c r="AX1100" i="5"/>
  <c r="AW1100" i="5"/>
  <c r="AV1100" i="5"/>
  <c r="AU1100" i="5"/>
  <c r="AT1100" i="5"/>
  <c r="AS1100" i="5"/>
  <c r="AR1100" i="5"/>
  <c r="AQ1100" i="5"/>
  <c r="AO1100" i="5"/>
  <c r="AN1100" i="5"/>
  <c r="AM1100" i="5"/>
  <c r="AL1100" i="5"/>
  <c r="AK1100" i="5"/>
  <c r="AJ1100" i="5"/>
  <c r="AI1100" i="5"/>
  <c r="AH1100" i="5"/>
  <c r="AG1100" i="5"/>
  <c r="AE1100" i="5"/>
  <c r="AD1100" i="5"/>
  <c r="AC1100" i="5"/>
  <c r="AB1100" i="5"/>
  <c r="AA1100" i="5"/>
  <c r="Z1100" i="5"/>
  <c r="Y1100" i="5"/>
  <c r="X1100" i="5"/>
  <c r="W1100" i="5"/>
  <c r="V1100" i="5"/>
  <c r="U1100" i="5"/>
  <c r="T1100" i="5"/>
  <c r="S1100" i="5"/>
  <c r="AZ1099" i="5"/>
  <c r="AY1099" i="5"/>
  <c r="AX1099" i="5"/>
  <c r="AW1099" i="5"/>
  <c r="AV1099" i="5"/>
  <c r="AU1099" i="5"/>
  <c r="AT1099" i="5"/>
  <c r="AS1099" i="5"/>
  <c r="AR1099" i="5"/>
  <c r="AQ1099" i="5"/>
  <c r="AO1099" i="5"/>
  <c r="AN1099" i="5"/>
  <c r="AM1099" i="5"/>
  <c r="AL1099" i="5"/>
  <c r="AK1099" i="5"/>
  <c r="AJ1099" i="5"/>
  <c r="AI1099" i="5"/>
  <c r="AH1099" i="5"/>
  <c r="AG1099" i="5"/>
  <c r="AE1099" i="5"/>
  <c r="AD1099" i="5"/>
  <c r="AC1099" i="5"/>
  <c r="AB1099" i="5"/>
  <c r="AA1099" i="5"/>
  <c r="Z1099" i="5"/>
  <c r="Y1099" i="5"/>
  <c r="X1099" i="5"/>
  <c r="W1099" i="5"/>
  <c r="V1099" i="5"/>
  <c r="U1099" i="5"/>
  <c r="T1099" i="5"/>
  <c r="S1099" i="5"/>
  <c r="AZ1098" i="5"/>
  <c r="AY1098" i="5"/>
  <c r="AX1098" i="5"/>
  <c r="AW1098" i="5"/>
  <c r="AV1098" i="5"/>
  <c r="AU1098" i="5"/>
  <c r="AT1098" i="5"/>
  <c r="AS1098" i="5"/>
  <c r="AR1098" i="5"/>
  <c r="AQ1098" i="5"/>
  <c r="AO1098" i="5"/>
  <c r="AN1098" i="5"/>
  <c r="AM1098" i="5"/>
  <c r="AL1098" i="5"/>
  <c r="AK1098" i="5"/>
  <c r="AJ1098" i="5"/>
  <c r="AI1098" i="5"/>
  <c r="AH1098" i="5"/>
  <c r="AG1098" i="5"/>
  <c r="AE1098" i="5"/>
  <c r="AD1098" i="5"/>
  <c r="AC1098" i="5"/>
  <c r="AB1098" i="5"/>
  <c r="AA1098" i="5"/>
  <c r="Z1098" i="5"/>
  <c r="Y1098" i="5"/>
  <c r="X1098" i="5"/>
  <c r="W1098" i="5"/>
  <c r="V1098" i="5"/>
  <c r="U1098" i="5"/>
  <c r="T1098" i="5"/>
  <c r="S1098" i="5"/>
  <c r="AZ1097" i="5"/>
  <c r="AY1097" i="5"/>
  <c r="AX1097" i="5"/>
  <c r="AW1097" i="5"/>
  <c r="AV1097" i="5"/>
  <c r="AU1097" i="5"/>
  <c r="AT1097" i="5"/>
  <c r="AS1097" i="5"/>
  <c r="AR1097" i="5"/>
  <c r="AQ1097" i="5"/>
  <c r="AO1097" i="5"/>
  <c r="AN1097" i="5"/>
  <c r="AM1097" i="5"/>
  <c r="AL1097" i="5"/>
  <c r="AK1097" i="5"/>
  <c r="AJ1097" i="5"/>
  <c r="AI1097" i="5"/>
  <c r="AH1097" i="5"/>
  <c r="AG1097" i="5"/>
  <c r="AE1097" i="5"/>
  <c r="AD1097" i="5"/>
  <c r="AC1097" i="5"/>
  <c r="AB1097" i="5"/>
  <c r="AA1097" i="5"/>
  <c r="Z1097" i="5"/>
  <c r="Y1097" i="5"/>
  <c r="X1097" i="5"/>
  <c r="W1097" i="5"/>
  <c r="V1097" i="5"/>
  <c r="U1097" i="5"/>
  <c r="T1097" i="5"/>
  <c r="S1097" i="5"/>
  <c r="AZ1096" i="5"/>
  <c r="AY1096" i="5"/>
  <c r="AX1096" i="5"/>
  <c r="AW1096" i="5"/>
  <c r="AV1096" i="5"/>
  <c r="AU1096" i="5"/>
  <c r="AT1096" i="5"/>
  <c r="AS1096" i="5"/>
  <c r="AR1096" i="5"/>
  <c r="AQ1096" i="5"/>
  <c r="AO1096" i="5"/>
  <c r="AN1096" i="5"/>
  <c r="AM1096" i="5"/>
  <c r="AL1096" i="5"/>
  <c r="AK1096" i="5"/>
  <c r="AJ1096" i="5"/>
  <c r="AI1096" i="5"/>
  <c r="AH1096" i="5"/>
  <c r="AG1096" i="5"/>
  <c r="AE1096" i="5"/>
  <c r="AD1096" i="5"/>
  <c r="AC1096" i="5"/>
  <c r="AB1096" i="5"/>
  <c r="AA1096" i="5"/>
  <c r="Z1096" i="5"/>
  <c r="Y1096" i="5"/>
  <c r="X1096" i="5"/>
  <c r="W1096" i="5"/>
  <c r="V1096" i="5"/>
  <c r="U1096" i="5"/>
  <c r="T1096" i="5"/>
  <c r="S1096" i="5"/>
  <c r="AZ1095" i="5"/>
  <c r="AY1095" i="5"/>
  <c r="AX1095" i="5"/>
  <c r="AW1095" i="5"/>
  <c r="AV1095" i="5"/>
  <c r="AU1095" i="5"/>
  <c r="AT1095" i="5"/>
  <c r="AS1095" i="5"/>
  <c r="AR1095" i="5"/>
  <c r="AQ1095" i="5"/>
  <c r="AO1095" i="5"/>
  <c r="AN1095" i="5"/>
  <c r="AM1095" i="5"/>
  <c r="AL1095" i="5"/>
  <c r="AK1095" i="5"/>
  <c r="AJ1095" i="5"/>
  <c r="AI1095" i="5"/>
  <c r="AH1095" i="5"/>
  <c r="AG1095" i="5"/>
  <c r="AE1095" i="5"/>
  <c r="AD1095" i="5"/>
  <c r="AC1095" i="5"/>
  <c r="AB1095" i="5"/>
  <c r="AA1095" i="5"/>
  <c r="Z1095" i="5"/>
  <c r="Y1095" i="5"/>
  <c r="X1095" i="5"/>
  <c r="W1095" i="5"/>
  <c r="V1095" i="5"/>
  <c r="U1095" i="5"/>
  <c r="T1095" i="5"/>
  <c r="S1095" i="5"/>
  <c r="AZ1094" i="5"/>
  <c r="AY1094" i="5"/>
  <c r="AX1094" i="5"/>
  <c r="AW1094" i="5"/>
  <c r="AV1094" i="5"/>
  <c r="AU1094" i="5"/>
  <c r="AT1094" i="5"/>
  <c r="AS1094" i="5"/>
  <c r="AR1094" i="5"/>
  <c r="AQ1094" i="5"/>
  <c r="AO1094" i="5"/>
  <c r="AN1094" i="5"/>
  <c r="AM1094" i="5"/>
  <c r="AL1094" i="5"/>
  <c r="AK1094" i="5"/>
  <c r="AJ1094" i="5"/>
  <c r="AI1094" i="5"/>
  <c r="AH1094" i="5"/>
  <c r="AG1094" i="5"/>
  <c r="AE1094" i="5"/>
  <c r="AD1094" i="5"/>
  <c r="AC1094" i="5"/>
  <c r="AB1094" i="5"/>
  <c r="AA1094" i="5"/>
  <c r="Z1094" i="5"/>
  <c r="Y1094" i="5"/>
  <c r="X1094" i="5"/>
  <c r="W1094" i="5"/>
  <c r="V1094" i="5"/>
  <c r="U1094" i="5"/>
  <c r="T1094" i="5"/>
  <c r="S1094" i="5"/>
  <c r="AZ1093" i="5"/>
  <c r="AY1093" i="5"/>
  <c r="AX1093" i="5"/>
  <c r="AW1093" i="5"/>
  <c r="AV1093" i="5"/>
  <c r="AU1093" i="5"/>
  <c r="AT1093" i="5"/>
  <c r="AS1093" i="5"/>
  <c r="AR1093" i="5"/>
  <c r="AQ1093" i="5"/>
  <c r="AO1093" i="5"/>
  <c r="AN1093" i="5"/>
  <c r="AM1093" i="5"/>
  <c r="AL1093" i="5"/>
  <c r="AK1093" i="5"/>
  <c r="AJ1093" i="5"/>
  <c r="AI1093" i="5"/>
  <c r="AH1093" i="5"/>
  <c r="AG1093" i="5"/>
  <c r="AE1093" i="5"/>
  <c r="AD1093" i="5"/>
  <c r="AC1093" i="5"/>
  <c r="AB1093" i="5"/>
  <c r="AA1093" i="5"/>
  <c r="Z1093" i="5"/>
  <c r="Y1093" i="5"/>
  <c r="X1093" i="5"/>
  <c r="W1093" i="5"/>
  <c r="V1093" i="5"/>
  <c r="U1093" i="5"/>
  <c r="T1093" i="5"/>
  <c r="S1093" i="5"/>
  <c r="AZ1092" i="5"/>
  <c r="AY1092" i="5"/>
  <c r="AX1092" i="5"/>
  <c r="AW1092" i="5"/>
  <c r="AV1092" i="5"/>
  <c r="AU1092" i="5"/>
  <c r="AT1092" i="5"/>
  <c r="AS1092" i="5"/>
  <c r="AR1092" i="5"/>
  <c r="AQ1092" i="5"/>
  <c r="AO1092" i="5"/>
  <c r="AN1092" i="5"/>
  <c r="AM1092" i="5"/>
  <c r="AL1092" i="5"/>
  <c r="AK1092" i="5"/>
  <c r="AJ1092" i="5"/>
  <c r="AI1092" i="5"/>
  <c r="AH1092" i="5"/>
  <c r="AG1092" i="5"/>
  <c r="AE1092" i="5"/>
  <c r="AD1092" i="5"/>
  <c r="AC1092" i="5"/>
  <c r="AB1092" i="5"/>
  <c r="AA1092" i="5"/>
  <c r="Z1092" i="5"/>
  <c r="Y1092" i="5"/>
  <c r="X1092" i="5"/>
  <c r="W1092" i="5"/>
  <c r="V1092" i="5"/>
  <c r="U1092" i="5"/>
  <c r="T1092" i="5"/>
  <c r="S1092" i="5"/>
  <c r="AZ1091" i="5"/>
  <c r="AY1091" i="5"/>
  <c r="AX1091" i="5"/>
  <c r="AW1091" i="5"/>
  <c r="AV1091" i="5"/>
  <c r="AU1091" i="5"/>
  <c r="AT1091" i="5"/>
  <c r="AS1091" i="5"/>
  <c r="AR1091" i="5"/>
  <c r="AQ1091" i="5"/>
  <c r="AO1091" i="5"/>
  <c r="AN1091" i="5"/>
  <c r="AM1091" i="5"/>
  <c r="AL1091" i="5"/>
  <c r="AK1091" i="5"/>
  <c r="AJ1091" i="5"/>
  <c r="AI1091" i="5"/>
  <c r="AH1091" i="5"/>
  <c r="AG1091" i="5"/>
  <c r="AE1091" i="5"/>
  <c r="AD1091" i="5"/>
  <c r="AC1091" i="5"/>
  <c r="AB1091" i="5"/>
  <c r="AA1091" i="5"/>
  <c r="Z1091" i="5"/>
  <c r="Y1091" i="5"/>
  <c r="X1091" i="5"/>
  <c r="W1091" i="5"/>
  <c r="V1091" i="5"/>
  <c r="U1091" i="5"/>
  <c r="T1091" i="5"/>
  <c r="S1091" i="5"/>
  <c r="AZ1090" i="5"/>
  <c r="AY1090" i="5"/>
  <c r="AX1090" i="5"/>
  <c r="AW1090" i="5"/>
  <c r="AV1090" i="5"/>
  <c r="AU1090" i="5"/>
  <c r="AT1090" i="5"/>
  <c r="AS1090" i="5"/>
  <c r="AR1090" i="5"/>
  <c r="AQ1090" i="5"/>
  <c r="AO1090" i="5"/>
  <c r="AN1090" i="5"/>
  <c r="AM1090" i="5"/>
  <c r="AL1090" i="5"/>
  <c r="AK1090" i="5"/>
  <c r="AJ1090" i="5"/>
  <c r="AI1090" i="5"/>
  <c r="AH1090" i="5"/>
  <c r="AG1090" i="5"/>
  <c r="AE1090" i="5"/>
  <c r="AD1090" i="5"/>
  <c r="AC1090" i="5"/>
  <c r="AB1090" i="5"/>
  <c r="AA1090" i="5"/>
  <c r="Z1090" i="5"/>
  <c r="Y1090" i="5"/>
  <c r="X1090" i="5"/>
  <c r="W1090" i="5"/>
  <c r="V1090" i="5"/>
  <c r="U1090" i="5"/>
  <c r="T1090" i="5"/>
  <c r="S1090" i="5"/>
  <c r="AZ1089" i="5"/>
  <c r="AY1089" i="5"/>
  <c r="AX1089" i="5"/>
  <c r="AW1089" i="5"/>
  <c r="AV1089" i="5"/>
  <c r="AU1089" i="5"/>
  <c r="AT1089" i="5"/>
  <c r="AS1089" i="5"/>
  <c r="AR1089" i="5"/>
  <c r="AQ1089" i="5"/>
  <c r="AO1089" i="5"/>
  <c r="AN1089" i="5"/>
  <c r="AM1089" i="5"/>
  <c r="AL1089" i="5"/>
  <c r="AK1089" i="5"/>
  <c r="AJ1089" i="5"/>
  <c r="AI1089" i="5"/>
  <c r="AH1089" i="5"/>
  <c r="AG1089" i="5"/>
  <c r="AE1089" i="5"/>
  <c r="AD1089" i="5"/>
  <c r="AC1089" i="5"/>
  <c r="AB1089" i="5"/>
  <c r="AA1089" i="5"/>
  <c r="Z1089" i="5"/>
  <c r="Y1089" i="5"/>
  <c r="X1089" i="5"/>
  <c r="W1089" i="5"/>
  <c r="V1089" i="5"/>
  <c r="U1089" i="5"/>
  <c r="T1089" i="5"/>
  <c r="S1089" i="5"/>
  <c r="AZ1088" i="5"/>
  <c r="AY1088" i="5"/>
  <c r="AX1088" i="5"/>
  <c r="AW1088" i="5"/>
  <c r="AV1088" i="5"/>
  <c r="AU1088" i="5"/>
  <c r="AT1088" i="5"/>
  <c r="AS1088" i="5"/>
  <c r="AR1088" i="5"/>
  <c r="AQ1088" i="5"/>
  <c r="AO1088" i="5"/>
  <c r="AN1088" i="5"/>
  <c r="AM1088" i="5"/>
  <c r="AL1088" i="5"/>
  <c r="AK1088" i="5"/>
  <c r="AJ1088" i="5"/>
  <c r="AI1088" i="5"/>
  <c r="AH1088" i="5"/>
  <c r="AG1088" i="5"/>
  <c r="AE1088" i="5"/>
  <c r="AD1088" i="5"/>
  <c r="AC1088" i="5"/>
  <c r="AB1088" i="5"/>
  <c r="AA1088" i="5"/>
  <c r="Z1088" i="5"/>
  <c r="Y1088" i="5"/>
  <c r="X1088" i="5"/>
  <c r="W1088" i="5"/>
  <c r="V1088" i="5"/>
  <c r="U1088" i="5"/>
  <c r="T1088" i="5"/>
  <c r="S1088" i="5"/>
  <c r="AZ1087" i="5"/>
  <c r="AY1087" i="5"/>
  <c r="AX1087" i="5"/>
  <c r="AW1087" i="5"/>
  <c r="AV1087" i="5"/>
  <c r="AU1087" i="5"/>
  <c r="AT1087" i="5"/>
  <c r="AS1087" i="5"/>
  <c r="AR1087" i="5"/>
  <c r="AQ1087" i="5"/>
  <c r="AO1087" i="5"/>
  <c r="AN1087" i="5"/>
  <c r="AM1087" i="5"/>
  <c r="AL1087" i="5"/>
  <c r="AK1087" i="5"/>
  <c r="AJ1087" i="5"/>
  <c r="AI1087" i="5"/>
  <c r="AH1087" i="5"/>
  <c r="AG1087" i="5"/>
  <c r="AE1087" i="5"/>
  <c r="AD1087" i="5"/>
  <c r="AC1087" i="5"/>
  <c r="AB1087" i="5"/>
  <c r="AA1087" i="5"/>
  <c r="Z1087" i="5"/>
  <c r="Y1087" i="5"/>
  <c r="X1087" i="5"/>
  <c r="W1087" i="5"/>
  <c r="V1087" i="5"/>
  <c r="U1087" i="5"/>
  <c r="T1087" i="5"/>
  <c r="S1087" i="5"/>
  <c r="AZ1086" i="5"/>
  <c r="AY1086" i="5"/>
  <c r="AX1086" i="5"/>
  <c r="AW1086" i="5"/>
  <c r="AV1086" i="5"/>
  <c r="AU1086" i="5"/>
  <c r="AT1086" i="5"/>
  <c r="AS1086" i="5"/>
  <c r="AR1086" i="5"/>
  <c r="AQ1086" i="5"/>
  <c r="AO1086" i="5"/>
  <c r="AN1086" i="5"/>
  <c r="AM1086" i="5"/>
  <c r="AL1086" i="5"/>
  <c r="AK1086" i="5"/>
  <c r="AJ1086" i="5"/>
  <c r="AI1086" i="5"/>
  <c r="AH1086" i="5"/>
  <c r="AG1086" i="5"/>
  <c r="AE1086" i="5"/>
  <c r="AD1086" i="5"/>
  <c r="AC1086" i="5"/>
  <c r="AB1086" i="5"/>
  <c r="AA1086" i="5"/>
  <c r="Z1086" i="5"/>
  <c r="Y1086" i="5"/>
  <c r="X1086" i="5"/>
  <c r="W1086" i="5"/>
  <c r="V1086" i="5"/>
  <c r="U1086" i="5"/>
  <c r="T1086" i="5"/>
  <c r="S1086" i="5"/>
  <c r="AZ1085" i="5"/>
  <c r="AY1085" i="5"/>
  <c r="AX1085" i="5"/>
  <c r="AW1085" i="5"/>
  <c r="AV1085" i="5"/>
  <c r="AU1085" i="5"/>
  <c r="AT1085" i="5"/>
  <c r="AS1085" i="5"/>
  <c r="AR1085" i="5"/>
  <c r="AQ1085" i="5"/>
  <c r="AO1085" i="5"/>
  <c r="AN1085" i="5"/>
  <c r="AM1085" i="5"/>
  <c r="AL1085" i="5"/>
  <c r="AK1085" i="5"/>
  <c r="AJ1085" i="5"/>
  <c r="AI1085" i="5"/>
  <c r="AH1085" i="5"/>
  <c r="AG1085" i="5"/>
  <c r="AE1085" i="5"/>
  <c r="AD1085" i="5"/>
  <c r="AC1085" i="5"/>
  <c r="AB1085" i="5"/>
  <c r="AA1085" i="5"/>
  <c r="Z1085" i="5"/>
  <c r="Y1085" i="5"/>
  <c r="X1085" i="5"/>
  <c r="W1085" i="5"/>
  <c r="V1085" i="5"/>
  <c r="U1085" i="5"/>
  <c r="T1085" i="5"/>
  <c r="S1085" i="5"/>
  <c r="AZ1084" i="5"/>
  <c r="AY1084" i="5"/>
  <c r="AX1084" i="5"/>
  <c r="AW1084" i="5"/>
  <c r="AV1084" i="5"/>
  <c r="AU1084" i="5"/>
  <c r="AT1084" i="5"/>
  <c r="AS1084" i="5"/>
  <c r="AR1084" i="5"/>
  <c r="AQ1084" i="5"/>
  <c r="AO1084" i="5"/>
  <c r="AN1084" i="5"/>
  <c r="AM1084" i="5"/>
  <c r="AL1084" i="5"/>
  <c r="AK1084" i="5"/>
  <c r="AJ1084" i="5"/>
  <c r="AI1084" i="5"/>
  <c r="AH1084" i="5"/>
  <c r="AG1084" i="5"/>
  <c r="AE1084" i="5"/>
  <c r="AD1084" i="5"/>
  <c r="AC1084" i="5"/>
  <c r="AB1084" i="5"/>
  <c r="AA1084" i="5"/>
  <c r="Z1084" i="5"/>
  <c r="Y1084" i="5"/>
  <c r="X1084" i="5"/>
  <c r="W1084" i="5"/>
  <c r="V1084" i="5"/>
  <c r="U1084" i="5"/>
  <c r="T1084" i="5"/>
  <c r="S1084" i="5"/>
  <c r="AZ1083" i="5"/>
  <c r="AY1083" i="5"/>
  <c r="AX1083" i="5"/>
  <c r="AW1083" i="5"/>
  <c r="AV1083" i="5"/>
  <c r="AU1083" i="5"/>
  <c r="AT1083" i="5"/>
  <c r="AS1083" i="5"/>
  <c r="AR1083" i="5"/>
  <c r="AQ1083" i="5"/>
  <c r="AO1083" i="5"/>
  <c r="AN1083" i="5"/>
  <c r="AM1083" i="5"/>
  <c r="AL1083" i="5"/>
  <c r="AK1083" i="5"/>
  <c r="AJ1083" i="5"/>
  <c r="AI1083" i="5"/>
  <c r="AH1083" i="5"/>
  <c r="AG1083" i="5"/>
  <c r="AE1083" i="5"/>
  <c r="AD1083" i="5"/>
  <c r="AC1083" i="5"/>
  <c r="AB1083" i="5"/>
  <c r="AA1083" i="5"/>
  <c r="Z1083" i="5"/>
  <c r="Y1083" i="5"/>
  <c r="X1083" i="5"/>
  <c r="W1083" i="5"/>
  <c r="V1083" i="5"/>
  <c r="U1083" i="5"/>
  <c r="T1083" i="5"/>
  <c r="S1083" i="5"/>
  <c r="AZ1082" i="5"/>
  <c r="AY1082" i="5"/>
  <c r="AX1082" i="5"/>
  <c r="AW1082" i="5"/>
  <c r="AV1082" i="5"/>
  <c r="AU1082" i="5"/>
  <c r="AT1082" i="5"/>
  <c r="AS1082" i="5"/>
  <c r="AR1082" i="5"/>
  <c r="AQ1082" i="5"/>
  <c r="AO1082" i="5"/>
  <c r="AN1082" i="5"/>
  <c r="AM1082" i="5"/>
  <c r="AL1082" i="5"/>
  <c r="AK1082" i="5"/>
  <c r="AJ1082" i="5"/>
  <c r="AI1082" i="5"/>
  <c r="AH1082" i="5"/>
  <c r="AG1082" i="5"/>
  <c r="AE1082" i="5"/>
  <c r="AD1082" i="5"/>
  <c r="AC1082" i="5"/>
  <c r="AB1082" i="5"/>
  <c r="AA1082" i="5"/>
  <c r="Z1082" i="5"/>
  <c r="Y1082" i="5"/>
  <c r="X1082" i="5"/>
  <c r="W1082" i="5"/>
  <c r="V1082" i="5"/>
  <c r="U1082" i="5"/>
  <c r="T1082" i="5"/>
  <c r="S1082" i="5"/>
  <c r="AZ1081" i="5"/>
  <c r="AY1081" i="5"/>
  <c r="AX1081" i="5"/>
  <c r="AW1081" i="5"/>
  <c r="AV1081" i="5"/>
  <c r="AU1081" i="5"/>
  <c r="AT1081" i="5"/>
  <c r="AS1081" i="5"/>
  <c r="AR1081" i="5"/>
  <c r="AQ1081" i="5"/>
  <c r="AO1081" i="5"/>
  <c r="AN1081" i="5"/>
  <c r="AM1081" i="5"/>
  <c r="AL1081" i="5"/>
  <c r="AK1081" i="5"/>
  <c r="AJ1081" i="5"/>
  <c r="AI1081" i="5"/>
  <c r="AH1081" i="5"/>
  <c r="AG1081" i="5"/>
  <c r="AE1081" i="5"/>
  <c r="AD1081" i="5"/>
  <c r="AC1081" i="5"/>
  <c r="AB1081" i="5"/>
  <c r="AA1081" i="5"/>
  <c r="Z1081" i="5"/>
  <c r="Y1081" i="5"/>
  <c r="X1081" i="5"/>
  <c r="W1081" i="5"/>
  <c r="V1081" i="5"/>
  <c r="U1081" i="5"/>
  <c r="T1081" i="5"/>
  <c r="S1081" i="5"/>
  <c r="AZ1080" i="5"/>
  <c r="AY1080" i="5"/>
  <c r="AX1080" i="5"/>
  <c r="AW1080" i="5"/>
  <c r="AV1080" i="5"/>
  <c r="AU1080" i="5"/>
  <c r="AT1080" i="5"/>
  <c r="AS1080" i="5"/>
  <c r="AR1080" i="5"/>
  <c r="AQ1080" i="5"/>
  <c r="AO1080" i="5"/>
  <c r="AN1080" i="5"/>
  <c r="AM1080" i="5"/>
  <c r="AL1080" i="5"/>
  <c r="AK1080" i="5"/>
  <c r="AJ1080" i="5"/>
  <c r="AI1080" i="5"/>
  <c r="AH1080" i="5"/>
  <c r="AG1080" i="5"/>
  <c r="AE1080" i="5"/>
  <c r="AD1080" i="5"/>
  <c r="AC1080" i="5"/>
  <c r="AB1080" i="5"/>
  <c r="AA1080" i="5"/>
  <c r="Z1080" i="5"/>
  <c r="Y1080" i="5"/>
  <c r="X1080" i="5"/>
  <c r="W1080" i="5"/>
  <c r="V1080" i="5"/>
  <c r="U1080" i="5"/>
  <c r="T1080" i="5"/>
  <c r="S1080" i="5"/>
  <c r="AZ1079" i="5"/>
  <c r="AY1079" i="5"/>
  <c r="AX1079" i="5"/>
  <c r="AW1079" i="5"/>
  <c r="AV1079" i="5"/>
  <c r="AU1079" i="5"/>
  <c r="AT1079" i="5"/>
  <c r="AS1079" i="5"/>
  <c r="AR1079" i="5"/>
  <c r="AQ1079" i="5"/>
  <c r="AO1079" i="5"/>
  <c r="AN1079" i="5"/>
  <c r="AM1079" i="5"/>
  <c r="AL1079" i="5"/>
  <c r="AK1079" i="5"/>
  <c r="AJ1079" i="5"/>
  <c r="AI1079" i="5"/>
  <c r="AH1079" i="5"/>
  <c r="AG1079" i="5"/>
  <c r="AE1079" i="5"/>
  <c r="AD1079" i="5"/>
  <c r="AC1079" i="5"/>
  <c r="AB1079" i="5"/>
  <c r="AA1079" i="5"/>
  <c r="Z1079" i="5"/>
  <c r="Y1079" i="5"/>
  <c r="X1079" i="5"/>
  <c r="W1079" i="5"/>
  <c r="V1079" i="5"/>
  <c r="U1079" i="5"/>
  <c r="T1079" i="5"/>
  <c r="S1079" i="5"/>
  <c r="AZ1078" i="5"/>
  <c r="AY1078" i="5"/>
  <c r="AX1078" i="5"/>
  <c r="AW1078" i="5"/>
  <c r="AV1078" i="5"/>
  <c r="AU1078" i="5"/>
  <c r="AT1078" i="5"/>
  <c r="AS1078" i="5"/>
  <c r="AR1078" i="5"/>
  <c r="AQ1078" i="5"/>
  <c r="AO1078" i="5"/>
  <c r="AN1078" i="5"/>
  <c r="AM1078" i="5"/>
  <c r="AL1078" i="5"/>
  <c r="AK1078" i="5"/>
  <c r="AJ1078" i="5"/>
  <c r="AI1078" i="5"/>
  <c r="AH1078" i="5"/>
  <c r="AG1078" i="5"/>
  <c r="AE1078" i="5"/>
  <c r="AD1078" i="5"/>
  <c r="AC1078" i="5"/>
  <c r="AB1078" i="5"/>
  <c r="AA1078" i="5"/>
  <c r="Z1078" i="5"/>
  <c r="Y1078" i="5"/>
  <c r="X1078" i="5"/>
  <c r="W1078" i="5"/>
  <c r="V1078" i="5"/>
  <c r="U1078" i="5"/>
  <c r="T1078" i="5"/>
  <c r="S1078" i="5"/>
  <c r="AZ1077" i="5"/>
  <c r="AY1077" i="5"/>
  <c r="AX1077" i="5"/>
  <c r="AW1077" i="5"/>
  <c r="AV1077" i="5"/>
  <c r="AU1077" i="5"/>
  <c r="AT1077" i="5"/>
  <c r="AS1077" i="5"/>
  <c r="AR1077" i="5"/>
  <c r="AQ1077" i="5"/>
  <c r="AO1077" i="5"/>
  <c r="AN1077" i="5"/>
  <c r="AM1077" i="5"/>
  <c r="AL1077" i="5"/>
  <c r="AK1077" i="5"/>
  <c r="AJ1077" i="5"/>
  <c r="AI1077" i="5"/>
  <c r="AH1077" i="5"/>
  <c r="AG1077" i="5"/>
  <c r="AE1077" i="5"/>
  <c r="AD1077" i="5"/>
  <c r="AC1077" i="5"/>
  <c r="AB1077" i="5"/>
  <c r="AA1077" i="5"/>
  <c r="Z1077" i="5"/>
  <c r="Y1077" i="5"/>
  <c r="X1077" i="5"/>
  <c r="W1077" i="5"/>
  <c r="V1077" i="5"/>
  <c r="U1077" i="5"/>
  <c r="T1077" i="5"/>
  <c r="S1077" i="5"/>
  <c r="AZ1076" i="5"/>
  <c r="AY1076" i="5"/>
  <c r="AX1076" i="5"/>
  <c r="AW1076" i="5"/>
  <c r="AV1076" i="5"/>
  <c r="AU1076" i="5"/>
  <c r="AT1076" i="5"/>
  <c r="AS1076" i="5"/>
  <c r="AR1076" i="5"/>
  <c r="AQ1076" i="5"/>
  <c r="AO1076" i="5"/>
  <c r="AN1076" i="5"/>
  <c r="AM1076" i="5"/>
  <c r="AL1076" i="5"/>
  <c r="AK1076" i="5"/>
  <c r="AJ1076" i="5"/>
  <c r="AI1076" i="5"/>
  <c r="AH1076" i="5"/>
  <c r="AG1076" i="5"/>
  <c r="AE1076" i="5"/>
  <c r="AD1076" i="5"/>
  <c r="AC1076" i="5"/>
  <c r="AB1076" i="5"/>
  <c r="AA1076" i="5"/>
  <c r="Z1076" i="5"/>
  <c r="Y1076" i="5"/>
  <c r="X1076" i="5"/>
  <c r="W1076" i="5"/>
  <c r="V1076" i="5"/>
  <c r="U1076" i="5"/>
  <c r="T1076" i="5"/>
  <c r="S1076" i="5"/>
  <c r="AZ1075" i="5"/>
  <c r="AY1075" i="5"/>
  <c r="AX1075" i="5"/>
  <c r="AW1075" i="5"/>
  <c r="AV1075" i="5"/>
  <c r="AU1075" i="5"/>
  <c r="AT1075" i="5"/>
  <c r="AS1075" i="5"/>
  <c r="AR1075" i="5"/>
  <c r="AQ1075" i="5"/>
  <c r="AO1075" i="5"/>
  <c r="AN1075" i="5"/>
  <c r="AM1075" i="5"/>
  <c r="AL1075" i="5"/>
  <c r="AK1075" i="5"/>
  <c r="AJ1075" i="5"/>
  <c r="AI1075" i="5"/>
  <c r="AH1075" i="5"/>
  <c r="AG1075" i="5"/>
  <c r="AE1075" i="5"/>
  <c r="AD1075" i="5"/>
  <c r="AC1075" i="5"/>
  <c r="AB1075" i="5"/>
  <c r="AA1075" i="5"/>
  <c r="Z1075" i="5"/>
  <c r="Y1075" i="5"/>
  <c r="X1075" i="5"/>
  <c r="W1075" i="5"/>
  <c r="V1075" i="5"/>
  <c r="U1075" i="5"/>
  <c r="T1075" i="5"/>
  <c r="S1075" i="5"/>
  <c r="AZ1074" i="5"/>
  <c r="AY1074" i="5"/>
  <c r="AX1074" i="5"/>
  <c r="AW1074" i="5"/>
  <c r="AV1074" i="5"/>
  <c r="AU1074" i="5"/>
  <c r="AT1074" i="5"/>
  <c r="AS1074" i="5"/>
  <c r="AR1074" i="5"/>
  <c r="AQ1074" i="5"/>
  <c r="AO1074" i="5"/>
  <c r="AN1074" i="5"/>
  <c r="AM1074" i="5"/>
  <c r="AL1074" i="5"/>
  <c r="AK1074" i="5"/>
  <c r="AJ1074" i="5"/>
  <c r="AI1074" i="5"/>
  <c r="AH1074" i="5"/>
  <c r="AG1074" i="5"/>
  <c r="AE1074" i="5"/>
  <c r="AD1074" i="5"/>
  <c r="AC1074" i="5"/>
  <c r="AB1074" i="5"/>
  <c r="AA1074" i="5"/>
  <c r="Z1074" i="5"/>
  <c r="Y1074" i="5"/>
  <c r="X1074" i="5"/>
  <c r="W1074" i="5"/>
  <c r="V1074" i="5"/>
  <c r="U1074" i="5"/>
  <c r="T1074" i="5"/>
  <c r="S1074" i="5"/>
  <c r="AZ1073" i="5"/>
  <c r="AY1073" i="5"/>
  <c r="AX1073" i="5"/>
  <c r="AW1073" i="5"/>
  <c r="AV1073" i="5"/>
  <c r="AU1073" i="5"/>
  <c r="AT1073" i="5"/>
  <c r="AS1073" i="5"/>
  <c r="AR1073" i="5"/>
  <c r="AQ1073" i="5"/>
  <c r="AO1073" i="5"/>
  <c r="AN1073" i="5"/>
  <c r="AM1073" i="5"/>
  <c r="AL1073" i="5"/>
  <c r="AK1073" i="5"/>
  <c r="AJ1073" i="5"/>
  <c r="AI1073" i="5"/>
  <c r="AH1073" i="5"/>
  <c r="AG1073" i="5"/>
  <c r="AE1073" i="5"/>
  <c r="AD1073" i="5"/>
  <c r="AC1073" i="5"/>
  <c r="AB1073" i="5"/>
  <c r="AA1073" i="5"/>
  <c r="Z1073" i="5"/>
  <c r="Y1073" i="5"/>
  <c r="X1073" i="5"/>
  <c r="W1073" i="5"/>
  <c r="V1073" i="5"/>
  <c r="U1073" i="5"/>
  <c r="T1073" i="5"/>
  <c r="S1073" i="5"/>
  <c r="AZ1072" i="5"/>
  <c r="AY1072" i="5"/>
  <c r="AX1072" i="5"/>
  <c r="AW1072" i="5"/>
  <c r="AV1072" i="5"/>
  <c r="AU1072" i="5"/>
  <c r="AT1072" i="5"/>
  <c r="AS1072" i="5"/>
  <c r="AR1072" i="5"/>
  <c r="AQ1072" i="5"/>
  <c r="AO1072" i="5"/>
  <c r="AN1072" i="5"/>
  <c r="AM1072" i="5"/>
  <c r="AL1072" i="5"/>
  <c r="AK1072" i="5"/>
  <c r="AJ1072" i="5"/>
  <c r="AI1072" i="5"/>
  <c r="AH1072" i="5"/>
  <c r="AG1072" i="5"/>
  <c r="AE1072" i="5"/>
  <c r="AD1072" i="5"/>
  <c r="AC1072" i="5"/>
  <c r="AB1072" i="5"/>
  <c r="AA1072" i="5"/>
  <c r="Z1072" i="5"/>
  <c r="Y1072" i="5"/>
  <c r="X1072" i="5"/>
  <c r="W1072" i="5"/>
  <c r="V1072" i="5"/>
  <c r="U1072" i="5"/>
  <c r="T1072" i="5"/>
  <c r="S1072" i="5"/>
  <c r="AZ1071" i="5"/>
  <c r="AY1071" i="5"/>
  <c r="AX1071" i="5"/>
  <c r="AW1071" i="5"/>
  <c r="AV1071" i="5"/>
  <c r="AU1071" i="5"/>
  <c r="AT1071" i="5"/>
  <c r="AS1071" i="5"/>
  <c r="AR1071" i="5"/>
  <c r="AQ1071" i="5"/>
  <c r="AO1071" i="5"/>
  <c r="AN1071" i="5"/>
  <c r="AM1071" i="5"/>
  <c r="AL1071" i="5"/>
  <c r="AK1071" i="5"/>
  <c r="AJ1071" i="5"/>
  <c r="AI1071" i="5"/>
  <c r="AH1071" i="5"/>
  <c r="AG1071" i="5"/>
  <c r="AE1071" i="5"/>
  <c r="AD1071" i="5"/>
  <c r="AC1071" i="5"/>
  <c r="AB1071" i="5"/>
  <c r="AA1071" i="5"/>
  <c r="Z1071" i="5"/>
  <c r="Y1071" i="5"/>
  <c r="X1071" i="5"/>
  <c r="W1071" i="5"/>
  <c r="V1071" i="5"/>
  <c r="U1071" i="5"/>
  <c r="T1071" i="5"/>
  <c r="S1071" i="5"/>
  <c r="AZ1070" i="5"/>
  <c r="AY1070" i="5"/>
  <c r="AX1070" i="5"/>
  <c r="AW1070" i="5"/>
  <c r="AV1070" i="5"/>
  <c r="AU1070" i="5"/>
  <c r="AT1070" i="5"/>
  <c r="AS1070" i="5"/>
  <c r="AR1070" i="5"/>
  <c r="AQ1070" i="5"/>
  <c r="AO1070" i="5"/>
  <c r="AN1070" i="5"/>
  <c r="AM1070" i="5"/>
  <c r="AL1070" i="5"/>
  <c r="AK1070" i="5"/>
  <c r="AJ1070" i="5"/>
  <c r="AI1070" i="5"/>
  <c r="AH1070" i="5"/>
  <c r="AG1070" i="5"/>
  <c r="AE1070" i="5"/>
  <c r="AD1070" i="5"/>
  <c r="AC1070" i="5"/>
  <c r="AB1070" i="5"/>
  <c r="AA1070" i="5"/>
  <c r="Z1070" i="5"/>
  <c r="Y1070" i="5"/>
  <c r="X1070" i="5"/>
  <c r="W1070" i="5"/>
  <c r="V1070" i="5"/>
  <c r="U1070" i="5"/>
  <c r="T1070" i="5"/>
  <c r="S1070" i="5"/>
  <c r="AZ1069" i="5"/>
  <c r="AY1069" i="5"/>
  <c r="AX1069" i="5"/>
  <c r="AW1069" i="5"/>
  <c r="AV1069" i="5"/>
  <c r="AU1069" i="5"/>
  <c r="AT1069" i="5"/>
  <c r="AS1069" i="5"/>
  <c r="AR1069" i="5"/>
  <c r="AQ1069" i="5"/>
  <c r="AO1069" i="5"/>
  <c r="AN1069" i="5"/>
  <c r="AM1069" i="5"/>
  <c r="AL1069" i="5"/>
  <c r="AK1069" i="5"/>
  <c r="AJ1069" i="5"/>
  <c r="AI1069" i="5"/>
  <c r="AH1069" i="5"/>
  <c r="AG1069" i="5"/>
  <c r="AE1069" i="5"/>
  <c r="AD1069" i="5"/>
  <c r="AC1069" i="5"/>
  <c r="AB1069" i="5"/>
  <c r="AA1069" i="5"/>
  <c r="Z1069" i="5"/>
  <c r="Y1069" i="5"/>
  <c r="X1069" i="5"/>
  <c r="W1069" i="5"/>
  <c r="V1069" i="5"/>
  <c r="U1069" i="5"/>
  <c r="T1069" i="5"/>
  <c r="S1069" i="5"/>
  <c r="AZ1068" i="5"/>
  <c r="AY1068" i="5"/>
  <c r="AX1068" i="5"/>
  <c r="AW1068" i="5"/>
  <c r="AV1068" i="5"/>
  <c r="AU1068" i="5"/>
  <c r="AT1068" i="5"/>
  <c r="AS1068" i="5"/>
  <c r="AR1068" i="5"/>
  <c r="AQ1068" i="5"/>
  <c r="AO1068" i="5"/>
  <c r="AN1068" i="5"/>
  <c r="AM1068" i="5"/>
  <c r="AL1068" i="5"/>
  <c r="AK1068" i="5"/>
  <c r="AJ1068" i="5"/>
  <c r="AI1068" i="5"/>
  <c r="AH1068" i="5"/>
  <c r="AG1068" i="5"/>
  <c r="AE1068" i="5"/>
  <c r="AD1068" i="5"/>
  <c r="AC1068" i="5"/>
  <c r="AB1068" i="5"/>
  <c r="AA1068" i="5"/>
  <c r="Z1068" i="5"/>
  <c r="Y1068" i="5"/>
  <c r="X1068" i="5"/>
  <c r="W1068" i="5"/>
  <c r="V1068" i="5"/>
  <c r="U1068" i="5"/>
  <c r="T1068" i="5"/>
  <c r="S1068" i="5"/>
  <c r="AZ1067" i="5"/>
  <c r="AY1067" i="5"/>
  <c r="AX1067" i="5"/>
  <c r="AW1067" i="5"/>
  <c r="AV1067" i="5"/>
  <c r="AU1067" i="5"/>
  <c r="AT1067" i="5"/>
  <c r="AS1067" i="5"/>
  <c r="AR1067" i="5"/>
  <c r="AQ1067" i="5"/>
  <c r="AO1067" i="5"/>
  <c r="AN1067" i="5"/>
  <c r="AM1067" i="5"/>
  <c r="AL1067" i="5"/>
  <c r="AK1067" i="5"/>
  <c r="AJ1067" i="5"/>
  <c r="AI1067" i="5"/>
  <c r="AH1067" i="5"/>
  <c r="AG1067" i="5"/>
  <c r="AE1067" i="5"/>
  <c r="AD1067" i="5"/>
  <c r="AC1067" i="5"/>
  <c r="AB1067" i="5"/>
  <c r="AA1067" i="5"/>
  <c r="Z1067" i="5"/>
  <c r="Y1067" i="5"/>
  <c r="X1067" i="5"/>
  <c r="W1067" i="5"/>
  <c r="V1067" i="5"/>
  <c r="U1067" i="5"/>
  <c r="T1067" i="5"/>
  <c r="S1067" i="5"/>
  <c r="AZ1066" i="5"/>
  <c r="AY1066" i="5"/>
  <c r="AX1066" i="5"/>
  <c r="AW1066" i="5"/>
  <c r="AV1066" i="5"/>
  <c r="AU1066" i="5"/>
  <c r="AT1066" i="5"/>
  <c r="AS1066" i="5"/>
  <c r="AR1066" i="5"/>
  <c r="AQ1066" i="5"/>
  <c r="AO1066" i="5"/>
  <c r="AN1066" i="5"/>
  <c r="AM1066" i="5"/>
  <c r="AL1066" i="5"/>
  <c r="AK1066" i="5"/>
  <c r="AJ1066" i="5"/>
  <c r="AI1066" i="5"/>
  <c r="AH1066" i="5"/>
  <c r="AG1066" i="5"/>
  <c r="AE1066" i="5"/>
  <c r="AD1066" i="5"/>
  <c r="AC1066" i="5"/>
  <c r="AB1066" i="5"/>
  <c r="AA1066" i="5"/>
  <c r="Z1066" i="5"/>
  <c r="Y1066" i="5"/>
  <c r="X1066" i="5"/>
  <c r="W1066" i="5"/>
  <c r="V1066" i="5"/>
  <c r="U1066" i="5"/>
  <c r="T1066" i="5"/>
  <c r="S1066" i="5"/>
  <c r="AZ1065" i="5"/>
  <c r="AY1065" i="5"/>
  <c r="AX1065" i="5"/>
  <c r="AW1065" i="5"/>
  <c r="AV1065" i="5"/>
  <c r="AU1065" i="5"/>
  <c r="AT1065" i="5"/>
  <c r="AS1065" i="5"/>
  <c r="AR1065" i="5"/>
  <c r="AQ1065" i="5"/>
  <c r="AO1065" i="5"/>
  <c r="AN1065" i="5"/>
  <c r="AM1065" i="5"/>
  <c r="AL1065" i="5"/>
  <c r="AK1065" i="5"/>
  <c r="AJ1065" i="5"/>
  <c r="AI1065" i="5"/>
  <c r="AH1065" i="5"/>
  <c r="AG1065" i="5"/>
  <c r="AE1065" i="5"/>
  <c r="AD1065" i="5"/>
  <c r="AC1065" i="5"/>
  <c r="AB1065" i="5"/>
  <c r="AA1065" i="5"/>
  <c r="Z1065" i="5"/>
  <c r="Y1065" i="5"/>
  <c r="X1065" i="5"/>
  <c r="W1065" i="5"/>
  <c r="V1065" i="5"/>
  <c r="U1065" i="5"/>
  <c r="T1065" i="5"/>
  <c r="S1065" i="5"/>
  <c r="AZ1064" i="5"/>
  <c r="AY1064" i="5"/>
  <c r="AX1064" i="5"/>
  <c r="AW1064" i="5"/>
  <c r="AV1064" i="5"/>
  <c r="AU1064" i="5"/>
  <c r="AT1064" i="5"/>
  <c r="AS1064" i="5"/>
  <c r="AR1064" i="5"/>
  <c r="AQ1064" i="5"/>
  <c r="AO1064" i="5"/>
  <c r="AN1064" i="5"/>
  <c r="AM1064" i="5"/>
  <c r="AL1064" i="5"/>
  <c r="AK1064" i="5"/>
  <c r="AJ1064" i="5"/>
  <c r="AI1064" i="5"/>
  <c r="AH1064" i="5"/>
  <c r="AG1064" i="5"/>
  <c r="AE1064" i="5"/>
  <c r="AD1064" i="5"/>
  <c r="AC1064" i="5"/>
  <c r="AB1064" i="5"/>
  <c r="AA1064" i="5"/>
  <c r="Z1064" i="5"/>
  <c r="Y1064" i="5"/>
  <c r="X1064" i="5"/>
  <c r="W1064" i="5"/>
  <c r="V1064" i="5"/>
  <c r="U1064" i="5"/>
  <c r="T1064" i="5"/>
  <c r="S1064" i="5"/>
  <c r="AZ1063" i="5"/>
  <c r="AY1063" i="5"/>
  <c r="AX1063" i="5"/>
  <c r="AW1063" i="5"/>
  <c r="AV1063" i="5"/>
  <c r="AU1063" i="5"/>
  <c r="AT1063" i="5"/>
  <c r="AS1063" i="5"/>
  <c r="AR1063" i="5"/>
  <c r="AQ1063" i="5"/>
  <c r="AO1063" i="5"/>
  <c r="AN1063" i="5"/>
  <c r="AM1063" i="5"/>
  <c r="AL1063" i="5"/>
  <c r="AK1063" i="5"/>
  <c r="AJ1063" i="5"/>
  <c r="AI1063" i="5"/>
  <c r="AH1063" i="5"/>
  <c r="AG1063" i="5"/>
  <c r="AE1063" i="5"/>
  <c r="AD1063" i="5"/>
  <c r="AC1063" i="5"/>
  <c r="AB1063" i="5"/>
  <c r="AA1063" i="5"/>
  <c r="Z1063" i="5"/>
  <c r="Y1063" i="5"/>
  <c r="X1063" i="5"/>
  <c r="W1063" i="5"/>
  <c r="V1063" i="5"/>
  <c r="U1063" i="5"/>
  <c r="T1063" i="5"/>
  <c r="S1063" i="5"/>
  <c r="AZ1062" i="5"/>
  <c r="AY1062" i="5"/>
  <c r="AX1062" i="5"/>
  <c r="AW1062" i="5"/>
  <c r="AV1062" i="5"/>
  <c r="AU1062" i="5"/>
  <c r="AT1062" i="5"/>
  <c r="AS1062" i="5"/>
  <c r="AR1062" i="5"/>
  <c r="AQ1062" i="5"/>
  <c r="AO1062" i="5"/>
  <c r="AN1062" i="5"/>
  <c r="AM1062" i="5"/>
  <c r="AL1062" i="5"/>
  <c r="AK1062" i="5"/>
  <c r="AJ1062" i="5"/>
  <c r="AI1062" i="5"/>
  <c r="AH1062" i="5"/>
  <c r="AG1062" i="5"/>
  <c r="AE1062" i="5"/>
  <c r="AD1062" i="5"/>
  <c r="AC1062" i="5"/>
  <c r="AB1062" i="5"/>
  <c r="AA1062" i="5"/>
  <c r="Z1062" i="5"/>
  <c r="Y1062" i="5"/>
  <c r="X1062" i="5"/>
  <c r="W1062" i="5"/>
  <c r="V1062" i="5"/>
  <c r="U1062" i="5"/>
  <c r="T1062" i="5"/>
  <c r="S1062" i="5"/>
  <c r="AZ1061" i="5"/>
  <c r="AY1061" i="5"/>
  <c r="AX1061" i="5"/>
  <c r="AW1061" i="5"/>
  <c r="AV1061" i="5"/>
  <c r="AU1061" i="5"/>
  <c r="AT1061" i="5"/>
  <c r="AS1061" i="5"/>
  <c r="AR1061" i="5"/>
  <c r="AQ1061" i="5"/>
  <c r="AO1061" i="5"/>
  <c r="AN1061" i="5"/>
  <c r="AM1061" i="5"/>
  <c r="AL1061" i="5"/>
  <c r="AK1061" i="5"/>
  <c r="AJ1061" i="5"/>
  <c r="AI1061" i="5"/>
  <c r="AH1061" i="5"/>
  <c r="AG1061" i="5"/>
  <c r="AE1061" i="5"/>
  <c r="AD1061" i="5"/>
  <c r="AC1061" i="5"/>
  <c r="AB1061" i="5"/>
  <c r="AA1061" i="5"/>
  <c r="Z1061" i="5"/>
  <c r="Y1061" i="5"/>
  <c r="X1061" i="5"/>
  <c r="W1061" i="5"/>
  <c r="V1061" i="5"/>
  <c r="U1061" i="5"/>
  <c r="T1061" i="5"/>
  <c r="S1061" i="5"/>
  <c r="AZ1060" i="5"/>
  <c r="AY1060" i="5"/>
  <c r="AX1060" i="5"/>
  <c r="AW1060" i="5"/>
  <c r="AV1060" i="5"/>
  <c r="AU1060" i="5"/>
  <c r="AT1060" i="5"/>
  <c r="AS1060" i="5"/>
  <c r="AR1060" i="5"/>
  <c r="AQ1060" i="5"/>
  <c r="AO1060" i="5"/>
  <c r="AN1060" i="5"/>
  <c r="AM1060" i="5"/>
  <c r="AL1060" i="5"/>
  <c r="AK1060" i="5"/>
  <c r="AJ1060" i="5"/>
  <c r="AI1060" i="5"/>
  <c r="AH1060" i="5"/>
  <c r="AG1060" i="5"/>
  <c r="AE1060" i="5"/>
  <c r="AD1060" i="5"/>
  <c r="AC1060" i="5"/>
  <c r="AB1060" i="5"/>
  <c r="AA1060" i="5"/>
  <c r="Z1060" i="5"/>
  <c r="Y1060" i="5"/>
  <c r="X1060" i="5"/>
  <c r="W1060" i="5"/>
  <c r="V1060" i="5"/>
  <c r="U1060" i="5"/>
  <c r="T1060" i="5"/>
  <c r="S1060" i="5"/>
  <c r="AZ1059" i="5"/>
  <c r="AY1059" i="5"/>
  <c r="AX1059" i="5"/>
  <c r="AW1059" i="5"/>
  <c r="AV1059" i="5"/>
  <c r="AU1059" i="5"/>
  <c r="AT1059" i="5"/>
  <c r="AS1059" i="5"/>
  <c r="AR1059" i="5"/>
  <c r="AQ1059" i="5"/>
  <c r="AO1059" i="5"/>
  <c r="AN1059" i="5"/>
  <c r="AM1059" i="5"/>
  <c r="AL1059" i="5"/>
  <c r="AK1059" i="5"/>
  <c r="AJ1059" i="5"/>
  <c r="AI1059" i="5"/>
  <c r="AH1059" i="5"/>
  <c r="AG1059" i="5"/>
  <c r="AE1059" i="5"/>
  <c r="AD1059" i="5"/>
  <c r="AC1059" i="5"/>
  <c r="AB1059" i="5"/>
  <c r="AA1059" i="5"/>
  <c r="Z1059" i="5"/>
  <c r="Y1059" i="5"/>
  <c r="X1059" i="5"/>
  <c r="W1059" i="5"/>
  <c r="V1059" i="5"/>
  <c r="U1059" i="5"/>
  <c r="T1059" i="5"/>
  <c r="S1059" i="5"/>
  <c r="AZ1058" i="5"/>
  <c r="AY1058" i="5"/>
  <c r="AX1058" i="5"/>
  <c r="AW1058" i="5"/>
  <c r="AV1058" i="5"/>
  <c r="AU1058" i="5"/>
  <c r="AT1058" i="5"/>
  <c r="AS1058" i="5"/>
  <c r="AR1058" i="5"/>
  <c r="AQ1058" i="5"/>
  <c r="AO1058" i="5"/>
  <c r="AN1058" i="5"/>
  <c r="AM1058" i="5"/>
  <c r="AL1058" i="5"/>
  <c r="AK1058" i="5"/>
  <c r="AJ1058" i="5"/>
  <c r="AI1058" i="5"/>
  <c r="AH1058" i="5"/>
  <c r="AG1058" i="5"/>
  <c r="AE1058" i="5"/>
  <c r="AD1058" i="5"/>
  <c r="AC1058" i="5"/>
  <c r="AB1058" i="5"/>
  <c r="AA1058" i="5"/>
  <c r="Z1058" i="5"/>
  <c r="Y1058" i="5"/>
  <c r="X1058" i="5"/>
  <c r="W1058" i="5"/>
  <c r="V1058" i="5"/>
  <c r="U1058" i="5"/>
  <c r="T1058" i="5"/>
  <c r="S1058" i="5"/>
  <c r="AZ1057" i="5"/>
  <c r="AY1057" i="5"/>
  <c r="AX1057" i="5"/>
  <c r="AW1057" i="5"/>
  <c r="AV1057" i="5"/>
  <c r="AU1057" i="5"/>
  <c r="AT1057" i="5"/>
  <c r="AS1057" i="5"/>
  <c r="AR1057" i="5"/>
  <c r="AQ1057" i="5"/>
  <c r="AO1057" i="5"/>
  <c r="AN1057" i="5"/>
  <c r="AM1057" i="5"/>
  <c r="AL1057" i="5"/>
  <c r="AK1057" i="5"/>
  <c r="AJ1057" i="5"/>
  <c r="AI1057" i="5"/>
  <c r="AH1057" i="5"/>
  <c r="AG1057" i="5"/>
  <c r="AE1057" i="5"/>
  <c r="AD1057" i="5"/>
  <c r="AC1057" i="5"/>
  <c r="AB1057" i="5"/>
  <c r="AA1057" i="5"/>
  <c r="Z1057" i="5"/>
  <c r="Y1057" i="5"/>
  <c r="X1057" i="5"/>
  <c r="W1057" i="5"/>
  <c r="V1057" i="5"/>
  <c r="U1057" i="5"/>
  <c r="T1057" i="5"/>
  <c r="S1057" i="5"/>
  <c r="AZ1056" i="5"/>
  <c r="AY1056" i="5"/>
  <c r="AX1056" i="5"/>
  <c r="AW1056" i="5"/>
  <c r="AV1056" i="5"/>
  <c r="AU1056" i="5"/>
  <c r="AT1056" i="5"/>
  <c r="AS1056" i="5"/>
  <c r="AR1056" i="5"/>
  <c r="AQ1056" i="5"/>
  <c r="AO1056" i="5"/>
  <c r="AN1056" i="5"/>
  <c r="AM1056" i="5"/>
  <c r="AL1056" i="5"/>
  <c r="AK1056" i="5"/>
  <c r="AJ1056" i="5"/>
  <c r="AI1056" i="5"/>
  <c r="AH1056" i="5"/>
  <c r="AG1056" i="5"/>
  <c r="AE1056" i="5"/>
  <c r="AD1056" i="5"/>
  <c r="AC1056" i="5"/>
  <c r="AB1056" i="5"/>
  <c r="AA1056" i="5"/>
  <c r="Z1056" i="5"/>
  <c r="Y1056" i="5"/>
  <c r="X1056" i="5"/>
  <c r="W1056" i="5"/>
  <c r="V1056" i="5"/>
  <c r="U1056" i="5"/>
  <c r="T1056" i="5"/>
  <c r="S1056" i="5"/>
  <c r="AZ1055" i="5"/>
  <c r="AY1055" i="5"/>
  <c r="AX1055" i="5"/>
  <c r="AW1055" i="5"/>
  <c r="AV1055" i="5"/>
  <c r="AU1055" i="5"/>
  <c r="AT1055" i="5"/>
  <c r="AS1055" i="5"/>
  <c r="AR1055" i="5"/>
  <c r="AQ1055" i="5"/>
  <c r="AO1055" i="5"/>
  <c r="AN1055" i="5"/>
  <c r="AM1055" i="5"/>
  <c r="AL1055" i="5"/>
  <c r="AK1055" i="5"/>
  <c r="AJ1055" i="5"/>
  <c r="AI1055" i="5"/>
  <c r="AH1055" i="5"/>
  <c r="AG1055" i="5"/>
  <c r="AE1055" i="5"/>
  <c r="AD1055" i="5"/>
  <c r="AC1055" i="5"/>
  <c r="AB1055" i="5"/>
  <c r="AA1055" i="5"/>
  <c r="Z1055" i="5"/>
  <c r="Y1055" i="5"/>
  <c r="X1055" i="5"/>
  <c r="W1055" i="5"/>
  <c r="V1055" i="5"/>
  <c r="U1055" i="5"/>
  <c r="T1055" i="5"/>
  <c r="S1055" i="5"/>
  <c r="AZ1054" i="5"/>
  <c r="AY1054" i="5"/>
  <c r="AX1054" i="5"/>
  <c r="AW1054" i="5"/>
  <c r="AV1054" i="5"/>
  <c r="AU1054" i="5"/>
  <c r="AT1054" i="5"/>
  <c r="AS1054" i="5"/>
  <c r="AR1054" i="5"/>
  <c r="AQ1054" i="5"/>
  <c r="AO1054" i="5"/>
  <c r="AN1054" i="5"/>
  <c r="AM1054" i="5"/>
  <c r="AL1054" i="5"/>
  <c r="AK1054" i="5"/>
  <c r="AJ1054" i="5"/>
  <c r="AI1054" i="5"/>
  <c r="AH1054" i="5"/>
  <c r="AG1054" i="5"/>
  <c r="AE1054" i="5"/>
  <c r="AD1054" i="5"/>
  <c r="AC1054" i="5"/>
  <c r="AB1054" i="5"/>
  <c r="AA1054" i="5"/>
  <c r="Z1054" i="5"/>
  <c r="Y1054" i="5"/>
  <c r="X1054" i="5"/>
  <c r="W1054" i="5"/>
  <c r="V1054" i="5"/>
  <c r="U1054" i="5"/>
  <c r="T1054" i="5"/>
  <c r="S1054" i="5"/>
  <c r="AZ1053" i="5"/>
  <c r="AY1053" i="5"/>
  <c r="AX1053" i="5"/>
  <c r="AW1053" i="5"/>
  <c r="AV1053" i="5"/>
  <c r="AU1053" i="5"/>
  <c r="AT1053" i="5"/>
  <c r="AS1053" i="5"/>
  <c r="AR1053" i="5"/>
  <c r="AQ1053" i="5"/>
  <c r="AO1053" i="5"/>
  <c r="AN1053" i="5"/>
  <c r="AM1053" i="5"/>
  <c r="AL1053" i="5"/>
  <c r="AK1053" i="5"/>
  <c r="AJ1053" i="5"/>
  <c r="AI1053" i="5"/>
  <c r="AH1053" i="5"/>
  <c r="AG1053" i="5"/>
  <c r="AE1053" i="5"/>
  <c r="AD1053" i="5"/>
  <c r="AC1053" i="5"/>
  <c r="AB1053" i="5"/>
  <c r="AA1053" i="5"/>
  <c r="Z1053" i="5"/>
  <c r="Y1053" i="5"/>
  <c r="X1053" i="5"/>
  <c r="W1053" i="5"/>
  <c r="V1053" i="5"/>
  <c r="U1053" i="5"/>
  <c r="T1053" i="5"/>
  <c r="S1053" i="5"/>
  <c r="AZ1052" i="5"/>
  <c r="AY1052" i="5"/>
  <c r="AX1052" i="5"/>
  <c r="AW1052" i="5"/>
  <c r="AV1052" i="5"/>
  <c r="AU1052" i="5"/>
  <c r="AT1052" i="5"/>
  <c r="AS1052" i="5"/>
  <c r="AR1052" i="5"/>
  <c r="AQ1052" i="5"/>
  <c r="AO1052" i="5"/>
  <c r="AN1052" i="5"/>
  <c r="AM1052" i="5"/>
  <c r="AL1052" i="5"/>
  <c r="AK1052" i="5"/>
  <c r="AJ1052" i="5"/>
  <c r="AI1052" i="5"/>
  <c r="AH1052" i="5"/>
  <c r="AG1052" i="5"/>
  <c r="AE1052" i="5"/>
  <c r="AD1052" i="5"/>
  <c r="AC1052" i="5"/>
  <c r="AB1052" i="5"/>
  <c r="AA1052" i="5"/>
  <c r="Z1052" i="5"/>
  <c r="Y1052" i="5"/>
  <c r="X1052" i="5"/>
  <c r="W1052" i="5"/>
  <c r="V1052" i="5"/>
  <c r="U1052" i="5"/>
  <c r="T1052" i="5"/>
  <c r="S1052" i="5"/>
  <c r="AZ1051" i="5"/>
  <c r="AY1051" i="5"/>
  <c r="AX1051" i="5"/>
  <c r="AW1051" i="5"/>
  <c r="AV1051" i="5"/>
  <c r="AU1051" i="5"/>
  <c r="AT1051" i="5"/>
  <c r="AS1051" i="5"/>
  <c r="AR1051" i="5"/>
  <c r="AQ1051" i="5"/>
  <c r="AO1051" i="5"/>
  <c r="AN1051" i="5"/>
  <c r="AM1051" i="5"/>
  <c r="AL1051" i="5"/>
  <c r="AK1051" i="5"/>
  <c r="AJ1051" i="5"/>
  <c r="AI1051" i="5"/>
  <c r="AH1051" i="5"/>
  <c r="AG1051" i="5"/>
  <c r="AE1051" i="5"/>
  <c r="AD1051" i="5"/>
  <c r="AC1051" i="5"/>
  <c r="AB1051" i="5"/>
  <c r="AA1051" i="5"/>
  <c r="Z1051" i="5"/>
  <c r="Y1051" i="5"/>
  <c r="X1051" i="5"/>
  <c r="W1051" i="5"/>
  <c r="V1051" i="5"/>
  <c r="U1051" i="5"/>
  <c r="T1051" i="5"/>
  <c r="S1051" i="5"/>
  <c r="AZ1050" i="5"/>
  <c r="AY1050" i="5"/>
  <c r="AX1050" i="5"/>
  <c r="AW1050" i="5"/>
  <c r="AV1050" i="5"/>
  <c r="AU1050" i="5"/>
  <c r="AT1050" i="5"/>
  <c r="AS1050" i="5"/>
  <c r="AR1050" i="5"/>
  <c r="AQ1050" i="5"/>
  <c r="AO1050" i="5"/>
  <c r="AN1050" i="5"/>
  <c r="AM1050" i="5"/>
  <c r="AL1050" i="5"/>
  <c r="AK1050" i="5"/>
  <c r="AJ1050" i="5"/>
  <c r="AI1050" i="5"/>
  <c r="AH1050" i="5"/>
  <c r="AG1050" i="5"/>
  <c r="AE1050" i="5"/>
  <c r="AD1050" i="5"/>
  <c r="AC1050" i="5"/>
  <c r="AB1050" i="5"/>
  <c r="AA1050" i="5"/>
  <c r="Z1050" i="5"/>
  <c r="Y1050" i="5"/>
  <c r="X1050" i="5"/>
  <c r="W1050" i="5"/>
  <c r="V1050" i="5"/>
  <c r="U1050" i="5"/>
  <c r="T1050" i="5"/>
  <c r="S1050" i="5"/>
  <c r="AZ1049" i="5"/>
  <c r="AY1049" i="5"/>
  <c r="AX1049" i="5"/>
  <c r="AW1049" i="5"/>
  <c r="AV1049" i="5"/>
  <c r="AU1049" i="5"/>
  <c r="AT1049" i="5"/>
  <c r="AS1049" i="5"/>
  <c r="AR1049" i="5"/>
  <c r="AQ1049" i="5"/>
  <c r="AO1049" i="5"/>
  <c r="AN1049" i="5"/>
  <c r="AM1049" i="5"/>
  <c r="AL1049" i="5"/>
  <c r="AK1049" i="5"/>
  <c r="AJ1049" i="5"/>
  <c r="AI1049" i="5"/>
  <c r="AH1049" i="5"/>
  <c r="AG1049" i="5"/>
  <c r="AE1049" i="5"/>
  <c r="AD1049" i="5"/>
  <c r="AC1049" i="5"/>
  <c r="AB1049" i="5"/>
  <c r="AA1049" i="5"/>
  <c r="Z1049" i="5"/>
  <c r="Y1049" i="5"/>
  <c r="X1049" i="5"/>
  <c r="W1049" i="5"/>
  <c r="V1049" i="5"/>
  <c r="U1049" i="5"/>
  <c r="T1049" i="5"/>
  <c r="S1049" i="5"/>
  <c r="AZ1048" i="5"/>
  <c r="AY1048" i="5"/>
  <c r="AX1048" i="5"/>
  <c r="AW1048" i="5"/>
  <c r="AV1048" i="5"/>
  <c r="AU1048" i="5"/>
  <c r="AT1048" i="5"/>
  <c r="AS1048" i="5"/>
  <c r="AR1048" i="5"/>
  <c r="AQ1048" i="5"/>
  <c r="AO1048" i="5"/>
  <c r="AN1048" i="5"/>
  <c r="AM1048" i="5"/>
  <c r="AL1048" i="5"/>
  <c r="AK1048" i="5"/>
  <c r="AJ1048" i="5"/>
  <c r="AI1048" i="5"/>
  <c r="AH1048" i="5"/>
  <c r="AG1048" i="5"/>
  <c r="AE1048" i="5"/>
  <c r="AD1048" i="5"/>
  <c r="AC1048" i="5"/>
  <c r="AB1048" i="5"/>
  <c r="AA1048" i="5"/>
  <c r="Z1048" i="5"/>
  <c r="Y1048" i="5"/>
  <c r="X1048" i="5"/>
  <c r="W1048" i="5"/>
  <c r="V1048" i="5"/>
  <c r="U1048" i="5"/>
  <c r="T1048" i="5"/>
  <c r="S1048" i="5"/>
  <c r="AZ1047" i="5"/>
  <c r="AY1047" i="5"/>
  <c r="AX1047" i="5"/>
  <c r="AW1047" i="5"/>
  <c r="AV1047" i="5"/>
  <c r="AU1047" i="5"/>
  <c r="AT1047" i="5"/>
  <c r="AS1047" i="5"/>
  <c r="AR1047" i="5"/>
  <c r="AQ1047" i="5"/>
  <c r="AO1047" i="5"/>
  <c r="AN1047" i="5"/>
  <c r="AM1047" i="5"/>
  <c r="AL1047" i="5"/>
  <c r="AK1047" i="5"/>
  <c r="AJ1047" i="5"/>
  <c r="AI1047" i="5"/>
  <c r="AH1047" i="5"/>
  <c r="AG1047" i="5"/>
  <c r="AE1047" i="5"/>
  <c r="AD1047" i="5"/>
  <c r="AC1047" i="5"/>
  <c r="AB1047" i="5"/>
  <c r="AA1047" i="5"/>
  <c r="Z1047" i="5"/>
  <c r="Y1047" i="5"/>
  <c r="X1047" i="5"/>
  <c r="W1047" i="5"/>
  <c r="V1047" i="5"/>
  <c r="U1047" i="5"/>
  <c r="T1047" i="5"/>
  <c r="S1047" i="5"/>
  <c r="AZ1046" i="5"/>
  <c r="AY1046" i="5"/>
  <c r="AX1046" i="5"/>
  <c r="AW1046" i="5"/>
  <c r="AV1046" i="5"/>
  <c r="AU1046" i="5"/>
  <c r="AT1046" i="5"/>
  <c r="AS1046" i="5"/>
  <c r="AR1046" i="5"/>
  <c r="AQ1046" i="5"/>
  <c r="AO1046" i="5"/>
  <c r="AN1046" i="5"/>
  <c r="AM1046" i="5"/>
  <c r="AL1046" i="5"/>
  <c r="AK1046" i="5"/>
  <c r="AJ1046" i="5"/>
  <c r="AI1046" i="5"/>
  <c r="AH1046" i="5"/>
  <c r="AG1046" i="5"/>
  <c r="AE1046" i="5"/>
  <c r="AD1046" i="5"/>
  <c r="AC1046" i="5"/>
  <c r="AB1046" i="5"/>
  <c r="AA1046" i="5"/>
  <c r="Z1046" i="5"/>
  <c r="Y1046" i="5"/>
  <c r="X1046" i="5"/>
  <c r="W1046" i="5"/>
  <c r="V1046" i="5"/>
  <c r="U1046" i="5"/>
  <c r="T1046" i="5"/>
  <c r="S1046" i="5"/>
  <c r="AZ1045" i="5"/>
  <c r="AY1045" i="5"/>
  <c r="AX1045" i="5"/>
  <c r="AW1045" i="5"/>
  <c r="AV1045" i="5"/>
  <c r="AU1045" i="5"/>
  <c r="AT1045" i="5"/>
  <c r="AS1045" i="5"/>
  <c r="AR1045" i="5"/>
  <c r="AQ1045" i="5"/>
  <c r="AO1045" i="5"/>
  <c r="AN1045" i="5"/>
  <c r="AM1045" i="5"/>
  <c r="AL1045" i="5"/>
  <c r="AK1045" i="5"/>
  <c r="AJ1045" i="5"/>
  <c r="AI1045" i="5"/>
  <c r="AH1045" i="5"/>
  <c r="AG1045" i="5"/>
  <c r="AE1045" i="5"/>
  <c r="AD1045" i="5"/>
  <c r="AC1045" i="5"/>
  <c r="AB1045" i="5"/>
  <c r="AA1045" i="5"/>
  <c r="Z1045" i="5"/>
  <c r="Y1045" i="5"/>
  <c r="X1045" i="5"/>
  <c r="W1045" i="5"/>
  <c r="V1045" i="5"/>
  <c r="U1045" i="5"/>
  <c r="T1045" i="5"/>
  <c r="S1045" i="5"/>
  <c r="AZ1044" i="5"/>
  <c r="AY1044" i="5"/>
  <c r="AX1044" i="5"/>
  <c r="AW1044" i="5"/>
  <c r="AV1044" i="5"/>
  <c r="AU1044" i="5"/>
  <c r="AT1044" i="5"/>
  <c r="AS1044" i="5"/>
  <c r="AR1044" i="5"/>
  <c r="AQ1044" i="5"/>
  <c r="AO1044" i="5"/>
  <c r="AN1044" i="5"/>
  <c r="AM1044" i="5"/>
  <c r="AL1044" i="5"/>
  <c r="AK1044" i="5"/>
  <c r="AJ1044" i="5"/>
  <c r="AI1044" i="5"/>
  <c r="AH1044" i="5"/>
  <c r="AG1044" i="5"/>
  <c r="AE1044" i="5"/>
  <c r="AD1044" i="5"/>
  <c r="AC1044" i="5"/>
  <c r="AB1044" i="5"/>
  <c r="AA1044" i="5"/>
  <c r="Z1044" i="5"/>
  <c r="Y1044" i="5"/>
  <c r="X1044" i="5"/>
  <c r="W1044" i="5"/>
  <c r="V1044" i="5"/>
  <c r="U1044" i="5"/>
  <c r="T1044" i="5"/>
  <c r="S1044" i="5"/>
  <c r="AZ1043" i="5"/>
  <c r="AY1043" i="5"/>
  <c r="AX1043" i="5"/>
  <c r="AW1043" i="5"/>
  <c r="AV1043" i="5"/>
  <c r="AU1043" i="5"/>
  <c r="AT1043" i="5"/>
  <c r="AS1043" i="5"/>
  <c r="AR1043" i="5"/>
  <c r="AQ1043" i="5"/>
  <c r="AO1043" i="5"/>
  <c r="AN1043" i="5"/>
  <c r="AM1043" i="5"/>
  <c r="AL1043" i="5"/>
  <c r="AK1043" i="5"/>
  <c r="AJ1043" i="5"/>
  <c r="AI1043" i="5"/>
  <c r="AH1043" i="5"/>
  <c r="AG1043" i="5"/>
  <c r="AE1043" i="5"/>
  <c r="AD1043" i="5"/>
  <c r="AC1043" i="5"/>
  <c r="AB1043" i="5"/>
  <c r="AA1043" i="5"/>
  <c r="Z1043" i="5"/>
  <c r="Y1043" i="5"/>
  <c r="X1043" i="5"/>
  <c r="W1043" i="5"/>
  <c r="V1043" i="5"/>
  <c r="U1043" i="5"/>
  <c r="T1043" i="5"/>
  <c r="S1043" i="5"/>
  <c r="AZ1042" i="5"/>
  <c r="AY1042" i="5"/>
  <c r="AX1042" i="5"/>
  <c r="AW1042" i="5"/>
  <c r="AV1042" i="5"/>
  <c r="AU1042" i="5"/>
  <c r="AT1042" i="5"/>
  <c r="AS1042" i="5"/>
  <c r="AR1042" i="5"/>
  <c r="AQ1042" i="5"/>
  <c r="AO1042" i="5"/>
  <c r="AN1042" i="5"/>
  <c r="AM1042" i="5"/>
  <c r="AL1042" i="5"/>
  <c r="AK1042" i="5"/>
  <c r="AJ1042" i="5"/>
  <c r="AI1042" i="5"/>
  <c r="AH1042" i="5"/>
  <c r="AG1042" i="5"/>
  <c r="AE1042" i="5"/>
  <c r="AD1042" i="5"/>
  <c r="AC1042" i="5"/>
  <c r="AB1042" i="5"/>
  <c r="AA1042" i="5"/>
  <c r="Z1042" i="5"/>
  <c r="Y1042" i="5"/>
  <c r="X1042" i="5"/>
  <c r="W1042" i="5"/>
  <c r="V1042" i="5"/>
  <c r="U1042" i="5"/>
  <c r="T1042" i="5"/>
  <c r="S1042" i="5"/>
  <c r="AZ1041" i="5"/>
  <c r="AY1041" i="5"/>
  <c r="AX1041" i="5"/>
  <c r="AW1041" i="5"/>
  <c r="AV1041" i="5"/>
  <c r="AU1041" i="5"/>
  <c r="AT1041" i="5"/>
  <c r="AS1041" i="5"/>
  <c r="AR1041" i="5"/>
  <c r="AQ1041" i="5"/>
  <c r="AO1041" i="5"/>
  <c r="AN1041" i="5"/>
  <c r="AM1041" i="5"/>
  <c r="AL1041" i="5"/>
  <c r="AK1041" i="5"/>
  <c r="AJ1041" i="5"/>
  <c r="AI1041" i="5"/>
  <c r="AH1041" i="5"/>
  <c r="AG1041" i="5"/>
  <c r="AE1041" i="5"/>
  <c r="AD1041" i="5"/>
  <c r="AC1041" i="5"/>
  <c r="AB1041" i="5"/>
  <c r="AA1041" i="5"/>
  <c r="Z1041" i="5"/>
  <c r="Y1041" i="5"/>
  <c r="X1041" i="5"/>
  <c r="W1041" i="5"/>
  <c r="V1041" i="5"/>
  <c r="U1041" i="5"/>
  <c r="T1041" i="5"/>
  <c r="S1041" i="5"/>
  <c r="AZ1040" i="5"/>
  <c r="AY1040" i="5"/>
  <c r="AX1040" i="5"/>
  <c r="AW1040" i="5"/>
  <c r="AV1040" i="5"/>
  <c r="AU1040" i="5"/>
  <c r="AT1040" i="5"/>
  <c r="AS1040" i="5"/>
  <c r="AR1040" i="5"/>
  <c r="AQ1040" i="5"/>
  <c r="AO1040" i="5"/>
  <c r="AN1040" i="5"/>
  <c r="AM1040" i="5"/>
  <c r="AL1040" i="5"/>
  <c r="AK1040" i="5"/>
  <c r="AJ1040" i="5"/>
  <c r="AI1040" i="5"/>
  <c r="AH1040" i="5"/>
  <c r="AG1040" i="5"/>
  <c r="AE1040" i="5"/>
  <c r="AD1040" i="5"/>
  <c r="AC1040" i="5"/>
  <c r="AB1040" i="5"/>
  <c r="AA1040" i="5"/>
  <c r="Z1040" i="5"/>
  <c r="Y1040" i="5"/>
  <c r="X1040" i="5"/>
  <c r="W1040" i="5"/>
  <c r="V1040" i="5"/>
  <c r="U1040" i="5"/>
  <c r="T1040" i="5"/>
  <c r="S1040" i="5"/>
  <c r="AZ1039" i="5"/>
  <c r="AY1039" i="5"/>
  <c r="AX1039" i="5"/>
  <c r="AW1039" i="5"/>
  <c r="AV1039" i="5"/>
  <c r="AU1039" i="5"/>
  <c r="AT1039" i="5"/>
  <c r="AS1039" i="5"/>
  <c r="AR1039" i="5"/>
  <c r="AQ1039" i="5"/>
  <c r="AO1039" i="5"/>
  <c r="AN1039" i="5"/>
  <c r="AM1039" i="5"/>
  <c r="AL1039" i="5"/>
  <c r="AK1039" i="5"/>
  <c r="AJ1039" i="5"/>
  <c r="AI1039" i="5"/>
  <c r="AH1039" i="5"/>
  <c r="AG1039" i="5"/>
  <c r="AE1039" i="5"/>
  <c r="AD1039" i="5"/>
  <c r="AC1039" i="5"/>
  <c r="AB1039" i="5"/>
  <c r="AA1039" i="5"/>
  <c r="Z1039" i="5"/>
  <c r="Y1039" i="5"/>
  <c r="X1039" i="5"/>
  <c r="W1039" i="5"/>
  <c r="V1039" i="5"/>
  <c r="U1039" i="5"/>
  <c r="T1039" i="5"/>
  <c r="S1039" i="5"/>
  <c r="AZ1038" i="5"/>
  <c r="AY1038" i="5"/>
  <c r="AX1038" i="5"/>
  <c r="AW1038" i="5"/>
  <c r="AV1038" i="5"/>
  <c r="AU1038" i="5"/>
  <c r="AT1038" i="5"/>
  <c r="AS1038" i="5"/>
  <c r="AR1038" i="5"/>
  <c r="AQ1038" i="5"/>
  <c r="AO1038" i="5"/>
  <c r="AN1038" i="5"/>
  <c r="AM1038" i="5"/>
  <c r="AL1038" i="5"/>
  <c r="AK1038" i="5"/>
  <c r="AJ1038" i="5"/>
  <c r="AI1038" i="5"/>
  <c r="AH1038" i="5"/>
  <c r="AG1038" i="5"/>
  <c r="AE1038" i="5"/>
  <c r="AD1038" i="5"/>
  <c r="AC1038" i="5"/>
  <c r="AB1038" i="5"/>
  <c r="AA1038" i="5"/>
  <c r="Z1038" i="5"/>
  <c r="Y1038" i="5"/>
  <c r="X1038" i="5"/>
  <c r="W1038" i="5"/>
  <c r="V1038" i="5"/>
  <c r="U1038" i="5"/>
  <c r="T1038" i="5"/>
  <c r="S1038" i="5"/>
  <c r="AZ1037" i="5"/>
  <c r="AY1037" i="5"/>
  <c r="AX1037" i="5"/>
  <c r="AW1037" i="5"/>
  <c r="AV1037" i="5"/>
  <c r="AU1037" i="5"/>
  <c r="AT1037" i="5"/>
  <c r="AS1037" i="5"/>
  <c r="AR1037" i="5"/>
  <c r="AQ1037" i="5"/>
  <c r="AO1037" i="5"/>
  <c r="AN1037" i="5"/>
  <c r="AM1037" i="5"/>
  <c r="AL1037" i="5"/>
  <c r="AK1037" i="5"/>
  <c r="AJ1037" i="5"/>
  <c r="AI1037" i="5"/>
  <c r="AH1037" i="5"/>
  <c r="AG1037" i="5"/>
  <c r="AE1037" i="5"/>
  <c r="AD1037" i="5"/>
  <c r="AC1037" i="5"/>
  <c r="AB1037" i="5"/>
  <c r="AA1037" i="5"/>
  <c r="Z1037" i="5"/>
  <c r="Y1037" i="5"/>
  <c r="X1037" i="5"/>
  <c r="W1037" i="5"/>
  <c r="V1037" i="5"/>
  <c r="U1037" i="5"/>
  <c r="T1037" i="5"/>
  <c r="S1037" i="5"/>
  <c r="AZ1036" i="5"/>
  <c r="AY1036" i="5"/>
  <c r="AX1036" i="5"/>
  <c r="AW1036" i="5"/>
  <c r="AV1036" i="5"/>
  <c r="AU1036" i="5"/>
  <c r="AT1036" i="5"/>
  <c r="AS1036" i="5"/>
  <c r="AR1036" i="5"/>
  <c r="AQ1036" i="5"/>
  <c r="AO1036" i="5"/>
  <c r="AN1036" i="5"/>
  <c r="AM1036" i="5"/>
  <c r="AL1036" i="5"/>
  <c r="AK1036" i="5"/>
  <c r="AJ1036" i="5"/>
  <c r="AI1036" i="5"/>
  <c r="AH1036" i="5"/>
  <c r="AG1036" i="5"/>
  <c r="AE1036" i="5"/>
  <c r="AD1036" i="5"/>
  <c r="AC1036" i="5"/>
  <c r="AB1036" i="5"/>
  <c r="AA1036" i="5"/>
  <c r="Z1036" i="5"/>
  <c r="Y1036" i="5"/>
  <c r="X1036" i="5"/>
  <c r="W1036" i="5"/>
  <c r="V1036" i="5"/>
  <c r="U1036" i="5"/>
  <c r="T1036" i="5"/>
  <c r="S1036" i="5"/>
  <c r="AZ1035" i="5"/>
  <c r="AY1035" i="5"/>
  <c r="AX1035" i="5"/>
  <c r="AW1035" i="5"/>
  <c r="AV1035" i="5"/>
  <c r="AU1035" i="5"/>
  <c r="AT1035" i="5"/>
  <c r="AS1035" i="5"/>
  <c r="AR1035" i="5"/>
  <c r="AQ1035" i="5"/>
  <c r="AO1035" i="5"/>
  <c r="AN1035" i="5"/>
  <c r="AM1035" i="5"/>
  <c r="AL1035" i="5"/>
  <c r="AK1035" i="5"/>
  <c r="AJ1035" i="5"/>
  <c r="AI1035" i="5"/>
  <c r="AH1035" i="5"/>
  <c r="AG1035" i="5"/>
  <c r="AE1035" i="5"/>
  <c r="AD1035" i="5"/>
  <c r="AC1035" i="5"/>
  <c r="AB1035" i="5"/>
  <c r="AA1035" i="5"/>
  <c r="Z1035" i="5"/>
  <c r="Y1035" i="5"/>
  <c r="X1035" i="5"/>
  <c r="W1035" i="5"/>
  <c r="V1035" i="5"/>
  <c r="U1035" i="5"/>
  <c r="T1035" i="5"/>
  <c r="S1035" i="5"/>
  <c r="AZ1034" i="5"/>
  <c r="AY1034" i="5"/>
  <c r="AX1034" i="5"/>
  <c r="AW1034" i="5"/>
  <c r="AV1034" i="5"/>
  <c r="AU1034" i="5"/>
  <c r="AT1034" i="5"/>
  <c r="AS1034" i="5"/>
  <c r="AR1034" i="5"/>
  <c r="AQ1034" i="5"/>
  <c r="AO1034" i="5"/>
  <c r="AN1034" i="5"/>
  <c r="AM1034" i="5"/>
  <c r="AL1034" i="5"/>
  <c r="AK1034" i="5"/>
  <c r="AJ1034" i="5"/>
  <c r="AI1034" i="5"/>
  <c r="AH1034" i="5"/>
  <c r="AG1034" i="5"/>
  <c r="AE1034" i="5"/>
  <c r="AD1034" i="5"/>
  <c r="AC1034" i="5"/>
  <c r="AB1034" i="5"/>
  <c r="AA1034" i="5"/>
  <c r="Z1034" i="5"/>
  <c r="Y1034" i="5"/>
  <c r="X1034" i="5"/>
  <c r="W1034" i="5"/>
  <c r="V1034" i="5"/>
  <c r="U1034" i="5"/>
  <c r="T1034" i="5"/>
  <c r="S1034" i="5"/>
  <c r="AZ1033" i="5"/>
  <c r="AY1033" i="5"/>
  <c r="AX1033" i="5"/>
  <c r="AW1033" i="5"/>
  <c r="AV1033" i="5"/>
  <c r="AU1033" i="5"/>
  <c r="AT1033" i="5"/>
  <c r="AS1033" i="5"/>
  <c r="AR1033" i="5"/>
  <c r="AQ1033" i="5"/>
  <c r="AO1033" i="5"/>
  <c r="AN1033" i="5"/>
  <c r="AM1033" i="5"/>
  <c r="AL1033" i="5"/>
  <c r="AK1033" i="5"/>
  <c r="AJ1033" i="5"/>
  <c r="AI1033" i="5"/>
  <c r="AH1033" i="5"/>
  <c r="AG1033" i="5"/>
  <c r="AE1033" i="5"/>
  <c r="AD1033" i="5"/>
  <c r="AC1033" i="5"/>
  <c r="AB1033" i="5"/>
  <c r="AA1033" i="5"/>
  <c r="Z1033" i="5"/>
  <c r="Y1033" i="5"/>
  <c r="X1033" i="5"/>
  <c r="W1033" i="5"/>
  <c r="V1033" i="5"/>
  <c r="U1033" i="5"/>
  <c r="T1033" i="5"/>
  <c r="S1033" i="5"/>
  <c r="AZ1032" i="5"/>
  <c r="AY1032" i="5"/>
  <c r="AX1032" i="5"/>
  <c r="AW1032" i="5"/>
  <c r="AV1032" i="5"/>
  <c r="AU1032" i="5"/>
  <c r="AT1032" i="5"/>
  <c r="AS1032" i="5"/>
  <c r="AR1032" i="5"/>
  <c r="AQ1032" i="5"/>
  <c r="AO1032" i="5"/>
  <c r="AN1032" i="5"/>
  <c r="AM1032" i="5"/>
  <c r="AL1032" i="5"/>
  <c r="AK1032" i="5"/>
  <c r="AJ1032" i="5"/>
  <c r="AI1032" i="5"/>
  <c r="AH1032" i="5"/>
  <c r="AG1032" i="5"/>
  <c r="AE1032" i="5"/>
  <c r="AD1032" i="5"/>
  <c r="AC1032" i="5"/>
  <c r="AB1032" i="5"/>
  <c r="AA1032" i="5"/>
  <c r="Z1032" i="5"/>
  <c r="Y1032" i="5"/>
  <c r="X1032" i="5"/>
  <c r="W1032" i="5"/>
  <c r="V1032" i="5"/>
  <c r="U1032" i="5"/>
  <c r="T1032" i="5"/>
  <c r="S1032" i="5"/>
  <c r="AZ1031" i="5"/>
  <c r="AY1031" i="5"/>
  <c r="AX1031" i="5"/>
  <c r="AW1031" i="5"/>
  <c r="AV1031" i="5"/>
  <c r="AU1031" i="5"/>
  <c r="AT1031" i="5"/>
  <c r="AS1031" i="5"/>
  <c r="AR1031" i="5"/>
  <c r="AQ1031" i="5"/>
  <c r="AO1031" i="5"/>
  <c r="AN1031" i="5"/>
  <c r="AM1031" i="5"/>
  <c r="AL1031" i="5"/>
  <c r="AK1031" i="5"/>
  <c r="AJ1031" i="5"/>
  <c r="AI1031" i="5"/>
  <c r="AH1031" i="5"/>
  <c r="AG1031" i="5"/>
  <c r="AE1031" i="5"/>
  <c r="AD1031" i="5"/>
  <c r="AC1031" i="5"/>
  <c r="AB1031" i="5"/>
  <c r="AA1031" i="5"/>
  <c r="Z1031" i="5"/>
  <c r="Y1031" i="5"/>
  <c r="X1031" i="5"/>
  <c r="W1031" i="5"/>
  <c r="V1031" i="5"/>
  <c r="U1031" i="5"/>
  <c r="T1031" i="5"/>
  <c r="S1031" i="5"/>
  <c r="AZ1030" i="5"/>
  <c r="AY1030" i="5"/>
  <c r="AX1030" i="5"/>
  <c r="AW1030" i="5"/>
  <c r="AV1030" i="5"/>
  <c r="AU1030" i="5"/>
  <c r="AT1030" i="5"/>
  <c r="AS1030" i="5"/>
  <c r="AR1030" i="5"/>
  <c r="AQ1030" i="5"/>
  <c r="AO1030" i="5"/>
  <c r="AN1030" i="5"/>
  <c r="AM1030" i="5"/>
  <c r="AL1030" i="5"/>
  <c r="AK1030" i="5"/>
  <c r="AJ1030" i="5"/>
  <c r="AI1030" i="5"/>
  <c r="AH1030" i="5"/>
  <c r="AG1030" i="5"/>
  <c r="AE1030" i="5"/>
  <c r="AD1030" i="5"/>
  <c r="AC1030" i="5"/>
  <c r="AB1030" i="5"/>
  <c r="AA1030" i="5"/>
  <c r="Z1030" i="5"/>
  <c r="Y1030" i="5"/>
  <c r="X1030" i="5"/>
  <c r="W1030" i="5"/>
  <c r="V1030" i="5"/>
  <c r="U1030" i="5"/>
  <c r="T1030" i="5"/>
  <c r="S1030" i="5"/>
  <c r="AZ1029" i="5"/>
  <c r="AY1029" i="5"/>
  <c r="AX1029" i="5"/>
  <c r="AW1029" i="5"/>
  <c r="AV1029" i="5"/>
  <c r="AU1029" i="5"/>
  <c r="AT1029" i="5"/>
  <c r="AS1029" i="5"/>
  <c r="AR1029" i="5"/>
  <c r="AQ1029" i="5"/>
  <c r="AO1029" i="5"/>
  <c r="AN1029" i="5"/>
  <c r="AM1029" i="5"/>
  <c r="AL1029" i="5"/>
  <c r="AK1029" i="5"/>
  <c r="AJ1029" i="5"/>
  <c r="AI1029" i="5"/>
  <c r="AH1029" i="5"/>
  <c r="AG1029" i="5"/>
  <c r="AE1029" i="5"/>
  <c r="AD1029" i="5"/>
  <c r="AC1029" i="5"/>
  <c r="AB1029" i="5"/>
  <c r="AA1029" i="5"/>
  <c r="Z1029" i="5"/>
  <c r="Y1029" i="5"/>
  <c r="X1029" i="5"/>
  <c r="W1029" i="5"/>
  <c r="V1029" i="5"/>
  <c r="U1029" i="5"/>
  <c r="T1029" i="5"/>
  <c r="S1029" i="5"/>
  <c r="AZ1028" i="5"/>
  <c r="AY1028" i="5"/>
  <c r="AX1028" i="5"/>
  <c r="AW1028" i="5"/>
  <c r="AV1028" i="5"/>
  <c r="AU1028" i="5"/>
  <c r="AT1028" i="5"/>
  <c r="AS1028" i="5"/>
  <c r="AR1028" i="5"/>
  <c r="AQ1028" i="5"/>
  <c r="AO1028" i="5"/>
  <c r="AN1028" i="5"/>
  <c r="AM1028" i="5"/>
  <c r="AL1028" i="5"/>
  <c r="AK1028" i="5"/>
  <c r="AJ1028" i="5"/>
  <c r="AI1028" i="5"/>
  <c r="AH1028" i="5"/>
  <c r="AG1028" i="5"/>
  <c r="AE1028" i="5"/>
  <c r="AD1028" i="5"/>
  <c r="AC1028" i="5"/>
  <c r="AB1028" i="5"/>
  <c r="AA1028" i="5"/>
  <c r="Z1028" i="5"/>
  <c r="Y1028" i="5"/>
  <c r="X1028" i="5"/>
  <c r="W1028" i="5"/>
  <c r="V1028" i="5"/>
  <c r="U1028" i="5"/>
  <c r="T1028" i="5"/>
  <c r="S1028" i="5"/>
  <c r="AZ1027" i="5"/>
  <c r="AY1027" i="5"/>
  <c r="AX1027" i="5"/>
  <c r="AW1027" i="5"/>
  <c r="AV1027" i="5"/>
  <c r="AU1027" i="5"/>
  <c r="AT1027" i="5"/>
  <c r="AS1027" i="5"/>
  <c r="AR1027" i="5"/>
  <c r="AQ1027" i="5"/>
  <c r="AO1027" i="5"/>
  <c r="AN1027" i="5"/>
  <c r="AM1027" i="5"/>
  <c r="AL1027" i="5"/>
  <c r="AK1027" i="5"/>
  <c r="AJ1027" i="5"/>
  <c r="AI1027" i="5"/>
  <c r="AH1027" i="5"/>
  <c r="AG1027" i="5"/>
  <c r="AE1027" i="5"/>
  <c r="AD1027" i="5"/>
  <c r="AC1027" i="5"/>
  <c r="AB1027" i="5"/>
  <c r="AA1027" i="5"/>
  <c r="Z1027" i="5"/>
  <c r="Y1027" i="5"/>
  <c r="X1027" i="5"/>
  <c r="W1027" i="5"/>
  <c r="V1027" i="5"/>
  <c r="U1027" i="5"/>
  <c r="T1027" i="5"/>
  <c r="S1027" i="5"/>
  <c r="AZ1026" i="5"/>
  <c r="AY1026" i="5"/>
  <c r="AX1026" i="5"/>
  <c r="AW1026" i="5"/>
  <c r="AV1026" i="5"/>
  <c r="AU1026" i="5"/>
  <c r="AT1026" i="5"/>
  <c r="AS1026" i="5"/>
  <c r="AR1026" i="5"/>
  <c r="AQ1026" i="5"/>
  <c r="AO1026" i="5"/>
  <c r="AN1026" i="5"/>
  <c r="AM1026" i="5"/>
  <c r="AL1026" i="5"/>
  <c r="AK1026" i="5"/>
  <c r="AJ1026" i="5"/>
  <c r="AI1026" i="5"/>
  <c r="AH1026" i="5"/>
  <c r="AG1026" i="5"/>
  <c r="AE1026" i="5"/>
  <c r="AD1026" i="5"/>
  <c r="AC1026" i="5"/>
  <c r="AB1026" i="5"/>
  <c r="AA1026" i="5"/>
  <c r="Z1026" i="5"/>
  <c r="Y1026" i="5"/>
  <c r="X1026" i="5"/>
  <c r="W1026" i="5"/>
  <c r="V1026" i="5"/>
  <c r="U1026" i="5"/>
  <c r="T1026" i="5"/>
  <c r="S1026" i="5"/>
  <c r="AZ1025" i="5"/>
  <c r="AY1025" i="5"/>
  <c r="AX1025" i="5"/>
  <c r="AW1025" i="5"/>
  <c r="AV1025" i="5"/>
  <c r="AU1025" i="5"/>
  <c r="AT1025" i="5"/>
  <c r="AS1025" i="5"/>
  <c r="AR1025" i="5"/>
  <c r="AQ1025" i="5"/>
  <c r="AO1025" i="5"/>
  <c r="AN1025" i="5"/>
  <c r="AM1025" i="5"/>
  <c r="AL1025" i="5"/>
  <c r="AK1025" i="5"/>
  <c r="AJ1025" i="5"/>
  <c r="AI1025" i="5"/>
  <c r="AH1025" i="5"/>
  <c r="AG1025" i="5"/>
  <c r="AE1025" i="5"/>
  <c r="AD1025" i="5"/>
  <c r="AC1025" i="5"/>
  <c r="AB1025" i="5"/>
  <c r="AA1025" i="5"/>
  <c r="Z1025" i="5"/>
  <c r="Y1025" i="5"/>
  <c r="X1025" i="5"/>
  <c r="W1025" i="5"/>
  <c r="V1025" i="5"/>
  <c r="U1025" i="5"/>
  <c r="T1025" i="5"/>
  <c r="S1025" i="5"/>
  <c r="AZ1024" i="5"/>
  <c r="AY1024" i="5"/>
  <c r="AX1024" i="5"/>
  <c r="AW1024" i="5"/>
  <c r="AV1024" i="5"/>
  <c r="AU1024" i="5"/>
  <c r="AT1024" i="5"/>
  <c r="AS1024" i="5"/>
  <c r="AR1024" i="5"/>
  <c r="AQ1024" i="5"/>
  <c r="AO1024" i="5"/>
  <c r="AN1024" i="5"/>
  <c r="AM1024" i="5"/>
  <c r="AL1024" i="5"/>
  <c r="AK1024" i="5"/>
  <c r="AJ1024" i="5"/>
  <c r="AI1024" i="5"/>
  <c r="AH1024" i="5"/>
  <c r="AG1024" i="5"/>
  <c r="AE1024" i="5"/>
  <c r="AD1024" i="5"/>
  <c r="AC1024" i="5"/>
  <c r="AB1024" i="5"/>
  <c r="AA1024" i="5"/>
  <c r="Z1024" i="5"/>
  <c r="Y1024" i="5"/>
  <c r="X1024" i="5"/>
  <c r="W1024" i="5"/>
  <c r="V1024" i="5"/>
  <c r="U1024" i="5"/>
  <c r="T1024" i="5"/>
  <c r="S1024" i="5"/>
  <c r="AZ1023" i="5"/>
  <c r="AY1023" i="5"/>
  <c r="AX1023" i="5"/>
  <c r="AW1023" i="5"/>
  <c r="AV1023" i="5"/>
  <c r="AU1023" i="5"/>
  <c r="AT1023" i="5"/>
  <c r="AS1023" i="5"/>
  <c r="AR1023" i="5"/>
  <c r="AQ1023" i="5"/>
  <c r="AO1023" i="5"/>
  <c r="AN1023" i="5"/>
  <c r="AM1023" i="5"/>
  <c r="AL1023" i="5"/>
  <c r="AK1023" i="5"/>
  <c r="AJ1023" i="5"/>
  <c r="AI1023" i="5"/>
  <c r="AH1023" i="5"/>
  <c r="AG1023" i="5"/>
  <c r="AE1023" i="5"/>
  <c r="AD1023" i="5"/>
  <c r="AC1023" i="5"/>
  <c r="AB1023" i="5"/>
  <c r="AA1023" i="5"/>
  <c r="Z1023" i="5"/>
  <c r="Y1023" i="5"/>
  <c r="X1023" i="5"/>
  <c r="W1023" i="5"/>
  <c r="V1023" i="5"/>
  <c r="U1023" i="5"/>
  <c r="T1023" i="5"/>
  <c r="S1023" i="5"/>
  <c r="AZ1022" i="5"/>
  <c r="AY1022" i="5"/>
  <c r="AX1022" i="5"/>
  <c r="AW1022" i="5"/>
  <c r="AV1022" i="5"/>
  <c r="AU1022" i="5"/>
  <c r="AT1022" i="5"/>
  <c r="AS1022" i="5"/>
  <c r="AR1022" i="5"/>
  <c r="AQ1022" i="5"/>
  <c r="AO1022" i="5"/>
  <c r="AN1022" i="5"/>
  <c r="AM1022" i="5"/>
  <c r="AL1022" i="5"/>
  <c r="AK1022" i="5"/>
  <c r="AJ1022" i="5"/>
  <c r="AI1022" i="5"/>
  <c r="AH1022" i="5"/>
  <c r="AG1022" i="5"/>
  <c r="AE1022" i="5"/>
  <c r="AD1022" i="5"/>
  <c r="AC1022" i="5"/>
  <c r="AB1022" i="5"/>
  <c r="AA1022" i="5"/>
  <c r="Z1022" i="5"/>
  <c r="Y1022" i="5"/>
  <c r="X1022" i="5"/>
  <c r="W1022" i="5"/>
  <c r="V1022" i="5"/>
  <c r="U1022" i="5"/>
  <c r="T1022" i="5"/>
  <c r="S1022" i="5"/>
  <c r="AZ1021" i="5"/>
  <c r="AY1021" i="5"/>
  <c r="AX1021" i="5"/>
  <c r="AW1021" i="5"/>
  <c r="AV1021" i="5"/>
  <c r="AU1021" i="5"/>
  <c r="AT1021" i="5"/>
  <c r="AS1021" i="5"/>
  <c r="AR1021" i="5"/>
  <c r="AQ1021" i="5"/>
  <c r="AO1021" i="5"/>
  <c r="AN1021" i="5"/>
  <c r="AM1021" i="5"/>
  <c r="AL1021" i="5"/>
  <c r="AK1021" i="5"/>
  <c r="AJ1021" i="5"/>
  <c r="AI1021" i="5"/>
  <c r="AH1021" i="5"/>
  <c r="AG1021" i="5"/>
  <c r="AE1021" i="5"/>
  <c r="AD1021" i="5"/>
  <c r="AC1021" i="5"/>
  <c r="AB1021" i="5"/>
  <c r="AA1021" i="5"/>
  <c r="Z1021" i="5"/>
  <c r="Y1021" i="5"/>
  <c r="X1021" i="5"/>
  <c r="W1021" i="5"/>
  <c r="V1021" i="5"/>
  <c r="U1021" i="5"/>
  <c r="T1021" i="5"/>
  <c r="S1021" i="5"/>
  <c r="AZ1020" i="5"/>
  <c r="AY1020" i="5"/>
  <c r="AX1020" i="5"/>
  <c r="AW1020" i="5"/>
  <c r="AV1020" i="5"/>
  <c r="AU1020" i="5"/>
  <c r="AT1020" i="5"/>
  <c r="AS1020" i="5"/>
  <c r="AR1020" i="5"/>
  <c r="AQ1020" i="5"/>
  <c r="AO1020" i="5"/>
  <c r="AN1020" i="5"/>
  <c r="AM1020" i="5"/>
  <c r="AL1020" i="5"/>
  <c r="AK1020" i="5"/>
  <c r="AJ1020" i="5"/>
  <c r="AI1020" i="5"/>
  <c r="AH1020" i="5"/>
  <c r="AG1020" i="5"/>
  <c r="AE1020" i="5"/>
  <c r="AD1020" i="5"/>
  <c r="AC1020" i="5"/>
  <c r="AB1020" i="5"/>
  <c r="AA1020" i="5"/>
  <c r="Z1020" i="5"/>
  <c r="Y1020" i="5"/>
  <c r="X1020" i="5"/>
  <c r="W1020" i="5"/>
  <c r="V1020" i="5"/>
  <c r="U1020" i="5"/>
  <c r="T1020" i="5"/>
  <c r="S1020" i="5"/>
  <c r="AZ1019" i="5"/>
  <c r="AY1019" i="5"/>
  <c r="AX1019" i="5"/>
  <c r="AW1019" i="5"/>
  <c r="AV1019" i="5"/>
  <c r="AU1019" i="5"/>
  <c r="AT1019" i="5"/>
  <c r="AS1019" i="5"/>
  <c r="AR1019" i="5"/>
  <c r="AQ1019" i="5"/>
  <c r="AO1019" i="5"/>
  <c r="AN1019" i="5"/>
  <c r="AM1019" i="5"/>
  <c r="AL1019" i="5"/>
  <c r="AK1019" i="5"/>
  <c r="AJ1019" i="5"/>
  <c r="AI1019" i="5"/>
  <c r="AH1019" i="5"/>
  <c r="AG1019" i="5"/>
  <c r="AE1019" i="5"/>
  <c r="AD1019" i="5"/>
  <c r="AC1019" i="5"/>
  <c r="AB1019" i="5"/>
  <c r="AA1019" i="5"/>
  <c r="Z1019" i="5"/>
  <c r="Y1019" i="5"/>
  <c r="X1019" i="5"/>
  <c r="W1019" i="5"/>
  <c r="V1019" i="5"/>
  <c r="U1019" i="5"/>
  <c r="T1019" i="5"/>
  <c r="S1019" i="5"/>
  <c r="AZ1018" i="5"/>
  <c r="AY1018" i="5"/>
  <c r="AX1018" i="5"/>
  <c r="AW1018" i="5"/>
  <c r="AV1018" i="5"/>
  <c r="AU1018" i="5"/>
  <c r="AT1018" i="5"/>
  <c r="AS1018" i="5"/>
  <c r="AR1018" i="5"/>
  <c r="AQ1018" i="5"/>
  <c r="AO1018" i="5"/>
  <c r="AN1018" i="5"/>
  <c r="AM1018" i="5"/>
  <c r="AL1018" i="5"/>
  <c r="AK1018" i="5"/>
  <c r="AJ1018" i="5"/>
  <c r="AI1018" i="5"/>
  <c r="AH1018" i="5"/>
  <c r="AG1018" i="5"/>
  <c r="AE1018" i="5"/>
  <c r="AD1018" i="5"/>
  <c r="AC1018" i="5"/>
  <c r="AB1018" i="5"/>
  <c r="AA1018" i="5"/>
  <c r="Z1018" i="5"/>
  <c r="Y1018" i="5"/>
  <c r="X1018" i="5"/>
  <c r="W1018" i="5"/>
  <c r="V1018" i="5"/>
  <c r="U1018" i="5"/>
  <c r="T1018" i="5"/>
  <c r="S1018" i="5"/>
  <c r="AZ1017" i="5"/>
  <c r="AY1017" i="5"/>
  <c r="AX1017" i="5"/>
  <c r="AW1017" i="5"/>
  <c r="AV1017" i="5"/>
  <c r="AU1017" i="5"/>
  <c r="AT1017" i="5"/>
  <c r="AS1017" i="5"/>
  <c r="AR1017" i="5"/>
  <c r="AQ1017" i="5"/>
  <c r="AO1017" i="5"/>
  <c r="AN1017" i="5"/>
  <c r="AM1017" i="5"/>
  <c r="AL1017" i="5"/>
  <c r="AK1017" i="5"/>
  <c r="AJ1017" i="5"/>
  <c r="AI1017" i="5"/>
  <c r="AH1017" i="5"/>
  <c r="AG1017" i="5"/>
  <c r="AE1017" i="5"/>
  <c r="AD1017" i="5"/>
  <c r="AC1017" i="5"/>
  <c r="AB1017" i="5"/>
  <c r="AA1017" i="5"/>
  <c r="Z1017" i="5"/>
  <c r="Y1017" i="5"/>
  <c r="X1017" i="5"/>
  <c r="W1017" i="5"/>
  <c r="V1017" i="5"/>
  <c r="U1017" i="5"/>
  <c r="T1017" i="5"/>
  <c r="S1017" i="5"/>
  <c r="AZ1016" i="5"/>
  <c r="AY1016" i="5"/>
  <c r="AX1016" i="5"/>
  <c r="AW1016" i="5"/>
  <c r="AV1016" i="5"/>
  <c r="AU1016" i="5"/>
  <c r="AT1016" i="5"/>
  <c r="AS1016" i="5"/>
  <c r="AR1016" i="5"/>
  <c r="AQ1016" i="5"/>
  <c r="AO1016" i="5"/>
  <c r="AN1016" i="5"/>
  <c r="AM1016" i="5"/>
  <c r="AL1016" i="5"/>
  <c r="AK1016" i="5"/>
  <c r="AJ1016" i="5"/>
  <c r="AI1016" i="5"/>
  <c r="AH1016" i="5"/>
  <c r="AG1016" i="5"/>
  <c r="AE1016" i="5"/>
  <c r="AD1016" i="5"/>
  <c r="AC1016" i="5"/>
  <c r="AB1016" i="5"/>
  <c r="AA1016" i="5"/>
  <c r="Z1016" i="5"/>
  <c r="Y1016" i="5"/>
  <c r="X1016" i="5"/>
  <c r="W1016" i="5"/>
  <c r="V1016" i="5"/>
  <c r="U1016" i="5"/>
  <c r="T1016" i="5"/>
  <c r="S1016" i="5"/>
  <c r="AZ1015" i="5"/>
  <c r="AY1015" i="5"/>
  <c r="AX1015" i="5"/>
  <c r="AW1015" i="5"/>
  <c r="AV1015" i="5"/>
  <c r="AU1015" i="5"/>
  <c r="AT1015" i="5"/>
  <c r="AS1015" i="5"/>
  <c r="AR1015" i="5"/>
  <c r="AQ1015" i="5"/>
  <c r="AO1015" i="5"/>
  <c r="AN1015" i="5"/>
  <c r="AM1015" i="5"/>
  <c r="AL1015" i="5"/>
  <c r="AK1015" i="5"/>
  <c r="AJ1015" i="5"/>
  <c r="AI1015" i="5"/>
  <c r="AH1015" i="5"/>
  <c r="AG1015" i="5"/>
  <c r="AE1015" i="5"/>
  <c r="AD1015" i="5"/>
  <c r="AC1015" i="5"/>
  <c r="AB1015" i="5"/>
  <c r="AA1015" i="5"/>
  <c r="Z1015" i="5"/>
  <c r="Y1015" i="5"/>
  <c r="X1015" i="5"/>
  <c r="W1015" i="5"/>
  <c r="V1015" i="5"/>
  <c r="U1015" i="5"/>
  <c r="T1015" i="5"/>
  <c r="S1015" i="5"/>
  <c r="AZ1014" i="5"/>
  <c r="AY1014" i="5"/>
  <c r="AX1014" i="5"/>
  <c r="AW1014" i="5"/>
  <c r="AV1014" i="5"/>
  <c r="AU1014" i="5"/>
  <c r="AT1014" i="5"/>
  <c r="AS1014" i="5"/>
  <c r="AR1014" i="5"/>
  <c r="AQ1014" i="5"/>
  <c r="AO1014" i="5"/>
  <c r="AN1014" i="5"/>
  <c r="AM1014" i="5"/>
  <c r="AL1014" i="5"/>
  <c r="AK1014" i="5"/>
  <c r="AJ1014" i="5"/>
  <c r="AI1014" i="5"/>
  <c r="AH1014" i="5"/>
  <c r="AG1014" i="5"/>
  <c r="AE1014" i="5"/>
  <c r="AD1014" i="5"/>
  <c r="AC1014" i="5"/>
  <c r="AB1014" i="5"/>
  <c r="AA1014" i="5"/>
  <c r="Z1014" i="5"/>
  <c r="Y1014" i="5"/>
  <c r="X1014" i="5"/>
  <c r="W1014" i="5"/>
  <c r="V1014" i="5"/>
  <c r="U1014" i="5"/>
  <c r="T1014" i="5"/>
  <c r="S1014" i="5"/>
  <c r="AZ1013" i="5"/>
  <c r="AY1013" i="5"/>
  <c r="AX1013" i="5"/>
  <c r="AW1013" i="5"/>
  <c r="AV1013" i="5"/>
  <c r="AU1013" i="5"/>
  <c r="AT1013" i="5"/>
  <c r="AS1013" i="5"/>
  <c r="AR1013" i="5"/>
  <c r="AQ1013" i="5"/>
  <c r="AO1013" i="5"/>
  <c r="AN1013" i="5"/>
  <c r="AM1013" i="5"/>
  <c r="AL1013" i="5"/>
  <c r="AK1013" i="5"/>
  <c r="AJ1013" i="5"/>
  <c r="AI1013" i="5"/>
  <c r="AH1013" i="5"/>
  <c r="AG1013" i="5"/>
  <c r="AE1013" i="5"/>
  <c r="AD1013" i="5"/>
  <c r="AC1013" i="5"/>
  <c r="AB1013" i="5"/>
  <c r="AA1013" i="5"/>
  <c r="Z1013" i="5"/>
  <c r="Y1013" i="5"/>
  <c r="X1013" i="5"/>
  <c r="W1013" i="5"/>
  <c r="V1013" i="5"/>
  <c r="U1013" i="5"/>
  <c r="T1013" i="5"/>
  <c r="S1013" i="5"/>
  <c r="AZ1012" i="5"/>
  <c r="AY1012" i="5"/>
  <c r="AX1012" i="5"/>
  <c r="AW1012" i="5"/>
  <c r="AV1012" i="5"/>
  <c r="AU1012" i="5"/>
  <c r="AT1012" i="5"/>
  <c r="AS1012" i="5"/>
  <c r="AR1012" i="5"/>
  <c r="AQ1012" i="5"/>
  <c r="AO1012" i="5"/>
  <c r="AN1012" i="5"/>
  <c r="AM1012" i="5"/>
  <c r="AL1012" i="5"/>
  <c r="AK1012" i="5"/>
  <c r="AJ1012" i="5"/>
  <c r="AI1012" i="5"/>
  <c r="AH1012" i="5"/>
  <c r="AG1012" i="5"/>
  <c r="AE1012" i="5"/>
  <c r="AD1012" i="5"/>
  <c r="AC1012" i="5"/>
  <c r="AB1012" i="5"/>
  <c r="AA1012" i="5"/>
  <c r="Z1012" i="5"/>
  <c r="Y1012" i="5"/>
  <c r="X1012" i="5"/>
  <c r="W1012" i="5"/>
  <c r="V1012" i="5"/>
  <c r="U1012" i="5"/>
  <c r="T1012" i="5"/>
  <c r="S1012" i="5"/>
  <c r="AZ1011" i="5"/>
  <c r="AY1011" i="5"/>
  <c r="AX1011" i="5"/>
  <c r="AW1011" i="5"/>
  <c r="AV1011" i="5"/>
  <c r="AU1011" i="5"/>
  <c r="AT1011" i="5"/>
  <c r="AS1011" i="5"/>
  <c r="AR1011" i="5"/>
  <c r="AQ1011" i="5"/>
  <c r="AO1011" i="5"/>
  <c r="AN1011" i="5"/>
  <c r="AM1011" i="5"/>
  <c r="AL1011" i="5"/>
  <c r="AK1011" i="5"/>
  <c r="AJ1011" i="5"/>
  <c r="AI1011" i="5"/>
  <c r="AH1011" i="5"/>
  <c r="AG1011" i="5"/>
  <c r="AE1011" i="5"/>
  <c r="AD1011" i="5"/>
  <c r="AC1011" i="5"/>
  <c r="AB1011" i="5"/>
  <c r="AA1011" i="5"/>
  <c r="Z1011" i="5"/>
  <c r="Y1011" i="5"/>
  <c r="X1011" i="5"/>
  <c r="W1011" i="5"/>
  <c r="V1011" i="5"/>
  <c r="U1011" i="5"/>
  <c r="T1011" i="5"/>
  <c r="S1011" i="5"/>
  <c r="AZ1010" i="5"/>
  <c r="AY1010" i="5"/>
  <c r="AX1010" i="5"/>
  <c r="AW1010" i="5"/>
  <c r="AV1010" i="5"/>
  <c r="AU1010" i="5"/>
  <c r="AT1010" i="5"/>
  <c r="AS1010" i="5"/>
  <c r="AR1010" i="5"/>
  <c r="AQ1010" i="5"/>
  <c r="AO1010" i="5"/>
  <c r="AN1010" i="5"/>
  <c r="AM1010" i="5"/>
  <c r="AL1010" i="5"/>
  <c r="AK1010" i="5"/>
  <c r="AJ1010" i="5"/>
  <c r="AI1010" i="5"/>
  <c r="AH1010" i="5"/>
  <c r="AG1010" i="5"/>
  <c r="AE1010" i="5"/>
  <c r="AD1010" i="5"/>
  <c r="AC1010" i="5"/>
  <c r="AB1010" i="5"/>
  <c r="AA1010" i="5"/>
  <c r="Z1010" i="5"/>
  <c r="Y1010" i="5"/>
  <c r="X1010" i="5"/>
  <c r="W1010" i="5"/>
  <c r="V1010" i="5"/>
  <c r="U1010" i="5"/>
  <c r="T1010" i="5"/>
  <c r="S1010" i="5"/>
  <c r="AZ1009" i="5"/>
  <c r="AY1009" i="5"/>
  <c r="AX1009" i="5"/>
  <c r="AW1009" i="5"/>
  <c r="AV1009" i="5"/>
  <c r="AU1009" i="5"/>
  <c r="AT1009" i="5"/>
  <c r="AS1009" i="5"/>
  <c r="AR1009" i="5"/>
  <c r="AQ1009" i="5"/>
  <c r="AO1009" i="5"/>
  <c r="AN1009" i="5"/>
  <c r="AM1009" i="5"/>
  <c r="AL1009" i="5"/>
  <c r="AK1009" i="5"/>
  <c r="AJ1009" i="5"/>
  <c r="AI1009" i="5"/>
  <c r="AH1009" i="5"/>
  <c r="AG1009" i="5"/>
  <c r="AE1009" i="5"/>
  <c r="AD1009" i="5"/>
  <c r="AC1009" i="5"/>
  <c r="AB1009" i="5"/>
  <c r="AA1009" i="5"/>
  <c r="Z1009" i="5"/>
  <c r="Y1009" i="5"/>
  <c r="X1009" i="5"/>
  <c r="W1009" i="5"/>
  <c r="V1009" i="5"/>
  <c r="U1009" i="5"/>
  <c r="T1009" i="5"/>
  <c r="S1009" i="5"/>
  <c r="AZ1008" i="5"/>
  <c r="AY1008" i="5"/>
  <c r="AX1008" i="5"/>
  <c r="AW1008" i="5"/>
  <c r="AV1008" i="5"/>
  <c r="AU1008" i="5"/>
  <c r="AT1008" i="5"/>
  <c r="AS1008" i="5"/>
  <c r="AR1008" i="5"/>
  <c r="AQ1008" i="5"/>
  <c r="AO1008" i="5"/>
  <c r="AN1008" i="5"/>
  <c r="AM1008" i="5"/>
  <c r="AL1008" i="5"/>
  <c r="AK1008" i="5"/>
  <c r="AJ1008" i="5"/>
  <c r="AI1008" i="5"/>
  <c r="AH1008" i="5"/>
  <c r="AG1008" i="5"/>
  <c r="AE1008" i="5"/>
  <c r="AD1008" i="5"/>
  <c r="AC1008" i="5"/>
  <c r="AB1008" i="5"/>
  <c r="AA1008" i="5"/>
  <c r="Z1008" i="5"/>
  <c r="Y1008" i="5"/>
  <c r="X1008" i="5"/>
  <c r="W1008" i="5"/>
  <c r="V1008" i="5"/>
  <c r="U1008" i="5"/>
  <c r="T1008" i="5"/>
  <c r="S1008" i="5"/>
  <c r="AZ1007" i="5"/>
  <c r="AY1007" i="5"/>
  <c r="AX1007" i="5"/>
  <c r="AW1007" i="5"/>
  <c r="AV1007" i="5"/>
  <c r="AU1007" i="5"/>
  <c r="AT1007" i="5"/>
  <c r="AS1007" i="5"/>
  <c r="AR1007" i="5"/>
  <c r="AQ1007" i="5"/>
  <c r="AO1007" i="5"/>
  <c r="AN1007" i="5"/>
  <c r="AM1007" i="5"/>
  <c r="AL1007" i="5"/>
  <c r="AK1007" i="5"/>
  <c r="AJ1007" i="5"/>
  <c r="AI1007" i="5"/>
  <c r="AH1007" i="5"/>
  <c r="AG1007" i="5"/>
  <c r="AE1007" i="5"/>
  <c r="AD1007" i="5"/>
  <c r="AC1007" i="5"/>
  <c r="AB1007" i="5"/>
  <c r="AA1007" i="5"/>
  <c r="Z1007" i="5"/>
  <c r="Y1007" i="5"/>
  <c r="X1007" i="5"/>
  <c r="W1007" i="5"/>
  <c r="V1007" i="5"/>
  <c r="U1007" i="5"/>
  <c r="T1007" i="5"/>
  <c r="S1007" i="5"/>
  <c r="AZ1006" i="5"/>
  <c r="AY1006" i="5"/>
  <c r="AX1006" i="5"/>
  <c r="AW1006" i="5"/>
  <c r="AV1006" i="5"/>
  <c r="AU1006" i="5"/>
  <c r="AT1006" i="5"/>
  <c r="AS1006" i="5"/>
  <c r="AR1006" i="5"/>
  <c r="AQ1006" i="5"/>
  <c r="AO1006" i="5"/>
  <c r="AN1006" i="5"/>
  <c r="AM1006" i="5"/>
  <c r="AL1006" i="5"/>
  <c r="AK1006" i="5"/>
  <c r="AJ1006" i="5"/>
  <c r="AI1006" i="5"/>
  <c r="AH1006" i="5"/>
  <c r="AG1006" i="5"/>
  <c r="AE1006" i="5"/>
  <c r="AD1006" i="5"/>
  <c r="AC1006" i="5"/>
  <c r="AB1006" i="5"/>
  <c r="AA1006" i="5"/>
  <c r="Z1006" i="5"/>
  <c r="Y1006" i="5"/>
  <c r="X1006" i="5"/>
  <c r="W1006" i="5"/>
  <c r="V1006" i="5"/>
  <c r="U1006" i="5"/>
  <c r="T1006" i="5"/>
  <c r="S1006" i="5"/>
  <c r="AZ1005" i="5"/>
  <c r="AY1005" i="5"/>
  <c r="AX1005" i="5"/>
  <c r="AW1005" i="5"/>
  <c r="AV1005" i="5"/>
  <c r="AU1005" i="5"/>
  <c r="AT1005" i="5"/>
  <c r="AS1005" i="5"/>
  <c r="AR1005" i="5"/>
  <c r="AQ1005" i="5"/>
  <c r="AO1005" i="5"/>
  <c r="AN1005" i="5"/>
  <c r="AM1005" i="5"/>
  <c r="AL1005" i="5"/>
  <c r="AK1005" i="5"/>
  <c r="AJ1005" i="5"/>
  <c r="AI1005" i="5"/>
  <c r="AH1005" i="5"/>
  <c r="AG1005" i="5"/>
  <c r="AE1005" i="5"/>
  <c r="AD1005" i="5"/>
  <c r="AC1005" i="5"/>
  <c r="AB1005" i="5"/>
  <c r="AA1005" i="5"/>
  <c r="Z1005" i="5"/>
  <c r="Y1005" i="5"/>
  <c r="X1005" i="5"/>
  <c r="W1005" i="5"/>
  <c r="V1005" i="5"/>
  <c r="U1005" i="5"/>
  <c r="T1005" i="5"/>
  <c r="S1005" i="5"/>
  <c r="AZ1004" i="5"/>
  <c r="AY1004" i="5"/>
  <c r="AX1004" i="5"/>
  <c r="AW1004" i="5"/>
  <c r="AV1004" i="5"/>
  <c r="AU1004" i="5"/>
  <c r="AT1004" i="5"/>
  <c r="AS1004" i="5"/>
  <c r="AR1004" i="5"/>
  <c r="AQ1004" i="5"/>
  <c r="AO1004" i="5"/>
  <c r="AN1004" i="5"/>
  <c r="AM1004" i="5"/>
  <c r="AL1004" i="5"/>
  <c r="AK1004" i="5"/>
  <c r="AJ1004" i="5"/>
  <c r="AI1004" i="5"/>
  <c r="AH1004" i="5"/>
  <c r="AG1004" i="5"/>
  <c r="AE1004" i="5"/>
  <c r="AD1004" i="5"/>
  <c r="AC1004" i="5"/>
  <c r="AB1004" i="5"/>
  <c r="AA1004" i="5"/>
  <c r="Z1004" i="5"/>
  <c r="Y1004" i="5"/>
  <c r="X1004" i="5"/>
  <c r="W1004" i="5"/>
  <c r="V1004" i="5"/>
  <c r="U1004" i="5"/>
  <c r="T1004" i="5"/>
  <c r="S1004" i="5"/>
  <c r="AZ1003" i="5"/>
  <c r="AY1003" i="5"/>
  <c r="AX1003" i="5"/>
  <c r="AW1003" i="5"/>
  <c r="AV1003" i="5"/>
  <c r="AU1003" i="5"/>
  <c r="AT1003" i="5"/>
  <c r="AS1003" i="5"/>
  <c r="AR1003" i="5"/>
  <c r="AQ1003" i="5"/>
  <c r="AO1003" i="5"/>
  <c r="AN1003" i="5"/>
  <c r="AM1003" i="5"/>
  <c r="AL1003" i="5"/>
  <c r="AK1003" i="5"/>
  <c r="AJ1003" i="5"/>
  <c r="AI1003" i="5"/>
  <c r="AH1003" i="5"/>
  <c r="AG1003" i="5"/>
  <c r="AE1003" i="5"/>
  <c r="AD1003" i="5"/>
  <c r="AC1003" i="5"/>
  <c r="AB1003" i="5"/>
  <c r="AA1003" i="5"/>
  <c r="Z1003" i="5"/>
  <c r="Y1003" i="5"/>
  <c r="X1003" i="5"/>
  <c r="W1003" i="5"/>
  <c r="V1003" i="5"/>
  <c r="U1003" i="5"/>
  <c r="T1003" i="5"/>
  <c r="S1003" i="5"/>
  <c r="AZ1002" i="5"/>
  <c r="AY1002" i="5"/>
  <c r="AX1002" i="5"/>
  <c r="AW1002" i="5"/>
  <c r="AV1002" i="5"/>
  <c r="AU1002" i="5"/>
  <c r="AT1002" i="5"/>
  <c r="AS1002" i="5"/>
  <c r="AR1002" i="5"/>
  <c r="AQ1002" i="5"/>
  <c r="AO1002" i="5"/>
  <c r="AN1002" i="5"/>
  <c r="AM1002" i="5"/>
  <c r="AL1002" i="5"/>
  <c r="AK1002" i="5"/>
  <c r="AJ1002" i="5"/>
  <c r="AI1002" i="5"/>
  <c r="AH1002" i="5"/>
  <c r="AG1002" i="5"/>
  <c r="AE1002" i="5"/>
  <c r="AD1002" i="5"/>
  <c r="AC1002" i="5"/>
  <c r="AB1002" i="5"/>
  <c r="AA1002" i="5"/>
  <c r="Z1002" i="5"/>
  <c r="Y1002" i="5"/>
  <c r="X1002" i="5"/>
  <c r="W1002" i="5"/>
  <c r="V1002" i="5"/>
  <c r="U1002" i="5"/>
  <c r="T1002" i="5"/>
  <c r="S1002" i="5"/>
  <c r="AZ1001" i="5"/>
  <c r="AY1001" i="5"/>
  <c r="AX1001" i="5"/>
  <c r="AW1001" i="5"/>
  <c r="AV1001" i="5"/>
  <c r="AU1001" i="5"/>
  <c r="AT1001" i="5"/>
  <c r="AS1001" i="5"/>
  <c r="AR1001" i="5"/>
  <c r="AQ1001" i="5"/>
  <c r="AO1001" i="5"/>
  <c r="AN1001" i="5"/>
  <c r="AM1001" i="5"/>
  <c r="AL1001" i="5"/>
  <c r="AK1001" i="5"/>
  <c r="AJ1001" i="5"/>
  <c r="AI1001" i="5"/>
  <c r="AH1001" i="5"/>
  <c r="AG1001" i="5"/>
  <c r="AE1001" i="5"/>
  <c r="AD1001" i="5"/>
  <c r="AC1001" i="5"/>
  <c r="AB1001" i="5"/>
  <c r="AA1001" i="5"/>
  <c r="Z1001" i="5"/>
  <c r="Y1001" i="5"/>
  <c r="X1001" i="5"/>
  <c r="W1001" i="5"/>
  <c r="V1001" i="5"/>
  <c r="U1001" i="5"/>
  <c r="T1001" i="5"/>
  <c r="S1001" i="5"/>
  <c r="AZ1000" i="5"/>
  <c r="AY1000" i="5"/>
  <c r="AX1000" i="5"/>
  <c r="AW1000" i="5"/>
  <c r="AV1000" i="5"/>
  <c r="AU1000" i="5"/>
  <c r="AT1000" i="5"/>
  <c r="AS1000" i="5"/>
  <c r="AR1000" i="5"/>
  <c r="AQ1000" i="5"/>
  <c r="AO1000" i="5"/>
  <c r="AN1000" i="5"/>
  <c r="AM1000" i="5"/>
  <c r="AL1000" i="5"/>
  <c r="AK1000" i="5"/>
  <c r="AJ1000" i="5"/>
  <c r="AI1000" i="5"/>
  <c r="AH1000" i="5"/>
  <c r="AG1000" i="5"/>
  <c r="AE1000" i="5"/>
  <c r="AD1000" i="5"/>
  <c r="AC1000" i="5"/>
  <c r="AB1000" i="5"/>
  <c r="AA1000" i="5"/>
  <c r="Z1000" i="5"/>
  <c r="Y1000" i="5"/>
  <c r="X1000" i="5"/>
  <c r="W1000" i="5"/>
  <c r="V1000" i="5"/>
  <c r="U1000" i="5"/>
  <c r="T1000" i="5"/>
  <c r="S1000" i="5"/>
  <c r="AZ999" i="5"/>
  <c r="AY999" i="5"/>
  <c r="AX999" i="5"/>
  <c r="AW999" i="5"/>
  <c r="AV999" i="5"/>
  <c r="AU999" i="5"/>
  <c r="AT999" i="5"/>
  <c r="AS999" i="5"/>
  <c r="AR999" i="5"/>
  <c r="AQ999" i="5"/>
  <c r="AO999" i="5"/>
  <c r="AN999" i="5"/>
  <c r="AM999" i="5"/>
  <c r="AL999" i="5"/>
  <c r="AK999" i="5"/>
  <c r="AJ999" i="5"/>
  <c r="AI999" i="5"/>
  <c r="AH999" i="5"/>
  <c r="AG999" i="5"/>
  <c r="AE999" i="5"/>
  <c r="AD999" i="5"/>
  <c r="AC999" i="5"/>
  <c r="AB999" i="5"/>
  <c r="AA999" i="5"/>
  <c r="Z999" i="5"/>
  <c r="Y999" i="5"/>
  <c r="X999" i="5"/>
  <c r="W999" i="5"/>
  <c r="V999" i="5"/>
  <c r="U999" i="5"/>
  <c r="T999" i="5"/>
  <c r="S999" i="5"/>
  <c r="AZ998" i="5"/>
  <c r="AY998" i="5"/>
  <c r="AX998" i="5"/>
  <c r="AW998" i="5"/>
  <c r="AV998" i="5"/>
  <c r="AU998" i="5"/>
  <c r="AT998" i="5"/>
  <c r="AS998" i="5"/>
  <c r="AR998" i="5"/>
  <c r="AQ998" i="5"/>
  <c r="AO998" i="5"/>
  <c r="AN998" i="5"/>
  <c r="AM998" i="5"/>
  <c r="AL998" i="5"/>
  <c r="AK998" i="5"/>
  <c r="AJ998" i="5"/>
  <c r="AI998" i="5"/>
  <c r="AH998" i="5"/>
  <c r="AG998" i="5"/>
  <c r="AE998" i="5"/>
  <c r="AD998" i="5"/>
  <c r="AC998" i="5"/>
  <c r="AB998" i="5"/>
  <c r="AA998" i="5"/>
  <c r="Z998" i="5"/>
  <c r="Y998" i="5"/>
  <c r="X998" i="5"/>
  <c r="W998" i="5"/>
  <c r="V998" i="5"/>
  <c r="U998" i="5"/>
  <c r="T998" i="5"/>
  <c r="S998" i="5"/>
  <c r="AZ997" i="5"/>
  <c r="AY997" i="5"/>
  <c r="AX997" i="5"/>
  <c r="AW997" i="5"/>
  <c r="AV997" i="5"/>
  <c r="AU997" i="5"/>
  <c r="AT997" i="5"/>
  <c r="AS997" i="5"/>
  <c r="AR997" i="5"/>
  <c r="AQ997" i="5"/>
  <c r="AO997" i="5"/>
  <c r="AN997" i="5"/>
  <c r="AM997" i="5"/>
  <c r="AL997" i="5"/>
  <c r="AK997" i="5"/>
  <c r="AJ997" i="5"/>
  <c r="AI997" i="5"/>
  <c r="AH997" i="5"/>
  <c r="AG997" i="5"/>
  <c r="AE997" i="5"/>
  <c r="AD997" i="5"/>
  <c r="AC997" i="5"/>
  <c r="AB997" i="5"/>
  <c r="AA997" i="5"/>
  <c r="Z997" i="5"/>
  <c r="Y997" i="5"/>
  <c r="X997" i="5"/>
  <c r="W997" i="5"/>
  <c r="V997" i="5"/>
  <c r="U997" i="5"/>
  <c r="T997" i="5"/>
  <c r="S997" i="5"/>
  <c r="AZ996" i="5"/>
  <c r="AY996" i="5"/>
  <c r="AX996" i="5"/>
  <c r="AW996" i="5"/>
  <c r="AV996" i="5"/>
  <c r="AU996" i="5"/>
  <c r="AT996" i="5"/>
  <c r="AS996" i="5"/>
  <c r="AR996" i="5"/>
  <c r="AQ996" i="5"/>
  <c r="AO996" i="5"/>
  <c r="AN996" i="5"/>
  <c r="AM996" i="5"/>
  <c r="AL996" i="5"/>
  <c r="AK996" i="5"/>
  <c r="AJ996" i="5"/>
  <c r="AI996" i="5"/>
  <c r="AH996" i="5"/>
  <c r="AG996" i="5"/>
  <c r="AE996" i="5"/>
  <c r="AD996" i="5"/>
  <c r="AC996" i="5"/>
  <c r="AB996" i="5"/>
  <c r="AA996" i="5"/>
  <c r="Z996" i="5"/>
  <c r="Y996" i="5"/>
  <c r="X996" i="5"/>
  <c r="W996" i="5"/>
  <c r="V996" i="5"/>
  <c r="U996" i="5"/>
  <c r="T996" i="5"/>
  <c r="S996" i="5"/>
  <c r="AZ995" i="5"/>
  <c r="AY995" i="5"/>
  <c r="AX995" i="5"/>
  <c r="AW995" i="5"/>
  <c r="AV995" i="5"/>
  <c r="AU995" i="5"/>
  <c r="AT995" i="5"/>
  <c r="AS995" i="5"/>
  <c r="AR995" i="5"/>
  <c r="AQ995" i="5"/>
  <c r="AO995" i="5"/>
  <c r="AN995" i="5"/>
  <c r="AM995" i="5"/>
  <c r="AL995" i="5"/>
  <c r="AK995" i="5"/>
  <c r="AJ995" i="5"/>
  <c r="AI995" i="5"/>
  <c r="AH995" i="5"/>
  <c r="AG995" i="5"/>
  <c r="AE995" i="5"/>
  <c r="AD995" i="5"/>
  <c r="AC995" i="5"/>
  <c r="AB995" i="5"/>
  <c r="AA995" i="5"/>
  <c r="Z995" i="5"/>
  <c r="Y995" i="5"/>
  <c r="X995" i="5"/>
  <c r="W995" i="5"/>
  <c r="V995" i="5"/>
  <c r="U995" i="5"/>
  <c r="T995" i="5"/>
  <c r="S995" i="5"/>
  <c r="AZ994" i="5"/>
  <c r="AY994" i="5"/>
  <c r="AX994" i="5"/>
  <c r="AW994" i="5"/>
  <c r="AV994" i="5"/>
  <c r="AU994" i="5"/>
  <c r="AT994" i="5"/>
  <c r="AS994" i="5"/>
  <c r="AR994" i="5"/>
  <c r="AQ994" i="5"/>
  <c r="AO994" i="5"/>
  <c r="AN994" i="5"/>
  <c r="AM994" i="5"/>
  <c r="AL994" i="5"/>
  <c r="AK994" i="5"/>
  <c r="AJ994" i="5"/>
  <c r="AI994" i="5"/>
  <c r="AH994" i="5"/>
  <c r="AG994" i="5"/>
  <c r="AE994" i="5"/>
  <c r="AD994" i="5"/>
  <c r="AC994" i="5"/>
  <c r="AB994" i="5"/>
  <c r="AA994" i="5"/>
  <c r="Z994" i="5"/>
  <c r="Y994" i="5"/>
  <c r="X994" i="5"/>
  <c r="W994" i="5"/>
  <c r="V994" i="5"/>
  <c r="U994" i="5"/>
  <c r="T994" i="5"/>
  <c r="S994" i="5"/>
  <c r="AZ993" i="5"/>
  <c r="AY993" i="5"/>
  <c r="AX993" i="5"/>
  <c r="AW993" i="5"/>
  <c r="AV993" i="5"/>
  <c r="AU993" i="5"/>
  <c r="AT993" i="5"/>
  <c r="AS993" i="5"/>
  <c r="AR993" i="5"/>
  <c r="AQ993" i="5"/>
  <c r="AO993" i="5"/>
  <c r="AN993" i="5"/>
  <c r="AM993" i="5"/>
  <c r="AL993" i="5"/>
  <c r="AK993" i="5"/>
  <c r="AJ993" i="5"/>
  <c r="AI993" i="5"/>
  <c r="AH993" i="5"/>
  <c r="AG993" i="5"/>
  <c r="AE993" i="5"/>
  <c r="AD993" i="5"/>
  <c r="AC993" i="5"/>
  <c r="AB993" i="5"/>
  <c r="AA993" i="5"/>
  <c r="Z993" i="5"/>
  <c r="Y993" i="5"/>
  <c r="X993" i="5"/>
  <c r="W993" i="5"/>
  <c r="V993" i="5"/>
  <c r="U993" i="5"/>
  <c r="T993" i="5"/>
  <c r="S993" i="5"/>
  <c r="AZ992" i="5"/>
  <c r="AY992" i="5"/>
  <c r="AX992" i="5"/>
  <c r="AW992" i="5"/>
  <c r="AV992" i="5"/>
  <c r="AU992" i="5"/>
  <c r="AT992" i="5"/>
  <c r="AS992" i="5"/>
  <c r="AR992" i="5"/>
  <c r="AQ992" i="5"/>
  <c r="AO992" i="5"/>
  <c r="AN992" i="5"/>
  <c r="AM992" i="5"/>
  <c r="AL992" i="5"/>
  <c r="AK992" i="5"/>
  <c r="AJ992" i="5"/>
  <c r="AI992" i="5"/>
  <c r="AH992" i="5"/>
  <c r="AG992" i="5"/>
  <c r="AE992" i="5"/>
  <c r="AD992" i="5"/>
  <c r="AC992" i="5"/>
  <c r="AB992" i="5"/>
  <c r="AA992" i="5"/>
  <c r="Z992" i="5"/>
  <c r="Y992" i="5"/>
  <c r="X992" i="5"/>
  <c r="W992" i="5"/>
  <c r="V992" i="5"/>
  <c r="U992" i="5"/>
  <c r="T992" i="5"/>
  <c r="S992" i="5"/>
  <c r="AZ991" i="5"/>
  <c r="AY991" i="5"/>
  <c r="AX991" i="5"/>
  <c r="AW991" i="5"/>
  <c r="AV991" i="5"/>
  <c r="AU991" i="5"/>
  <c r="AT991" i="5"/>
  <c r="AS991" i="5"/>
  <c r="AR991" i="5"/>
  <c r="AQ991" i="5"/>
  <c r="AO991" i="5"/>
  <c r="AN991" i="5"/>
  <c r="AM991" i="5"/>
  <c r="AL991" i="5"/>
  <c r="AK991" i="5"/>
  <c r="AJ991" i="5"/>
  <c r="AI991" i="5"/>
  <c r="AH991" i="5"/>
  <c r="AG991" i="5"/>
  <c r="AE991" i="5"/>
  <c r="AD991" i="5"/>
  <c r="AC991" i="5"/>
  <c r="AB991" i="5"/>
  <c r="AA991" i="5"/>
  <c r="Z991" i="5"/>
  <c r="Y991" i="5"/>
  <c r="X991" i="5"/>
  <c r="W991" i="5"/>
  <c r="V991" i="5"/>
  <c r="U991" i="5"/>
  <c r="T991" i="5"/>
  <c r="S991" i="5"/>
  <c r="AZ990" i="5"/>
  <c r="AY990" i="5"/>
  <c r="AX990" i="5"/>
  <c r="AW990" i="5"/>
  <c r="AV990" i="5"/>
  <c r="AU990" i="5"/>
  <c r="AT990" i="5"/>
  <c r="AS990" i="5"/>
  <c r="AR990" i="5"/>
  <c r="AQ990" i="5"/>
  <c r="AO990" i="5"/>
  <c r="AN990" i="5"/>
  <c r="AM990" i="5"/>
  <c r="AL990" i="5"/>
  <c r="AK990" i="5"/>
  <c r="AJ990" i="5"/>
  <c r="AI990" i="5"/>
  <c r="AH990" i="5"/>
  <c r="AG990" i="5"/>
  <c r="AE990" i="5"/>
  <c r="AD990" i="5"/>
  <c r="AC990" i="5"/>
  <c r="AB990" i="5"/>
  <c r="AA990" i="5"/>
  <c r="Z990" i="5"/>
  <c r="Y990" i="5"/>
  <c r="X990" i="5"/>
  <c r="W990" i="5"/>
  <c r="V990" i="5"/>
  <c r="U990" i="5"/>
  <c r="T990" i="5"/>
  <c r="S990" i="5"/>
  <c r="AZ989" i="5"/>
  <c r="AY989" i="5"/>
  <c r="AX989" i="5"/>
  <c r="AW989" i="5"/>
  <c r="AV989" i="5"/>
  <c r="AU989" i="5"/>
  <c r="AT989" i="5"/>
  <c r="AS989" i="5"/>
  <c r="AR989" i="5"/>
  <c r="AQ989" i="5"/>
  <c r="AO989" i="5"/>
  <c r="AN989" i="5"/>
  <c r="AM989" i="5"/>
  <c r="AL989" i="5"/>
  <c r="AK989" i="5"/>
  <c r="AJ989" i="5"/>
  <c r="AI989" i="5"/>
  <c r="AH989" i="5"/>
  <c r="AG989" i="5"/>
  <c r="AE989" i="5"/>
  <c r="AD989" i="5"/>
  <c r="AC989" i="5"/>
  <c r="AB989" i="5"/>
  <c r="AA989" i="5"/>
  <c r="Z989" i="5"/>
  <c r="Y989" i="5"/>
  <c r="X989" i="5"/>
  <c r="W989" i="5"/>
  <c r="V989" i="5"/>
  <c r="U989" i="5"/>
  <c r="T989" i="5"/>
  <c r="S989" i="5"/>
  <c r="AZ988" i="5"/>
  <c r="AY988" i="5"/>
  <c r="AX988" i="5"/>
  <c r="AW988" i="5"/>
  <c r="AV988" i="5"/>
  <c r="AU988" i="5"/>
  <c r="AT988" i="5"/>
  <c r="AS988" i="5"/>
  <c r="AR988" i="5"/>
  <c r="AQ988" i="5"/>
  <c r="AO988" i="5"/>
  <c r="AN988" i="5"/>
  <c r="AM988" i="5"/>
  <c r="AL988" i="5"/>
  <c r="AK988" i="5"/>
  <c r="AJ988" i="5"/>
  <c r="AI988" i="5"/>
  <c r="AH988" i="5"/>
  <c r="AG988" i="5"/>
  <c r="AE988" i="5"/>
  <c r="AD988" i="5"/>
  <c r="AC988" i="5"/>
  <c r="AB988" i="5"/>
  <c r="AA988" i="5"/>
  <c r="Z988" i="5"/>
  <c r="Y988" i="5"/>
  <c r="X988" i="5"/>
  <c r="W988" i="5"/>
  <c r="V988" i="5"/>
  <c r="U988" i="5"/>
  <c r="T988" i="5"/>
  <c r="S988" i="5"/>
  <c r="AZ987" i="5"/>
  <c r="AY987" i="5"/>
  <c r="AX987" i="5"/>
  <c r="AW987" i="5"/>
  <c r="AV987" i="5"/>
  <c r="AU987" i="5"/>
  <c r="AT987" i="5"/>
  <c r="AS987" i="5"/>
  <c r="AR987" i="5"/>
  <c r="AQ987" i="5"/>
  <c r="AO987" i="5"/>
  <c r="AN987" i="5"/>
  <c r="AM987" i="5"/>
  <c r="AL987" i="5"/>
  <c r="AK987" i="5"/>
  <c r="AJ987" i="5"/>
  <c r="AI987" i="5"/>
  <c r="AH987" i="5"/>
  <c r="AG987" i="5"/>
  <c r="AE987" i="5"/>
  <c r="AD987" i="5"/>
  <c r="AC987" i="5"/>
  <c r="AB987" i="5"/>
  <c r="AA987" i="5"/>
  <c r="Z987" i="5"/>
  <c r="Y987" i="5"/>
  <c r="X987" i="5"/>
  <c r="W987" i="5"/>
  <c r="V987" i="5"/>
  <c r="U987" i="5"/>
  <c r="T987" i="5"/>
  <c r="S987" i="5"/>
  <c r="AZ986" i="5"/>
  <c r="AY986" i="5"/>
  <c r="AX986" i="5"/>
  <c r="AW986" i="5"/>
  <c r="AV986" i="5"/>
  <c r="AU986" i="5"/>
  <c r="AT986" i="5"/>
  <c r="AS986" i="5"/>
  <c r="AR986" i="5"/>
  <c r="AQ986" i="5"/>
  <c r="AO986" i="5"/>
  <c r="AN986" i="5"/>
  <c r="AM986" i="5"/>
  <c r="AL986" i="5"/>
  <c r="AK986" i="5"/>
  <c r="AJ986" i="5"/>
  <c r="AI986" i="5"/>
  <c r="AH986" i="5"/>
  <c r="AG986" i="5"/>
  <c r="AE986" i="5"/>
  <c r="AD986" i="5"/>
  <c r="AC986" i="5"/>
  <c r="AB986" i="5"/>
  <c r="AA986" i="5"/>
  <c r="Z986" i="5"/>
  <c r="Y986" i="5"/>
  <c r="X986" i="5"/>
  <c r="W986" i="5"/>
  <c r="V986" i="5"/>
  <c r="U986" i="5"/>
  <c r="T986" i="5"/>
  <c r="S986" i="5"/>
  <c r="AZ985" i="5"/>
  <c r="AY985" i="5"/>
  <c r="AX985" i="5"/>
  <c r="AW985" i="5"/>
  <c r="AV985" i="5"/>
  <c r="AU985" i="5"/>
  <c r="AT985" i="5"/>
  <c r="AS985" i="5"/>
  <c r="AR985" i="5"/>
  <c r="AQ985" i="5"/>
  <c r="AO985" i="5"/>
  <c r="AN985" i="5"/>
  <c r="AM985" i="5"/>
  <c r="AL985" i="5"/>
  <c r="AK985" i="5"/>
  <c r="AJ985" i="5"/>
  <c r="AI985" i="5"/>
  <c r="AH985" i="5"/>
  <c r="AG985" i="5"/>
  <c r="AE985" i="5"/>
  <c r="AD985" i="5"/>
  <c r="AC985" i="5"/>
  <c r="AB985" i="5"/>
  <c r="AA985" i="5"/>
  <c r="Z985" i="5"/>
  <c r="Y985" i="5"/>
  <c r="X985" i="5"/>
  <c r="W985" i="5"/>
  <c r="V985" i="5"/>
  <c r="U985" i="5"/>
  <c r="T985" i="5"/>
  <c r="S985" i="5"/>
  <c r="AZ984" i="5"/>
  <c r="AY984" i="5"/>
  <c r="AX984" i="5"/>
  <c r="AW984" i="5"/>
  <c r="AV984" i="5"/>
  <c r="AU984" i="5"/>
  <c r="AT984" i="5"/>
  <c r="AS984" i="5"/>
  <c r="AR984" i="5"/>
  <c r="AQ984" i="5"/>
  <c r="AO984" i="5"/>
  <c r="AN984" i="5"/>
  <c r="AM984" i="5"/>
  <c r="AL984" i="5"/>
  <c r="AK984" i="5"/>
  <c r="AJ984" i="5"/>
  <c r="AI984" i="5"/>
  <c r="AH984" i="5"/>
  <c r="AG984" i="5"/>
  <c r="AE984" i="5"/>
  <c r="AD984" i="5"/>
  <c r="AC984" i="5"/>
  <c r="AB984" i="5"/>
  <c r="AA984" i="5"/>
  <c r="Z984" i="5"/>
  <c r="Y984" i="5"/>
  <c r="X984" i="5"/>
  <c r="W984" i="5"/>
  <c r="V984" i="5"/>
  <c r="U984" i="5"/>
  <c r="T984" i="5"/>
  <c r="S984" i="5"/>
  <c r="AZ983" i="5"/>
  <c r="AY983" i="5"/>
  <c r="AX983" i="5"/>
  <c r="AW983" i="5"/>
  <c r="AV983" i="5"/>
  <c r="AU983" i="5"/>
  <c r="AT983" i="5"/>
  <c r="AS983" i="5"/>
  <c r="AR983" i="5"/>
  <c r="AQ983" i="5"/>
  <c r="AO983" i="5"/>
  <c r="AN983" i="5"/>
  <c r="AM983" i="5"/>
  <c r="AL983" i="5"/>
  <c r="AK983" i="5"/>
  <c r="AJ983" i="5"/>
  <c r="AI983" i="5"/>
  <c r="AH983" i="5"/>
  <c r="AG983" i="5"/>
  <c r="AE983" i="5"/>
  <c r="AD983" i="5"/>
  <c r="AC983" i="5"/>
  <c r="AB983" i="5"/>
  <c r="AA983" i="5"/>
  <c r="Z983" i="5"/>
  <c r="Y983" i="5"/>
  <c r="X983" i="5"/>
  <c r="W983" i="5"/>
  <c r="V983" i="5"/>
  <c r="U983" i="5"/>
  <c r="T983" i="5"/>
  <c r="S983" i="5"/>
  <c r="AZ982" i="5"/>
  <c r="AY982" i="5"/>
  <c r="AX982" i="5"/>
  <c r="AW982" i="5"/>
  <c r="AV982" i="5"/>
  <c r="AU982" i="5"/>
  <c r="AT982" i="5"/>
  <c r="AS982" i="5"/>
  <c r="AR982" i="5"/>
  <c r="AQ982" i="5"/>
  <c r="AO982" i="5"/>
  <c r="AN982" i="5"/>
  <c r="AM982" i="5"/>
  <c r="AL982" i="5"/>
  <c r="AK982" i="5"/>
  <c r="AJ982" i="5"/>
  <c r="AI982" i="5"/>
  <c r="AH982" i="5"/>
  <c r="AG982" i="5"/>
  <c r="AE982" i="5"/>
  <c r="AD982" i="5"/>
  <c r="AC982" i="5"/>
  <c r="AB982" i="5"/>
  <c r="AA982" i="5"/>
  <c r="Z982" i="5"/>
  <c r="Y982" i="5"/>
  <c r="X982" i="5"/>
  <c r="W982" i="5"/>
  <c r="V982" i="5"/>
  <c r="U982" i="5"/>
  <c r="T982" i="5"/>
  <c r="S982" i="5"/>
  <c r="AZ981" i="5"/>
  <c r="AY981" i="5"/>
  <c r="AX981" i="5"/>
  <c r="AW981" i="5"/>
  <c r="AV981" i="5"/>
  <c r="AU981" i="5"/>
  <c r="AT981" i="5"/>
  <c r="AS981" i="5"/>
  <c r="AR981" i="5"/>
  <c r="AQ981" i="5"/>
  <c r="AO981" i="5"/>
  <c r="AN981" i="5"/>
  <c r="AM981" i="5"/>
  <c r="AL981" i="5"/>
  <c r="AK981" i="5"/>
  <c r="AJ981" i="5"/>
  <c r="AI981" i="5"/>
  <c r="AH981" i="5"/>
  <c r="AG981" i="5"/>
  <c r="AE981" i="5"/>
  <c r="AD981" i="5"/>
  <c r="AC981" i="5"/>
  <c r="AB981" i="5"/>
  <c r="AA981" i="5"/>
  <c r="Z981" i="5"/>
  <c r="Y981" i="5"/>
  <c r="X981" i="5"/>
  <c r="W981" i="5"/>
  <c r="V981" i="5"/>
  <c r="U981" i="5"/>
  <c r="T981" i="5"/>
  <c r="S981" i="5"/>
  <c r="AZ980" i="5"/>
  <c r="AY980" i="5"/>
  <c r="AX980" i="5"/>
  <c r="AW980" i="5"/>
  <c r="AV980" i="5"/>
  <c r="AU980" i="5"/>
  <c r="AT980" i="5"/>
  <c r="AS980" i="5"/>
  <c r="AR980" i="5"/>
  <c r="AQ980" i="5"/>
  <c r="AO980" i="5"/>
  <c r="AN980" i="5"/>
  <c r="AM980" i="5"/>
  <c r="AL980" i="5"/>
  <c r="AK980" i="5"/>
  <c r="AJ980" i="5"/>
  <c r="AI980" i="5"/>
  <c r="AH980" i="5"/>
  <c r="AG980" i="5"/>
  <c r="AE980" i="5"/>
  <c r="AD980" i="5"/>
  <c r="AC980" i="5"/>
  <c r="AB980" i="5"/>
  <c r="AA980" i="5"/>
  <c r="Z980" i="5"/>
  <c r="Y980" i="5"/>
  <c r="X980" i="5"/>
  <c r="W980" i="5"/>
  <c r="V980" i="5"/>
  <c r="U980" i="5"/>
  <c r="T980" i="5"/>
  <c r="S980" i="5"/>
  <c r="AZ979" i="5"/>
  <c r="AY979" i="5"/>
  <c r="AX979" i="5"/>
  <c r="AW979" i="5"/>
  <c r="AV979" i="5"/>
  <c r="AU979" i="5"/>
  <c r="AT979" i="5"/>
  <c r="AS979" i="5"/>
  <c r="AR979" i="5"/>
  <c r="AQ979" i="5"/>
  <c r="AO979" i="5"/>
  <c r="AN979" i="5"/>
  <c r="AM979" i="5"/>
  <c r="AL979" i="5"/>
  <c r="AK979" i="5"/>
  <c r="AJ979" i="5"/>
  <c r="AI979" i="5"/>
  <c r="AH979" i="5"/>
  <c r="AG979" i="5"/>
  <c r="AE979" i="5"/>
  <c r="AD979" i="5"/>
  <c r="AC979" i="5"/>
  <c r="AB979" i="5"/>
  <c r="AA979" i="5"/>
  <c r="Z979" i="5"/>
  <c r="Y979" i="5"/>
  <c r="X979" i="5"/>
  <c r="W979" i="5"/>
  <c r="V979" i="5"/>
  <c r="U979" i="5"/>
  <c r="T979" i="5"/>
  <c r="S979" i="5"/>
  <c r="AZ978" i="5"/>
  <c r="AY978" i="5"/>
  <c r="AX978" i="5"/>
  <c r="AW978" i="5"/>
  <c r="AV978" i="5"/>
  <c r="AU978" i="5"/>
  <c r="AT978" i="5"/>
  <c r="AS978" i="5"/>
  <c r="AR978" i="5"/>
  <c r="AQ978" i="5"/>
  <c r="AO978" i="5"/>
  <c r="AN978" i="5"/>
  <c r="AM978" i="5"/>
  <c r="AL978" i="5"/>
  <c r="AK978" i="5"/>
  <c r="AJ978" i="5"/>
  <c r="AI978" i="5"/>
  <c r="AH978" i="5"/>
  <c r="AG978" i="5"/>
  <c r="AE978" i="5"/>
  <c r="AD978" i="5"/>
  <c r="AC978" i="5"/>
  <c r="AB978" i="5"/>
  <c r="AA978" i="5"/>
  <c r="Z978" i="5"/>
  <c r="Y978" i="5"/>
  <c r="X978" i="5"/>
  <c r="W978" i="5"/>
  <c r="V978" i="5"/>
  <c r="U978" i="5"/>
  <c r="T978" i="5"/>
  <c r="S978" i="5"/>
  <c r="AZ977" i="5"/>
  <c r="AY977" i="5"/>
  <c r="AX977" i="5"/>
  <c r="AW977" i="5"/>
  <c r="AV977" i="5"/>
  <c r="AU977" i="5"/>
  <c r="AT977" i="5"/>
  <c r="AS977" i="5"/>
  <c r="AR977" i="5"/>
  <c r="AQ977" i="5"/>
  <c r="AO977" i="5"/>
  <c r="AN977" i="5"/>
  <c r="AM977" i="5"/>
  <c r="AL977" i="5"/>
  <c r="AK977" i="5"/>
  <c r="AJ977" i="5"/>
  <c r="AI977" i="5"/>
  <c r="AH977" i="5"/>
  <c r="AG977" i="5"/>
  <c r="AE977" i="5"/>
  <c r="AD977" i="5"/>
  <c r="AC977" i="5"/>
  <c r="AB977" i="5"/>
  <c r="AA977" i="5"/>
  <c r="Z977" i="5"/>
  <c r="Y977" i="5"/>
  <c r="X977" i="5"/>
  <c r="W977" i="5"/>
  <c r="V977" i="5"/>
  <c r="U977" i="5"/>
  <c r="T977" i="5"/>
  <c r="S977" i="5"/>
  <c r="AZ976" i="5"/>
  <c r="AY976" i="5"/>
  <c r="AX976" i="5"/>
  <c r="AW976" i="5"/>
  <c r="AV976" i="5"/>
  <c r="AU976" i="5"/>
  <c r="AT976" i="5"/>
  <c r="AS976" i="5"/>
  <c r="AR976" i="5"/>
  <c r="AQ976" i="5"/>
  <c r="AO976" i="5"/>
  <c r="AN976" i="5"/>
  <c r="AM976" i="5"/>
  <c r="AL976" i="5"/>
  <c r="AK976" i="5"/>
  <c r="AJ976" i="5"/>
  <c r="AI976" i="5"/>
  <c r="AH976" i="5"/>
  <c r="AG976" i="5"/>
  <c r="AE976" i="5"/>
  <c r="AD976" i="5"/>
  <c r="AC976" i="5"/>
  <c r="AB976" i="5"/>
  <c r="AA976" i="5"/>
  <c r="Z976" i="5"/>
  <c r="Y976" i="5"/>
  <c r="X976" i="5"/>
  <c r="W976" i="5"/>
  <c r="V976" i="5"/>
  <c r="U976" i="5"/>
  <c r="T976" i="5"/>
  <c r="S976" i="5"/>
  <c r="AZ975" i="5"/>
  <c r="AY975" i="5"/>
  <c r="AX975" i="5"/>
  <c r="AW975" i="5"/>
  <c r="AV975" i="5"/>
  <c r="AU975" i="5"/>
  <c r="AT975" i="5"/>
  <c r="AS975" i="5"/>
  <c r="AR975" i="5"/>
  <c r="AQ975" i="5"/>
  <c r="AO975" i="5"/>
  <c r="AN975" i="5"/>
  <c r="AM975" i="5"/>
  <c r="AL975" i="5"/>
  <c r="AK975" i="5"/>
  <c r="AJ975" i="5"/>
  <c r="AI975" i="5"/>
  <c r="AH975" i="5"/>
  <c r="AG975" i="5"/>
  <c r="AE975" i="5"/>
  <c r="AD975" i="5"/>
  <c r="AC975" i="5"/>
  <c r="AB975" i="5"/>
  <c r="AA975" i="5"/>
  <c r="Z975" i="5"/>
  <c r="Y975" i="5"/>
  <c r="X975" i="5"/>
  <c r="W975" i="5"/>
  <c r="V975" i="5"/>
  <c r="U975" i="5"/>
  <c r="T975" i="5"/>
  <c r="S975" i="5"/>
  <c r="AZ974" i="5"/>
  <c r="AY974" i="5"/>
  <c r="AX974" i="5"/>
  <c r="AW974" i="5"/>
  <c r="AV974" i="5"/>
  <c r="AU974" i="5"/>
  <c r="AT974" i="5"/>
  <c r="AS974" i="5"/>
  <c r="AR974" i="5"/>
  <c r="AQ974" i="5"/>
  <c r="AO974" i="5"/>
  <c r="AN974" i="5"/>
  <c r="AM974" i="5"/>
  <c r="AL974" i="5"/>
  <c r="AK974" i="5"/>
  <c r="AJ974" i="5"/>
  <c r="AI974" i="5"/>
  <c r="AH974" i="5"/>
  <c r="AG974" i="5"/>
  <c r="AE974" i="5"/>
  <c r="AD974" i="5"/>
  <c r="AC974" i="5"/>
  <c r="AB974" i="5"/>
  <c r="AA974" i="5"/>
  <c r="Z974" i="5"/>
  <c r="Y974" i="5"/>
  <c r="X974" i="5"/>
  <c r="W974" i="5"/>
  <c r="V974" i="5"/>
  <c r="U974" i="5"/>
  <c r="T974" i="5"/>
  <c r="S974" i="5"/>
  <c r="AZ973" i="5"/>
  <c r="AY973" i="5"/>
  <c r="AX973" i="5"/>
  <c r="AW973" i="5"/>
  <c r="AV973" i="5"/>
  <c r="AU973" i="5"/>
  <c r="AT973" i="5"/>
  <c r="AS973" i="5"/>
  <c r="AR973" i="5"/>
  <c r="AQ973" i="5"/>
  <c r="AO973" i="5"/>
  <c r="AN973" i="5"/>
  <c r="AM973" i="5"/>
  <c r="AL973" i="5"/>
  <c r="AK973" i="5"/>
  <c r="AJ973" i="5"/>
  <c r="AI973" i="5"/>
  <c r="AH973" i="5"/>
  <c r="AG973" i="5"/>
  <c r="AE973" i="5"/>
  <c r="AD973" i="5"/>
  <c r="AC973" i="5"/>
  <c r="AB973" i="5"/>
  <c r="AA973" i="5"/>
  <c r="Z973" i="5"/>
  <c r="Y973" i="5"/>
  <c r="X973" i="5"/>
  <c r="W973" i="5"/>
  <c r="V973" i="5"/>
  <c r="U973" i="5"/>
  <c r="T973" i="5"/>
  <c r="S973" i="5"/>
  <c r="AZ972" i="5"/>
  <c r="AY972" i="5"/>
  <c r="AX972" i="5"/>
  <c r="AW972" i="5"/>
  <c r="AV972" i="5"/>
  <c r="AU972" i="5"/>
  <c r="AT972" i="5"/>
  <c r="AS972" i="5"/>
  <c r="AR972" i="5"/>
  <c r="AQ972" i="5"/>
  <c r="AO972" i="5"/>
  <c r="AN972" i="5"/>
  <c r="AM972" i="5"/>
  <c r="AL972" i="5"/>
  <c r="AK972" i="5"/>
  <c r="AJ972" i="5"/>
  <c r="AI972" i="5"/>
  <c r="AH972" i="5"/>
  <c r="AG972" i="5"/>
  <c r="AE972" i="5"/>
  <c r="AD972" i="5"/>
  <c r="AC972" i="5"/>
  <c r="AB972" i="5"/>
  <c r="AA972" i="5"/>
  <c r="Z972" i="5"/>
  <c r="Y972" i="5"/>
  <c r="X972" i="5"/>
  <c r="W972" i="5"/>
  <c r="V972" i="5"/>
  <c r="U972" i="5"/>
  <c r="T972" i="5"/>
  <c r="S972" i="5"/>
  <c r="AZ971" i="5"/>
  <c r="AY971" i="5"/>
  <c r="AX971" i="5"/>
  <c r="AW971" i="5"/>
  <c r="AV971" i="5"/>
  <c r="AU971" i="5"/>
  <c r="AT971" i="5"/>
  <c r="AS971" i="5"/>
  <c r="AR971" i="5"/>
  <c r="AQ971" i="5"/>
  <c r="AO971" i="5"/>
  <c r="AN971" i="5"/>
  <c r="AM971" i="5"/>
  <c r="AL971" i="5"/>
  <c r="AK971" i="5"/>
  <c r="AJ971" i="5"/>
  <c r="AI971" i="5"/>
  <c r="AH971" i="5"/>
  <c r="AG971" i="5"/>
  <c r="AE971" i="5"/>
  <c r="AD971" i="5"/>
  <c r="AC971" i="5"/>
  <c r="AB971" i="5"/>
  <c r="AA971" i="5"/>
  <c r="Z971" i="5"/>
  <c r="Y971" i="5"/>
  <c r="X971" i="5"/>
  <c r="W971" i="5"/>
  <c r="V971" i="5"/>
  <c r="U971" i="5"/>
  <c r="T971" i="5"/>
  <c r="S971" i="5"/>
  <c r="AZ970" i="5"/>
  <c r="AY970" i="5"/>
  <c r="AX970" i="5"/>
  <c r="AW970" i="5"/>
  <c r="AV970" i="5"/>
  <c r="AU970" i="5"/>
  <c r="AT970" i="5"/>
  <c r="AS970" i="5"/>
  <c r="AR970" i="5"/>
  <c r="AQ970" i="5"/>
  <c r="AO970" i="5"/>
  <c r="AN970" i="5"/>
  <c r="AM970" i="5"/>
  <c r="AL970" i="5"/>
  <c r="AK970" i="5"/>
  <c r="AJ970" i="5"/>
  <c r="AI970" i="5"/>
  <c r="AH970" i="5"/>
  <c r="AG970" i="5"/>
  <c r="AE970" i="5"/>
  <c r="AD970" i="5"/>
  <c r="AC970" i="5"/>
  <c r="AB970" i="5"/>
  <c r="AA970" i="5"/>
  <c r="Z970" i="5"/>
  <c r="Y970" i="5"/>
  <c r="X970" i="5"/>
  <c r="W970" i="5"/>
  <c r="V970" i="5"/>
  <c r="U970" i="5"/>
  <c r="T970" i="5"/>
  <c r="S970" i="5"/>
  <c r="AZ969" i="5"/>
  <c r="AY969" i="5"/>
  <c r="AX969" i="5"/>
  <c r="AW969" i="5"/>
  <c r="AV969" i="5"/>
  <c r="AU969" i="5"/>
  <c r="AT969" i="5"/>
  <c r="AS969" i="5"/>
  <c r="AR969" i="5"/>
  <c r="AQ969" i="5"/>
  <c r="AO969" i="5"/>
  <c r="AN969" i="5"/>
  <c r="AM969" i="5"/>
  <c r="AL969" i="5"/>
  <c r="AK969" i="5"/>
  <c r="AJ969" i="5"/>
  <c r="AI969" i="5"/>
  <c r="AH969" i="5"/>
  <c r="AG969" i="5"/>
  <c r="AE969" i="5"/>
  <c r="AD969" i="5"/>
  <c r="AC969" i="5"/>
  <c r="AB969" i="5"/>
  <c r="AA969" i="5"/>
  <c r="Z969" i="5"/>
  <c r="Y969" i="5"/>
  <c r="X969" i="5"/>
  <c r="W969" i="5"/>
  <c r="V969" i="5"/>
  <c r="U969" i="5"/>
  <c r="T969" i="5"/>
  <c r="S969" i="5"/>
  <c r="AZ968" i="5"/>
  <c r="AY968" i="5"/>
  <c r="AX968" i="5"/>
  <c r="AW968" i="5"/>
  <c r="AV968" i="5"/>
  <c r="AU968" i="5"/>
  <c r="AT968" i="5"/>
  <c r="AS968" i="5"/>
  <c r="AR968" i="5"/>
  <c r="AQ968" i="5"/>
  <c r="AO968" i="5"/>
  <c r="AN968" i="5"/>
  <c r="AM968" i="5"/>
  <c r="AL968" i="5"/>
  <c r="AK968" i="5"/>
  <c r="AJ968" i="5"/>
  <c r="AI968" i="5"/>
  <c r="AH968" i="5"/>
  <c r="AG968" i="5"/>
  <c r="AE968" i="5"/>
  <c r="AD968" i="5"/>
  <c r="AC968" i="5"/>
  <c r="AB968" i="5"/>
  <c r="AA968" i="5"/>
  <c r="Z968" i="5"/>
  <c r="Y968" i="5"/>
  <c r="X968" i="5"/>
  <c r="W968" i="5"/>
  <c r="V968" i="5"/>
  <c r="U968" i="5"/>
  <c r="T968" i="5"/>
  <c r="S968" i="5"/>
  <c r="AZ967" i="5"/>
  <c r="AY967" i="5"/>
  <c r="AX967" i="5"/>
  <c r="AW967" i="5"/>
  <c r="AV967" i="5"/>
  <c r="AU967" i="5"/>
  <c r="AT967" i="5"/>
  <c r="AS967" i="5"/>
  <c r="AR967" i="5"/>
  <c r="AQ967" i="5"/>
  <c r="AO967" i="5"/>
  <c r="AN967" i="5"/>
  <c r="AM967" i="5"/>
  <c r="AL967" i="5"/>
  <c r="AK967" i="5"/>
  <c r="AJ967" i="5"/>
  <c r="AI967" i="5"/>
  <c r="AH967" i="5"/>
  <c r="AG967" i="5"/>
  <c r="AE967" i="5"/>
  <c r="AD967" i="5"/>
  <c r="AC967" i="5"/>
  <c r="AB967" i="5"/>
  <c r="AA967" i="5"/>
  <c r="Z967" i="5"/>
  <c r="Y967" i="5"/>
  <c r="X967" i="5"/>
  <c r="W967" i="5"/>
  <c r="V967" i="5"/>
  <c r="U967" i="5"/>
  <c r="T967" i="5"/>
  <c r="S967" i="5"/>
  <c r="AZ966" i="5"/>
  <c r="AY966" i="5"/>
  <c r="AX966" i="5"/>
  <c r="AW966" i="5"/>
  <c r="AV966" i="5"/>
  <c r="AU966" i="5"/>
  <c r="AT966" i="5"/>
  <c r="AS966" i="5"/>
  <c r="AR966" i="5"/>
  <c r="AQ966" i="5"/>
  <c r="AO966" i="5"/>
  <c r="AN966" i="5"/>
  <c r="AM966" i="5"/>
  <c r="AL966" i="5"/>
  <c r="AK966" i="5"/>
  <c r="AJ966" i="5"/>
  <c r="AI966" i="5"/>
  <c r="AH966" i="5"/>
  <c r="AG966" i="5"/>
  <c r="AE966" i="5"/>
  <c r="AD966" i="5"/>
  <c r="AC966" i="5"/>
  <c r="AB966" i="5"/>
  <c r="AA966" i="5"/>
  <c r="Z966" i="5"/>
  <c r="Y966" i="5"/>
  <c r="X966" i="5"/>
  <c r="W966" i="5"/>
  <c r="V966" i="5"/>
  <c r="U966" i="5"/>
  <c r="T966" i="5"/>
  <c r="S966" i="5"/>
  <c r="AZ965" i="5"/>
  <c r="AY965" i="5"/>
  <c r="AX965" i="5"/>
  <c r="AW965" i="5"/>
  <c r="AV965" i="5"/>
  <c r="AU965" i="5"/>
  <c r="AT965" i="5"/>
  <c r="AS965" i="5"/>
  <c r="AR965" i="5"/>
  <c r="AQ965" i="5"/>
  <c r="AO965" i="5"/>
  <c r="AN965" i="5"/>
  <c r="AM965" i="5"/>
  <c r="AL965" i="5"/>
  <c r="AK965" i="5"/>
  <c r="AJ965" i="5"/>
  <c r="AI965" i="5"/>
  <c r="AH965" i="5"/>
  <c r="AG965" i="5"/>
  <c r="AE965" i="5"/>
  <c r="AD965" i="5"/>
  <c r="AC965" i="5"/>
  <c r="AB965" i="5"/>
  <c r="AA965" i="5"/>
  <c r="Z965" i="5"/>
  <c r="Y965" i="5"/>
  <c r="X965" i="5"/>
  <c r="W965" i="5"/>
  <c r="V965" i="5"/>
  <c r="U965" i="5"/>
  <c r="T965" i="5"/>
  <c r="S965" i="5"/>
  <c r="AZ964" i="5"/>
  <c r="AY964" i="5"/>
  <c r="AX964" i="5"/>
  <c r="AW964" i="5"/>
  <c r="AV964" i="5"/>
  <c r="AU964" i="5"/>
  <c r="AT964" i="5"/>
  <c r="AS964" i="5"/>
  <c r="AR964" i="5"/>
  <c r="AQ964" i="5"/>
  <c r="AO964" i="5"/>
  <c r="AN964" i="5"/>
  <c r="AM964" i="5"/>
  <c r="AL964" i="5"/>
  <c r="AK964" i="5"/>
  <c r="AJ964" i="5"/>
  <c r="AI964" i="5"/>
  <c r="AH964" i="5"/>
  <c r="AG964" i="5"/>
  <c r="AE964" i="5"/>
  <c r="AD964" i="5"/>
  <c r="AC964" i="5"/>
  <c r="AB964" i="5"/>
  <c r="AA964" i="5"/>
  <c r="Z964" i="5"/>
  <c r="Y964" i="5"/>
  <c r="X964" i="5"/>
  <c r="W964" i="5"/>
  <c r="V964" i="5"/>
  <c r="U964" i="5"/>
  <c r="T964" i="5"/>
  <c r="S964" i="5"/>
  <c r="AZ963" i="5"/>
  <c r="AY963" i="5"/>
  <c r="AX963" i="5"/>
  <c r="AW963" i="5"/>
  <c r="AV963" i="5"/>
  <c r="AU963" i="5"/>
  <c r="AT963" i="5"/>
  <c r="AS963" i="5"/>
  <c r="AR963" i="5"/>
  <c r="AQ963" i="5"/>
  <c r="AO963" i="5"/>
  <c r="AN963" i="5"/>
  <c r="AM963" i="5"/>
  <c r="AL963" i="5"/>
  <c r="AK963" i="5"/>
  <c r="AJ963" i="5"/>
  <c r="AI963" i="5"/>
  <c r="AH963" i="5"/>
  <c r="AG963" i="5"/>
  <c r="AE963" i="5"/>
  <c r="AD963" i="5"/>
  <c r="AC963" i="5"/>
  <c r="AB963" i="5"/>
  <c r="AA963" i="5"/>
  <c r="Z963" i="5"/>
  <c r="Y963" i="5"/>
  <c r="X963" i="5"/>
  <c r="W963" i="5"/>
  <c r="V963" i="5"/>
  <c r="U963" i="5"/>
  <c r="T963" i="5"/>
  <c r="S963" i="5"/>
  <c r="AZ962" i="5"/>
  <c r="AY962" i="5"/>
  <c r="AX962" i="5"/>
  <c r="AW962" i="5"/>
  <c r="AV962" i="5"/>
  <c r="AU962" i="5"/>
  <c r="AT962" i="5"/>
  <c r="AS962" i="5"/>
  <c r="AR962" i="5"/>
  <c r="AQ962" i="5"/>
  <c r="AO962" i="5"/>
  <c r="AN962" i="5"/>
  <c r="AM962" i="5"/>
  <c r="AL962" i="5"/>
  <c r="AK962" i="5"/>
  <c r="AJ962" i="5"/>
  <c r="AI962" i="5"/>
  <c r="AH962" i="5"/>
  <c r="AG962" i="5"/>
  <c r="AE962" i="5"/>
  <c r="AD962" i="5"/>
  <c r="AC962" i="5"/>
  <c r="AB962" i="5"/>
  <c r="AA962" i="5"/>
  <c r="Z962" i="5"/>
  <c r="Y962" i="5"/>
  <c r="X962" i="5"/>
  <c r="W962" i="5"/>
  <c r="V962" i="5"/>
  <c r="U962" i="5"/>
  <c r="T962" i="5"/>
  <c r="S962" i="5"/>
  <c r="AZ961" i="5"/>
  <c r="AY961" i="5"/>
  <c r="AX961" i="5"/>
  <c r="AW961" i="5"/>
  <c r="AV961" i="5"/>
  <c r="AU961" i="5"/>
  <c r="AT961" i="5"/>
  <c r="AS961" i="5"/>
  <c r="AR961" i="5"/>
  <c r="AQ961" i="5"/>
  <c r="AO961" i="5"/>
  <c r="AN961" i="5"/>
  <c r="AM961" i="5"/>
  <c r="AL961" i="5"/>
  <c r="AK961" i="5"/>
  <c r="AJ961" i="5"/>
  <c r="AI961" i="5"/>
  <c r="AH961" i="5"/>
  <c r="AG961" i="5"/>
  <c r="AE961" i="5"/>
  <c r="AD961" i="5"/>
  <c r="AC961" i="5"/>
  <c r="AB961" i="5"/>
  <c r="AA961" i="5"/>
  <c r="Z961" i="5"/>
  <c r="Y961" i="5"/>
  <c r="X961" i="5"/>
  <c r="W961" i="5"/>
  <c r="V961" i="5"/>
  <c r="U961" i="5"/>
  <c r="T961" i="5"/>
  <c r="S961" i="5"/>
  <c r="AZ960" i="5"/>
  <c r="AY960" i="5"/>
  <c r="AX960" i="5"/>
  <c r="AW960" i="5"/>
  <c r="AV960" i="5"/>
  <c r="AU960" i="5"/>
  <c r="AT960" i="5"/>
  <c r="AS960" i="5"/>
  <c r="AR960" i="5"/>
  <c r="AQ960" i="5"/>
  <c r="AO960" i="5"/>
  <c r="AN960" i="5"/>
  <c r="AM960" i="5"/>
  <c r="AL960" i="5"/>
  <c r="AK960" i="5"/>
  <c r="AJ960" i="5"/>
  <c r="AI960" i="5"/>
  <c r="AH960" i="5"/>
  <c r="AG960" i="5"/>
  <c r="AE960" i="5"/>
  <c r="AD960" i="5"/>
  <c r="AC960" i="5"/>
  <c r="AB960" i="5"/>
  <c r="AA960" i="5"/>
  <c r="Z960" i="5"/>
  <c r="Y960" i="5"/>
  <c r="X960" i="5"/>
  <c r="W960" i="5"/>
  <c r="V960" i="5"/>
  <c r="U960" i="5"/>
  <c r="T960" i="5"/>
  <c r="S960" i="5"/>
  <c r="AZ959" i="5"/>
  <c r="AY959" i="5"/>
  <c r="AX959" i="5"/>
  <c r="AW959" i="5"/>
  <c r="AV959" i="5"/>
  <c r="AU959" i="5"/>
  <c r="AT959" i="5"/>
  <c r="AS959" i="5"/>
  <c r="AR959" i="5"/>
  <c r="AQ959" i="5"/>
  <c r="AO959" i="5"/>
  <c r="AN959" i="5"/>
  <c r="AM959" i="5"/>
  <c r="AL959" i="5"/>
  <c r="AK959" i="5"/>
  <c r="AJ959" i="5"/>
  <c r="AI959" i="5"/>
  <c r="AH959" i="5"/>
  <c r="AG959" i="5"/>
  <c r="AE959" i="5"/>
  <c r="AD959" i="5"/>
  <c r="AC959" i="5"/>
  <c r="AB959" i="5"/>
  <c r="AA959" i="5"/>
  <c r="Z959" i="5"/>
  <c r="Y959" i="5"/>
  <c r="X959" i="5"/>
  <c r="W959" i="5"/>
  <c r="V959" i="5"/>
  <c r="U959" i="5"/>
  <c r="T959" i="5"/>
  <c r="S959" i="5"/>
  <c r="AZ958" i="5"/>
  <c r="AY958" i="5"/>
  <c r="AX958" i="5"/>
  <c r="AW958" i="5"/>
  <c r="AV958" i="5"/>
  <c r="AU958" i="5"/>
  <c r="AT958" i="5"/>
  <c r="AS958" i="5"/>
  <c r="AR958" i="5"/>
  <c r="AQ958" i="5"/>
  <c r="AO958" i="5"/>
  <c r="AN958" i="5"/>
  <c r="AM958" i="5"/>
  <c r="AL958" i="5"/>
  <c r="AK958" i="5"/>
  <c r="AJ958" i="5"/>
  <c r="AI958" i="5"/>
  <c r="AH958" i="5"/>
  <c r="AG958" i="5"/>
  <c r="AE958" i="5"/>
  <c r="AD958" i="5"/>
  <c r="AC958" i="5"/>
  <c r="AB958" i="5"/>
  <c r="AA958" i="5"/>
  <c r="Z958" i="5"/>
  <c r="Y958" i="5"/>
  <c r="X958" i="5"/>
  <c r="W958" i="5"/>
  <c r="V958" i="5"/>
  <c r="U958" i="5"/>
  <c r="T958" i="5"/>
  <c r="S958" i="5"/>
  <c r="AZ957" i="5"/>
  <c r="AY957" i="5"/>
  <c r="AX957" i="5"/>
  <c r="AW957" i="5"/>
  <c r="AV957" i="5"/>
  <c r="AU957" i="5"/>
  <c r="AT957" i="5"/>
  <c r="AS957" i="5"/>
  <c r="AR957" i="5"/>
  <c r="AQ957" i="5"/>
  <c r="AO957" i="5"/>
  <c r="AN957" i="5"/>
  <c r="AM957" i="5"/>
  <c r="AL957" i="5"/>
  <c r="AK957" i="5"/>
  <c r="AJ957" i="5"/>
  <c r="AI957" i="5"/>
  <c r="AH957" i="5"/>
  <c r="AG957" i="5"/>
  <c r="AE957" i="5"/>
  <c r="AD957" i="5"/>
  <c r="AC957" i="5"/>
  <c r="AB957" i="5"/>
  <c r="AA957" i="5"/>
  <c r="Z957" i="5"/>
  <c r="Y957" i="5"/>
  <c r="X957" i="5"/>
  <c r="W957" i="5"/>
  <c r="V957" i="5"/>
  <c r="U957" i="5"/>
  <c r="T957" i="5"/>
  <c r="S957" i="5"/>
  <c r="AZ956" i="5"/>
  <c r="AY956" i="5"/>
  <c r="AX956" i="5"/>
  <c r="AW956" i="5"/>
  <c r="AV956" i="5"/>
  <c r="AU956" i="5"/>
  <c r="AT956" i="5"/>
  <c r="AS956" i="5"/>
  <c r="AR956" i="5"/>
  <c r="AQ956" i="5"/>
  <c r="AO956" i="5"/>
  <c r="AN956" i="5"/>
  <c r="AM956" i="5"/>
  <c r="AL956" i="5"/>
  <c r="AK956" i="5"/>
  <c r="AJ956" i="5"/>
  <c r="AI956" i="5"/>
  <c r="AH956" i="5"/>
  <c r="AG956" i="5"/>
  <c r="AE956" i="5"/>
  <c r="AD956" i="5"/>
  <c r="AC956" i="5"/>
  <c r="AB956" i="5"/>
  <c r="AA956" i="5"/>
  <c r="Z956" i="5"/>
  <c r="Y956" i="5"/>
  <c r="X956" i="5"/>
  <c r="W956" i="5"/>
  <c r="V956" i="5"/>
  <c r="U956" i="5"/>
  <c r="T956" i="5"/>
  <c r="S956" i="5"/>
  <c r="AZ955" i="5"/>
  <c r="AY955" i="5"/>
  <c r="AX955" i="5"/>
  <c r="AW955" i="5"/>
  <c r="AV955" i="5"/>
  <c r="AU955" i="5"/>
  <c r="AT955" i="5"/>
  <c r="AS955" i="5"/>
  <c r="AR955" i="5"/>
  <c r="AQ955" i="5"/>
  <c r="AO955" i="5"/>
  <c r="AN955" i="5"/>
  <c r="AM955" i="5"/>
  <c r="AL955" i="5"/>
  <c r="AK955" i="5"/>
  <c r="AJ955" i="5"/>
  <c r="AI955" i="5"/>
  <c r="AH955" i="5"/>
  <c r="AG955" i="5"/>
  <c r="AE955" i="5"/>
  <c r="AD955" i="5"/>
  <c r="AC955" i="5"/>
  <c r="AB955" i="5"/>
  <c r="AA955" i="5"/>
  <c r="Z955" i="5"/>
  <c r="Y955" i="5"/>
  <c r="X955" i="5"/>
  <c r="W955" i="5"/>
  <c r="V955" i="5"/>
  <c r="U955" i="5"/>
  <c r="T955" i="5"/>
  <c r="S955" i="5"/>
  <c r="AZ954" i="5"/>
  <c r="AY954" i="5"/>
  <c r="AX954" i="5"/>
  <c r="AW954" i="5"/>
  <c r="AV954" i="5"/>
  <c r="AU954" i="5"/>
  <c r="AT954" i="5"/>
  <c r="AS954" i="5"/>
  <c r="AR954" i="5"/>
  <c r="AQ954" i="5"/>
  <c r="AO954" i="5"/>
  <c r="AN954" i="5"/>
  <c r="AM954" i="5"/>
  <c r="AL954" i="5"/>
  <c r="AK954" i="5"/>
  <c r="AJ954" i="5"/>
  <c r="AI954" i="5"/>
  <c r="AH954" i="5"/>
  <c r="AG954" i="5"/>
  <c r="AE954" i="5"/>
  <c r="AD954" i="5"/>
  <c r="AC954" i="5"/>
  <c r="AB954" i="5"/>
  <c r="AA954" i="5"/>
  <c r="Z954" i="5"/>
  <c r="Y954" i="5"/>
  <c r="X954" i="5"/>
  <c r="W954" i="5"/>
  <c r="V954" i="5"/>
  <c r="U954" i="5"/>
  <c r="T954" i="5"/>
  <c r="S954" i="5"/>
  <c r="AZ953" i="5"/>
  <c r="AY953" i="5"/>
  <c r="AX953" i="5"/>
  <c r="AW953" i="5"/>
  <c r="AV953" i="5"/>
  <c r="AU953" i="5"/>
  <c r="AT953" i="5"/>
  <c r="AS953" i="5"/>
  <c r="AR953" i="5"/>
  <c r="AQ953" i="5"/>
  <c r="AO953" i="5"/>
  <c r="AN953" i="5"/>
  <c r="AM953" i="5"/>
  <c r="AL953" i="5"/>
  <c r="AK953" i="5"/>
  <c r="AJ953" i="5"/>
  <c r="AI953" i="5"/>
  <c r="AH953" i="5"/>
  <c r="AG953" i="5"/>
  <c r="AE953" i="5"/>
  <c r="AD953" i="5"/>
  <c r="AC953" i="5"/>
  <c r="AB953" i="5"/>
  <c r="AA953" i="5"/>
  <c r="Z953" i="5"/>
  <c r="Y953" i="5"/>
  <c r="X953" i="5"/>
  <c r="W953" i="5"/>
  <c r="V953" i="5"/>
  <c r="U953" i="5"/>
  <c r="T953" i="5"/>
  <c r="S953" i="5"/>
  <c r="AZ952" i="5"/>
  <c r="AY952" i="5"/>
  <c r="AX952" i="5"/>
  <c r="AW952" i="5"/>
  <c r="AV952" i="5"/>
  <c r="AU952" i="5"/>
  <c r="AT952" i="5"/>
  <c r="AS952" i="5"/>
  <c r="AR952" i="5"/>
  <c r="AQ952" i="5"/>
  <c r="AO952" i="5"/>
  <c r="AN952" i="5"/>
  <c r="AM952" i="5"/>
  <c r="AL952" i="5"/>
  <c r="AK952" i="5"/>
  <c r="AJ952" i="5"/>
  <c r="AI952" i="5"/>
  <c r="AH952" i="5"/>
  <c r="AG952" i="5"/>
  <c r="AE952" i="5"/>
  <c r="AD952" i="5"/>
  <c r="AC952" i="5"/>
  <c r="AB952" i="5"/>
  <c r="AA952" i="5"/>
  <c r="Z952" i="5"/>
  <c r="Y952" i="5"/>
  <c r="X952" i="5"/>
  <c r="W952" i="5"/>
  <c r="V952" i="5"/>
  <c r="U952" i="5"/>
  <c r="T952" i="5"/>
  <c r="S952" i="5"/>
  <c r="AZ951" i="5"/>
  <c r="AY951" i="5"/>
  <c r="AX951" i="5"/>
  <c r="AW951" i="5"/>
  <c r="AV951" i="5"/>
  <c r="AU951" i="5"/>
  <c r="AT951" i="5"/>
  <c r="AS951" i="5"/>
  <c r="AR951" i="5"/>
  <c r="AQ951" i="5"/>
  <c r="AO951" i="5"/>
  <c r="AN951" i="5"/>
  <c r="AM951" i="5"/>
  <c r="AL951" i="5"/>
  <c r="AK951" i="5"/>
  <c r="AJ951" i="5"/>
  <c r="AI951" i="5"/>
  <c r="AH951" i="5"/>
  <c r="AG951" i="5"/>
  <c r="AE951" i="5"/>
  <c r="AD951" i="5"/>
  <c r="AC951" i="5"/>
  <c r="AB951" i="5"/>
  <c r="AA951" i="5"/>
  <c r="Z951" i="5"/>
  <c r="Y951" i="5"/>
  <c r="X951" i="5"/>
  <c r="W951" i="5"/>
  <c r="V951" i="5"/>
  <c r="U951" i="5"/>
  <c r="T951" i="5"/>
  <c r="S951" i="5"/>
  <c r="AZ950" i="5"/>
  <c r="AY950" i="5"/>
  <c r="AX950" i="5"/>
  <c r="AW950" i="5"/>
  <c r="AV950" i="5"/>
  <c r="AU950" i="5"/>
  <c r="AT950" i="5"/>
  <c r="AS950" i="5"/>
  <c r="AR950" i="5"/>
  <c r="AQ950" i="5"/>
  <c r="AO950" i="5"/>
  <c r="AN950" i="5"/>
  <c r="AM950" i="5"/>
  <c r="AL950" i="5"/>
  <c r="AK950" i="5"/>
  <c r="AJ950" i="5"/>
  <c r="AI950" i="5"/>
  <c r="AH950" i="5"/>
  <c r="AG950" i="5"/>
  <c r="AE950" i="5"/>
  <c r="AD950" i="5"/>
  <c r="AC950" i="5"/>
  <c r="AB950" i="5"/>
  <c r="AA950" i="5"/>
  <c r="Z950" i="5"/>
  <c r="Y950" i="5"/>
  <c r="X950" i="5"/>
  <c r="W950" i="5"/>
  <c r="V950" i="5"/>
  <c r="U950" i="5"/>
  <c r="T950" i="5"/>
  <c r="S950" i="5"/>
  <c r="AZ949" i="5"/>
  <c r="AY949" i="5"/>
  <c r="AX949" i="5"/>
  <c r="AW949" i="5"/>
  <c r="AV949" i="5"/>
  <c r="AU949" i="5"/>
  <c r="AT949" i="5"/>
  <c r="AS949" i="5"/>
  <c r="AR949" i="5"/>
  <c r="AQ949" i="5"/>
  <c r="AO949" i="5"/>
  <c r="AN949" i="5"/>
  <c r="AM949" i="5"/>
  <c r="AL949" i="5"/>
  <c r="AK949" i="5"/>
  <c r="AJ949" i="5"/>
  <c r="AI949" i="5"/>
  <c r="AH949" i="5"/>
  <c r="AG949" i="5"/>
  <c r="AE949" i="5"/>
  <c r="AD949" i="5"/>
  <c r="AC949" i="5"/>
  <c r="AB949" i="5"/>
  <c r="AA949" i="5"/>
  <c r="Z949" i="5"/>
  <c r="Y949" i="5"/>
  <c r="X949" i="5"/>
  <c r="W949" i="5"/>
  <c r="V949" i="5"/>
  <c r="U949" i="5"/>
  <c r="T949" i="5"/>
  <c r="S949" i="5"/>
  <c r="AZ948" i="5"/>
  <c r="AY948" i="5"/>
  <c r="AX948" i="5"/>
  <c r="AW948" i="5"/>
  <c r="AV948" i="5"/>
  <c r="AU948" i="5"/>
  <c r="AT948" i="5"/>
  <c r="AS948" i="5"/>
  <c r="AR948" i="5"/>
  <c r="AQ948" i="5"/>
  <c r="AO948" i="5"/>
  <c r="AN948" i="5"/>
  <c r="AM948" i="5"/>
  <c r="AL948" i="5"/>
  <c r="AK948" i="5"/>
  <c r="AJ948" i="5"/>
  <c r="AI948" i="5"/>
  <c r="AH948" i="5"/>
  <c r="AG948" i="5"/>
  <c r="AE948" i="5"/>
  <c r="AD948" i="5"/>
  <c r="AC948" i="5"/>
  <c r="AB948" i="5"/>
  <c r="AA948" i="5"/>
  <c r="Z948" i="5"/>
  <c r="Y948" i="5"/>
  <c r="X948" i="5"/>
  <c r="W948" i="5"/>
  <c r="V948" i="5"/>
  <c r="U948" i="5"/>
  <c r="T948" i="5"/>
  <c r="S948" i="5"/>
  <c r="AZ947" i="5"/>
  <c r="AY947" i="5"/>
  <c r="AX947" i="5"/>
  <c r="AW947" i="5"/>
  <c r="AV947" i="5"/>
  <c r="AU947" i="5"/>
  <c r="AT947" i="5"/>
  <c r="AS947" i="5"/>
  <c r="AR947" i="5"/>
  <c r="AQ947" i="5"/>
  <c r="AO947" i="5"/>
  <c r="AN947" i="5"/>
  <c r="AM947" i="5"/>
  <c r="AL947" i="5"/>
  <c r="AK947" i="5"/>
  <c r="AJ947" i="5"/>
  <c r="AI947" i="5"/>
  <c r="AH947" i="5"/>
  <c r="AG947" i="5"/>
  <c r="AE947" i="5"/>
  <c r="AD947" i="5"/>
  <c r="AC947" i="5"/>
  <c r="AB947" i="5"/>
  <c r="AA947" i="5"/>
  <c r="Z947" i="5"/>
  <c r="Y947" i="5"/>
  <c r="X947" i="5"/>
  <c r="W947" i="5"/>
  <c r="V947" i="5"/>
  <c r="U947" i="5"/>
  <c r="T947" i="5"/>
  <c r="S947" i="5"/>
  <c r="AZ946" i="5"/>
  <c r="AY946" i="5"/>
  <c r="AX946" i="5"/>
  <c r="AW946" i="5"/>
  <c r="AV946" i="5"/>
  <c r="AU946" i="5"/>
  <c r="AT946" i="5"/>
  <c r="AS946" i="5"/>
  <c r="AR946" i="5"/>
  <c r="AQ946" i="5"/>
  <c r="AO946" i="5"/>
  <c r="AN946" i="5"/>
  <c r="AM946" i="5"/>
  <c r="AL946" i="5"/>
  <c r="AK946" i="5"/>
  <c r="AJ946" i="5"/>
  <c r="AI946" i="5"/>
  <c r="AH946" i="5"/>
  <c r="AG946" i="5"/>
  <c r="AE946" i="5"/>
  <c r="AD946" i="5"/>
  <c r="AC946" i="5"/>
  <c r="AB946" i="5"/>
  <c r="AA946" i="5"/>
  <c r="Z946" i="5"/>
  <c r="Y946" i="5"/>
  <c r="X946" i="5"/>
  <c r="W946" i="5"/>
  <c r="V946" i="5"/>
  <c r="U946" i="5"/>
  <c r="T946" i="5"/>
  <c r="S946" i="5"/>
  <c r="AZ945" i="5"/>
  <c r="AY945" i="5"/>
  <c r="AX945" i="5"/>
  <c r="AW945" i="5"/>
  <c r="AV945" i="5"/>
  <c r="AU945" i="5"/>
  <c r="AT945" i="5"/>
  <c r="AS945" i="5"/>
  <c r="AR945" i="5"/>
  <c r="AQ945" i="5"/>
  <c r="AO945" i="5"/>
  <c r="AN945" i="5"/>
  <c r="AM945" i="5"/>
  <c r="AL945" i="5"/>
  <c r="AK945" i="5"/>
  <c r="AJ945" i="5"/>
  <c r="AI945" i="5"/>
  <c r="AH945" i="5"/>
  <c r="AG945" i="5"/>
  <c r="AE945" i="5"/>
  <c r="AD945" i="5"/>
  <c r="AC945" i="5"/>
  <c r="AB945" i="5"/>
  <c r="AA945" i="5"/>
  <c r="Z945" i="5"/>
  <c r="Y945" i="5"/>
  <c r="X945" i="5"/>
  <c r="W945" i="5"/>
  <c r="V945" i="5"/>
  <c r="U945" i="5"/>
  <c r="T945" i="5"/>
  <c r="S945" i="5"/>
  <c r="AZ944" i="5"/>
  <c r="AY944" i="5"/>
  <c r="AX944" i="5"/>
  <c r="AW944" i="5"/>
  <c r="AV944" i="5"/>
  <c r="AU944" i="5"/>
  <c r="AT944" i="5"/>
  <c r="AS944" i="5"/>
  <c r="AR944" i="5"/>
  <c r="AQ944" i="5"/>
  <c r="AO944" i="5"/>
  <c r="AN944" i="5"/>
  <c r="AM944" i="5"/>
  <c r="AL944" i="5"/>
  <c r="AK944" i="5"/>
  <c r="AJ944" i="5"/>
  <c r="AI944" i="5"/>
  <c r="AH944" i="5"/>
  <c r="AG944" i="5"/>
  <c r="AE944" i="5"/>
  <c r="AD944" i="5"/>
  <c r="AC944" i="5"/>
  <c r="AB944" i="5"/>
  <c r="AA944" i="5"/>
  <c r="Z944" i="5"/>
  <c r="Y944" i="5"/>
  <c r="X944" i="5"/>
  <c r="W944" i="5"/>
  <c r="V944" i="5"/>
  <c r="U944" i="5"/>
  <c r="T944" i="5"/>
  <c r="S944" i="5"/>
  <c r="AZ943" i="5"/>
  <c r="AY943" i="5"/>
  <c r="AX943" i="5"/>
  <c r="AW943" i="5"/>
  <c r="AV943" i="5"/>
  <c r="AU943" i="5"/>
  <c r="AT943" i="5"/>
  <c r="AS943" i="5"/>
  <c r="AR943" i="5"/>
  <c r="AQ943" i="5"/>
  <c r="AO943" i="5"/>
  <c r="AN943" i="5"/>
  <c r="AM943" i="5"/>
  <c r="AL943" i="5"/>
  <c r="AK943" i="5"/>
  <c r="AJ943" i="5"/>
  <c r="AI943" i="5"/>
  <c r="AH943" i="5"/>
  <c r="AG943" i="5"/>
  <c r="AE943" i="5"/>
  <c r="AD943" i="5"/>
  <c r="AC943" i="5"/>
  <c r="AB943" i="5"/>
  <c r="AA943" i="5"/>
  <c r="Z943" i="5"/>
  <c r="Y943" i="5"/>
  <c r="X943" i="5"/>
  <c r="W943" i="5"/>
  <c r="V943" i="5"/>
  <c r="U943" i="5"/>
  <c r="T943" i="5"/>
  <c r="S943" i="5"/>
  <c r="AZ942" i="5"/>
  <c r="AY942" i="5"/>
  <c r="AX942" i="5"/>
  <c r="AW942" i="5"/>
  <c r="AV942" i="5"/>
  <c r="AU942" i="5"/>
  <c r="AT942" i="5"/>
  <c r="AS942" i="5"/>
  <c r="AR942" i="5"/>
  <c r="AQ942" i="5"/>
  <c r="AO942" i="5"/>
  <c r="AN942" i="5"/>
  <c r="AM942" i="5"/>
  <c r="AL942" i="5"/>
  <c r="AK942" i="5"/>
  <c r="AJ942" i="5"/>
  <c r="AI942" i="5"/>
  <c r="AH942" i="5"/>
  <c r="AG942" i="5"/>
  <c r="AE942" i="5"/>
  <c r="AD942" i="5"/>
  <c r="AC942" i="5"/>
  <c r="AB942" i="5"/>
  <c r="AA942" i="5"/>
  <c r="Z942" i="5"/>
  <c r="Y942" i="5"/>
  <c r="X942" i="5"/>
  <c r="W942" i="5"/>
  <c r="V942" i="5"/>
  <c r="U942" i="5"/>
  <c r="T942" i="5"/>
  <c r="S942" i="5"/>
  <c r="AZ941" i="5"/>
  <c r="AY941" i="5"/>
  <c r="AX941" i="5"/>
  <c r="AW941" i="5"/>
  <c r="AV941" i="5"/>
  <c r="AU941" i="5"/>
  <c r="AT941" i="5"/>
  <c r="AS941" i="5"/>
  <c r="AR941" i="5"/>
  <c r="AQ941" i="5"/>
  <c r="AO941" i="5"/>
  <c r="AN941" i="5"/>
  <c r="AM941" i="5"/>
  <c r="AL941" i="5"/>
  <c r="AK941" i="5"/>
  <c r="AJ941" i="5"/>
  <c r="AI941" i="5"/>
  <c r="AH941" i="5"/>
  <c r="AG941" i="5"/>
  <c r="AE941" i="5"/>
  <c r="AD941" i="5"/>
  <c r="AC941" i="5"/>
  <c r="AB941" i="5"/>
  <c r="AA941" i="5"/>
  <c r="Z941" i="5"/>
  <c r="Y941" i="5"/>
  <c r="X941" i="5"/>
  <c r="W941" i="5"/>
  <c r="V941" i="5"/>
  <c r="U941" i="5"/>
  <c r="T941" i="5"/>
  <c r="S941" i="5"/>
  <c r="AZ940" i="5"/>
  <c r="AY940" i="5"/>
  <c r="AX940" i="5"/>
  <c r="AW940" i="5"/>
  <c r="AV940" i="5"/>
  <c r="AU940" i="5"/>
  <c r="AT940" i="5"/>
  <c r="AS940" i="5"/>
  <c r="AR940" i="5"/>
  <c r="AQ940" i="5"/>
  <c r="AO940" i="5"/>
  <c r="AN940" i="5"/>
  <c r="AM940" i="5"/>
  <c r="AL940" i="5"/>
  <c r="AK940" i="5"/>
  <c r="AJ940" i="5"/>
  <c r="AI940" i="5"/>
  <c r="AH940" i="5"/>
  <c r="AG940" i="5"/>
  <c r="AE940" i="5"/>
  <c r="AD940" i="5"/>
  <c r="AC940" i="5"/>
  <c r="AB940" i="5"/>
  <c r="AA940" i="5"/>
  <c r="Z940" i="5"/>
  <c r="Y940" i="5"/>
  <c r="X940" i="5"/>
  <c r="W940" i="5"/>
  <c r="V940" i="5"/>
  <c r="U940" i="5"/>
  <c r="T940" i="5"/>
  <c r="S940" i="5"/>
  <c r="AZ939" i="5"/>
  <c r="AY939" i="5"/>
  <c r="AX939" i="5"/>
  <c r="AW939" i="5"/>
  <c r="AV939" i="5"/>
  <c r="AU939" i="5"/>
  <c r="AT939" i="5"/>
  <c r="AS939" i="5"/>
  <c r="AR939" i="5"/>
  <c r="AQ939" i="5"/>
  <c r="AO939" i="5"/>
  <c r="AN939" i="5"/>
  <c r="AM939" i="5"/>
  <c r="AL939" i="5"/>
  <c r="AK939" i="5"/>
  <c r="AJ939" i="5"/>
  <c r="AI939" i="5"/>
  <c r="AH939" i="5"/>
  <c r="AG939" i="5"/>
  <c r="AE939" i="5"/>
  <c r="AD939" i="5"/>
  <c r="AC939" i="5"/>
  <c r="AB939" i="5"/>
  <c r="AA939" i="5"/>
  <c r="Z939" i="5"/>
  <c r="Y939" i="5"/>
  <c r="X939" i="5"/>
  <c r="W939" i="5"/>
  <c r="V939" i="5"/>
  <c r="U939" i="5"/>
  <c r="T939" i="5"/>
  <c r="S939" i="5"/>
  <c r="AZ938" i="5"/>
  <c r="AY938" i="5"/>
  <c r="AX938" i="5"/>
  <c r="AW938" i="5"/>
  <c r="AV938" i="5"/>
  <c r="AU938" i="5"/>
  <c r="AT938" i="5"/>
  <c r="AS938" i="5"/>
  <c r="AR938" i="5"/>
  <c r="AQ938" i="5"/>
  <c r="AO938" i="5"/>
  <c r="AN938" i="5"/>
  <c r="AM938" i="5"/>
  <c r="AL938" i="5"/>
  <c r="AK938" i="5"/>
  <c r="AJ938" i="5"/>
  <c r="AI938" i="5"/>
  <c r="AH938" i="5"/>
  <c r="AG938" i="5"/>
  <c r="AE938" i="5"/>
  <c r="AD938" i="5"/>
  <c r="AC938" i="5"/>
  <c r="AB938" i="5"/>
  <c r="AA938" i="5"/>
  <c r="Z938" i="5"/>
  <c r="Y938" i="5"/>
  <c r="X938" i="5"/>
  <c r="W938" i="5"/>
  <c r="V938" i="5"/>
  <c r="U938" i="5"/>
  <c r="T938" i="5"/>
  <c r="S938" i="5"/>
  <c r="AZ937" i="5"/>
  <c r="AY937" i="5"/>
  <c r="AX937" i="5"/>
  <c r="AW937" i="5"/>
  <c r="AV937" i="5"/>
  <c r="AU937" i="5"/>
  <c r="AT937" i="5"/>
  <c r="AS937" i="5"/>
  <c r="AR937" i="5"/>
  <c r="AQ937" i="5"/>
  <c r="AO937" i="5"/>
  <c r="AN937" i="5"/>
  <c r="AM937" i="5"/>
  <c r="AL937" i="5"/>
  <c r="AK937" i="5"/>
  <c r="AJ937" i="5"/>
  <c r="AI937" i="5"/>
  <c r="AH937" i="5"/>
  <c r="AG937" i="5"/>
  <c r="AE937" i="5"/>
  <c r="AD937" i="5"/>
  <c r="AC937" i="5"/>
  <c r="AB937" i="5"/>
  <c r="AA937" i="5"/>
  <c r="Z937" i="5"/>
  <c r="Y937" i="5"/>
  <c r="X937" i="5"/>
  <c r="W937" i="5"/>
  <c r="V937" i="5"/>
  <c r="U937" i="5"/>
  <c r="T937" i="5"/>
  <c r="S937" i="5"/>
  <c r="AZ936" i="5"/>
  <c r="AY936" i="5"/>
  <c r="AX936" i="5"/>
  <c r="AW936" i="5"/>
  <c r="AV936" i="5"/>
  <c r="AU936" i="5"/>
  <c r="AT936" i="5"/>
  <c r="AS936" i="5"/>
  <c r="AR936" i="5"/>
  <c r="AQ936" i="5"/>
  <c r="AO936" i="5"/>
  <c r="AN936" i="5"/>
  <c r="AM936" i="5"/>
  <c r="AL936" i="5"/>
  <c r="AK936" i="5"/>
  <c r="AJ936" i="5"/>
  <c r="AI936" i="5"/>
  <c r="AH936" i="5"/>
  <c r="AG936" i="5"/>
  <c r="AE936" i="5"/>
  <c r="AD936" i="5"/>
  <c r="AC936" i="5"/>
  <c r="AB936" i="5"/>
  <c r="AA936" i="5"/>
  <c r="Z936" i="5"/>
  <c r="Y936" i="5"/>
  <c r="X936" i="5"/>
  <c r="W936" i="5"/>
  <c r="V936" i="5"/>
  <c r="U936" i="5"/>
  <c r="T936" i="5"/>
  <c r="S936" i="5"/>
  <c r="AZ935" i="5"/>
  <c r="AY935" i="5"/>
  <c r="AX935" i="5"/>
  <c r="AW935" i="5"/>
  <c r="AV935" i="5"/>
  <c r="AU935" i="5"/>
  <c r="AT935" i="5"/>
  <c r="AS935" i="5"/>
  <c r="AR935" i="5"/>
  <c r="AQ935" i="5"/>
  <c r="AO935" i="5"/>
  <c r="AN935" i="5"/>
  <c r="AM935" i="5"/>
  <c r="AL935" i="5"/>
  <c r="AK935" i="5"/>
  <c r="AJ935" i="5"/>
  <c r="AI935" i="5"/>
  <c r="AH935" i="5"/>
  <c r="AG935" i="5"/>
  <c r="AE935" i="5"/>
  <c r="AD935" i="5"/>
  <c r="AC935" i="5"/>
  <c r="AB935" i="5"/>
  <c r="AA935" i="5"/>
  <c r="Z935" i="5"/>
  <c r="Y935" i="5"/>
  <c r="X935" i="5"/>
  <c r="W935" i="5"/>
  <c r="V935" i="5"/>
  <c r="U935" i="5"/>
  <c r="T935" i="5"/>
  <c r="S935" i="5"/>
  <c r="AZ934" i="5"/>
  <c r="AY934" i="5"/>
  <c r="AX934" i="5"/>
  <c r="AW934" i="5"/>
  <c r="AV934" i="5"/>
  <c r="AU934" i="5"/>
  <c r="AT934" i="5"/>
  <c r="AS934" i="5"/>
  <c r="AR934" i="5"/>
  <c r="AQ934" i="5"/>
  <c r="AO934" i="5"/>
  <c r="AN934" i="5"/>
  <c r="AM934" i="5"/>
  <c r="AL934" i="5"/>
  <c r="AK934" i="5"/>
  <c r="AJ934" i="5"/>
  <c r="AI934" i="5"/>
  <c r="AH934" i="5"/>
  <c r="AG934" i="5"/>
  <c r="AE934" i="5"/>
  <c r="AD934" i="5"/>
  <c r="AC934" i="5"/>
  <c r="AB934" i="5"/>
  <c r="AA934" i="5"/>
  <c r="Z934" i="5"/>
  <c r="Y934" i="5"/>
  <c r="X934" i="5"/>
  <c r="W934" i="5"/>
  <c r="V934" i="5"/>
  <c r="U934" i="5"/>
  <c r="T934" i="5"/>
  <c r="S934" i="5"/>
  <c r="AZ933" i="5"/>
  <c r="AY933" i="5"/>
  <c r="AX933" i="5"/>
  <c r="AW933" i="5"/>
  <c r="AV933" i="5"/>
  <c r="AU933" i="5"/>
  <c r="AT933" i="5"/>
  <c r="AS933" i="5"/>
  <c r="AR933" i="5"/>
  <c r="AQ933" i="5"/>
  <c r="AO933" i="5"/>
  <c r="AN933" i="5"/>
  <c r="AM933" i="5"/>
  <c r="AL933" i="5"/>
  <c r="AK933" i="5"/>
  <c r="AJ933" i="5"/>
  <c r="AI933" i="5"/>
  <c r="AH933" i="5"/>
  <c r="AG933" i="5"/>
  <c r="AE933" i="5"/>
  <c r="AD933" i="5"/>
  <c r="AC933" i="5"/>
  <c r="AB933" i="5"/>
  <c r="AA933" i="5"/>
  <c r="Z933" i="5"/>
  <c r="Y933" i="5"/>
  <c r="X933" i="5"/>
  <c r="W933" i="5"/>
  <c r="V933" i="5"/>
  <c r="U933" i="5"/>
  <c r="T933" i="5"/>
  <c r="S933" i="5"/>
  <c r="AZ932" i="5"/>
  <c r="AY932" i="5"/>
  <c r="AX932" i="5"/>
  <c r="AW932" i="5"/>
  <c r="AV932" i="5"/>
  <c r="AU932" i="5"/>
  <c r="AT932" i="5"/>
  <c r="AS932" i="5"/>
  <c r="AR932" i="5"/>
  <c r="AQ932" i="5"/>
  <c r="AO932" i="5"/>
  <c r="AN932" i="5"/>
  <c r="AM932" i="5"/>
  <c r="AL932" i="5"/>
  <c r="AK932" i="5"/>
  <c r="AJ932" i="5"/>
  <c r="AI932" i="5"/>
  <c r="AH932" i="5"/>
  <c r="AG932" i="5"/>
  <c r="AE932" i="5"/>
  <c r="AD932" i="5"/>
  <c r="AC932" i="5"/>
  <c r="AB932" i="5"/>
  <c r="AA932" i="5"/>
  <c r="Z932" i="5"/>
  <c r="Y932" i="5"/>
  <c r="X932" i="5"/>
  <c r="W932" i="5"/>
  <c r="V932" i="5"/>
  <c r="U932" i="5"/>
  <c r="T932" i="5"/>
  <c r="S932" i="5"/>
  <c r="AZ931" i="5"/>
  <c r="AY931" i="5"/>
  <c r="AX931" i="5"/>
  <c r="AW931" i="5"/>
  <c r="AV931" i="5"/>
  <c r="AU931" i="5"/>
  <c r="AT931" i="5"/>
  <c r="AS931" i="5"/>
  <c r="AR931" i="5"/>
  <c r="AQ931" i="5"/>
  <c r="AO931" i="5"/>
  <c r="AN931" i="5"/>
  <c r="AM931" i="5"/>
  <c r="AL931" i="5"/>
  <c r="AK931" i="5"/>
  <c r="AJ931" i="5"/>
  <c r="AI931" i="5"/>
  <c r="AH931" i="5"/>
  <c r="AG931" i="5"/>
  <c r="AE931" i="5"/>
  <c r="AD931" i="5"/>
  <c r="AC931" i="5"/>
  <c r="AB931" i="5"/>
  <c r="AA931" i="5"/>
  <c r="Z931" i="5"/>
  <c r="Y931" i="5"/>
  <c r="X931" i="5"/>
  <c r="W931" i="5"/>
  <c r="V931" i="5"/>
  <c r="U931" i="5"/>
  <c r="T931" i="5"/>
  <c r="S931" i="5"/>
  <c r="AZ930" i="5"/>
  <c r="AY930" i="5"/>
  <c r="AX930" i="5"/>
  <c r="AW930" i="5"/>
  <c r="AV930" i="5"/>
  <c r="AU930" i="5"/>
  <c r="AT930" i="5"/>
  <c r="AS930" i="5"/>
  <c r="AR930" i="5"/>
  <c r="AQ930" i="5"/>
  <c r="AO930" i="5"/>
  <c r="AN930" i="5"/>
  <c r="AM930" i="5"/>
  <c r="AL930" i="5"/>
  <c r="AK930" i="5"/>
  <c r="AJ930" i="5"/>
  <c r="AI930" i="5"/>
  <c r="AH930" i="5"/>
  <c r="AG930" i="5"/>
  <c r="AE930" i="5"/>
  <c r="AD930" i="5"/>
  <c r="AC930" i="5"/>
  <c r="AB930" i="5"/>
  <c r="AA930" i="5"/>
  <c r="Z930" i="5"/>
  <c r="Y930" i="5"/>
  <c r="X930" i="5"/>
  <c r="W930" i="5"/>
  <c r="V930" i="5"/>
  <c r="U930" i="5"/>
  <c r="T930" i="5"/>
  <c r="S930" i="5"/>
  <c r="AZ929" i="5"/>
  <c r="AY929" i="5"/>
  <c r="AX929" i="5"/>
  <c r="AW929" i="5"/>
  <c r="AV929" i="5"/>
  <c r="AU929" i="5"/>
  <c r="AT929" i="5"/>
  <c r="AS929" i="5"/>
  <c r="AR929" i="5"/>
  <c r="AQ929" i="5"/>
  <c r="AO929" i="5"/>
  <c r="AN929" i="5"/>
  <c r="AM929" i="5"/>
  <c r="AL929" i="5"/>
  <c r="AK929" i="5"/>
  <c r="AJ929" i="5"/>
  <c r="AI929" i="5"/>
  <c r="AH929" i="5"/>
  <c r="AG929" i="5"/>
  <c r="AE929" i="5"/>
  <c r="AD929" i="5"/>
  <c r="AC929" i="5"/>
  <c r="AB929" i="5"/>
  <c r="AA929" i="5"/>
  <c r="Z929" i="5"/>
  <c r="Y929" i="5"/>
  <c r="X929" i="5"/>
  <c r="W929" i="5"/>
  <c r="V929" i="5"/>
  <c r="U929" i="5"/>
  <c r="T929" i="5"/>
  <c r="S929" i="5"/>
  <c r="AZ928" i="5"/>
  <c r="AY928" i="5"/>
  <c r="AX928" i="5"/>
  <c r="AW928" i="5"/>
  <c r="AV928" i="5"/>
  <c r="AU928" i="5"/>
  <c r="AT928" i="5"/>
  <c r="AS928" i="5"/>
  <c r="AR928" i="5"/>
  <c r="AQ928" i="5"/>
  <c r="AO928" i="5"/>
  <c r="AN928" i="5"/>
  <c r="AM928" i="5"/>
  <c r="AL928" i="5"/>
  <c r="AK928" i="5"/>
  <c r="AJ928" i="5"/>
  <c r="AI928" i="5"/>
  <c r="AH928" i="5"/>
  <c r="AG928" i="5"/>
  <c r="AE928" i="5"/>
  <c r="AD928" i="5"/>
  <c r="AC928" i="5"/>
  <c r="AB928" i="5"/>
  <c r="AA928" i="5"/>
  <c r="Z928" i="5"/>
  <c r="Y928" i="5"/>
  <c r="X928" i="5"/>
  <c r="W928" i="5"/>
  <c r="V928" i="5"/>
  <c r="U928" i="5"/>
  <c r="T928" i="5"/>
  <c r="S928" i="5"/>
  <c r="AZ927" i="5"/>
  <c r="AY927" i="5"/>
  <c r="AX927" i="5"/>
  <c r="AW927" i="5"/>
  <c r="AV927" i="5"/>
  <c r="AU927" i="5"/>
  <c r="AT927" i="5"/>
  <c r="AS927" i="5"/>
  <c r="AR927" i="5"/>
  <c r="AQ927" i="5"/>
  <c r="AO927" i="5"/>
  <c r="AN927" i="5"/>
  <c r="AM927" i="5"/>
  <c r="AL927" i="5"/>
  <c r="AK927" i="5"/>
  <c r="AJ927" i="5"/>
  <c r="AI927" i="5"/>
  <c r="AH927" i="5"/>
  <c r="AG927" i="5"/>
  <c r="AE927" i="5"/>
  <c r="AD927" i="5"/>
  <c r="AC927" i="5"/>
  <c r="AB927" i="5"/>
  <c r="AA927" i="5"/>
  <c r="Z927" i="5"/>
  <c r="Y927" i="5"/>
  <c r="X927" i="5"/>
  <c r="W927" i="5"/>
  <c r="V927" i="5"/>
  <c r="U927" i="5"/>
  <c r="T927" i="5"/>
  <c r="S927" i="5"/>
  <c r="AZ926" i="5"/>
  <c r="AY926" i="5"/>
  <c r="AX926" i="5"/>
  <c r="AW926" i="5"/>
  <c r="AV926" i="5"/>
  <c r="AU926" i="5"/>
  <c r="AT926" i="5"/>
  <c r="AS926" i="5"/>
  <c r="AR926" i="5"/>
  <c r="AQ926" i="5"/>
  <c r="AO926" i="5"/>
  <c r="AN926" i="5"/>
  <c r="AM926" i="5"/>
  <c r="AL926" i="5"/>
  <c r="AK926" i="5"/>
  <c r="AJ926" i="5"/>
  <c r="AI926" i="5"/>
  <c r="AH926" i="5"/>
  <c r="AG926" i="5"/>
  <c r="AE926" i="5"/>
  <c r="AD926" i="5"/>
  <c r="AC926" i="5"/>
  <c r="AB926" i="5"/>
  <c r="AA926" i="5"/>
  <c r="Z926" i="5"/>
  <c r="Y926" i="5"/>
  <c r="X926" i="5"/>
  <c r="W926" i="5"/>
  <c r="V926" i="5"/>
  <c r="U926" i="5"/>
  <c r="T926" i="5"/>
  <c r="S926" i="5"/>
  <c r="AZ925" i="5"/>
  <c r="AY925" i="5"/>
  <c r="AX925" i="5"/>
  <c r="AW925" i="5"/>
  <c r="AV925" i="5"/>
  <c r="AU925" i="5"/>
  <c r="AT925" i="5"/>
  <c r="AS925" i="5"/>
  <c r="AR925" i="5"/>
  <c r="AQ925" i="5"/>
  <c r="AO925" i="5"/>
  <c r="AN925" i="5"/>
  <c r="AM925" i="5"/>
  <c r="AL925" i="5"/>
  <c r="AK925" i="5"/>
  <c r="AJ925" i="5"/>
  <c r="AI925" i="5"/>
  <c r="AH925" i="5"/>
  <c r="AG925" i="5"/>
  <c r="AE925" i="5"/>
  <c r="AD925" i="5"/>
  <c r="AC925" i="5"/>
  <c r="AB925" i="5"/>
  <c r="AA925" i="5"/>
  <c r="Z925" i="5"/>
  <c r="Y925" i="5"/>
  <c r="X925" i="5"/>
  <c r="W925" i="5"/>
  <c r="V925" i="5"/>
  <c r="U925" i="5"/>
  <c r="T925" i="5"/>
  <c r="S925" i="5"/>
  <c r="AZ924" i="5"/>
  <c r="AY924" i="5"/>
  <c r="AX924" i="5"/>
  <c r="AW924" i="5"/>
  <c r="AV924" i="5"/>
  <c r="AU924" i="5"/>
  <c r="AT924" i="5"/>
  <c r="AS924" i="5"/>
  <c r="AR924" i="5"/>
  <c r="AQ924" i="5"/>
  <c r="AO924" i="5"/>
  <c r="AN924" i="5"/>
  <c r="AM924" i="5"/>
  <c r="AL924" i="5"/>
  <c r="AK924" i="5"/>
  <c r="AJ924" i="5"/>
  <c r="AI924" i="5"/>
  <c r="AH924" i="5"/>
  <c r="AG924" i="5"/>
  <c r="AE924" i="5"/>
  <c r="AD924" i="5"/>
  <c r="AC924" i="5"/>
  <c r="AB924" i="5"/>
  <c r="AA924" i="5"/>
  <c r="Z924" i="5"/>
  <c r="Y924" i="5"/>
  <c r="X924" i="5"/>
  <c r="W924" i="5"/>
  <c r="V924" i="5"/>
  <c r="U924" i="5"/>
  <c r="T924" i="5"/>
  <c r="S924" i="5"/>
  <c r="AZ923" i="5"/>
  <c r="AY923" i="5"/>
  <c r="AX923" i="5"/>
  <c r="AW923" i="5"/>
  <c r="AV923" i="5"/>
  <c r="AU923" i="5"/>
  <c r="AT923" i="5"/>
  <c r="AS923" i="5"/>
  <c r="AR923" i="5"/>
  <c r="AQ923" i="5"/>
  <c r="AO923" i="5"/>
  <c r="AN923" i="5"/>
  <c r="AM923" i="5"/>
  <c r="AL923" i="5"/>
  <c r="AK923" i="5"/>
  <c r="AJ923" i="5"/>
  <c r="AI923" i="5"/>
  <c r="AH923" i="5"/>
  <c r="AG923" i="5"/>
  <c r="AE923" i="5"/>
  <c r="AD923" i="5"/>
  <c r="AC923" i="5"/>
  <c r="AB923" i="5"/>
  <c r="AA923" i="5"/>
  <c r="Z923" i="5"/>
  <c r="Y923" i="5"/>
  <c r="X923" i="5"/>
  <c r="W923" i="5"/>
  <c r="V923" i="5"/>
  <c r="U923" i="5"/>
  <c r="T923" i="5"/>
  <c r="S923" i="5"/>
  <c r="AZ922" i="5"/>
  <c r="AY922" i="5"/>
  <c r="AX922" i="5"/>
  <c r="AW922" i="5"/>
  <c r="AV922" i="5"/>
  <c r="AU922" i="5"/>
  <c r="AT922" i="5"/>
  <c r="AS922" i="5"/>
  <c r="AR922" i="5"/>
  <c r="AQ922" i="5"/>
  <c r="AO922" i="5"/>
  <c r="AN922" i="5"/>
  <c r="AM922" i="5"/>
  <c r="AL922" i="5"/>
  <c r="AK922" i="5"/>
  <c r="AJ922" i="5"/>
  <c r="AI922" i="5"/>
  <c r="AH922" i="5"/>
  <c r="AG922" i="5"/>
  <c r="AE922" i="5"/>
  <c r="AD922" i="5"/>
  <c r="AC922" i="5"/>
  <c r="AB922" i="5"/>
  <c r="AA922" i="5"/>
  <c r="Z922" i="5"/>
  <c r="Y922" i="5"/>
  <c r="X922" i="5"/>
  <c r="W922" i="5"/>
  <c r="V922" i="5"/>
  <c r="U922" i="5"/>
  <c r="T922" i="5"/>
  <c r="S922" i="5"/>
  <c r="AZ921" i="5"/>
  <c r="AY921" i="5"/>
  <c r="AX921" i="5"/>
  <c r="AW921" i="5"/>
  <c r="AV921" i="5"/>
  <c r="AU921" i="5"/>
  <c r="AT921" i="5"/>
  <c r="AS921" i="5"/>
  <c r="AR921" i="5"/>
  <c r="AQ921" i="5"/>
  <c r="AO921" i="5"/>
  <c r="AN921" i="5"/>
  <c r="AM921" i="5"/>
  <c r="AL921" i="5"/>
  <c r="AK921" i="5"/>
  <c r="AJ921" i="5"/>
  <c r="AI921" i="5"/>
  <c r="AH921" i="5"/>
  <c r="AG921" i="5"/>
  <c r="AE921" i="5"/>
  <c r="AD921" i="5"/>
  <c r="AC921" i="5"/>
  <c r="AB921" i="5"/>
  <c r="AA921" i="5"/>
  <c r="Z921" i="5"/>
  <c r="Y921" i="5"/>
  <c r="X921" i="5"/>
  <c r="W921" i="5"/>
  <c r="V921" i="5"/>
  <c r="U921" i="5"/>
  <c r="T921" i="5"/>
  <c r="S921" i="5"/>
  <c r="AZ920" i="5"/>
  <c r="AY920" i="5"/>
  <c r="AX920" i="5"/>
  <c r="AW920" i="5"/>
  <c r="AV920" i="5"/>
  <c r="AU920" i="5"/>
  <c r="AT920" i="5"/>
  <c r="AS920" i="5"/>
  <c r="AR920" i="5"/>
  <c r="AQ920" i="5"/>
  <c r="AO920" i="5"/>
  <c r="AN920" i="5"/>
  <c r="AM920" i="5"/>
  <c r="AL920" i="5"/>
  <c r="AK920" i="5"/>
  <c r="AJ920" i="5"/>
  <c r="AI920" i="5"/>
  <c r="AH920" i="5"/>
  <c r="AG920" i="5"/>
  <c r="AE920" i="5"/>
  <c r="AD920" i="5"/>
  <c r="AC920" i="5"/>
  <c r="AB920" i="5"/>
  <c r="AA920" i="5"/>
  <c r="Z920" i="5"/>
  <c r="Y920" i="5"/>
  <c r="X920" i="5"/>
  <c r="W920" i="5"/>
  <c r="V920" i="5"/>
  <c r="U920" i="5"/>
  <c r="T920" i="5"/>
  <c r="S920" i="5"/>
  <c r="AZ919" i="5"/>
  <c r="AY919" i="5"/>
  <c r="AX919" i="5"/>
  <c r="AW919" i="5"/>
  <c r="AV919" i="5"/>
  <c r="AU919" i="5"/>
  <c r="AT919" i="5"/>
  <c r="AS919" i="5"/>
  <c r="AR919" i="5"/>
  <c r="AQ919" i="5"/>
  <c r="AO919" i="5"/>
  <c r="AN919" i="5"/>
  <c r="AM919" i="5"/>
  <c r="AL919" i="5"/>
  <c r="AK919" i="5"/>
  <c r="AJ919" i="5"/>
  <c r="AI919" i="5"/>
  <c r="AH919" i="5"/>
  <c r="AG919" i="5"/>
  <c r="AE919" i="5"/>
  <c r="AD919" i="5"/>
  <c r="AC919" i="5"/>
  <c r="AB919" i="5"/>
  <c r="AA919" i="5"/>
  <c r="Z919" i="5"/>
  <c r="Y919" i="5"/>
  <c r="X919" i="5"/>
  <c r="W919" i="5"/>
  <c r="V919" i="5"/>
  <c r="U919" i="5"/>
  <c r="T919" i="5"/>
  <c r="S919" i="5"/>
  <c r="AZ918" i="5"/>
  <c r="AY918" i="5"/>
  <c r="AX918" i="5"/>
  <c r="AW918" i="5"/>
  <c r="AV918" i="5"/>
  <c r="AU918" i="5"/>
  <c r="AT918" i="5"/>
  <c r="AS918" i="5"/>
  <c r="AR918" i="5"/>
  <c r="AQ918" i="5"/>
  <c r="AO918" i="5"/>
  <c r="AN918" i="5"/>
  <c r="AM918" i="5"/>
  <c r="AL918" i="5"/>
  <c r="AK918" i="5"/>
  <c r="AJ918" i="5"/>
  <c r="AI918" i="5"/>
  <c r="AH918" i="5"/>
  <c r="AG918" i="5"/>
  <c r="AE918" i="5"/>
  <c r="AD918" i="5"/>
  <c r="AC918" i="5"/>
  <c r="AB918" i="5"/>
  <c r="AA918" i="5"/>
  <c r="Z918" i="5"/>
  <c r="Y918" i="5"/>
  <c r="X918" i="5"/>
  <c r="W918" i="5"/>
  <c r="V918" i="5"/>
  <c r="U918" i="5"/>
  <c r="T918" i="5"/>
  <c r="S918" i="5"/>
  <c r="AZ917" i="5"/>
  <c r="AY917" i="5"/>
  <c r="AX917" i="5"/>
  <c r="AW917" i="5"/>
  <c r="AV917" i="5"/>
  <c r="AU917" i="5"/>
  <c r="AT917" i="5"/>
  <c r="AS917" i="5"/>
  <c r="AR917" i="5"/>
  <c r="AQ917" i="5"/>
  <c r="AO917" i="5"/>
  <c r="AN917" i="5"/>
  <c r="AM917" i="5"/>
  <c r="AL917" i="5"/>
  <c r="AK917" i="5"/>
  <c r="AJ917" i="5"/>
  <c r="AI917" i="5"/>
  <c r="AH917" i="5"/>
  <c r="AG917" i="5"/>
  <c r="AE917" i="5"/>
  <c r="AD917" i="5"/>
  <c r="AC917" i="5"/>
  <c r="AB917" i="5"/>
  <c r="AA917" i="5"/>
  <c r="Z917" i="5"/>
  <c r="Y917" i="5"/>
  <c r="X917" i="5"/>
  <c r="W917" i="5"/>
  <c r="V917" i="5"/>
  <c r="U917" i="5"/>
  <c r="T917" i="5"/>
  <c r="S917" i="5"/>
  <c r="AZ916" i="5"/>
  <c r="AY916" i="5"/>
  <c r="AX916" i="5"/>
  <c r="AW916" i="5"/>
  <c r="AV916" i="5"/>
  <c r="AU916" i="5"/>
  <c r="AT916" i="5"/>
  <c r="AS916" i="5"/>
  <c r="AR916" i="5"/>
  <c r="AQ916" i="5"/>
  <c r="AO916" i="5"/>
  <c r="AN916" i="5"/>
  <c r="AM916" i="5"/>
  <c r="AL916" i="5"/>
  <c r="AK916" i="5"/>
  <c r="AJ916" i="5"/>
  <c r="AI916" i="5"/>
  <c r="AH916" i="5"/>
  <c r="AG916" i="5"/>
  <c r="AE916" i="5"/>
  <c r="AD916" i="5"/>
  <c r="AC916" i="5"/>
  <c r="AB916" i="5"/>
  <c r="AA916" i="5"/>
  <c r="Z916" i="5"/>
  <c r="Y916" i="5"/>
  <c r="X916" i="5"/>
  <c r="W916" i="5"/>
  <c r="V916" i="5"/>
  <c r="U916" i="5"/>
  <c r="T916" i="5"/>
  <c r="S916" i="5"/>
  <c r="AZ915" i="5"/>
  <c r="AY915" i="5"/>
  <c r="AX915" i="5"/>
  <c r="AW915" i="5"/>
  <c r="AV915" i="5"/>
  <c r="AU915" i="5"/>
  <c r="AT915" i="5"/>
  <c r="AS915" i="5"/>
  <c r="AR915" i="5"/>
  <c r="AQ915" i="5"/>
  <c r="AO915" i="5"/>
  <c r="AN915" i="5"/>
  <c r="AM915" i="5"/>
  <c r="AL915" i="5"/>
  <c r="AK915" i="5"/>
  <c r="AJ915" i="5"/>
  <c r="AI915" i="5"/>
  <c r="AH915" i="5"/>
  <c r="AG915" i="5"/>
  <c r="AE915" i="5"/>
  <c r="AD915" i="5"/>
  <c r="AC915" i="5"/>
  <c r="AB915" i="5"/>
  <c r="AA915" i="5"/>
  <c r="Z915" i="5"/>
  <c r="Y915" i="5"/>
  <c r="X915" i="5"/>
  <c r="W915" i="5"/>
  <c r="V915" i="5"/>
  <c r="U915" i="5"/>
  <c r="T915" i="5"/>
  <c r="S915" i="5"/>
  <c r="AZ914" i="5"/>
  <c r="AY914" i="5"/>
  <c r="AX914" i="5"/>
  <c r="AW914" i="5"/>
  <c r="AV914" i="5"/>
  <c r="AU914" i="5"/>
  <c r="AT914" i="5"/>
  <c r="AS914" i="5"/>
  <c r="AR914" i="5"/>
  <c r="AQ914" i="5"/>
  <c r="AO914" i="5"/>
  <c r="AN914" i="5"/>
  <c r="AM914" i="5"/>
  <c r="AL914" i="5"/>
  <c r="AK914" i="5"/>
  <c r="AJ914" i="5"/>
  <c r="AI914" i="5"/>
  <c r="AH914" i="5"/>
  <c r="AG914" i="5"/>
  <c r="AE914" i="5"/>
  <c r="AD914" i="5"/>
  <c r="AC914" i="5"/>
  <c r="AB914" i="5"/>
  <c r="AA914" i="5"/>
  <c r="Z914" i="5"/>
  <c r="Y914" i="5"/>
  <c r="X914" i="5"/>
  <c r="W914" i="5"/>
  <c r="V914" i="5"/>
  <c r="U914" i="5"/>
  <c r="T914" i="5"/>
  <c r="S914" i="5"/>
  <c r="AZ913" i="5"/>
  <c r="AY913" i="5"/>
  <c r="AX913" i="5"/>
  <c r="AW913" i="5"/>
  <c r="AV913" i="5"/>
  <c r="AU913" i="5"/>
  <c r="AT913" i="5"/>
  <c r="AS913" i="5"/>
  <c r="AR913" i="5"/>
  <c r="AQ913" i="5"/>
  <c r="AO913" i="5"/>
  <c r="AN913" i="5"/>
  <c r="AM913" i="5"/>
  <c r="AL913" i="5"/>
  <c r="AK913" i="5"/>
  <c r="AJ913" i="5"/>
  <c r="AI913" i="5"/>
  <c r="AH913" i="5"/>
  <c r="AG913" i="5"/>
  <c r="AE913" i="5"/>
  <c r="AD913" i="5"/>
  <c r="AC913" i="5"/>
  <c r="AB913" i="5"/>
  <c r="AA913" i="5"/>
  <c r="Z913" i="5"/>
  <c r="Y913" i="5"/>
  <c r="X913" i="5"/>
  <c r="W913" i="5"/>
  <c r="V913" i="5"/>
  <c r="U913" i="5"/>
  <c r="T913" i="5"/>
  <c r="S913" i="5"/>
  <c r="AZ912" i="5"/>
  <c r="AY912" i="5"/>
  <c r="AX912" i="5"/>
  <c r="AW912" i="5"/>
  <c r="AV912" i="5"/>
  <c r="AU912" i="5"/>
  <c r="AT912" i="5"/>
  <c r="AS912" i="5"/>
  <c r="AR912" i="5"/>
  <c r="AQ912" i="5"/>
  <c r="AO912" i="5"/>
  <c r="AN912" i="5"/>
  <c r="AM912" i="5"/>
  <c r="AL912" i="5"/>
  <c r="AK912" i="5"/>
  <c r="AJ912" i="5"/>
  <c r="AI912" i="5"/>
  <c r="AH912" i="5"/>
  <c r="AG912" i="5"/>
  <c r="AE912" i="5"/>
  <c r="AD912" i="5"/>
  <c r="AC912" i="5"/>
  <c r="AB912" i="5"/>
  <c r="AA912" i="5"/>
  <c r="Z912" i="5"/>
  <c r="Y912" i="5"/>
  <c r="X912" i="5"/>
  <c r="W912" i="5"/>
  <c r="V912" i="5"/>
  <c r="U912" i="5"/>
  <c r="T912" i="5"/>
  <c r="S912" i="5"/>
  <c r="AZ911" i="5"/>
  <c r="AY911" i="5"/>
  <c r="AX911" i="5"/>
  <c r="AW911" i="5"/>
  <c r="AV911" i="5"/>
  <c r="AU911" i="5"/>
  <c r="AT911" i="5"/>
  <c r="AS911" i="5"/>
  <c r="AR911" i="5"/>
  <c r="AQ911" i="5"/>
  <c r="AO911" i="5"/>
  <c r="AN911" i="5"/>
  <c r="AM911" i="5"/>
  <c r="AL911" i="5"/>
  <c r="AK911" i="5"/>
  <c r="AJ911" i="5"/>
  <c r="AI911" i="5"/>
  <c r="AH911" i="5"/>
  <c r="AG911" i="5"/>
  <c r="AE911" i="5"/>
  <c r="AD911" i="5"/>
  <c r="AC911" i="5"/>
  <c r="AB911" i="5"/>
  <c r="AA911" i="5"/>
  <c r="Z911" i="5"/>
  <c r="Y911" i="5"/>
  <c r="X911" i="5"/>
  <c r="W911" i="5"/>
  <c r="V911" i="5"/>
  <c r="U911" i="5"/>
  <c r="T911" i="5"/>
  <c r="S911" i="5"/>
  <c r="AZ910" i="5"/>
  <c r="AY910" i="5"/>
  <c r="AX910" i="5"/>
  <c r="AW910" i="5"/>
  <c r="AV910" i="5"/>
  <c r="AU910" i="5"/>
  <c r="AT910" i="5"/>
  <c r="AS910" i="5"/>
  <c r="AR910" i="5"/>
  <c r="AQ910" i="5"/>
  <c r="AO910" i="5"/>
  <c r="AN910" i="5"/>
  <c r="AM910" i="5"/>
  <c r="AL910" i="5"/>
  <c r="AK910" i="5"/>
  <c r="AJ910" i="5"/>
  <c r="AI910" i="5"/>
  <c r="AH910" i="5"/>
  <c r="AG910" i="5"/>
  <c r="AE910" i="5"/>
  <c r="AD910" i="5"/>
  <c r="AC910" i="5"/>
  <c r="AB910" i="5"/>
  <c r="AA910" i="5"/>
  <c r="Z910" i="5"/>
  <c r="Y910" i="5"/>
  <c r="X910" i="5"/>
  <c r="W910" i="5"/>
  <c r="V910" i="5"/>
  <c r="U910" i="5"/>
  <c r="T910" i="5"/>
  <c r="S910" i="5"/>
  <c r="AZ909" i="5"/>
  <c r="AY909" i="5"/>
  <c r="AX909" i="5"/>
  <c r="AW909" i="5"/>
  <c r="AV909" i="5"/>
  <c r="AU909" i="5"/>
  <c r="AT909" i="5"/>
  <c r="AS909" i="5"/>
  <c r="AR909" i="5"/>
  <c r="AQ909" i="5"/>
  <c r="AO909" i="5"/>
  <c r="AN909" i="5"/>
  <c r="AM909" i="5"/>
  <c r="AL909" i="5"/>
  <c r="AK909" i="5"/>
  <c r="AJ909" i="5"/>
  <c r="AI909" i="5"/>
  <c r="AH909" i="5"/>
  <c r="AG909" i="5"/>
  <c r="AE909" i="5"/>
  <c r="AD909" i="5"/>
  <c r="AC909" i="5"/>
  <c r="AB909" i="5"/>
  <c r="AA909" i="5"/>
  <c r="Z909" i="5"/>
  <c r="Y909" i="5"/>
  <c r="X909" i="5"/>
  <c r="W909" i="5"/>
  <c r="V909" i="5"/>
  <c r="U909" i="5"/>
  <c r="T909" i="5"/>
  <c r="S909" i="5"/>
  <c r="AZ908" i="5"/>
  <c r="AY908" i="5"/>
  <c r="AX908" i="5"/>
  <c r="AW908" i="5"/>
  <c r="AV908" i="5"/>
  <c r="AU908" i="5"/>
  <c r="AT908" i="5"/>
  <c r="AS908" i="5"/>
  <c r="AR908" i="5"/>
  <c r="AQ908" i="5"/>
  <c r="AO908" i="5"/>
  <c r="AN908" i="5"/>
  <c r="AM908" i="5"/>
  <c r="AL908" i="5"/>
  <c r="AK908" i="5"/>
  <c r="AJ908" i="5"/>
  <c r="AI908" i="5"/>
  <c r="AH908" i="5"/>
  <c r="AG908" i="5"/>
  <c r="AE908" i="5"/>
  <c r="AD908" i="5"/>
  <c r="AC908" i="5"/>
  <c r="AB908" i="5"/>
  <c r="AA908" i="5"/>
  <c r="Z908" i="5"/>
  <c r="Y908" i="5"/>
  <c r="X908" i="5"/>
  <c r="W908" i="5"/>
  <c r="V908" i="5"/>
  <c r="U908" i="5"/>
  <c r="T908" i="5"/>
  <c r="S908" i="5"/>
  <c r="AZ907" i="5"/>
  <c r="AY907" i="5"/>
  <c r="AX907" i="5"/>
  <c r="AW907" i="5"/>
  <c r="AV907" i="5"/>
  <c r="AU907" i="5"/>
  <c r="AT907" i="5"/>
  <c r="AS907" i="5"/>
  <c r="AR907" i="5"/>
  <c r="AQ907" i="5"/>
  <c r="AO907" i="5"/>
  <c r="AN907" i="5"/>
  <c r="AM907" i="5"/>
  <c r="AL907" i="5"/>
  <c r="AK907" i="5"/>
  <c r="AJ907" i="5"/>
  <c r="AI907" i="5"/>
  <c r="AH907" i="5"/>
  <c r="AG907" i="5"/>
  <c r="AE907" i="5"/>
  <c r="AD907" i="5"/>
  <c r="AC907" i="5"/>
  <c r="AB907" i="5"/>
  <c r="AA907" i="5"/>
  <c r="Z907" i="5"/>
  <c r="Y907" i="5"/>
  <c r="X907" i="5"/>
  <c r="W907" i="5"/>
  <c r="V907" i="5"/>
  <c r="U907" i="5"/>
  <c r="T907" i="5"/>
  <c r="S907" i="5"/>
  <c r="AZ906" i="5"/>
  <c r="AY906" i="5"/>
  <c r="AX906" i="5"/>
  <c r="AW906" i="5"/>
  <c r="AV906" i="5"/>
  <c r="AU906" i="5"/>
  <c r="AT906" i="5"/>
  <c r="AS906" i="5"/>
  <c r="AR906" i="5"/>
  <c r="AQ906" i="5"/>
  <c r="AO906" i="5"/>
  <c r="AN906" i="5"/>
  <c r="AM906" i="5"/>
  <c r="AL906" i="5"/>
  <c r="AK906" i="5"/>
  <c r="AJ906" i="5"/>
  <c r="AI906" i="5"/>
  <c r="AH906" i="5"/>
  <c r="AG906" i="5"/>
  <c r="AE906" i="5"/>
  <c r="AD906" i="5"/>
  <c r="AC906" i="5"/>
  <c r="AB906" i="5"/>
  <c r="AA906" i="5"/>
  <c r="Z906" i="5"/>
  <c r="Y906" i="5"/>
  <c r="X906" i="5"/>
  <c r="W906" i="5"/>
  <c r="V906" i="5"/>
  <c r="U906" i="5"/>
  <c r="T906" i="5"/>
  <c r="S906" i="5"/>
  <c r="AZ905" i="5"/>
  <c r="AY905" i="5"/>
  <c r="AX905" i="5"/>
  <c r="AW905" i="5"/>
  <c r="AV905" i="5"/>
  <c r="AU905" i="5"/>
  <c r="AT905" i="5"/>
  <c r="AS905" i="5"/>
  <c r="AR905" i="5"/>
  <c r="AQ905" i="5"/>
  <c r="AO905" i="5"/>
  <c r="AN905" i="5"/>
  <c r="AM905" i="5"/>
  <c r="AL905" i="5"/>
  <c r="AK905" i="5"/>
  <c r="AJ905" i="5"/>
  <c r="AI905" i="5"/>
  <c r="AH905" i="5"/>
  <c r="AG905" i="5"/>
  <c r="AE905" i="5"/>
  <c r="AD905" i="5"/>
  <c r="AC905" i="5"/>
  <c r="AB905" i="5"/>
  <c r="AA905" i="5"/>
  <c r="Z905" i="5"/>
  <c r="Y905" i="5"/>
  <c r="X905" i="5"/>
  <c r="W905" i="5"/>
  <c r="V905" i="5"/>
  <c r="U905" i="5"/>
  <c r="T905" i="5"/>
  <c r="S905" i="5"/>
  <c r="AZ904" i="5"/>
  <c r="AY904" i="5"/>
  <c r="AX904" i="5"/>
  <c r="AW904" i="5"/>
  <c r="AV904" i="5"/>
  <c r="AU904" i="5"/>
  <c r="AT904" i="5"/>
  <c r="AS904" i="5"/>
  <c r="AR904" i="5"/>
  <c r="AQ904" i="5"/>
  <c r="AO904" i="5"/>
  <c r="AN904" i="5"/>
  <c r="AM904" i="5"/>
  <c r="AL904" i="5"/>
  <c r="AK904" i="5"/>
  <c r="AJ904" i="5"/>
  <c r="AI904" i="5"/>
  <c r="AH904" i="5"/>
  <c r="AG904" i="5"/>
  <c r="AE904" i="5"/>
  <c r="AD904" i="5"/>
  <c r="AC904" i="5"/>
  <c r="AB904" i="5"/>
  <c r="AA904" i="5"/>
  <c r="Z904" i="5"/>
  <c r="Y904" i="5"/>
  <c r="X904" i="5"/>
  <c r="W904" i="5"/>
  <c r="V904" i="5"/>
  <c r="U904" i="5"/>
  <c r="T904" i="5"/>
  <c r="S904" i="5"/>
  <c r="AZ903" i="5"/>
  <c r="AY903" i="5"/>
  <c r="AX903" i="5"/>
  <c r="AW903" i="5"/>
  <c r="AV903" i="5"/>
  <c r="AU903" i="5"/>
  <c r="AT903" i="5"/>
  <c r="AS903" i="5"/>
  <c r="AR903" i="5"/>
  <c r="AQ903" i="5"/>
  <c r="AO903" i="5"/>
  <c r="AN903" i="5"/>
  <c r="AM903" i="5"/>
  <c r="AL903" i="5"/>
  <c r="AK903" i="5"/>
  <c r="AJ903" i="5"/>
  <c r="AI903" i="5"/>
  <c r="AH903" i="5"/>
  <c r="AG903" i="5"/>
  <c r="AE903" i="5"/>
  <c r="AD903" i="5"/>
  <c r="AC903" i="5"/>
  <c r="AB903" i="5"/>
  <c r="AA903" i="5"/>
  <c r="Z903" i="5"/>
  <c r="Y903" i="5"/>
  <c r="X903" i="5"/>
  <c r="W903" i="5"/>
  <c r="V903" i="5"/>
  <c r="U903" i="5"/>
  <c r="T903" i="5"/>
  <c r="S903" i="5"/>
  <c r="AZ902" i="5"/>
  <c r="AY902" i="5"/>
  <c r="AX902" i="5"/>
  <c r="AW902" i="5"/>
  <c r="AV902" i="5"/>
  <c r="AU902" i="5"/>
  <c r="AT902" i="5"/>
  <c r="AS902" i="5"/>
  <c r="AR902" i="5"/>
  <c r="AQ902" i="5"/>
  <c r="AO902" i="5"/>
  <c r="AN902" i="5"/>
  <c r="AM902" i="5"/>
  <c r="AL902" i="5"/>
  <c r="AK902" i="5"/>
  <c r="AJ902" i="5"/>
  <c r="AI902" i="5"/>
  <c r="AH902" i="5"/>
  <c r="AG902" i="5"/>
  <c r="AE902" i="5"/>
  <c r="AD902" i="5"/>
  <c r="AC902" i="5"/>
  <c r="AB902" i="5"/>
  <c r="AA902" i="5"/>
  <c r="Z902" i="5"/>
  <c r="Y902" i="5"/>
  <c r="X902" i="5"/>
  <c r="W902" i="5"/>
  <c r="V902" i="5"/>
  <c r="U902" i="5"/>
  <c r="T902" i="5"/>
  <c r="S902" i="5"/>
  <c r="AZ901" i="5"/>
  <c r="AY901" i="5"/>
  <c r="AX901" i="5"/>
  <c r="AW901" i="5"/>
  <c r="AV901" i="5"/>
  <c r="AU901" i="5"/>
  <c r="AT901" i="5"/>
  <c r="AS901" i="5"/>
  <c r="AR901" i="5"/>
  <c r="AQ901" i="5"/>
  <c r="AO901" i="5"/>
  <c r="AN901" i="5"/>
  <c r="AM901" i="5"/>
  <c r="AL901" i="5"/>
  <c r="AK901" i="5"/>
  <c r="AJ901" i="5"/>
  <c r="AI901" i="5"/>
  <c r="AH901" i="5"/>
  <c r="AG901" i="5"/>
  <c r="AE901" i="5"/>
  <c r="AD901" i="5"/>
  <c r="AC901" i="5"/>
  <c r="AB901" i="5"/>
  <c r="AA901" i="5"/>
  <c r="Z901" i="5"/>
  <c r="Y901" i="5"/>
  <c r="X901" i="5"/>
  <c r="W901" i="5"/>
  <c r="V901" i="5"/>
  <c r="U901" i="5"/>
  <c r="T901" i="5"/>
  <c r="S901" i="5"/>
  <c r="AZ900" i="5"/>
  <c r="AY900" i="5"/>
  <c r="AX900" i="5"/>
  <c r="AW900" i="5"/>
  <c r="AV900" i="5"/>
  <c r="AU900" i="5"/>
  <c r="AT900" i="5"/>
  <c r="AS900" i="5"/>
  <c r="AR900" i="5"/>
  <c r="AQ900" i="5"/>
  <c r="AO900" i="5"/>
  <c r="AN900" i="5"/>
  <c r="AM900" i="5"/>
  <c r="AL900" i="5"/>
  <c r="AK900" i="5"/>
  <c r="AJ900" i="5"/>
  <c r="AI900" i="5"/>
  <c r="AH900" i="5"/>
  <c r="AG900" i="5"/>
  <c r="AE900" i="5"/>
  <c r="AD900" i="5"/>
  <c r="AC900" i="5"/>
  <c r="AB900" i="5"/>
  <c r="AA900" i="5"/>
  <c r="Z900" i="5"/>
  <c r="Y900" i="5"/>
  <c r="X900" i="5"/>
  <c r="W900" i="5"/>
  <c r="V900" i="5"/>
  <c r="U900" i="5"/>
  <c r="T900" i="5"/>
  <c r="S900" i="5"/>
  <c r="AZ899" i="5"/>
  <c r="AY899" i="5"/>
  <c r="AX899" i="5"/>
  <c r="AW899" i="5"/>
  <c r="AV899" i="5"/>
  <c r="AU899" i="5"/>
  <c r="AT899" i="5"/>
  <c r="AS899" i="5"/>
  <c r="AR899" i="5"/>
  <c r="AQ899" i="5"/>
  <c r="AO899" i="5"/>
  <c r="AN899" i="5"/>
  <c r="AM899" i="5"/>
  <c r="AL899" i="5"/>
  <c r="AK899" i="5"/>
  <c r="AJ899" i="5"/>
  <c r="AI899" i="5"/>
  <c r="AH899" i="5"/>
  <c r="AG899" i="5"/>
  <c r="AE899" i="5"/>
  <c r="AD899" i="5"/>
  <c r="AC899" i="5"/>
  <c r="AB899" i="5"/>
  <c r="AA899" i="5"/>
  <c r="Z899" i="5"/>
  <c r="Y899" i="5"/>
  <c r="X899" i="5"/>
  <c r="W899" i="5"/>
  <c r="V899" i="5"/>
  <c r="U899" i="5"/>
  <c r="T899" i="5"/>
  <c r="S899" i="5"/>
  <c r="AZ898" i="5"/>
  <c r="AY898" i="5"/>
  <c r="AX898" i="5"/>
  <c r="AW898" i="5"/>
  <c r="AV898" i="5"/>
  <c r="AU898" i="5"/>
  <c r="AT898" i="5"/>
  <c r="AS898" i="5"/>
  <c r="AR898" i="5"/>
  <c r="AQ898" i="5"/>
  <c r="AO898" i="5"/>
  <c r="AN898" i="5"/>
  <c r="AM898" i="5"/>
  <c r="AL898" i="5"/>
  <c r="AK898" i="5"/>
  <c r="AJ898" i="5"/>
  <c r="AI898" i="5"/>
  <c r="AH898" i="5"/>
  <c r="AG898" i="5"/>
  <c r="AE898" i="5"/>
  <c r="AD898" i="5"/>
  <c r="AC898" i="5"/>
  <c r="AB898" i="5"/>
  <c r="AA898" i="5"/>
  <c r="Z898" i="5"/>
  <c r="Y898" i="5"/>
  <c r="X898" i="5"/>
  <c r="W898" i="5"/>
  <c r="V898" i="5"/>
  <c r="U898" i="5"/>
  <c r="T898" i="5"/>
  <c r="S898" i="5"/>
  <c r="AZ897" i="5"/>
  <c r="AY897" i="5"/>
  <c r="AX897" i="5"/>
  <c r="AW897" i="5"/>
  <c r="AV897" i="5"/>
  <c r="AU897" i="5"/>
  <c r="AT897" i="5"/>
  <c r="AS897" i="5"/>
  <c r="AR897" i="5"/>
  <c r="AQ897" i="5"/>
  <c r="AO897" i="5"/>
  <c r="AN897" i="5"/>
  <c r="AM897" i="5"/>
  <c r="AL897" i="5"/>
  <c r="AK897" i="5"/>
  <c r="AJ897" i="5"/>
  <c r="AI897" i="5"/>
  <c r="AH897" i="5"/>
  <c r="AG897" i="5"/>
  <c r="AE897" i="5"/>
  <c r="AD897" i="5"/>
  <c r="AC897" i="5"/>
  <c r="AB897" i="5"/>
  <c r="AA897" i="5"/>
  <c r="Z897" i="5"/>
  <c r="Y897" i="5"/>
  <c r="X897" i="5"/>
  <c r="W897" i="5"/>
  <c r="V897" i="5"/>
  <c r="U897" i="5"/>
  <c r="T897" i="5"/>
  <c r="S897" i="5"/>
  <c r="AZ896" i="5"/>
  <c r="AY896" i="5"/>
  <c r="AX896" i="5"/>
  <c r="AW896" i="5"/>
  <c r="AV896" i="5"/>
  <c r="AU896" i="5"/>
  <c r="AT896" i="5"/>
  <c r="AS896" i="5"/>
  <c r="AR896" i="5"/>
  <c r="AQ896" i="5"/>
  <c r="AO896" i="5"/>
  <c r="AN896" i="5"/>
  <c r="AM896" i="5"/>
  <c r="AL896" i="5"/>
  <c r="AK896" i="5"/>
  <c r="AJ896" i="5"/>
  <c r="AI896" i="5"/>
  <c r="AH896" i="5"/>
  <c r="AG896" i="5"/>
  <c r="AE896" i="5"/>
  <c r="AD896" i="5"/>
  <c r="AC896" i="5"/>
  <c r="AB896" i="5"/>
  <c r="AA896" i="5"/>
  <c r="Z896" i="5"/>
  <c r="Y896" i="5"/>
  <c r="X896" i="5"/>
  <c r="W896" i="5"/>
  <c r="V896" i="5"/>
  <c r="U896" i="5"/>
  <c r="T896" i="5"/>
  <c r="S896" i="5"/>
  <c r="AZ895" i="5"/>
  <c r="AY895" i="5"/>
  <c r="AX895" i="5"/>
  <c r="AW895" i="5"/>
  <c r="AV895" i="5"/>
  <c r="AU895" i="5"/>
  <c r="AT895" i="5"/>
  <c r="AS895" i="5"/>
  <c r="AR895" i="5"/>
  <c r="AQ895" i="5"/>
  <c r="AO895" i="5"/>
  <c r="AN895" i="5"/>
  <c r="AM895" i="5"/>
  <c r="AL895" i="5"/>
  <c r="AK895" i="5"/>
  <c r="AJ895" i="5"/>
  <c r="AI895" i="5"/>
  <c r="AH895" i="5"/>
  <c r="AG895" i="5"/>
  <c r="AE895" i="5"/>
  <c r="AD895" i="5"/>
  <c r="AC895" i="5"/>
  <c r="AB895" i="5"/>
  <c r="AA895" i="5"/>
  <c r="Z895" i="5"/>
  <c r="Y895" i="5"/>
  <c r="X895" i="5"/>
  <c r="W895" i="5"/>
  <c r="V895" i="5"/>
  <c r="U895" i="5"/>
  <c r="T895" i="5"/>
  <c r="S895" i="5"/>
  <c r="AZ894" i="5"/>
  <c r="AY894" i="5"/>
  <c r="AX894" i="5"/>
  <c r="AW894" i="5"/>
  <c r="AV894" i="5"/>
  <c r="AU894" i="5"/>
  <c r="AT894" i="5"/>
  <c r="AS894" i="5"/>
  <c r="AR894" i="5"/>
  <c r="AQ894" i="5"/>
  <c r="AO894" i="5"/>
  <c r="AN894" i="5"/>
  <c r="AM894" i="5"/>
  <c r="AL894" i="5"/>
  <c r="AK894" i="5"/>
  <c r="AJ894" i="5"/>
  <c r="AI894" i="5"/>
  <c r="AH894" i="5"/>
  <c r="AG894" i="5"/>
  <c r="AE894" i="5"/>
  <c r="AD894" i="5"/>
  <c r="AC894" i="5"/>
  <c r="AB894" i="5"/>
  <c r="AA894" i="5"/>
  <c r="Z894" i="5"/>
  <c r="Y894" i="5"/>
  <c r="X894" i="5"/>
  <c r="W894" i="5"/>
  <c r="V894" i="5"/>
  <c r="U894" i="5"/>
  <c r="T894" i="5"/>
  <c r="S894" i="5"/>
  <c r="AZ893" i="5"/>
  <c r="AY893" i="5"/>
  <c r="AX893" i="5"/>
  <c r="AW893" i="5"/>
  <c r="AV893" i="5"/>
  <c r="AU893" i="5"/>
  <c r="AT893" i="5"/>
  <c r="AS893" i="5"/>
  <c r="AR893" i="5"/>
  <c r="AQ893" i="5"/>
  <c r="AO893" i="5"/>
  <c r="AN893" i="5"/>
  <c r="AM893" i="5"/>
  <c r="AL893" i="5"/>
  <c r="AK893" i="5"/>
  <c r="AJ893" i="5"/>
  <c r="AI893" i="5"/>
  <c r="AH893" i="5"/>
  <c r="AG893" i="5"/>
  <c r="AE893" i="5"/>
  <c r="AD893" i="5"/>
  <c r="AC893" i="5"/>
  <c r="AB893" i="5"/>
  <c r="AA893" i="5"/>
  <c r="Z893" i="5"/>
  <c r="Y893" i="5"/>
  <c r="X893" i="5"/>
  <c r="W893" i="5"/>
  <c r="V893" i="5"/>
  <c r="U893" i="5"/>
  <c r="T893" i="5"/>
  <c r="S893" i="5"/>
  <c r="AZ892" i="5"/>
  <c r="AY892" i="5"/>
  <c r="AX892" i="5"/>
  <c r="AW892" i="5"/>
  <c r="AV892" i="5"/>
  <c r="AU892" i="5"/>
  <c r="AT892" i="5"/>
  <c r="AS892" i="5"/>
  <c r="AR892" i="5"/>
  <c r="AQ892" i="5"/>
  <c r="AO892" i="5"/>
  <c r="AN892" i="5"/>
  <c r="AM892" i="5"/>
  <c r="AL892" i="5"/>
  <c r="AK892" i="5"/>
  <c r="AJ892" i="5"/>
  <c r="AI892" i="5"/>
  <c r="AH892" i="5"/>
  <c r="AG892" i="5"/>
  <c r="AE892" i="5"/>
  <c r="AD892" i="5"/>
  <c r="AC892" i="5"/>
  <c r="AB892" i="5"/>
  <c r="AA892" i="5"/>
  <c r="Z892" i="5"/>
  <c r="Y892" i="5"/>
  <c r="X892" i="5"/>
  <c r="W892" i="5"/>
  <c r="V892" i="5"/>
  <c r="U892" i="5"/>
  <c r="T892" i="5"/>
  <c r="S892" i="5"/>
  <c r="AZ891" i="5"/>
  <c r="AY891" i="5"/>
  <c r="AX891" i="5"/>
  <c r="AW891" i="5"/>
  <c r="AV891" i="5"/>
  <c r="AU891" i="5"/>
  <c r="AT891" i="5"/>
  <c r="AS891" i="5"/>
  <c r="AR891" i="5"/>
  <c r="AQ891" i="5"/>
  <c r="AO891" i="5"/>
  <c r="AN891" i="5"/>
  <c r="AM891" i="5"/>
  <c r="AL891" i="5"/>
  <c r="AK891" i="5"/>
  <c r="AJ891" i="5"/>
  <c r="AI891" i="5"/>
  <c r="AH891" i="5"/>
  <c r="AG891" i="5"/>
  <c r="AE891" i="5"/>
  <c r="AD891" i="5"/>
  <c r="AC891" i="5"/>
  <c r="AB891" i="5"/>
  <c r="AA891" i="5"/>
  <c r="Z891" i="5"/>
  <c r="Y891" i="5"/>
  <c r="X891" i="5"/>
  <c r="W891" i="5"/>
  <c r="V891" i="5"/>
  <c r="U891" i="5"/>
  <c r="T891" i="5"/>
  <c r="S891" i="5"/>
  <c r="AZ890" i="5"/>
  <c r="AY890" i="5"/>
  <c r="AX890" i="5"/>
  <c r="AW890" i="5"/>
  <c r="AV890" i="5"/>
  <c r="AU890" i="5"/>
  <c r="AT890" i="5"/>
  <c r="AS890" i="5"/>
  <c r="AR890" i="5"/>
  <c r="AQ890" i="5"/>
  <c r="AO890" i="5"/>
  <c r="AN890" i="5"/>
  <c r="AM890" i="5"/>
  <c r="AL890" i="5"/>
  <c r="AK890" i="5"/>
  <c r="AJ890" i="5"/>
  <c r="AI890" i="5"/>
  <c r="AH890" i="5"/>
  <c r="AG890" i="5"/>
  <c r="AE890" i="5"/>
  <c r="AD890" i="5"/>
  <c r="AC890" i="5"/>
  <c r="AB890" i="5"/>
  <c r="AA890" i="5"/>
  <c r="Z890" i="5"/>
  <c r="Y890" i="5"/>
  <c r="X890" i="5"/>
  <c r="W890" i="5"/>
  <c r="V890" i="5"/>
  <c r="U890" i="5"/>
  <c r="T890" i="5"/>
  <c r="S890" i="5"/>
  <c r="AZ889" i="5"/>
  <c r="AY889" i="5"/>
  <c r="AX889" i="5"/>
  <c r="AW889" i="5"/>
  <c r="AV889" i="5"/>
  <c r="AU889" i="5"/>
  <c r="AT889" i="5"/>
  <c r="AS889" i="5"/>
  <c r="AR889" i="5"/>
  <c r="AQ889" i="5"/>
  <c r="AO889" i="5"/>
  <c r="AN889" i="5"/>
  <c r="AM889" i="5"/>
  <c r="AL889" i="5"/>
  <c r="AK889" i="5"/>
  <c r="AJ889" i="5"/>
  <c r="AI889" i="5"/>
  <c r="AH889" i="5"/>
  <c r="AG889" i="5"/>
  <c r="AE889" i="5"/>
  <c r="AD889" i="5"/>
  <c r="AC889" i="5"/>
  <c r="AB889" i="5"/>
  <c r="AA889" i="5"/>
  <c r="Z889" i="5"/>
  <c r="Y889" i="5"/>
  <c r="X889" i="5"/>
  <c r="W889" i="5"/>
  <c r="V889" i="5"/>
  <c r="U889" i="5"/>
  <c r="T889" i="5"/>
  <c r="S889" i="5"/>
  <c r="AZ888" i="5"/>
  <c r="AY888" i="5"/>
  <c r="AX888" i="5"/>
  <c r="AW888" i="5"/>
  <c r="AV888" i="5"/>
  <c r="AU888" i="5"/>
  <c r="AT888" i="5"/>
  <c r="AS888" i="5"/>
  <c r="AR888" i="5"/>
  <c r="AQ888" i="5"/>
  <c r="AO888" i="5"/>
  <c r="AN888" i="5"/>
  <c r="AM888" i="5"/>
  <c r="AL888" i="5"/>
  <c r="AK888" i="5"/>
  <c r="AJ888" i="5"/>
  <c r="AI888" i="5"/>
  <c r="AH888" i="5"/>
  <c r="AG888" i="5"/>
  <c r="AE888" i="5"/>
  <c r="AD888" i="5"/>
  <c r="AC888" i="5"/>
  <c r="AB888" i="5"/>
  <c r="AA888" i="5"/>
  <c r="Z888" i="5"/>
  <c r="Y888" i="5"/>
  <c r="X888" i="5"/>
  <c r="W888" i="5"/>
  <c r="V888" i="5"/>
  <c r="U888" i="5"/>
  <c r="T888" i="5"/>
  <c r="S888" i="5"/>
  <c r="AZ887" i="5"/>
  <c r="AY887" i="5"/>
  <c r="AX887" i="5"/>
  <c r="AW887" i="5"/>
  <c r="AV887" i="5"/>
  <c r="AU887" i="5"/>
  <c r="AT887" i="5"/>
  <c r="AS887" i="5"/>
  <c r="AR887" i="5"/>
  <c r="AQ887" i="5"/>
  <c r="AO887" i="5"/>
  <c r="AN887" i="5"/>
  <c r="AM887" i="5"/>
  <c r="AL887" i="5"/>
  <c r="AK887" i="5"/>
  <c r="AJ887" i="5"/>
  <c r="AI887" i="5"/>
  <c r="AH887" i="5"/>
  <c r="AG887" i="5"/>
  <c r="AE887" i="5"/>
  <c r="AD887" i="5"/>
  <c r="AC887" i="5"/>
  <c r="AB887" i="5"/>
  <c r="AA887" i="5"/>
  <c r="Z887" i="5"/>
  <c r="Y887" i="5"/>
  <c r="X887" i="5"/>
  <c r="W887" i="5"/>
  <c r="V887" i="5"/>
  <c r="U887" i="5"/>
  <c r="T887" i="5"/>
  <c r="S887" i="5"/>
  <c r="AZ886" i="5"/>
  <c r="AY886" i="5"/>
  <c r="AX886" i="5"/>
  <c r="AW886" i="5"/>
  <c r="AV886" i="5"/>
  <c r="AU886" i="5"/>
  <c r="AT886" i="5"/>
  <c r="AS886" i="5"/>
  <c r="AR886" i="5"/>
  <c r="AQ886" i="5"/>
  <c r="AO886" i="5"/>
  <c r="AN886" i="5"/>
  <c r="AM886" i="5"/>
  <c r="AL886" i="5"/>
  <c r="AK886" i="5"/>
  <c r="AJ886" i="5"/>
  <c r="AI886" i="5"/>
  <c r="AH886" i="5"/>
  <c r="AG886" i="5"/>
  <c r="AE886" i="5"/>
  <c r="AD886" i="5"/>
  <c r="AC886" i="5"/>
  <c r="AB886" i="5"/>
  <c r="AA886" i="5"/>
  <c r="Z886" i="5"/>
  <c r="Y886" i="5"/>
  <c r="X886" i="5"/>
  <c r="W886" i="5"/>
  <c r="V886" i="5"/>
  <c r="U886" i="5"/>
  <c r="T886" i="5"/>
  <c r="S886" i="5"/>
  <c r="AZ885" i="5"/>
  <c r="AY885" i="5"/>
  <c r="AX885" i="5"/>
  <c r="AW885" i="5"/>
  <c r="AV885" i="5"/>
  <c r="AU885" i="5"/>
  <c r="AT885" i="5"/>
  <c r="AS885" i="5"/>
  <c r="AR885" i="5"/>
  <c r="AQ885" i="5"/>
  <c r="AO885" i="5"/>
  <c r="AN885" i="5"/>
  <c r="AM885" i="5"/>
  <c r="AL885" i="5"/>
  <c r="AK885" i="5"/>
  <c r="AJ885" i="5"/>
  <c r="AI885" i="5"/>
  <c r="AH885" i="5"/>
  <c r="AG885" i="5"/>
  <c r="AE885" i="5"/>
  <c r="AD885" i="5"/>
  <c r="AC885" i="5"/>
  <c r="AB885" i="5"/>
  <c r="AA885" i="5"/>
  <c r="Z885" i="5"/>
  <c r="Y885" i="5"/>
  <c r="X885" i="5"/>
  <c r="W885" i="5"/>
  <c r="V885" i="5"/>
  <c r="U885" i="5"/>
  <c r="T885" i="5"/>
  <c r="S885" i="5"/>
  <c r="AZ884" i="5"/>
  <c r="AY884" i="5"/>
  <c r="AX884" i="5"/>
  <c r="AW884" i="5"/>
  <c r="AV884" i="5"/>
  <c r="AU884" i="5"/>
  <c r="AT884" i="5"/>
  <c r="AS884" i="5"/>
  <c r="AR884" i="5"/>
  <c r="AQ884" i="5"/>
  <c r="AO884" i="5"/>
  <c r="AN884" i="5"/>
  <c r="AM884" i="5"/>
  <c r="AL884" i="5"/>
  <c r="AK884" i="5"/>
  <c r="AJ884" i="5"/>
  <c r="AI884" i="5"/>
  <c r="AH884" i="5"/>
  <c r="AG884" i="5"/>
  <c r="AE884" i="5"/>
  <c r="AD884" i="5"/>
  <c r="AC884" i="5"/>
  <c r="AB884" i="5"/>
  <c r="AA884" i="5"/>
  <c r="Z884" i="5"/>
  <c r="Y884" i="5"/>
  <c r="X884" i="5"/>
  <c r="W884" i="5"/>
  <c r="V884" i="5"/>
  <c r="U884" i="5"/>
  <c r="T884" i="5"/>
  <c r="S884" i="5"/>
  <c r="AZ883" i="5"/>
  <c r="AY883" i="5"/>
  <c r="AX883" i="5"/>
  <c r="AW883" i="5"/>
  <c r="AV883" i="5"/>
  <c r="AU883" i="5"/>
  <c r="AT883" i="5"/>
  <c r="AS883" i="5"/>
  <c r="AR883" i="5"/>
  <c r="AQ883" i="5"/>
  <c r="AO883" i="5"/>
  <c r="AN883" i="5"/>
  <c r="AM883" i="5"/>
  <c r="AL883" i="5"/>
  <c r="AK883" i="5"/>
  <c r="AJ883" i="5"/>
  <c r="AI883" i="5"/>
  <c r="AH883" i="5"/>
  <c r="AG883" i="5"/>
  <c r="AE883" i="5"/>
  <c r="AD883" i="5"/>
  <c r="AC883" i="5"/>
  <c r="AB883" i="5"/>
  <c r="AA883" i="5"/>
  <c r="Z883" i="5"/>
  <c r="Y883" i="5"/>
  <c r="X883" i="5"/>
  <c r="W883" i="5"/>
  <c r="V883" i="5"/>
  <c r="U883" i="5"/>
  <c r="T883" i="5"/>
  <c r="S883" i="5"/>
  <c r="AZ882" i="5"/>
  <c r="AY882" i="5"/>
  <c r="AX882" i="5"/>
  <c r="AW882" i="5"/>
  <c r="AV882" i="5"/>
  <c r="AU882" i="5"/>
  <c r="AT882" i="5"/>
  <c r="AS882" i="5"/>
  <c r="AR882" i="5"/>
  <c r="AQ882" i="5"/>
  <c r="AO882" i="5"/>
  <c r="AN882" i="5"/>
  <c r="AM882" i="5"/>
  <c r="AL882" i="5"/>
  <c r="AK882" i="5"/>
  <c r="AJ882" i="5"/>
  <c r="AI882" i="5"/>
  <c r="AH882" i="5"/>
  <c r="AG882" i="5"/>
  <c r="AE882" i="5"/>
  <c r="AD882" i="5"/>
  <c r="AC882" i="5"/>
  <c r="AB882" i="5"/>
  <c r="AA882" i="5"/>
  <c r="Z882" i="5"/>
  <c r="Y882" i="5"/>
  <c r="X882" i="5"/>
  <c r="W882" i="5"/>
  <c r="V882" i="5"/>
  <c r="U882" i="5"/>
  <c r="T882" i="5"/>
  <c r="S882" i="5"/>
  <c r="AZ881" i="5"/>
  <c r="AY881" i="5"/>
  <c r="AX881" i="5"/>
  <c r="AW881" i="5"/>
  <c r="AV881" i="5"/>
  <c r="AU881" i="5"/>
  <c r="AT881" i="5"/>
  <c r="AS881" i="5"/>
  <c r="AR881" i="5"/>
  <c r="AQ881" i="5"/>
  <c r="AO881" i="5"/>
  <c r="AN881" i="5"/>
  <c r="AM881" i="5"/>
  <c r="AL881" i="5"/>
  <c r="AK881" i="5"/>
  <c r="AJ881" i="5"/>
  <c r="AI881" i="5"/>
  <c r="AH881" i="5"/>
  <c r="AG881" i="5"/>
  <c r="AE881" i="5"/>
  <c r="AD881" i="5"/>
  <c r="AC881" i="5"/>
  <c r="AB881" i="5"/>
  <c r="AA881" i="5"/>
  <c r="Z881" i="5"/>
  <c r="Y881" i="5"/>
  <c r="X881" i="5"/>
  <c r="W881" i="5"/>
  <c r="V881" i="5"/>
  <c r="U881" i="5"/>
  <c r="T881" i="5"/>
  <c r="S881" i="5"/>
  <c r="AZ880" i="5"/>
  <c r="AY880" i="5"/>
  <c r="AX880" i="5"/>
  <c r="AW880" i="5"/>
  <c r="AV880" i="5"/>
  <c r="AU880" i="5"/>
  <c r="AT880" i="5"/>
  <c r="AS880" i="5"/>
  <c r="AR880" i="5"/>
  <c r="AQ880" i="5"/>
  <c r="AO880" i="5"/>
  <c r="AN880" i="5"/>
  <c r="AM880" i="5"/>
  <c r="AL880" i="5"/>
  <c r="AK880" i="5"/>
  <c r="AJ880" i="5"/>
  <c r="AI880" i="5"/>
  <c r="AH880" i="5"/>
  <c r="AG880" i="5"/>
  <c r="AE880" i="5"/>
  <c r="AD880" i="5"/>
  <c r="AC880" i="5"/>
  <c r="AB880" i="5"/>
  <c r="AA880" i="5"/>
  <c r="Z880" i="5"/>
  <c r="Y880" i="5"/>
  <c r="X880" i="5"/>
  <c r="W880" i="5"/>
  <c r="V880" i="5"/>
  <c r="U880" i="5"/>
  <c r="T880" i="5"/>
  <c r="S880" i="5"/>
  <c r="AZ879" i="5"/>
  <c r="AY879" i="5"/>
  <c r="AX879" i="5"/>
  <c r="AW879" i="5"/>
  <c r="AV879" i="5"/>
  <c r="AU879" i="5"/>
  <c r="AT879" i="5"/>
  <c r="AS879" i="5"/>
  <c r="AR879" i="5"/>
  <c r="AQ879" i="5"/>
  <c r="AO879" i="5"/>
  <c r="AN879" i="5"/>
  <c r="AM879" i="5"/>
  <c r="AL879" i="5"/>
  <c r="AK879" i="5"/>
  <c r="AJ879" i="5"/>
  <c r="AI879" i="5"/>
  <c r="AH879" i="5"/>
  <c r="AG879" i="5"/>
  <c r="AE879" i="5"/>
  <c r="AD879" i="5"/>
  <c r="AC879" i="5"/>
  <c r="AB879" i="5"/>
  <c r="AA879" i="5"/>
  <c r="Z879" i="5"/>
  <c r="Y879" i="5"/>
  <c r="X879" i="5"/>
  <c r="W879" i="5"/>
  <c r="V879" i="5"/>
  <c r="U879" i="5"/>
  <c r="T879" i="5"/>
  <c r="S879" i="5"/>
  <c r="AZ878" i="5"/>
  <c r="AY878" i="5"/>
  <c r="AX878" i="5"/>
  <c r="AW878" i="5"/>
  <c r="AV878" i="5"/>
  <c r="AU878" i="5"/>
  <c r="AT878" i="5"/>
  <c r="AS878" i="5"/>
  <c r="AR878" i="5"/>
  <c r="AQ878" i="5"/>
  <c r="AO878" i="5"/>
  <c r="AN878" i="5"/>
  <c r="AM878" i="5"/>
  <c r="AL878" i="5"/>
  <c r="AK878" i="5"/>
  <c r="AJ878" i="5"/>
  <c r="AI878" i="5"/>
  <c r="AH878" i="5"/>
  <c r="AG878" i="5"/>
  <c r="AE878" i="5"/>
  <c r="AD878" i="5"/>
  <c r="AC878" i="5"/>
  <c r="AB878" i="5"/>
  <c r="AA878" i="5"/>
  <c r="Z878" i="5"/>
  <c r="Y878" i="5"/>
  <c r="X878" i="5"/>
  <c r="W878" i="5"/>
  <c r="V878" i="5"/>
  <c r="U878" i="5"/>
  <c r="T878" i="5"/>
  <c r="S878" i="5"/>
  <c r="AZ877" i="5"/>
  <c r="AY877" i="5"/>
  <c r="AX877" i="5"/>
  <c r="AW877" i="5"/>
  <c r="AV877" i="5"/>
  <c r="AU877" i="5"/>
  <c r="AT877" i="5"/>
  <c r="AS877" i="5"/>
  <c r="AR877" i="5"/>
  <c r="AQ877" i="5"/>
  <c r="AO877" i="5"/>
  <c r="AN877" i="5"/>
  <c r="AM877" i="5"/>
  <c r="AL877" i="5"/>
  <c r="AK877" i="5"/>
  <c r="AJ877" i="5"/>
  <c r="AI877" i="5"/>
  <c r="AH877" i="5"/>
  <c r="AG877" i="5"/>
  <c r="AE877" i="5"/>
  <c r="AD877" i="5"/>
  <c r="AC877" i="5"/>
  <c r="AB877" i="5"/>
  <c r="AA877" i="5"/>
  <c r="Z877" i="5"/>
  <c r="Y877" i="5"/>
  <c r="X877" i="5"/>
  <c r="W877" i="5"/>
  <c r="V877" i="5"/>
  <c r="U877" i="5"/>
  <c r="T877" i="5"/>
  <c r="S877" i="5"/>
  <c r="AZ876" i="5"/>
  <c r="AY876" i="5"/>
  <c r="AX876" i="5"/>
  <c r="AW876" i="5"/>
  <c r="AV876" i="5"/>
  <c r="AU876" i="5"/>
  <c r="AT876" i="5"/>
  <c r="AS876" i="5"/>
  <c r="AR876" i="5"/>
  <c r="AQ876" i="5"/>
  <c r="AO876" i="5"/>
  <c r="AN876" i="5"/>
  <c r="AM876" i="5"/>
  <c r="AL876" i="5"/>
  <c r="AK876" i="5"/>
  <c r="AJ876" i="5"/>
  <c r="AI876" i="5"/>
  <c r="AH876" i="5"/>
  <c r="AG876" i="5"/>
  <c r="AE876" i="5"/>
  <c r="AD876" i="5"/>
  <c r="AC876" i="5"/>
  <c r="AB876" i="5"/>
  <c r="AA876" i="5"/>
  <c r="Z876" i="5"/>
  <c r="Y876" i="5"/>
  <c r="X876" i="5"/>
  <c r="W876" i="5"/>
  <c r="V876" i="5"/>
  <c r="U876" i="5"/>
  <c r="T876" i="5"/>
  <c r="S876" i="5"/>
  <c r="AZ875" i="5"/>
  <c r="AY875" i="5"/>
  <c r="AX875" i="5"/>
  <c r="AW875" i="5"/>
  <c r="AV875" i="5"/>
  <c r="AU875" i="5"/>
  <c r="AT875" i="5"/>
  <c r="AS875" i="5"/>
  <c r="AR875" i="5"/>
  <c r="AQ875" i="5"/>
  <c r="AO875" i="5"/>
  <c r="AN875" i="5"/>
  <c r="AM875" i="5"/>
  <c r="AL875" i="5"/>
  <c r="AK875" i="5"/>
  <c r="AJ875" i="5"/>
  <c r="AI875" i="5"/>
  <c r="AH875" i="5"/>
  <c r="AG875" i="5"/>
  <c r="AE875" i="5"/>
  <c r="AD875" i="5"/>
  <c r="AC875" i="5"/>
  <c r="AB875" i="5"/>
  <c r="AA875" i="5"/>
  <c r="Z875" i="5"/>
  <c r="Y875" i="5"/>
  <c r="X875" i="5"/>
  <c r="W875" i="5"/>
  <c r="V875" i="5"/>
  <c r="U875" i="5"/>
  <c r="T875" i="5"/>
  <c r="S875" i="5"/>
  <c r="AZ874" i="5"/>
  <c r="AY874" i="5"/>
  <c r="AX874" i="5"/>
  <c r="AW874" i="5"/>
  <c r="AV874" i="5"/>
  <c r="AU874" i="5"/>
  <c r="AT874" i="5"/>
  <c r="AS874" i="5"/>
  <c r="AR874" i="5"/>
  <c r="AQ874" i="5"/>
  <c r="AO874" i="5"/>
  <c r="AN874" i="5"/>
  <c r="AM874" i="5"/>
  <c r="AL874" i="5"/>
  <c r="AK874" i="5"/>
  <c r="AJ874" i="5"/>
  <c r="AI874" i="5"/>
  <c r="AH874" i="5"/>
  <c r="AG874" i="5"/>
  <c r="AE874" i="5"/>
  <c r="AD874" i="5"/>
  <c r="AC874" i="5"/>
  <c r="AB874" i="5"/>
  <c r="AA874" i="5"/>
  <c r="Z874" i="5"/>
  <c r="Y874" i="5"/>
  <c r="X874" i="5"/>
  <c r="W874" i="5"/>
  <c r="V874" i="5"/>
  <c r="U874" i="5"/>
  <c r="T874" i="5"/>
  <c r="S874" i="5"/>
  <c r="AZ873" i="5"/>
  <c r="AY873" i="5"/>
  <c r="AX873" i="5"/>
  <c r="AW873" i="5"/>
  <c r="AV873" i="5"/>
  <c r="AU873" i="5"/>
  <c r="AT873" i="5"/>
  <c r="AS873" i="5"/>
  <c r="AR873" i="5"/>
  <c r="AQ873" i="5"/>
  <c r="AO873" i="5"/>
  <c r="AN873" i="5"/>
  <c r="AM873" i="5"/>
  <c r="AL873" i="5"/>
  <c r="AK873" i="5"/>
  <c r="AJ873" i="5"/>
  <c r="AI873" i="5"/>
  <c r="AH873" i="5"/>
  <c r="AG873" i="5"/>
  <c r="AE873" i="5"/>
  <c r="AD873" i="5"/>
  <c r="AC873" i="5"/>
  <c r="AB873" i="5"/>
  <c r="AA873" i="5"/>
  <c r="Z873" i="5"/>
  <c r="Y873" i="5"/>
  <c r="X873" i="5"/>
  <c r="W873" i="5"/>
  <c r="V873" i="5"/>
  <c r="U873" i="5"/>
  <c r="T873" i="5"/>
  <c r="S873" i="5"/>
  <c r="AZ872" i="5"/>
  <c r="AY872" i="5"/>
  <c r="AX872" i="5"/>
  <c r="AW872" i="5"/>
  <c r="AV872" i="5"/>
  <c r="AU872" i="5"/>
  <c r="AT872" i="5"/>
  <c r="AS872" i="5"/>
  <c r="AR872" i="5"/>
  <c r="AQ872" i="5"/>
  <c r="AO872" i="5"/>
  <c r="AN872" i="5"/>
  <c r="AM872" i="5"/>
  <c r="AL872" i="5"/>
  <c r="AK872" i="5"/>
  <c r="AJ872" i="5"/>
  <c r="AI872" i="5"/>
  <c r="AH872" i="5"/>
  <c r="AG872" i="5"/>
  <c r="AE872" i="5"/>
  <c r="AD872" i="5"/>
  <c r="AC872" i="5"/>
  <c r="AB872" i="5"/>
  <c r="AA872" i="5"/>
  <c r="Z872" i="5"/>
  <c r="Y872" i="5"/>
  <c r="X872" i="5"/>
  <c r="W872" i="5"/>
  <c r="V872" i="5"/>
  <c r="U872" i="5"/>
  <c r="T872" i="5"/>
  <c r="S872" i="5"/>
  <c r="AZ871" i="5"/>
  <c r="AY871" i="5"/>
  <c r="AX871" i="5"/>
  <c r="AW871" i="5"/>
  <c r="AV871" i="5"/>
  <c r="AU871" i="5"/>
  <c r="AT871" i="5"/>
  <c r="AS871" i="5"/>
  <c r="AR871" i="5"/>
  <c r="AQ871" i="5"/>
  <c r="AO871" i="5"/>
  <c r="AN871" i="5"/>
  <c r="AM871" i="5"/>
  <c r="AL871" i="5"/>
  <c r="AK871" i="5"/>
  <c r="AJ871" i="5"/>
  <c r="AI871" i="5"/>
  <c r="AH871" i="5"/>
  <c r="AG871" i="5"/>
  <c r="AE871" i="5"/>
  <c r="AD871" i="5"/>
  <c r="AC871" i="5"/>
  <c r="AB871" i="5"/>
  <c r="AA871" i="5"/>
  <c r="Z871" i="5"/>
  <c r="Y871" i="5"/>
  <c r="X871" i="5"/>
  <c r="W871" i="5"/>
  <c r="V871" i="5"/>
  <c r="U871" i="5"/>
  <c r="T871" i="5"/>
  <c r="S871" i="5"/>
  <c r="AZ870" i="5"/>
  <c r="AY870" i="5"/>
  <c r="AX870" i="5"/>
  <c r="AW870" i="5"/>
  <c r="AV870" i="5"/>
  <c r="AU870" i="5"/>
  <c r="AT870" i="5"/>
  <c r="AS870" i="5"/>
  <c r="AR870" i="5"/>
  <c r="AQ870" i="5"/>
  <c r="AO870" i="5"/>
  <c r="AN870" i="5"/>
  <c r="AM870" i="5"/>
  <c r="AL870" i="5"/>
  <c r="AK870" i="5"/>
  <c r="AJ870" i="5"/>
  <c r="AI870" i="5"/>
  <c r="AH870" i="5"/>
  <c r="AG870" i="5"/>
  <c r="AE870" i="5"/>
  <c r="AD870" i="5"/>
  <c r="AC870" i="5"/>
  <c r="AB870" i="5"/>
  <c r="AA870" i="5"/>
  <c r="Z870" i="5"/>
  <c r="Y870" i="5"/>
  <c r="X870" i="5"/>
  <c r="W870" i="5"/>
  <c r="V870" i="5"/>
  <c r="U870" i="5"/>
  <c r="T870" i="5"/>
  <c r="S870" i="5"/>
  <c r="AZ869" i="5"/>
  <c r="AY869" i="5"/>
  <c r="AX869" i="5"/>
  <c r="AW869" i="5"/>
  <c r="AV869" i="5"/>
  <c r="AU869" i="5"/>
  <c r="AT869" i="5"/>
  <c r="AS869" i="5"/>
  <c r="AR869" i="5"/>
  <c r="AQ869" i="5"/>
  <c r="AO869" i="5"/>
  <c r="AN869" i="5"/>
  <c r="AM869" i="5"/>
  <c r="AL869" i="5"/>
  <c r="AK869" i="5"/>
  <c r="AJ869" i="5"/>
  <c r="AI869" i="5"/>
  <c r="AH869" i="5"/>
  <c r="AG869" i="5"/>
  <c r="AE869" i="5"/>
  <c r="AD869" i="5"/>
  <c r="AC869" i="5"/>
  <c r="AB869" i="5"/>
  <c r="AA869" i="5"/>
  <c r="Z869" i="5"/>
  <c r="Y869" i="5"/>
  <c r="X869" i="5"/>
  <c r="W869" i="5"/>
  <c r="V869" i="5"/>
  <c r="U869" i="5"/>
  <c r="T869" i="5"/>
  <c r="S869" i="5"/>
  <c r="AZ868" i="5"/>
  <c r="AY868" i="5"/>
  <c r="AX868" i="5"/>
  <c r="AW868" i="5"/>
  <c r="AV868" i="5"/>
  <c r="AU868" i="5"/>
  <c r="AT868" i="5"/>
  <c r="AS868" i="5"/>
  <c r="AR868" i="5"/>
  <c r="AQ868" i="5"/>
  <c r="AO868" i="5"/>
  <c r="AN868" i="5"/>
  <c r="AM868" i="5"/>
  <c r="AL868" i="5"/>
  <c r="AK868" i="5"/>
  <c r="AJ868" i="5"/>
  <c r="AI868" i="5"/>
  <c r="AH868" i="5"/>
  <c r="AG868" i="5"/>
  <c r="AE868" i="5"/>
  <c r="AD868" i="5"/>
  <c r="AC868" i="5"/>
  <c r="AB868" i="5"/>
  <c r="AA868" i="5"/>
  <c r="Z868" i="5"/>
  <c r="Y868" i="5"/>
  <c r="X868" i="5"/>
  <c r="W868" i="5"/>
  <c r="V868" i="5"/>
  <c r="U868" i="5"/>
  <c r="T868" i="5"/>
  <c r="S868" i="5"/>
  <c r="AZ867" i="5"/>
  <c r="AY867" i="5"/>
  <c r="AX867" i="5"/>
  <c r="AW867" i="5"/>
  <c r="AV867" i="5"/>
  <c r="AU867" i="5"/>
  <c r="AT867" i="5"/>
  <c r="AS867" i="5"/>
  <c r="AR867" i="5"/>
  <c r="AQ867" i="5"/>
  <c r="AO867" i="5"/>
  <c r="AN867" i="5"/>
  <c r="AM867" i="5"/>
  <c r="AL867" i="5"/>
  <c r="AK867" i="5"/>
  <c r="AJ867" i="5"/>
  <c r="AI867" i="5"/>
  <c r="AH867" i="5"/>
  <c r="AG867" i="5"/>
  <c r="AE867" i="5"/>
  <c r="AD867" i="5"/>
  <c r="AC867" i="5"/>
  <c r="AB867" i="5"/>
  <c r="AA867" i="5"/>
  <c r="Z867" i="5"/>
  <c r="Y867" i="5"/>
  <c r="X867" i="5"/>
  <c r="W867" i="5"/>
  <c r="V867" i="5"/>
  <c r="U867" i="5"/>
  <c r="T867" i="5"/>
  <c r="S867" i="5"/>
  <c r="AZ866" i="5"/>
  <c r="AY866" i="5"/>
  <c r="AX866" i="5"/>
  <c r="AW866" i="5"/>
  <c r="AV866" i="5"/>
  <c r="AU866" i="5"/>
  <c r="AT866" i="5"/>
  <c r="AS866" i="5"/>
  <c r="AR866" i="5"/>
  <c r="AQ866" i="5"/>
  <c r="AO866" i="5"/>
  <c r="AN866" i="5"/>
  <c r="AM866" i="5"/>
  <c r="AL866" i="5"/>
  <c r="AK866" i="5"/>
  <c r="AJ866" i="5"/>
  <c r="AI866" i="5"/>
  <c r="AH866" i="5"/>
  <c r="AG866" i="5"/>
  <c r="AE866" i="5"/>
  <c r="AD866" i="5"/>
  <c r="AC866" i="5"/>
  <c r="AB866" i="5"/>
  <c r="AA866" i="5"/>
  <c r="Z866" i="5"/>
  <c r="Y866" i="5"/>
  <c r="X866" i="5"/>
  <c r="W866" i="5"/>
  <c r="V866" i="5"/>
  <c r="U866" i="5"/>
  <c r="T866" i="5"/>
  <c r="S866" i="5"/>
  <c r="AZ865" i="5"/>
  <c r="AY865" i="5"/>
  <c r="AX865" i="5"/>
  <c r="AW865" i="5"/>
  <c r="AV865" i="5"/>
  <c r="AU865" i="5"/>
  <c r="AT865" i="5"/>
  <c r="AS865" i="5"/>
  <c r="AR865" i="5"/>
  <c r="AQ865" i="5"/>
  <c r="AO865" i="5"/>
  <c r="AN865" i="5"/>
  <c r="AM865" i="5"/>
  <c r="AL865" i="5"/>
  <c r="AK865" i="5"/>
  <c r="AJ865" i="5"/>
  <c r="AI865" i="5"/>
  <c r="AH865" i="5"/>
  <c r="AG865" i="5"/>
  <c r="AE865" i="5"/>
  <c r="AD865" i="5"/>
  <c r="AC865" i="5"/>
  <c r="AB865" i="5"/>
  <c r="AA865" i="5"/>
  <c r="Z865" i="5"/>
  <c r="Y865" i="5"/>
  <c r="X865" i="5"/>
  <c r="W865" i="5"/>
  <c r="V865" i="5"/>
  <c r="U865" i="5"/>
  <c r="T865" i="5"/>
  <c r="S865" i="5"/>
  <c r="AZ864" i="5"/>
  <c r="AY864" i="5"/>
  <c r="AX864" i="5"/>
  <c r="AW864" i="5"/>
  <c r="AV864" i="5"/>
  <c r="AU864" i="5"/>
  <c r="AT864" i="5"/>
  <c r="AS864" i="5"/>
  <c r="AR864" i="5"/>
  <c r="AQ864" i="5"/>
  <c r="AO864" i="5"/>
  <c r="AN864" i="5"/>
  <c r="AM864" i="5"/>
  <c r="AL864" i="5"/>
  <c r="AK864" i="5"/>
  <c r="AJ864" i="5"/>
  <c r="AI864" i="5"/>
  <c r="AH864" i="5"/>
  <c r="AG864" i="5"/>
  <c r="AE864" i="5"/>
  <c r="AD864" i="5"/>
  <c r="AC864" i="5"/>
  <c r="AB864" i="5"/>
  <c r="AA864" i="5"/>
  <c r="Z864" i="5"/>
  <c r="Y864" i="5"/>
  <c r="X864" i="5"/>
  <c r="W864" i="5"/>
  <c r="V864" i="5"/>
  <c r="U864" i="5"/>
  <c r="T864" i="5"/>
  <c r="S864" i="5"/>
  <c r="AZ863" i="5"/>
  <c r="AY863" i="5"/>
  <c r="AX863" i="5"/>
  <c r="AW863" i="5"/>
  <c r="AV863" i="5"/>
  <c r="AU863" i="5"/>
  <c r="AT863" i="5"/>
  <c r="AS863" i="5"/>
  <c r="AR863" i="5"/>
  <c r="AQ863" i="5"/>
  <c r="AO863" i="5"/>
  <c r="AN863" i="5"/>
  <c r="AM863" i="5"/>
  <c r="AL863" i="5"/>
  <c r="AK863" i="5"/>
  <c r="AJ863" i="5"/>
  <c r="AI863" i="5"/>
  <c r="AH863" i="5"/>
  <c r="AG863" i="5"/>
  <c r="AE863" i="5"/>
  <c r="AD863" i="5"/>
  <c r="AC863" i="5"/>
  <c r="AB863" i="5"/>
  <c r="AA863" i="5"/>
  <c r="Z863" i="5"/>
  <c r="Y863" i="5"/>
  <c r="X863" i="5"/>
  <c r="W863" i="5"/>
  <c r="V863" i="5"/>
  <c r="U863" i="5"/>
  <c r="T863" i="5"/>
  <c r="S863" i="5"/>
  <c r="AZ862" i="5"/>
  <c r="AY862" i="5"/>
  <c r="AX862" i="5"/>
  <c r="AW862" i="5"/>
  <c r="AV862" i="5"/>
  <c r="AU862" i="5"/>
  <c r="AT862" i="5"/>
  <c r="AS862" i="5"/>
  <c r="AR862" i="5"/>
  <c r="AQ862" i="5"/>
  <c r="AO862" i="5"/>
  <c r="AN862" i="5"/>
  <c r="AM862" i="5"/>
  <c r="AL862" i="5"/>
  <c r="AK862" i="5"/>
  <c r="AJ862" i="5"/>
  <c r="AI862" i="5"/>
  <c r="AH862" i="5"/>
  <c r="AG862" i="5"/>
  <c r="AE862" i="5"/>
  <c r="AD862" i="5"/>
  <c r="AC862" i="5"/>
  <c r="AB862" i="5"/>
  <c r="AA862" i="5"/>
  <c r="Z862" i="5"/>
  <c r="Y862" i="5"/>
  <c r="X862" i="5"/>
  <c r="W862" i="5"/>
  <c r="V862" i="5"/>
  <c r="U862" i="5"/>
  <c r="T862" i="5"/>
  <c r="S862" i="5"/>
  <c r="AZ861" i="5"/>
  <c r="AY861" i="5"/>
  <c r="AX861" i="5"/>
  <c r="AW861" i="5"/>
  <c r="AV861" i="5"/>
  <c r="AU861" i="5"/>
  <c r="AT861" i="5"/>
  <c r="AS861" i="5"/>
  <c r="AR861" i="5"/>
  <c r="AQ861" i="5"/>
  <c r="AO861" i="5"/>
  <c r="AN861" i="5"/>
  <c r="AM861" i="5"/>
  <c r="AL861" i="5"/>
  <c r="AK861" i="5"/>
  <c r="AJ861" i="5"/>
  <c r="AI861" i="5"/>
  <c r="AH861" i="5"/>
  <c r="AG861" i="5"/>
  <c r="AE861" i="5"/>
  <c r="AD861" i="5"/>
  <c r="AC861" i="5"/>
  <c r="AB861" i="5"/>
  <c r="AA861" i="5"/>
  <c r="Z861" i="5"/>
  <c r="Y861" i="5"/>
  <c r="X861" i="5"/>
  <c r="W861" i="5"/>
  <c r="V861" i="5"/>
  <c r="U861" i="5"/>
  <c r="T861" i="5"/>
  <c r="S861" i="5"/>
  <c r="AZ860" i="5"/>
  <c r="AY860" i="5"/>
  <c r="AX860" i="5"/>
  <c r="AW860" i="5"/>
  <c r="AV860" i="5"/>
  <c r="AU860" i="5"/>
  <c r="AT860" i="5"/>
  <c r="AS860" i="5"/>
  <c r="AR860" i="5"/>
  <c r="AQ860" i="5"/>
  <c r="AO860" i="5"/>
  <c r="AN860" i="5"/>
  <c r="AM860" i="5"/>
  <c r="AL860" i="5"/>
  <c r="AK860" i="5"/>
  <c r="AJ860" i="5"/>
  <c r="AI860" i="5"/>
  <c r="AH860" i="5"/>
  <c r="AG860" i="5"/>
  <c r="AE860" i="5"/>
  <c r="AD860" i="5"/>
  <c r="AC860" i="5"/>
  <c r="AB860" i="5"/>
  <c r="AA860" i="5"/>
  <c r="Z860" i="5"/>
  <c r="Y860" i="5"/>
  <c r="X860" i="5"/>
  <c r="W860" i="5"/>
  <c r="V860" i="5"/>
  <c r="U860" i="5"/>
  <c r="T860" i="5"/>
  <c r="S860" i="5"/>
  <c r="AZ859" i="5"/>
  <c r="AY859" i="5"/>
  <c r="AX859" i="5"/>
  <c r="AW859" i="5"/>
  <c r="AV859" i="5"/>
  <c r="AU859" i="5"/>
  <c r="AT859" i="5"/>
  <c r="AS859" i="5"/>
  <c r="AR859" i="5"/>
  <c r="AQ859" i="5"/>
  <c r="AO859" i="5"/>
  <c r="AN859" i="5"/>
  <c r="AM859" i="5"/>
  <c r="AL859" i="5"/>
  <c r="AK859" i="5"/>
  <c r="AJ859" i="5"/>
  <c r="AI859" i="5"/>
  <c r="AH859" i="5"/>
  <c r="AG859" i="5"/>
  <c r="AE859" i="5"/>
  <c r="AD859" i="5"/>
  <c r="AC859" i="5"/>
  <c r="AB859" i="5"/>
  <c r="AA859" i="5"/>
  <c r="Z859" i="5"/>
  <c r="Y859" i="5"/>
  <c r="X859" i="5"/>
  <c r="W859" i="5"/>
  <c r="V859" i="5"/>
  <c r="U859" i="5"/>
  <c r="T859" i="5"/>
  <c r="S859" i="5"/>
  <c r="AZ858" i="5"/>
  <c r="AY858" i="5"/>
  <c r="AX858" i="5"/>
  <c r="AW858" i="5"/>
  <c r="AV858" i="5"/>
  <c r="AU858" i="5"/>
  <c r="AT858" i="5"/>
  <c r="AS858" i="5"/>
  <c r="AR858" i="5"/>
  <c r="AQ858" i="5"/>
  <c r="AO858" i="5"/>
  <c r="AN858" i="5"/>
  <c r="AM858" i="5"/>
  <c r="AL858" i="5"/>
  <c r="AK858" i="5"/>
  <c r="AJ858" i="5"/>
  <c r="AI858" i="5"/>
  <c r="AH858" i="5"/>
  <c r="AG858" i="5"/>
  <c r="AE858" i="5"/>
  <c r="AD858" i="5"/>
  <c r="AC858" i="5"/>
  <c r="AB858" i="5"/>
  <c r="AA858" i="5"/>
  <c r="Z858" i="5"/>
  <c r="Y858" i="5"/>
  <c r="X858" i="5"/>
  <c r="W858" i="5"/>
  <c r="V858" i="5"/>
  <c r="U858" i="5"/>
  <c r="T858" i="5"/>
  <c r="S858" i="5"/>
  <c r="AZ857" i="5"/>
  <c r="AY857" i="5"/>
  <c r="AX857" i="5"/>
  <c r="AW857" i="5"/>
  <c r="AV857" i="5"/>
  <c r="AU857" i="5"/>
  <c r="AT857" i="5"/>
  <c r="AS857" i="5"/>
  <c r="AR857" i="5"/>
  <c r="AQ857" i="5"/>
  <c r="AO857" i="5"/>
  <c r="AN857" i="5"/>
  <c r="AM857" i="5"/>
  <c r="AL857" i="5"/>
  <c r="AK857" i="5"/>
  <c r="AJ857" i="5"/>
  <c r="AI857" i="5"/>
  <c r="AH857" i="5"/>
  <c r="AG857" i="5"/>
  <c r="AE857" i="5"/>
  <c r="AD857" i="5"/>
  <c r="AC857" i="5"/>
  <c r="AB857" i="5"/>
  <c r="AA857" i="5"/>
  <c r="Z857" i="5"/>
  <c r="Y857" i="5"/>
  <c r="X857" i="5"/>
  <c r="W857" i="5"/>
  <c r="V857" i="5"/>
  <c r="U857" i="5"/>
  <c r="T857" i="5"/>
  <c r="S857" i="5"/>
  <c r="AZ856" i="5"/>
  <c r="AY856" i="5"/>
  <c r="AX856" i="5"/>
  <c r="AW856" i="5"/>
  <c r="AV856" i="5"/>
  <c r="AU856" i="5"/>
  <c r="AT856" i="5"/>
  <c r="AS856" i="5"/>
  <c r="AR856" i="5"/>
  <c r="AQ856" i="5"/>
  <c r="AO856" i="5"/>
  <c r="AN856" i="5"/>
  <c r="AM856" i="5"/>
  <c r="AL856" i="5"/>
  <c r="AK856" i="5"/>
  <c r="AJ856" i="5"/>
  <c r="AI856" i="5"/>
  <c r="AH856" i="5"/>
  <c r="AG856" i="5"/>
  <c r="AE856" i="5"/>
  <c r="AD856" i="5"/>
  <c r="AC856" i="5"/>
  <c r="AB856" i="5"/>
  <c r="AA856" i="5"/>
  <c r="Z856" i="5"/>
  <c r="Y856" i="5"/>
  <c r="X856" i="5"/>
  <c r="W856" i="5"/>
  <c r="V856" i="5"/>
  <c r="U856" i="5"/>
  <c r="T856" i="5"/>
  <c r="S856" i="5"/>
  <c r="AZ855" i="5"/>
  <c r="AY855" i="5"/>
  <c r="AX855" i="5"/>
  <c r="AW855" i="5"/>
  <c r="AV855" i="5"/>
  <c r="AU855" i="5"/>
  <c r="AT855" i="5"/>
  <c r="AS855" i="5"/>
  <c r="AR855" i="5"/>
  <c r="AQ855" i="5"/>
  <c r="AO855" i="5"/>
  <c r="AN855" i="5"/>
  <c r="AM855" i="5"/>
  <c r="AL855" i="5"/>
  <c r="AK855" i="5"/>
  <c r="AJ855" i="5"/>
  <c r="AI855" i="5"/>
  <c r="AH855" i="5"/>
  <c r="AG855" i="5"/>
  <c r="AE855" i="5"/>
  <c r="AD855" i="5"/>
  <c r="AC855" i="5"/>
  <c r="AB855" i="5"/>
  <c r="AA855" i="5"/>
  <c r="Z855" i="5"/>
  <c r="Y855" i="5"/>
  <c r="X855" i="5"/>
  <c r="W855" i="5"/>
  <c r="V855" i="5"/>
  <c r="U855" i="5"/>
  <c r="T855" i="5"/>
  <c r="S855" i="5"/>
  <c r="AZ854" i="5"/>
  <c r="AY854" i="5"/>
  <c r="AX854" i="5"/>
  <c r="AW854" i="5"/>
  <c r="AV854" i="5"/>
  <c r="AU854" i="5"/>
  <c r="AT854" i="5"/>
  <c r="AS854" i="5"/>
  <c r="AR854" i="5"/>
  <c r="AQ854" i="5"/>
  <c r="AO854" i="5"/>
  <c r="AN854" i="5"/>
  <c r="AM854" i="5"/>
  <c r="AL854" i="5"/>
  <c r="AK854" i="5"/>
  <c r="AJ854" i="5"/>
  <c r="AI854" i="5"/>
  <c r="AH854" i="5"/>
  <c r="AG854" i="5"/>
  <c r="AE854" i="5"/>
  <c r="AD854" i="5"/>
  <c r="AC854" i="5"/>
  <c r="AB854" i="5"/>
  <c r="AA854" i="5"/>
  <c r="Z854" i="5"/>
  <c r="Y854" i="5"/>
  <c r="X854" i="5"/>
  <c r="W854" i="5"/>
  <c r="V854" i="5"/>
  <c r="U854" i="5"/>
  <c r="T854" i="5"/>
  <c r="S854" i="5"/>
  <c r="AZ853" i="5"/>
  <c r="AY853" i="5"/>
  <c r="AX853" i="5"/>
  <c r="AW853" i="5"/>
  <c r="AV853" i="5"/>
  <c r="AU853" i="5"/>
  <c r="AT853" i="5"/>
  <c r="AS853" i="5"/>
  <c r="AR853" i="5"/>
  <c r="AQ853" i="5"/>
  <c r="AO853" i="5"/>
  <c r="AN853" i="5"/>
  <c r="AM853" i="5"/>
  <c r="AL853" i="5"/>
  <c r="AK853" i="5"/>
  <c r="AJ853" i="5"/>
  <c r="AI853" i="5"/>
  <c r="AH853" i="5"/>
  <c r="AG853" i="5"/>
  <c r="AE853" i="5"/>
  <c r="AD853" i="5"/>
  <c r="AC853" i="5"/>
  <c r="AB853" i="5"/>
  <c r="AA853" i="5"/>
  <c r="Z853" i="5"/>
  <c r="Y853" i="5"/>
  <c r="X853" i="5"/>
  <c r="W853" i="5"/>
  <c r="V853" i="5"/>
  <c r="U853" i="5"/>
  <c r="T853" i="5"/>
  <c r="S853" i="5"/>
  <c r="AZ852" i="5"/>
  <c r="AY852" i="5"/>
  <c r="AX852" i="5"/>
  <c r="AW852" i="5"/>
  <c r="AV852" i="5"/>
  <c r="AU852" i="5"/>
  <c r="AT852" i="5"/>
  <c r="AS852" i="5"/>
  <c r="AR852" i="5"/>
  <c r="AQ852" i="5"/>
  <c r="AO852" i="5"/>
  <c r="AN852" i="5"/>
  <c r="AM852" i="5"/>
  <c r="AL852" i="5"/>
  <c r="AK852" i="5"/>
  <c r="AJ852" i="5"/>
  <c r="AI852" i="5"/>
  <c r="AH852" i="5"/>
  <c r="AG852" i="5"/>
  <c r="AE852" i="5"/>
  <c r="AD852" i="5"/>
  <c r="AC852" i="5"/>
  <c r="AB852" i="5"/>
  <c r="AA852" i="5"/>
  <c r="Z852" i="5"/>
  <c r="Y852" i="5"/>
  <c r="X852" i="5"/>
  <c r="W852" i="5"/>
  <c r="V852" i="5"/>
  <c r="U852" i="5"/>
  <c r="T852" i="5"/>
  <c r="S852" i="5"/>
  <c r="AZ851" i="5"/>
  <c r="AY851" i="5"/>
  <c r="AX851" i="5"/>
  <c r="AW851" i="5"/>
  <c r="AV851" i="5"/>
  <c r="AU851" i="5"/>
  <c r="AT851" i="5"/>
  <c r="AS851" i="5"/>
  <c r="AR851" i="5"/>
  <c r="AQ851" i="5"/>
  <c r="AO851" i="5"/>
  <c r="AN851" i="5"/>
  <c r="AM851" i="5"/>
  <c r="AL851" i="5"/>
  <c r="AK851" i="5"/>
  <c r="AJ851" i="5"/>
  <c r="AI851" i="5"/>
  <c r="AH851" i="5"/>
  <c r="AG851" i="5"/>
  <c r="AE851" i="5"/>
  <c r="AD851" i="5"/>
  <c r="AC851" i="5"/>
  <c r="AB851" i="5"/>
  <c r="AA851" i="5"/>
  <c r="Z851" i="5"/>
  <c r="Y851" i="5"/>
  <c r="X851" i="5"/>
  <c r="W851" i="5"/>
  <c r="V851" i="5"/>
  <c r="U851" i="5"/>
  <c r="T851" i="5"/>
  <c r="S851" i="5"/>
  <c r="AZ850" i="5"/>
  <c r="AY850" i="5"/>
  <c r="AX850" i="5"/>
  <c r="AW850" i="5"/>
  <c r="AV850" i="5"/>
  <c r="AU850" i="5"/>
  <c r="AT850" i="5"/>
  <c r="AS850" i="5"/>
  <c r="AR850" i="5"/>
  <c r="AQ850" i="5"/>
  <c r="AO850" i="5"/>
  <c r="AN850" i="5"/>
  <c r="AM850" i="5"/>
  <c r="AL850" i="5"/>
  <c r="AK850" i="5"/>
  <c r="AJ850" i="5"/>
  <c r="AI850" i="5"/>
  <c r="AH850" i="5"/>
  <c r="AG850" i="5"/>
  <c r="AE850" i="5"/>
  <c r="AD850" i="5"/>
  <c r="AC850" i="5"/>
  <c r="AB850" i="5"/>
  <c r="AA850" i="5"/>
  <c r="Z850" i="5"/>
  <c r="Y850" i="5"/>
  <c r="X850" i="5"/>
  <c r="W850" i="5"/>
  <c r="V850" i="5"/>
  <c r="U850" i="5"/>
  <c r="T850" i="5"/>
  <c r="S850" i="5"/>
  <c r="AZ849" i="5"/>
  <c r="AY849" i="5"/>
  <c r="AX849" i="5"/>
  <c r="AW849" i="5"/>
  <c r="AV849" i="5"/>
  <c r="AU849" i="5"/>
  <c r="AT849" i="5"/>
  <c r="AS849" i="5"/>
  <c r="AR849" i="5"/>
  <c r="AQ849" i="5"/>
  <c r="AO849" i="5"/>
  <c r="AN849" i="5"/>
  <c r="AM849" i="5"/>
  <c r="AL849" i="5"/>
  <c r="AK849" i="5"/>
  <c r="AJ849" i="5"/>
  <c r="AI849" i="5"/>
  <c r="AH849" i="5"/>
  <c r="AG849" i="5"/>
  <c r="AE849" i="5"/>
  <c r="AD849" i="5"/>
  <c r="AC849" i="5"/>
  <c r="AB849" i="5"/>
  <c r="AA849" i="5"/>
  <c r="Z849" i="5"/>
  <c r="Y849" i="5"/>
  <c r="X849" i="5"/>
  <c r="W849" i="5"/>
  <c r="V849" i="5"/>
  <c r="U849" i="5"/>
  <c r="T849" i="5"/>
  <c r="S849" i="5"/>
  <c r="AZ848" i="5"/>
  <c r="AY848" i="5"/>
  <c r="AX848" i="5"/>
  <c r="AW848" i="5"/>
  <c r="AV848" i="5"/>
  <c r="AU848" i="5"/>
  <c r="AT848" i="5"/>
  <c r="AS848" i="5"/>
  <c r="AR848" i="5"/>
  <c r="AQ848" i="5"/>
  <c r="AO848" i="5"/>
  <c r="AN848" i="5"/>
  <c r="AM848" i="5"/>
  <c r="AL848" i="5"/>
  <c r="AK848" i="5"/>
  <c r="AJ848" i="5"/>
  <c r="AI848" i="5"/>
  <c r="AH848" i="5"/>
  <c r="AG848" i="5"/>
  <c r="AE848" i="5"/>
  <c r="AD848" i="5"/>
  <c r="AC848" i="5"/>
  <c r="AB848" i="5"/>
  <c r="AA848" i="5"/>
  <c r="Z848" i="5"/>
  <c r="Y848" i="5"/>
  <c r="X848" i="5"/>
  <c r="W848" i="5"/>
  <c r="V848" i="5"/>
  <c r="U848" i="5"/>
  <c r="T848" i="5"/>
  <c r="S848" i="5"/>
  <c r="AZ847" i="5"/>
  <c r="AY847" i="5"/>
  <c r="AX847" i="5"/>
  <c r="AW847" i="5"/>
  <c r="AV847" i="5"/>
  <c r="AU847" i="5"/>
  <c r="AT847" i="5"/>
  <c r="AS847" i="5"/>
  <c r="AR847" i="5"/>
  <c r="AQ847" i="5"/>
  <c r="AO847" i="5"/>
  <c r="AN847" i="5"/>
  <c r="AM847" i="5"/>
  <c r="AL847" i="5"/>
  <c r="AK847" i="5"/>
  <c r="AJ847" i="5"/>
  <c r="AI847" i="5"/>
  <c r="AH847" i="5"/>
  <c r="AG847" i="5"/>
  <c r="AE847" i="5"/>
  <c r="AD847" i="5"/>
  <c r="AC847" i="5"/>
  <c r="AB847" i="5"/>
  <c r="AA847" i="5"/>
  <c r="Z847" i="5"/>
  <c r="Y847" i="5"/>
  <c r="X847" i="5"/>
  <c r="W847" i="5"/>
  <c r="V847" i="5"/>
  <c r="U847" i="5"/>
  <c r="T847" i="5"/>
  <c r="S847" i="5"/>
  <c r="AZ846" i="5"/>
  <c r="AY846" i="5"/>
  <c r="AX846" i="5"/>
  <c r="AW846" i="5"/>
  <c r="AV846" i="5"/>
  <c r="AU846" i="5"/>
  <c r="AT846" i="5"/>
  <c r="AS846" i="5"/>
  <c r="AR846" i="5"/>
  <c r="AQ846" i="5"/>
  <c r="AO846" i="5"/>
  <c r="AN846" i="5"/>
  <c r="AM846" i="5"/>
  <c r="AL846" i="5"/>
  <c r="AK846" i="5"/>
  <c r="AJ846" i="5"/>
  <c r="AI846" i="5"/>
  <c r="AH846" i="5"/>
  <c r="AG846" i="5"/>
  <c r="AE846" i="5"/>
  <c r="AD846" i="5"/>
  <c r="AC846" i="5"/>
  <c r="AB846" i="5"/>
  <c r="AA846" i="5"/>
  <c r="Z846" i="5"/>
  <c r="Y846" i="5"/>
  <c r="X846" i="5"/>
  <c r="W846" i="5"/>
  <c r="V846" i="5"/>
  <c r="U846" i="5"/>
  <c r="T846" i="5"/>
  <c r="S846" i="5"/>
  <c r="AZ845" i="5"/>
  <c r="AY845" i="5"/>
  <c r="AX845" i="5"/>
  <c r="AW845" i="5"/>
  <c r="AV845" i="5"/>
  <c r="AU845" i="5"/>
  <c r="AT845" i="5"/>
  <c r="AS845" i="5"/>
  <c r="AR845" i="5"/>
  <c r="AQ845" i="5"/>
  <c r="AO845" i="5"/>
  <c r="AN845" i="5"/>
  <c r="AM845" i="5"/>
  <c r="AL845" i="5"/>
  <c r="AK845" i="5"/>
  <c r="AJ845" i="5"/>
  <c r="AI845" i="5"/>
  <c r="AH845" i="5"/>
  <c r="AG845" i="5"/>
  <c r="AE845" i="5"/>
  <c r="AD845" i="5"/>
  <c r="AC845" i="5"/>
  <c r="AB845" i="5"/>
  <c r="AA845" i="5"/>
  <c r="Z845" i="5"/>
  <c r="Y845" i="5"/>
  <c r="X845" i="5"/>
  <c r="W845" i="5"/>
  <c r="V845" i="5"/>
  <c r="U845" i="5"/>
  <c r="T845" i="5"/>
  <c r="S845" i="5"/>
  <c r="AZ844" i="5"/>
  <c r="AY844" i="5"/>
  <c r="AX844" i="5"/>
  <c r="AW844" i="5"/>
  <c r="AV844" i="5"/>
  <c r="AU844" i="5"/>
  <c r="AT844" i="5"/>
  <c r="AS844" i="5"/>
  <c r="AR844" i="5"/>
  <c r="AQ844" i="5"/>
  <c r="AO844" i="5"/>
  <c r="AN844" i="5"/>
  <c r="AM844" i="5"/>
  <c r="AL844" i="5"/>
  <c r="AK844" i="5"/>
  <c r="AJ844" i="5"/>
  <c r="AI844" i="5"/>
  <c r="AH844" i="5"/>
  <c r="AG844" i="5"/>
  <c r="AE844" i="5"/>
  <c r="AD844" i="5"/>
  <c r="AC844" i="5"/>
  <c r="AB844" i="5"/>
  <c r="AA844" i="5"/>
  <c r="Z844" i="5"/>
  <c r="Y844" i="5"/>
  <c r="X844" i="5"/>
  <c r="W844" i="5"/>
  <c r="V844" i="5"/>
  <c r="U844" i="5"/>
  <c r="T844" i="5"/>
  <c r="S844" i="5"/>
  <c r="AZ843" i="5"/>
  <c r="AY843" i="5"/>
  <c r="AX843" i="5"/>
  <c r="AW843" i="5"/>
  <c r="AV843" i="5"/>
  <c r="AU843" i="5"/>
  <c r="AT843" i="5"/>
  <c r="AS843" i="5"/>
  <c r="AR843" i="5"/>
  <c r="AQ843" i="5"/>
  <c r="AO843" i="5"/>
  <c r="AN843" i="5"/>
  <c r="AM843" i="5"/>
  <c r="AL843" i="5"/>
  <c r="AK843" i="5"/>
  <c r="AJ843" i="5"/>
  <c r="AI843" i="5"/>
  <c r="AH843" i="5"/>
  <c r="AG843" i="5"/>
  <c r="AE843" i="5"/>
  <c r="AD843" i="5"/>
  <c r="AC843" i="5"/>
  <c r="AB843" i="5"/>
  <c r="AA843" i="5"/>
  <c r="Z843" i="5"/>
  <c r="Y843" i="5"/>
  <c r="X843" i="5"/>
  <c r="W843" i="5"/>
  <c r="V843" i="5"/>
  <c r="U843" i="5"/>
  <c r="T843" i="5"/>
  <c r="S843" i="5"/>
  <c r="AZ842" i="5"/>
  <c r="AY842" i="5"/>
  <c r="AX842" i="5"/>
  <c r="AW842" i="5"/>
  <c r="AV842" i="5"/>
  <c r="AU842" i="5"/>
  <c r="AT842" i="5"/>
  <c r="AS842" i="5"/>
  <c r="AR842" i="5"/>
  <c r="AQ842" i="5"/>
  <c r="AO842" i="5"/>
  <c r="AN842" i="5"/>
  <c r="AM842" i="5"/>
  <c r="AL842" i="5"/>
  <c r="AK842" i="5"/>
  <c r="AJ842" i="5"/>
  <c r="AI842" i="5"/>
  <c r="AH842" i="5"/>
  <c r="AG842" i="5"/>
  <c r="AE842" i="5"/>
  <c r="AD842" i="5"/>
  <c r="AC842" i="5"/>
  <c r="AB842" i="5"/>
  <c r="AA842" i="5"/>
  <c r="Z842" i="5"/>
  <c r="Y842" i="5"/>
  <c r="X842" i="5"/>
  <c r="W842" i="5"/>
  <c r="V842" i="5"/>
  <c r="U842" i="5"/>
  <c r="T842" i="5"/>
  <c r="S842" i="5"/>
  <c r="AZ841" i="5"/>
  <c r="AY841" i="5"/>
  <c r="AX841" i="5"/>
  <c r="AW841" i="5"/>
  <c r="AV841" i="5"/>
  <c r="AU841" i="5"/>
  <c r="AT841" i="5"/>
  <c r="AS841" i="5"/>
  <c r="AR841" i="5"/>
  <c r="AQ841" i="5"/>
  <c r="AO841" i="5"/>
  <c r="AN841" i="5"/>
  <c r="AM841" i="5"/>
  <c r="AL841" i="5"/>
  <c r="AK841" i="5"/>
  <c r="AJ841" i="5"/>
  <c r="AI841" i="5"/>
  <c r="AH841" i="5"/>
  <c r="AG841" i="5"/>
  <c r="AE841" i="5"/>
  <c r="AD841" i="5"/>
  <c r="AC841" i="5"/>
  <c r="AB841" i="5"/>
  <c r="AA841" i="5"/>
  <c r="Z841" i="5"/>
  <c r="Y841" i="5"/>
  <c r="X841" i="5"/>
  <c r="W841" i="5"/>
  <c r="V841" i="5"/>
  <c r="U841" i="5"/>
  <c r="T841" i="5"/>
  <c r="S841" i="5"/>
  <c r="AZ840" i="5"/>
  <c r="AY840" i="5"/>
  <c r="AX840" i="5"/>
  <c r="AW840" i="5"/>
  <c r="AV840" i="5"/>
  <c r="AU840" i="5"/>
  <c r="AT840" i="5"/>
  <c r="AS840" i="5"/>
  <c r="AR840" i="5"/>
  <c r="AQ840" i="5"/>
  <c r="AO840" i="5"/>
  <c r="AN840" i="5"/>
  <c r="AM840" i="5"/>
  <c r="AL840" i="5"/>
  <c r="AK840" i="5"/>
  <c r="AJ840" i="5"/>
  <c r="AI840" i="5"/>
  <c r="AH840" i="5"/>
  <c r="AG840" i="5"/>
  <c r="AE840" i="5"/>
  <c r="AD840" i="5"/>
  <c r="AC840" i="5"/>
  <c r="AB840" i="5"/>
  <c r="AA840" i="5"/>
  <c r="Z840" i="5"/>
  <c r="Y840" i="5"/>
  <c r="X840" i="5"/>
  <c r="W840" i="5"/>
  <c r="V840" i="5"/>
  <c r="U840" i="5"/>
  <c r="T840" i="5"/>
  <c r="S840" i="5"/>
  <c r="AZ839" i="5"/>
  <c r="AY839" i="5"/>
  <c r="AX839" i="5"/>
  <c r="AW839" i="5"/>
  <c r="AV839" i="5"/>
  <c r="AU839" i="5"/>
  <c r="AT839" i="5"/>
  <c r="AS839" i="5"/>
  <c r="AR839" i="5"/>
  <c r="AQ839" i="5"/>
  <c r="AO839" i="5"/>
  <c r="AN839" i="5"/>
  <c r="AM839" i="5"/>
  <c r="AL839" i="5"/>
  <c r="AK839" i="5"/>
  <c r="AJ839" i="5"/>
  <c r="AI839" i="5"/>
  <c r="AH839" i="5"/>
  <c r="AG839" i="5"/>
  <c r="AE839" i="5"/>
  <c r="AD839" i="5"/>
  <c r="AC839" i="5"/>
  <c r="AB839" i="5"/>
  <c r="AA839" i="5"/>
  <c r="Z839" i="5"/>
  <c r="Y839" i="5"/>
  <c r="X839" i="5"/>
  <c r="W839" i="5"/>
  <c r="V839" i="5"/>
  <c r="U839" i="5"/>
  <c r="T839" i="5"/>
  <c r="S839" i="5"/>
  <c r="AZ838" i="5"/>
  <c r="AY838" i="5"/>
  <c r="AX838" i="5"/>
  <c r="AW838" i="5"/>
  <c r="AV838" i="5"/>
  <c r="AU838" i="5"/>
  <c r="AT838" i="5"/>
  <c r="AS838" i="5"/>
  <c r="AR838" i="5"/>
  <c r="AQ838" i="5"/>
  <c r="AO838" i="5"/>
  <c r="AN838" i="5"/>
  <c r="AM838" i="5"/>
  <c r="AL838" i="5"/>
  <c r="AK838" i="5"/>
  <c r="AJ838" i="5"/>
  <c r="AI838" i="5"/>
  <c r="AH838" i="5"/>
  <c r="AG838" i="5"/>
  <c r="AE838" i="5"/>
  <c r="AD838" i="5"/>
  <c r="AC838" i="5"/>
  <c r="AB838" i="5"/>
  <c r="AA838" i="5"/>
  <c r="Z838" i="5"/>
  <c r="Y838" i="5"/>
  <c r="X838" i="5"/>
  <c r="W838" i="5"/>
  <c r="V838" i="5"/>
  <c r="U838" i="5"/>
  <c r="T838" i="5"/>
  <c r="S838" i="5"/>
  <c r="AZ837" i="5"/>
  <c r="AY837" i="5"/>
  <c r="AX837" i="5"/>
  <c r="AW837" i="5"/>
  <c r="AV837" i="5"/>
  <c r="AU837" i="5"/>
  <c r="AT837" i="5"/>
  <c r="AS837" i="5"/>
  <c r="AR837" i="5"/>
  <c r="AQ837" i="5"/>
  <c r="AO837" i="5"/>
  <c r="AN837" i="5"/>
  <c r="AM837" i="5"/>
  <c r="AL837" i="5"/>
  <c r="AK837" i="5"/>
  <c r="AJ837" i="5"/>
  <c r="AI837" i="5"/>
  <c r="AH837" i="5"/>
  <c r="AG837" i="5"/>
  <c r="AE837" i="5"/>
  <c r="AD837" i="5"/>
  <c r="AC837" i="5"/>
  <c r="AB837" i="5"/>
  <c r="AA837" i="5"/>
  <c r="Z837" i="5"/>
  <c r="Y837" i="5"/>
  <c r="X837" i="5"/>
  <c r="W837" i="5"/>
  <c r="V837" i="5"/>
  <c r="U837" i="5"/>
  <c r="T837" i="5"/>
  <c r="S837" i="5"/>
  <c r="AZ836" i="5"/>
  <c r="AY836" i="5"/>
  <c r="AX836" i="5"/>
  <c r="AW836" i="5"/>
  <c r="AV836" i="5"/>
  <c r="AU836" i="5"/>
  <c r="AT836" i="5"/>
  <c r="AS836" i="5"/>
  <c r="AR836" i="5"/>
  <c r="AQ836" i="5"/>
  <c r="AO836" i="5"/>
  <c r="AN836" i="5"/>
  <c r="AM836" i="5"/>
  <c r="AL836" i="5"/>
  <c r="AK836" i="5"/>
  <c r="AJ836" i="5"/>
  <c r="AI836" i="5"/>
  <c r="AH836" i="5"/>
  <c r="AG836" i="5"/>
  <c r="AE836" i="5"/>
  <c r="AD836" i="5"/>
  <c r="AC836" i="5"/>
  <c r="AB836" i="5"/>
  <c r="AA836" i="5"/>
  <c r="Z836" i="5"/>
  <c r="Y836" i="5"/>
  <c r="X836" i="5"/>
  <c r="W836" i="5"/>
  <c r="V836" i="5"/>
  <c r="U836" i="5"/>
  <c r="T836" i="5"/>
  <c r="S836" i="5"/>
  <c r="AZ835" i="5"/>
  <c r="AY835" i="5"/>
  <c r="AX835" i="5"/>
  <c r="AW835" i="5"/>
  <c r="AV835" i="5"/>
  <c r="AU835" i="5"/>
  <c r="AT835" i="5"/>
  <c r="AS835" i="5"/>
  <c r="AR835" i="5"/>
  <c r="AQ835" i="5"/>
  <c r="AO835" i="5"/>
  <c r="AN835" i="5"/>
  <c r="AM835" i="5"/>
  <c r="AL835" i="5"/>
  <c r="AK835" i="5"/>
  <c r="AJ835" i="5"/>
  <c r="AI835" i="5"/>
  <c r="AH835" i="5"/>
  <c r="AG835" i="5"/>
  <c r="AE835" i="5"/>
  <c r="AD835" i="5"/>
  <c r="AC835" i="5"/>
  <c r="AB835" i="5"/>
  <c r="AA835" i="5"/>
  <c r="Z835" i="5"/>
  <c r="Y835" i="5"/>
  <c r="X835" i="5"/>
  <c r="W835" i="5"/>
  <c r="V835" i="5"/>
  <c r="U835" i="5"/>
  <c r="T835" i="5"/>
  <c r="S835" i="5"/>
  <c r="AZ834" i="5"/>
  <c r="AY834" i="5"/>
  <c r="AX834" i="5"/>
  <c r="AW834" i="5"/>
  <c r="AV834" i="5"/>
  <c r="AU834" i="5"/>
  <c r="AT834" i="5"/>
  <c r="AS834" i="5"/>
  <c r="AR834" i="5"/>
  <c r="AQ834" i="5"/>
  <c r="AO834" i="5"/>
  <c r="AN834" i="5"/>
  <c r="AM834" i="5"/>
  <c r="AL834" i="5"/>
  <c r="AK834" i="5"/>
  <c r="AJ834" i="5"/>
  <c r="AI834" i="5"/>
  <c r="AH834" i="5"/>
  <c r="AG834" i="5"/>
  <c r="AE834" i="5"/>
  <c r="AD834" i="5"/>
  <c r="AC834" i="5"/>
  <c r="AB834" i="5"/>
  <c r="AA834" i="5"/>
  <c r="Z834" i="5"/>
  <c r="Y834" i="5"/>
  <c r="X834" i="5"/>
  <c r="W834" i="5"/>
  <c r="V834" i="5"/>
  <c r="U834" i="5"/>
  <c r="T834" i="5"/>
  <c r="S834" i="5"/>
  <c r="AZ833" i="5"/>
  <c r="AY833" i="5"/>
  <c r="AX833" i="5"/>
  <c r="AW833" i="5"/>
  <c r="AV833" i="5"/>
  <c r="AU833" i="5"/>
  <c r="AT833" i="5"/>
  <c r="AS833" i="5"/>
  <c r="AR833" i="5"/>
  <c r="AQ833" i="5"/>
  <c r="AO833" i="5"/>
  <c r="AN833" i="5"/>
  <c r="AM833" i="5"/>
  <c r="AL833" i="5"/>
  <c r="AK833" i="5"/>
  <c r="AJ833" i="5"/>
  <c r="AI833" i="5"/>
  <c r="AH833" i="5"/>
  <c r="AG833" i="5"/>
  <c r="AE833" i="5"/>
  <c r="AD833" i="5"/>
  <c r="AC833" i="5"/>
  <c r="AB833" i="5"/>
  <c r="AA833" i="5"/>
  <c r="Z833" i="5"/>
  <c r="Y833" i="5"/>
  <c r="X833" i="5"/>
  <c r="W833" i="5"/>
  <c r="V833" i="5"/>
  <c r="U833" i="5"/>
  <c r="T833" i="5"/>
  <c r="S833" i="5"/>
  <c r="AZ832" i="5"/>
  <c r="AY832" i="5"/>
  <c r="AX832" i="5"/>
  <c r="AW832" i="5"/>
  <c r="AV832" i="5"/>
  <c r="AU832" i="5"/>
  <c r="AT832" i="5"/>
  <c r="AS832" i="5"/>
  <c r="AR832" i="5"/>
  <c r="AQ832" i="5"/>
  <c r="AO832" i="5"/>
  <c r="AN832" i="5"/>
  <c r="AM832" i="5"/>
  <c r="AL832" i="5"/>
  <c r="AK832" i="5"/>
  <c r="AJ832" i="5"/>
  <c r="AI832" i="5"/>
  <c r="AH832" i="5"/>
  <c r="AG832" i="5"/>
  <c r="AE832" i="5"/>
  <c r="AD832" i="5"/>
  <c r="AC832" i="5"/>
  <c r="AB832" i="5"/>
  <c r="AA832" i="5"/>
  <c r="Z832" i="5"/>
  <c r="Y832" i="5"/>
  <c r="X832" i="5"/>
  <c r="W832" i="5"/>
  <c r="V832" i="5"/>
  <c r="U832" i="5"/>
  <c r="T832" i="5"/>
  <c r="S832" i="5"/>
  <c r="AZ831" i="5"/>
  <c r="AY831" i="5"/>
  <c r="AX831" i="5"/>
  <c r="AW831" i="5"/>
  <c r="AV831" i="5"/>
  <c r="AU831" i="5"/>
  <c r="AT831" i="5"/>
  <c r="AS831" i="5"/>
  <c r="AR831" i="5"/>
  <c r="AQ831" i="5"/>
  <c r="AO831" i="5"/>
  <c r="AN831" i="5"/>
  <c r="AM831" i="5"/>
  <c r="AL831" i="5"/>
  <c r="AK831" i="5"/>
  <c r="AJ831" i="5"/>
  <c r="AI831" i="5"/>
  <c r="AH831" i="5"/>
  <c r="AG831" i="5"/>
  <c r="AE831" i="5"/>
  <c r="AD831" i="5"/>
  <c r="AC831" i="5"/>
  <c r="AB831" i="5"/>
  <c r="AA831" i="5"/>
  <c r="Z831" i="5"/>
  <c r="Y831" i="5"/>
  <c r="X831" i="5"/>
  <c r="W831" i="5"/>
  <c r="V831" i="5"/>
  <c r="U831" i="5"/>
  <c r="T831" i="5"/>
  <c r="S831" i="5"/>
  <c r="AZ830" i="5"/>
  <c r="AY830" i="5"/>
  <c r="AX830" i="5"/>
  <c r="AW830" i="5"/>
  <c r="AV830" i="5"/>
  <c r="AU830" i="5"/>
  <c r="AT830" i="5"/>
  <c r="AS830" i="5"/>
  <c r="AR830" i="5"/>
  <c r="AQ830" i="5"/>
  <c r="AO830" i="5"/>
  <c r="AN830" i="5"/>
  <c r="AM830" i="5"/>
  <c r="AL830" i="5"/>
  <c r="AK830" i="5"/>
  <c r="AJ830" i="5"/>
  <c r="AI830" i="5"/>
  <c r="AH830" i="5"/>
  <c r="AG830" i="5"/>
  <c r="AE830" i="5"/>
  <c r="AD830" i="5"/>
  <c r="AC830" i="5"/>
  <c r="AB830" i="5"/>
  <c r="AA830" i="5"/>
  <c r="Z830" i="5"/>
  <c r="Y830" i="5"/>
  <c r="X830" i="5"/>
  <c r="W830" i="5"/>
  <c r="V830" i="5"/>
  <c r="U830" i="5"/>
  <c r="T830" i="5"/>
  <c r="S830" i="5"/>
  <c r="AZ829" i="5"/>
  <c r="AY829" i="5"/>
  <c r="AX829" i="5"/>
  <c r="AW829" i="5"/>
  <c r="AV829" i="5"/>
  <c r="AU829" i="5"/>
  <c r="AT829" i="5"/>
  <c r="AS829" i="5"/>
  <c r="AR829" i="5"/>
  <c r="AQ829" i="5"/>
  <c r="AO829" i="5"/>
  <c r="AN829" i="5"/>
  <c r="AM829" i="5"/>
  <c r="AL829" i="5"/>
  <c r="AK829" i="5"/>
  <c r="AJ829" i="5"/>
  <c r="AI829" i="5"/>
  <c r="AH829" i="5"/>
  <c r="AG829" i="5"/>
  <c r="AE829" i="5"/>
  <c r="AD829" i="5"/>
  <c r="AC829" i="5"/>
  <c r="AB829" i="5"/>
  <c r="AA829" i="5"/>
  <c r="Z829" i="5"/>
  <c r="Y829" i="5"/>
  <c r="X829" i="5"/>
  <c r="W829" i="5"/>
  <c r="V829" i="5"/>
  <c r="U829" i="5"/>
  <c r="T829" i="5"/>
  <c r="S829" i="5"/>
  <c r="AZ828" i="5"/>
  <c r="AY828" i="5"/>
  <c r="AX828" i="5"/>
  <c r="AW828" i="5"/>
  <c r="AV828" i="5"/>
  <c r="AU828" i="5"/>
  <c r="AT828" i="5"/>
  <c r="AS828" i="5"/>
  <c r="AR828" i="5"/>
  <c r="AQ828" i="5"/>
  <c r="AO828" i="5"/>
  <c r="AN828" i="5"/>
  <c r="AM828" i="5"/>
  <c r="AL828" i="5"/>
  <c r="AK828" i="5"/>
  <c r="AJ828" i="5"/>
  <c r="AI828" i="5"/>
  <c r="AH828" i="5"/>
  <c r="AG828" i="5"/>
  <c r="AE828" i="5"/>
  <c r="AD828" i="5"/>
  <c r="AC828" i="5"/>
  <c r="AB828" i="5"/>
  <c r="AA828" i="5"/>
  <c r="Z828" i="5"/>
  <c r="Y828" i="5"/>
  <c r="X828" i="5"/>
  <c r="W828" i="5"/>
  <c r="V828" i="5"/>
  <c r="U828" i="5"/>
  <c r="T828" i="5"/>
  <c r="S828" i="5"/>
  <c r="AZ827" i="5"/>
  <c r="AY827" i="5"/>
  <c r="AX827" i="5"/>
  <c r="AW827" i="5"/>
  <c r="AV827" i="5"/>
  <c r="AU827" i="5"/>
  <c r="AT827" i="5"/>
  <c r="AS827" i="5"/>
  <c r="AR827" i="5"/>
  <c r="AQ827" i="5"/>
  <c r="AO827" i="5"/>
  <c r="AN827" i="5"/>
  <c r="AM827" i="5"/>
  <c r="AL827" i="5"/>
  <c r="AK827" i="5"/>
  <c r="AJ827" i="5"/>
  <c r="AI827" i="5"/>
  <c r="AH827" i="5"/>
  <c r="AG827" i="5"/>
  <c r="AE827" i="5"/>
  <c r="AD827" i="5"/>
  <c r="AC827" i="5"/>
  <c r="AB827" i="5"/>
  <c r="AA827" i="5"/>
  <c r="Z827" i="5"/>
  <c r="Y827" i="5"/>
  <c r="X827" i="5"/>
  <c r="W827" i="5"/>
  <c r="V827" i="5"/>
  <c r="U827" i="5"/>
  <c r="T827" i="5"/>
  <c r="S827" i="5"/>
  <c r="AZ826" i="5"/>
  <c r="AY826" i="5"/>
  <c r="AX826" i="5"/>
  <c r="AW826" i="5"/>
  <c r="AV826" i="5"/>
  <c r="AU826" i="5"/>
  <c r="AT826" i="5"/>
  <c r="AS826" i="5"/>
  <c r="AR826" i="5"/>
  <c r="AQ826" i="5"/>
  <c r="AO826" i="5"/>
  <c r="AN826" i="5"/>
  <c r="AM826" i="5"/>
  <c r="AL826" i="5"/>
  <c r="AK826" i="5"/>
  <c r="AJ826" i="5"/>
  <c r="AI826" i="5"/>
  <c r="AH826" i="5"/>
  <c r="AG826" i="5"/>
  <c r="AE826" i="5"/>
  <c r="AD826" i="5"/>
  <c r="AC826" i="5"/>
  <c r="AB826" i="5"/>
  <c r="AA826" i="5"/>
  <c r="Z826" i="5"/>
  <c r="Y826" i="5"/>
  <c r="X826" i="5"/>
  <c r="W826" i="5"/>
  <c r="V826" i="5"/>
  <c r="U826" i="5"/>
  <c r="T826" i="5"/>
  <c r="S826" i="5"/>
  <c r="AZ825" i="5"/>
  <c r="AY825" i="5"/>
  <c r="AX825" i="5"/>
  <c r="AW825" i="5"/>
  <c r="AV825" i="5"/>
  <c r="AU825" i="5"/>
  <c r="AT825" i="5"/>
  <c r="AS825" i="5"/>
  <c r="AR825" i="5"/>
  <c r="AQ825" i="5"/>
  <c r="AO825" i="5"/>
  <c r="AN825" i="5"/>
  <c r="AM825" i="5"/>
  <c r="AL825" i="5"/>
  <c r="AK825" i="5"/>
  <c r="AJ825" i="5"/>
  <c r="AI825" i="5"/>
  <c r="AH825" i="5"/>
  <c r="AG825" i="5"/>
  <c r="AE825" i="5"/>
  <c r="AD825" i="5"/>
  <c r="AC825" i="5"/>
  <c r="AB825" i="5"/>
  <c r="AA825" i="5"/>
  <c r="Z825" i="5"/>
  <c r="Y825" i="5"/>
  <c r="X825" i="5"/>
  <c r="W825" i="5"/>
  <c r="V825" i="5"/>
  <c r="U825" i="5"/>
  <c r="T825" i="5"/>
  <c r="S825" i="5"/>
  <c r="AZ824" i="5"/>
  <c r="AY824" i="5"/>
  <c r="AX824" i="5"/>
  <c r="AW824" i="5"/>
  <c r="AV824" i="5"/>
  <c r="AU824" i="5"/>
  <c r="AT824" i="5"/>
  <c r="AS824" i="5"/>
  <c r="AR824" i="5"/>
  <c r="AQ824" i="5"/>
  <c r="AO824" i="5"/>
  <c r="AN824" i="5"/>
  <c r="AM824" i="5"/>
  <c r="AL824" i="5"/>
  <c r="AK824" i="5"/>
  <c r="AJ824" i="5"/>
  <c r="AI824" i="5"/>
  <c r="AH824" i="5"/>
  <c r="AG824" i="5"/>
  <c r="AE824" i="5"/>
  <c r="AD824" i="5"/>
  <c r="AC824" i="5"/>
  <c r="AB824" i="5"/>
  <c r="AA824" i="5"/>
  <c r="Z824" i="5"/>
  <c r="Y824" i="5"/>
  <c r="X824" i="5"/>
  <c r="W824" i="5"/>
  <c r="V824" i="5"/>
  <c r="U824" i="5"/>
  <c r="T824" i="5"/>
  <c r="S824" i="5"/>
  <c r="AZ823" i="5"/>
  <c r="AY823" i="5"/>
  <c r="AX823" i="5"/>
  <c r="AW823" i="5"/>
  <c r="AV823" i="5"/>
  <c r="AU823" i="5"/>
  <c r="AT823" i="5"/>
  <c r="AS823" i="5"/>
  <c r="AR823" i="5"/>
  <c r="AQ823" i="5"/>
  <c r="AO823" i="5"/>
  <c r="AN823" i="5"/>
  <c r="AM823" i="5"/>
  <c r="AL823" i="5"/>
  <c r="AK823" i="5"/>
  <c r="AJ823" i="5"/>
  <c r="AI823" i="5"/>
  <c r="AH823" i="5"/>
  <c r="AG823" i="5"/>
  <c r="AE823" i="5"/>
  <c r="AD823" i="5"/>
  <c r="AC823" i="5"/>
  <c r="AB823" i="5"/>
  <c r="AA823" i="5"/>
  <c r="Z823" i="5"/>
  <c r="Y823" i="5"/>
  <c r="X823" i="5"/>
  <c r="W823" i="5"/>
  <c r="V823" i="5"/>
  <c r="U823" i="5"/>
  <c r="T823" i="5"/>
  <c r="S823" i="5"/>
  <c r="AZ822" i="5"/>
  <c r="AY822" i="5"/>
  <c r="AX822" i="5"/>
  <c r="AW822" i="5"/>
  <c r="AV822" i="5"/>
  <c r="AU822" i="5"/>
  <c r="AT822" i="5"/>
  <c r="AS822" i="5"/>
  <c r="AR822" i="5"/>
  <c r="AQ822" i="5"/>
  <c r="AO822" i="5"/>
  <c r="AN822" i="5"/>
  <c r="AM822" i="5"/>
  <c r="AL822" i="5"/>
  <c r="AK822" i="5"/>
  <c r="AJ822" i="5"/>
  <c r="AI822" i="5"/>
  <c r="AH822" i="5"/>
  <c r="AG822" i="5"/>
  <c r="AE822" i="5"/>
  <c r="AD822" i="5"/>
  <c r="AC822" i="5"/>
  <c r="AB822" i="5"/>
  <c r="AA822" i="5"/>
  <c r="Z822" i="5"/>
  <c r="Y822" i="5"/>
  <c r="X822" i="5"/>
  <c r="W822" i="5"/>
  <c r="V822" i="5"/>
  <c r="U822" i="5"/>
  <c r="T822" i="5"/>
  <c r="S822" i="5"/>
  <c r="AZ821" i="5"/>
  <c r="AY821" i="5"/>
  <c r="AX821" i="5"/>
  <c r="AW821" i="5"/>
  <c r="AV821" i="5"/>
  <c r="AU821" i="5"/>
  <c r="AT821" i="5"/>
  <c r="AS821" i="5"/>
  <c r="AR821" i="5"/>
  <c r="AQ821" i="5"/>
  <c r="AO821" i="5"/>
  <c r="AN821" i="5"/>
  <c r="AM821" i="5"/>
  <c r="AL821" i="5"/>
  <c r="AK821" i="5"/>
  <c r="AJ821" i="5"/>
  <c r="AI821" i="5"/>
  <c r="AH821" i="5"/>
  <c r="AG821" i="5"/>
  <c r="AE821" i="5"/>
  <c r="AD821" i="5"/>
  <c r="AC821" i="5"/>
  <c r="AB821" i="5"/>
  <c r="AA821" i="5"/>
  <c r="Z821" i="5"/>
  <c r="Y821" i="5"/>
  <c r="X821" i="5"/>
  <c r="W821" i="5"/>
  <c r="V821" i="5"/>
  <c r="U821" i="5"/>
  <c r="T821" i="5"/>
  <c r="S821" i="5"/>
  <c r="AZ820" i="5"/>
  <c r="AY820" i="5"/>
  <c r="AX820" i="5"/>
  <c r="AW820" i="5"/>
  <c r="AV820" i="5"/>
  <c r="AU820" i="5"/>
  <c r="AT820" i="5"/>
  <c r="AS820" i="5"/>
  <c r="AR820" i="5"/>
  <c r="AQ820" i="5"/>
  <c r="AO820" i="5"/>
  <c r="AN820" i="5"/>
  <c r="AM820" i="5"/>
  <c r="AL820" i="5"/>
  <c r="AK820" i="5"/>
  <c r="AJ820" i="5"/>
  <c r="AI820" i="5"/>
  <c r="AH820" i="5"/>
  <c r="AG820" i="5"/>
  <c r="AE820" i="5"/>
  <c r="AD820" i="5"/>
  <c r="AC820" i="5"/>
  <c r="AB820" i="5"/>
  <c r="AA820" i="5"/>
  <c r="Z820" i="5"/>
  <c r="Y820" i="5"/>
  <c r="X820" i="5"/>
  <c r="W820" i="5"/>
  <c r="V820" i="5"/>
  <c r="U820" i="5"/>
  <c r="T820" i="5"/>
  <c r="S820" i="5"/>
  <c r="AZ819" i="5"/>
  <c r="AY819" i="5"/>
  <c r="AX819" i="5"/>
  <c r="AW819" i="5"/>
  <c r="AV819" i="5"/>
  <c r="AU819" i="5"/>
  <c r="AT819" i="5"/>
  <c r="AS819" i="5"/>
  <c r="AR819" i="5"/>
  <c r="AQ819" i="5"/>
  <c r="AO819" i="5"/>
  <c r="AN819" i="5"/>
  <c r="AM819" i="5"/>
  <c r="AL819" i="5"/>
  <c r="AK819" i="5"/>
  <c r="AJ819" i="5"/>
  <c r="AI819" i="5"/>
  <c r="AH819" i="5"/>
  <c r="AG819" i="5"/>
  <c r="AE819" i="5"/>
  <c r="AD819" i="5"/>
  <c r="AC819" i="5"/>
  <c r="AB819" i="5"/>
  <c r="AA819" i="5"/>
  <c r="Z819" i="5"/>
  <c r="Y819" i="5"/>
  <c r="X819" i="5"/>
  <c r="W819" i="5"/>
  <c r="V819" i="5"/>
  <c r="U819" i="5"/>
  <c r="T819" i="5"/>
  <c r="S819" i="5"/>
  <c r="AZ818" i="5"/>
  <c r="AY818" i="5"/>
  <c r="AX818" i="5"/>
  <c r="AW818" i="5"/>
  <c r="AV818" i="5"/>
  <c r="AU818" i="5"/>
  <c r="AT818" i="5"/>
  <c r="AS818" i="5"/>
  <c r="AR818" i="5"/>
  <c r="AQ818" i="5"/>
  <c r="AO818" i="5"/>
  <c r="AN818" i="5"/>
  <c r="AM818" i="5"/>
  <c r="AL818" i="5"/>
  <c r="AK818" i="5"/>
  <c r="AJ818" i="5"/>
  <c r="AI818" i="5"/>
  <c r="AH818" i="5"/>
  <c r="AG818" i="5"/>
  <c r="AE818" i="5"/>
  <c r="AD818" i="5"/>
  <c r="AC818" i="5"/>
  <c r="AB818" i="5"/>
  <c r="AA818" i="5"/>
  <c r="Z818" i="5"/>
  <c r="Y818" i="5"/>
  <c r="X818" i="5"/>
  <c r="W818" i="5"/>
  <c r="V818" i="5"/>
  <c r="U818" i="5"/>
  <c r="T818" i="5"/>
  <c r="S818" i="5"/>
  <c r="AZ817" i="5"/>
  <c r="AY817" i="5"/>
  <c r="AX817" i="5"/>
  <c r="AW817" i="5"/>
  <c r="AV817" i="5"/>
  <c r="AU817" i="5"/>
  <c r="AT817" i="5"/>
  <c r="AS817" i="5"/>
  <c r="AR817" i="5"/>
  <c r="AQ817" i="5"/>
  <c r="AO817" i="5"/>
  <c r="AN817" i="5"/>
  <c r="AM817" i="5"/>
  <c r="AL817" i="5"/>
  <c r="AK817" i="5"/>
  <c r="AJ817" i="5"/>
  <c r="AI817" i="5"/>
  <c r="AH817" i="5"/>
  <c r="AG817" i="5"/>
  <c r="AE817" i="5"/>
  <c r="AD817" i="5"/>
  <c r="AC817" i="5"/>
  <c r="AB817" i="5"/>
  <c r="AA817" i="5"/>
  <c r="Z817" i="5"/>
  <c r="Y817" i="5"/>
  <c r="X817" i="5"/>
  <c r="W817" i="5"/>
  <c r="V817" i="5"/>
  <c r="U817" i="5"/>
  <c r="T817" i="5"/>
  <c r="S817" i="5"/>
  <c r="AZ816" i="5"/>
  <c r="AY816" i="5"/>
  <c r="AX816" i="5"/>
  <c r="AW816" i="5"/>
  <c r="AV816" i="5"/>
  <c r="AU816" i="5"/>
  <c r="AT816" i="5"/>
  <c r="AS816" i="5"/>
  <c r="AR816" i="5"/>
  <c r="AQ816" i="5"/>
  <c r="AO816" i="5"/>
  <c r="AN816" i="5"/>
  <c r="AM816" i="5"/>
  <c r="AL816" i="5"/>
  <c r="AK816" i="5"/>
  <c r="AJ816" i="5"/>
  <c r="AI816" i="5"/>
  <c r="AH816" i="5"/>
  <c r="AG816" i="5"/>
  <c r="AE816" i="5"/>
  <c r="AD816" i="5"/>
  <c r="AC816" i="5"/>
  <c r="AB816" i="5"/>
  <c r="AA816" i="5"/>
  <c r="Z816" i="5"/>
  <c r="Y816" i="5"/>
  <c r="X816" i="5"/>
  <c r="W816" i="5"/>
  <c r="V816" i="5"/>
  <c r="U816" i="5"/>
  <c r="T816" i="5"/>
  <c r="S816" i="5"/>
  <c r="AZ815" i="5"/>
  <c r="AY815" i="5"/>
  <c r="AX815" i="5"/>
  <c r="AW815" i="5"/>
  <c r="AV815" i="5"/>
  <c r="AU815" i="5"/>
  <c r="AT815" i="5"/>
  <c r="AS815" i="5"/>
  <c r="AR815" i="5"/>
  <c r="AQ815" i="5"/>
  <c r="AO815" i="5"/>
  <c r="AN815" i="5"/>
  <c r="AM815" i="5"/>
  <c r="AL815" i="5"/>
  <c r="AK815" i="5"/>
  <c r="AJ815" i="5"/>
  <c r="AI815" i="5"/>
  <c r="AH815" i="5"/>
  <c r="AG815" i="5"/>
  <c r="AE815" i="5"/>
  <c r="AD815" i="5"/>
  <c r="AC815" i="5"/>
  <c r="AB815" i="5"/>
  <c r="AA815" i="5"/>
  <c r="Z815" i="5"/>
  <c r="Y815" i="5"/>
  <c r="X815" i="5"/>
  <c r="W815" i="5"/>
  <c r="V815" i="5"/>
  <c r="U815" i="5"/>
  <c r="T815" i="5"/>
  <c r="S815" i="5"/>
  <c r="AZ814" i="5"/>
  <c r="AY814" i="5"/>
  <c r="AX814" i="5"/>
  <c r="AW814" i="5"/>
  <c r="AV814" i="5"/>
  <c r="AU814" i="5"/>
  <c r="AT814" i="5"/>
  <c r="AS814" i="5"/>
  <c r="AR814" i="5"/>
  <c r="AQ814" i="5"/>
  <c r="AO814" i="5"/>
  <c r="AN814" i="5"/>
  <c r="AM814" i="5"/>
  <c r="AL814" i="5"/>
  <c r="AK814" i="5"/>
  <c r="AJ814" i="5"/>
  <c r="AI814" i="5"/>
  <c r="AH814" i="5"/>
  <c r="AG814" i="5"/>
  <c r="AE814" i="5"/>
  <c r="AD814" i="5"/>
  <c r="AC814" i="5"/>
  <c r="AB814" i="5"/>
  <c r="AA814" i="5"/>
  <c r="Z814" i="5"/>
  <c r="Y814" i="5"/>
  <c r="X814" i="5"/>
  <c r="W814" i="5"/>
  <c r="V814" i="5"/>
  <c r="U814" i="5"/>
  <c r="T814" i="5"/>
  <c r="S814" i="5"/>
  <c r="AZ813" i="5"/>
  <c r="AY813" i="5"/>
  <c r="AX813" i="5"/>
  <c r="AW813" i="5"/>
  <c r="AV813" i="5"/>
  <c r="AU813" i="5"/>
  <c r="AT813" i="5"/>
  <c r="AS813" i="5"/>
  <c r="AR813" i="5"/>
  <c r="AQ813" i="5"/>
  <c r="AO813" i="5"/>
  <c r="AN813" i="5"/>
  <c r="AM813" i="5"/>
  <c r="AL813" i="5"/>
  <c r="AK813" i="5"/>
  <c r="AJ813" i="5"/>
  <c r="AI813" i="5"/>
  <c r="AH813" i="5"/>
  <c r="AG813" i="5"/>
  <c r="AE813" i="5"/>
  <c r="AD813" i="5"/>
  <c r="AC813" i="5"/>
  <c r="AB813" i="5"/>
  <c r="AA813" i="5"/>
  <c r="Z813" i="5"/>
  <c r="Y813" i="5"/>
  <c r="X813" i="5"/>
  <c r="W813" i="5"/>
  <c r="V813" i="5"/>
  <c r="U813" i="5"/>
  <c r="T813" i="5"/>
  <c r="S813" i="5"/>
  <c r="AZ812" i="5"/>
  <c r="AY812" i="5"/>
  <c r="AX812" i="5"/>
  <c r="AW812" i="5"/>
  <c r="AV812" i="5"/>
  <c r="AU812" i="5"/>
  <c r="AT812" i="5"/>
  <c r="AS812" i="5"/>
  <c r="AR812" i="5"/>
  <c r="AQ812" i="5"/>
  <c r="AO812" i="5"/>
  <c r="AN812" i="5"/>
  <c r="AM812" i="5"/>
  <c r="AL812" i="5"/>
  <c r="AK812" i="5"/>
  <c r="AJ812" i="5"/>
  <c r="AI812" i="5"/>
  <c r="AH812" i="5"/>
  <c r="AG812" i="5"/>
  <c r="AE812" i="5"/>
  <c r="AD812" i="5"/>
  <c r="AC812" i="5"/>
  <c r="AB812" i="5"/>
  <c r="AA812" i="5"/>
  <c r="Z812" i="5"/>
  <c r="Y812" i="5"/>
  <c r="X812" i="5"/>
  <c r="W812" i="5"/>
  <c r="V812" i="5"/>
  <c r="U812" i="5"/>
  <c r="T812" i="5"/>
  <c r="S812" i="5"/>
  <c r="AZ811" i="5"/>
  <c r="AY811" i="5"/>
  <c r="AX811" i="5"/>
  <c r="AW811" i="5"/>
  <c r="AV811" i="5"/>
  <c r="AU811" i="5"/>
  <c r="AT811" i="5"/>
  <c r="AS811" i="5"/>
  <c r="AR811" i="5"/>
  <c r="AQ811" i="5"/>
  <c r="AO811" i="5"/>
  <c r="AN811" i="5"/>
  <c r="AM811" i="5"/>
  <c r="AL811" i="5"/>
  <c r="AK811" i="5"/>
  <c r="AJ811" i="5"/>
  <c r="AI811" i="5"/>
  <c r="AH811" i="5"/>
  <c r="AG811" i="5"/>
  <c r="AE811" i="5"/>
  <c r="AD811" i="5"/>
  <c r="AC811" i="5"/>
  <c r="AB811" i="5"/>
  <c r="AA811" i="5"/>
  <c r="Z811" i="5"/>
  <c r="Y811" i="5"/>
  <c r="X811" i="5"/>
  <c r="W811" i="5"/>
  <c r="V811" i="5"/>
  <c r="U811" i="5"/>
  <c r="T811" i="5"/>
  <c r="S811" i="5"/>
  <c r="AZ810" i="5"/>
  <c r="AY810" i="5"/>
  <c r="AX810" i="5"/>
  <c r="AW810" i="5"/>
  <c r="AV810" i="5"/>
  <c r="AU810" i="5"/>
  <c r="AT810" i="5"/>
  <c r="AS810" i="5"/>
  <c r="AR810" i="5"/>
  <c r="AQ810" i="5"/>
  <c r="AO810" i="5"/>
  <c r="AN810" i="5"/>
  <c r="AM810" i="5"/>
  <c r="AL810" i="5"/>
  <c r="AK810" i="5"/>
  <c r="AJ810" i="5"/>
  <c r="AI810" i="5"/>
  <c r="AH810" i="5"/>
  <c r="AG810" i="5"/>
  <c r="AE810" i="5"/>
  <c r="AD810" i="5"/>
  <c r="AC810" i="5"/>
  <c r="AB810" i="5"/>
  <c r="AA810" i="5"/>
  <c r="Z810" i="5"/>
  <c r="Y810" i="5"/>
  <c r="X810" i="5"/>
  <c r="W810" i="5"/>
  <c r="V810" i="5"/>
  <c r="U810" i="5"/>
  <c r="T810" i="5"/>
  <c r="S810" i="5"/>
  <c r="AZ809" i="5"/>
  <c r="AY809" i="5"/>
  <c r="AX809" i="5"/>
  <c r="AW809" i="5"/>
  <c r="AV809" i="5"/>
  <c r="AU809" i="5"/>
  <c r="AT809" i="5"/>
  <c r="AS809" i="5"/>
  <c r="AR809" i="5"/>
  <c r="AQ809" i="5"/>
  <c r="AO809" i="5"/>
  <c r="AN809" i="5"/>
  <c r="AM809" i="5"/>
  <c r="AL809" i="5"/>
  <c r="AK809" i="5"/>
  <c r="AJ809" i="5"/>
  <c r="AI809" i="5"/>
  <c r="AH809" i="5"/>
  <c r="AG809" i="5"/>
  <c r="AE809" i="5"/>
  <c r="AD809" i="5"/>
  <c r="AC809" i="5"/>
  <c r="AB809" i="5"/>
  <c r="AA809" i="5"/>
  <c r="Z809" i="5"/>
  <c r="Y809" i="5"/>
  <c r="X809" i="5"/>
  <c r="W809" i="5"/>
  <c r="V809" i="5"/>
  <c r="U809" i="5"/>
  <c r="T809" i="5"/>
  <c r="S809" i="5"/>
  <c r="AZ808" i="5"/>
  <c r="AY808" i="5"/>
  <c r="AX808" i="5"/>
  <c r="AW808" i="5"/>
  <c r="AV808" i="5"/>
  <c r="AU808" i="5"/>
  <c r="AT808" i="5"/>
  <c r="AS808" i="5"/>
  <c r="AR808" i="5"/>
  <c r="AQ808" i="5"/>
  <c r="AO808" i="5"/>
  <c r="AN808" i="5"/>
  <c r="AM808" i="5"/>
  <c r="AL808" i="5"/>
  <c r="AK808" i="5"/>
  <c r="AJ808" i="5"/>
  <c r="AI808" i="5"/>
  <c r="AH808" i="5"/>
  <c r="AG808" i="5"/>
  <c r="AE808" i="5"/>
  <c r="AD808" i="5"/>
  <c r="AC808" i="5"/>
  <c r="AB808" i="5"/>
  <c r="AA808" i="5"/>
  <c r="Z808" i="5"/>
  <c r="Y808" i="5"/>
  <c r="X808" i="5"/>
  <c r="W808" i="5"/>
  <c r="V808" i="5"/>
  <c r="U808" i="5"/>
  <c r="T808" i="5"/>
  <c r="S808" i="5"/>
  <c r="AZ807" i="5"/>
  <c r="AY807" i="5"/>
  <c r="AX807" i="5"/>
  <c r="AW807" i="5"/>
  <c r="AV807" i="5"/>
  <c r="AU807" i="5"/>
  <c r="AT807" i="5"/>
  <c r="AS807" i="5"/>
  <c r="AR807" i="5"/>
  <c r="AQ807" i="5"/>
  <c r="AO807" i="5"/>
  <c r="AN807" i="5"/>
  <c r="AM807" i="5"/>
  <c r="AL807" i="5"/>
  <c r="AK807" i="5"/>
  <c r="AJ807" i="5"/>
  <c r="AI807" i="5"/>
  <c r="AH807" i="5"/>
  <c r="AG807" i="5"/>
  <c r="AE807" i="5"/>
  <c r="AD807" i="5"/>
  <c r="AC807" i="5"/>
  <c r="AB807" i="5"/>
  <c r="AA807" i="5"/>
  <c r="Z807" i="5"/>
  <c r="Y807" i="5"/>
  <c r="X807" i="5"/>
  <c r="W807" i="5"/>
  <c r="V807" i="5"/>
  <c r="U807" i="5"/>
  <c r="T807" i="5"/>
  <c r="S807" i="5"/>
  <c r="AZ806" i="5"/>
  <c r="AY806" i="5"/>
  <c r="AX806" i="5"/>
  <c r="AW806" i="5"/>
  <c r="AV806" i="5"/>
  <c r="AU806" i="5"/>
  <c r="AT806" i="5"/>
  <c r="AS806" i="5"/>
  <c r="AR806" i="5"/>
  <c r="AQ806" i="5"/>
  <c r="AO806" i="5"/>
  <c r="AN806" i="5"/>
  <c r="AM806" i="5"/>
  <c r="AL806" i="5"/>
  <c r="AK806" i="5"/>
  <c r="AJ806" i="5"/>
  <c r="AI806" i="5"/>
  <c r="AH806" i="5"/>
  <c r="AG806" i="5"/>
  <c r="AE806" i="5"/>
  <c r="AD806" i="5"/>
  <c r="AC806" i="5"/>
  <c r="AB806" i="5"/>
  <c r="AA806" i="5"/>
  <c r="Z806" i="5"/>
  <c r="Y806" i="5"/>
  <c r="X806" i="5"/>
  <c r="W806" i="5"/>
  <c r="V806" i="5"/>
  <c r="U806" i="5"/>
  <c r="T806" i="5"/>
  <c r="S806" i="5"/>
  <c r="AZ805" i="5"/>
  <c r="AY805" i="5"/>
  <c r="AX805" i="5"/>
  <c r="AW805" i="5"/>
  <c r="AV805" i="5"/>
  <c r="AU805" i="5"/>
  <c r="AT805" i="5"/>
  <c r="AS805" i="5"/>
  <c r="AR805" i="5"/>
  <c r="AQ805" i="5"/>
  <c r="AO805" i="5"/>
  <c r="AN805" i="5"/>
  <c r="AM805" i="5"/>
  <c r="AL805" i="5"/>
  <c r="AK805" i="5"/>
  <c r="AJ805" i="5"/>
  <c r="AI805" i="5"/>
  <c r="AH805" i="5"/>
  <c r="AG805" i="5"/>
  <c r="AE805" i="5"/>
  <c r="AD805" i="5"/>
  <c r="AC805" i="5"/>
  <c r="AB805" i="5"/>
  <c r="AA805" i="5"/>
  <c r="Z805" i="5"/>
  <c r="Y805" i="5"/>
  <c r="X805" i="5"/>
  <c r="W805" i="5"/>
  <c r="V805" i="5"/>
  <c r="U805" i="5"/>
  <c r="T805" i="5"/>
  <c r="S805" i="5"/>
  <c r="AZ804" i="5"/>
  <c r="AY804" i="5"/>
  <c r="AX804" i="5"/>
  <c r="AW804" i="5"/>
  <c r="AV804" i="5"/>
  <c r="AU804" i="5"/>
  <c r="AT804" i="5"/>
  <c r="AS804" i="5"/>
  <c r="AR804" i="5"/>
  <c r="AQ804" i="5"/>
  <c r="AO804" i="5"/>
  <c r="AN804" i="5"/>
  <c r="AM804" i="5"/>
  <c r="AL804" i="5"/>
  <c r="AK804" i="5"/>
  <c r="AJ804" i="5"/>
  <c r="AI804" i="5"/>
  <c r="AH804" i="5"/>
  <c r="AG804" i="5"/>
  <c r="AE804" i="5"/>
  <c r="AD804" i="5"/>
  <c r="AC804" i="5"/>
  <c r="AB804" i="5"/>
  <c r="AA804" i="5"/>
  <c r="Z804" i="5"/>
  <c r="Y804" i="5"/>
  <c r="X804" i="5"/>
  <c r="W804" i="5"/>
  <c r="V804" i="5"/>
  <c r="U804" i="5"/>
  <c r="T804" i="5"/>
  <c r="S804" i="5"/>
  <c r="AZ803" i="5"/>
  <c r="AY803" i="5"/>
  <c r="AX803" i="5"/>
  <c r="AW803" i="5"/>
  <c r="AV803" i="5"/>
  <c r="AU803" i="5"/>
  <c r="AT803" i="5"/>
  <c r="AS803" i="5"/>
  <c r="AR803" i="5"/>
  <c r="AQ803" i="5"/>
  <c r="AO803" i="5"/>
  <c r="AN803" i="5"/>
  <c r="AM803" i="5"/>
  <c r="AL803" i="5"/>
  <c r="AK803" i="5"/>
  <c r="AJ803" i="5"/>
  <c r="AI803" i="5"/>
  <c r="AH803" i="5"/>
  <c r="AG803" i="5"/>
  <c r="AE803" i="5"/>
  <c r="AD803" i="5"/>
  <c r="AC803" i="5"/>
  <c r="AB803" i="5"/>
  <c r="AA803" i="5"/>
  <c r="Z803" i="5"/>
  <c r="Y803" i="5"/>
  <c r="X803" i="5"/>
  <c r="W803" i="5"/>
  <c r="V803" i="5"/>
  <c r="U803" i="5"/>
  <c r="T803" i="5"/>
  <c r="S803" i="5"/>
  <c r="AZ802" i="5"/>
  <c r="AY802" i="5"/>
  <c r="AX802" i="5"/>
  <c r="AW802" i="5"/>
  <c r="AV802" i="5"/>
  <c r="AU802" i="5"/>
  <c r="AT802" i="5"/>
  <c r="AS802" i="5"/>
  <c r="AR802" i="5"/>
  <c r="AQ802" i="5"/>
  <c r="AO802" i="5"/>
  <c r="AN802" i="5"/>
  <c r="AM802" i="5"/>
  <c r="AL802" i="5"/>
  <c r="AK802" i="5"/>
  <c r="AJ802" i="5"/>
  <c r="AI802" i="5"/>
  <c r="AH802" i="5"/>
  <c r="AG802" i="5"/>
  <c r="AE802" i="5"/>
  <c r="AD802" i="5"/>
  <c r="AC802" i="5"/>
  <c r="AB802" i="5"/>
  <c r="AA802" i="5"/>
  <c r="Z802" i="5"/>
  <c r="Y802" i="5"/>
  <c r="X802" i="5"/>
  <c r="W802" i="5"/>
  <c r="V802" i="5"/>
  <c r="U802" i="5"/>
  <c r="T802" i="5"/>
  <c r="S802" i="5"/>
  <c r="AZ801" i="5"/>
  <c r="AY801" i="5"/>
  <c r="AX801" i="5"/>
  <c r="AW801" i="5"/>
  <c r="AV801" i="5"/>
  <c r="AU801" i="5"/>
  <c r="AT801" i="5"/>
  <c r="AS801" i="5"/>
  <c r="AR801" i="5"/>
  <c r="AQ801" i="5"/>
  <c r="AO801" i="5"/>
  <c r="AN801" i="5"/>
  <c r="AM801" i="5"/>
  <c r="AL801" i="5"/>
  <c r="AK801" i="5"/>
  <c r="AJ801" i="5"/>
  <c r="AI801" i="5"/>
  <c r="AH801" i="5"/>
  <c r="AG801" i="5"/>
  <c r="AE801" i="5"/>
  <c r="AD801" i="5"/>
  <c r="AC801" i="5"/>
  <c r="AB801" i="5"/>
  <c r="AA801" i="5"/>
  <c r="Z801" i="5"/>
  <c r="Y801" i="5"/>
  <c r="X801" i="5"/>
  <c r="W801" i="5"/>
  <c r="V801" i="5"/>
  <c r="U801" i="5"/>
  <c r="T801" i="5"/>
  <c r="S801" i="5"/>
  <c r="AZ800" i="5"/>
  <c r="AY800" i="5"/>
  <c r="AX800" i="5"/>
  <c r="AW800" i="5"/>
  <c r="AV800" i="5"/>
  <c r="AU800" i="5"/>
  <c r="AT800" i="5"/>
  <c r="AS800" i="5"/>
  <c r="AR800" i="5"/>
  <c r="AQ800" i="5"/>
  <c r="AO800" i="5"/>
  <c r="AN800" i="5"/>
  <c r="AM800" i="5"/>
  <c r="AL800" i="5"/>
  <c r="AK800" i="5"/>
  <c r="AJ800" i="5"/>
  <c r="AI800" i="5"/>
  <c r="AH800" i="5"/>
  <c r="AG800" i="5"/>
  <c r="AE800" i="5"/>
  <c r="AD800" i="5"/>
  <c r="AC800" i="5"/>
  <c r="AB800" i="5"/>
  <c r="AA800" i="5"/>
  <c r="Z800" i="5"/>
  <c r="Y800" i="5"/>
  <c r="X800" i="5"/>
  <c r="W800" i="5"/>
  <c r="V800" i="5"/>
  <c r="U800" i="5"/>
  <c r="T800" i="5"/>
  <c r="S800" i="5"/>
  <c r="AZ799" i="5"/>
  <c r="AY799" i="5"/>
  <c r="AX799" i="5"/>
  <c r="AW799" i="5"/>
  <c r="AV799" i="5"/>
  <c r="AU799" i="5"/>
  <c r="AT799" i="5"/>
  <c r="AS799" i="5"/>
  <c r="AR799" i="5"/>
  <c r="AQ799" i="5"/>
  <c r="AO799" i="5"/>
  <c r="AN799" i="5"/>
  <c r="AM799" i="5"/>
  <c r="AL799" i="5"/>
  <c r="AK799" i="5"/>
  <c r="AJ799" i="5"/>
  <c r="AI799" i="5"/>
  <c r="AH799" i="5"/>
  <c r="AG799" i="5"/>
  <c r="AE799" i="5"/>
  <c r="AD799" i="5"/>
  <c r="AC799" i="5"/>
  <c r="AB799" i="5"/>
  <c r="AA799" i="5"/>
  <c r="Z799" i="5"/>
  <c r="Y799" i="5"/>
  <c r="X799" i="5"/>
  <c r="W799" i="5"/>
  <c r="V799" i="5"/>
  <c r="U799" i="5"/>
  <c r="T799" i="5"/>
  <c r="S799" i="5"/>
  <c r="AZ798" i="5"/>
  <c r="AY798" i="5"/>
  <c r="AX798" i="5"/>
  <c r="AW798" i="5"/>
  <c r="AV798" i="5"/>
  <c r="AU798" i="5"/>
  <c r="AT798" i="5"/>
  <c r="AS798" i="5"/>
  <c r="AR798" i="5"/>
  <c r="AQ798" i="5"/>
  <c r="AO798" i="5"/>
  <c r="AN798" i="5"/>
  <c r="AM798" i="5"/>
  <c r="AL798" i="5"/>
  <c r="AK798" i="5"/>
  <c r="AJ798" i="5"/>
  <c r="AI798" i="5"/>
  <c r="AH798" i="5"/>
  <c r="AG798" i="5"/>
  <c r="AE798" i="5"/>
  <c r="AD798" i="5"/>
  <c r="AC798" i="5"/>
  <c r="AB798" i="5"/>
  <c r="AA798" i="5"/>
  <c r="Z798" i="5"/>
  <c r="Y798" i="5"/>
  <c r="X798" i="5"/>
  <c r="W798" i="5"/>
  <c r="V798" i="5"/>
  <c r="U798" i="5"/>
  <c r="T798" i="5"/>
  <c r="S798" i="5"/>
  <c r="AZ797" i="5"/>
  <c r="AY797" i="5"/>
  <c r="AX797" i="5"/>
  <c r="AW797" i="5"/>
  <c r="AV797" i="5"/>
  <c r="AU797" i="5"/>
  <c r="AT797" i="5"/>
  <c r="AS797" i="5"/>
  <c r="AR797" i="5"/>
  <c r="AQ797" i="5"/>
  <c r="AO797" i="5"/>
  <c r="AN797" i="5"/>
  <c r="AM797" i="5"/>
  <c r="AL797" i="5"/>
  <c r="AK797" i="5"/>
  <c r="AJ797" i="5"/>
  <c r="AI797" i="5"/>
  <c r="AH797" i="5"/>
  <c r="AG797" i="5"/>
  <c r="AE797" i="5"/>
  <c r="AD797" i="5"/>
  <c r="AC797" i="5"/>
  <c r="AB797" i="5"/>
  <c r="AA797" i="5"/>
  <c r="Z797" i="5"/>
  <c r="Y797" i="5"/>
  <c r="X797" i="5"/>
  <c r="W797" i="5"/>
  <c r="V797" i="5"/>
  <c r="U797" i="5"/>
  <c r="T797" i="5"/>
  <c r="S797" i="5"/>
  <c r="AZ796" i="5"/>
  <c r="AY796" i="5"/>
  <c r="AX796" i="5"/>
  <c r="AW796" i="5"/>
  <c r="AV796" i="5"/>
  <c r="AU796" i="5"/>
  <c r="AT796" i="5"/>
  <c r="AS796" i="5"/>
  <c r="AR796" i="5"/>
  <c r="AQ796" i="5"/>
  <c r="AO796" i="5"/>
  <c r="AN796" i="5"/>
  <c r="AM796" i="5"/>
  <c r="AL796" i="5"/>
  <c r="AK796" i="5"/>
  <c r="AJ796" i="5"/>
  <c r="AI796" i="5"/>
  <c r="AH796" i="5"/>
  <c r="AG796" i="5"/>
  <c r="AE796" i="5"/>
  <c r="AD796" i="5"/>
  <c r="AC796" i="5"/>
  <c r="AB796" i="5"/>
  <c r="AA796" i="5"/>
  <c r="Z796" i="5"/>
  <c r="Y796" i="5"/>
  <c r="X796" i="5"/>
  <c r="W796" i="5"/>
  <c r="V796" i="5"/>
  <c r="U796" i="5"/>
  <c r="T796" i="5"/>
  <c r="S796" i="5"/>
  <c r="AZ795" i="5"/>
  <c r="AY795" i="5"/>
  <c r="AX795" i="5"/>
  <c r="AW795" i="5"/>
  <c r="AV795" i="5"/>
  <c r="AU795" i="5"/>
  <c r="AT795" i="5"/>
  <c r="AS795" i="5"/>
  <c r="AR795" i="5"/>
  <c r="AQ795" i="5"/>
  <c r="AO795" i="5"/>
  <c r="AN795" i="5"/>
  <c r="AM795" i="5"/>
  <c r="AL795" i="5"/>
  <c r="AK795" i="5"/>
  <c r="AJ795" i="5"/>
  <c r="AI795" i="5"/>
  <c r="AH795" i="5"/>
  <c r="AG795" i="5"/>
  <c r="AE795" i="5"/>
  <c r="AD795" i="5"/>
  <c r="AC795" i="5"/>
  <c r="AB795" i="5"/>
  <c r="AA795" i="5"/>
  <c r="Z795" i="5"/>
  <c r="Y795" i="5"/>
  <c r="X795" i="5"/>
  <c r="W795" i="5"/>
  <c r="V795" i="5"/>
  <c r="U795" i="5"/>
  <c r="T795" i="5"/>
  <c r="S795" i="5"/>
  <c r="AZ794" i="5"/>
  <c r="AY794" i="5"/>
  <c r="AX794" i="5"/>
  <c r="AW794" i="5"/>
  <c r="AV794" i="5"/>
  <c r="AU794" i="5"/>
  <c r="AT794" i="5"/>
  <c r="AS794" i="5"/>
  <c r="AR794" i="5"/>
  <c r="AQ794" i="5"/>
  <c r="AO794" i="5"/>
  <c r="AN794" i="5"/>
  <c r="AM794" i="5"/>
  <c r="AL794" i="5"/>
  <c r="AK794" i="5"/>
  <c r="AJ794" i="5"/>
  <c r="AI794" i="5"/>
  <c r="AH794" i="5"/>
  <c r="AG794" i="5"/>
  <c r="AE794" i="5"/>
  <c r="AD794" i="5"/>
  <c r="AC794" i="5"/>
  <c r="AB794" i="5"/>
  <c r="AA794" i="5"/>
  <c r="Z794" i="5"/>
  <c r="Y794" i="5"/>
  <c r="X794" i="5"/>
  <c r="W794" i="5"/>
  <c r="V794" i="5"/>
  <c r="U794" i="5"/>
  <c r="T794" i="5"/>
  <c r="S794" i="5"/>
  <c r="AZ793" i="5"/>
  <c r="AY793" i="5"/>
  <c r="AX793" i="5"/>
  <c r="AW793" i="5"/>
  <c r="AV793" i="5"/>
  <c r="AU793" i="5"/>
  <c r="AT793" i="5"/>
  <c r="AS793" i="5"/>
  <c r="AR793" i="5"/>
  <c r="AQ793" i="5"/>
  <c r="AO793" i="5"/>
  <c r="AN793" i="5"/>
  <c r="AM793" i="5"/>
  <c r="AL793" i="5"/>
  <c r="AK793" i="5"/>
  <c r="AJ793" i="5"/>
  <c r="AI793" i="5"/>
  <c r="AH793" i="5"/>
  <c r="AG793" i="5"/>
  <c r="AE793" i="5"/>
  <c r="AD793" i="5"/>
  <c r="AC793" i="5"/>
  <c r="AB793" i="5"/>
  <c r="AA793" i="5"/>
  <c r="Z793" i="5"/>
  <c r="Y793" i="5"/>
  <c r="X793" i="5"/>
  <c r="W793" i="5"/>
  <c r="V793" i="5"/>
  <c r="U793" i="5"/>
  <c r="T793" i="5"/>
  <c r="S793" i="5"/>
  <c r="AZ792" i="5"/>
  <c r="AY792" i="5"/>
  <c r="AX792" i="5"/>
  <c r="AW792" i="5"/>
  <c r="AV792" i="5"/>
  <c r="AU792" i="5"/>
  <c r="AT792" i="5"/>
  <c r="AS792" i="5"/>
  <c r="AR792" i="5"/>
  <c r="AQ792" i="5"/>
  <c r="AO792" i="5"/>
  <c r="AN792" i="5"/>
  <c r="AM792" i="5"/>
  <c r="AL792" i="5"/>
  <c r="AK792" i="5"/>
  <c r="AJ792" i="5"/>
  <c r="AI792" i="5"/>
  <c r="AH792" i="5"/>
  <c r="AG792" i="5"/>
  <c r="AE792" i="5"/>
  <c r="AD792" i="5"/>
  <c r="AC792" i="5"/>
  <c r="AB792" i="5"/>
  <c r="AA792" i="5"/>
  <c r="Z792" i="5"/>
  <c r="Y792" i="5"/>
  <c r="X792" i="5"/>
  <c r="W792" i="5"/>
  <c r="V792" i="5"/>
  <c r="U792" i="5"/>
  <c r="T792" i="5"/>
  <c r="S792" i="5"/>
  <c r="AZ791" i="5"/>
  <c r="AY791" i="5"/>
  <c r="AX791" i="5"/>
  <c r="AW791" i="5"/>
  <c r="AV791" i="5"/>
  <c r="AU791" i="5"/>
  <c r="AT791" i="5"/>
  <c r="AS791" i="5"/>
  <c r="AR791" i="5"/>
  <c r="AQ791" i="5"/>
  <c r="AO791" i="5"/>
  <c r="AN791" i="5"/>
  <c r="AM791" i="5"/>
  <c r="AL791" i="5"/>
  <c r="AK791" i="5"/>
  <c r="AJ791" i="5"/>
  <c r="AI791" i="5"/>
  <c r="AH791" i="5"/>
  <c r="AG791" i="5"/>
  <c r="AE791" i="5"/>
  <c r="AD791" i="5"/>
  <c r="AC791" i="5"/>
  <c r="AB791" i="5"/>
  <c r="AA791" i="5"/>
  <c r="Z791" i="5"/>
  <c r="Y791" i="5"/>
  <c r="X791" i="5"/>
  <c r="W791" i="5"/>
  <c r="V791" i="5"/>
  <c r="U791" i="5"/>
  <c r="T791" i="5"/>
  <c r="S791" i="5"/>
  <c r="AZ790" i="5"/>
  <c r="AY790" i="5"/>
  <c r="AX790" i="5"/>
  <c r="AW790" i="5"/>
  <c r="AV790" i="5"/>
  <c r="AU790" i="5"/>
  <c r="AT790" i="5"/>
  <c r="AS790" i="5"/>
  <c r="AR790" i="5"/>
  <c r="AQ790" i="5"/>
  <c r="AO790" i="5"/>
  <c r="AN790" i="5"/>
  <c r="AM790" i="5"/>
  <c r="AL790" i="5"/>
  <c r="AK790" i="5"/>
  <c r="AJ790" i="5"/>
  <c r="AI790" i="5"/>
  <c r="AH790" i="5"/>
  <c r="AG790" i="5"/>
  <c r="AE790" i="5"/>
  <c r="AD790" i="5"/>
  <c r="AC790" i="5"/>
  <c r="AB790" i="5"/>
  <c r="AA790" i="5"/>
  <c r="Z790" i="5"/>
  <c r="Y790" i="5"/>
  <c r="X790" i="5"/>
  <c r="W790" i="5"/>
  <c r="V790" i="5"/>
  <c r="U790" i="5"/>
  <c r="T790" i="5"/>
  <c r="S790" i="5"/>
  <c r="AZ789" i="5"/>
  <c r="AY789" i="5"/>
  <c r="AX789" i="5"/>
  <c r="AW789" i="5"/>
  <c r="AV789" i="5"/>
  <c r="AU789" i="5"/>
  <c r="AT789" i="5"/>
  <c r="AS789" i="5"/>
  <c r="AR789" i="5"/>
  <c r="AQ789" i="5"/>
  <c r="AO789" i="5"/>
  <c r="AN789" i="5"/>
  <c r="AM789" i="5"/>
  <c r="AL789" i="5"/>
  <c r="AK789" i="5"/>
  <c r="AJ789" i="5"/>
  <c r="AI789" i="5"/>
  <c r="AH789" i="5"/>
  <c r="AG789" i="5"/>
  <c r="AE789" i="5"/>
  <c r="AD789" i="5"/>
  <c r="AC789" i="5"/>
  <c r="AB789" i="5"/>
  <c r="AA789" i="5"/>
  <c r="Z789" i="5"/>
  <c r="Y789" i="5"/>
  <c r="X789" i="5"/>
  <c r="W789" i="5"/>
  <c r="V789" i="5"/>
  <c r="U789" i="5"/>
  <c r="T789" i="5"/>
  <c r="S789" i="5"/>
  <c r="AZ788" i="5"/>
  <c r="AY788" i="5"/>
  <c r="AX788" i="5"/>
  <c r="AW788" i="5"/>
  <c r="AV788" i="5"/>
  <c r="AU788" i="5"/>
  <c r="AT788" i="5"/>
  <c r="AS788" i="5"/>
  <c r="AR788" i="5"/>
  <c r="AQ788" i="5"/>
  <c r="AO788" i="5"/>
  <c r="AN788" i="5"/>
  <c r="AM788" i="5"/>
  <c r="AL788" i="5"/>
  <c r="AK788" i="5"/>
  <c r="AJ788" i="5"/>
  <c r="AI788" i="5"/>
  <c r="AH788" i="5"/>
  <c r="AG788" i="5"/>
  <c r="AE788" i="5"/>
  <c r="AD788" i="5"/>
  <c r="AC788" i="5"/>
  <c r="AB788" i="5"/>
  <c r="AA788" i="5"/>
  <c r="Z788" i="5"/>
  <c r="Y788" i="5"/>
  <c r="X788" i="5"/>
  <c r="W788" i="5"/>
  <c r="V788" i="5"/>
  <c r="U788" i="5"/>
  <c r="T788" i="5"/>
  <c r="S788" i="5"/>
  <c r="AZ787" i="5"/>
  <c r="AY787" i="5"/>
  <c r="AX787" i="5"/>
  <c r="AW787" i="5"/>
  <c r="AV787" i="5"/>
  <c r="AU787" i="5"/>
  <c r="AT787" i="5"/>
  <c r="AS787" i="5"/>
  <c r="AR787" i="5"/>
  <c r="AQ787" i="5"/>
  <c r="AO787" i="5"/>
  <c r="AN787" i="5"/>
  <c r="AM787" i="5"/>
  <c r="AL787" i="5"/>
  <c r="AK787" i="5"/>
  <c r="AJ787" i="5"/>
  <c r="AI787" i="5"/>
  <c r="AH787" i="5"/>
  <c r="AG787" i="5"/>
  <c r="AE787" i="5"/>
  <c r="AD787" i="5"/>
  <c r="AC787" i="5"/>
  <c r="AB787" i="5"/>
  <c r="AA787" i="5"/>
  <c r="Z787" i="5"/>
  <c r="Y787" i="5"/>
  <c r="X787" i="5"/>
  <c r="W787" i="5"/>
  <c r="V787" i="5"/>
  <c r="U787" i="5"/>
  <c r="T787" i="5"/>
  <c r="S787" i="5"/>
  <c r="AZ786" i="5"/>
  <c r="AY786" i="5"/>
  <c r="AX786" i="5"/>
  <c r="AW786" i="5"/>
  <c r="AV786" i="5"/>
  <c r="AU786" i="5"/>
  <c r="AT786" i="5"/>
  <c r="AS786" i="5"/>
  <c r="AR786" i="5"/>
  <c r="AQ786" i="5"/>
  <c r="AO786" i="5"/>
  <c r="AN786" i="5"/>
  <c r="AM786" i="5"/>
  <c r="AL786" i="5"/>
  <c r="AK786" i="5"/>
  <c r="AJ786" i="5"/>
  <c r="AI786" i="5"/>
  <c r="AH786" i="5"/>
  <c r="AG786" i="5"/>
  <c r="AE786" i="5"/>
  <c r="AD786" i="5"/>
  <c r="AC786" i="5"/>
  <c r="AB786" i="5"/>
  <c r="AA786" i="5"/>
  <c r="Z786" i="5"/>
  <c r="Y786" i="5"/>
  <c r="X786" i="5"/>
  <c r="W786" i="5"/>
  <c r="V786" i="5"/>
  <c r="U786" i="5"/>
  <c r="T786" i="5"/>
  <c r="S786" i="5"/>
  <c r="AZ785" i="5"/>
  <c r="AY785" i="5"/>
  <c r="AX785" i="5"/>
  <c r="AW785" i="5"/>
  <c r="AV785" i="5"/>
  <c r="AU785" i="5"/>
  <c r="AT785" i="5"/>
  <c r="AS785" i="5"/>
  <c r="AR785" i="5"/>
  <c r="AQ785" i="5"/>
  <c r="AO785" i="5"/>
  <c r="AN785" i="5"/>
  <c r="AM785" i="5"/>
  <c r="AL785" i="5"/>
  <c r="AK785" i="5"/>
  <c r="AJ785" i="5"/>
  <c r="AI785" i="5"/>
  <c r="AH785" i="5"/>
  <c r="AG785" i="5"/>
  <c r="AE785" i="5"/>
  <c r="AD785" i="5"/>
  <c r="AC785" i="5"/>
  <c r="AB785" i="5"/>
  <c r="AA785" i="5"/>
  <c r="Z785" i="5"/>
  <c r="Y785" i="5"/>
  <c r="X785" i="5"/>
  <c r="W785" i="5"/>
  <c r="V785" i="5"/>
  <c r="U785" i="5"/>
  <c r="T785" i="5"/>
  <c r="S785" i="5"/>
  <c r="AZ784" i="5"/>
  <c r="AY784" i="5"/>
  <c r="AX784" i="5"/>
  <c r="AW784" i="5"/>
  <c r="AV784" i="5"/>
  <c r="AU784" i="5"/>
  <c r="AT784" i="5"/>
  <c r="AS784" i="5"/>
  <c r="AR784" i="5"/>
  <c r="AQ784" i="5"/>
  <c r="AO784" i="5"/>
  <c r="AN784" i="5"/>
  <c r="AM784" i="5"/>
  <c r="AL784" i="5"/>
  <c r="AK784" i="5"/>
  <c r="AJ784" i="5"/>
  <c r="AI784" i="5"/>
  <c r="AH784" i="5"/>
  <c r="AG784" i="5"/>
  <c r="AE784" i="5"/>
  <c r="AD784" i="5"/>
  <c r="AC784" i="5"/>
  <c r="AB784" i="5"/>
  <c r="AA784" i="5"/>
  <c r="Z784" i="5"/>
  <c r="Y784" i="5"/>
  <c r="X784" i="5"/>
  <c r="W784" i="5"/>
  <c r="V784" i="5"/>
  <c r="U784" i="5"/>
  <c r="T784" i="5"/>
  <c r="S784" i="5"/>
  <c r="AZ783" i="5"/>
  <c r="AY783" i="5"/>
  <c r="AX783" i="5"/>
  <c r="AW783" i="5"/>
  <c r="AV783" i="5"/>
  <c r="AU783" i="5"/>
  <c r="AT783" i="5"/>
  <c r="AS783" i="5"/>
  <c r="AR783" i="5"/>
  <c r="AQ783" i="5"/>
  <c r="AO783" i="5"/>
  <c r="AN783" i="5"/>
  <c r="AM783" i="5"/>
  <c r="AL783" i="5"/>
  <c r="AK783" i="5"/>
  <c r="AJ783" i="5"/>
  <c r="AI783" i="5"/>
  <c r="AH783" i="5"/>
  <c r="AG783" i="5"/>
  <c r="AE783" i="5"/>
  <c r="AD783" i="5"/>
  <c r="AC783" i="5"/>
  <c r="AB783" i="5"/>
  <c r="AA783" i="5"/>
  <c r="Z783" i="5"/>
  <c r="Y783" i="5"/>
  <c r="X783" i="5"/>
  <c r="W783" i="5"/>
  <c r="V783" i="5"/>
  <c r="U783" i="5"/>
  <c r="T783" i="5"/>
  <c r="S783" i="5"/>
  <c r="AZ782" i="5"/>
  <c r="AY782" i="5"/>
  <c r="AX782" i="5"/>
  <c r="AW782" i="5"/>
  <c r="AV782" i="5"/>
  <c r="AU782" i="5"/>
  <c r="AT782" i="5"/>
  <c r="AS782" i="5"/>
  <c r="AR782" i="5"/>
  <c r="AQ782" i="5"/>
  <c r="AO782" i="5"/>
  <c r="AN782" i="5"/>
  <c r="AM782" i="5"/>
  <c r="AL782" i="5"/>
  <c r="AK782" i="5"/>
  <c r="AJ782" i="5"/>
  <c r="AI782" i="5"/>
  <c r="AH782" i="5"/>
  <c r="AG782" i="5"/>
  <c r="AE782" i="5"/>
  <c r="AD782" i="5"/>
  <c r="AC782" i="5"/>
  <c r="AB782" i="5"/>
  <c r="AA782" i="5"/>
  <c r="Z782" i="5"/>
  <c r="Y782" i="5"/>
  <c r="X782" i="5"/>
  <c r="W782" i="5"/>
  <c r="V782" i="5"/>
  <c r="U782" i="5"/>
  <c r="T782" i="5"/>
  <c r="S782" i="5"/>
  <c r="AZ781" i="5"/>
  <c r="AY781" i="5"/>
  <c r="AX781" i="5"/>
  <c r="AW781" i="5"/>
  <c r="AV781" i="5"/>
  <c r="AU781" i="5"/>
  <c r="AT781" i="5"/>
  <c r="AS781" i="5"/>
  <c r="AR781" i="5"/>
  <c r="AQ781" i="5"/>
  <c r="AO781" i="5"/>
  <c r="AN781" i="5"/>
  <c r="AM781" i="5"/>
  <c r="AL781" i="5"/>
  <c r="AK781" i="5"/>
  <c r="AJ781" i="5"/>
  <c r="AI781" i="5"/>
  <c r="AH781" i="5"/>
  <c r="AG781" i="5"/>
  <c r="AE781" i="5"/>
  <c r="AD781" i="5"/>
  <c r="AC781" i="5"/>
  <c r="AB781" i="5"/>
  <c r="AA781" i="5"/>
  <c r="Z781" i="5"/>
  <c r="Y781" i="5"/>
  <c r="X781" i="5"/>
  <c r="W781" i="5"/>
  <c r="V781" i="5"/>
  <c r="U781" i="5"/>
  <c r="T781" i="5"/>
  <c r="S781" i="5"/>
  <c r="AZ780" i="5"/>
  <c r="AY780" i="5"/>
  <c r="AX780" i="5"/>
  <c r="AW780" i="5"/>
  <c r="AV780" i="5"/>
  <c r="AU780" i="5"/>
  <c r="AT780" i="5"/>
  <c r="AS780" i="5"/>
  <c r="AR780" i="5"/>
  <c r="AQ780" i="5"/>
  <c r="AO780" i="5"/>
  <c r="AN780" i="5"/>
  <c r="AM780" i="5"/>
  <c r="AL780" i="5"/>
  <c r="AK780" i="5"/>
  <c r="AJ780" i="5"/>
  <c r="AI780" i="5"/>
  <c r="AH780" i="5"/>
  <c r="AG780" i="5"/>
  <c r="AE780" i="5"/>
  <c r="AD780" i="5"/>
  <c r="AC780" i="5"/>
  <c r="AB780" i="5"/>
  <c r="AA780" i="5"/>
  <c r="Z780" i="5"/>
  <c r="Y780" i="5"/>
  <c r="X780" i="5"/>
  <c r="W780" i="5"/>
  <c r="V780" i="5"/>
  <c r="U780" i="5"/>
  <c r="T780" i="5"/>
  <c r="S780" i="5"/>
  <c r="AZ779" i="5"/>
  <c r="AY779" i="5"/>
  <c r="AX779" i="5"/>
  <c r="AW779" i="5"/>
  <c r="AV779" i="5"/>
  <c r="AU779" i="5"/>
  <c r="AT779" i="5"/>
  <c r="AS779" i="5"/>
  <c r="AR779" i="5"/>
  <c r="AQ779" i="5"/>
  <c r="AO779" i="5"/>
  <c r="AN779" i="5"/>
  <c r="AM779" i="5"/>
  <c r="AL779" i="5"/>
  <c r="AK779" i="5"/>
  <c r="AJ779" i="5"/>
  <c r="AI779" i="5"/>
  <c r="AH779" i="5"/>
  <c r="AG779" i="5"/>
  <c r="AE779" i="5"/>
  <c r="AD779" i="5"/>
  <c r="AC779" i="5"/>
  <c r="AB779" i="5"/>
  <c r="AA779" i="5"/>
  <c r="Z779" i="5"/>
  <c r="Y779" i="5"/>
  <c r="X779" i="5"/>
  <c r="W779" i="5"/>
  <c r="V779" i="5"/>
  <c r="U779" i="5"/>
  <c r="T779" i="5"/>
  <c r="S779" i="5"/>
  <c r="AZ778" i="5"/>
  <c r="AY778" i="5"/>
  <c r="AX778" i="5"/>
  <c r="AW778" i="5"/>
  <c r="AV778" i="5"/>
  <c r="AU778" i="5"/>
  <c r="AT778" i="5"/>
  <c r="AS778" i="5"/>
  <c r="AR778" i="5"/>
  <c r="AQ778" i="5"/>
  <c r="AO778" i="5"/>
  <c r="AN778" i="5"/>
  <c r="AM778" i="5"/>
  <c r="AL778" i="5"/>
  <c r="AK778" i="5"/>
  <c r="AJ778" i="5"/>
  <c r="AI778" i="5"/>
  <c r="AH778" i="5"/>
  <c r="AG778" i="5"/>
  <c r="AE778" i="5"/>
  <c r="AD778" i="5"/>
  <c r="AC778" i="5"/>
  <c r="AB778" i="5"/>
  <c r="AA778" i="5"/>
  <c r="Z778" i="5"/>
  <c r="Y778" i="5"/>
  <c r="X778" i="5"/>
  <c r="W778" i="5"/>
  <c r="V778" i="5"/>
  <c r="U778" i="5"/>
  <c r="T778" i="5"/>
  <c r="S778" i="5"/>
  <c r="AZ777" i="5"/>
  <c r="AY777" i="5"/>
  <c r="AX777" i="5"/>
  <c r="AW777" i="5"/>
  <c r="AV777" i="5"/>
  <c r="AU777" i="5"/>
  <c r="AT777" i="5"/>
  <c r="AS777" i="5"/>
  <c r="AR777" i="5"/>
  <c r="AQ777" i="5"/>
  <c r="AO777" i="5"/>
  <c r="AN777" i="5"/>
  <c r="AM777" i="5"/>
  <c r="AL777" i="5"/>
  <c r="AK777" i="5"/>
  <c r="AJ777" i="5"/>
  <c r="AI777" i="5"/>
  <c r="AH777" i="5"/>
  <c r="AG777" i="5"/>
  <c r="AE777" i="5"/>
  <c r="AD777" i="5"/>
  <c r="AC777" i="5"/>
  <c r="AB777" i="5"/>
  <c r="AA777" i="5"/>
  <c r="Z777" i="5"/>
  <c r="Y777" i="5"/>
  <c r="X777" i="5"/>
  <c r="W777" i="5"/>
  <c r="V777" i="5"/>
  <c r="U777" i="5"/>
  <c r="T777" i="5"/>
  <c r="S777" i="5"/>
  <c r="AZ776" i="5"/>
  <c r="AY776" i="5"/>
  <c r="AX776" i="5"/>
  <c r="AW776" i="5"/>
  <c r="AV776" i="5"/>
  <c r="AU776" i="5"/>
  <c r="AT776" i="5"/>
  <c r="AS776" i="5"/>
  <c r="AR776" i="5"/>
  <c r="AQ776" i="5"/>
  <c r="AO776" i="5"/>
  <c r="AN776" i="5"/>
  <c r="AM776" i="5"/>
  <c r="AL776" i="5"/>
  <c r="AK776" i="5"/>
  <c r="AJ776" i="5"/>
  <c r="AI776" i="5"/>
  <c r="AH776" i="5"/>
  <c r="AG776" i="5"/>
  <c r="AE776" i="5"/>
  <c r="AD776" i="5"/>
  <c r="AC776" i="5"/>
  <c r="AB776" i="5"/>
  <c r="AA776" i="5"/>
  <c r="Z776" i="5"/>
  <c r="Y776" i="5"/>
  <c r="X776" i="5"/>
  <c r="W776" i="5"/>
  <c r="V776" i="5"/>
  <c r="U776" i="5"/>
  <c r="T776" i="5"/>
  <c r="S776" i="5"/>
  <c r="AZ775" i="5"/>
  <c r="AY775" i="5"/>
  <c r="AX775" i="5"/>
  <c r="AW775" i="5"/>
  <c r="AV775" i="5"/>
  <c r="AU775" i="5"/>
  <c r="AT775" i="5"/>
  <c r="AS775" i="5"/>
  <c r="AR775" i="5"/>
  <c r="AQ775" i="5"/>
  <c r="AO775" i="5"/>
  <c r="AN775" i="5"/>
  <c r="AM775" i="5"/>
  <c r="AL775" i="5"/>
  <c r="AK775" i="5"/>
  <c r="AJ775" i="5"/>
  <c r="AI775" i="5"/>
  <c r="AH775" i="5"/>
  <c r="AG775" i="5"/>
  <c r="AE775" i="5"/>
  <c r="AD775" i="5"/>
  <c r="AC775" i="5"/>
  <c r="AB775" i="5"/>
  <c r="AA775" i="5"/>
  <c r="Z775" i="5"/>
  <c r="Y775" i="5"/>
  <c r="X775" i="5"/>
  <c r="W775" i="5"/>
  <c r="V775" i="5"/>
  <c r="U775" i="5"/>
  <c r="T775" i="5"/>
  <c r="S775" i="5"/>
  <c r="AZ774" i="5"/>
  <c r="AY774" i="5"/>
  <c r="AX774" i="5"/>
  <c r="AW774" i="5"/>
  <c r="AV774" i="5"/>
  <c r="AU774" i="5"/>
  <c r="AT774" i="5"/>
  <c r="AS774" i="5"/>
  <c r="AR774" i="5"/>
  <c r="AQ774" i="5"/>
  <c r="AO774" i="5"/>
  <c r="AN774" i="5"/>
  <c r="AM774" i="5"/>
  <c r="AL774" i="5"/>
  <c r="AK774" i="5"/>
  <c r="AJ774" i="5"/>
  <c r="AI774" i="5"/>
  <c r="AH774" i="5"/>
  <c r="AG774" i="5"/>
  <c r="AE774" i="5"/>
  <c r="AD774" i="5"/>
  <c r="AC774" i="5"/>
  <c r="AB774" i="5"/>
  <c r="AA774" i="5"/>
  <c r="Z774" i="5"/>
  <c r="Y774" i="5"/>
  <c r="X774" i="5"/>
  <c r="W774" i="5"/>
  <c r="V774" i="5"/>
  <c r="U774" i="5"/>
  <c r="T774" i="5"/>
  <c r="S774" i="5"/>
  <c r="AZ773" i="5"/>
  <c r="AY773" i="5"/>
  <c r="AX773" i="5"/>
  <c r="AW773" i="5"/>
  <c r="AV773" i="5"/>
  <c r="AU773" i="5"/>
  <c r="AT773" i="5"/>
  <c r="AS773" i="5"/>
  <c r="AR773" i="5"/>
  <c r="AQ773" i="5"/>
  <c r="AO773" i="5"/>
  <c r="AN773" i="5"/>
  <c r="AM773" i="5"/>
  <c r="AL773" i="5"/>
  <c r="AK773" i="5"/>
  <c r="AJ773" i="5"/>
  <c r="AI773" i="5"/>
  <c r="AH773" i="5"/>
  <c r="AG773" i="5"/>
  <c r="AE773" i="5"/>
  <c r="AD773" i="5"/>
  <c r="AC773" i="5"/>
  <c r="AB773" i="5"/>
  <c r="AA773" i="5"/>
  <c r="Z773" i="5"/>
  <c r="Y773" i="5"/>
  <c r="X773" i="5"/>
  <c r="W773" i="5"/>
  <c r="V773" i="5"/>
  <c r="U773" i="5"/>
  <c r="T773" i="5"/>
  <c r="S773" i="5"/>
  <c r="AZ772" i="5"/>
  <c r="AY772" i="5"/>
  <c r="AX772" i="5"/>
  <c r="AW772" i="5"/>
  <c r="AV772" i="5"/>
  <c r="AU772" i="5"/>
  <c r="AT772" i="5"/>
  <c r="AS772" i="5"/>
  <c r="AR772" i="5"/>
  <c r="AQ772" i="5"/>
  <c r="AO772" i="5"/>
  <c r="AN772" i="5"/>
  <c r="AM772" i="5"/>
  <c r="AL772" i="5"/>
  <c r="AK772" i="5"/>
  <c r="AJ772" i="5"/>
  <c r="AI772" i="5"/>
  <c r="AH772" i="5"/>
  <c r="AG772" i="5"/>
  <c r="AE772" i="5"/>
  <c r="AD772" i="5"/>
  <c r="AC772" i="5"/>
  <c r="AB772" i="5"/>
  <c r="AA772" i="5"/>
  <c r="Z772" i="5"/>
  <c r="Y772" i="5"/>
  <c r="X772" i="5"/>
  <c r="W772" i="5"/>
  <c r="V772" i="5"/>
  <c r="U772" i="5"/>
  <c r="T772" i="5"/>
  <c r="S772" i="5"/>
  <c r="AZ771" i="5"/>
  <c r="AY771" i="5"/>
  <c r="AX771" i="5"/>
  <c r="AW771" i="5"/>
  <c r="AV771" i="5"/>
  <c r="AU771" i="5"/>
  <c r="AT771" i="5"/>
  <c r="AS771" i="5"/>
  <c r="AR771" i="5"/>
  <c r="AQ771" i="5"/>
  <c r="AO771" i="5"/>
  <c r="AN771" i="5"/>
  <c r="AM771" i="5"/>
  <c r="AL771" i="5"/>
  <c r="AK771" i="5"/>
  <c r="AJ771" i="5"/>
  <c r="AI771" i="5"/>
  <c r="AH771" i="5"/>
  <c r="AG771" i="5"/>
  <c r="AE771" i="5"/>
  <c r="AD771" i="5"/>
  <c r="AC771" i="5"/>
  <c r="AB771" i="5"/>
  <c r="AA771" i="5"/>
  <c r="Z771" i="5"/>
  <c r="Y771" i="5"/>
  <c r="X771" i="5"/>
  <c r="W771" i="5"/>
  <c r="V771" i="5"/>
  <c r="U771" i="5"/>
  <c r="T771" i="5"/>
  <c r="S771" i="5"/>
  <c r="AZ770" i="5"/>
  <c r="AY770" i="5"/>
  <c r="AX770" i="5"/>
  <c r="AW770" i="5"/>
  <c r="AV770" i="5"/>
  <c r="AU770" i="5"/>
  <c r="AT770" i="5"/>
  <c r="AS770" i="5"/>
  <c r="AR770" i="5"/>
  <c r="AQ770" i="5"/>
  <c r="AO770" i="5"/>
  <c r="AN770" i="5"/>
  <c r="AM770" i="5"/>
  <c r="AL770" i="5"/>
  <c r="AK770" i="5"/>
  <c r="AJ770" i="5"/>
  <c r="AI770" i="5"/>
  <c r="AH770" i="5"/>
  <c r="AG770" i="5"/>
  <c r="AE770" i="5"/>
  <c r="AD770" i="5"/>
  <c r="AC770" i="5"/>
  <c r="AB770" i="5"/>
  <c r="AA770" i="5"/>
  <c r="Z770" i="5"/>
  <c r="Y770" i="5"/>
  <c r="X770" i="5"/>
  <c r="W770" i="5"/>
  <c r="V770" i="5"/>
  <c r="U770" i="5"/>
  <c r="T770" i="5"/>
  <c r="S770" i="5"/>
  <c r="AZ769" i="5"/>
  <c r="AY769" i="5"/>
  <c r="AX769" i="5"/>
  <c r="AW769" i="5"/>
  <c r="AV769" i="5"/>
  <c r="AU769" i="5"/>
  <c r="AT769" i="5"/>
  <c r="AS769" i="5"/>
  <c r="AR769" i="5"/>
  <c r="AQ769" i="5"/>
  <c r="AO769" i="5"/>
  <c r="AN769" i="5"/>
  <c r="AM769" i="5"/>
  <c r="AL769" i="5"/>
  <c r="AK769" i="5"/>
  <c r="AJ769" i="5"/>
  <c r="AI769" i="5"/>
  <c r="AH769" i="5"/>
  <c r="AG769" i="5"/>
  <c r="AE769" i="5"/>
  <c r="AD769" i="5"/>
  <c r="AC769" i="5"/>
  <c r="AB769" i="5"/>
  <c r="AA769" i="5"/>
  <c r="Z769" i="5"/>
  <c r="Y769" i="5"/>
  <c r="X769" i="5"/>
  <c r="W769" i="5"/>
  <c r="V769" i="5"/>
  <c r="U769" i="5"/>
  <c r="T769" i="5"/>
  <c r="S769" i="5"/>
  <c r="AZ768" i="5"/>
  <c r="AY768" i="5"/>
  <c r="AX768" i="5"/>
  <c r="AW768" i="5"/>
  <c r="AV768" i="5"/>
  <c r="AU768" i="5"/>
  <c r="AT768" i="5"/>
  <c r="AS768" i="5"/>
  <c r="AR768" i="5"/>
  <c r="AQ768" i="5"/>
  <c r="AO768" i="5"/>
  <c r="AN768" i="5"/>
  <c r="AM768" i="5"/>
  <c r="AL768" i="5"/>
  <c r="AK768" i="5"/>
  <c r="AJ768" i="5"/>
  <c r="AI768" i="5"/>
  <c r="AH768" i="5"/>
  <c r="AG768" i="5"/>
  <c r="AE768" i="5"/>
  <c r="AD768" i="5"/>
  <c r="AC768" i="5"/>
  <c r="AB768" i="5"/>
  <c r="AA768" i="5"/>
  <c r="Z768" i="5"/>
  <c r="Y768" i="5"/>
  <c r="X768" i="5"/>
  <c r="W768" i="5"/>
  <c r="V768" i="5"/>
  <c r="U768" i="5"/>
  <c r="T768" i="5"/>
  <c r="S768" i="5"/>
  <c r="AZ767" i="5"/>
  <c r="AY767" i="5"/>
  <c r="AX767" i="5"/>
  <c r="AW767" i="5"/>
  <c r="AV767" i="5"/>
  <c r="AU767" i="5"/>
  <c r="AT767" i="5"/>
  <c r="AS767" i="5"/>
  <c r="AR767" i="5"/>
  <c r="AQ767" i="5"/>
  <c r="AO767" i="5"/>
  <c r="AN767" i="5"/>
  <c r="AM767" i="5"/>
  <c r="AL767" i="5"/>
  <c r="AK767" i="5"/>
  <c r="AJ767" i="5"/>
  <c r="AI767" i="5"/>
  <c r="AH767" i="5"/>
  <c r="AG767" i="5"/>
  <c r="AE767" i="5"/>
  <c r="AD767" i="5"/>
  <c r="AC767" i="5"/>
  <c r="AB767" i="5"/>
  <c r="AA767" i="5"/>
  <c r="Z767" i="5"/>
  <c r="Y767" i="5"/>
  <c r="X767" i="5"/>
  <c r="W767" i="5"/>
  <c r="V767" i="5"/>
  <c r="U767" i="5"/>
  <c r="T767" i="5"/>
  <c r="S767" i="5"/>
  <c r="AZ766" i="5"/>
  <c r="AY766" i="5"/>
  <c r="AX766" i="5"/>
  <c r="AW766" i="5"/>
  <c r="AV766" i="5"/>
  <c r="AU766" i="5"/>
  <c r="AT766" i="5"/>
  <c r="AS766" i="5"/>
  <c r="AR766" i="5"/>
  <c r="AQ766" i="5"/>
  <c r="AO766" i="5"/>
  <c r="AN766" i="5"/>
  <c r="AM766" i="5"/>
  <c r="AL766" i="5"/>
  <c r="AK766" i="5"/>
  <c r="AJ766" i="5"/>
  <c r="AI766" i="5"/>
  <c r="AH766" i="5"/>
  <c r="AG766" i="5"/>
  <c r="AE766" i="5"/>
  <c r="AD766" i="5"/>
  <c r="AC766" i="5"/>
  <c r="AB766" i="5"/>
  <c r="AA766" i="5"/>
  <c r="Z766" i="5"/>
  <c r="Y766" i="5"/>
  <c r="X766" i="5"/>
  <c r="W766" i="5"/>
  <c r="V766" i="5"/>
  <c r="U766" i="5"/>
  <c r="T766" i="5"/>
  <c r="S766" i="5"/>
  <c r="AZ765" i="5"/>
  <c r="AY765" i="5"/>
  <c r="AX765" i="5"/>
  <c r="AW765" i="5"/>
  <c r="AV765" i="5"/>
  <c r="AU765" i="5"/>
  <c r="AT765" i="5"/>
  <c r="AS765" i="5"/>
  <c r="AR765" i="5"/>
  <c r="AQ765" i="5"/>
  <c r="AO765" i="5"/>
  <c r="AN765" i="5"/>
  <c r="AM765" i="5"/>
  <c r="AL765" i="5"/>
  <c r="AK765" i="5"/>
  <c r="AJ765" i="5"/>
  <c r="AI765" i="5"/>
  <c r="AH765" i="5"/>
  <c r="AG765" i="5"/>
  <c r="AE765" i="5"/>
  <c r="AD765" i="5"/>
  <c r="AC765" i="5"/>
  <c r="AB765" i="5"/>
  <c r="AA765" i="5"/>
  <c r="Z765" i="5"/>
  <c r="Y765" i="5"/>
  <c r="X765" i="5"/>
  <c r="W765" i="5"/>
  <c r="V765" i="5"/>
  <c r="U765" i="5"/>
  <c r="T765" i="5"/>
  <c r="S765" i="5"/>
  <c r="AZ764" i="5"/>
  <c r="AY764" i="5"/>
  <c r="AX764" i="5"/>
  <c r="AW764" i="5"/>
  <c r="AV764" i="5"/>
  <c r="AU764" i="5"/>
  <c r="AT764" i="5"/>
  <c r="AS764" i="5"/>
  <c r="AR764" i="5"/>
  <c r="AQ764" i="5"/>
  <c r="AO764" i="5"/>
  <c r="AN764" i="5"/>
  <c r="AM764" i="5"/>
  <c r="AL764" i="5"/>
  <c r="AK764" i="5"/>
  <c r="AJ764" i="5"/>
  <c r="AI764" i="5"/>
  <c r="AH764" i="5"/>
  <c r="AG764" i="5"/>
  <c r="AE764" i="5"/>
  <c r="AD764" i="5"/>
  <c r="AC764" i="5"/>
  <c r="AB764" i="5"/>
  <c r="AA764" i="5"/>
  <c r="Z764" i="5"/>
  <c r="Y764" i="5"/>
  <c r="X764" i="5"/>
  <c r="W764" i="5"/>
  <c r="V764" i="5"/>
  <c r="U764" i="5"/>
  <c r="T764" i="5"/>
  <c r="S764" i="5"/>
  <c r="AZ763" i="5"/>
  <c r="AY763" i="5"/>
  <c r="AX763" i="5"/>
  <c r="AW763" i="5"/>
  <c r="AV763" i="5"/>
  <c r="AU763" i="5"/>
  <c r="AT763" i="5"/>
  <c r="AS763" i="5"/>
  <c r="AR763" i="5"/>
  <c r="AQ763" i="5"/>
  <c r="AO763" i="5"/>
  <c r="AN763" i="5"/>
  <c r="AM763" i="5"/>
  <c r="AL763" i="5"/>
  <c r="AK763" i="5"/>
  <c r="AJ763" i="5"/>
  <c r="AI763" i="5"/>
  <c r="AH763" i="5"/>
  <c r="AG763" i="5"/>
  <c r="AE763" i="5"/>
  <c r="AD763" i="5"/>
  <c r="AC763" i="5"/>
  <c r="AB763" i="5"/>
  <c r="AA763" i="5"/>
  <c r="Z763" i="5"/>
  <c r="Y763" i="5"/>
  <c r="X763" i="5"/>
  <c r="W763" i="5"/>
  <c r="V763" i="5"/>
  <c r="U763" i="5"/>
  <c r="T763" i="5"/>
  <c r="S763" i="5"/>
  <c r="AZ762" i="5"/>
  <c r="AY762" i="5"/>
  <c r="AX762" i="5"/>
  <c r="AW762" i="5"/>
  <c r="AV762" i="5"/>
  <c r="AU762" i="5"/>
  <c r="AT762" i="5"/>
  <c r="AS762" i="5"/>
  <c r="AR762" i="5"/>
  <c r="AQ762" i="5"/>
  <c r="AO762" i="5"/>
  <c r="AN762" i="5"/>
  <c r="AM762" i="5"/>
  <c r="AL762" i="5"/>
  <c r="AK762" i="5"/>
  <c r="AJ762" i="5"/>
  <c r="AI762" i="5"/>
  <c r="AH762" i="5"/>
  <c r="AG762" i="5"/>
  <c r="AE762" i="5"/>
  <c r="AD762" i="5"/>
  <c r="AC762" i="5"/>
  <c r="AB762" i="5"/>
  <c r="AA762" i="5"/>
  <c r="Z762" i="5"/>
  <c r="Y762" i="5"/>
  <c r="X762" i="5"/>
  <c r="W762" i="5"/>
  <c r="V762" i="5"/>
  <c r="U762" i="5"/>
  <c r="T762" i="5"/>
  <c r="S762" i="5"/>
  <c r="AZ761" i="5"/>
  <c r="AY761" i="5"/>
  <c r="AX761" i="5"/>
  <c r="AW761" i="5"/>
  <c r="AV761" i="5"/>
  <c r="AU761" i="5"/>
  <c r="AT761" i="5"/>
  <c r="AS761" i="5"/>
  <c r="AR761" i="5"/>
  <c r="AQ761" i="5"/>
  <c r="AO761" i="5"/>
  <c r="AN761" i="5"/>
  <c r="AM761" i="5"/>
  <c r="AL761" i="5"/>
  <c r="AK761" i="5"/>
  <c r="AJ761" i="5"/>
  <c r="AI761" i="5"/>
  <c r="AH761" i="5"/>
  <c r="AG761" i="5"/>
  <c r="AE761" i="5"/>
  <c r="AD761" i="5"/>
  <c r="AC761" i="5"/>
  <c r="AB761" i="5"/>
  <c r="AA761" i="5"/>
  <c r="Z761" i="5"/>
  <c r="Y761" i="5"/>
  <c r="X761" i="5"/>
  <c r="W761" i="5"/>
  <c r="V761" i="5"/>
  <c r="U761" i="5"/>
  <c r="T761" i="5"/>
  <c r="S761" i="5"/>
  <c r="AZ760" i="5"/>
  <c r="AY760" i="5"/>
  <c r="AX760" i="5"/>
  <c r="AW760" i="5"/>
  <c r="AV760" i="5"/>
  <c r="AU760" i="5"/>
  <c r="AT760" i="5"/>
  <c r="AS760" i="5"/>
  <c r="AR760" i="5"/>
  <c r="AQ760" i="5"/>
  <c r="AO760" i="5"/>
  <c r="AN760" i="5"/>
  <c r="AM760" i="5"/>
  <c r="AL760" i="5"/>
  <c r="AK760" i="5"/>
  <c r="AJ760" i="5"/>
  <c r="AI760" i="5"/>
  <c r="AH760" i="5"/>
  <c r="AG760" i="5"/>
  <c r="AE760" i="5"/>
  <c r="AD760" i="5"/>
  <c r="AC760" i="5"/>
  <c r="AB760" i="5"/>
  <c r="AA760" i="5"/>
  <c r="Z760" i="5"/>
  <c r="Y760" i="5"/>
  <c r="X760" i="5"/>
  <c r="W760" i="5"/>
  <c r="V760" i="5"/>
  <c r="U760" i="5"/>
  <c r="T760" i="5"/>
  <c r="S760" i="5"/>
  <c r="AZ759" i="5"/>
  <c r="AY759" i="5"/>
  <c r="AX759" i="5"/>
  <c r="AW759" i="5"/>
  <c r="AV759" i="5"/>
  <c r="AU759" i="5"/>
  <c r="AT759" i="5"/>
  <c r="AS759" i="5"/>
  <c r="AR759" i="5"/>
  <c r="AQ759" i="5"/>
  <c r="AO759" i="5"/>
  <c r="AN759" i="5"/>
  <c r="AM759" i="5"/>
  <c r="AL759" i="5"/>
  <c r="AK759" i="5"/>
  <c r="AJ759" i="5"/>
  <c r="AI759" i="5"/>
  <c r="AH759" i="5"/>
  <c r="AG759" i="5"/>
  <c r="AE759" i="5"/>
  <c r="AD759" i="5"/>
  <c r="AC759" i="5"/>
  <c r="AB759" i="5"/>
  <c r="AA759" i="5"/>
  <c r="Z759" i="5"/>
  <c r="Y759" i="5"/>
  <c r="X759" i="5"/>
  <c r="W759" i="5"/>
  <c r="V759" i="5"/>
  <c r="U759" i="5"/>
  <c r="T759" i="5"/>
  <c r="S759" i="5"/>
  <c r="AZ758" i="5"/>
  <c r="AY758" i="5"/>
  <c r="AX758" i="5"/>
  <c r="AW758" i="5"/>
  <c r="AV758" i="5"/>
  <c r="AU758" i="5"/>
  <c r="AT758" i="5"/>
  <c r="AS758" i="5"/>
  <c r="AR758" i="5"/>
  <c r="AQ758" i="5"/>
  <c r="AO758" i="5"/>
  <c r="AN758" i="5"/>
  <c r="AM758" i="5"/>
  <c r="AL758" i="5"/>
  <c r="AK758" i="5"/>
  <c r="AJ758" i="5"/>
  <c r="AI758" i="5"/>
  <c r="AH758" i="5"/>
  <c r="AG758" i="5"/>
  <c r="AE758" i="5"/>
  <c r="AD758" i="5"/>
  <c r="AC758" i="5"/>
  <c r="AB758" i="5"/>
  <c r="AA758" i="5"/>
  <c r="Z758" i="5"/>
  <c r="Y758" i="5"/>
  <c r="X758" i="5"/>
  <c r="W758" i="5"/>
  <c r="V758" i="5"/>
  <c r="U758" i="5"/>
  <c r="T758" i="5"/>
  <c r="S758" i="5"/>
  <c r="AZ757" i="5"/>
  <c r="AY757" i="5"/>
  <c r="AX757" i="5"/>
  <c r="AW757" i="5"/>
  <c r="AV757" i="5"/>
  <c r="AU757" i="5"/>
  <c r="AT757" i="5"/>
  <c r="AS757" i="5"/>
  <c r="AR757" i="5"/>
  <c r="AQ757" i="5"/>
  <c r="AO757" i="5"/>
  <c r="AN757" i="5"/>
  <c r="AM757" i="5"/>
  <c r="AL757" i="5"/>
  <c r="AK757" i="5"/>
  <c r="AJ757" i="5"/>
  <c r="AI757" i="5"/>
  <c r="AH757" i="5"/>
  <c r="AG757" i="5"/>
  <c r="AE757" i="5"/>
  <c r="AD757" i="5"/>
  <c r="AC757" i="5"/>
  <c r="AB757" i="5"/>
  <c r="AA757" i="5"/>
  <c r="Z757" i="5"/>
  <c r="Y757" i="5"/>
  <c r="X757" i="5"/>
  <c r="W757" i="5"/>
  <c r="V757" i="5"/>
  <c r="U757" i="5"/>
  <c r="T757" i="5"/>
  <c r="S757" i="5"/>
  <c r="AZ756" i="5"/>
  <c r="AY756" i="5"/>
  <c r="AX756" i="5"/>
  <c r="AW756" i="5"/>
  <c r="AV756" i="5"/>
  <c r="AU756" i="5"/>
  <c r="AT756" i="5"/>
  <c r="AS756" i="5"/>
  <c r="AR756" i="5"/>
  <c r="AQ756" i="5"/>
  <c r="AO756" i="5"/>
  <c r="AN756" i="5"/>
  <c r="AM756" i="5"/>
  <c r="AL756" i="5"/>
  <c r="AK756" i="5"/>
  <c r="AJ756" i="5"/>
  <c r="AI756" i="5"/>
  <c r="AH756" i="5"/>
  <c r="AG756" i="5"/>
  <c r="AE756" i="5"/>
  <c r="AD756" i="5"/>
  <c r="AC756" i="5"/>
  <c r="AB756" i="5"/>
  <c r="AA756" i="5"/>
  <c r="Z756" i="5"/>
  <c r="Y756" i="5"/>
  <c r="X756" i="5"/>
  <c r="W756" i="5"/>
  <c r="V756" i="5"/>
  <c r="U756" i="5"/>
  <c r="T756" i="5"/>
  <c r="S756" i="5"/>
  <c r="AZ755" i="5"/>
  <c r="AY755" i="5"/>
  <c r="AX755" i="5"/>
  <c r="AW755" i="5"/>
  <c r="AV755" i="5"/>
  <c r="AU755" i="5"/>
  <c r="AT755" i="5"/>
  <c r="AS755" i="5"/>
  <c r="AR755" i="5"/>
  <c r="AQ755" i="5"/>
  <c r="AO755" i="5"/>
  <c r="AN755" i="5"/>
  <c r="AM755" i="5"/>
  <c r="AL755" i="5"/>
  <c r="AK755" i="5"/>
  <c r="AJ755" i="5"/>
  <c r="AI755" i="5"/>
  <c r="AH755" i="5"/>
  <c r="AG755" i="5"/>
  <c r="AE755" i="5"/>
  <c r="AD755" i="5"/>
  <c r="AC755" i="5"/>
  <c r="AB755" i="5"/>
  <c r="AA755" i="5"/>
  <c r="Z755" i="5"/>
  <c r="Y755" i="5"/>
  <c r="X755" i="5"/>
  <c r="W755" i="5"/>
  <c r="V755" i="5"/>
  <c r="U755" i="5"/>
  <c r="T755" i="5"/>
  <c r="S755" i="5"/>
  <c r="AZ754" i="5"/>
  <c r="AY754" i="5"/>
  <c r="AX754" i="5"/>
  <c r="AW754" i="5"/>
  <c r="AV754" i="5"/>
  <c r="AU754" i="5"/>
  <c r="AT754" i="5"/>
  <c r="AS754" i="5"/>
  <c r="AR754" i="5"/>
  <c r="AQ754" i="5"/>
  <c r="AO754" i="5"/>
  <c r="AN754" i="5"/>
  <c r="AM754" i="5"/>
  <c r="AL754" i="5"/>
  <c r="AK754" i="5"/>
  <c r="AJ754" i="5"/>
  <c r="AI754" i="5"/>
  <c r="AH754" i="5"/>
  <c r="AG754" i="5"/>
  <c r="AE754" i="5"/>
  <c r="AD754" i="5"/>
  <c r="AC754" i="5"/>
  <c r="AB754" i="5"/>
  <c r="AA754" i="5"/>
  <c r="Z754" i="5"/>
  <c r="Y754" i="5"/>
  <c r="X754" i="5"/>
  <c r="W754" i="5"/>
  <c r="V754" i="5"/>
  <c r="U754" i="5"/>
  <c r="T754" i="5"/>
  <c r="S754" i="5"/>
  <c r="AZ753" i="5"/>
  <c r="AY753" i="5"/>
  <c r="AX753" i="5"/>
  <c r="AW753" i="5"/>
  <c r="AV753" i="5"/>
  <c r="AU753" i="5"/>
  <c r="AT753" i="5"/>
  <c r="AS753" i="5"/>
  <c r="AR753" i="5"/>
  <c r="AQ753" i="5"/>
  <c r="AO753" i="5"/>
  <c r="AN753" i="5"/>
  <c r="AM753" i="5"/>
  <c r="AL753" i="5"/>
  <c r="AK753" i="5"/>
  <c r="AJ753" i="5"/>
  <c r="AI753" i="5"/>
  <c r="AH753" i="5"/>
  <c r="AG753" i="5"/>
  <c r="AE753" i="5"/>
  <c r="AD753" i="5"/>
  <c r="AC753" i="5"/>
  <c r="AB753" i="5"/>
  <c r="AA753" i="5"/>
  <c r="Z753" i="5"/>
  <c r="Y753" i="5"/>
  <c r="X753" i="5"/>
  <c r="W753" i="5"/>
  <c r="V753" i="5"/>
  <c r="U753" i="5"/>
  <c r="T753" i="5"/>
  <c r="S753" i="5"/>
  <c r="AZ752" i="5"/>
  <c r="AY752" i="5"/>
  <c r="AX752" i="5"/>
  <c r="AW752" i="5"/>
  <c r="AV752" i="5"/>
  <c r="AU752" i="5"/>
  <c r="AT752" i="5"/>
  <c r="AS752" i="5"/>
  <c r="AR752" i="5"/>
  <c r="AQ752" i="5"/>
  <c r="AO752" i="5"/>
  <c r="AN752" i="5"/>
  <c r="AM752" i="5"/>
  <c r="AL752" i="5"/>
  <c r="AK752" i="5"/>
  <c r="AJ752" i="5"/>
  <c r="AI752" i="5"/>
  <c r="AH752" i="5"/>
  <c r="AG752" i="5"/>
  <c r="AE752" i="5"/>
  <c r="AD752" i="5"/>
  <c r="AC752" i="5"/>
  <c r="AB752" i="5"/>
  <c r="AA752" i="5"/>
  <c r="Z752" i="5"/>
  <c r="Y752" i="5"/>
  <c r="X752" i="5"/>
  <c r="W752" i="5"/>
  <c r="V752" i="5"/>
  <c r="U752" i="5"/>
  <c r="T752" i="5"/>
  <c r="S752" i="5"/>
  <c r="AZ751" i="5"/>
  <c r="AY751" i="5"/>
  <c r="AX751" i="5"/>
  <c r="AW751" i="5"/>
  <c r="AV751" i="5"/>
  <c r="AU751" i="5"/>
  <c r="AT751" i="5"/>
  <c r="AS751" i="5"/>
  <c r="AR751" i="5"/>
  <c r="AQ751" i="5"/>
  <c r="AO751" i="5"/>
  <c r="AN751" i="5"/>
  <c r="AM751" i="5"/>
  <c r="AL751" i="5"/>
  <c r="AK751" i="5"/>
  <c r="AJ751" i="5"/>
  <c r="AI751" i="5"/>
  <c r="AH751" i="5"/>
  <c r="AG751" i="5"/>
  <c r="AE751" i="5"/>
  <c r="AD751" i="5"/>
  <c r="AC751" i="5"/>
  <c r="AB751" i="5"/>
  <c r="AA751" i="5"/>
  <c r="Z751" i="5"/>
  <c r="Y751" i="5"/>
  <c r="X751" i="5"/>
  <c r="W751" i="5"/>
  <c r="V751" i="5"/>
  <c r="U751" i="5"/>
  <c r="T751" i="5"/>
  <c r="S751" i="5"/>
  <c r="AZ750" i="5"/>
  <c r="AY750" i="5"/>
  <c r="AX750" i="5"/>
  <c r="AW750" i="5"/>
  <c r="AV750" i="5"/>
  <c r="AU750" i="5"/>
  <c r="AT750" i="5"/>
  <c r="AS750" i="5"/>
  <c r="AR750" i="5"/>
  <c r="AQ750" i="5"/>
  <c r="AO750" i="5"/>
  <c r="AN750" i="5"/>
  <c r="AM750" i="5"/>
  <c r="AL750" i="5"/>
  <c r="AK750" i="5"/>
  <c r="AJ750" i="5"/>
  <c r="AI750" i="5"/>
  <c r="AH750" i="5"/>
  <c r="AG750" i="5"/>
  <c r="AE750" i="5"/>
  <c r="AD750" i="5"/>
  <c r="AC750" i="5"/>
  <c r="AB750" i="5"/>
  <c r="AA750" i="5"/>
  <c r="Z750" i="5"/>
  <c r="Y750" i="5"/>
  <c r="X750" i="5"/>
  <c r="W750" i="5"/>
  <c r="V750" i="5"/>
  <c r="U750" i="5"/>
  <c r="T750" i="5"/>
  <c r="S750" i="5"/>
  <c r="AZ749" i="5"/>
  <c r="AY749" i="5"/>
  <c r="AX749" i="5"/>
  <c r="AW749" i="5"/>
  <c r="AV749" i="5"/>
  <c r="AU749" i="5"/>
  <c r="AT749" i="5"/>
  <c r="AS749" i="5"/>
  <c r="AR749" i="5"/>
  <c r="AQ749" i="5"/>
  <c r="AO749" i="5"/>
  <c r="AN749" i="5"/>
  <c r="AM749" i="5"/>
  <c r="AL749" i="5"/>
  <c r="AK749" i="5"/>
  <c r="AJ749" i="5"/>
  <c r="AI749" i="5"/>
  <c r="AH749" i="5"/>
  <c r="AG749" i="5"/>
  <c r="AE749" i="5"/>
  <c r="AD749" i="5"/>
  <c r="AC749" i="5"/>
  <c r="AB749" i="5"/>
  <c r="AA749" i="5"/>
  <c r="Z749" i="5"/>
  <c r="Y749" i="5"/>
  <c r="X749" i="5"/>
  <c r="W749" i="5"/>
  <c r="V749" i="5"/>
  <c r="U749" i="5"/>
  <c r="T749" i="5"/>
  <c r="S749" i="5"/>
  <c r="AZ748" i="5"/>
  <c r="AY748" i="5"/>
  <c r="AX748" i="5"/>
  <c r="AW748" i="5"/>
  <c r="AV748" i="5"/>
  <c r="AU748" i="5"/>
  <c r="AT748" i="5"/>
  <c r="AS748" i="5"/>
  <c r="AR748" i="5"/>
  <c r="AQ748" i="5"/>
  <c r="AO748" i="5"/>
  <c r="AN748" i="5"/>
  <c r="AM748" i="5"/>
  <c r="AL748" i="5"/>
  <c r="AK748" i="5"/>
  <c r="AJ748" i="5"/>
  <c r="AI748" i="5"/>
  <c r="AH748" i="5"/>
  <c r="AG748" i="5"/>
  <c r="AE748" i="5"/>
  <c r="AD748" i="5"/>
  <c r="AC748" i="5"/>
  <c r="AB748" i="5"/>
  <c r="AA748" i="5"/>
  <c r="Z748" i="5"/>
  <c r="Y748" i="5"/>
  <c r="X748" i="5"/>
  <c r="W748" i="5"/>
  <c r="V748" i="5"/>
  <c r="U748" i="5"/>
  <c r="T748" i="5"/>
  <c r="S748" i="5"/>
  <c r="AZ747" i="5"/>
  <c r="AY747" i="5"/>
  <c r="AX747" i="5"/>
  <c r="AW747" i="5"/>
  <c r="AV747" i="5"/>
  <c r="AU747" i="5"/>
  <c r="AT747" i="5"/>
  <c r="AS747" i="5"/>
  <c r="AR747" i="5"/>
  <c r="AQ747" i="5"/>
  <c r="AO747" i="5"/>
  <c r="AN747" i="5"/>
  <c r="AM747" i="5"/>
  <c r="AL747" i="5"/>
  <c r="AK747" i="5"/>
  <c r="AJ747" i="5"/>
  <c r="AI747" i="5"/>
  <c r="AH747" i="5"/>
  <c r="AG747" i="5"/>
  <c r="AE747" i="5"/>
  <c r="AD747" i="5"/>
  <c r="AC747" i="5"/>
  <c r="AB747" i="5"/>
  <c r="AA747" i="5"/>
  <c r="Z747" i="5"/>
  <c r="Y747" i="5"/>
  <c r="X747" i="5"/>
  <c r="W747" i="5"/>
  <c r="V747" i="5"/>
  <c r="U747" i="5"/>
  <c r="T747" i="5"/>
  <c r="S747" i="5"/>
  <c r="AZ746" i="5"/>
  <c r="AY746" i="5"/>
  <c r="AX746" i="5"/>
  <c r="AW746" i="5"/>
  <c r="AV746" i="5"/>
  <c r="AU746" i="5"/>
  <c r="AT746" i="5"/>
  <c r="AS746" i="5"/>
  <c r="AR746" i="5"/>
  <c r="AQ746" i="5"/>
  <c r="AO746" i="5"/>
  <c r="AN746" i="5"/>
  <c r="AM746" i="5"/>
  <c r="AL746" i="5"/>
  <c r="AK746" i="5"/>
  <c r="AJ746" i="5"/>
  <c r="AI746" i="5"/>
  <c r="AH746" i="5"/>
  <c r="AG746" i="5"/>
  <c r="AE746" i="5"/>
  <c r="AD746" i="5"/>
  <c r="AC746" i="5"/>
  <c r="AB746" i="5"/>
  <c r="AA746" i="5"/>
  <c r="Z746" i="5"/>
  <c r="Y746" i="5"/>
  <c r="X746" i="5"/>
  <c r="W746" i="5"/>
  <c r="V746" i="5"/>
  <c r="U746" i="5"/>
  <c r="T746" i="5"/>
  <c r="S746" i="5"/>
  <c r="AZ745" i="5"/>
  <c r="AY745" i="5"/>
  <c r="AX745" i="5"/>
  <c r="AW745" i="5"/>
  <c r="AV745" i="5"/>
  <c r="AU745" i="5"/>
  <c r="AT745" i="5"/>
  <c r="AS745" i="5"/>
  <c r="AR745" i="5"/>
  <c r="AQ745" i="5"/>
  <c r="AO745" i="5"/>
  <c r="AN745" i="5"/>
  <c r="AM745" i="5"/>
  <c r="AL745" i="5"/>
  <c r="AK745" i="5"/>
  <c r="AJ745" i="5"/>
  <c r="AI745" i="5"/>
  <c r="AH745" i="5"/>
  <c r="AG745" i="5"/>
  <c r="AE745" i="5"/>
  <c r="AD745" i="5"/>
  <c r="AC745" i="5"/>
  <c r="AB745" i="5"/>
  <c r="AA745" i="5"/>
  <c r="Z745" i="5"/>
  <c r="Y745" i="5"/>
  <c r="X745" i="5"/>
  <c r="W745" i="5"/>
  <c r="V745" i="5"/>
  <c r="U745" i="5"/>
  <c r="T745" i="5"/>
  <c r="S745" i="5"/>
  <c r="AZ744" i="5"/>
  <c r="AY744" i="5"/>
  <c r="AX744" i="5"/>
  <c r="AW744" i="5"/>
  <c r="AV744" i="5"/>
  <c r="AU744" i="5"/>
  <c r="AT744" i="5"/>
  <c r="AS744" i="5"/>
  <c r="AR744" i="5"/>
  <c r="AQ744" i="5"/>
  <c r="AO744" i="5"/>
  <c r="AN744" i="5"/>
  <c r="AM744" i="5"/>
  <c r="AL744" i="5"/>
  <c r="AK744" i="5"/>
  <c r="AJ744" i="5"/>
  <c r="AI744" i="5"/>
  <c r="AH744" i="5"/>
  <c r="AG744" i="5"/>
  <c r="AE744" i="5"/>
  <c r="AD744" i="5"/>
  <c r="AC744" i="5"/>
  <c r="AB744" i="5"/>
  <c r="AA744" i="5"/>
  <c r="Z744" i="5"/>
  <c r="Y744" i="5"/>
  <c r="X744" i="5"/>
  <c r="W744" i="5"/>
  <c r="V744" i="5"/>
  <c r="U744" i="5"/>
  <c r="T744" i="5"/>
  <c r="S744" i="5"/>
  <c r="AZ743" i="5"/>
  <c r="AY743" i="5"/>
  <c r="AX743" i="5"/>
  <c r="AW743" i="5"/>
  <c r="AV743" i="5"/>
  <c r="AU743" i="5"/>
  <c r="AT743" i="5"/>
  <c r="AS743" i="5"/>
  <c r="AR743" i="5"/>
  <c r="AQ743" i="5"/>
  <c r="AO743" i="5"/>
  <c r="AN743" i="5"/>
  <c r="AM743" i="5"/>
  <c r="AL743" i="5"/>
  <c r="AK743" i="5"/>
  <c r="AJ743" i="5"/>
  <c r="AI743" i="5"/>
  <c r="AH743" i="5"/>
  <c r="AG743" i="5"/>
  <c r="AE743" i="5"/>
  <c r="AD743" i="5"/>
  <c r="AC743" i="5"/>
  <c r="AB743" i="5"/>
  <c r="AA743" i="5"/>
  <c r="Z743" i="5"/>
  <c r="Y743" i="5"/>
  <c r="X743" i="5"/>
  <c r="W743" i="5"/>
  <c r="V743" i="5"/>
  <c r="U743" i="5"/>
  <c r="T743" i="5"/>
  <c r="S743" i="5"/>
  <c r="AZ742" i="5"/>
  <c r="AY742" i="5"/>
  <c r="AX742" i="5"/>
  <c r="AW742" i="5"/>
  <c r="AV742" i="5"/>
  <c r="AU742" i="5"/>
  <c r="AT742" i="5"/>
  <c r="AS742" i="5"/>
  <c r="AR742" i="5"/>
  <c r="AQ742" i="5"/>
  <c r="AO742" i="5"/>
  <c r="AN742" i="5"/>
  <c r="AM742" i="5"/>
  <c r="AL742" i="5"/>
  <c r="AK742" i="5"/>
  <c r="AJ742" i="5"/>
  <c r="AI742" i="5"/>
  <c r="AH742" i="5"/>
  <c r="AG742" i="5"/>
  <c r="AE742" i="5"/>
  <c r="AD742" i="5"/>
  <c r="AC742" i="5"/>
  <c r="AB742" i="5"/>
  <c r="AA742" i="5"/>
  <c r="Z742" i="5"/>
  <c r="Y742" i="5"/>
  <c r="X742" i="5"/>
  <c r="W742" i="5"/>
  <c r="V742" i="5"/>
  <c r="U742" i="5"/>
  <c r="T742" i="5"/>
  <c r="S742" i="5"/>
  <c r="AZ741" i="5"/>
  <c r="AY741" i="5"/>
  <c r="AX741" i="5"/>
  <c r="AW741" i="5"/>
  <c r="AV741" i="5"/>
  <c r="AU741" i="5"/>
  <c r="AT741" i="5"/>
  <c r="AS741" i="5"/>
  <c r="AR741" i="5"/>
  <c r="AQ741" i="5"/>
  <c r="AO741" i="5"/>
  <c r="AN741" i="5"/>
  <c r="AM741" i="5"/>
  <c r="AL741" i="5"/>
  <c r="AK741" i="5"/>
  <c r="AJ741" i="5"/>
  <c r="AI741" i="5"/>
  <c r="AH741" i="5"/>
  <c r="AG741" i="5"/>
  <c r="AE741" i="5"/>
  <c r="AD741" i="5"/>
  <c r="AC741" i="5"/>
  <c r="AB741" i="5"/>
  <c r="AA741" i="5"/>
  <c r="Z741" i="5"/>
  <c r="Y741" i="5"/>
  <c r="X741" i="5"/>
  <c r="W741" i="5"/>
  <c r="V741" i="5"/>
  <c r="U741" i="5"/>
  <c r="T741" i="5"/>
  <c r="S741" i="5"/>
  <c r="AZ740" i="5"/>
  <c r="AY740" i="5"/>
  <c r="AX740" i="5"/>
  <c r="AW740" i="5"/>
  <c r="AV740" i="5"/>
  <c r="AU740" i="5"/>
  <c r="AT740" i="5"/>
  <c r="AS740" i="5"/>
  <c r="AR740" i="5"/>
  <c r="AQ740" i="5"/>
  <c r="AO740" i="5"/>
  <c r="AN740" i="5"/>
  <c r="AM740" i="5"/>
  <c r="AL740" i="5"/>
  <c r="AK740" i="5"/>
  <c r="AJ740" i="5"/>
  <c r="AI740" i="5"/>
  <c r="AH740" i="5"/>
  <c r="AG740" i="5"/>
  <c r="AE740" i="5"/>
  <c r="AD740" i="5"/>
  <c r="AC740" i="5"/>
  <c r="AB740" i="5"/>
  <c r="AA740" i="5"/>
  <c r="Z740" i="5"/>
  <c r="Y740" i="5"/>
  <c r="X740" i="5"/>
  <c r="W740" i="5"/>
  <c r="V740" i="5"/>
  <c r="U740" i="5"/>
  <c r="T740" i="5"/>
  <c r="S740" i="5"/>
  <c r="AZ739" i="5"/>
  <c r="AY739" i="5"/>
  <c r="AX739" i="5"/>
  <c r="AW739" i="5"/>
  <c r="AV739" i="5"/>
  <c r="AU739" i="5"/>
  <c r="AT739" i="5"/>
  <c r="AS739" i="5"/>
  <c r="AR739" i="5"/>
  <c r="AQ739" i="5"/>
  <c r="AO739" i="5"/>
  <c r="AN739" i="5"/>
  <c r="AM739" i="5"/>
  <c r="AL739" i="5"/>
  <c r="AK739" i="5"/>
  <c r="AJ739" i="5"/>
  <c r="AI739" i="5"/>
  <c r="AH739" i="5"/>
  <c r="AG739" i="5"/>
  <c r="AE739" i="5"/>
  <c r="AD739" i="5"/>
  <c r="AC739" i="5"/>
  <c r="AB739" i="5"/>
  <c r="AA739" i="5"/>
  <c r="Z739" i="5"/>
  <c r="Y739" i="5"/>
  <c r="X739" i="5"/>
  <c r="W739" i="5"/>
  <c r="V739" i="5"/>
  <c r="U739" i="5"/>
  <c r="T739" i="5"/>
  <c r="S739" i="5"/>
  <c r="AZ738" i="5"/>
  <c r="AY738" i="5"/>
  <c r="AX738" i="5"/>
  <c r="AW738" i="5"/>
  <c r="AV738" i="5"/>
  <c r="AU738" i="5"/>
  <c r="AT738" i="5"/>
  <c r="AS738" i="5"/>
  <c r="AR738" i="5"/>
  <c r="AQ738" i="5"/>
  <c r="AO738" i="5"/>
  <c r="AN738" i="5"/>
  <c r="AM738" i="5"/>
  <c r="AL738" i="5"/>
  <c r="AK738" i="5"/>
  <c r="AJ738" i="5"/>
  <c r="AI738" i="5"/>
  <c r="AH738" i="5"/>
  <c r="AG738" i="5"/>
  <c r="AE738" i="5"/>
  <c r="AD738" i="5"/>
  <c r="AC738" i="5"/>
  <c r="AB738" i="5"/>
  <c r="AA738" i="5"/>
  <c r="Z738" i="5"/>
  <c r="Y738" i="5"/>
  <c r="X738" i="5"/>
  <c r="W738" i="5"/>
  <c r="V738" i="5"/>
  <c r="U738" i="5"/>
  <c r="T738" i="5"/>
  <c r="S738" i="5"/>
  <c r="AZ737" i="5"/>
  <c r="AY737" i="5"/>
  <c r="AX737" i="5"/>
  <c r="AW737" i="5"/>
  <c r="AV737" i="5"/>
  <c r="AU737" i="5"/>
  <c r="AT737" i="5"/>
  <c r="AS737" i="5"/>
  <c r="AR737" i="5"/>
  <c r="AQ737" i="5"/>
  <c r="AO737" i="5"/>
  <c r="AN737" i="5"/>
  <c r="AM737" i="5"/>
  <c r="AL737" i="5"/>
  <c r="AK737" i="5"/>
  <c r="AJ737" i="5"/>
  <c r="AI737" i="5"/>
  <c r="AH737" i="5"/>
  <c r="AG737" i="5"/>
  <c r="AE737" i="5"/>
  <c r="AD737" i="5"/>
  <c r="AC737" i="5"/>
  <c r="AB737" i="5"/>
  <c r="AA737" i="5"/>
  <c r="Z737" i="5"/>
  <c r="Y737" i="5"/>
  <c r="X737" i="5"/>
  <c r="W737" i="5"/>
  <c r="V737" i="5"/>
  <c r="U737" i="5"/>
  <c r="T737" i="5"/>
  <c r="S737" i="5"/>
  <c r="AZ736" i="5"/>
  <c r="AY736" i="5"/>
  <c r="AX736" i="5"/>
  <c r="AW736" i="5"/>
  <c r="AV736" i="5"/>
  <c r="AU736" i="5"/>
  <c r="AT736" i="5"/>
  <c r="AS736" i="5"/>
  <c r="AR736" i="5"/>
  <c r="AQ736" i="5"/>
  <c r="AO736" i="5"/>
  <c r="AN736" i="5"/>
  <c r="AM736" i="5"/>
  <c r="AL736" i="5"/>
  <c r="AK736" i="5"/>
  <c r="AJ736" i="5"/>
  <c r="AI736" i="5"/>
  <c r="AH736" i="5"/>
  <c r="AG736" i="5"/>
  <c r="AE736" i="5"/>
  <c r="AD736" i="5"/>
  <c r="AC736" i="5"/>
  <c r="AB736" i="5"/>
  <c r="AA736" i="5"/>
  <c r="Z736" i="5"/>
  <c r="Y736" i="5"/>
  <c r="X736" i="5"/>
  <c r="W736" i="5"/>
  <c r="V736" i="5"/>
  <c r="U736" i="5"/>
  <c r="T736" i="5"/>
  <c r="S736" i="5"/>
  <c r="AZ735" i="5"/>
  <c r="AY735" i="5"/>
  <c r="AX735" i="5"/>
  <c r="AW735" i="5"/>
  <c r="AV735" i="5"/>
  <c r="AU735" i="5"/>
  <c r="AT735" i="5"/>
  <c r="AS735" i="5"/>
  <c r="AR735" i="5"/>
  <c r="AQ735" i="5"/>
  <c r="AO735" i="5"/>
  <c r="AN735" i="5"/>
  <c r="AM735" i="5"/>
  <c r="AL735" i="5"/>
  <c r="AK735" i="5"/>
  <c r="AJ735" i="5"/>
  <c r="AI735" i="5"/>
  <c r="AH735" i="5"/>
  <c r="AG735" i="5"/>
  <c r="AE735" i="5"/>
  <c r="AD735" i="5"/>
  <c r="AC735" i="5"/>
  <c r="AB735" i="5"/>
  <c r="AA735" i="5"/>
  <c r="Z735" i="5"/>
  <c r="Y735" i="5"/>
  <c r="X735" i="5"/>
  <c r="W735" i="5"/>
  <c r="V735" i="5"/>
  <c r="U735" i="5"/>
  <c r="T735" i="5"/>
  <c r="S735" i="5"/>
  <c r="AZ734" i="5"/>
  <c r="AY734" i="5"/>
  <c r="AX734" i="5"/>
  <c r="AW734" i="5"/>
  <c r="AV734" i="5"/>
  <c r="AU734" i="5"/>
  <c r="AT734" i="5"/>
  <c r="AS734" i="5"/>
  <c r="AR734" i="5"/>
  <c r="AQ734" i="5"/>
  <c r="AO734" i="5"/>
  <c r="AN734" i="5"/>
  <c r="AM734" i="5"/>
  <c r="AL734" i="5"/>
  <c r="AK734" i="5"/>
  <c r="AJ734" i="5"/>
  <c r="AI734" i="5"/>
  <c r="AH734" i="5"/>
  <c r="AG734" i="5"/>
  <c r="AE734" i="5"/>
  <c r="AD734" i="5"/>
  <c r="AC734" i="5"/>
  <c r="AB734" i="5"/>
  <c r="AA734" i="5"/>
  <c r="Z734" i="5"/>
  <c r="Y734" i="5"/>
  <c r="X734" i="5"/>
  <c r="W734" i="5"/>
  <c r="V734" i="5"/>
  <c r="U734" i="5"/>
  <c r="T734" i="5"/>
  <c r="S734" i="5"/>
  <c r="AZ733" i="5"/>
  <c r="AY733" i="5"/>
  <c r="AX733" i="5"/>
  <c r="AW733" i="5"/>
  <c r="AV733" i="5"/>
  <c r="AU733" i="5"/>
  <c r="AT733" i="5"/>
  <c r="AS733" i="5"/>
  <c r="AR733" i="5"/>
  <c r="AQ733" i="5"/>
  <c r="AO733" i="5"/>
  <c r="AN733" i="5"/>
  <c r="AM733" i="5"/>
  <c r="AL733" i="5"/>
  <c r="AK733" i="5"/>
  <c r="AJ733" i="5"/>
  <c r="AI733" i="5"/>
  <c r="AH733" i="5"/>
  <c r="AG733" i="5"/>
  <c r="AE733" i="5"/>
  <c r="AD733" i="5"/>
  <c r="AC733" i="5"/>
  <c r="AB733" i="5"/>
  <c r="AA733" i="5"/>
  <c r="Z733" i="5"/>
  <c r="Y733" i="5"/>
  <c r="X733" i="5"/>
  <c r="W733" i="5"/>
  <c r="V733" i="5"/>
  <c r="U733" i="5"/>
  <c r="T733" i="5"/>
  <c r="S733" i="5"/>
  <c r="AZ732" i="5"/>
  <c r="AY732" i="5"/>
  <c r="AX732" i="5"/>
  <c r="AW732" i="5"/>
  <c r="AV732" i="5"/>
  <c r="AU732" i="5"/>
  <c r="AT732" i="5"/>
  <c r="AS732" i="5"/>
  <c r="AR732" i="5"/>
  <c r="AQ732" i="5"/>
  <c r="AO732" i="5"/>
  <c r="AN732" i="5"/>
  <c r="AM732" i="5"/>
  <c r="AL732" i="5"/>
  <c r="AK732" i="5"/>
  <c r="AJ732" i="5"/>
  <c r="AI732" i="5"/>
  <c r="AH732" i="5"/>
  <c r="AG732" i="5"/>
  <c r="AE732" i="5"/>
  <c r="AD732" i="5"/>
  <c r="AC732" i="5"/>
  <c r="AB732" i="5"/>
  <c r="AA732" i="5"/>
  <c r="Z732" i="5"/>
  <c r="Y732" i="5"/>
  <c r="X732" i="5"/>
  <c r="W732" i="5"/>
  <c r="V732" i="5"/>
  <c r="U732" i="5"/>
  <c r="T732" i="5"/>
  <c r="S732" i="5"/>
  <c r="AZ731" i="5"/>
  <c r="AY731" i="5"/>
  <c r="AX731" i="5"/>
  <c r="AW731" i="5"/>
  <c r="AV731" i="5"/>
  <c r="AU731" i="5"/>
  <c r="AT731" i="5"/>
  <c r="AS731" i="5"/>
  <c r="AR731" i="5"/>
  <c r="AQ731" i="5"/>
  <c r="AO731" i="5"/>
  <c r="AN731" i="5"/>
  <c r="AM731" i="5"/>
  <c r="AL731" i="5"/>
  <c r="AK731" i="5"/>
  <c r="AJ731" i="5"/>
  <c r="AI731" i="5"/>
  <c r="AH731" i="5"/>
  <c r="AG731" i="5"/>
  <c r="AE731" i="5"/>
  <c r="AD731" i="5"/>
  <c r="AC731" i="5"/>
  <c r="AB731" i="5"/>
  <c r="AA731" i="5"/>
  <c r="Z731" i="5"/>
  <c r="Y731" i="5"/>
  <c r="X731" i="5"/>
  <c r="W731" i="5"/>
  <c r="V731" i="5"/>
  <c r="U731" i="5"/>
  <c r="T731" i="5"/>
  <c r="S731" i="5"/>
  <c r="AZ730" i="5"/>
  <c r="AY730" i="5"/>
  <c r="AX730" i="5"/>
  <c r="AW730" i="5"/>
  <c r="AV730" i="5"/>
  <c r="AU730" i="5"/>
  <c r="AT730" i="5"/>
  <c r="AS730" i="5"/>
  <c r="AR730" i="5"/>
  <c r="AQ730" i="5"/>
  <c r="AO730" i="5"/>
  <c r="AN730" i="5"/>
  <c r="AM730" i="5"/>
  <c r="AL730" i="5"/>
  <c r="AK730" i="5"/>
  <c r="AJ730" i="5"/>
  <c r="AI730" i="5"/>
  <c r="AH730" i="5"/>
  <c r="AG730" i="5"/>
  <c r="AE730" i="5"/>
  <c r="AD730" i="5"/>
  <c r="AC730" i="5"/>
  <c r="AB730" i="5"/>
  <c r="AA730" i="5"/>
  <c r="Z730" i="5"/>
  <c r="Y730" i="5"/>
  <c r="X730" i="5"/>
  <c r="W730" i="5"/>
  <c r="V730" i="5"/>
  <c r="U730" i="5"/>
  <c r="T730" i="5"/>
  <c r="S730" i="5"/>
  <c r="AZ729" i="5"/>
  <c r="AY729" i="5"/>
  <c r="AX729" i="5"/>
  <c r="AW729" i="5"/>
  <c r="AV729" i="5"/>
  <c r="AU729" i="5"/>
  <c r="AT729" i="5"/>
  <c r="AS729" i="5"/>
  <c r="AR729" i="5"/>
  <c r="AQ729" i="5"/>
  <c r="AO729" i="5"/>
  <c r="AN729" i="5"/>
  <c r="AM729" i="5"/>
  <c r="AL729" i="5"/>
  <c r="AK729" i="5"/>
  <c r="AJ729" i="5"/>
  <c r="AI729" i="5"/>
  <c r="AH729" i="5"/>
  <c r="AG729" i="5"/>
  <c r="AE729" i="5"/>
  <c r="AD729" i="5"/>
  <c r="AC729" i="5"/>
  <c r="AB729" i="5"/>
  <c r="AA729" i="5"/>
  <c r="Z729" i="5"/>
  <c r="Y729" i="5"/>
  <c r="X729" i="5"/>
  <c r="W729" i="5"/>
  <c r="V729" i="5"/>
  <c r="U729" i="5"/>
  <c r="T729" i="5"/>
  <c r="S729" i="5"/>
  <c r="AZ728" i="5"/>
  <c r="AY728" i="5"/>
  <c r="AX728" i="5"/>
  <c r="AW728" i="5"/>
  <c r="AV728" i="5"/>
  <c r="AU728" i="5"/>
  <c r="AT728" i="5"/>
  <c r="AS728" i="5"/>
  <c r="AR728" i="5"/>
  <c r="AQ728" i="5"/>
  <c r="AO728" i="5"/>
  <c r="AN728" i="5"/>
  <c r="AM728" i="5"/>
  <c r="AL728" i="5"/>
  <c r="AK728" i="5"/>
  <c r="AJ728" i="5"/>
  <c r="AI728" i="5"/>
  <c r="AH728" i="5"/>
  <c r="AG728" i="5"/>
  <c r="AE728" i="5"/>
  <c r="AD728" i="5"/>
  <c r="AC728" i="5"/>
  <c r="AB728" i="5"/>
  <c r="AA728" i="5"/>
  <c r="Z728" i="5"/>
  <c r="Y728" i="5"/>
  <c r="X728" i="5"/>
  <c r="W728" i="5"/>
  <c r="V728" i="5"/>
  <c r="U728" i="5"/>
  <c r="T728" i="5"/>
  <c r="S728" i="5"/>
  <c r="AZ727" i="5"/>
  <c r="AY727" i="5"/>
  <c r="AX727" i="5"/>
  <c r="AW727" i="5"/>
  <c r="AV727" i="5"/>
  <c r="AU727" i="5"/>
  <c r="AT727" i="5"/>
  <c r="AS727" i="5"/>
  <c r="AR727" i="5"/>
  <c r="AQ727" i="5"/>
  <c r="AO727" i="5"/>
  <c r="AN727" i="5"/>
  <c r="AM727" i="5"/>
  <c r="AL727" i="5"/>
  <c r="AK727" i="5"/>
  <c r="AJ727" i="5"/>
  <c r="AI727" i="5"/>
  <c r="AH727" i="5"/>
  <c r="AG727" i="5"/>
  <c r="AE727" i="5"/>
  <c r="AD727" i="5"/>
  <c r="AC727" i="5"/>
  <c r="AB727" i="5"/>
  <c r="AA727" i="5"/>
  <c r="Z727" i="5"/>
  <c r="Y727" i="5"/>
  <c r="X727" i="5"/>
  <c r="W727" i="5"/>
  <c r="V727" i="5"/>
  <c r="U727" i="5"/>
  <c r="T727" i="5"/>
  <c r="S727" i="5"/>
  <c r="AZ726" i="5"/>
  <c r="AY726" i="5"/>
  <c r="AX726" i="5"/>
  <c r="AW726" i="5"/>
  <c r="AV726" i="5"/>
  <c r="AU726" i="5"/>
  <c r="AT726" i="5"/>
  <c r="AS726" i="5"/>
  <c r="AR726" i="5"/>
  <c r="AQ726" i="5"/>
  <c r="AO726" i="5"/>
  <c r="AN726" i="5"/>
  <c r="AM726" i="5"/>
  <c r="AL726" i="5"/>
  <c r="AK726" i="5"/>
  <c r="AJ726" i="5"/>
  <c r="AI726" i="5"/>
  <c r="AH726" i="5"/>
  <c r="AG726" i="5"/>
  <c r="AE726" i="5"/>
  <c r="AD726" i="5"/>
  <c r="AC726" i="5"/>
  <c r="AB726" i="5"/>
  <c r="AA726" i="5"/>
  <c r="Z726" i="5"/>
  <c r="Y726" i="5"/>
  <c r="X726" i="5"/>
  <c r="W726" i="5"/>
  <c r="V726" i="5"/>
  <c r="U726" i="5"/>
  <c r="T726" i="5"/>
  <c r="S726" i="5"/>
  <c r="AZ725" i="5"/>
  <c r="AY725" i="5"/>
  <c r="AX725" i="5"/>
  <c r="AW725" i="5"/>
  <c r="AV725" i="5"/>
  <c r="AU725" i="5"/>
  <c r="AT725" i="5"/>
  <c r="AS725" i="5"/>
  <c r="AR725" i="5"/>
  <c r="AQ725" i="5"/>
  <c r="AO725" i="5"/>
  <c r="AN725" i="5"/>
  <c r="AM725" i="5"/>
  <c r="AL725" i="5"/>
  <c r="AK725" i="5"/>
  <c r="AJ725" i="5"/>
  <c r="AI725" i="5"/>
  <c r="AH725" i="5"/>
  <c r="AG725" i="5"/>
  <c r="AE725" i="5"/>
  <c r="AD725" i="5"/>
  <c r="AC725" i="5"/>
  <c r="AB725" i="5"/>
  <c r="AA725" i="5"/>
  <c r="Z725" i="5"/>
  <c r="Y725" i="5"/>
  <c r="X725" i="5"/>
  <c r="W725" i="5"/>
  <c r="V725" i="5"/>
  <c r="U725" i="5"/>
  <c r="T725" i="5"/>
  <c r="S725" i="5"/>
  <c r="AZ724" i="5"/>
  <c r="AY724" i="5"/>
  <c r="AX724" i="5"/>
  <c r="AW724" i="5"/>
  <c r="AV724" i="5"/>
  <c r="AU724" i="5"/>
  <c r="AT724" i="5"/>
  <c r="AS724" i="5"/>
  <c r="AR724" i="5"/>
  <c r="AQ724" i="5"/>
  <c r="AO724" i="5"/>
  <c r="AN724" i="5"/>
  <c r="AM724" i="5"/>
  <c r="AL724" i="5"/>
  <c r="AK724" i="5"/>
  <c r="AJ724" i="5"/>
  <c r="AI724" i="5"/>
  <c r="AH724" i="5"/>
  <c r="AG724" i="5"/>
  <c r="AE724" i="5"/>
  <c r="AD724" i="5"/>
  <c r="AC724" i="5"/>
  <c r="AB724" i="5"/>
  <c r="AA724" i="5"/>
  <c r="Z724" i="5"/>
  <c r="Y724" i="5"/>
  <c r="X724" i="5"/>
  <c r="W724" i="5"/>
  <c r="V724" i="5"/>
  <c r="U724" i="5"/>
  <c r="T724" i="5"/>
  <c r="S724" i="5"/>
  <c r="AZ723" i="5"/>
  <c r="AY723" i="5"/>
  <c r="AX723" i="5"/>
  <c r="AW723" i="5"/>
  <c r="AV723" i="5"/>
  <c r="AU723" i="5"/>
  <c r="AT723" i="5"/>
  <c r="AS723" i="5"/>
  <c r="AR723" i="5"/>
  <c r="AQ723" i="5"/>
  <c r="AO723" i="5"/>
  <c r="AN723" i="5"/>
  <c r="AM723" i="5"/>
  <c r="AL723" i="5"/>
  <c r="AK723" i="5"/>
  <c r="AJ723" i="5"/>
  <c r="AI723" i="5"/>
  <c r="AH723" i="5"/>
  <c r="AG723" i="5"/>
  <c r="AE723" i="5"/>
  <c r="AD723" i="5"/>
  <c r="AC723" i="5"/>
  <c r="AB723" i="5"/>
  <c r="AA723" i="5"/>
  <c r="Z723" i="5"/>
  <c r="Y723" i="5"/>
  <c r="X723" i="5"/>
  <c r="W723" i="5"/>
  <c r="V723" i="5"/>
  <c r="U723" i="5"/>
  <c r="T723" i="5"/>
  <c r="S723" i="5"/>
  <c r="AZ722" i="5"/>
  <c r="AY722" i="5"/>
  <c r="AX722" i="5"/>
  <c r="AW722" i="5"/>
  <c r="AV722" i="5"/>
  <c r="AU722" i="5"/>
  <c r="AT722" i="5"/>
  <c r="AS722" i="5"/>
  <c r="AR722" i="5"/>
  <c r="AQ722" i="5"/>
  <c r="AO722" i="5"/>
  <c r="AN722" i="5"/>
  <c r="AM722" i="5"/>
  <c r="AL722" i="5"/>
  <c r="AK722" i="5"/>
  <c r="AJ722" i="5"/>
  <c r="AI722" i="5"/>
  <c r="AH722" i="5"/>
  <c r="AG722" i="5"/>
  <c r="AE722" i="5"/>
  <c r="AD722" i="5"/>
  <c r="AC722" i="5"/>
  <c r="AB722" i="5"/>
  <c r="AA722" i="5"/>
  <c r="Z722" i="5"/>
  <c r="Y722" i="5"/>
  <c r="X722" i="5"/>
  <c r="W722" i="5"/>
  <c r="V722" i="5"/>
  <c r="U722" i="5"/>
  <c r="T722" i="5"/>
  <c r="S722" i="5"/>
  <c r="AZ721" i="5"/>
  <c r="AY721" i="5"/>
  <c r="AX721" i="5"/>
  <c r="AW721" i="5"/>
  <c r="AV721" i="5"/>
  <c r="AU721" i="5"/>
  <c r="AT721" i="5"/>
  <c r="AS721" i="5"/>
  <c r="AR721" i="5"/>
  <c r="AQ721" i="5"/>
  <c r="AO721" i="5"/>
  <c r="AN721" i="5"/>
  <c r="AM721" i="5"/>
  <c r="AL721" i="5"/>
  <c r="AK721" i="5"/>
  <c r="AJ721" i="5"/>
  <c r="AI721" i="5"/>
  <c r="AH721" i="5"/>
  <c r="AG721" i="5"/>
  <c r="AE721" i="5"/>
  <c r="AD721" i="5"/>
  <c r="AC721" i="5"/>
  <c r="AB721" i="5"/>
  <c r="AA721" i="5"/>
  <c r="Z721" i="5"/>
  <c r="Y721" i="5"/>
  <c r="X721" i="5"/>
  <c r="W721" i="5"/>
  <c r="V721" i="5"/>
  <c r="U721" i="5"/>
  <c r="T721" i="5"/>
  <c r="S721" i="5"/>
  <c r="AZ720" i="5"/>
  <c r="AY720" i="5"/>
  <c r="AX720" i="5"/>
  <c r="AW720" i="5"/>
  <c r="AV720" i="5"/>
  <c r="AU720" i="5"/>
  <c r="AT720" i="5"/>
  <c r="AS720" i="5"/>
  <c r="AR720" i="5"/>
  <c r="AQ720" i="5"/>
  <c r="AO720" i="5"/>
  <c r="AN720" i="5"/>
  <c r="AM720" i="5"/>
  <c r="AL720" i="5"/>
  <c r="AK720" i="5"/>
  <c r="AJ720" i="5"/>
  <c r="AI720" i="5"/>
  <c r="AH720" i="5"/>
  <c r="AG720" i="5"/>
  <c r="AE720" i="5"/>
  <c r="AD720" i="5"/>
  <c r="AC720" i="5"/>
  <c r="AB720" i="5"/>
  <c r="AA720" i="5"/>
  <c r="Z720" i="5"/>
  <c r="Y720" i="5"/>
  <c r="X720" i="5"/>
  <c r="W720" i="5"/>
  <c r="V720" i="5"/>
  <c r="U720" i="5"/>
  <c r="T720" i="5"/>
  <c r="S720" i="5"/>
  <c r="AZ719" i="5"/>
  <c r="AY719" i="5"/>
  <c r="AX719" i="5"/>
  <c r="AW719" i="5"/>
  <c r="AV719" i="5"/>
  <c r="AU719" i="5"/>
  <c r="AT719" i="5"/>
  <c r="AS719" i="5"/>
  <c r="AR719" i="5"/>
  <c r="AQ719" i="5"/>
  <c r="AO719" i="5"/>
  <c r="AN719" i="5"/>
  <c r="AM719" i="5"/>
  <c r="AL719" i="5"/>
  <c r="AK719" i="5"/>
  <c r="AJ719" i="5"/>
  <c r="AI719" i="5"/>
  <c r="AH719" i="5"/>
  <c r="AG719" i="5"/>
  <c r="AE719" i="5"/>
  <c r="AD719" i="5"/>
  <c r="AC719" i="5"/>
  <c r="AB719" i="5"/>
  <c r="AA719" i="5"/>
  <c r="Z719" i="5"/>
  <c r="Y719" i="5"/>
  <c r="X719" i="5"/>
  <c r="W719" i="5"/>
  <c r="V719" i="5"/>
  <c r="U719" i="5"/>
  <c r="T719" i="5"/>
  <c r="S719" i="5"/>
  <c r="AZ718" i="5"/>
  <c r="AY718" i="5"/>
  <c r="AX718" i="5"/>
  <c r="AW718" i="5"/>
  <c r="AV718" i="5"/>
  <c r="AU718" i="5"/>
  <c r="AT718" i="5"/>
  <c r="AS718" i="5"/>
  <c r="AR718" i="5"/>
  <c r="AQ718" i="5"/>
  <c r="AO718" i="5"/>
  <c r="AN718" i="5"/>
  <c r="AM718" i="5"/>
  <c r="AL718" i="5"/>
  <c r="AK718" i="5"/>
  <c r="AJ718" i="5"/>
  <c r="AI718" i="5"/>
  <c r="AH718" i="5"/>
  <c r="AG718" i="5"/>
  <c r="AE718" i="5"/>
  <c r="AD718" i="5"/>
  <c r="AC718" i="5"/>
  <c r="AB718" i="5"/>
  <c r="AA718" i="5"/>
  <c r="Z718" i="5"/>
  <c r="Y718" i="5"/>
  <c r="X718" i="5"/>
  <c r="W718" i="5"/>
  <c r="V718" i="5"/>
  <c r="U718" i="5"/>
  <c r="T718" i="5"/>
  <c r="S718" i="5"/>
  <c r="AZ717" i="5"/>
  <c r="AY717" i="5"/>
  <c r="AX717" i="5"/>
  <c r="AW717" i="5"/>
  <c r="AV717" i="5"/>
  <c r="AU717" i="5"/>
  <c r="AT717" i="5"/>
  <c r="AS717" i="5"/>
  <c r="AR717" i="5"/>
  <c r="AQ717" i="5"/>
  <c r="AO717" i="5"/>
  <c r="AN717" i="5"/>
  <c r="AM717" i="5"/>
  <c r="AL717" i="5"/>
  <c r="AK717" i="5"/>
  <c r="AJ717" i="5"/>
  <c r="AI717" i="5"/>
  <c r="AH717" i="5"/>
  <c r="AG717" i="5"/>
  <c r="AE717" i="5"/>
  <c r="AD717" i="5"/>
  <c r="AC717" i="5"/>
  <c r="AB717" i="5"/>
  <c r="AA717" i="5"/>
  <c r="Z717" i="5"/>
  <c r="Y717" i="5"/>
  <c r="X717" i="5"/>
  <c r="W717" i="5"/>
  <c r="V717" i="5"/>
  <c r="U717" i="5"/>
  <c r="T717" i="5"/>
  <c r="S717" i="5"/>
  <c r="AZ716" i="5"/>
  <c r="AY716" i="5"/>
  <c r="AX716" i="5"/>
  <c r="AW716" i="5"/>
  <c r="AV716" i="5"/>
  <c r="AU716" i="5"/>
  <c r="AT716" i="5"/>
  <c r="AS716" i="5"/>
  <c r="AR716" i="5"/>
  <c r="AQ716" i="5"/>
  <c r="AO716" i="5"/>
  <c r="AN716" i="5"/>
  <c r="AM716" i="5"/>
  <c r="AL716" i="5"/>
  <c r="AK716" i="5"/>
  <c r="AJ716" i="5"/>
  <c r="AI716" i="5"/>
  <c r="AH716" i="5"/>
  <c r="AG716" i="5"/>
  <c r="AE716" i="5"/>
  <c r="AD716" i="5"/>
  <c r="AC716" i="5"/>
  <c r="AB716" i="5"/>
  <c r="AA716" i="5"/>
  <c r="Z716" i="5"/>
  <c r="Y716" i="5"/>
  <c r="X716" i="5"/>
  <c r="W716" i="5"/>
  <c r="V716" i="5"/>
  <c r="U716" i="5"/>
  <c r="T716" i="5"/>
  <c r="S716" i="5"/>
  <c r="AZ715" i="5"/>
  <c r="AY715" i="5"/>
  <c r="AX715" i="5"/>
  <c r="AW715" i="5"/>
  <c r="AV715" i="5"/>
  <c r="AU715" i="5"/>
  <c r="AT715" i="5"/>
  <c r="AS715" i="5"/>
  <c r="AR715" i="5"/>
  <c r="AQ715" i="5"/>
  <c r="AO715" i="5"/>
  <c r="AN715" i="5"/>
  <c r="AM715" i="5"/>
  <c r="AL715" i="5"/>
  <c r="AK715" i="5"/>
  <c r="AJ715" i="5"/>
  <c r="AI715" i="5"/>
  <c r="AH715" i="5"/>
  <c r="AG715" i="5"/>
  <c r="AE715" i="5"/>
  <c r="AD715" i="5"/>
  <c r="AC715" i="5"/>
  <c r="AB715" i="5"/>
  <c r="AA715" i="5"/>
  <c r="Z715" i="5"/>
  <c r="Y715" i="5"/>
  <c r="X715" i="5"/>
  <c r="W715" i="5"/>
  <c r="V715" i="5"/>
  <c r="U715" i="5"/>
  <c r="T715" i="5"/>
  <c r="S715" i="5"/>
  <c r="AZ714" i="5"/>
  <c r="AY714" i="5"/>
  <c r="AX714" i="5"/>
  <c r="AW714" i="5"/>
  <c r="AV714" i="5"/>
  <c r="AU714" i="5"/>
  <c r="AT714" i="5"/>
  <c r="AS714" i="5"/>
  <c r="AR714" i="5"/>
  <c r="AQ714" i="5"/>
  <c r="AO714" i="5"/>
  <c r="AN714" i="5"/>
  <c r="AM714" i="5"/>
  <c r="AL714" i="5"/>
  <c r="AK714" i="5"/>
  <c r="AJ714" i="5"/>
  <c r="AI714" i="5"/>
  <c r="AH714" i="5"/>
  <c r="AG714" i="5"/>
  <c r="AE714" i="5"/>
  <c r="AD714" i="5"/>
  <c r="AC714" i="5"/>
  <c r="AB714" i="5"/>
  <c r="AA714" i="5"/>
  <c r="Z714" i="5"/>
  <c r="Y714" i="5"/>
  <c r="X714" i="5"/>
  <c r="W714" i="5"/>
  <c r="V714" i="5"/>
  <c r="U714" i="5"/>
  <c r="T714" i="5"/>
  <c r="S714" i="5"/>
  <c r="AZ713" i="5"/>
  <c r="AY713" i="5"/>
  <c r="AX713" i="5"/>
  <c r="AW713" i="5"/>
  <c r="AV713" i="5"/>
  <c r="AU713" i="5"/>
  <c r="AT713" i="5"/>
  <c r="AS713" i="5"/>
  <c r="AR713" i="5"/>
  <c r="AQ713" i="5"/>
  <c r="AO713" i="5"/>
  <c r="AN713" i="5"/>
  <c r="AM713" i="5"/>
  <c r="AL713" i="5"/>
  <c r="AK713" i="5"/>
  <c r="AJ713" i="5"/>
  <c r="AI713" i="5"/>
  <c r="AH713" i="5"/>
  <c r="AG713" i="5"/>
  <c r="AE713" i="5"/>
  <c r="AD713" i="5"/>
  <c r="AC713" i="5"/>
  <c r="AB713" i="5"/>
  <c r="AA713" i="5"/>
  <c r="Z713" i="5"/>
  <c r="Y713" i="5"/>
  <c r="X713" i="5"/>
  <c r="W713" i="5"/>
  <c r="V713" i="5"/>
  <c r="U713" i="5"/>
  <c r="T713" i="5"/>
  <c r="S713" i="5"/>
  <c r="AZ712" i="5"/>
  <c r="AY712" i="5"/>
  <c r="AX712" i="5"/>
  <c r="AW712" i="5"/>
  <c r="AV712" i="5"/>
  <c r="AU712" i="5"/>
  <c r="AT712" i="5"/>
  <c r="AS712" i="5"/>
  <c r="AR712" i="5"/>
  <c r="AQ712" i="5"/>
  <c r="AO712" i="5"/>
  <c r="AN712" i="5"/>
  <c r="AM712" i="5"/>
  <c r="AL712" i="5"/>
  <c r="AK712" i="5"/>
  <c r="AJ712" i="5"/>
  <c r="AI712" i="5"/>
  <c r="AH712" i="5"/>
  <c r="AG712" i="5"/>
  <c r="AE712" i="5"/>
  <c r="AD712" i="5"/>
  <c r="AC712" i="5"/>
  <c r="AB712" i="5"/>
  <c r="AA712" i="5"/>
  <c r="Z712" i="5"/>
  <c r="Y712" i="5"/>
  <c r="X712" i="5"/>
  <c r="W712" i="5"/>
  <c r="V712" i="5"/>
  <c r="U712" i="5"/>
  <c r="T712" i="5"/>
  <c r="S712" i="5"/>
  <c r="AZ711" i="5"/>
  <c r="AY711" i="5"/>
  <c r="AX711" i="5"/>
  <c r="AW711" i="5"/>
  <c r="AV711" i="5"/>
  <c r="AU711" i="5"/>
  <c r="AT711" i="5"/>
  <c r="AS711" i="5"/>
  <c r="AR711" i="5"/>
  <c r="AQ711" i="5"/>
  <c r="AO711" i="5"/>
  <c r="AN711" i="5"/>
  <c r="AM711" i="5"/>
  <c r="AL711" i="5"/>
  <c r="AK711" i="5"/>
  <c r="AJ711" i="5"/>
  <c r="AI711" i="5"/>
  <c r="AH711" i="5"/>
  <c r="AG711" i="5"/>
  <c r="AE711" i="5"/>
  <c r="AD711" i="5"/>
  <c r="AC711" i="5"/>
  <c r="AB711" i="5"/>
  <c r="AA711" i="5"/>
  <c r="Z711" i="5"/>
  <c r="Y711" i="5"/>
  <c r="X711" i="5"/>
  <c r="W711" i="5"/>
  <c r="V711" i="5"/>
  <c r="U711" i="5"/>
  <c r="T711" i="5"/>
  <c r="S711" i="5"/>
  <c r="AZ710" i="5"/>
  <c r="AY710" i="5"/>
  <c r="AX710" i="5"/>
  <c r="AW710" i="5"/>
  <c r="AV710" i="5"/>
  <c r="AU710" i="5"/>
  <c r="AT710" i="5"/>
  <c r="AS710" i="5"/>
  <c r="AR710" i="5"/>
  <c r="AQ710" i="5"/>
  <c r="AO710" i="5"/>
  <c r="AN710" i="5"/>
  <c r="AM710" i="5"/>
  <c r="AL710" i="5"/>
  <c r="AK710" i="5"/>
  <c r="AJ710" i="5"/>
  <c r="AI710" i="5"/>
  <c r="AH710" i="5"/>
  <c r="AG710" i="5"/>
  <c r="AE710" i="5"/>
  <c r="AD710" i="5"/>
  <c r="AC710" i="5"/>
  <c r="AB710" i="5"/>
  <c r="AA710" i="5"/>
  <c r="Z710" i="5"/>
  <c r="Y710" i="5"/>
  <c r="X710" i="5"/>
  <c r="W710" i="5"/>
  <c r="V710" i="5"/>
  <c r="U710" i="5"/>
  <c r="T710" i="5"/>
  <c r="S710" i="5"/>
  <c r="AZ709" i="5"/>
  <c r="AY709" i="5"/>
  <c r="AX709" i="5"/>
  <c r="AW709" i="5"/>
  <c r="AV709" i="5"/>
  <c r="AU709" i="5"/>
  <c r="AT709" i="5"/>
  <c r="AS709" i="5"/>
  <c r="AR709" i="5"/>
  <c r="AQ709" i="5"/>
  <c r="AO709" i="5"/>
  <c r="AN709" i="5"/>
  <c r="AM709" i="5"/>
  <c r="AL709" i="5"/>
  <c r="AK709" i="5"/>
  <c r="AJ709" i="5"/>
  <c r="AI709" i="5"/>
  <c r="AH709" i="5"/>
  <c r="AG709" i="5"/>
  <c r="AE709" i="5"/>
  <c r="AD709" i="5"/>
  <c r="AC709" i="5"/>
  <c r="AB709" i="5"/>
  <c r="AA709" i="5"/>
  <c r="Z709" i="5"/>
  <c r="Y709" i="5"/>
  <c r="X709" i="5"/>
  <c r="W709" i="5"/>
  <c r="V709" i="5"/>
  <c r="U709" i="5"/>
  <c r="T709" i="5"/>
  <c r="S709" i="5"/>
  <c r="AZ708" i="5"/>
  <c r="AY708" i="5"/>
  <c r="AX708" i="5"/>
  <c r="AW708" i="5"/>
  <c r="AV708" i="5"/>
  <c r="AU708" i="5"/>
  <c r="AT708" i="5"/>
  <c r="AS708" i="5"/>
  <c r="AR708" i="5"/>
  <c r="AQ708" i="5"/>
  <c r="AO708" i="5"/>
  <c r="AN708" i="5"/>
  <c r="AM708" i="5"/>
  <c r="AL708" i="5"/>
  <c r="AK708" i="5"/>
  <c r="AJ708" i="5"/>
  <c r="AI708" i="5"/>
  <c r="AH708" i="5"/>
  <c r="AG708" i="5"/>
  <c r="AE708" i="5"/>
  <c r="AD708" i="5"/>
  <c r="AC708" i="5"/>
  <c r="AB708" i="5"/>
  <c r="AA708" i="5"/>
  <c r="Z708" i="5"/>
  <c r="Y708" i="5"/>
  <c r="X708" i="5"/>
  <c r="W708" i="5"/>
  <c r="V708" i="5"/>
  <c r="U708" i="5"/>
  <c r="T708" i="5"/>
  <c r="S708" i="5"/>
  <c r="AZ707" i="5"/>
  <c r="AY707" i="5"/>
  <c r="AX707" i="5"/>
  <c r="AW707" i="5"/>
  <c r="AV707" i="5"/>
  <c r="AU707" i="5"/>
  <c r="AT707" i="5"/>
  <c r="AS707" i="5"/>
  <c r="AR707" i="5"/>
  <c r="AQ707" i="5"/>
  <c r="AO707" i="5"/>
  <c r="AN707" i="5"/>
  <c r="AM707" i="5"/>
  <c r="AL707" i="5"/>
  <c r="AK707" i="5"/>
  <c r="AJ707" i="5"/>
  <c r="AI707" i="5"/>
  <c r="AH707" i="5"/>
  <c r="AG707" i="5"/>
  <c r="AE707" i="5"/>
  <c r="AD707" i="5"/>
  <c r="AC707" i="5"/>
  <c r="AB707" i="5"/>
  <c r="AA707" i="5"/>
  <c r="Z707" i="5"/>
  <c r="Y707" i="5"/>
  <c r="X707" i="5"/>
  <c r="W707" i="5"/>
  <c r="V707" i="5"/>
  <c r="U707" i="5"/>
  <c r="T707" i="5"/>
  <c r="S707" i="5"/>
  <c r="AZ706" i="5"/>
  <c r="AY706" i="5"/>
  <c r="AX706" i="5"/>
  <c r="AW706" i="5"/>
  <c r="AV706" i="5"/>
  <c r="AU706" i="5"/>
  <c r="AT706" i="5"/>
  <c r="AS706" i="5"/>
  <c r="AR706" i="5"/>
  <c r="AQ706" i="5"/>
  <c r="AO706" i="5"/>
  <c r="AN706" i="5"/>
  <c r="AM706" i="5"/>
  <c r="AL706" i="5"/>
  <c r="AK706" i="5"/>
  <c r="AJ706" i="5"/>
  <c r="AI706" i="5"/>
  <c r="AH706" i="5"/>
  <c r="AG706" i="5"/>
  <c r="AE706" i="5"/>
  <c r="AD706" i="5"/>
  <c r="AC706" i="5"/>
  <c r="AB706" i="5"/>
  <c r="AA706" i="5"/>
  <c r="Z706" i="5"/>
  <c r="Y706" i="5"/>
  <c r="X706" i="5"/>
  <c r="W706" i="5"/>
  <c r="V706" i="5"/>
  <c r="U706" i="5"/>
  <c r="T706" i="5"/>
  <c r="S706" i="5"/>
  <c r="AZ705" i="5"/>
  <c r="AY705" i="5"/>
  <c r="AX705" i="5"/>
  <c r="AW705" i="5"/>
  <c r="AV705" i="5"/>
  <c r="AU705" i="5"/>
  <c r="AT705" i="5"/>
  <c r="AS705" i="5"/>
  <c r="AR705" i="5"/>
  <c r="AQ705" i="5"/>
  <c r="AO705" i="5"/>
  <c r="AN705" i="5"/>
  <c r="AM705" i="5"/>
  <c r="AL705" i="5"/>
  <c r="AK705" i="5"/>
  <c r="AJ705" i="5"/>
  <c r="AI705" i="5"/>
  <c r="AH705" i="5"/>
  <c r="AG705" i="5"/>
  <c r="AE705" i="5"/>
  <c r="AD705" i="5"/>
  <c r="AC705" i="5"/>
  <c r="AB705" i="5"/>
  <c r="AA705" i="5"/>
  <c r="Z705" i="5"/>
  <c r="Y705" i="5"/>
  <c r="X705" i="5"/>
  <c r="W705" i="5"/>
  <c r="V705" i="5"/>
  <c r="U705" i="5"/>
  <c r="T705" i="5"/>
  <c r="S705" i="5"/>
  <c r="AZ704" i="5"/>
  <c r="AY704" i="5"/>
  <c r="AX704" i="5"/>
  <c r="AW704" i="5"/>
  <c r="AV704" i="5"/>
  <c r="AU704" i="5"/>
  <c r="AT704" i="5"/>
  <c r="AS704" i="5"/>
  <c r="AR704" i="5"/>
  <c r="AQ704" i="5"/>
  <c r="AO704" i="5"/>
  <c r="AN704" i="5"/>
  <c r="AM704" i="5"/>
  <c r="AL704" i="5"/>
  <c r="AK704" i="5"/>
  <c r="AJ704" i="5"/>
  <c r="AI704" i="5"/>
  <c r="AH704" i="5"/>
  <c r="AG704" i="5"/>
  <c r="AE704" i="5"/>
  <c r="AD704" i="5"/>
  <c r="AC704" i="5"/>
  <c r="AB704" i="5"/>
  <c r="AA704" i="5"/>
  <c r="Z704" i="5"/>
  <c r="Y704" i="5"/>
  <c r="X704" i="5"/>
  <c r="W704" i="5"/>
  <c r="V704" i="5"/>
  <c r="U704" i="5"/>
  <c r="T704" i="5"/>
  <c r="S704" i="5"/>
  <c r="AZ703" i="5"/>
  <c r="AY703" i="5"/>
  <c r="AX703" i="5"/>
  <c r="AW703" i="5"/>
  <c r="AV703" i="5"/>
  <c r="AU703" i="5"/>
  <c r="AT703" i="5"/>
  <c r="AS703" i="5"/>
  <c r="AR703" i="5"/>
  <c r="AQ703" i="5"/>
  <c r="AO703" i="5"/>
  <c r="AN703" i="5"/>
  <c r="AM703" i="5"/>
  <c r="AL703" i="5"/>
  <c r="AK703" i="5"/>
  <c r="AJ703" i="5"/>
  <c r="AI703" i="5"/>
  <c r="AH703" i="5"/>
  <c r="AG703" i="5"/>
  <c r="AE703" i="5"/>
  <c r="AD703" i="5"/>
  <c r="AC703" i="5"/>
  <c r="AB703" i="5"/>
  <c r="AA703" i="5"/>
  <c r="Z703" i="5"/>
  <c r="Y703" i="5"/>
  <c r="X703" i="5"/>
  <c r="W703" i="5"/>
  <c r="V703" i="5"/>
  <c r="U703" i="5"/>
  <c r="T703" i="5"/>
  <c r="S703" i="5"/>
  <c r="AZ702" i="5"/>
  <c r="AY702" i="5"/>
  <c r="AX702" i="5"/>
  <c r="AW702" i="5"/>
  <c r="AV702" i="5"/>
  <c r="AU702" i="5"/>
  <c r="AT702" i="5"/>
  <c r="AS702" i="5"/>
  <c r="AR702" i="5"/>
  <c r="AQ702" i="5"/>
  <c r="AO702" i="5"/>
  <c r="AN702" i="5"/>
  <c r="AM702" i="5"/>
  <c r="AL702" i="5"/>
  <c r="AK702" i="5"/>
  <c r="AJ702" i="5"/>
  <c r="AI702" i="5"/>
  <c r="AH702" i="5"/>
  <c r="AG702" i="5"/>
  <c r="AE702" i="5"/>
  <c r="AD702" i="5"/>
  <c r="AC702" i="5"/>
  <c r="AB702" i="5"/>
  <c r="AA702" i="5"/>
  <c r="Z702" i="5"/>
  <c r="Y702" i="5"/>
  <c r="X702" i="5"/>
  <c r="W702" i="5"/>
  <c r="V702" i="5"/>
  <c r="U702" i="5"/>
  <c r="T702" i="5"/>
  <c r="S702" i="5"/>
  <c r="AZ701" i="5"/>
  <c r="AY701" i="5"/>
  <c r="AX701" i="5"/>
  <c r="AW701" i="5"/>
  <c r="AV701" i="5"/>
  <c r="AU701" i="5"/>
  <c r="AT701" i="5"/>
  <c r="AS701" i="5"/>
  <c r="AR701" i="5"/>
  <c r="AQ701" i="5"/>
  <c r="AO701" i="5"/>
  <c r="AN701" i="5"/>
  <c r="AM701" i="5"/>
  <c r="AL701" i="5"/>
  <c r="AK701" i="5"/>
  <c r="AJ701" i="5"/>
  <c r="AI701" i="5"/>
  <c r="AH701" i="5"/>
  <c r="AG701" i="5"/>
  <c r="AE701" i="5"/>
  <c r="AD701" i="5"/>
  <c r="AC701" i="5"/>
  <c r="AB701" i="5"/>
  <c r="AA701" i="5"/>
  <c r="Z701" i="5"/>
  <c r="Y701" i="5"/>
  <c r="X701" i="5"/>
  <c r="W701" i="5"/>
  <c r="V701" i="5"/>
  <c r="U701" i="5"/>
  <c r="T701" i="5"/>
  <c r="S701" i="5"/>
  <c r="AZ700" i="5"/>
  <c r="AY700" i="5"/>
  <c r="AX700" i="5"/>
  <c r="AW700" i="5"/>
  <c r="AV700" i="5"/>
  <c r="AU700" i="5"/>
  <c r="AT700" i="5"/>
  <c r="AS700" i="5"/>
  <c r="AR700" i="5"/>
  <c r="AQ700" i="5"/>
  <c r="AO700" i="5"/>
  <c r="AN700" i="5"/>
  <c r="AM700" i="5"/>
  <c r="AL700" i="5"/>
  <c r="AK700" i="5"/>
  <c r="AJ700" i="5"/>
  <c r="AI700" i="5"/>
  <c r="AH700" i="5"/>
  <c r="AG700" i="5"/>
  <c r="AE700" i="5"/>
  <c r="AD700" i="5"/>
  <c r="AC700" i="5"/>
  <c r="AB700" i="5"/>
  <c r="AA700" i="5"/>
  <c r="Z700" i="5"/>
  <c r="Y700" i="5"/>
  <c r="X700" i="5"/>
  <c r="W700" i="5"/>
  <c r="V700" i="5"/>
  <c r="U700" i="5"/>
  <c r="T700" i="5"/>
  <c r="S700" i="5"/>
  <c r="AZ699" i="5"/>
  <c r="AY699" i="5"/>
  <c r="AX699" i="5"/>
  <c r="AW699" i="5"/>
  <c r="AV699" i="5"/>
  <c r="AU699" i="5"/>
  <c r="AT699" i="5"/>
  <c r="AS699" i="5"/>
  <c r="AR699" i="5"/>
  <c r="AQ699" i="5"/>
  <c r="AO699" i="5"/>
  <c r="AN699" i="5"/>
  <c r="AM699" i="5"/>
  <c r="AL699" i="5"/>
  <c r="AK699" i="5"/>
  <c r="AJ699" i="5"/>
  <c r="AI699" i="5"/>
  <c r="AH699" i="5"/>
  <c r="AG699" i="5"/>
  <c r="AE699" i="5"/>
  <c r="AD699" i="5"/>
  <c r="AC699" i="5"/>
  <c r="AB699" i="5"/>
  <c r="AA699" i="5"/>
  <c r="Z699" i="5"/>
  <c r="Y699" i="5"/>
  <c r="X699" i="5"/>
  <c r="W699" i="5"/>
  <c r="V699" i="5"/>
  <c r="U699" i="5"/>
  <c r="T699" i="5"/>
  <c r="S699" i="5"/>
  <c r="AZ698" i="5"/>
  <c r="AY698" i="5"/>
  <c r="AX698" i="5"/>
  <c r="AW698" i="5"/>
  <c r="AV698" i="5"/>
  <c r="AU698" i="5"/>
  <c r="AT698" i="5"/>
  <c r="AS698" i="5"/>
  <c r="AR698" i="5"/>
  <c r="AQ698" i="5"/>
  <c r="AO698" i="5"/>
  <c r="AN698" i="5"/>
  <c r="AM698" i="5"/>
  <c r="AL698" i="5"/>
  <c r="AK698" i="5"/>
  <c r="AJ698" i="5"/>
  <c r="AI698" i="5"/>
  <c r="AH698" i="5"/>
  <c r="AG698" i="5"/>
  <c r="AE698" i="5"/>
  <c r="AD698" i="5"/>
  <c r="AC698" i="5"/>
  <c r="AB698" i="5"/>
  <c r="AA698" i="5"/>
  <c r="Z698" i="5"/>
  <c r="Y698" i="5"/>
  <c r="X698" i="5"/>
  <c r="W698" i="5"/>
  <c r="V698" i="5"/>
  <c r="U698" i="5"/>
  <c r="T698" i="5"/>
  <c r="S698" i="5"/>
  <c r="AZ697" i="5"/>
  <c r="AY697" i="5"/>
  <c r="AX697" i="5"/>
  <c r="AW697" i="5"/>
  <c r="AV697" i="5"/>
  <c r="AU697" i="5"/>
  <c r="AT697" i="5"/>
  <c r="AS697" i="5"/>
  <c r="AR697" i="5"/>
  <c r="AQ697" i="5"/>
  <c r="AO697" i="5"/>
  <c r="AN697" i="5"/>
  <c r="AM697" i="5"/>
  <c r="AL697" i="5"/>
  <c r="AK697" i="5"/>
  <c r="AJ697" i="5"/>
  <c r="AI697" i="5"/>
  <c r="AH697" i="5"/>
  <c r="AG697" i="5"/>
  <c r="AE697" i="5"/>
  <c r="AD697" i="5"/>
  <c r="AC697" i="5"/>
  <c r="AB697" i="5"/>
  <c r="AA697" i="5"/>
  <c r="Z697" i="5"/>
  <c r="Y697" i="5"/>
  <c r="X697" i="5"/>
  <c r="W697" i="5"/>
  <c r="V697" i="5"/>
  <c r="U697" i="5"/>
  <c r="T697" i="5"/>
  <c r="S697" i="5"/>
  <c r="AZ696" i="5"/>
  <c r="AY696" i="5"/>
  <c r="AX696" i="5"/>
  <c r="AW696" i="5"/>
  <c r="AV696" i="5"/>
  <c r="AU696" i="5"/>
  <c r="AT696" i="5"/>
  <c r="AS696" i="5"/>
  <c r="AR696" i="5"/>
  <c r="AQ696" i="5"/>
  <c r="AO696" i="5"/>
  <c r="AN696" i="5"/>
  <c r="AM696" i="5"/>
  <c r="AL696" i="5"/>
  <c r="AK696" i="5"/>
  <c r="AJ696" i="5"/>
  <c r="AI696" i="5"/>
  <c r="AH696" i="5"/>
  <c r="AG696" i="5"/>
  <c r="AE696" i="5"/>
  <c r="AD696" i="5"/>
  <c r="AC696" i="5"/>
  <c r="AB696" i="5"/>
  <c r="AA696" i="5"/>
  <c r="Z696" i="5"/>
  <c r="Y696" i="5"/>
  <c r="X696" i="5"/>
  <c r="W696" i="5"/>
  <c r="V696" i="5"/>
  <c r="U696" i="5"/>
  <c r="T696" i="5"/>
  <c r="S696" i="5"/>
  <c r="AZ695" i="5"/>
  <c r="AY695" i="5"/>
  <c r="AX695" i="5"/>
  <c r="AW695" i="5"/>
  <c r="AV695" i="5"/>
  <c r="AU695" i="5"/>
  <c r="AT695" i="5"/>
  <c r="AS695" i="5"/>
  <c r="AR695" i="5"/>
  <c r="AQ695" i="5"/>
  <c r="AO695" i="5"/>
  <c r="AN695" i="5"/>
  <c r="AM695" i="5"/>
  <c r="AL695" i="5"/>
  <c r="AK695" i="5"/>
  <c r="AJ695" i="5"/>
  <c r="AI695" i="5"/>
  <c r="AH695" i="5"/>
  <c r="AG695" i="5"/>
  <c r="AE695" i="5"/>
  <c r="AD695" i="5"/>
  <c r="AC695" i="5"/>
  <c r="AB695" i="5"/>
  <c r="AA695" i="5"/>
  <c r="Z695" i="5"/>
  <c r="Y695" i="5"/>
  <c r="X695" i="5"/>
  <c r="W695" i="5"/>
  <c r="V695" i="5"/>
  <c r="U695" i="5"/>
  <c r="T695" i="5"/>
  <c r="S695" i="5"/>
  <c r="AZ694" i="5"/>
  <c r="AY694" i="5"/>
  <c r="AX694" i="5"/>
  <c r="AW694" i="5"/>
  <c r="AV694" i="5"/>
  <c r="AU694" i="5"/>
  <c r="AT694" i="5"/>
  <c r="AS694" i="5"/>
  <c r="AR694" i="5"/>
  <c r="AQ694" i="5"/>
  <c r="AO694" i="5"/>
  <c r="AN694" i="5"/>
  <c r="AM694" i="5"/>
  <c r="AL694" i="5"/>
  <c r="AK694" i="5"/>
  <c r="AJ694" i="5"/>
  <c r="AI694" i="5"/>
  <c r="AH694" i="5"/>
  <c r="AG694" i="5"/>
  <c r="AE694" i="5"/>
  <c r="AD694" i="5"/>
  <c r="AC694" i="5"/>
  <c r="AB694" i="5"/>
  <c r="AA694" i="5"/>
  <c r="Z694" i="5"/>
  <c r="Y694" i="5"/>
  <c r="X694" i="5"/>
  <c r="W694" i="5"/>
  <c r="V694" i="5"/>
  <c r="U694" i="5"/>
  <c r="T694" i="5"/>
  <c r="S694" i="5"/>
  <c r="AZ693" i="5"/>
  <c r="AY693" i="5"/>
  <c r="AX693" i="5"/>
  <c r="AW693" i="5"/>
  <c r="AV693" i="5"/>
  <c r="AU693" i="5"/>
  <c r="AT693" i="5"/>
  <c r="AS693" i="5"/>
  <c r="AR693" i="5"/>
  <c r="AQ693" i="5"/>
  <c r="AO693" i="5"/>
  <c r="AN693" i="5"/>
  <c r="AM693" i="5"/>
  <c r="AL693" i="5"/>
  <c r="AK693" i="5"/>
  <c r="AJ693" i="5"/>
  <c r="AI693" i="5"/>
  <c r="AH693" i="5"/>
  <c r="AG693" i="5"/>
  <c r="AE693" i="5"/>
  <c r="AD693" i="5"/>
  <c r="AC693" i="5"/>
  <c r="AB693" i="5"/>
  <c r="AA693" i="5"/>
  <c r="Z693" i="5"/>
  <c r="Y693" i="5"/>
  <c r="X693" i="5"/>
  <c r="W693" i="5"/>
  <c r="V693" i="5"/>
  <c r="U693" i="5"/>
  <c r="T693" i="5"/>
  <c r="S693" i="5"/>
  <c r="AZ692" i="5"/>
  <c r="AY692" i="5"/>
  <c r="AX692" i="5"/>
  <c r="AW692" i="5"/>
  <c r="AV692" i="5"/>
  <c r="AU692" i="5"/>
  <c r="AT692" i="5"/>
  <c r="AS692" i="5"/>
  <c r="AR692" i="5"/>
  <c r="AQ692" i="5"/>
  <c r="AO692" i="5"/>
  <c r="AN692" i="5"/>
  <c r="AM692" i="5"/>
  <c r="AL692" i="5"/>
  <c r="AK692" i="5"/>
  <c r="AJ692" i="5"/>
  <c r="AI692" i="5"/>
  <c r="AH692" i="5"/>
  <c r="AG692" i="5"/>
  <c r="AE692" i="5"/>
  <c r="AD692" i="5"/>
  <c r="AC692" i="5"/>
  <c r="AB692" i="5"/>
  <c r="AA692" i="5"/>
  <c r="Z692" i="5"/>
  <c r="Y692" i="5"/>
  <c r="X692" i="5"/>
  <c r="W692" i="5"/>
  <c r="V692" i="5"/>
  <c r="U692" i="5"/>
  <c r="T692" i="5"/>
  <c r="S692" i="5"/>
  <c r="AZ691" i="5"/>
  <c r="AY691" i="5"/>
  <c r="AX691" i="5"/>
  <c r="AW691" i="5"/>
  <c r="AV691" i="5"/>
  <c r="AU691" i="5"/>
  <c r="AT691" i="5"/>
  <c r="AS691" i="5"/>
  <c r="AR691" i="5"/>
  <c r="AQ691" i="5"/>
  <c r="AO691" i="5"/>
  <c r="AN691" i="5"/>
  <c r="AM691" i="5"/>
  <c r="AL691" i="5"/>
  <c r="AK691" i="5"/>
  <c r="AJ691" i="5"/>
  <c r="AI691" i="5"/>
  <c r="AH691" i="5"/>
  <c r="AG691" i="5"/>
  <c r="AE691" i="5"/>
  <c r="AD691" i="5"/>
  <c r="AC691" i="5"/>
  <c r="AB691" i="5"/>
  <c r="AA691" i="5"/>
  <c r="Z691" i="5"/>
  <c r="Y691" i="5"/>
  <c r="X691" i="5"/>
  <c r="W691" i="5"/>
  <c r="V691" i="5"/>
  <c r="U691" i="5"/>
  <c r="T691" i="5"/>
  <c r="S691" i="5"/>
  <c r="AZ690" i="5"/>
  <c r="AY690" i="5"/>
  <c r="AX690" i="5"/>
  <c r="AW690" i="5"/>
  <c r="AV690" i="5"/>
  <c r="AU690" i="5"/>
  <c r="AT690" i="5"/>
  <c r="AS690" i="5"/>
  <c r="AR690" i="5"/>
  <c r="AQ690" i="5"/>
  <c r="AO690" i="5"/>
  <c r="AN690" i="5"/>
  <c r="AM690" i="5"/>
  <c r="AL690" i="5"/>
  <c r="AK690" i="5"/>
  <c r="AJ690" i="5"/>
  <c r="AI690" i="5"/>
  <c r="AH690" i="5"/>
  <c r="AG690" i="5"/>
  <c r="AE690" i="5"/>
  <c r="AD690" i="5"/>
  <c r="AC690" i="5"/>
  <c r="AB690" i="5"/>
  <c r="AA690" i="5"/>
  <c r="Z690" i="5"/>
  <c r="Y690" i="5"/>
  <c r="X690" i="5"/>
  <c r="W690" i="5"/>
  <c r="V690" i="5"/>
  <c r="U690" i="5"/>
  <c r="T690" i="5"/>
  <c r="S690" i="5"/>
  <c r="AZ689" i="5"/>
  <c r="AY689" i="5"/>
  <c r="AX689" i="5"/>
  <c r="AW689" i="5"/>
  <c r="AV689" i="5"/>
  <c r="AU689" i="5"/>
  <c r="AT689" i="5"/>
  <c r="AS689" i="5"/>
  <c r="AR689" i="5"/>
  <c r="AQ689" i="5"/>
  <c r="AO689" i="5"/>
  <c r="AN689" i="5"/>
  <c r="AM689" i="5"/>
  <c r="AL689" i="5"/>
  <c r="AK689" i="5"/>
  <c r="AJ689" i="5"/>
  <c r="AI689" i="5"/>
  <c r="AH689" i="5"/>
  <c r="AG689" i="5"/>
  <c r="AE689" i="5"/>
  <c r="AD689" i="5"/>
  <c r="AC689" i="5"/>
  <c r="AB689" i="5"/>
  <c r="AA689" i="5"/>
  <c r="Z689" i="5"/>
  <c r="Y689" i="5"/>
  <c r="X689" i="5"/>
  <c r="W689" i="5"/>
  <c r="V689" i="5"/>
  <c r="U689" i="5"/>
  <c r="T689" i="5"/>
  <c r="S689" i="5"/>
  <c r="AZ688" i="5"/>
  <c r="AY688" i="5"/>
  <c r="AX688" i="5"/>
  <c r="AW688" i="5"/>
  <c r="AV688" i="5"/>
  <c r="AU688" i="5"/>
  <c r="AT688" i="5"/>
  <c r="AS688" i="5"/>
  <c r="AR688" i="5"/>
  <c r="AQ688" i="5"/>
  <c r="AO688" i="5"/>
  <c r="AN688" i="5"/>
  <c r="AM688" i="5"/>
  <c r="AL688" i="5"/>
  <c r="AK688" i="5"/>
  <c r="AJ688" i="5"/>
  <c r="AI688" i="5"/>
  <c r="AH688" i="5"/>
  <c r="AG688" i="5"/>
  <c r="AE688" i="5"/>
  <c r="AD688" i="5"/>
  <c r="AC688" i="5"/>
  <c r="AB688" i="5"/>
  <c r="AA688" i="5"/>
  <c r="Z688" i="5"/>
  <c r="Y688" i="5"/>
  <c r="X688" i="5"/>
  <c r="W688" i="5"/>
  <c r="V688" i="5"/>
  <c r="U688" i="5"/>
  <c r="T688" i="5"/>
  <c r="S688" i="5"/>
  <c r="AZ687" i="5"/>
  <c r="AY687" i="5"/>
  <c r="AX687" i="5"/>
  <c r="AW687" i="5"/>
  <c r="AV687" i="5"/>
  <c r="AU687" i="5"/>
  <c r="AT687" i="5"/>
  <c r="AS687" i="5"/>
  <c r="AR687" i="5"/>
  <c r="AQ687" i="5"/>
  <c r="AO687" i="5"/>
  <c r="AN687" i="5"/>
  <c r="AM687" i="5"/>
  <c r="AL687" i="5"/>
  <c r="AK687" i="5"/>
  <c r="AJ687" i="5"/>
  <c r="AI687" i="5"/>
  <c r="AH687" i="5"/>
  <c r="AG687" i="5"/>
  <c r="AE687" i="5"/>
  <c r="AD687" i="5"/>
  <c r="AC687" i="5"/>
  <c r="AB687" i="5"/>
  <c r="AA687" i="5"/>
  <c r="Z687" i="5"/>
  <c r="Y687" i="5"/>
  <c r="X687" i="5"/>
  <c r="W687" i="5"/>
  <c r="V687" i="5"/>
  <c r="U687" i="5"/>
  <c r="T687" i="5"/>
  <c r="S687" i="5"/>
  <c r="AZ686" i="5"/>
  <c r="AY686" i="5"/>
  <c r="AX686" i="5"/>
  <c r="AW686" i="5"/>
  <c r="AV686" i="5"/>
  <c r="AU686" i="5"/>
  <c r="AT686" i="5"/>
  <c r="AS686" i="5"/>
  <c r="AR686" i="5"/>
  <c r="AQ686" i="5"/>
  <c r="AO686" i="5"/>
  <c r="AN686" i="5"/>
  <c r="AM686" i="5"/>
  <c r="AL686" i="5"/>
  <c r="AK686" i="5"/>
  <c r="AJ686" i="5"/>
  <c r="AI686" i="5"/>
  <c r="AH686" i="5"/>
  <c r="AG686" i="5"/>
  <c r="AE686" i="5"/>
  <c r="AD686" i="5"/>
  <c r="AC686" i="5"/>
  <c r="AB686" i="5"/>
  <c r="AA686" i="5"/>
  <c r="Z686" i="5"/>
  <c r="Y686" i="5"/>
  <c r="X686" i="5"/>
  <c r="W686" i="5"/>
  <c r="V686" i="5"/>
  <c r="U686" i="5"/>
  <c r="T686" i="5"/>
  <c r="S686" i="5"/>
  <c r="AZ685" i="5"/>
  <c r="AY685" i="5"/>
  <c r="AX685" i="5"/>
  <c r="AW685" i="5"/>
  <c r="AV685" i="5"/>
  <c r="AU685" i="5"/>
  <c r="AT685" i="5"/>
  <c r="AS685" i="5"/>
  <c r="AR685" i="5"/>
  <c r="AQ685" i="5"/>
  <c r="AO685" i="5"/>
  <c r="AN685" i="5"/>
  <c r="AM685" i="5"/>
  <c r="AL685" i="5"/>
  <c r="AK685" i="5"/>
  <c r="AJ685" i="5"/>
  <c r="AI685" i="5"/>
  <c r="AH685" i="5"/>
  <c r="AG685" i="5"/>
  <c r="AE685" i="5"/>
  <c r="AD685" i="5"/>
  <c r="AC685" i="5"/>
  <c r="AB685" i="5"/>
  <c r="AA685" i="5"/>
  <c r="Z685" i="5"/>
  <c r="Y685" i="5"/>
  <c r="X685" i="5"/>
  <c r="W685" i="5"/>
  <c r="V685" i="5"/>
  <c r="U685" i="5"/>
  <c r="T685" i="5"/>
  <c r="S685" i="5"/>
  <c r="AZ684" i="5"/>
  <c r="AY684" i="5"/>
  <c r="AX684" i="5"/>
  <c r="AW684" i="5"/>
  <c r="AV684" i="5"/>
  <c r="AU684" i="5"/>
  <c r="AT684" i="5"/>
  <c r="AS684" i="5"/>
  <c r="AR684" i="5"/>
  <c r="AQ684" i="5"/>
  <c r="AO684" i="5"/>
  <c r="AN684" i="5"/>
  <c r="AM684" i="5"/>
  <c r="AL684" i="5"/>
  <c r="AK684" i="5"/>
  <c r="AJ684" i="5"/>
  <c r="AI684" i="5"/>
  <c r="AH684" i="5"/>
  <c r="AG684" i="5"/>
  <c r="AE684" i="5"/>
  <c r="AD684" i="5"/>
  <c r="AC684" i="5"/>
  <c r="AB684" i="5"/>
  <c r="AA684" i="5"/>
  <c r="Z684" i="5"/>
  <c r="Y684" i="5"/>
  <c r="X684" i="5"/>
  <c r="W684" i="5"/>
  <c r="V684" i="5"/>
  <c r="U684" i="5"/>
  <c r="T684" i="5"/>
  <c r="S684" i="5"/>
  <c r="AZ683" i="5"/>
  <c r="AY683" i="5"/>
  <c r="AX683" i="5"/>
  <c r="AW683" i="5"/>
  <c r="AV683" i="5"/>
  <c r="AU683" i="5"/>
  <c r="AT683" i="5"/>
  <c r="AS683" i="5"/>
  <c r="AR683" i="5"/>
  <c r="AQ683" i="5"/>
  <c r="AO683" i="5"/>
  <c r="AN683" i="5"/>
  <c r="AM683" i="5"/>
  <c r="AL683" i="5"/>
  <c r="AK683" i="5"/>
  <c r="AJ683" i="5"/>
  <c r="AI683" i="5"/>
  <c r="AH683" i="5"/>
  <c r="AG683" i="5"/>
  <c r="AE683" i="5"/>
  <c r="AD683" i="5"/>
  <c r="AC683" i="5"/>
  <c r="AB683" i="5"/>
  <c r="AA683" i="5"/>
  <c r="Z683" i="5"/>
  <c r="Y683" i="5"/>
  <c r="X683" i="5"/>
  <c r="W683" i="5"/>
  <c r="V683" i="5"/>
  <c r="U683" i="5"/>
  <c r="T683" i="5"/>
  <c r="S683" i="5"/>
  <c r="AZ682" i="5"/>
  <c r="AY682" i="5"/>
  <c r="AX682" i="5"/>
  <c r="AW682" i="5"/>
  <c r="AV682" i="5"/>
  <c r="AU682" i="5"/>
  <c r="AT682" i="5"/>
  <c r="AS682" i="5"/>
  <c r="AR682" i="5"/>
  <c r="AQ682" i="5"/>
  <c r="AO682" i="5"/>
  <c r="AN682" i="5"/>
  <c r="AM682" i="5"/>
  <c r="AL682" i="5"/>
  <c r="AK682" i="5"/>
  <c r="AJ682" i="5"/>
  <c r="AI682" i="5"/>
  <c r="AH682" i="5"/>
  <c r="AG682" i="5"/>
  <c r="AE682" i="5"/>
  <c r="AD682" i="5"/>
  <c r="AC682" i="5"/>
  <c r="AB682" i="5"/>
  <c r="AA682" i="5"/>
  <c r="Z682" i="5"/>
  <c r="Y682" i="5"/>
  <c r="X682" i="5"/>
  <c r="W682" i="5"/>
  <c r="V682" i="5"/>
  <c r="U682" i="5"/>
  <c r="T682" i="5"/>
  <c r="S682" i="5"/>
  <c r="AZ681" i="5"/>
  <c r="AY681" i="5"/>
  <c r="AX681" i="5"/>
  <c r="AW681" i="5"/>
  <c r="AV681" i="5"/>
  <c r="AU681" i="5"/>
  <c r="AT681" i="5"/>
  <c r="AS681" i="5"/>
  <c r="AR681" i="5"/>
  <c r="AQ681" i="5"/>
  <c r="AO681" i="5"/>
  <c r="AN681" i="5"/>
  <c r="AM681" i="5"/>
  <c r="AL681" i="5"/>
  <c r="AK681" i="5"/>
  <c r="AJ681" i="5"/>
  <c r="AI681" i="5"/>
  <c r="AH681" i="5"/>
  <c r="AG681" i="5"/>
  <c r="AE681" i="5"/>
  <c r="AD681" i="5"/>
  <c r="AC681" i="5"/>
  <c r="AB681" i="5"/>
  <c r="AA681" i="5"/>
  <c r="Z681" i="5"/>
  <c r="Y681" i="5"/>
  <c r="X681" i="5"/>
  <c r="W681" i="5"/>
  <c r="V681" i="5"/>
  <c r="U681" i="5"/>
  <c r="T681" i="5"/>
  <c r="S681" i="5"/>
  <c r="AZ680" i="5"/>
  <c r="AY680" i="5"/>
  <c r="AX680" i="5"/>
  <c r="AW680" i="5"/>
  <c r="AV680" i="5"/>
  <c r="AU680" i="5"/>
  <c r="AT680" i="5"/>
  <c r="AS680" i="5"/>
  <c r="AR680" i="5"/>
  <c r="AQ680" i="5"/>
  <c r="AO680" i="5"/>
  <c r="AN680" i="5"/>
  <c r="AM680" i="5"/>
  <c r="AL680" i="5"/>
  <c r="AK680" i="5"/>
  <c r="AJ680" i="5"/>
  <c r="AI680" i="5"/>
  <c r="AH680" i="5"/>
  <c r="AG680" i="5"/>
  <c r="AE680" i="5"/>
  <c r="AD680" i="5"/>
  <c r="AC680" i="5"/>
  <c r="AB680" i="5"/>
  <c r="AA680" i="5"/>
  <c r="Z680" i="5"/>
  <c r="Y680" i="5"/>
  <c r="X680" i="5"/>
  <c r="W680" i="5"/>
  <c r="V680" i="5"/>
  <c r="U680" i="5"/>
  <c r="T680" i="5"/>
  <c r="S680" i="5"/>
  <c r="AZ679" i="5"/>
  <c r="AY679" i="5"/>
  <c r="AX679" i="5"/>
  <c r="AW679" i="5"/>
  <c r="AV679" i="5"/>
  <c r="AU679" i="5"/>
  <c r="AT679" i="5"/>
  <c r="AS679" i="5"/>
  <c r="AR679" i="5"/>
  <c r="AQ679" i="5"/>
  <c r="AO679" i="5"/>
  <c r="AN679" i="5"/>
  <c r="AM679" i="5"/>
  <c r="AL679" i="5"/>
  <c r="AK679" i="5"/>
  <c r="AJ679" i="5"/>
  <c r="AI679" i="5"/>
  <c r="AH679" i="5"/>
  <c r="AG679" i="5"/>
  <c r="AE679" i="5"/>
  <c r="AD679" i="5"/>
  <c r="AC679" i="5"/>
  <c r="AB679" i="5"/>
  <c r="AA679" i="5"/>
  <c r="Z679" i="5"/>
  <c r="Y679" i="5"/>
  <c r="X679" i="5"/>
  <c r="W679" i="5"/>
  <c r="V679" i="5"/>
  <c r="U679" i="5"/>
  <c r="T679" i="5"/>
  <c r="S679" i="5"/>
  <c r="AZ678" i="5"/>
  <c r="AY678" i="5"/>
  <c r="AX678" i="5"/>
  <c r="AW678" i="5"/>
  <c r="AV678" i="5"/>
  <c r="AU678" i="5"/>
  <c r="AT678" i="5"/>
  <c r="AS678" i="5"/>
  <c r="AR678" i="5"/>
  <c r="AQ678" i="5"/>
  <c r="AO678" i="5"/>
  <c r="AN678" i="5"/>
  <c r="AM678" i="5"/>
  <c r="AL678" i="5"/>
  <c r="AK678" i="5"/>
  <c r="AJ678" i="5"/>
  <c r="AI678" i="5"/>
  <c r="AH678" i="5"/>
  <c r="AG678" i="5"/>
  <c r="AE678" i="5"/>
  <c r="AD678" i="5"/>
  <c r="AC678" i="5"/>
  <c r="AB678" i="5"/>
  <c r="AA678" i="5"/>
  <c r="Z678" i="5"/>
  <c r="Y678" i="5"/>
  <c r="X678" i="5"/>
  <c r="W678" i="5"/>
  <c r="V678" i="5"/>
  <c r="U678" i="5"/>
  <c r="T678" i="5"/>
  <c r="S678" i="5"/>
  <c r="AZ677" i="5"/>
  <c r="AY677" i="5"/>
  <c r="AX677" i="5"/>
  <c r="AW677" i="5"/>
  <c r="AV677" i="5"/>
  <c r="AU677" i="5"/>
  <c r="AT677" i="5"/>
  <c r="AS677" i="5"/>
  <c r="AR677" i="5"/>
  <c r="AQ677" i="5"/>
  <c r="AO677" i="5"/>
  <c r="AN677" i="5"/>
  <c r="AM677" i="5"/>
  <c r="AL677" i="5"/>
  <c r="AK677" i="5"/>
  <c r="AJ677" i="5"/>
  <c r="AI677" i="5"/>
  <c r="AH677" i="5"/>
  <c r="AG677" i="5"/>
  <c r="AE677" i="5"/>
  <c r="AD677" i="5"/>
  <c r="AC677" i="5"/>
  <c r="AB677" i="5"/>
  <c r="AA677" i="5"/>
  <c r="Z677" i="5"/>
  <c r="Y677" i="5"/>
  <c r="X677" i="5"/>
  <c r="W677" i="5"/>
  <c r="V677" i="5"/>
  <c r="U677" i="5"/>
  <c r="T677" i="5"/>
  <c r="S677" i="5"/>
  <c r="AZ676" i="5"/>
  <c r="AY676" i="5"/>
  <c r="AX676" i="5"/>
  <c r="AW676" i="5"/>
  <c r="AV676" i="5"/>
  <c r="AU676" i="5"/>
  <c r="AT676" i="5"/>
  <c r="AS676" i="5"/>
  <c r="AR676" i="5"/>
  <c r="AQ676" i="5"/>
  <c r="AO676" i="5"/>
  <c r="AN676" i="5"/>
  <c r="AM676" i="5"/>
  <c r="AL676" i="5"/>
  <c r="AK676" i="5"/>
  <c r="AJ676" i="5"/>
  <c r="AI676" i="5"/>
  <c r="AH676" i="5"/>
  <c r="AG676" i="5"/>
  <c r="AE676" i="5"/>
  <c r="AD676" i="5"/>
  <c r="AC676" i="5"/>
  <c r="AB676" i="5"/>
  <c r="AA676" i="5"/>
  <c r="Z676" i="5"/>
  <c r="Y676" i="5"/>
  <c r="X676" i="5"/>
  <c r="W676" i="5"/>
  <c r="V676" i="5"/>
  <c r="U676" i="5"/>
  <c r="T676" i="5"/>
  <c r="S676" i="5"/>
  <c r="AZ675" i="5"/>
  <c r="AY675" i="5"/>
  <c r="AX675" i="5"/>
  <c r="AW675" i="5"/>
  <c r="AV675" i="5"/>
  <c r="AU675" i="5"/>
  <c r="AT675" i="5"/>
  <c r="AS675" i="5"/>
  <c r="AR675" i="5"/>
  <c r="AQ675" i="5"/>
  <c r="AO675" i="5"/>
  <c r="AN675" i="5"/>
  <c r="AM675" i="5"/>
  <c r="AL675" i="5"/>
  <c r="AK675" i="5"/>
  <c r="AJ675" i="5"/>
  <c r="AI675" i="5"/>
  <c r="AH675" i="5"/>
  <c r="AG675" i="5"/>
  <c r="AE675" i="5"/>
  <c r="AD675" i="5"/>
  <c r="AC675" i="5"/>
  <c r="AB675" i="5"/>
  <c r="AA675" i="5"/>
  <c r="Z675" i="5"/>
  <c r="Y675" i="5"/>
  <c r="X675" i="5"/>
  <c r="W675" i="5"/>
  <c r="V675" i="5"/>
  <c r="U675" i="5"/>
  <c r="T675" i="5"/>
  <c r="S675" i="5"/>
  <c r="AZ674" i="5"/>
  <c r="AY674" i="5"/>
  <c r="AX674" i="5"/>
  <c r="AW674" i="5"/>
  <c r="AV674" i="5"/>
  <c r="AU674" i="5"/>
  <c r="AT674" i="5"/>
  <c r="AS674" i="5"/>
  <c r="AR674" i="5"/>
  <c r="AQ674" i="5"/>
  <c r="AO674" i="5"/>
  <c r="AN674" i="5"/>
  <c r="AM674" i="5"/>
  <c r="AL674" i="5"/>
  <c r="AK674" i="5"/>
  <c r="AJ674" i="5"/>
  <c r="AI674" i="5"/>
  <c r="AH674" i="5"/>
  <c r="AG674" i="5"/>
  <c r="AE674" i="5"/>
  <c r="AD674" i="5"/>
  <c r="AC674" i="5"/>
  <c r="AB674" i="5"/>
  <c r="AA674" i="5"/>
  <c r="Z674" i="5"/>
  <c r="Y674" i="5"/>
  <c r="X674" i="5"/>
  <c r="W674" i="5"/>
  <c r="V674" i="5"/>
  <c r="U674" i="5"/>
  <c r="T674" i="5"/>
  <c r="S674" i="5"/>
  <c r="AZ673" i="5"/>
  <c r="AY673" i="5"/>
  <c r="AX673" i="5"/>
  <c r="AW673" i="5"/>
  <c r="AV673" i="5"/>
  <c r="AU673" i="5"/>
  <c r="AT673" i="5"/>
  <c r="AS673" i="5"/>
  <c r="AR673" i="5"/>
  <c r="AQ673" i="5"/>
  <c r="AO673" i="5"/>
  <c r="AN673" i="5"/>
  <c r="AM673" i="5"/>
  <c r="AL673" i="5"/>
  <c r="AK673" i="5"/>
  <c r="AJ673" i="5"/>
  <c r="AI673" i="5"/>
  <c r="AH673" i="5"/>
  <c r="AG673" i="5"/>
  <c r="AE673" i="5"/>
  <c r="AD673" i="5"/>
  <c r="AC673" i="5"/>
  <c r="AB673" i="5"/>
  <c r="AA673" i="5"/>
  <c r="Z673" i="5"/>
  <c r="Y673" i="5"/>
  <c r="X673" i="5"/>
  <c r="W673" i="5"/>
  <c r="V673" i="5"/>
  <c r="U673" i="5"/>
  <c r="T673" i="5"/>
  <c r="S673" i="5"/>
  <c r="AZ672" i="5"/>
  <c r="AY672" i="5"/>
  <c r="AX672" i="5"/>
  <c r="AW672" i="5"/>
  <c r="AV672" i="5"/>
  <c r="AU672" i="5"/>
  <c r="AT672" i="5"/>
  <c r="AS672" i="5"/>
  <c r="AR672" i="5"/>
  <c r="AQ672" i="5"/>
  <c r="AO672" i="5"/>
  <c r="AN672" i="5"/>
  <c r="AM672" i="5"/>
  <c r="AL672" i="5"/>
  <c r="AK672" i="5"/>
  <c r="AJ672" i="5"/>
  <c r="AI672" i="5"/>
  <c r="AH672" i="5"/>
  <c r="AG672" i="5"/>
  <c r="AE672" i="5"/>
  <c r="AD672" i="5"/>
  <c r="AC672" i="5"/>
  <c r="AB672" i="5"/>
  <c r="AA672" i="5"/>
  <c r="Z672" i="5"/>
  <c r="Y672" i="5"/>
  <c r="X672" i="5"/>
  <c r="W672" i="5"/>
  <c r="V672" i="5"/>
  <c r="U672" i="5"/>
  <c r="T672" i="5"/>
  <c r="S672" i="5"/>
  <c r="AZ671" i="5"/>
  <c r="AY671" i="5"/>
  <c r="AX671" i="5"/>
  <c r="AW671" i="5"/>
  <c r="AV671" i="5"/>
  <c r="AU671" i="5"/>
  <c r="AT671" i="5"/>
  <c r="AS671" i="5"/>
  <c r="AR671" i="5"/>
  <c r="AQ671" i="5"/>
  <c r="AO671" i="5"/>
  <c r="AN671" i="5"/>
  <c r="AM671" i="5"/>
  <c r="AL671" i="5"/>
  <c r="AK671" i="5"/>
  <c r="AJ671" i="5"/>
  <c r="AI671" i="5"/>
  <c r="AH671" i="5"/>
  <c r="AG671" i="5"/>
  <c r="AE671" i="5"/>
  <c r="AD671" i="5"/>
  <c r="AC671" i="5"/>
  <c r="AB671" i="5"/>
  <c r="AA671" i="5"/>
  <c r="Z671" i="5"/>
  <c r="Y671" i="5"/>
  <c r="X671" i="5"/>
  <c r="W671" i="5"/>
  <c r="V671" i="5"/>
  <c r="U671" i="5"/>
  <c r="T671" i="5"/>
  <c r="S671" i="5"/>
  <c r="AZ670" i="5"/>
  <c r="AY670" i="5"/>
  <c r="AX670" i="5"/>
  <c r="AW670" i="5"/>
  <c r="AV670" i="5"/>
  <c r="AU670" i="5"/>
  <c r="AT670" i="5"/>
  <c r="AS670" i="5"/>
  <c r="AR670" i="5"/>
  <c r="AQ670" i="5"/>
  <c r="AO670" i="5"/>
  <c r="AN670" i="5"/>
  <c r="AM670" i="5"/>
  <c r="AL670" i="5"/>
  <c r="AK670" i="5"/>
  <c r="AJ670" i="5"/>
  <c r="AI670" i="5"/>
  <c r="AH670" i="5"/>
  <c r="AG670" i="5"/>
  <c r="AE670" i="5"/>
  <c r="AD670" i="5"/>
  <c r="AC670" i="5"/>
  <c r="AB670" i="5"/>
  <c r="AA670" i="5"/>
  <c r="Z670" i="5"/>
  <c r="Y670" i="5"/>
  <c r="X670" i="5"/>
  <c r="W670" i="5"/>
  <c r="V670" i="5"/>
  <c r="U670" i="5"/>
  <c r="T670" i="5"/>
  <c r="S670" i="5"/>
  <c r="AZ669" i="5"/>
  <c r="AY669" i="5"/>
  <c r="AX669" i="5"/>
  <c r="AW669" i="5"/>
  <c r="AV669" i="5"/>
  <c r="AU669" i="5"/>
  <c r="AT669" i="5"/>
  <c r="AS669" i="5"/>
  <c r="AR669" i="5"/>
  <c r="AQ669" i="5"/>
  <c r="AO669" i="5"/>
  <c r="AN669" i="5"/>
  <c r="AM669" i="5"/>
  <c r="AL669" i="5"/>
  <c r="AK669" i="5"/>
  <c r="AJ669" i="5"/>
  <c r="AI669" i="5"/>
  <c r="AH669" i="5"/>
  <c r="AG669" i="5"/>
  <c r="AE669" i="5"/>
  <c r="AD669" i="5"/>
  <c r="AC669" i="5"/>
  <c r="AB669" i="5"/>
  <c r="AA669" i="5"/>
  <c r="Z669" i="5"/>
  <c r="Y669" i="5"/>
  <c r="X669" i="5"/>
  <c r="W669" i="5"/>
  <c r="V669" i="5"/>
  <c r="U669" i="5"/>
  <c r="T669" i="5"/>
  <c r="S669" i="5"/>
  <c r="AZ668" i="5"/>
  <c r="AY668" i="5"/>
  <c r="AX668" i="5"/>
  <c r="AW668" i="5"/>
  <c r="AV668" i="5"/>
  <c r="AU668" i="5"/>
  <c r="AT668" i="5"/>
  <c r="AS668" i="5"/>
  <c r="AR668" i="5"/>
  <c r="AQ668" i="5"/>
  <c r="AO668" i="5"/>
  <c r="AN668" i="5"/>
  <c r="AM668" i="5"/>
  <c r="AL668" i="5"/>
  <c r="AK668" i="5"/>
  <c r="AJ668" i="5"/>
  <c r="AI668" i="5"/>
  <c r="AH668" i="5"/>
  <c r="AG668" i="5"/>
  <c r="AE668" i="5"/>
  <c r="AD668" i="5"/>
  <c r="AC668" i="5"/>
  <c r="AB668" i="5"/>
  <c r="AA668" i="5"/>
  <c r="Z668" i="5"/>
  <c r="Y668" i="5"/>
  <c r="X668" i="5"/>
  <c r="W668" i="5"/>
  <c r="V668" i="5"/>
  <c r="U668" i="5"/>
  <c r="T668" i="5"/>
  <c r="S668" i="5"/>
  <c r="AZ667" i="5"/>
  <c r="AY667" i="5"/>
  <c r="AX667" i="5"/>
  <c r="AW667" i="5"/>
  <c r="AV667" i="5"/>
  <c r="AU667" i="5"/>
  <c r="AT667" i="5"/>
  <c r="AS667" i="5"/>
  <c r="AR667" i="5"/>
  <c r="AQ667" i="5"/>
  <c r="AO667" i="5"/>
  <c r="AN667" i="5"/>
  <c r="AM667" i="5"/>
  <c r="AL667" i="5"/>
  <c r="AK667" i="5"/>
  <c r="AJ667" i="5"/>
  <c r="AI667" i="5"/>
  <c r="AH667" i="5"/>
  <c r="AG667" i="5"/>
  <c r="AE667" i="5"/>
  <c r="AD667" i="5"/>
  <c r="AC667" i="5"/>
  <c r="AB667" i="5"/>
  <c r="AA667" i="5"/>
  <c r="Z667" i="5"/>
  <c r="Y667" i="5"/>
  <c r="X667" i="5"/>
  <c r="W667" i="5"/>
  <c r="V667" i="5"/>
  <c r="U667" i="5"/>
  <c r="T667" i="5"/>
  <c r="S667" i="5"/>
  <c r="AZ666" i="5"/>
  <c r="AY666" i="5"/>
  <c r="AX666" i="5"/>
  <c r="AW666" i="5"/>
  <c r="AV666" i="5"/>
  <c r="AU666" i="5"/>
  <c r="AT666" i="5"/>
  <c r="AS666" i="5"/>
  <c r="AR666" i="5"/>
  <c r="AQ666" i="5"/>
  <c r="AO666" i="5"/>
  <c r="AN666" i="5"/>
  <c r="AM666" i="5"/>
  <c r="AL666" i="5"/>
  <c r="AK666" i="5"/>
  <c r="AJ666" i="5"/>
  <c r="AI666" i="5"/>
  <c r="AH666" i="5"/>
  <c r="AG666" i="5"/>
  <c r="AE666" i="5"/>
  <c r="AD666" i="5"/>
  <c r="AC666" i="5"/>
  <c r="AB666" i="5"/>
  <c r="AA666" i="5"/>
  <c r="Z666" i="5"/>
  <c r="Y666" i="5"/>
  <c r="X666" i="5"/>
  <c r="W666" i="5"/>
  <c r="V666" i="5"/>
  <c r="U666" i="5"/>
  <c r="T666" i="5"/>
  <c r="S666" i="5"/>
  <c r="AZ665" i="5"/>
  <c r="AY665" i="5"/>
  <c r="AX665" i="5"/>
  <c r="AW665" i="5"/>
  <c r="AV665" i="5"/>
  <c r="AU665" i="5"/>
  <c r="AT665" i="5"/>
  <c r="AS665" i="5"/>
  <c r="AR665" i="5"/>
  <c r="AQ665" i="5"/>
  <c r="AO665" i="5"/>
  <c r="AN665" i="5"/>
  <c r="AM665" i="5"/>
  <c r="AL665" i="5"/>
  <c r="AK665" i="5"/>
  <c r="AJ665" i="5"/>
  <c r="AI665" i="5"/>
  <c r="AH665" i="5"/>
  <c r="AG665" i="5"/>
  <c r="AE665" i="5"/>
  <c r="AD665" i="5"/>
  <c r="AC665" i="5"/>
  <c r="AB665" i="5"/>
  <c r="AA665" i="5"/>
  <c r="Z665" i="5"/>
  <c r="Y665" i="5"/>
  <c r="X665" i="5"/>
  <c r="W665" i="5"/>
  <c r="V665" i="5"/>
  <c r="U665" i="5"/>
  <c r="T665" i="5"/>
  <c r="S665" i="5"/>
  <c r="AZ664" i="5"/>
  <c r="AY664" i="5"/>
  <c r="AX664" i="5"/>
  <c r="AW664" i="5"/>
  <c r="AV664" i="5"/>
  <c r="AU664" i="5"/>
  <c r="AT664" i="5"/>
  <c r="AS664" i="5"/>
  <c r="AR664" i="5"/>
  <c r="AQ664" i="5"/>
  <c r="AO664" i="5"/>
  <c r="AN664" i="5"/>
  <c r="AM664" i="5"/>
  <c r="AL664" i="5"/>
  <c r="AK664" i="5"/>
  <c r="AJ664" i="5"/>
  <c r="AI664" i="5"/>
  <c r="AH664" i="5"/>
  <c r="AG664" i="5"/>
  <c r="AE664" i="5"/>
  <c r="AD664" i="5"/>
  <c r="AC664" i="5"/>
  <c r="AB664" i="5"/>
  <c r="AA664" i="5"/>
  <c r="Z664" i="5"/>
  <c r="Y664" i="5"/>
  <c r="X664" i="5"/>
  <c r="W664" i="5"/>
  <c r="V664" i="5"/>
  <c r="U664" i="5"/>
  <c r="T664" i="5"/>
  <c r="S664" i="5"/>
  <c r="AZ663" i="5"/>
  <c r="AY663" i="5"/>
  <c r="AX663" i="5"/>
  <c r="AW663" i="5"/>
  <c r="AV663" i="5"/>
  <c r="AU663" i="5"/>
  <c r="AT663" i="5"/>
  <c r="AS663" i="5"/>
  <c r="AR663" i="5"/>
  <c r="AQ663" i="5"/>
  <c r="AO663" i="5"/>
  <c r="AN663" i="5"/>
  <c r="AM663" i="5"/>
  <c r="AL663" i="5"/>
  <c r="AK663" i="5"/>
  <c r="AJ663" i="5"/>
  <c r="AI663" i="5"/>
  <c r="AH663" i="5"/>
  <c r="AG663" i="5"/>
  <c r="AE663" i="5"/>
  <c r="AD663" i="5"/>
  <c r="AC663" i="5"/>
  <c r="AB663" i="5"/>
  <c r="AA663" i="5"/>
  <c r="Z663" i="5"/>
  <c r="Y663" i="5"/>
  <c r="X663" i="5"/>
  <c r="W663" i="5"/>
  <c r="V663" i="5"/>
  <c r="U663" i="5"/>
  <c r="T663" i="5"/>
  <c r="S663" i="5"/>
  <c r="AZ662" i="5"/>
  <c r="AY662" i="5"/>
  <c r="AX662" i="5"/>
  <c r="AW662" i="5"/>
  <c r="AV662" i="5"/>
  <c r="AU662" i="5"/>
  <c r="AT662" i="5"/>
  <c r="AS662" i="5"/>
  <c r="AR662" i="5"/>
  <c r="AQ662" i="5"/>
  <c r="AO662" i="5"/>
  <c r="AN662" i="5"/>
  <c r="AM662" i="5"/>
  <c r="AL662" i="5"/>
  <c r="AK662" i="5"/>
  <c r="AJ662" i="5"/>
  <c r="AI662" i="5"/>
  <c r="AH662" i="5"/>
  <c r="AG662" i="5"/>
  <c r="AE662" i="5"/>
  <c r="AD662" i="5"/>
  <c r="AC662" i="5"/>
  <c r="AB662" i="5"/>
  <c r="AA662" i="5"/>
  <c r="Z662" i="5"/>
  <c r="Y662" i="5"/>
  <c r="X662" i="5"/>
  <c r="W662" i="5"/>
  <c r="V662" i="5"/>
  <c r="U662" i="5"/>
  <c r="T662" i="5"/>
  <c r="S662" i="5"/>
  <c r="AZ661" i="5"/>
  <c r="AY661" i="5"/>
  <c r="AX661" i="5"/>
  <c r="AW661" i="5"/>
  <c r="AV661" i="5"/>
  <c r="AU661" i="5"/>
  <c r="AT661" i="5"/>
  <c r="AS661" i="5"/>
  <c r="AR661" i="5"/>
  <c r="AQ661" i="5"/>
  <c r="AO661" i="5"/>
  <c r="AN661" i="5"/>
  <c r="AM661" i="5"/>
  <c r="AL661" i="5"/>
  <c r="AK661" i="5"/>
  <c r="AJ661" i="5"/>
  <c r="AI661" i="5"/>
  <c r="AH661" i="5"/>
  <c r="AG661" i="5"/>
  <c r="AE661" i="5"/>
  <c r="AD661" i="5"/>
  <c r="AC661" i="5"/>
  <c r="AB661" i="5"/>
  <c r="AA661" i="5"/>
  <c r="Z661" i="5"/>
  <c r="Y661" i="5"/>
  <c r="X661" i="5"/>
  <c r="W661" i="5"/>
  <c r="V661" i="5"/>
  <c r="U661" i="5"/>
  <c r="T661" i="5"/>
  <c r="S661" i="5"/>
  <c r="AZ660" i="5"/>
  <c r="AY660" i="5"/>
  <c r="AX660" i="5"/>
  <c r="AW660" i="5"/>
  <c r="AV660" i="5"/>
  <c r="AU660" i="5"/>
  <c r="AT660" i="5"/>
  <c r="AS660" i="5"/>
  <c r="AR660" i="5"/>
  <c r="AQ660" i="5"/>
  <c r="AO660" i="5"/>
  <c r="AN660" i="5"/>
  <c r="AM660" i="5"/>
  <c r="AL660" i="5"/>
  <c r="AK660" i="5"/>
  <c r="AJ660" i="5"/>
  <c r="AI660" i="5"/>
  <c r="AH660" i="5"/>
  <c r="AG660" i="5"/>
  <c r="AE660" i="5"/>
  <c r="AD660" i="5"/>
  <c r="AC660" i="5"/>
  <c r="AB660" i="5"/>
  <c r="AA660" i="5"/>
  <c r="Z660" i="5"/>
  <c r="Y660" i="5"/>
  <c r="X660" i="5"/>
  <c r="W660" i="5"/>
  <c r="V660" i="5"/>
  <c r="U660" i="5"/>
  <c r="T660" i="5"/>
  <c r="S660" i="5"/>
  <c r="AZ659" i="5"/>
  <c r="AY659" i="5"/>
  <c r="AX659" i="5"/>
  <c r="AW659" i="5"/>
  <c r="AV659" i="5"/>
  <c r="AU659" i="5"/>
  <c r="AT659" i="5"/>
  <c r="AS659" i="5"/>
  <c r="AR659" i="5"/>
  <c r="AQ659" i="5"/>
  <c r="AO659" i="5"/>
  <c r="AN659" i="5"/>
  <c r="AM659" i="5"/>
  <c r="AL659" i="5"/>
  <c r="AK659" i="5"/>
  <c r="AJ659" i="5"/>
  <c r="AI659" i="5"/>
  <c r="AH659" i="5"/>
  <c r="AG659" i="5"/>
  <c r="AE659" i="5"/>
  <c r="AD659" i="5"/>
  <c r="AC659" i="5"/>
  <c r="AB659" i="5"/>
  <c r="AA659" i="5"/>
  <c r="Z659" i="5"/>
  <c r="Y659" i="5"/>
  <c r="X659" i="5"/>
  <c r="W659" i="5"/>
  <c r="V659" i="5"/>
  <c r="U659" i="5"/>
  <c r="T659" i="5"/>
  <c r="S659" i="5"/>
  <c r="AZ658" i="5"/>
  <c r="AY658" i="5"/>
  <c r="AX658" i="5"/>
  <c r="AW658" i="5"/>
  <c r="AV658" i="5"/>
  <c r="AU658" i="5"/>
  <c r="AT658" i="5"/>
  <c r="AS658" i="5"/>
  <c r="AR658" i="5"/>
  <c r="AQ658" i="5"/>
  <c r="AO658" i="5"/>
  <c r="AN658" i="5"/>
  <c r="AM658" i="5"/>
  <c r="AL658" i="5"/>
  <c r="AK658" i="5"/>
  <c r="AJ658" i="5"/>
  <c r="AI658" i="5"/>
  <c r="AH658" i="5"/>
  <c r="AG658" i="5"/>
  <c r="AE658" i="5"/>
  <c r="AD658" i="5"/>
  <c r="AC658" i="5"/>
  <c r="AB658" i="5"/>
  <c r="AA658" i="5"/>
  <c r="Z658" i="5"/>
  <c r="Y658" i="5"/>
  <c r="X658" i="5"/>
  <c r="W658" i="5"/>
  <c r="V658" i="5"/>
  <c r="U658" i="5"/>
  <c r="T658" i="5"/>
  <c r="S658" i="5"/>
  <c r="AZ657" i="5"/>
  <c r="AY657" i="5"/>
  <c r="AX657" i="5"/>
  <c r="AW657" i="5"/>
  <c r="AV657" i="5"/>
  <c r="AU657" i="5"/>
  <c r="AT657" i="5"/>
  <c r="AS657" i="5"/>
  <c r="AR657" i="5"/>
  <c r="AQ657" i="5"/>
  <c r="AO657" i="5"/>
  <c r="AN657" i="5"/>
  <c r="AM657" i="5"/>
  <c r="AL657" i="5"/>
  <c r="AK657" i="5"/>
  <c r="AJ657" i="5"/>
  <c r="AI657" i="5"/>
  <c r="AH657" i="5"/>
  <c r="AG657" i="5"/>
  <c r="AE657" i="5"/>
  <c r="AD657" i="5"/>
  <c r="AC657" i="5"/>
  <c r="AB657" i="5"/>
  <c r="AA657" i="5"/>
  <c r="Z657" i="5"/>
  <c r="Y657" i="5"/>
  <c r="X657" i="5"/>
  <c r="W657" i="5"/>
  <c r="V657" i="5"/>
  <c r="U657" i="5"/>
  <c r="T657" i="5"/>
  <c r="S657" i="5"/>
  <c r="AZ656" i="5"/>
  <c r="AY656" i="5"/>
  <c r="AX656" i="5"/>
  <c r="AW656" i="5"/>
  <c r="AV656" i="5"/>
  <c r="AU656" i="5"/>
  <c r="AT656" i="5"/>
  <c r="AS656" i="5"/>
  <c r="AR656" i="5"/>
  <c r="AQ656" i="5"/>
  <c r="AO656" i="5"/>
  <c r="AN656" i="5"/>
  <c r="AM656" i="5"/>
  <c r="AL656" i="5"/>
  <c r="AK656" i="5"/>
  <c r="AJ656" i="5"/>
  <c r="AI656" i="5"/>
  <c r="AH656" i="5"/>
  <c r="AG656" i="5"/>
  <c r="AE656" i="5"/>
  <c r="AD656" i="5"/>
  <c r="AC656" i="5"/>
  <c r="AB656" i="5"/>
  <c r="AA656" i="5"/>
  <c r="Z656" i="5"/>
  <c r="Y656" i="5"/>
  <c r="X656" i="5"/>
  <c r="W656" i="5"/>
  <c r="V656" i="5"/>
  <c r="U656" i="5"/>
  <c r="T656" i="5"/>
  <c r="S656" i="5"/>
  <c r="AZ655" i="5"/>
  <c r="AY655" i="5"/>
  <c r="AX655" i="5"/>
  <c r="AW655" i="5"/>
  <c r="AV655" i="5"/>
  <c r="AU655" i="5"/>
  <c r="AT655" i="5"/>
  <c r="AS655" i="5"/>
  <c r="AR655" i="5"/>
  <c r="AQ655" i="5"/>
  <c r="AO655" i="5"/>
  <c r="AN655" i="5"/>
  <c r="AM655" i="5"/>
  <c r="AL655" i="5"/>
  <c r="AK655" i="5"/>
  <c r="AJ655" i="5"/>
  <c r="AI655" i="5"/>
  <c r="AH655" i="5"/>
  <c r="AG655" i="5"/>
  <c r="AE655" i="5"/>
  <c r="AD655" i="5"/>
  <c r="AC655" i="5"/>
  <c r="AB655" i="5"/>
  <c r="AA655" i="5"/>
  <c r="Z655" i="5"/>
  <c r="Y655" i="5"/>
  <c r="X655" i="5"/>
  <c r="W655" i="5"/>
  <c r="V655" i="5"/>
  <c r="U655" i="5"/>
  <c r="T655" i="5"/>
  <c r="S655" i="5"/>
  <c r="AZ654" i="5"/>
  <c r="AY654" i="5"/>
  <c r="AX654" i="5"/>
  <c r="AW654" i="5"/>
  <c r="AV654" i="5"/>
  <c r="AU654" i="5"/>
  <c r="AT654" i="5"/>
  <c r="AS654" i="5"/>
  <c r="AR654" i="5"/>
  <c r="AQ654" i="5"/>
  <c r="AO654" i="5"/>
  <c r="AN654" i="5"/>
  <c r="AM654" i="5"/>
  <c r="AL654" i="5"/>
  <c r="AK654" i="5"/>
  <c r="AJ654" i="5"/>
  <c r="AI654" i="5"/>
  <c r="AH654" i="5"/>
  <c r="AG654" i="5"/>
  <c r="AE654" i="5"/>
  <c r="AD654" i="5"/>
  <c r="AC654" i="5"/>
  <c r="AB654" i="5"/>
  <c r="AA654" i="5"/>
  <c r="Z654" i="5"/>
  <c r="Y654" i="5"/>
  <c r="X654" i="5"/>
  <c r="W654" i="5"/>
  <c r="V654" i="5"/>
  <c r="U654" i="5"/>
  <c r="T654" i="5"/>
  <c r="S654" i="5"/>
  <c r="AZ653" i="5"/>
  <c r="AY653" i="5"/>
  <c r="AX653" i="5"/>
  <c r="AW653" i="5"/>
  <c r="AV653" i="5"/>
  <c r="AU653" i="5"/>
  <c r="AT653" i="5"/>
  <c r="AS653" i="5"/>
  <c r="AR653" i="5"/>
  <c r="AQ653" i="5"/>
  <c r="AO653" i="5"/>
  <c r="AN653" i="5"/>
  <c r="AM653" i="5"/>
  <c r="AL653" i="5"/>
  <c r="AK653" i="5"/>
  <c r="AJ653" i="5"/>
  <c r="AI653" i="5"/>
  <c r="AH653" i="5"/>
  <c r="AG653" i="5"/>
  <c r="AE653" i="5"/>
  <c r="AD653" i="5"/>
  <c r="AC653" i="5"/>
  <c r="AB653" i="5"/>
  <c r="AA653" i="5"/>
  <c r="Z653" i="5"/>
  <c r="Y653" i="5"/>
  <c r="X653" i="5"/>
  <c r="W653" i="5"/>
  <c r="V653" i="5"/>
  <c r="U653" i="5"/>
  <c r="T653" i="5"/>
  <c r="S653" i="5"/>
  <c r="AZ652" i="5"/>
  <c r="AY652" i="5"/>
  <c r="AX652" i="5"/>
  <c r="AW652" i="5"/>
  <c r="AV652" i="5"/>
  <c r="AU652" i="5"/>
  <c r="AT652" i="5"/>
  <c r="AS652" i="5"/>
  <c r="AR652" i="5"/>
  <c r="AQ652" i="5"/>
  <c r="AO652" i="5"/>
  <c r="AN652" i="5"/>
  <c r="AM652" i="5"/>
  <c r="AL652" i="5"/>
  <c r="AK652" i="5"/>
  <c r="AJ652" i="5"/>
  <c r="AI652" i="5"/>
  <c r="AH652" i="5"/>
  <c r="AG652" i="5"/>
  <c r="AE652" i="5"/>
  <c r="AD652" i="5"/>
  <c r="AC652" i="5"/>
  <c r="AB652" i="5"/>
  <c r="AA652" i="5"/>
  <c r="Z652" i="5"/>
  <c r="Y652" i="5"/>
  <c r="X652" i="5"/>
  <c r="W652" i="5"/>
  <c r="V652" i="5"/>
  <c r="U652" i="5"/>
  <c r="T652" i="5"/>
  <c r="S652" i="5"/>
  <c r="AZ651" i="5"/>
  <c r="AY651" i="5"/>
  <c r="AX651" i="5"/>
  <c r="AW651" i="5"/>
  <c r="AV651" i="5"/>
  <c r="AU651" i="5"/>
  <c r="AT651" i="5"/>
  <c r="AS651" i="5"/>
  <c r="AR651" i="5"/>
  <c r="AQ651" i="5"/>
  <c r="AO651" i="5"/>
  <c r="AN651" i="5"/>
  <c r="AM651" i="5"/>
  <c r="AL651" i="5"/>
  <c r="AK651" i="5"/>
  <c r="AJ651" i="5"/>
  <c r="AI651" i="5"/>
  <c r="AH651" i="5"/>
  <c r="AG651" i="5"/>
  <c r="AE651" i="5"/>
  <c r="AD651" i="5"/>
  <c r="AC651" i="5"/>
  <c r="AB651" i="5"/>
  <c r="AA651" i="5"/>
  <c r="Z651" i="5"/>
  <c r="Y651" i="5"/>
  <c r="X651" i="5"/>
  <c r="W651" i="5"/>
  <c r="V651" i="5"/>
  <c r="U651" i="5"/>
  <c r="T651" i="5"/>
  <c r="S651" i="5"/>
  <c r="AZ650" i="5"/>
  <c r="AY650" i="5"/>
  <c r="AX650" i="5"/>
  <c r="AW650" i="5"/>
  <c r="AV650" i="5"/>
  <c r="AU650" i="5"/>
  <c r="AT650" i="5"/>
  <c r="AS650" i="5"/>
  <c r="AR650" i="5"/>
  <c r="AQ650" i="5"/>
  <c r="AO650" i="5"/>
  <c r="AN650" i="5"/>
  <c r="AM650" i="5"/>
  <c r="AL650" i="5"/>
  <c r="AK650" i="5"/>
  <c r="AJ650" i="5"/>
  <c r="AI650" i="5"/>
  <c r="AH650" i="5"/>
  <c r="AG650" i="5"/>
  <c r="AE650" i="5"/>
  <c r="AD650" i="5"/>
  <c r="AC650" i="5"/>
  <c r="AB650" i="5"/>
  <c r="AA650" i="5"/>
  <c r="Z650" i="5"/>
  <c r="Y650" i="5"/>
  <c r="X650" i="5"/>
  <c r="W650" i="5"/>
  <c r="V650" i="5"/>
  <c r="U650" i="5"/>
  <c r="T650" i="5"/>
  <c r="S650" i="5"/>
  <c r="AZ649" i="5"/>
  <c r="AY649" i="5"/>
  <c r="AX649" i="5"/>
  <c r="AW649" i="5"/>
  <c r="AV649" i="5"/>
  <c r="AU649" i="5"/>
  <c r="AT649" i="5"/>
  <c r="AS649" i="5"/>
  <c r="AR649" i="5"/>
  <c r="AQ649" i="5"/>
  <c r="AO649" i="5"/>
  <c r="AN649" i="5"/>
  <c r="AM649" i="5"/>
  <c r="AL649" i="5"/>
  <c r="AK649" i="5"/>
  <c r="AJ649" i="5"/>
  <c r="AI649" i="5"/>
  <c r="AH649" i="5"/>
  <c r="AG649" i="5"/>
  <c r="AE649" i="5"/>
  <c r="AD649" i="5"/>
  <c r="AC649" i="5"/>
  <c r="AB649" i="5"/>
  <c r="AA649" i="5"/>
  <c r="Z649" i="5"/>
  <c r="Y649" i="5"/>
  <c r="X649" i="5"/>
  <c r="W649" i="5"/>
  <c r="V649" i="5"/>
  <c r="U649" i="5"/>
  <c r="T649" i="5"/>
  <c r="S649" i="5"/>
  <c r="AZ648" i="5"/>
  <c r="AY648" i="5"/>
  <c r="AX648" i="5"/>
  <c r="AW648" i="5"/>
  <c r="AV648" i="5"/>
  <c r="AU648" i="5"/>
  <c r="AT648" i="5"/>
  <c r="AS648" i="5"/>
  <c r="AR648" i="5"/>
  <c r="AQ648" i="5"/>
  <c r="AO648" i="5"/>
  <c r="AN648" i="5"/>
  <c r="AM648" i="5"/>
  <c r="AL648" i="5"/>
  <c r="AK648" i="5"/>
  <c r="AJ648" i="5"/>
  <c r="AI648" i="5"/>
  <c r="AH648" i="5"/>
  <c r="AG648" i="5"/>
  <c r="AE648" i="5"/>
  <c r="AD648" i="5"/>
  <c r="AC648" i="5"/>
  <c r="AB648" i="5"/>
  <c r="AA648" i="5"/>
  <c r="Z648" i="5"/>
  <c r="Y648" i="5"/>
  <c r="X648" i="5"/>
  <c r="W648" i="5"/>
  <c r="V648" i="5"/>
  <c r="U648" i="5"/>
  <c r="T648" i="5"/>
  <c r="S648" i="5"/>
  <c r="AZ647" i="5"/>
  <c r="AY647" i="5"/>
  <c r="AX647" i="5"/>
  <c r="AW647" i="5"/>
  <c r="AV647" i="5"/>
  <c r="AU647" i="5"/>
  <c r="AT647" i="5"/>
  <c r="AS647" i="5"/>
  <c r="AR647" i="5"/>
  <c r="AQ647" i="5"/>
  <c r="AO647" i="5"/>
  <c r="AN647" i="5"/>
  <c r="AM647" i="5"/>
  <c r="AL647" i="5"/>
  <c r="AK647" i="5"/>
  <c r="AJ647" i="5"/>
  <c r="AI647" i="5"/>
  <c r="AH647" i="5"/>
  <c r="AG647" i="5"/>
  <c r="AE647" i="5"/>
  <c r="AD647" i="5"/>
  <c r="AC647" i="5"/>
  <c r="AB647" i="5"/>
  <c r="AA647" i="5"/>
  <c r="Z647" i="5"/>
  <c r="Y647" i="5"/>
  <c r="X647" i="5"/>
  <c r="W647" i="5"/>
  <c r="V647" i="5"/>
  <c r="U647" i="5"/>
  <c r="T647" i="5"/>
  <c r="S647" i="5"/>
  <c r="AZ646" i="5"/>
  <c r="AY646" i="5"/>
  <c r="AX646" i="5"/>
  <c r="AW646" i="5"/>
  <c r="AV646" i="5"/>
  <c r="AU646" i="5"/>
  <c r="AT646" i="5"/>
  <c r="AS646" i="5"/>
  <c r="AR646" i="5"/>
  <c r="AQ646" i="5"/>
  <c r="AO646" i="5"/>
  <c r="AN646" i="5"/>
  <c r="AM646" i="5"/>
  <c r="AL646" i="5"/>
  <c r="AK646" i="5"/>
  <c r="AJ646" i="5"/>
  <c r="AI646" i="5"/>
  <c r="AH646" i="5"/>
  <c r="AG646" i="5"/>
  <c r="AE646" i="5"/>
  <c r="AD646" i="5"/>
  <c r="AC646" i="5"/>
  <c r="AB646" i="5"/>
  <c r="AA646" i="5"/>
  <c r="Z646" i="5"/>
  <c r="Y646" i="5"/>
  <c r="X646" i="5"/>
  <c r="W646" i="5"/>
  <c r="V646" i="5"/>
  <c r="U646" i="5"/>
  <c r="T646" i="5"/>
  <c r="S646" i="5"/>
  <c r="AZ645" i="5"/>
  <c r="AY645" i="5"/>
  <c r="AX645" i="5"/>
  <c r="AW645" i="5"/>
  <c r="AV645" i="5"/>
  <c r="AU645" i="5"/>
  <c r="AT645" i="5"/>
  <c r="AS645" i="5"/>
  <c r="AR645" i="5"/>
  <c r="AQ645" i="5"/>
  <c r="AO645" i="5"/>
  <c r="AN645" i="5"/>
  <c r="AM645" i="5"/>
  <c r="AL645" i="5"/>
  <c r="AK645" i="5"/>
  <c r="AJ645" i="5"/>
  <c r="AI645" i="5"/>
  <c r="AH645" i="5"/>
  <c r="AG645" i="5"/>
  <c r="AE645" i="5"/>
  <c r="AD645" i="5"/>
  <c r="AC645" i="5"/>
  <c r="AB645" i="5"/>
  <c r="AA645" i="5"/>
  <c r="Z645" i="5"/>
  <c r="Y645" i="5"/>
  <c r="X645" i="5"/>
  <c r="W645" i="5"/>
  <c r="V645" i="5"/>
  <c r="U645" i="5"/>
  <c r="T645" i="5"/>
  <c r="S645" i="5"/>
  <c r="AZ644" i="5"/>
  <c r="AY644" i="5"/>
  <c r="AX644" i="5"/>
  <c r="AW644" i="5"/>
  <c r="AV644" i="5"/>
  <c r="AU644" i="5"/>
  <c r="AT644" i="5"/>
  <c r="AS644" i="5"/>
  <c r="AR644" i="5"/>
  <c r="AQ644" i="5"/>
  <c r="AO644" i="5"/>
  <c r="AN644" i="5"/>
  <c r="AM644" i="5"/>
  <c r="AL644" i="5"/>
  <c r="AK644" i="5"/>
  <c r="AJ644" i="5"/>
  <c r="AI644" i="5"/>
  <c r="AH644" i="5"/>
  <c r="AG644" i="5"/>
  <c r="AE644" i="5"/>
  <c r="AD644" i="5"/>
  <c r="AC644" i="5"/>
  <c r="AB644" i="5"/>
  <c r="AA644" i="5"/>
  <c r="Z644" i="5"/>
  <c r="Y644" i="5"/>
  <c r="X644" i="5"/>
  <c r="W644" i="5"/>
  <c r="V644" i="5"/>
  <c r="U644" i="5"/>
  <c r="T644" i="5"/>
  <c r="S644" i="5"/>
  <c r="AZ643" i="5"/>
  <c r="AY643" i="5"/>
  <c r="AX643" i="5"/>
  <c r="AW643" i="5"/>
  <c r="AV643" i="5"/>
  <c r="AU643" i="5"/>
  <c r="AT643" i="5"/>
  <c r="AS643" i="5"/>
  <c r="AR643" i="5"/>
  <c r="AQ643" i="5"/>
  <c r="AO643" i="5"/>
  <c r="AN643" i="5"/>
  <c r="AM643" i="5"/>
  <c r="AL643" i="5"/>
  <c r="AK643" i="5"/>
  <c r="AJ643" i="5"/>
  <c r="AI643" i="5"/>
  <c r="AH643" i="5"/>
  <c r="AG643" i="5"/>
  <c r="AE643" i="5"/>
  <c r="AD643" i="5"/>
  <c r="AC643" i="5"/>
  <c r="AB643" i="5"/>
  <c r="AA643" i="5"/>
  <c r="Z643" i="5"/>
  <c r="Y643" i="5"/>
  <c r="X643" i="5"/>
  <c r="W643" i="5"/>
  <c r="V643" i="5"/>
  <c r="U643" i="5"/>
  <c r="T643" i="5"/>
  <c r="S643" i="5"/>
  <c r="AZ642" i="5"/>
  <c r="AY642" i="5"/>
  <c r="AX642" i="5"/>
  <c r="AW642" i="5"/>
  <c r="AV642" i="5"/>
  <c r="AU642" i="5"/>
  <c r="AT642" i="5"/>
  <c r="AS642" i="5"/>
  <c r="AR642" i="5"/>
  <c r="AQ642" i="5"/>
  <c r="AO642" i="5"/>
  <c r="AN642" i="5"/>
  <c r="AM642" i="5"/>
  <c r="AL642" i="5"/>
  <c r="AK642" i="5"/>
  <c r="AJ642" i="5"/>
  <c r="AI642" i="5"/>
  <c r="AH642" i="5"/>
  <c r="AG642" i="5"/>
  <c r="AE642" i="5"/>
  <c r="AD642" i="5"/>
  <c r="AC642" i="5"/>
  <c r="AB642" i="5"/>
  <c r="AA642" i="5"/>
  <c r="Z642" i="5"/>
  <c r="Y642" i="5"/>
  <c r="X642" i="5"/>
  <c r="W642" i="5"/>
  <c r="V642" i="5"/>
  <c r="U642" i="5"/>
  <c r="T642" i="5"/>
  <c r="S642" i="5"/>
  <c r="AZ641" i="5"/>
  <c r="AY641" i="5"/>
  <c r="AX641" i="5"/>
  <c r="AW641" i="5"/>
  <c r="AV641" i="5"/>
  <c r="AU641" i="5"/>
  <c r="AT641" i="5"/>
  <c r="AS641" i="5"/>
  <c r="AR641" i="5"/>
  <c r="AQ641" i="5"/>
  <c r="AO641" i="5"/>
  <c r="AN641" i="5"/>
  <c r="AM641" i="5"/>
  <c r="AL641" i="5"/>
  <c r="AK641" i="5"/>
  <c r="AJ641" i="5"/>
  <c r="AI641" i="5"/>
  <c r="AH641" i="5"/>
  <c r="AG641" i="5"/>
  <c r="AE641" i="5"/>
  <c r="AD641" i="5"/>
  <c r="AC641" i="5"/>
  <c r="AB641" i="5"/>
  <c r="AA641" i="5"/>
  <c r="Z641" i="5"/>
  <c r="Y641" i="5"/>
  <c r="X641" i="5"/>
  <c r="W641" i="5"/>
  <c r="V641" i="5"/>
  <c r="U641" i="5"/>
  <c r="T641" i="5"/>
  <c r="S641" i="5"/>
  <c r="AZ640" i="5"/>
  <c r="AY640" i="5"/>
  <c r="AX640" i="5"/>
  <c r="AW640" i="5"/>
  <c r="AV640" i="5"/>
  <c r="AU640" i="5"/>
  <c r="AT640" i="5"/>
  <c r="AS640" i="5"/>
  <c r="AR640" i="5"/>
  <c r="AQ640" i="5"/>
  <c r="AO640" i="5"/>
  <c r="AN640" i="5"/>
  <c r="AM640" i="5"/>
  <c r="AL640" i="5"/>
  <c r="AK640" i="5"/>
  <c r="AJ640" i="5"/>
  <c r="AI640" i="5"/>
  <c r="AH640" i="5"/>
  <c r="AG640" i="5"/>
  <c r="AE640" i="5"/>
  <c r="AD640" i="5"/>
  <c r="AC640" i="5"/>
  <c r="AB640" i="5"/>
  <c r="AA640" i="5"/>
  <c r="Z640" i="5"/>
  <c r="Y640" i="5"/>
  <c r="X640" i="5"/>
  <c r="W640" i="5"/>
  <c r="V640" i="5"/>
  <c r="U640" i="5"/>
  <c r="T640" i="5"/>
  <c r="S640" i="5"/>
  <c r="AZ639" i="5"/>
  <c r="AY639" i="5"/>
  <c r="AX639" i="5"/>
  <c r="AW639" i="5"/>
  <c r="AV639" i="5"/>
  <c r="AU639" i="5"/>
  <c r="AT639" i="5"/>
  <c r="AS639" i="5"/>
  <c r="AR639" i="5"/>
  <c r="AQ639" i="5"/>
  <c r="AO639" i="5"/>
  <c r="AN639" i="5"/>
  <c r="AM639" i="5"/>
  <c r="AL639" i="5"/>
  <c r="AK639" i="5"/>
  <c r="AJ639" i="5"/>
  <c r="AI639" i="5"/>
  <c r="AH639" i="5"/>
  <c r="AG639" i="5"/>
  <c r="AE639" i="5"/>
  <c r="AD639" i="5"/>
  <c r="AC639" i="5"/>
  <c r="AB639" i="5"/>
  <c r="AA639" i="5"/>
  <c r="Z639" i="5"/>
  <c r="Y639" i="5"/>
  <c r="X639" i="5"/>
  <c r="W639" i="5"/>
  <c r="V639" i="5"/>
  <c r="U639" i="5"/>
  <c r="T639" i="5"/>
  <c r="S639" i="5"/>
  <c r="AZ638" i="5"/>
  <c r="AY638" i="5"/>
  <c r="AX638" i="5"/>
  <c r="AW638" i="5"/>
  <c r="AV638" i="5"/>
  <c r="AU638" i="5"/>
  <c r="AT638" i="5"/>
  <c r="AS638" i="5"/>
  <c r="AR638" i="5"/>
  <c r="AQ638" i="5"/>
  <c r="AO638" i="5"/>
  <c r="AN638" i="5"/>
  <c r="AM638" i="5"/>
  <c r="AL638" i="5"/>
  <c r="AK638" i="5"/>
  <c r="AJ638" i="5"/>
  <c r="AI638" i="5"/>
  <c r="AH638" i="5"/>
  <c r="AG638" i="5"/>
  <c r="AE638" i="5"/>
  <c r="AD638" i="5"/>
  <c r="AC638" i="5"/>
  <c r="AB638" i="5"/>
  <c r="AA638" i="5"/>
  <c r="Z638" i="5"/>
  <c r="Y638" i="5"/>
  <c r="X638" i="5"/>
  <c r="W638" i="5"/>
  <c r="V638" i="5"/>
  <c r="U638" i="5"/>
  <c r="T638" i="5"/>
  <c r="S638" i="5"/>
  <c r="AZ637" i="5"/>
  <c r="AY637" i="5"/>
  <c r="AX637" i="5"/>
  <c r="AW637" i="5"/>
  <c r="AV637" i="5"/>
  <c r="AU637" i="5"/>
  <c r="AT637" i="5"/>
  <c r="AS637" i="5"/>
  <c r="AR637" i="5"/>
  <c r="AQ637" i="5"/>
  <c r="AO637" i="5"/>
  <c r="AN637" i="5"/>
  <c r="AM637" i="5"/>
  <c r="AL637" i="5"/>
  <c r="AK637" i="5"/>
  <c r="AJ637" i="5"/>
  <c r="AI637" i="5"/>
  <c r="AH637" i="5"/>
  <c r="AG637" i="5"/>
  <c r="AE637" i="5"/>
  <c r="AD637" i="5"/>
  <c r="AC637" i="5"/>
  <c r="AB637" i="5"/>
  <c r="AA637" i="5"/>
  <c r="Z637" i="5"/>
  <c r="Y637" i="5"/>
  <c r="X637" i="5"/>
  <c r="W637" i="5"/>
  <c r="V637" i="5"/>
  <c r="U637" i="5"/>
  <c r="T637" i="5"/>
  <c r="S637" i="5"/>
  <c r="AZ636" i="5"/>
  <c r="AY636" i="5"/>
  <c r="AX636" i="5"/>
  <c r="AW636" i="5"/>
  <c r="AV636" i="5"/>
  <c r="AU636" i="5"/>
  <c r="AT636" i="5"/>
  <c r="AS636" i="5"/>
  <c r="AR636" i="5"/>
  <c r="AQ636" i="5"/>
  <c r="AO636" i="5"/>
  <c r="AN636" i="5"/>
  <c r="AM636" i="5"/>
  <c r="AL636" i="5"/>
  <c r="AK636" i="5"/>
  <c r="AJ636" i="5"/>
  <c r="AI636" i="5"/>
  <c r="AH636" i="5"/>
  <c r="AG636" i="5"/>
  <c r="AE636" i="5"/>
  <c r="AD636" i="5"/>
  <c r="AC636" i="5"/>
  <c r="AB636" i="5"/>
  <c r="AA636" i="5"/>
  <c r="Z636" i="5"/>
  <c r="Y636" i="5"/>
  <c r="X636" i="5"/>
  <c r="W636" i="5"/>
  <c r="V636" i="5"/>
  <c r="U636" i="5"/>
  <c r="T636" i="5"/>
  <c r="S636" i="5"/>
  <c r="AZ635" i="5"/>
  <c r="AY635" i="5"/>
  <c r="AX635" i="5"/>
  <c r="AW635" i="5"/>
  <c r="AV635" i="5"/>
  <c r="AU635" i="5"/>
  <c r="AT635" i="5"/>
  <c r="AS635" i="5"/>
  <c r="AR635" i="5"/>
  <c r="AQ635" i="5"/>
  <c r="AO635" i="5"/>
  <c r="AN635" i="5"/>
  <c r="AM635" i="5"/>
  <c r="AL635" i="5"/>
  <c r="AK635" i="5"/>
  <c r="AJ635" i="5"/>
  <c r="AI635" i="5"/>
  <c r="AH635" i="5"/>
  <c r="AG635" i="5"/>
  <c r="AE635" i="5"/>
  <c r="AD635" i="5"/>
  <c r="AC635" i="5"/>
  <c r="AB635" i="5"/>
  <c r="AA635" i="5"/>
  <c r="Z635" i="5"/>
  <c r="Y635" i="5"/>
  <c r="X635" i="5"/>
  <c r="W635" i="5"/>
  <c r="V635" i="5"/>
  <c r="U635" i="5"/>
  <c r="T635" i="5"/>
  <c r="S635" i="5"/>
  <c r="AZ634" i="5"/>
  <c r="AY634" i="5"/>
  <c r="AX634" i="5"/>
  <c r="AW634" i="5"/>
  <c r="AV634" i="5"/>
  <c r="AU634" i="5"/>
  <c r="AT634" i="5"/>
  <c r="AS634" i="5"/>
  <c r="AR634" i="5"/>
  <c r="AQ634" i="5"/>
  <c r="AO634" i="5"/>
  <c r="AN634" i="5"/>
  <c r="AM634" i="5"/>
  <c r="AL634" i="5"/>
  <c r="AK634" i="5"/>
  <c r="AJ634" i="5"/>
  <c r="AI634" i="5"/>
  <c r="AH634" i="5"/>
  <c r="AG634" i="5"/>
  <c r="AE634" i="5"/>
  <c r="AD634" i="5"/>
  <c r="AC634" i="5"/>
  <c r="AB634" i="5"/>
  <c r="AA634" i="5"/>
  <c r="Z634" i="5"/>
  <c r="Y634" i="5"/>
  <c r="X634" i="5"/>
  <c r="W634" i="5"/>
  <c r="V634" i="5"/>
  <c r="U634" i="5"/>
  <c r="T634" i="5"/>
  <c r="S634" i="5"/>
  <c r="AZ633" i="5"/>
  <c r="AY633" i="5"/>
  <c r="AX633" i="5"/>
  <c r="AW633" i="5"/>
  <c r="AV633" i="5"/>
  <c r="AU633" i="5"/>
  <c r="AT633" i="5"/>
  <c r="AS633" i="5"/>
  <c r="AR633" i="5"/>
  <c r="AQ633" i="5"/>
  <c r="AO633" i="5"/>
  <c r="AN633" i="5"/>
  <c r="AM633" i="5"/>
  <c r="AL633" i="5"/>
  <c r="AK633" i="5"/>
  <c r="AJ633" i="5"/>
  <c r="AI633" i="5"/>
  <c r="AH633" i="5"/>
  <c r="AG633" i="5"/>
  <c r="AE633" i="5"/>
  <c r="AD633" i="5"/>
  <c r="AC633" i="5"/>
  <c r="AB633" i="5"/>
  <c r="AA633" i="5"/>
  <c r="Z633" i="5"/>
  <c r="Y633" i="5"/>
  <c r="X633" i="5"/>
  <c r="W633" i="5"/>
  <c r="V633" i="5"/>
  <c r="U633" i="5"/>
  <c r="T633" i="5"/>
  <c r="S633" i="5"/>
  <c r="AZ632" i="5"/>
  <c r="AY632" i="5"/>
  <c r="AX632" i="5"/>
  <c r="AW632" i="5"/>
  <c r="AV632" i="5"/>
  <c r="AU632" i="5"/>
  <c r="AT632" i="5"/>
  <c r="AS632" i="5"/>
  <c r="AR632" i="5"/>
  <c r="AQ632" i="5"/>
  <c r="AO632" i="5"/>
  <c r="AN632" i="5"/>
  <c r="AM632" i="5"/>
  <c r="AL632" i="5"/>
  <c r="AK632" i="5"/>
  <c r="AJ632" i="5"/>
  <c r="AI632" i="5"/>
  <c r="AH632" i="5"/>
  <c r="AG632" i="5"/>
  <c r="AE632" i="5"/>
  <c r="AD632" i="5"/>
  <c r="AC632" i="5"/>
  <c r="AB632" i="5"/>
  <c r="AA632" i="5"/>
  <c r="Z632" i="5"/>
  <c r="Y632" i="5"/>
  <c r="X632" i="5"/>
  <c r="W632" i="5"/>
  <c r="V632" i="5"/>
  <c r="U632" i="5"/>
  <c r="T632" i="5"/>
  <c r="S632" i="5"/>
  <c r="AZ631" i="5"/>
  <c r="AY631" i="5"/>
  <c r="AX631" i="5"/>
  <c r="AW631" i="5"/>
  <c r="AV631" i="5"/>
  <c r="AU631" i="5"/>
  <c r="AT631" i="5"/>
  <c r="AS631" i="5"/>
  <c r="AR631" i="5"/>
  <c r="AQ631" i="5"/>
  <c r="AO631" i="5"/>
  <c r="AN631" i="5"/>
  <c r="AM631" i="5"/>
  <c r="AL631" i="5"/>
  <c r="AK631" i="5"/>
  <c r="AJ631" i="5"/>
  <c r="AI631" i="5"/>
  <c r="AH631" i="5"/>
  <c r="AG631" i="5"/>
  <c r="AE631" i="5"/>
  <c r="AD631" i="5"/>
  <c r="AC631" i="5"/>
  <c r="AB631" i="5"/>
  <c r="AA631" i="5"/>
  <c r="Z631" i="5"/>
  <c r="Y631" i="5"/>
  <c r="X631" i="5"/>
  <c r="W631" i="5"/>
  <c r="V631" i="5"/>
  <c r="U631" i="5"/>
  <c r="T631" i="5"/>
  <c r="S631" i="5"/>
  <c r="AZ630" i="5"/>
  <c r="AY630" i="5"/>
  <c r="AX630" i="5"/>
  <c r="AW630" i="5"/>
  <c r="AV630" i="5"/>
  <c r="AU630" i="5"/>
  <c r="AT630" i="5"/>
  <c r="AS630" i="5"/>
  <c r="AR630" i="5"/>
  <c r="AQ630" i="5"/>
  <c r="AO630" i="5"/>
  <c r="AN630" i="5"/>
  <c r="AM630" i="5"/>
  <c r="AL630" i="5"/>
  <c r="AK630" i="5"/>
  <c r="AJ630" i="5"/>
  <c r="AI630" i="5"/>
  <c r="AH630" i="5"/>
  <c r="AG630" i="5"/>
  <c r="AE630" i="5"/>
  <c r="AD630" i="5"/>
  <c r="AC630" i="5"/>
  <c r="AB630" i="5"/>
  <c r="AA630" i="5"/>
  <c r="Z630" i="5"/>
  <c r="Y630" i="5"/>
  <c r="X630" i="5"/>
  <c r="W630" i="5"/>
  <c r="V630" i="5"/>
  <c r="U630" i="5"/>
  <c r="T630" i="5"/>
  <c r="S630" i="5"/>
  <c r="AZ629" i="5"/>
  <c r="AY629" i="5"/>
  <c r="AX629" i="5"/>
  <c r="AW629" i="5"/>
  <c r="AV629" i="5"/>
  <c r="AU629" i="5"/>
  <c r="AT629" i="5"/>
  <c r="AS629" i="5"/>
  <c r="AR629" i="5"/>
  <c r="AQ629" i="5"/>
  <c r="AO629" i="5"/>
  <c r="AN629" i="5"/>
  <c r="AM629" i="5"/>
  <c r="AL629" i="5"/>
  <c r="AK629" i="5"/>
  <c r="AJ629" i="5"/>
  <c r="AI629" i="5"/>
  <c r="AH629" i="5"/>
  <c r="AG629" i="5"/>
  <c r="AE629" i="5"/>
  <c r="AD629" i="5"/>
  <c r="AC629" i="5"/>
  <c r="AB629" i="5"/>
  <c r="AA629" i="5"/>
  <c r="Z629" i="5"/>
  <c r="Y629" i="5"/>
  <c r="X629" i="5"/>
  <c r="W629" i="5"/>
  <c r="V629" i="5"/>
  <c r="U629" i="5"/>
  <c r="T629" i="5"/>
  <c r="S629" i="5"/>
  <c r="AZ628" i="5"/>
  <c r="AY628" i="5"/>
  <c r="AX628" i="5"/>
  <c r="AW628" i="5"/>
  <c r="AV628" i="5"/>
  <c r="AU628" i="5"/>
  <c r="AT628" i="5"/>
  <c r="AS628" i="5"/>
  <c r="AR628" i="5"/>
  <c r="AQ628" i="5"/>
  <c r="AO628" i="5"/>
  <c r="AN628" i="5"/>
  <c r="AM628" i="5"/>
  <c r="AL628" i="5"/>
  <c r="AK628" i="5"/>
  <c r="AJ628" i="5"/>
  <c r="AI628" i="5"/>
  <c r="AH628" i="5"/>
  <c r="AG628" i="5"/>
  <c r="AE628" i="5"/>
  <c r="AD628" i="5"/>
  <c r="AC628" i="5"/>
  <c r="AB628" i="5"/>
  <c r="AA628" i="5"/>
  <c r="Z628" i="5"/>
  <c r="Y628" i="5"/>
  <c r="X628" i="5"/>
  <c r="W628" i="5"/>
  <c r="V628" i="5"/>
  <c r="U628" i="5"/>
  <c r="T628" i="5"/>
  <c r="S628" i="5"/>
  <c r="AZ627" i="5"/>
  <c r="AY627" i="5"/>
  <c r="AX627" i="5"/>
  <c r="AW627" i="5"/>
  <c r="AV627" i="5"/>
  <c r="AU627" i="5"/>
  <c r="AT627" i="5"/>
  <c r="AS627" i="5"/>
  <c r="AR627" i="5"/>
  <c r="AQ627" i="5"/>
  <c r="AO627" i="5"/>
  <c r="AN627" i="5"/>
  <c r="AM627" i="5"/>
  <c r="AL627" i="5"/>
  <c r="AK627" i="5"/>
  <c r="AJ627" i="5"/>
  <c r="AI627" i="5"/>
  <c r="AH627" i="5"/>
  <c r="AG627" i="5"/>
  <c r="AE627" i="5"/>
  <c r="AD627" i="5"/>
  <c r="AC627" i="5"/>
  <c r="AB627" i="5"/>
  <c r="AA627" i="5"/>
  <c r="Z627" i="5"/>
  <c r="Y627" i="5"/>
  <c r="X627" i="5"/>
  <c r="W627" i="5"/>
  <c r="V627" i="5"/>
  <c r="U627" i="5"/>
  <c r="T627" i="5"/>
  <c r="S627" i="5"/>
  <c r="AZ626" i="5"/>
  <c r="AY626" i="5"/>
  <c r="AX626" i="5"/>
  <c r="AW626" i="5"/>
  <c r="AV626" i="5"/>
  <c r="AU626" i="5"/>
  <c r="AT626" i="5"/>
  <c r="AS626" i="5"/>
  <c r="AR626" i="5"/>
  <c r="AQ626" i="5"/>
  <c r="AO626" i="5"/>
  <c r="AN626" i="5"/>
  <c r="AM626" i="5"/>
  <c r="AL626" i="5"/>
  <c r="AK626" i="5"/>
  <c r="AJ626" i="5"/>
  <c r="AI626" i="5"/>
  <c r="AH626" i="5"/>
  <c r="AG626" i="5"/>
  <c r="AE626" i="5"/>
  <c r="AD626" i="5"/>
  <c r="AC626" i="5"/>
  <c r="AB626" i="5"/>
  <c r="AA626" i="5"/>
  <c r="Z626" i="5"/>
  <c r="Y626" i="5"/>
  <c r="X626" i="5"/>
  <c r="W626" i="5"/>
  <c r="V626" i="5"/>
  <c r="U626" i="5"/>
  <c r="T626" i="5"/>
  <c r="S626" i="5"/>
  <c r="AZ625" i="5"/>
  <c r="AY625" i="5"/>
  <c r="AX625" i="5"/>
  <c r="AW625" i="5"/>
  <c r="AV625" i="5"/>
  <c r="AU625" i="5"/>
  <c r="AT625" i="5"/>
  <c r="AS625" i="5"/>
  <c r="AR625" i="5"/>
  <c r="AQ625" i="5"/>
  <c r="AO625" i="5"/>
  <c r="AN625" i="5"/>
  <c r="AM625" i="5"/>
  <c r="AL625" i="5"/>
  <c r="AK625" i="5"/>
  <c r="AJ625" i="5"/>
  <c r="AI625" i="5"/>
  <c r="AH625" i="5"/>
  <c r="AG625" i="5"/>
  <c r="AE625" i="5"/>
  <c r="AD625" i="5"/>
  <c r="AC625" i="5"/>
  <c r="AB625" i="5"/>
  <c r="AA625" i="5"/>
  <c r="Z625" i="5"/>
  <c r="Y625" i="5"/>
  <c r="X625" i="5"/>
  <c r="W625" i="5"/>
  <c r="V625" i="5"/>
  <c r="U625" i="5"/>
  <c r="T625" i="5"/>
  <c r="S625" i="5"/>
  <c r="AZ624" i="5"/>
  <c r="AY624" i="5"/>
  <c r="AX624" i="5"/>
  <c r="AW624" i="5"/>
  <c r="AV624" i="5"/>
  <c r="AU624" i="5"/>
  <c r="AT624" i="5"/>
  <c r="AS624" i="5"/>
  <c r="AR624" i="5"/>
  <c r="AQ624" i="5"/>
  <c r="AO624" i="5"/>
  <c r="AN624" i="5"/>
  <c r="AM624" i="5"/>
  <c r="AL624" i="5"/>
  <c r="AK624" i="5"/>
  <c r="AJ624" i="5"/>
  <c r="AI624" i="5"/>
  <c r="AH624" i="5"/>
  <c r="AG624" i="5"/>
  <c r="AE624" i="5"/>
  <c r="AD624" i="5"/>
  <c r="AC624" i="5"/>
  <c r="AB624" i="5"/>
  <c r="AA624" i="5"/>
  <c r="Z624" i="5"/>
  <c r="Y624" i="5"/>
  <c r="X624" i="5"/>
  <c r="W624" i="5"/>
  <c r="V624" i="5"/>
  <c r="U624" i="5"/>
  <c r="T624" i="5"/>
  <c r="S624" i="5"/>
  <c r="AZ623" i="5"/>
  <c r="AY623" i="5"/>
  <c r="AX623" i="5"/>
  <c r="AW623" i="5"/>
  <c r="AV623" i="5"/>
  <c r="AU623" i="5"/>
  <c r="AT623" i="5"/>
  <c r="AS623" i="5"/>
  <c r="AR623" i="5"/>
  <c r="AQ623" i="5"/>
  <c r="AO623" i="5"/>
  <c r="AN623" i="5"/>
  <c r="AM623" i="5"/>
  <c r="AL623" i="5"/>
  <c r="AK623" i="5"/>
  <c r="AJ623" i="5"/>
  <c r="AI623" i="5"/>
  <c r="AH623" i="5"/>
  <c r="AG623" i="5"/>
  <c r="AE623" i="5"/>
  <c r="AD623" i="5"/>
  <c r="AC623" i="5"/>
  <c r="AB623" i="5"/>
  <c r="AA623" i="5"/>
  <c r="Z623" i="5"/>
  <c r="Y623" i="5"/>
  <c r="X623" i="5"/>
  <c r="W623" i="5"/>
  <c r="V623" i="5"/>
  <c r="U623" i="5"/>
  <c r="T623" i="5"/>
  <c r="S623" i="5"/>
  <c r="AZ622" i="5"/>
  <c r="AY622" i="5"/>
  <c r="AX622" i="5"/>
  <c r="AW622" i="5"/>
  <c r="AV622" i="5"/>
  <c r="AU622" i="5"/>
  <c r="AT622" i="5"/>
  <c r="AS622" i="5"/>
  <c r="AR622" i="5"/>
  <c r="AQ622" i="5"/>
  <c r="AO622" i="5"/>
  <c r="AN622" i="5"/>
  <c r="AM622" i="5"/>
  <c r="AL622" i="5"/>
  <c r="AK622" i="5"/>
  <c r="AJ622" i="5"/>
  <c r="AI622" i="5"/>
  <c r="AH622" i="5"/>
  <c r="AG622" i="5"/>
  <c r="AE622" i="5"/>
  <c r="AD622" i="5"/>
  <c r="AC622" i="5"/>
  <c r="AB622" i="5"/>
  <c r="AA622" i="5"/>
  <c r="Z622" i="5"/>
  <c r="Y622" i="5"/>
  <c r="X622" i="5"/>
  <c r="W622" i="5"/>
  <c r="V622" i="5"/>
  <c r="U622" i="5"/>
  <c r="T622" i="5"/>
  <c r="S622" i="5"/>
  <c r="AZ621" i="5"/>
  <c r="AY621" i="5"/>
  <c r="AX621" i="5"/>
  <c r="AW621" i="5"/>
  <c r="AV621" i="5"/>
  <c r="AU621" i="5"/>
  <c r="AT621" i="5"/>
  <c r="AS621" i="5"/>
  <c r="AR621" i="5"/>
  <c r="AQ621" i="5"/>
  <c r="AO621" i="5"/>
  <c r="AN621" i="5"/>
  <c r="AM621" i="5"/>
  <c r="AL621" i="5"/>
  <c r="AK621" i="5"/>
  <c r="AJ621" i="5"/>
  <c r="AI621" i="5"/>
  <c r="AH621" i="5"/>
  <c r="AG621" i="5"/>
  <c r="AE621" i="5"/>
  <c r="AD621" i="5"/>
  <c r="AC621" i="5"/>
  <c r="AB621" i="5"/>
  <c r="AA621" i="5"/>
  <c r="Z621" i="5"/>
  <c r="Y621" i="5"/>
  <c r="X621" i="5"/>
  <c r="W621" i="5"/>
  <c r="V621" i="5"/>
  <c r="U621" i="5"/>
  <c r="T621" i="5"/>
  <c r="S621" i="5"/>
  <c r="AZ620" i="5"/>
  <c r="AY620" i="5"/>
  <c r="AX620" i="5"/>
  <c r="AW620" i="5"/>
  <c r="AV620" i="5"/>
  <c r="AU620" i="5"/>
  <c r="AT620" i="5"/>
  <c r="AS620" i="5"/>
  <c r="AR620" i="5"/>
  <c r="AQ620" i="5"/>
  <c r="AO620" i="5"/>
  <c r="AN620" i="5"/>
  <c r="AM620" i="5"/>
  <c r="AL620" i="5"/>
  <c r="AK620" i="5"/>
  <c r="AJ620" i="5"/>
  <c r="AI620" i="5"/>
  <c r="AH620" i="5"/>
  <c r="AG620" i="5"/>
  <c r="AE620" i="5"/>
  <c r="AD620" i="5"/>
  <c r="AC620" i="5"/>
  <c r="AB620" i="5"/>
  <c r="AA620" i="5"/>
  <c r="Z620" i="5"/>
  <c r="Y620" i="5"/>
  <c r="X620" i="5"/>
  <c r="W620" i="5"/>
  <c r="V620" i="5"/>
  <c r="U620" i="5"/>
  <c r="T620" i="5"/>
  <c r="S620" i="5"/>
  <c r="AZ619" i="5"/>
  <c r="AY619" i="5"/>
  <c r="AX619" i="5"/>
  <c r="AW619" i="5"/>
  <c r="AV619" i="5"/>
  <c r="AU619" i="5"/>
  <c r="AT619" i="5"/>
  <c r="AS619" i="5"/>
  <c r="AR619" i="5"/>
  <c r="AQ619" i="5"/>
  <c r="AO619" i="5"/>
  <c r="AN619" i="5"/>
  <c r="AM619" i="5"/>
  <c r="AL619" i="5"/>
  <c r="AK619" i="5"/>
  <c r="AJ619" i="5"/>
  <c r="AI619" i="5"/>
  <c r="AH619" i="5"/>
  <c r="AG619" i="5"/>
  <c r="AE619" i="5"/>
  <c r="AD619" i="5"/>
  <c r="AC619" i="5"/>
  <c r="AB619" i="5"/>
  <c r="AA619" i="5"/>
  <c r="Z619" i="5"/>
  <c r="Y619" i="5"/>
  <c r="X619" i="5"/>
  <c r="W619" i="5"/>
  <c r="V619" i="5"/>
  <c r="U619" i="5"/>
  <c r="T619" i="5"/>
  <c r="S619" i="5"/>
  <c r="AZ618" i="5"/>
  <c r="AY618" i="5"/>
  <c r="AX618" i="5"/>
  <c r="AW618" i="5"/>
  <c r="AV618" i="5"/>
  <c r="AU618" i="5"/>
  <c r="AT618" i="5"/>
  <c r="AS618" i="5"/>
  <c r="AR618" i="5"/>
  <c r="AQ618" i="5"/>
  <c r="AO618" i="5"/>
  <c r="AN618" i="5"/>
  <c r="AM618" i="5"/>
  <c r="AL618" i="5"/>
  <c r="AK618" i="5"/>
  <c r="AJ618" i="5"/>
  <c r="AI618" i="5"/>
  <c r="AH618" i="5"/>
  <c r="AG618" i="5"/>
  <c r="AE618" i="5"/>
  <c r="AD618" i="5"/>
  <c r="AC618" i="5"/>
  <c r="AB618" i="5"/>
  <c r="AA618" i="5"/>
  <c r="Z618" i="5"/>
  <c r="Y618" i="5"/>
  <c r="X618" i="5"/>
  <c r="W618" i="5"/>
  <c r="V618" i="5"/>
  <c r="U618" i="5"/>
  <c r="T618" i="5"/>
  <c r="S618" i="5"/>
  <c r="AZ617" i="5"/>
  <c r="AY617" i="5"/>
  <c r="AX617" i="5"/>
  <c r="AW617" i="5"/>
  <c r="AV617" i="5"/>
  <c r="AU617" i="5"/>
  <c r="AT617" i="5"/>
  <c r="AS617" i="5"/>
  <c r="AR617" i="5"/>
  <c r="AQ617" i="5"/>
  <c r="AO617" i="5"/>
  <c r="AN617" i="5"/>
  <c r="AM617" i="5"/>
  <c r="AL617" i="5"/>
  <c r="AK617" i="5"/>
  <c r="AJ617" i="5"/>
  <c r="AI617" i="5"/>
  <c r="AH617" i="5"/>
  <c r="AG617" i="5"/>
  <c r="AE617" i="5"/>
  <c r="AD617" i="5"/>
  <c r="AC617" i="5"/>
  <c r="AB617" i="5"/>
  <c r="AA617" i="5"/>
  <c r="Z617" i="5"/>
  <c r="Y617" i="5"/>
  <c r="X617" i="5"/>
  <c r="W617" i="5"/>
  <c r="V617" i="5"/>
  <c r="U617" i="5"/>
  <c r="T617" i="5"/>
  <c r="S617" i="5"/>
  <c r="AZ616" i="5"/>
  <c r="AY616" i="5"/>
  <c r="AX616" i="5"/>
  <c r="AW616" i="5"/>
  <c r="AV616" i="5"/>
  <c r="AU616" i="5"/>
  <c r="AT616" i="5"/>
  <c r="AS616" i="5"/>
  <c r="AR616" i="5"/>
  <c r="AQ616" i="5"/>
  <c r="AO616" i="5"/>
  <c r="AN616" i="5"/>
  <c r="AM616" i="5"/>
  <c r="AL616" i="5"/>
  <c r="AK616" i="5"/>
  <c r="AJ616" i="5"/>
  <c r="AI616" i="5"/>
  <c r="AH616" i="5"/>
  <c r="AG616" i="5"/>
  <c r="AE616" i="5"/>
  <c r="AD616" i="5"/>
  <c r="AC616" i="5"/>
  <c r="AB616" i="5"/>
  <c r="AA616" i="5"/>
  <c r="Z616" i="5"/>
  <c r="Y616" i="5"/>
  <c r="X616" i="5"/>
  <c r="W616" i="5"/>
  <c r="V616" i="5"/>
  <c r="U616" i="5"/>
  <c r="T616" i="5"/>
  <c r="S616" i="5"/>
  <c r="AZ615" i="5"/>
  <c r="AY615" i="5"/>
  <c r="AX615" i="5"/>
  <c r="AW615" i="5"/>
  <c r="AV615" i="5"/>
  <c r="AU615" i="5"/>
  <c r="AT615" i="5"/>
  <c r="AS615" i="5"/>
  <c r="AR615" i="5"/>
  <c r="AQ615" i="5"/>
  <c r="AO615" i="5"/>
  <c r="AN615" i="5"/>
  <c r="AM615" i="5"/>
  <c r="AL615" i="5"/>
  <c r="AK615" i="5"/>
  <c r="AJ615" i="5"/>
  <c r="AI615" i="5"/>
  <c r="AH615" i="5"/>
  <c r="AG615" i="5"/>
  <c r="AE615" i="5"/>
  <c r="AD615" i="5"/>
  <c r="AC615" i="5"/>
  <c r="AB615" i="5"/>
  <c r="AA615" i="5"/>
  <c r="Z615" i="5"/>
  <c r="Y615" i="5"/>
  <c r="X615" i="5"/>
  <c r="W615" i="5"/>
  <c r="V615" i="5"/>
  <c r="U615" i="5"/>
  <c r="T615" i="5"/>
  <c r="S615" i="5"/>
  <c r="AZ614" i="5"/>
  <c r="AY614" i="5"/>
  <c r="AX614" i="5"/>
  <c r="AW614" i="5"/>
  <c r="AV614" i="5"/>
  <c r="AU614" i="5"/>
  <c r="AT614" i="5"/>
  <c r="AS614" i="5"/>
  <c r="AR614" i="5"/>
  <c r="AQ614" i="5"/>
  <c r="AO614" i="5"/>
  <c r="AN614" i="5"/>
  <c r="AM614" i="5"/>
  <c r="AL614" i="5"/>
  <c r="AK614" i="5"/>
  <c r="AJ614" i="5"/>
  <c r="AI614" i="5"/>
  <c r="AH614" i="5"/>
  <c r="AG614" i="5"/>
  <c r="AE614" i="5"/>
  <c r="AD614" i="5"/>
  <c r="AC614" i="5"/>
  <c r="AB614" i="5"/>
  <c r="AA614" i="5"/>
  <c r="Z614" i="5"/>
  <c r="Y614" i="5"/>
  <c r="X614" i="5"/>
  <c r="W614" i="5"/>
  <c r="V614" i="5"/>
  <c r="U614" i="5"/>
  <c r="T614" i="5"/>
  <c r="S614" i="5"/>
  <c r="AZ613" i="5"/>
  <c r="AY613" i="5"/>
  <c r="AX613" i="5"/>
  <c r="AW613" i="5"/>
  <c r="AV613" i="5"/>
  <c r="AU613" i="5"/>
  <c r="AT613" i="5"/>
  <c r="AS613" i="5"/>
  <c r="AR613" i="5"/>
  <c r="AQ613" i="5"/>
  <c r="AO613" i="5"/>
  <c r="AN613" i="5"/>
  <c r="AM613" i="5"/>
  <c r="AL613" i="5"/>
  <c r="AK613" i="5"/>
  <c r="AJ613" i="5"/>
  <c r="AI613" i="5"/>
  <c r="AH613" i="5"/>
  <c r="AG613" i="5"/>
  <c r="AE613" i="5"/>
  <c r="AD613" i="5"/>
  <c r="AC613" i="5"/>
  <c r="AB613" i="5"/>
  <c r="AA613" i="5"/>
  <c r="Z613" i="5"/>
  <c r="Y613" i="5"/>
  <c r="X613" i="5"/>
  <c r="W613" i="5"/>
  <c r="V613" i="5"/>
  <c r="U613" i="5"/>
  <c r="T613" i="5"/>
  <c r="S613" i="5"/>
  <c r="AZ612" i="5"/>
  <c r="AY612" i="5"/>
  <c r="AX612" i="5"/>
  <c r="AW612" i="5"/>
  <c r="AV612" i="5"/>
  <c r="AU612" i="5"/>
  <c r="AT612" i="5"/>
  <c r="AS612" i="5"/>
  <c r="AR612" i="5"/>
  <c r="AQ612" i="5"/>
  <c r="AO612" i="5"/>
  <c r="AN612" i="5"/>
  <c r="AM612" i="5"/>
  <c r="AL612" i="5"/>
  <c r="AK612" i="5"/>
  <c r="AJ612" i="5"/>
  <c r="AI612" i="5"/>
  <c r="AH612" i="5"/>
  <c r="AG612" i="5"/>
  <c r="AE612" i="5"/>
  <c r="AD612" i="5"/>
  <c r="AC612" i="5"/>
  <c r="AB612" i="5"/>
  <c r="AA612" i="5"/>
  <c r="Z612" i="5"/>
  <c r="Y612" i="5"/>
  <c r="X612" i="5"/>
  <c r="W612" i="5"/>
  <c r="V612" i="5"/>
  <c r="U612" i="5"/>
  <c r="T612" i="5"/>
  <c r="S612" i="5"/>
  <c r="AZ611" i="5"/>
  <c r="AY611" i="5"/>
  <c r="AX611" i="5"/>
  <c r="AW611" i="5"/>
  <c r="AV611" i="5"/>
  <c r="AU611" i="5"/>
  <c r="AT611" i="5"/>
  <c r="AS611" i="5"/>
  <c r="AR611" i="5"/>
  <c r="AQ611" i="5"/>
  <c r="AO611" i="5"/>
  <c r="AN611" i="5"/>
  <c r="AM611" i="5"/>
  <c r="AL611" i="5"/>
  <c r="AK611" i="5"/>
  <c r="AJ611" i="5"/>
  <c r="AI611" i="5"/>
  <c r="AH611" i="5"/>
  <c r="AG611" i="5"/>
  <c r="AE611" i="5"/>
  <c r="AD611" i="5"/>
  <c r="AC611" i="5"/>
  <c r="AB611" i="5"/>
  <c r="AA611" i="5"/>
  <c r="Z611" i="5"/>
  <c r="Y611" i="5"/>
  <c r="X611" i="5"/>
  <c r="W611" i="5"/>
  <c r="V611" i="5"/>
  <c r="U611" i="5"/>
  <c r="T611" i="5"/>
  <c r="S611" i="5"/>
  <c r="AZ610" i="5"/>
  <c r="AY610" i="5"/>
  <c r="AX610" i="5"/>
  <c r="AW610" i="5"/>
  <c r="AV610" i="5"/>
  <c r="AU610" i="5"/>
  <c r="AT610" i="5"/>
  <c r="AS610" i="5"/>
  <c r="AR610" i="5"/>
  <c r="AQ610" i="5"/>
  <c r="AO610" i="5"/>
  <c r="AN610" i="5"/>
  <c r="AM610" i="5"/>
  <c r="AL610" i="5"/>
  <c r="AK610" i="5"/>
  <c r="AJ610" i="5"/>
  <c r="AI610" i="5"/>
  <c r="AH610" i="5"/>
  <c r="AG610" i="5"/>
  <c r="AE610" i="5"/>
  <c r="AD610" i="5"/>
  <c r="AC610" i="5"/>
  <c r="AB610" i="5"/>
  <c r="AA610" i="5"/>
  <c r="Z610" i="5"/>
  <c r="Y610" i="5"/>
  <c r="X610" i="5"/>
  <c r="W610" i="5"/>
  <c r="V610" i="5"/>
  <c r="U610" i="5"/>
  <c r="T610" i="5"/>
  <c r="S610" i="5"/>
  <c r="AZ609" i="5"/>
  <c r="AY609" i="5"/>
  <c r="AX609" i="5"/>
  <c r="AW609" i="5"/>
  <c r="AV609" i="5"/>
  <c r="AU609" i="5"/>
  <c r="AT609" i="5"/>
  <c r="AS609" i="5"/>
  <c r="AR609" i="5"/>
  <c r="AQ609" i="5"/>
  <c r="AO609" i="5"/>
  <c r="AN609" i="5"/>
  <c r="AM609" i="5"/>
  <c r="AL609" i="5"/>
  <c r="AK609" i="5"/>
  <c r="AJ609" i="5"/>
  <c r="AI609" i="5"/>
  <c r="AH609" i="5"/>
  <c r="AG609" i="5"/>
  <c r="AE609" i="5"/>
  <c r="AD609" i="5"/>
  <c r="AC609" i="5"/>
  <c r="AB609" i="5"/>
  <c r="AA609" i="5"/>
  <c r="Z609" i="5"/>
  <c r="Y609" i="5"/>
  <c r="X609" i="5"/>
  <c r="W609" i="5"/>
  <c r="V609" i="5"/>
  <c r="U609" i="5"/>
  <c r="T609" i="5"/>
  <c r="S609" i="5"/>
  <c r="AZ608" i="5"/>
  <c r="AY608" i="5"/>
  <c r="AX608" i="5"/>
  <c r="AW608" i="5"/>
  <c r="AV608" i="5"/>
  <c r="AU608" i="5"/>
  <c r="AT608" i="5"/>
  <c r="AS608" i="5"/>
  <c r="AR608" i="5"/>
  <c r="AQ608" i="5"/>
  <c r="AO608" i="5"/>
  <c r="AN608" i="5"/>
  <c r="AM608" i="5"/>
  <c r="AL608" i="5"/>
  <c r="AK608" i="5"/>
  <c r="AJ608" i="5"/>
  <c r="AI608" i="5"/>
  <c r="AH608" i="5"/>
  <c r="AG608" i="5"/>
  <c r="AE608" i="5"/>
  <c r="AD608" i="5"/>
  <c r="AC608" i="5"/>
  <c r="AB608" i="5"/>
  <c r="AA608" i="5"/>
  <c r="Z608" i="5"/>
  <c r="Y608" i="5"/>
  <c r="X608" i="5"/>
  <c r="W608" i="5"/>
  <c r="V608" i="5"/>
  <c r="U608" i="5"/>
  <c r="T608" i="5"/>
  <c r="S608" i="5"/>
  <c r="AZ607" i="5"/>
  <c r="AY607" i="5"/>
  <c r="AX607" i="5"/>
  <c r="AW607" i="5"/>
  <c r="AV607" i="5"/>
  <c r="AU607" i="5"/>
  <c r="AT607" i="5"/>
  <c r="AS607" i="5"/>
  <c r="AR607" i="5"/>
  <c r="AQ607" i="5"/>
  <c r="AO607" i="5"/>
  <c r="AN607" i="5"/>
  <c r="AM607" i="5"/>
  <c r="AL607" i="5"/>
  <c r="AK607" i="5"/>
  <c r="AJ607" i="5"/>
  <c r="AI607" i="5"/>
  <c r="AH607" i="5"/>
  <c r="AG607" i="5"/>
  <c r="AE607" i="5"/>
  <c r="AD607" i="5"/>
  <c r="AC607" i="5"/>
  <c r="AB607" i="5"/>
  <c r="AA607" i="5"/>
  <c r="Z607" i="5"/>
  <c r="Y607" i="5"/>
  <c r="X607" i="5"/>
  <c r="W607" i="5"/>
  <c r="V607" i="5"/>
  <c r="U607" i="5"/>
  <c r="T607" i="5"/>
  <c r="S607" i="5"/>
  <c r="AZ606" i="5"/>
  <c r="AY606" i="5"/>
  <c r="AX606" i="5"/>
  <c r="AW606" i="5"/>
  <c r="AV606" i="5"/>
  <c r="AU606" i="5"/>
  <c r="AT606" i="5"/>
  <c r="AS606" i="5"/>
  <c r="AR606" i="5"/>
  <c r="AQ606" i="5"/>
  <c r="AO606" i="5"/>
  <c r="AN606" i="5"/>
  <c r="AM606" i="5"/>
  <c r="AL606" i="5"/>
  <c r="AK606" i="5"/>
  <c r="AJ606" i="5"/>
  <c r="AI606" i="5"/>
  <c r="AH606" i="5"/>
  <c r="AG606" i="5"/>
  <c r="AE606" i="5"/>
  <c r="AD606" i="5"/>
  <c r="AC606" i="5"/>
  <c r="AB606" i="5"/>
  <c r="AA606" i="5"/>
  <c r="Z606" i="5"/>
  <c r="Y606" i="5"/>
  <c r="X606" i="5"/>
  <c r="W606" i="5"/>
  <c r="V606" i="5"/>
  <c r="U606" i="5"/>
  <c r="T606" i="5"/>
  <c r="S606" i="5"/>
  <c r="AZ605" i="5"/>
  <c r="AY605" i="5"/>
  <c r="AX605" i="5"/>
  <c r="AW605" i="5"/>
  <c r="AV605" i="5"/>
  <c r="AU605" i="5"/>
  <c r="AT605" i="5"/>
  <c r="AS605" i="5"/>
  <c r="AR605" i="5"/>
  <c r="AQ605" i="5"/>
  <c r="AO605" i="5"/>
  <c r="AN605" i="5"/>
  <c r="AM605" i="5"/>
  <c r="AL605" i="5"/>
  <c r="AK605" i="5"/>
  <c r="AJ605" i="5"/>
  <c r="AI605" i="5"/>
  <c r="AH605" i="5"/>
  <c r="AG605" i="5"/>
  <c r="AE605" i="5"/>
  <c r="AD605" i="5"/>
  <c r="AC605" i="5"/>
  <c r="AB605" i="5"/>
  <c r="AA605" i="5"/>
  <c r="Z605" i="5"/>
  <c r="Y605" i="5"/>
  <c r="X605" i="5"/>
  <c r="W605" i="5"/>
  <c r="V605" i="5"/>
  <c r="U605" i="5"/>
  <c r="T605" i="5"/>
  <c r="S605" i="5"/>
  <c r="AZ604" i="5"/>
  <c r="AY604" i="5"/>
  <c r="AX604" i="5"/>
  <c r="AW604" i="5"/>
  <c r="AV604" i="5"/>
  <c r="AU604" i="5"/>
  <c r="AT604" i="5"/>
  <c r="AS604" i="5"/>
  <c r="AR604" i="5"/>
  <c r="AQ604" i="5"/>
  <c r="AO604" i="5"/>
  <c r="AN604" i="5"/>
  <c r="AM604" i="5"/>
  <c r="AL604" i="5"/>
  <c r="AK604" i="5"/>
  <c r="AJ604" i="5"/>
  <c r="AI604" i="5"/>
  <c r="AH604" i="5"/>
  <c r="AG604" i="5"/>
  <c r="AE604" i="5"/>
  <c r="AD604" i="5"/>
  <c r="AC604" i="5"/>
  <c r="AB604" i="5"/>
  <c r="AA604" i="5"/>
  <c r="Z604" i="5"/>
  <c r="Y604" i="5"/>
  <c r="X604" i="5"/>
  <c r="W604" i="5"/>
  <c r="V604" i="5"/>
  <c r="U604" i="5"/>
  <c r="T604" i="5"/>
  <c r="S604" i="5"/>
  <c r="AZ603" i="5"/>
  <c r="AY603" i="5"/>
  <c r="AX603" i="5"/>
  <c r="AW603" i="5"/>
  <c r="AV603" i="5"/>
  <c r="AU603" i="5"/>
  <c r="AT603" i="5"/>
  <c r="AS603" i="5"/>
  <c r="AR603" i="5"/>
  <c r="AQ603" i="5"/>
  <c r="AO603" i="5"/>
  <c r="AN603" i="5"/>
  <c r="AM603" i="5"/>
  <c r="AL603" i="5"/>
  <c r="AK603" i="5"/>
  <c r="AJ603" i="5"/>
  <c r="AI603" i="5"/>
  <c r="AH603" i="5"/>
  <c r="AG603" i="5"/>
  <c r="AE603" i="5"/>
  <c r="AD603" i="5"/>
  <c r="AC603" i="5"/>
  <c r="AB603" i="5"/>
  <c r="AA603" i="5"/>
  <c r="Z603" i="5"/>
  <c r="Y603" i="5"/>
  <c r="X603" i="5"/>
  <c r="W603" i="5"/>
  <c r="V603" i="5"/>
  <c r="U603" i="5"/>
  <c r="T603" i="5"/>
  <c r="S603" i="5"/>
  <c r="AZ602" i="5"/>
  <c r="AY602" i="5"/>
  <c r="AX602" i="5"/>
  <c r="AW602" i="5"/>
  <c r="AV602" i="5"/>
  <c r="AU602" i="5"/>
  <c r="AT602" i="5"/>
  <c r="AS602" i="5"/>
  <c r="AR602" i="5"/>
  <c r="AQ602" i="5"/>
  <c r="AO602" i="5"/>
  <c r="AN602" i="5"/>
  <c r="AM602" i="5"/>
  <c r="AL602" i="5"/>
  <c r="AK602" i="5"/>
  <c r="AJ602" i="5"/>
  <c r="AI602" i="5"/>
  <c r="AH602" i="5"/>
  <c r="AG602" i="5"/>
  <c r="AE602" i="5"/>
  <c r="AD602" i="5"/>
  <c r="AC602" i="5"/>
  <c r="AB602" i="5"/>
  <c r="AA602" i="5"/>
  <c r="Z602" i="5"/>
  <c r="Y602" i="5"/>
  <c r="X602" i="5"/>
  <c r="W602" i="5"/>
  <c r="V602" i="5"/>
  <c r="U602" i="5"/>
  <c r="T602" i="5"/>
  <c r="S602" i="5"/>
  <c r="AZ601" i="5"/>
  <c r="AY601" i="5"/>
  <c r="AX601" i="5"/>
  <c r="AW601" i="5"/>
  <c r="AV601" i="5"/>
  <c r="AU601" i="5"/>
  <c r="AT601" i="5"/>
  <c r="AS601" i="5"/>
  <c r="AR601" i="5"/>
  <c r="AQ601" i="5"/>
  <c r="AO601" i="5"/>
  <c r="AN601" i="5"/>
  <c r="AM601" i="5"/>
  <c r="AL601" i="5"/>
  <c r="AK601" i="5"/>
  <c r="AJ601" i="5"/>
  <c r="AI601" i="5"/>
  <c r="AH601" i="5"/>
  <c r="AG601" i="5"/>
  <c r="AE601" i="5"/>
  <c r="AD601" i="5"/>
  <c r="AC601" i="5"/>
  <c r="AB601" i="5"/>
  <c r="AA601" i="5"/>
  <c r="Z601" i="5"/>
  <c r="Y601" i="5"/>
  <c r="X601" i="5"/>
  <c r="W601" i="5"/>
  <c r="V601" i="5"/>
  <c r="U601" i="5"/>
  <c r="T601" i="5"/>
  <c r="S601" i="5"/>
  <c r="AZ600" i="5"/>
  <c r="AY600" i="5"/>
  <c r="AX600" i="5"/>
  <c r="AW600" i="5"/>
  <c r="AV600" i="5"/>
  <c r="AU600" i="5"/>
  <c r="AT600" i="5"/>
  <c r="AS600" i="5"/>
  <c r="AR600" i="5"/>
  <c r="AQ600" i="5"/>
  <c r="AO600" i="5"/>
  <c r="AN600" i="5"/>
  <c r="AM600" i="5"/>
  <c r="AL600" i="5"/>
  <c r="AK600" i="5"/>
  <c r="AJ600" i="5"/>
  <c r="AI600" i="5"/>
  <c r="AH600" i="5"/>
  <c r="AG600" i="5"/>
  <c r="AE600" i="5"/>
  <c r="AD600" i="5"/>
  <c r="AC600" i="5"/>
  <c r="AB600" i="5"/>
  <c r="AA600" i="5"/>
  <c r="Z600" i="5"/>
  <c r="Y600" i="5"/>
  <c r="X600" i="5"/>
  <c r="W600" i="5"/>
  <c r="V600" i="5"/>
  <c r="U600" i="5"/>
  <c r="T600" i="5"/>
  <c r="S600" i="5"/>
  <c r="AZ599" i="5"/>
  <c r="AY599" i="5"/>
  <c r="AX599" i="5"/>
  <c r="AW599" i="5"/>
  <c r="AV599" i="5"/>
  <c r="AU599" i="5"/>
  <c r="AT599" i="5"/>
  <c r="AS599" i="5"/>
  <c r="AR599" i="5"/>
  <c r="AQ599" i="5"/>
  <c r="AO599" i="5"/>
  <c r="AN599" i="5"/>
  <c r="AM599" i="5"/>
  <c r="AL599" i="5"/>
  <c r="AK599" i="5"/>
  <c r="AJ599" i="5"/>
  <c r="AI599" i="5"/>
  <c r="AH599" i="5"/>
  <c r="AG599" i="5"/>
  <c r="AE599" i="5"/>
  <c r="AD599" i="5"/>
  <c r="AC599" i="5"/>
  <c r="AB599" i="5"/>
  <c r="AA599" i="5"/>
  <c r="Z599" i="5"/>
  <c r="Y599" i="5"/>
  <c r="X599" i="5"/>
  <c r="W599" i="5"/>
  <c r="V599" i="5"/>
  <c r="U599" i="5"/>
  <c r="T599" i="5"/>
  <c r="S599" i="5"/>
  <c r="AZ598" i="5"/>
  <c r="AY598" i="5"/>
  <c r="AX598" i="5"/>
  <c r="AW598" i="5"/>
  <c r="AV598" i="5"/>
  <c r="AU598" i="5"/>
  <c r="AT598" i="5"/>
  <c r="AS598" i="5"/>
  <c r="AR598" i="5"/>
  <c r="AQ598" i="5"/>
  <c r="AO598" i="5"/>
  <c r="AN598" i="5"/>
  <c r="AM598" i="5"/>
  <c r="AL598" i="5"/>
  <c r="AK598" i="5"/>
  <c r="AJ598" i="5"/>
  <c r="AI598" i="5"/>
  <c r="AH598" i="5"/>
  <c r="AG598" i="5"/>
  <c r="AE598" i="5"/>
  <c r="AD598" i="5"/>
  <c r="AC598" i="5"/>
  <c r="AB598" i="5"/>
  <c r="AA598" i="5"/>
  <c r="Z598" i="5"/>
  <c r="Y598" i="5"/>
  <c r="X598" i="5"/>
  <c r="W598" i="5"/>
  <c r="V598" i="5"/>
  <c r="U598" i="5"/>
  <c r="T598" i="5"/>
  <c r="S598" i="5"/>
  <c r="AZ597" i="5"/>
  <c r="AY597" i="5"/>
  <c r="AX597" i="5"/>
  <c r="AW597" i="5"/>
  <c r="AV597" i="5"/>
  <c r="AU597" i="5"/>
  <c r="AT597" i="5"/>
  <c r="AS597" i="5"/>
  <c r="AR597" i="5"/>
  <c r="AQ597" i="5"/>
  <c r="AO597" i="5"/>
  <c r="AN597" i="5"/>
  <c r="AM597" i="5"/>
  <c r="AL597" i="5"/>
  <c r="AK597" i="5"/>
  <c r="AJ597" i="5"/>
  <c r="AI597" i="5"/>
  <c r="AH597" i="5"/>
  <c r="AG597" i="5"/>
  <c r="AE597" i="5"/>
  <c r="AD597" i="5"/>
  <c r="AC597" i="5"/>
  <c r="AB597" i="5"/>
  <c r="AA597" i="5"/>
  <c r="Z597" i="5"/>
  <c r="Y597" i="5"/>
  <c r="X597" i="5"/>
  <c r="W597" i="5"/>
  <c r="V597" i="5"/>
  <c r="U597" i="5"/>
  <c r="T597" i="5"/>
  <c r="S597" i="5"/>
  <c r="AZ596" i="5"/>
  <c r="AY596" i="5"/>
  <c r="AX596" i="5"/>
  <c r="AW596" i="5"/>
  <c r="AV596" i="5"/>
  <c r="AU596" i="5"/>
  <c r="AT596" i="5"/>
  <c r="AS596" i="5"/>
  <c r="AR596" i="5"/>
  <c r="AQ596" i="5"/>
  <c r="AO596" i="5"/>
  <c r="AN596" i="5"/>
  <c r="AM596" i="5"/>
  <c r="AL596" i="5"/>
  <c r="AK596" i="5"/>
  <c r="AJ596" i="5"/>
  <c r="AI596" i="5"/>
  <c r="AH596" i="5"/>
  <c r="AG596" i="5"/>
  <c r="AE596" i="5"/>
  <c r="AD596" i="5"/>
  <c r="AC596" i="5"/>
  <c r="AB596" i="5"/>
  <c r="AA596" i="5"/>
  <c r="Z596" i="5"/>
  <c r="Y596" i="5"/>
  <c r="X596" i="5"/>
  <c r="W596" i="5"/>
  <c r="V596" i="5"/>
  <c r="U596" i="5"/>
  <c r="T596" i="5"/>
  <c r="S596" i="5"/>
  <c r="AZ595" i="5"/>
  <c r="AY595" i="5"/>
  <c r="AX595" i="5"/>
  <c r="AW595" i="5"/>
  <c r="AV595" i="5"/>
  <c r="AU595" i="5"/>
  <c r="AT595" i="5"/>
  <c r="AS595" i="5"/>
  <c r="AR595" i="5"/>
  <c r="AQ595" i="5"/>
  <c r="AO595" i="5"/>
  <c r="AN595" i="5"/>
  <c r="AM595" i="5"/>
  <c r="AL595" i="5"/>
  <c r="AK595" i="5"/>
  <c r="AJ595" i="5"/>
  <c r="AI595" i="5"/>
  <c r="AH595" i="5"/>
  <c r="AG595" i="5"/>
  <c r="AE595" i="5"/>
  <c r="AD595" i="5"/>
  <c r="AC595" i="5"/>
  <c r="AB595" i="5"/>
  <c r="AA595" i="5"/>
  <c r="Z595" i="5"/>
  <c r="Y595" i="5"/>
  <c r="X595" i="5"/>
  <c r="W595" i="5"/>
  <c r="V595" i="5"/>
  <c r="U595" i="5"/>
  <c r="T595" i="5"/>
  <c r="S595" i="5"/>
  <c r="AZ594" i="5"/>
  <c r="AY594" i="5"/>
  <c r="AX594" i="5"/>
  <c r="AW594" i="5"/>
  <c r="AV594" i="5"/>
  <c r="AU594" i="5"/>
  <c r="AT594" i="5"/>
  <c r="AS594" i="5"/>
  <c r="AR594" i="5"/>
  <c r="AQ594" i="5"/>
  <c r="AO594" i="5"/>
  <c r="AN594" i="5"/>
  <c r="AM594" i="5"/>
  <c r="AL594" i="5"/>
  <c r="AK594" i="5"/>
  <c r="AJ594" i="5"/>
  <c r="AI594" i="5"/>
  <c r="AH594" i="5"/>
  <c r="AG594" i="5"/>
  <c r="AE594" i="5"/>
  <c r="AD594" i="5"/>
  <c r="AC594" i="5"/>
  <c r="AB594" i="5"/>
  <c r="AA594" i="5"/>
  <c r="Z594" i="5"/>
  <c r="Y594" i="5"/>
  <c r="X594" i="5"/>
  <c r="W594" i="5"/>
  <c r="V594" i="5"/>
  <c r="U594" i="5"/>
  <c r="T594" i="5"/>
  <c r="S594" i="5"/>
  <c r="AZ593" i="5"/>
  <c r="AY593" i="5"/>
  <c r="AX593" i="5"/>
  <c r="AW593" i="5"/>
  <c r="AV593" i="5"/>
  <c r="AU593" i="5"/>
  <c r="AT593" i="5"/>
  <c r="AS593" i="5"/>
  <c r="AR593" i="5"/>
  <c r="AQ593" i="5"/>
  <c r="AO593" i="5"/>
  <c r="AN593" i="5"/>
  <c r="AM593" i="5"/>
  <c r="AL593" i="5"/>
  <c r="AK593" i="5"/>
  <c r="AJ593" i="5"/>
  <c r="AI593" i="5"/>
  <c r="AH593" i="5"/>
  <c r="AG593" i="5"/>
  <c r="AE593" i="5"/>
  <c r="AD593" i="5"/>
  <c r="AC593" i="5"/>
  <c r="AB593" i="5"/>
  <c r="AA593" i="5"/>
  <c r="Z593" i="5"/>
  <c r="Y593" i="5"/>
  <c r="X593" i="5"/>
  <c r="W593" i="5"/>
  <c r="V593" i="5"/>
  <c r="U593" i="5"/>
  <c r="T593" i="5"/>
  <c r="S593" i="5"/>
  <c r="AZ592" i="5"/>
  <c r="AY592" i="5"/>
  <c r="AX592" i="5"/>
  <c r="AW592" i="5"/>
  <c r="AV592" i="5"/>
  <c r="AU592" i="5"/>
  <c r="AT592" i="5"/>
  <c r="AS592" i="5"/>
  <c r="AR592" i="5"/>
  <c r="AQ592" i="5"/>
  <c r="AO592" i="5"/>
  <c r="AN592" i="5"/>
  <c r="AM592" i="5"/>
  <c r="AL592" i="5"/>
  <c r="AK592" i="5"/>
  <c r="AJ592" i="5"/>
  <c r="AI592" i="5"/>
  <c r="AH592" i="5"/>
  <c r="AG592" i="5"/>
  <c r="AE592" i="5"/>
  <c r="AD592" i="5"/>
  <c r="AC592" i="5"/>
  <c r="AB592" i="5"/>
  <c r="AA592" i="5"/>
  <c r="Z592" i="5"/>
  <c r="Y592" i="5"/>
  <c r="X592" i="5"/>
  <c r="W592" i="5"/>
  <c r="V592" i="5"/>
  <c r="U592" i="5"/>
  <c r="T592" i="5"/>
  <c r="S592" i="5"/>
  <c r="AZ591" i="5"/>
  <c r="AY591" i="5"/>
  <c r="AX591" i="5"/>
  <c r="AW591" i="5"/>
  <c r="AV591" i="5"/>
  <c r="AU591" i="5"/>
  <c r="AT591" i="5"/>
  <c r="AS591" i="5"/>
  <c r="AR591" i="5"/>
  <c r="AQ591" i="5"/>
  <c r="AO591" i="5"/>
  <c r="AN591" i="5"/>
  <c r="AM591" i="5"/>
  <c r="AL591" i="5"/>
  <c r="AK591" i="5"/>
  <c r="AJ591" i="5"/>
  <c r="AI591" i="5"/>
  <c r="AH591" i="5"/>
  <c r="AG591" i="5"/>
  <c r="AE591" i="5"/>
  <c r="AD591" i="5"/>
  <c r="AC591" i="5"/>
  <c r="AB591" i="5"/>
  <c r="AA591" i="5"/>
  <c r="Z591" i="5"/>
  <c r="Y591" i="5"/>
  <c r="X591" i="5"/>
  <c r="W591" i="5"/>
  <c r="V591" i="5"/>
  <c r="U591" i="5"/>
  <c r="T591" i="5"/>
  <c r="S591" i="5"/>
  <c r="AZ590" i="5"/>
  <c r="AY590" i="5"/>
  <c r="AX590" i="5"/>
  <c r="AW590" i="5"/>
  <c r="AV590" i="5"/>
  <c r="AU590" i="5"/>
  <c r="AT590" i="5"/>
  <c r="AS590" i="5"/>
  <c r="AR590" i="5"/>
  <c r="AQ590" i="5"/>
  <c r="AO590" i="5"/>
  <c r="AN590" i="5"/>
  <c r="AM590" i="5"/>
  <c r="AL590" i="5"/>
  <c r="AK590" i="5"/>
  <c r="AJ590" i="5"/>
  <c r="AI590" i="5"/>
  <c r="AH590" i="5"/>
  <c r="AG590" i="5"/>
  <c r="AE590" i="5"/>
  <c r="AD590" i="5"/>
  <c r="AC590" i="5"/>
  <c r="AB590" i="5"/>
  <c r="AA590" i="5"/>
  <c r="Z590" i="5"/>
  <c r="Y590" i="5"/>
  <c r="X590" i="5"/>
  <c r="W590" i="5"/>
  <c r="V590" i="5"/>
  <c r="U590" i="5"/>
  <c r="T590" i="5"/>
  <c r="S590" i="5"/>
  <c r="AZ589" i="5"/>
  <c r="AY589" i="5"/>
  <c r="AX589" i="5"/>
  <c r="AW589" i="5"/>
  <c r="AV589" i="5"/>
  <c r="AU589" i="5"/>
  <c r="AT589" i="5"/>
  <c r="AS589" i="5"/>
  <c r="AR589" i="5"/>
  <c r="AQ589" i="5"/>
  <c r="AO589" i="5"/>
  <c r="AN589" i="5"/>
  <c r="AM589" i="5"/>
  <c r="AL589" i="5"/>
  <c r="AK589" i="5"/>
  <c r="AJ589" i="5"/>
  <c r="AI589" i="5"/>
  <c r="AH589" i="5"/>
  <c r="AG589" i="5"/>
  <c r="AE589" i="5"/>
  <c r="AD589" i="5"/>
  <c r="AC589" i="5"/>
  <c r="AB589" i="5"/>
  <c r="AA589" i="5"/>
  <c r="Z589" i="5"/>
  <c r="Y589" i="5"/>
  <c r="X589" i="5"/>
  <c r="W589" i="5"/>
  <c r="V589" i="5"/>
  <c r="U589" i="5"/>
  <c r="T589" i="5"/>
  <c r="S589" i="5"/>
  <c r="AZ588" i="5"/>
  <c r="AY588" i="5"/>
  <c r="AX588" i="5"/>
  <c r="AW588" i="5"/>
  <c r="AV588" i="5"/>
  <c r="AU588" i="5"/>
  <c r="AT588" i="5"/>
  <c r="AS588" i="5"/>
  <c r="AR588" i="5"/>
  <c r="AQ588" i="5"/>
  <c r="AO588" i="5"/>
  <c r="AN588" i="5"/>
  <c r="AM588" i="5"/>
  <c r="AL588" i="5"/>
  <c r="AK588" i="5"/>
  <c r="AJ588" i="5"/>
  <c r="AI588" i="5"/>
  <c r="AH588" i="5"/>
  <c r="AG588" i="5"/>
  <c r="AE588" i="5"/>
  <c r="AD588" i="5"/>
  <c r="AC588" i="5"/>
  <c r="AB588" i="5"/>
  <c r="AA588" i="5"/>
  <c r="Z588" i="5"/>
  <c r="Y588" i="5"/>
  <c r="X588" i="5"/>
  <c r="W588" i="5"/>
  <c r="V588" i="5"/>
  <c r="U588" i="5"/>
  <c r="T588" i="5"/>
  <c r="S588" i="5"/>
  <c r="AZ587" i="5"/>
  <c r="AY587" i="5"/>
  <c r="AX587" i="5"/>
  <c r="AW587" i="5"/>
  <c r="AV587" i="5"/>
  <c r="AU587" i="5"/>
  <c r="AT587" i="5"/>
  <c r="AS587" i="5"/>
  <c r="AR587" i="5"/>
  <c r="AQ587" i="5"/>
  <c r="AO587" i="5"/>
  <c r="AN587" i="5"/>
  <c r="AM587" i="5"/>
  <c r="AL587" i="5"/>
  <c r="AK587" i="5"/>
  <c r="AJ587" i="5"/>
  <c r="AI587" i="5"/>
  <c r="AH587" i="5"/>
  <c r="AG587" i="5"/>
  <c r="AE587" i="5"/>
  <c r="AD587" i="5"/>
  <c r="AC587" i="5"/>
  <c r="AB587" i="5"/>
  <c r="AA587" i="5"/>
  <c r="Z587" i="5"/>
  <c r="Y587" i="5"/>
  <c r="X587" i="5"/>
  <c r="W587" i="5"/>
  <c r="V587" i="5"/>
  <c r="U587" i="5"/>
  <c r="T587" i="5"/>
  <c r="S587" i="5"/>
  <c r="AZ586" i="5"/>
  <c r="AY586" i="5"/>
  <c r="AX586" i="5"/>
  <c r="AW586" i="5"/>
  <c r="AV586" i="5"/>
  <c r="AU586" i="5"/>
  <c r="AT586" i="5"/>
  <c r="AS586" i="5"/>
  <c r="AR586" i="5"/>
  <c r="AQ586" i="5"/>
  <c r="AO586" i="5"/>
  <c r="AN586" i="5"/>
  <c r="AM586" i="5"/>
  <c r="AL586" i="5"/>
  <c r="AK586" i="5"/>
  <c r="AJ586" i="5"/>
  <c r="AI586" i="5"/>
  <c r="AH586" i="5"/>
  <c r="AG586" i="5"/>
  <c r="AE586" i="5"/>
  <c r="AD586" i="5"/>
  <c r="AC586" i="5"/>
  <c r="AB586" i="5"/>
  <c r="AA586" i="5"/>
  <c r="Z586" i="5"/>
  <c r="Y586" i="5"/>
  <c r="X586" i="5"/>
  <c r="W586" i="5"/>
  <c r="V586" i="5"/>
  <c r="U586" i="5"/>
  <c r="T586" i="5"/>
  <c r="S586" i="5"/>
  <c r="AZ585" i="5"/>
  <c r="AY585" i="5"/>
  <c r="AX585" i="5"/>
  <c r="AW585" i="5"/>
  <c r="AV585" i="5"/>
  <c r="AU585" i="5"/>
  <c r="AT585" i="5"/>
  <c r="AS585" i="5"/>
  <c r="AR585" i="5"/>
  <c r="AQ585" i="5"/>
  <c r="AO585" i="5"/>
  <c r="AN585" i="5"/>
  <c r="AM585" i="5"/>
  <c r="AL585" i="5"/>
  <c r="AK585" i="5"/>
  <c r="AJ585" i="5"/>
  <c r="AI585" i="5"/>
  <c r="AH585" i="5"/>
  <c r="AG585" i="5"/>
  <c r="AE585" i="5"/>
  <c r="AD585" i="5"/>
  <c r="AC585" i="5"/>
  <c r="AB585" i="5"/>
  <c r="AA585" i="5"/>
  <c r="Z585" i="5"/>
  <c r="Y585" i="5"/>
  <c r="X585" i="5"/>
  <c r="W585" i="5"/>
  <c r="V585" i="5"/>
  <c r="U585" i="5"/>
  <c r="T585" i="5"/>
  <c r="S585" i="5"/>
  <c r="AZ584" i="5"/>
  <c r="AY584" i="5"/>
  <c r="AX584" i="5"/>
  <c r="AW584" i="5"/>
  <c r="AV584" i="5"/>
  <c r="AU584" i="5"/>
  <c r="AT584" i="5"/>
  <c r="AS584" i="5"/>
  <c r="AR584" i="5"/>
  <c r="AQ584" i="5"/>
  <c r="AO584" i="5"/>
  <c r="AN584" i="5"/>
  <c r="AM584" i="5"/>
  <c r="AL584" i="5"/>
  <c r="AK584" i="5"/>
  <c r="AJ584" i="5"/>
  <c r="AI584" i="5"/>
  <c r="AH584" i="5"/>
  <c r="AG584" i="5"/>
  <c r="AE584" i="5"/>
  <c r="AD584" i="5"/>
  <c r="AC584" i="5"/>
  <c r="AB584" i="5"/>
  <c r="AA584" i="5"/>
  <c r="Z584" i="5"/>
  <c r="Y584" i="5"/>
  <c r="X584" i="5"/>
  <c r="W584" i="5"/>
  <c r="V584" i="5"/>
  <c r="U584" i="5"/>
  <c r="T584" i="5"/>
  <c r="S584" i="5"/>
  <c r="AZ583" i="5"/>
  <c r="AY583" i="5"/>
  <c r="AX583" i="5"/>
  <c r="AW583" i="5"/>
  <c r="AV583" i="5"/>
  <c r="AU583" i="5"/>
  <c r="AT583" i="5"/>
  <c r="AS583" i="5"/>
  <c r="AR583" i="5"/>
  <c r="AQ583" i="5"/>
  <c r="AO583" i="5"/>
  <c r="AN583" i="5"/>
  <c r="AM583" i="5"/>
  <c r="AL583" i="5"/>
  <c r="AK583" i="5"/>
  <c r="AJ583" i="5"/>
  <c r="AI583" i="5"/>
  <c r="AH583" i="5"/>
  <c r="AG583" i="5"/>
  <c r="AE583" i="5"/>
  <c r="AD583" i="5"/>
  <c r="AC583" i="5"/>
  <c r="AB583" i="5"/>
  <c r="AA583" i="5"/>
  <c r="Z583" i="5"/>
  <c r="Y583" i="5"/>
  <c r="X583" i="5"/>
  <c r="W583" i="5"/>
  <c r="V583" i="5"/>
  <c r="U583" i="5"/>
  <c r="T583" i="5"/>
  <c r="S583" i="5"/>
  <c r="AZ582" i="5"/>
  <c r="AY582" i="5"/>
  <c r="AX582" i="5"/>
  <c r="AW582" i="5"/>
  <c r="AV582" i="5"/>
  <c r="AU582" i="5"/>
  <c r="AT582" i="5"/>
  <c r="AS582" i="5"/>
  <c r="AR582" i="5"/>
  <c r="AQ582" i="5"/>
  <c r="AO582" i="5"/>
  <c r="AN582" i="5"/>
  <c r="AM582" i="5"/>
  <c r="AL582" i="5"/>
  <c r="AK582" i="5"/>
  <c r="AJ582" i="5"/>
  <c r="AI582" i="5"/>
  <c r="AH582" i="5"/>
  <c r="AG582" i="5"/>
  <c r="AE582" i="5"/>
  <c r="AD582" i="5"/>
  <c r="AC582" i="5"/>
  <c r="AB582" i="5"/>
  <c r="AA582" i="5"/>
  <c r="Z582" i="5"/>
  <c r="Y582" i="5"/>
  <c r="X582" i="5"/>
  <c r="W582" i="5"/>
  <c r="V582" i="5"/>
  <c r="U582" i="5"/>
  <c r="T582" i="5"/>
  <c r="S582" i="5"/>
  <c r="AZ581" i="5"/>
  <c r="AY581" i="5"/>
  <c r="AX581" i="5"/>
  <c r="AW581" i="5"/>
  <c r="AV581" i="5"/>
  <c r="AU581" i="5"/>
  <c r="AT581" i="5"/>
  <c r="AS581" i="5"/>
  <c r="AR581" i="5"/>
  <c r="AQ581" i="5"/>
  <c r="AO581" i="5"/>
  <c r="AN581" i="5"/>
  <c r="AM581" i="5"/>
  <c r="AL581" i="5"/>
  <c r="AK581" i="5"/>
  <c r="AJ581" i="5"/>
  <c r="AI581" i="5"/>
  <c r="AH581" i="5"/>
  <c r="AG581" i="5"/>
  <c r="AE581" i="5"/>
  <c r="AD581" i="5"/>
  <c r="AC581" i="5"/>
  <c r="AB581" i="5"/>
  <c r="AA581" i="5"/>
  <c r="Z581" i="5"/>
  <c r="Y581" i="5"/>
  <c r="X581" i="5"/>
  <c r="W581" i="5"/>
  <c r="V581" i="5"/>
  <c r="U581" i="5"/>
  <c r="T581" i="5"/>
  <c r="S581" i="5"/>
  <c r="AZ580" i="5"/>
  <c r="AY580" i="5"/>
  <c r="AX580" i="5"/>
  <c r="AW580" i="5"/>
  <c r="AV580" i="5"/>
  <c r="AU580" i="5"/>
  <c r="AT580" i="5"/>
  <c r="AS580" i="5"/>
  <c r="AR580" i="5"/>
  <c r="AQ580" i="5"/>
  <c r="AO580" i="5"/>
  <c r="AN580" i="5"/>
  <c r="AM580" i="5"/>
  <c r="AL580" i="5"/>
  <c r="AK580" i="5"/>
  <c r="AJ580" i="5"/>
  <c r="AI580" i="5"/>
  <c r="AH580" i="5"/>
  <c r="AG580" i="5"/>
  <c r="AE580" i="5"/>
  <c r="AD580" i="5"/>
  <c r="AC580" i="5"/>
  <c r="AB580" i="5"/>
  <c r="AA580" i="5"/>
  <c r="Z580" i="5"/>
  <c r="Y580" i="5"/>
  <c r="X580" i="5"/>
  <c r="W580" i="5"/>
  <c r="V580" i="5"/>
  <c r="U580" i="5"/>
  <c r="T580" i="5"/>
  <c r="S580" i="5"/>
  <c r="AZ579" i="5"/>
  <c r="AY579" i="5"/>
  <c r="AX579" i="5"/>
  <c r="AW579" i="5"/>
  <c r="AV579" i="5"/>
  <c r="AU579" i="5"/>
  <c r="AT579" i="5"/>
  <c r="AS579" i="5"/>
  <c r="AR579" i="5"/>
  <c r="AQ579" i="5"/>
  <c r="AO579" i="5"/>
  <c r="AN579" i="5"/>
  <c r="AM579" i="5"/>
  <c r="AL579" i="5"/>
  <c r="AK579" i="5"/>
  <c r="AJ579" i="5"/>
  <c r="AI579" i="5"/>
  <c r="AH579" i="5"/>
  <c r="AG579" i="5"/>
  <c r="AE579" i="5"/>
  <c r="AD579" i="5"/>
  <c r="AC579" i="5"/>
  <c r="AB579" i="5"/>
  <c r="AA579" i="5"/>
  <c r="Z579" i="5"/>
  <c r="Y579" i="5"/>
  <c r="X579" i="5"/>
  <c r="W579" i="5"/>
  <c r="V579" i="5"/>
  <c r="U579" i="5"/>
  <c r="T579" i="5"/>
  <c r="S579" i="5"/>
  <c r="AZ578" i="5"/>
  <c r="AY578" i="5"/>
  <c r="AX578" i="5"/>
  <c r="AW578" i="5"/>
  <c r="AV578" i="5"/>
  <c r="AU578" i="5"/>
  <c r="AT578" i="5"/>
  <c r="AS578" i="5"/>
  <c r="AR578" i="5"/>
  <c r="AQ578" i="5"/>
  <c r="AO578" i="5"/>
  <c r="AN578" i="5"/>
  <c r="AM578" i="5"/>
  <c r="AL578" i="5"/>
  <c r="AK578" i="5"/>
  <c r="AJ578" i="5"/>
  <c r="AI578" i="5"/>
  <c r="AH578" i="5"/>
  <c r="AG578" i="5"/>
  <c r="AE578" i="5"/>
  <c r="AD578" i="5"/>
  <c r="AC578" i="5"/>
  <c r="AB578" i="5"/>
  <c r="AA578" i="5"/>
  <c r="Z578" i="5"/>
  <c r="Y578" i="5"/>
  <c r="X578" i="5"/>
  <c r="W578" i="5"/>
  <c r="V578" i="5"/>
  <c r="U578" i="5"/>
  <c r="T578" i="5"/>
  <c r="S578" i="5"/>
  <c r="AZ577" i="5"/>
  <c r="AY577" i="5"/>
  <c r="AX577" i="5"/>
  <c r="AW577" i="5"/>
  <c r="AV577" i="5"/>
  <c r="AU577" i="5"/>
  <c r="AT577" i="5"/>
  <c r="AS577" i="5"/>
  <c r="AR577" i="5"/>
  <c r="AQ577" i="5"/>
  <c r="AO577" i="5"/>
  <c r="AN577" i="5"/>
  <c r="AM577" i="5"/>
  <c r="AL577" i="5"/>
  <c r="AK577" i="5"/>
  <c r="AJ577" i="5"/>
  <c r="AI577" i="5"/>
  <c r="AH577" i="5"/>
  <c r="AG577" i="5"/>
  <c r="AE577" i="5"/>
  <c r="AD577" i="5"/>
  <c r="AC577" i="5"/>
  <c r="AB577" i="5"/>
  <c r="AA577" i="5"/>
  <c r="Z577" i="5"/>
  <c r="Y577" i="5"/>
  <c r="X577" i="5"/>
  <c r="W577" i="5"/>
  <c r="V577" i="5"/>
  <c r="U577" i="5"/>
  <c r="T577" i="5"/>
  <c r="S577" i="5"/>
  <c r="AZ576" i="5"/>
  <c r="AY576" i="5"/>
  <c r="AX576" i="5"/>
  <c r="AW576" i="5"/>
  <c r="AV576" i="5"/>
  <c r="AU576" i="5"/>
  <c r="AT576" i="5"/>
  <c r="AS576" i="5"/>
  <c r="AR576" i="5"/>
  <c r="AQ576" i="5"/>
  <c r="AO576" i="5"/>
  <c r="AN576" i="5"/>
  <c r="AM576" i="5"/>
  <c r="AL576" i="5"/>
  <c r="AK576" i="5"/>
  <c r="AJ576" i="5"/>
  <c r="AI576" i="5"/>
  <c r="AH576" i="5"/>
  <c r="AG576" i="5"/>
  <c r="AE576" i="5"/>
  <c r="AD576" i="5"/>
  <c r="AC576" i="5"/>
  <c r="AB576" i="5"/>
  <c r="AA576" i="5"/>
  <c r="Z576" i="5"/>
  <c r="Y576" i="5"/>
  <c r="X576" i="5"/>
  <c r="W576" i="5"/>
  <c r="V576" i="5"/>
  <c r="U576" i="5"/>
  <c r="T576" i="5"/>
  <c r="S576" i="5"/>
  <c r="AZ575" i="5"/>
  <c r="AY575" i="5"/>
  <c r="AX575" i="5"/>
  <c r="AW575" i="5"/>
  <c r="AV575" i="5"/>
  <c r="AU575" i="5"/>
  <c r="AT575" i="5"/>
  <c r="AS575" i="5"/>
  <c r="AR575" i="5"/>
  <c r="AQ575" i="5"/>
  <c r="AO575" i="5"/>
  <c r="AN575" i="5"/>
  <c r="AM575" i="5"/>
  <c r="AL575" i="5"/>
  <c r="AK575" i="5"/>
  <c r="AJ575" i="5"/>
  <c r="AI575" i="5"/>
  <c r="AH575" i="5"/>
  <c r="AG575" i="5"/>
  <c r="AE575" i="5"/>
  <c r="AD575" i="5"/>
  <c r="AC575" i="5"/>
  <c r="AB575" i="5"/>
  <c r="AA575" i="5"/>
  <c r="Z575" i="5"/>
  <c r="Y575" i="5"/>
  <c r="X575" i="5"/>
  <c r="W575" i="5"/>
  <c r="V575" i="5"/>
  <c r="U575" i="5"/>
  <c r="T575" i="5"/>
  <c r="S575" i="5"/>
  <c r="AZ574" i="5"/>
  <c r="AY574" i="5"/>
  <c r="AX574" i="5"/>
  <c r="AW574" i="5"/>
  <c r="AV574" i="5"/>
  <c r="AU574" i="5"/>
  <c r="AT574" i="5"/>
  <c r="AS574" i="5"/>
  <c r="AR574" i="5"/>
  <c r="AQ574" i="5"/>
  <c r="AO574" i="5"/>
  <c r="AN574" i="5"/>
  <c r="AM574" i="5"/>
  <c r="AL574" i="5"/>
  <c r="AK574" i="5"/>
  <c r="AJ574" i="5"/>
  <c r="AI574" i="5"/>
  <c r="AH574" i="5"/>
  <c r="AG574" i="5"/>
  <c r="AE574" i="5"/>
  <c r="AD574" i="5"/>
  <c r="AC574" i="5"/>
  <c r="AB574" i="5"/>
  <c r="AA574" i="5"/>
  <c r="Z574" i="5"/>
  <c r="Y574" i="5"/>
  <c r="X574" i="5"/>
  <c r="W574" i="5"/>
  <c r="V574" i="5"/>
  <c r="U574" i="5"/>
  <c r="T574" i="5"/>
  <c r="S574" i="5"/>
  <c r="AZ573" i="5"/>
  <c r="AY573" i="5"/>
  <c r="AX573" i="5"/>
  <c r="AW573" i="5"/>
  <c r="AV573" i="5"/>
  <c r="AU573" i="5"/>
  <c r="AT573" i="5"/>
  <c r="AS573" i="5"/>
  <c r="AR573" i="5"/>
  <c r="AQ573" i="5"/>
  <c r="AO573" i="5"/>
  <c r="AN573" i="5"/>
  <c r="AM573" i="5"/>
  <c r="AL573" i="5"/>
  <c r="AK573" i="5"/>
  <c r="AJ573" i="5"/>
  <c r="AI573" i="5"/>
  <c r="AH573" i="5"/>
  <c r="AG573" i="5"/>
  <c r="AE573" i="5"/>
  <c r="AD573" i="5"/>
  <c r="AC573" i="5"/>
  <c r="AB573" i="5"/>
  <c r="AA573" i="5"/>
  <c r="Z573" i="5"/>
  <c r="Y573" i="5"/>
  <c r="X573" i="5"/>
  <c r="W573" i="5"/>
  <c r="V573" i="5"/>
  <c r="U573" i="5"/>
  <c r="T573" i="5"/>
  <c r="S573" i="5"/>
  <c r="AZ572" i="5"/>
  <c r="AY572" i="5"/>
  <c r="AX572" i="5"/>
  <c r="AW572" i="5"/>
  <c r="AV572" i="5"/>
  <c r="AU572" i="5"/>
  <c r="AT572" i="5"/>
  <c r="AS572" i="5"/>
  <c r="AR572" i="5"/>
  <c r="AQ572" i="5"/>
  <c r="AO572" i="5"/>
  <c r="AN572" i="5"/>
  <c r="AM572" i="5"/>
  <c r="AL572" i="5"/>
  <c r="AK572" i="5"/>
  <c r="AJ572" i="5"/>
  <c r="AI572" i="5"/>
  <c r="AH572" i="5"/>
  <c r="AG572" i="5"/>
  <c r="AE572" i="5"/>
  <c r="AD572" i="5"/>
  <c r="AC572" i="5"/>
  <c r="AB572" i="5"/>
  <c r="AA572" i="5"/>
  <c r="Z572" i="5"/>
  <c r="Y572" i="5"/>
  <c r="X572" i="5"/>
  <c r="W572" i="5"/>
  <c r="V572" i="5"/>
  <c r="U572" i="5"/>
  <c r="T572" i="5"/>
  <c r="S572" i="5"/>
  <c r="AZ571" i="5"/>
  <c r="AY571" i="5"/>
  <c r="AX571" i="5"/>
  <c r="AW571" i="5"/>
  <c r="AV571" i="5"/>
  <c r="AU571" i="5"/>
  <c r="AT571" i="5"/>
  <c r="AS571" i="5"/>
  <c r="AR571" i="5"/>
  <c r="AQ571" i="5"/>
  <c r="AO571" i="5"/>
  <c r="AN571" i="5"/>
  <c r="AM571" i="5"/>
  <c r="AL571" i="5"/>
  <c r="AK571" i="5"/>
  <c r="AJ571" i="5"/>
  <c r="AI571" i="5"/>
  <c r="AH571" i="5"/>
  <c r="AG571" i="5"/>
  <c r="AE571" i="5"/>
  <c r="AD571" i="5"/>
  <c r="AC571" i="5"/>
  <c r="AB571" i="5"/>
  <c r="AA571" i="5"/>
  <c r="Z571" i="5"/>
  <c r="Y571" i="5"/>
  <c r="X571" i="5"/>
  <c r="W571" i="5"/>
  <c r="V571" i="5"/>
  <c r="U571" i="5"/>
  <c r="T571" i="5"/>
  <c r="S571" i="5"/>
  <c r="AZ570" i="5"/>
  <c r="AY570" i="5"/>
  <c r="AX570" i="5"/>
  <c r="AW570" i="5"/>
  <c r="AV570" i="5"/>
  <c r="AU570" i="5"/>
  <c r="AT570" i="5"/>
  <c r="AS570" i="5"/>
  <c r="AR570" i="5"/>
  <c r="AQ570" i="5"/>
  <c r="AO570" i="5"/>
  <c r="AN570" i="5"/>
  <c r="AM570" i="5"/>
  <c r="AL570" i="5"/>
  <c r="AK570" i="5"/>
  <c r="AJ570" i="5"/>
  <c r="AI570" i="5"/>
  <c r="AH570" i="5"/>
  <c r="AG570" i="5"/>
  <c r="AE570" i="5"/>
  <c r="AD570" i="5"/>
  <c r="AC570" i="5"/>
  <c r="AB570" i="5"/>
  <c r="AA570" i="5"/>
  <c r="Z570" i="5"/>
  <c r="Y570" i="5"/>
  <c r="X570" i="5"/>
  <c r="W570" i="5"/>
  <c r="V570" i="5"/>
  <c r="U570" i="5"/>
  <c r="T570" i="5"/>
  <c r="S570" i="5"/>
  <c r="AZ569" i="5"/>
  <c r="AY569" i="5"/>
  <c r="AX569" i="5"/>
  <c r="AW569" i="5"/>
  <c r="AV569" i="5"/>
  <c r="AU569" i="5"/>
  <c r="AT569" i="5"/>
  <c r="AS569" i="5"/>
  <c r="AR569" i="5"/>
  <c r="AQ569" i="5"/>
  <c r="AO569" i="5"/>
  <c r="AN569" i="5"/>
  <c r="AM569" i="5"/>
  <c r="AL569" i="5"/>
  <c r="AK569" i="5"/>
  <c r="AJ569" i="5"/>
  <c r="AI569" i="5"/>
  <c r="AH569" i="5"/>
  <c r="AG569" i="5"/>
  <c r="AE569" i="5"/>
  <c r="AD569" i="5"/>
  <c r="AC569" i="5"/>
  <c r="AB569" i="5"/>
  <c r="AA569" i="5"/>
  <c r="Z569" i="5"/>
  <c r="Y569" i="5"/>
  <c r="X569" i="5"/>
  <c r="W569" i="5"/>
  <c r="V569" i="5"/>
  <c r="U569" i="5"/>
  <c r="T569" i="5"/>
  <c r="S569" i="5"/>
  <c r="AZ568" i="5"/>
  <c r="AY568" i="5"/>
  <c r="AX568" i="5"/>
  <c r="AW568" i="5"/>
  <c r="AV568" i="5"/>
  <c r="AU568" i="5"/>
  <c r="AT568" i="5"/>
  <c r="AS568" i="5"/>
  <c r="AR568" i="5"/>
  <c r="AQ568" i="5"/>
  <c r="AO568" i="5"/>
  <c r="AN568" i="5"/>
  <c r="AM568" i="5"/>
  <c r="AL568" i="5"/>
  <c r="AK568" i="5"/>
  <c r="AJ568" i="5"/>
  <c r="AI568" i="5"/>
  <c r="AH568" i="5"/>
  <c r="AG568" i="5"/>
  <c r="AE568" i="5"/>
  <c r="AD568" i="5"/>
  <c r="AC568" i="5"/>
  <c r="AB568" i="5"/>
  <c r="AA568" i="5"/>
  <c r="Z568" i="5"/>
  <c r="Y568" i="5"/>
  <c r="X568" i="5"/>
  <c r="W568" i="5"/>
  <c r="V568" i="5"/>
  <c r="U568" i="5"/>
  <c r="T568" i="5"/>
  <c r="S568" i="5"/>
  <c r="AZ567" i="5"/>
  <c r="AY567" i="5"/>
  <c r="AX567" i="5"/>
  <c r="AW567" i="5"/>
  <c r="AV567" i="5"/>
  <c r="AU567" i="5"/>
  <c r="AT567" i="5"/>
  <c r="AS567" i="5"/>
  <c r="AR567" i="5"/>
  <c r="AQ567" i="5"/>
  <c r="AO567" i="5"/>
  <c r="AN567" i="5"/>
  <c r="AM567" i="5"/>
  <c r="AL567" i="5"/>
  <c r="AK567" i="5"/>
  <c r="AJ567" i="5"/>
  <c r="AI567" i="5"/>
  <c r="AH567" i="5"/>
  <c r="AG567" i="5"/>
  <c r="AE567" i="5"/>
  <c r="AD567" i="5"/>
  <c r="AC567" i="5"/>
  <c r="AB567" i="5"/>
  <c r="AA567" i="5"/>
  <c r="Z567" i="5"/>
  <c r="Y567" i="5"/>
  <c r="X567" i="5"/>
  <c r="W567" i="5"/>
  <c r="V567" i="5"/>
  <c r="U567" i="5"/>
  <c r="T567" i="5"/>
  <c r="S567" i="5"/>
  <c r="AZ566" i="5"/>
  <c r="AY566" i="5"/>
  <c r="AX566" i="5"/>
  <c r="AW566" i="5"/>
  <c r="AV566" i="5"/>
  <c r="AU566" i="5"/>
  <c r="AT566" i="5"/>
  <c r="AS566" i="5"/>
  <c r="AR566" i="5"/>
  <c r="AQ566" i="5"/>
  <c r="AO566" i="5"/>
  <c r="AN566" i="5"/>
  <c r="AM566" i="5"/>
  <c r="AL566" i="5"/>
  <c r="AK566" i="5"/>
  <c r="AJ566" i="5"/>
  <c r="AI566" i="5"/>
  <c r="AH566" i="5"/>
  <c r="AG566" i="5"/>
  <c r="AE566" i="5"/>
  <c r="AD566" i="5"/>
  <c r="AC566" i="5"/>
  <c r="AB566" i="5"/>
  <c r="AA566" i="5"/>
  <c r="Z566" i="5"/>
  <c r="Y566" i="5"/>
  <c r="X566" i="5"/>
  <c r="W566" i="5"/>
  <c r="V566" i="5"/>
  <c r="U566" i="5"/>
  <c r="T566" i="5"/>
  <c r="S566" i="5"/>
  <c r="AZ565" i="5"/>
  <c r="AY565" i="5"/>
  <c r="AX565" i="5"/>
  <c r="AW565" i="5"/>
  <c r="AV565" i="5"/>
  <c r="AU565" i="5"/>
  <c r="AT565" i="5"/>
  <c r="AS565" i="5"/>
  <c r="AR565" i="5"/>
  <c r="AQ565" i="5"/>
  <c r="AO565" i="5"/>
  <c r="AN565" i="5"/>
  <c r="AM565" i="5"/>
  <c r="AL565" i="5"/>
  <c r="AK565" i="5"/>
  <c r="AJ565" i="5"/>
  <c r="AI565" i="5"/>
  <c r="AH565" i="5"/>
  <c r="AG565" i="5"/>
  <c r="AE565" i="5"/>
  <c r="AD565" i="5"/>
  <c r="AC565" i="5"/>
  <c r="AB565" i="5"/>
  <c r="AA565" i="5"/>
  <c r="Z565" i="5"/>
  <c r="Y565" i="5"/>
  <c r="X565" i="5"/>
  <c r="W565" i="5"/>
  <c r="V565" i="5"/>
  <c r="U565" i="5"/>
  <c r="T565" i="5"/>
  <c r="S565" i="5"/>
  <c r="AZ564" i="5"/>
  <c r="AY564" i="5"/>
  <c r="AX564" i="5"/>
  <c r="AW564" i="5"/>
  <c r="AV564" i="5"/>
  <c r="AU564" i="5"/>
  <c r="AT564" i="5"/>
  <c r="AS564" i="5"/>
  <c r="AR564" i="5"/>
  <c r="AQ564" i="5"/>
  <c r="AO564" i="5"/>
  <c r="AN564" i="5"/>
  <c r="AM564" i="5"/>
  <c r="AL564" i="5"/>
  <c r="AK564" i="5"/>
  <c r="AJ564" i="5"/>
  <c r="AI564" i="5"/>
  <c r="AH564" i="5"/>
  <c r="AG564" i="5"/>
  <c r="AE564" i="5"/>
  <c r="AD564" i="5"/>
  <c r="AC564" i="5"/>
  <c r="AB564" i="5"/>
  <c r="AA564" i="5"/>
  <c r="Z564" i="5"/>
  <c r="Y564" i="5"/>
  <c r="X564" i="5"/>
  <c r="W564" i="5"/>
  <c r="V564" i="5"/>
  <c r="U564" i="5"/>
  <c r="T564" i="5"/>
  <c r="S564" i="5"/>
  <c r="AZ563" i="5"/>
  <c r="AY563" i="5"/>
  <c r="AX563" i="5"/>
  <c r="AW563" i="5"/>
  <c r="AV563" i="5"/>
  <c r="AU563" i="5"/>
  <c r="AT563" i="5"/>
  <c r="AS563" i="5"/>
  <c r="AR563" i="5"/>
  <c r="AQ563" i="5"/>
  <c r="AO563" i="5"/>
  <c r="AN563" i="5"/>
  <c r="AM563" i="5"/>
  <c r="AL563" i="5"/>
  <c r="AK563" i="5"/>
  <c r="AJ563" i="5"/>
  <c r="AI563" i="5"/>
  <c r="AH563" i="5"/>
  <c r="AG563" i="5"/>
  <c r="AE563" i="5"/>
  <c r="AD563" i="5"/>
  <c r="AC563" i="5"/>
  <c r="AB563" i="5"/>
  <c r="AA563" i="5"/>
  <c r="Z563" i="5"/>
  <c r="Y563" i="5"/>
  <c r="X563" i="5"/>
  <c r="W563" i="5"/>
  <c r="V563" i="5"/>
  <c r="U563" i="5"/>
  <c r="T563" i="5"/>
  <c r="S563" i="5"/>
  <c r="AZ562" i="5"/>
  <c r="AY562" i="5"/>
  <c r="AX562" i="5"/>
  <c r="AW562" i="5"/>
  <c r="AV562" i="5"/>
  <c r="AU562" i="5"/>
  <c r="AT562" i="5"/>
  <c r="AS562" i="5"/>
  <c r="AR562" i="5"/>
  <c r="AQ562" i="5"/>
  <c r="AO562" i="5"/>
  <c r="AN562" i="5"/>
  <c r="AM562" i="5"/>
  <c r="AL562" i="5"/>
  <c r="AK562" i="5"/>
  <c r="AJ562" i="5"/>
  <c r="AI562" i="5"/>
  <c r="AH562" i="5"/>
  <c r="AG562" i="5"/>
  <c r="AE562" i="5"/>
  <c r="AD562" i="5"/>
  <c r="AC562" i="5"/>
  <c r="AB562" i="5"/>
  <c r="AA562" i="5"/>
  <c r="Z562" i="5"/>
  <c r="Y562" i="5"/>
  <c r="X562" i="5"/>
  <c r="W562" i="5"/>
  <c r="V562" i="5"/>
  <c r="U562" i="5"/>
  <c r="T562" i="5"/>
  <c r="S562" i="5"/>
  <c r="AZ561" i="5"/>
  <c r="AY561" i="5"/>
  <c r="AX561" i="5"/>
  <c r="AW561" i="5"/>
  <c r="AV561" i="5"/>
  <c r="AU561" i="5"/>
  <c r="AT561" i="5"/>
  <c r="AS561" i="5"/>
  <c r="AR561" i="5"/>
  <c r="AQ561" i="5"/>
  <c r="AO561" i="5"/>
  <c r="AN561" i="5"/>
  <c r="AM561" i="5"/>
  <c r="AL561" i="5"/>
  <c r="AK561" i="5"/>
  <c r="AJ561" i="5"/>
  <c r="AI561" i="5"/>
  <c r="AH561" i="5"/>
  <c r="AG561" i="5"/>
  <c r="AE561" i="5"/>
  <c r="AD561" i="5"/>
  <c r="AC561" i="5"/>
  <c r="AB561" i="5"/>
  <c r="AA561" i="5"/>
  <c r="Z561" i="5"/>
  <c r="Y561" i="5"/>
  <c r="X561" i="5"/>
  <c r="W561" i="5"/>
  <c r="V561" i="5"/>
  <c r="U561" i="5"/>
  <c r="T561" i="5"/>
  <c r="S561" i="5"/>
  <c r="AZ560" i="5"/>
  <c r="AY560" i="5"/>
  <c r="AX560" i="5"/>
  <c r="AW560" i="5"/>
  <c r="AV560" i="5"/>
  <c r="AU560" i="5"/>
  <c r="AT560" i="5"/>
  <c r="AS560" i="5"/>
  <c r="AR560" i="5"/>
  <c r="AQ560" i="5"/>
  <c r="AO560" i="5"/>
  <c r="AN560" i="5"/>
  <c r="AM560" i="5"/>
  <c r="AL560" i="5"/>
  <c r="AK560" i="5"/>
  <c r="AJ560" i="5"/>
  <c r="AI560" i="5"/>
  <c r="AH560" i="5"/>
  <c r="AG560" i="5"/>
  <c r="AE560" i="5"/>
  <c r="AD560" i="5"/>
  <c r="AC560" i="5"/>
  <c r="AB560" i="5"/>
  <c r="AA560" i="5"/>
  <c r="Z560" i="5"/>
  <c r="Y560" i="5"/>
  <c r="X560" i="5"/>
  <c r="W560" i="5"/>
  <c r="V560" i="5"/>
  <c r="U560" i="5"/>
  <c r="T560" i="5"/>
  <c r="S560" i="5"/>
  <c r="AZ559" i="5"/>
  <c r="AY559" i="5"/>
  <c r="AX559" i="5"/>
  <c r="AW559" i="5"/>
  <c r="AV559" i="5"/>
  <c r="AU559" i="5"/>
  <c r="AT559" i="5"/>
  <c r="AS559" i="5"/>
  <c r="AR559" i="5"/>
  <c r="AQ559" i="5"/>
  <c r="AO559" i="5"/>
  <c r="AN559" i="5"/>
  <c r="AM559" i="5"/>
  <c r="AL559" i="5"/>
  <c r="AK559" i="5"/>
  <c r="AJ559" i="5"/>
  <c r="AI559" i="5"/>
  <c r="AH559" i="5"/>
  <c r="AG559" i="5"/>
  <c r="AE559" i="5"/>
  <c r="AD559" i="5"/>
  <c r="AC559" i="5"/>
  <c r="AB559" i="5"/>
  <c r="AA559" i="5"/>
  <c r="Z559" i="5"/>
  <c r="Y559" i="5"/>
  <c r="X559" i="5"/>
  <c r="W559" i="5"/>
  <c r="V559" i="5"/>
  <c r="U559" i="5"/>
  <c r="T559" i="5"/>
  <c r="S559" i="5"/>
  <c r="AZ558" i="5"/>
  <c r="AY558" i="5"/>
  <c r="AX558" i="5"/>
  <c r="AW558" i="5"/>
  <c r="AV558" i="5"/>
  <c r="AU558" i="5"/>
  <c r="AT558" i="5"/>
  <c r="AS558" i="5"/>
  <c r="AR558" i="5"/>
  <c r="AQ558" i="5"/>
  <c r="AO558" i="5"/>
  <c r="AN558" i="5"/>
  <c r="AM558" i="5"/>
  <c r="AL558" i="5"/>
  <c r="AK558" i="5"/>
  <c r="AJ558" i="5"/>
  <c r="AI558" i="5"/>
  <c r="AH558" i="5"/>
  <c r="AG558" i="5"/>
  <c r="AE558" i="5"/>
  <c r="AD558" i="5"/>
  <c r="AC558" i="5"/>
  <c r="AB558" i="5"/>
  <c r="AA558" i="5"/>
  <c r="Z558" i="5"/>
  <c r="Y558" i="5"/>
  <c r="X558" i="5"/>
  <c r="W558" i="5"/>
  <c r="V558" i="5"/>
  <c r="U558" i="5"/>
  <c r="T558" i="5"/>
  <c r="S558" i="5"/>
  <c r="AZ557" i="5"/>
  <c r="AY557" i="5"/>
  <c r="AX557" i="5"/>
  <c r="AW557" i="5"/>
  <c r="AV557" i="5"/>
  <c r="AU557" i="5"/>
  <c r="AT557" i="5"/>
  <c r="AS557" i="5"/>
  <c r="AR557" i="5"/>
  <c r="AQ557" i="5"/>
  <c r="AO557" i="5"/>
  <c r="AN557" i="5"/>
  <c r="AM557" i="5"/>
  <c r="AL557" i="5"/>
  <c r="AK557" i="5"/>
  <c r="AJ557" i="5"/>
  <c r="AI557" i="5"/>
  <c r="AH557" i="5"/>
  <c r="AG557" i="5"/>
  <c r="AE557" i="5"/>
  <c r="AD557" i="5"/>
  <c r="AC557" i="5"/>
  <c r="AB557" i="5"/>
  <c r="AA557" i="5"/>
  <c r="Z557" i="5"/>
  <c r="Y557" i="5"/>
  <c r="X557" i="5"/>
  <c r="W557" i="5"/>
  <c r="V557" i="5"/>
  <c r="U557" i="5"/>
  <c r="T557" i="5"/>
  <c r="S557" i="5"/>
  <c r="AZ556" i="5"/>
  <c r="AY556" i="5"/>
  <c r="AX556" i="5"/>
  <c r="AW556" i="5"/>
  <c r="AV556" i="5"/>
  <c r="AU556" i="5"/>
  <c r="AT556" i="5"/>
  <c r="AS556" i="5"/>
  <c r="AR556" i="5"/>
  <c r="AQ556" i="5"/>
  <c r="AO556" i="5"/>
  <c r="AN556" i="5"/>
  <c r="AM556" i="5"/>
  <c r="AL556" i="5"/>
  <c r="AK556" i="5"/>
  <c r="AJ556" i="5"/>
  <c r="AI556" i="5"/>
  <c r="AH556" i="5"/>
  <c r="AG556" i="5"/>
  <c r="AE556" i="5"/>
  <c r="AD556" i="5"/>
  <c r="AC556" i="5"/>
  <c r="AB556" i="5"/>
  <c r="AA556" i="5"/>
  <c r="Z556" i="5"/>
  <c r="Y556" i="5"/>
  <c r="X556" i="5"/>
  <c r="W556" i="5"/>
  <c r="V556" i="5"/>
  <c r="U556" i="5"/>
  <c r="T556" i="5"/>
  <c r="S556" i="5"/>
  <c r="AZ555" i="5"/>
  <c r="AY555" i="5"/>
  <c r="AX555" i="5"/>
  <c r="AW555" i="5"/>
  <c r="AV555" i="5"/>
  <c r="AU555" i="5"/>
  <c r="AT555" i="5"/>
  <c r="AS555" i="5"/>
  <c r="AR555" i="5"/>
  <c r="AQ555" i="5"/>
  <c r="AO555" i="5"/>
  <c r="AN555" i="5"/>
  <c r="AM555" i="5"/>
  <c r="AL555" i="5"/>
  <c r="AK555" i="5"/>
  <c r="AJ555" i="5"/>
  <c r="AI555" i="5"/>
  <c r="AH555" i="5"/>
  <c r="AG555" i="5"/>
  <c r="AE555" i="5"/>
  <c r="AD555" i="5"/>
  <c r="AC555" i="5"/>
  <c r="AB555" i="5"/>
  <c r="AA555" i="5"/>
  <c r="Z555" i="5"/>
  <c r="Y555" i="5"/>
  <c r="X555" i="5"/>
  <c r="W555" i="5"/>
  <c r="V555" i="5"/>
  <c r="U555" i="5"/>
  <c r="T555" i="5"/>
  <c r="S555" i="5"/>
  <c r="AZ554" i="5"/>
  <c r="AY554" i="5"/>
  <c r="AX554" i="5"/>
  <c r="AW554" i="5"/>
  <c r="AV554" i="5"/>
  <c r="AU554" i="5"/>
  <c r="AT554" i="5"/>
  <c r="AS554" i="5"/>
  <c r="AR554" i="5"/>
  <c r="AQ554" i="5"/>
  <c r="AO554" i="5"/>
  <c r="AN554" i="5"/>
  <c r="AM554" i="5"/>
  <c r="AL554" i="5"/>
  <c r="AK554" i="5"/>
  <c r="AJ554" i="5"/>
  <c r="AI554" i="5"/>
  <c r="AH554" i="5"/>
  <c r="AG554" i="5"/>
  <c r="AE554" i="5"/>
  <c r="AD554" i="5"/>
  <c r="AC554" i="5"/>
  <c r="AB554" i="5"/>
  <c r="AA554" i="5"/>
  <c r="Z554" i="5"/>
  <c r="Y554" i="5"/>
  <c r="X554" i="5"/>
  <c r="W554" i="5"/>
  <c r="V554" i="5"/>
  <c r="U554" i="5"/>
  <c r="T554" i="5"/>
  <c r="S554" i="5"/>
  <c r="AZ553" i="5"/>
  <c r="AY553" i="5"/>
  <c r="AX553" i="5"/>
  <c r="AW553" i="5"/>
  <c r="AV553" i="5"/>
  <c r="AU553" i="5"/>
  <c r="AT553" i="5"/>
  <c r="AS553" i="5"/>
  <c r="AR553" i="5"/>
  <c r="AQ553" i="5"/>
  <c r="AO553" i="5"/>
  <c r="AN553" i="5"/>
  <c r="AM553" i="5"/>
  <c r="AL553" i="5"/>
  <c r="AK553" i="5"/>
  <c r="AJ553" i="5"/>
  <c r="AI553" i="5"/>
  <c r="AH553" i="5"/>
  <c r="AG553" i="5"/>
  <c r="AE553" i="5"/>
  <c r="AD553" i="5"/>
  <c r="AC553" i="5"/>
  <c r="AB553" i="5"/>
  <c r="AA553" i="5"/>
  <c r="Z553" i="5"/>
  <c r="Y553" i="5"/>
  <c r="X553" i="5"/>
  <c r="W553" i="5"/>
  <c r="V553" i="5"/>
  <c r="U553" i="5"/>
  <c r="T553" i="5"/>
  <c r="S553" i="5"/>
  <c r="AZ552" i="5"/>
  <c r="AY552" i="5"/>
  <c r="AX552" i="5"/>
  <c r="AW552" i="5"/>
  <c r="AV552" i="5"/>
  <c r="AU552" i="5"/>
  <c r="AT552" i="5"/>
  <c r="AS552" i="5"/>
  <c r="AR552" i="5"/>
  <c r="AQ552" i="5"/>
  <c r="AO552" i="5"/>
  <c r="AN552" i="5"/>
  <c r="AM552" i="5"/>
  <c r="AL552" i="5"/>
  <c r="AK552" i="5"/>
  <c r="AJ552" i="5"/>
  <c r="AI552" i="5"/>
  <c r="AH552" i="5"/>
  <c r="AG552" i="5"/>
  <c r="AE552" i="5"/>
  <c r="AD552" i="5"/>
  <c r="AC552" i="5"/>
  <c r="AB552" i="5"/>
  <c r="AA552" i="5"/>
  <c r="Z552" i="5"/>
  <c r="Y552" i="5"/>
  <c r="X552" i="5"/>
  <c r="W552" i="5"/>
  <c r="V552" i="5"/>
  <c r="U552" i="5"/>
  <c r="T552" i="5"/>
  <c r="S552" i="5"/>
  <c r="AZ551" i="5"/>
  <c r="AY551" i="5"/>
  <c r="AX551" i="5"/>
  <c r="AW551" i="5"/>
  <c r="AV551" i="5"/>
  <c r="AU551" i="5"/>
  <c r="AT551" i="5"/>
  <c r="AS551" i="5"/>
  <c r="AR551" i="5"/>
  <c r="AQ551" i="5"/>
  <c r="AO551" i="5"/>
  <c r="AN551" i="5"/>
  <c r="AM551" i="5"/>
  <c r="AL551" i="5"/>
  <c r="AK551" i="5"/>
  <c r="AJ551" i="5"/>
  <c r="AI551" i="5"/>
  <c r="AH551" i="5"/>
  <c r="AG551" i="5"/>
  <c r="AE551" i="5"/>
  <c r="AD551" i="5"/>
  <c r="AC551" i="5"/>
  <c r="AB551" i="5"/>
  <c r="AA551" i="5"/>
  <c r="Z551" i="5"/>
  <c r="Y551" i="5"/>
  <c r="X551" i="5"/>
  <c r="W551" i="5"/>
  <c r="V551" i="5"/>
  <c r="U551" i="5"/>
  <c r="T551" i="5"/>
  <c r="S551" i="5"/>
  <c r="AZ550" i="5"/>
  <c r="AY550" i="5"/>
  <c r="AX550" i="5"/>
  <c r="AW550" i="5"/>
  <c r="AV550" i="5"/>
  <c r="AU550" i="5"/>
  <c r="AT550" i="5"/>
  <c r="AS550" i="5"/>
  <c r="AR550" i="5"/>
  <c r="AQ550" i="5"/>
  <c r="AO550" i="5"/>
  <c r="AN550" i="5"/>
  <c r="AM550" i="5"/>
  <c r="AL550" i="5"/>
  <c r="AK550" i="5"/>
  <c r="AJ550" i="5"/>
  <c r="AI550" i="5"/>
  <c r="AH550" i="5"/>
  <c r="AG550" i="5"/>
  <c r="AE550" i="5"/>
  <c r="AD550" i="5"/>
  <c r="AC550" i="5"/>
  <c r="AB550" i="5"/>
  <c r="AA550" i="5"/>
  <c r="Z550" i="5"/>
  <c r="Y550" i="5"/>
  <c r="X550" i="5"/>
  <c r="W550" i="5"/>
  <c r="V550" i="5"/>
  <c r="U550" i="5"/>
  <c r="T550" i="5"/>
  <c r="S550" i="5"/>
  <c r="AZ549" i="5"/>
  <c r="AY549" i="5"/>
  <c r="AX549" i="5"/>
  <c r="AW549" i="5"/>
  <c r="AV549" i="5"/>
  <c r="AU549" i="5"/>
  <c r="AT549" i="5"/>
  <c r="AS549" i="5"/>
  <c r="AR549" i="5"/>
  <c r="AQ549" i="5"/>
  <c r="AO549" i="5"/>
  <c r="AN549" i="5"/>
  <c r="AM549" i="5"/>
  <c r="AL549" i="5"/>
  <c r="AK549" i="5"/>
  <c r="AJ549" i="5"/>
  <c r="AI549" i="5"/>
  <c r="AH549" i="5"/>
  <c r="AG549" i="5"/>
  <c r="AE549" i="5"/>
  <c r="AD549" i="5"/>
  <c r="AC549" i="5"/>
  <c r="AB549" i="5"/>
  <c r="AA549" i="5"/>
  <c r="Z549" i="5"/>
  <c r="Y549" i="5"/>
  <c r="X549" i="5"/>
  <c r="W549" i="5"/>
  <c r="V549" i="5"/>
  <c r="U549" i="5"/>
  <c r="T549" i="5"/>
  <c r="S549" i="5"/>
  <c r="AZ548" i="5"/>
  <c r="AY548" i="5"/>
  <c r="AX548" i="5"/>
  <c r="AW548" i="5"/>
  <c r="AV548" i="5"/>
  <c r="AU548" i="5"/>
  <c r="AT548" i="5"/>
  <c r="AS548" i="5"/>
  <c r="AR548" i="5"/>
  <c r="AQ548" i="5"/>
  <c r="AO548" i="5"/>
  <c r="AN548" i="5"/>
  <c r="AM548" i="5"/>
  <c r="AL548" i="5"/>
  <c r="AK548" i="5"/>
  <c r="AJ548" i="5"/>
  <c r="AI548" i="5"/>
  <c r="AH548" i="5"/>
  <c r="AG548" i="5"/>
  <c r="AE548" i="5"/>
  <c r="AD548" i="5"/>
  <c r="AC548" i="5"/>
  <c r="AB548" i="5"/>
  <c r="AA548" i="5"/>
  <c r="Z548" i="5"/>
  <c r="Y548" i="5"/>
  <c r="X548" i="5"/>
  <c r="W548" i="5"/>
  <c r="V548" i="5"/>
  <c r="U548" i="5"/>
  <c r="T548" i="5"/>
  <c r="S548" i="5"/>
  <c r="AZ547" i="5"/>
  <c r="AY547" i="5"/>
  <c r="AX547" i="5"/>
  <c r="AW547" i="5"/>
  <c r="AV547" i="5"/>
  <c r="AU547" i="5"/>
  <c r="AT547" i="5"/>
  <c r="AS547" i="5"/>
  <c r="AR547" i="5"/>
  <c r="AQ547" i="5"/>
  <c r="AO547" i="5"/>
  <c r="AN547" i="5"/>
  <c r="AM547" i="5"/>
  <c r="AL547" i="5"/>
  <c r="AK547" i="5"/>
  <c r="AJ547" i="5"/>
  <c r="AI547" i="5"/>
  <c r="AH547" i="5"/>
  <c r="AG547" i="5"/>
  <c r="AE547" i="5"/>
  <c r="AD547" i="5"/>
  <c r="AC547" i="5"/>
  <c r="AB547" i="5"/>
  <c r="AA547" i="5"/>
  <c r="Z547" i="5"/>
  <c r="Y547" i="5"/>
  <c r="X547" i="5"/>
  <c r="W547" i="5"/>
  <c r="V547" i="5"/>
  <c r="U547" i="5"/>
  <c r="T547" i="5"/>
  <c r="S547" i="5"/>
  <c r="AZ546" i="5"/>
  <c r="AY546" i="5"/>
  <c r="AX546" i="5"/>
  <c r="AW546" i="5"/>
  <c r="AV546" i="5"/>
  <c r="AU546" i="5"/>
  <c r="AT546" i="5"/>
  <c r="AS546" i="5"/>
  <c r="AR546" i="5"/>
  <c r="AQ546" i="5"/>
  <c r="AO546" i="5"/>
  <c r="AN546" i="5"/>
  <c r="AM546" i="5"/>
  <c r="AL546" i="5"/>
  <c r="AK546" i="5"/>
  <c r="AJ546" i="5"/>
  <c r="AI546" i="5"/>
  <c r="AH546" i="5"/>
  <c r="AG546" i="5"/>
  <c r="AE546" i="5"/>
  <c r="AD546" i="5"/>
  <c r="AC546" i="5"/>
  <c r="AB546" i="5"/>
  <c r="AA546" i="5"/>
  <c r="Z546" i="5"/>
  <c r="Y546" i="5"/>
  <c r="X546" i="5"/>
  <c r="W546" i="5"/>
  <c r="V546" i="5"/>
  <c r="U546" i="5"/>
  <c r="T546" i="5"/>
  <c r="S546" i="5"/>
  <c r="AZ545" i="5"/>
  <c r="AY545" i="5"/>
  <c r="AX545" i="5"/>
  <c r="AW545" i="5"/>
  <c r="AV545" i="5"/>
  <c r="AU545" i="5"/>
  <c r="AT545" i="5"/>
  <c r="AS545" i="5"/>
  <c r="AR545" i="5"/>
  <c r="AQ545" i="5"/>
  <c r="AO545" i="5"/>
  <c r="AN545" i="5"/>
  <c r="AM545" i="5"/>
  <c r="AL545" i="5"/>
  <c r="AK545" i="5"/>
  <c r="AJ545" i="5"/>
  <c r="AI545" i="5"/>
  <c r="AH545" i="5"/>
  <c r="AG545" i="5"/>
  <c r="AE545" i="5"/>
  <c r="AD545" i="5"/>
  <c r="AC545" i="5"/>
  <c r="AB545" i="5"/>
  <c r="AA545" i="5"/>
  <c r="Z545" i="5"/>
  <c r="Y545" i="5"/>
  <c r="X545" i="5"/>
  <c r="W545" i="5"/>
  <c r="V545" i="5"/>
  <c r="U545" i="5"/>
  <c r="T545" i="5"/>
  <c r="S545" i="5"/>
  <c r="AZ544" i="5"/>
  <c r="AY544" i="5"/>
  <c r="AX544" i="5"/>
  <c r="AW544" i="5"/>
  <c r="AV544" i="5"/>
  <c r="AU544" i="5"/>
  <c r="AT544" i="5"/>
  <c r="AS544" i="5"/>
  <c r="AR544" i="5"/>
  <c r="AQ544" i="5"/>
  <c r="AO544" i="5"/>
  <c r="AN544" i="5"/>
  <c r="AM544" i="5"/>
  <c r="AL544" i="5"/>
  <c r="AK544" i="5"/>
  <c r="AJ544" i="5"/>
  <c r="AI544" i="5"/>
  <c r="AH544" i="5"/>
  <c r="AG544" i="5"/>
  <c r="AE544" i="5"/>
  <c r="AD544" i="5"/>
  <c r="AC544" i="5"/>
  <c r="AB544" i="5"/>
  <c r="AA544" i="5"/>
  <c r="Z544" i="5"/>
  <c r="Y544" i="5"/>
  <c r="X544" i="5"/>
  <c r="W544" i="5"/>
  <c r="V544" i="5"/>
  <c r="U544" i="5"/>
  <c r="T544" i="5"/>
  <c r="S544" i="5"/>
  <c r="AZ543" i="5"/>
  <c r="AY543" i="5"/>
  <c r="AX543" i="5"/>
  <c r="AW543" i="5"/>
  <c r="AV543" i="5"/>
  <c r="AU543" i="5"/>
  <c r="AT543" i="5"/>
  <c r="AS543" i="5"/>
  <c r="AR543" i="5"/>
  <c r="AQ543" i="5"/>
  <c r="AO543" i="5"/>
  <c r="AN543" i="5"/>
  <c r="AM543" i="5"/>
  <c r="AL543" i="5"/>
  <c r="AK543" i="5"/>
  <c r="AJ543" i="5"/>
  <c r="AI543" i="5"/>
  <c r="AH543" i="5"/>
  <c r="AG543" i="5"/>
  <c r="AE543" i="5"/>
  <c r="AD543" i="5"/>
  <c r="AC543" i="5"/>
  <c r="AB543" i="5"/>
  <c r="AA543" i="5"/>
  <c r="Z543" i="5"/>
  <c r="Y543" i="5"/>
  <c r="X543" i="5"/>
  <c r="W543" i="5"/>
  <c r="V543" i="5"/>
  <c r="U543" i="5"/>
  <c r="T543" i="5"/>
  <c r="S543" i="5"/>
  <c r="AZ542" i="5"/>
  <c r="AY542" i="5"/>
  <c r="AX542" i="5"/>
  <c r="AW542" i="5"/>
  <c r="AV542" i="5"/>
  <c r="AU542" i="5"/>
  <c r="AT542" i="5"/>
  <c r="AS542" i="5"/>
  <c r="AR542" i="5"/>
  <c r="AQ542" i="5"/>
  <c r="AO542" i="5"/>
  <c r="AN542" i="5"/>
  <c r="AM542" i="5"/>
  <c r="AL542" i="5"/>
  <c r="AK542" i="5"/>
  <c r="AJ542" i="5"/>
  <c r="AI542" i="5"/>
  <c r="AH542" i="5"/>
  <c r="AG542" i="5"/>
  <c r="AE542" i="5"/>
  <c r="AD542" i="5"/>
  <c r="AC542" i="5"/>
  <c r="AB542" i="5"/>
  <c r="AA542" i="5"/>
  <c r="Z542" i="5"/>
  <c r="Y542" i="5"/>
  <c r="X542" i="5"/>
  <c r="W542" i="5"/>
  <c r="V542" i="5"/>
  <c r="U542" i="5"/>
  <c r="T542" i="5"/>
  <c r="S542" i="5"/>
  <c r="AZ541" i="5"/>
  <c r="AY541" i="5"/>
  <c r="AX541" i="5"/>
  <c r="AW541" i="5"/>
  <c r="AV541" i="5"/>
  <c r="AU541" i="5"/>
  <c r="AT541" i="5"/>
  <c r="AS541" i="5"/>
  <c r="AR541" i="5"/>
  <c r="AQ541" i="5"/>
  <c r="AO541" i="5"/>
  <c r="AN541" i="5"/>
  <c r="AM541" i="5"/>
  <c r="AL541" i="5"/>
  <c r="AK541" i="5"/>
  <c r="AJ541" i="5"/>
  <c r="AI541" i="5"/>
  <c r="AH541" i="5"/>
  <c r="AG541" i="5"/>
  <c r="AE541" i="5"/>
  <c r="AD541" i="5"/>
  <c r="AC541" i="5"/>
  <c r="AB541" i="5"/>
  <c r="AA541" i="5"/>
  <c r="Z541" i="5"/>
  <c r="Y541" i="5"/>
  <c r="X541" i="5"/>
  <c r="W541" i="5"/>
  <c r="V541" i="5"/>
  <c r="U541" i="5"/>
  <c r="T541" i="5"/>
  <c r="S541" i="5"/>
  <c r="AZ540" i="5"/>
  <c r="AY540" i="5"/>
  <c r="AX540" i="5"/>
  <c r="AW540" i="5"/>
  <c r="AV540" i="5"/>
  <c r="AU540" i="5"/>
  <c r="AT540" i="5"/>
  <c r="AS540" i="5"/>
  <c r="AR540" i="5"/>
  <c r="AQ540" i="5"/>
  <c r="AO540" i="5"/>
  <c r="AN540" i="5"/>
  <c r="AM540" i="5"/>
  <c r="AL540" i="5"/>
  <c r="AK540" i="5"/>
  <c r="AJ540" i="5"/>
  <c r="AI540" i="5"/>
  <c r="AH540" i="5"/>
  <c r="AG540" i="5"/>
  <c r="AE540" i="5"/>
  <c r="AD540" i="5"/>
  <c r="AC540" i="5"/>
  <c r="AB540" i="5"/>
  <c r="AA540" i="5"/>
  <c r="Z540" i="5"/>
  <c r="Y540" i="5"/>
  <c r="X540" i="5"/>
  <c r="W540" i="5"/>
  <c r="V540" i="5"/>
  <c r="U540" i="5"/>
  <c r="T540" i="5"/>
  <c r="S540" i="5"/>
  <c r="AZ539" i="5"/>
  <c r="AY539" i="5"/>
  <c r="AX539" i="5"/>
  <c r="AW539" i="5"/>
  <c r="AV539" i="5"/>
  <c r="AU539" i="5"/>
  <c r="AT539" i="5"/>
  <c r="AS539" i="5"/>
  <c r="AR539" i="5"/>
  <c r="AQ539" i="5"/>
  <c r="AO539" i="5"/>
  <c r="AN539" i="5"/>
  <c r="AM539" i="5"/>
  <c r="AL539" i="5"/>
  <c r="AK539" i="5"/>
  <c r="AJ539" i="5"/>
  <c r="AI539" i="5"/>
  <c r="AH539" i="5"/>
  <c r="AG539" i="5"/>
  <c r="AE539" i="5"/>
  <c r="AD539" i="5"/>
  <c r="AC539" i="5"/>
  <c r="AB539" i="5"/>
  <c r="AA539" i="5"/>
  <c r="Z539" i="5"/>
  <c r="Y539" i="5"/>
  <c r="X539" i="5"/>
  <c r="W539" i="5"/>
  <c r="V539" i="5"/>
  <c r="U539" i="5"/>
  <c r="T539" i="5"/>
  <c r="S539" i="5"/>
  <c r="AZ538" i="5"/>
  <c r="AY538" i="5"/>
  <c r="AX538" i="5"/>
  <c r="AW538" i="5"/>
  <c r="AV538" i="5"/>
  <c r="AU538" i="5"/>
  <c r="AT538" i="5"/>
  <c r="AS538" i="5"/>
  <c r="AR538" i="5"/>
  <c r="AQ538" i="5"/>
  <c r="AO538" i="5"/>
  <c r="AN538" i="5"/>
  <c r="AM538" i="5"/>
  <c r="AL538" i="5"/>
  <c r="AK538" i="5"/>
  <c r="AJ538" i="5"/>
  <c r="AI538" i="5"/>
  <c r="AH538" i="5"/>
  <c r="AG538" i="5"/>
  <c r="AE538" i="5"/>
  <c r="AD538" i="5"/>
  <c r="AC538" i="5"/>
  <c r="AB538" i="5"/>
  <c r="AA538" i="5"/>
  <c r="Z538" i="5"/>
  <c r="Y538" i="5"/>
  <c r="X538" i="5"/>
  <c r="W538" i="5"/>
  <c r="V538" i="5"/>
  <c r="U538" i="5"/>
  <c r="T538" i="5"/>
  <c r="S538" i="5"/>
  <c r="AZ537" i="5"/>
  <c r="AY537" i="5"/>
  <c r="AX537" i="5"/>
  <c r="AW537" i="5"/>
  <c r="AV537" i="5"/>
  <c r="AU537" i="5"/>
  <c r="AT537" i="5"/>
  <c r="AS537" i="5"/>
  <c r="AR537" i="5"/>
  <c r="AQ537" i="5"/>
  <c r="AO537" i="5"/>
  <c r="AN537" i="5"/>
  <c r="AM537" i="5"/>
  <c r="AL537" i="5"/>
  <c r="AK537" i="5"/>
  <c r="AJ537" i="5"/>
  <c r="AI537" i="5"/>
  <c r="AH537" i="5"/>
  <c r="AG537" i="5"/>
  <c r="AE537" i="5"/>
  <c r="AD537" i="5"/>
  <c r="AC537" i="5"/>
  <c r="AB537" i="5"/>
  <c r="AA537" i="5"/>
  <c r="Z537" i="5"/>
  <c r="Y537" i="5"/>
  <c r="X537" i="5"/>
  <c r="W537" i="5"/>
  <c r="V537" i="5"/>
  <c r="U537" i="5"/>
  <c r="T537" i="5"/>
  <c r="S537" i="5"/>
  <c r="AZ536" i="5"/>
  <c r="AY536" i="5"/>
  <c r="AX536" i="5"/>
  <c r="AW536" i="5"/>
  <c r="AV536" i="5"/>
  <c r="AU536" i="5"/>
  <c r="AT536" i="5"/>
  <c r="AS536" i="5"/>
  <c r="AR536" i="5"/>
  <c r="AQ536" i="5"/>
  <c r="AO536" i="5"/>
  <c r="AN536" i="5"/>
  <c r="AM536" i="5"/>
  <c r="AL536" i="5"/>
  <c r="AK536" i="5"/>
  <c r="AJ536" i="5"/>
  <c r="AI536" i="5"/>
  <c r="AH536" i="5"/>
  <c r="AG536" i="5"/>
  <c r="AE536" i="5"/>
  <c r="AD536" i="5"/>
  <c r="AC536" i="5"/>
  <c r="AB536" i="5"/>
  <c r="AA536" i="5"/>
  <c r="Z536" i="5"/>
  <c r="Y536" i="5"/>
  <c r="X536" i="5"/>
  <c r="W536" i="5"/>
  <c r="V536" i="5"/>
  <c r="U536" i="5"/>
  <c r="T536" i="5"/>
  <c r="S536" i="5"/>
  <c r="AZ535" i="5"/>
  <c r="AY535" i="5"/>
  <c r="AX535" i="5"/>
  <c r="AW535" i="5"/>
  <c r="AV535" i="5"/>
  <c r="AU535" i="5"/>
  <c r="AT535" i="5"/>
  <c r="AS535" i="5"/>
  <c r="AR535" i="5"/>
  <c r="AQ535" i="5"/>
  <c r="AO535" i="5"/>
  <c r="AN535" i="5"/>
  <c r="AM535" i="5"/>
  <c r="AL535" i="5"/>
  <c r="AK535" i="5"/>
  <c r="AJ535" i="5"/>
  <c r="AI535" i="5"/>
  <c r="AH535" i="5"/>
  <c r="AG535" i="5"/>
  <c r="AE535" i="5"/>
  <c r="AD535" i="5"/>
  <c r="AC535" i="5"/>
  <c r="AB535" i="5"/>
  <c r="AA535" i="5"/>
  <c r="Z535" i="5"/>
  <c r="Y535" i="5"/>
  <c r="X535" i="5"/>
  <c r="W535" i="5"/>
  <c r="V535" i="5"/>
  <c r="U535" i="5"/>
  <c r="T535" i="5"/>
  <c r="S535" i="5"/>
  <c r="AZ534" i="5"/>
  <c r="AY534" i="5"/>
  <c r="AX534" i="5"/>
  <c r="AW534" i="5"/>
  <c r="AV534" i="5"/>
  <c r="AU534" i="5"/>
  <c r="AT534" i="5"/>
  <c r="AS534" i="5"/>
  <c r="AR534" i="5"/>
  <c r="AQ534" i="5"/>
  <c r="AO534" i="5"/>
  <c r="AN534" i="5"/>
  <c r="AM534" i="5"/>
  <c r="AL534" i="5"/>
  <c r="AK534" i="5"/>
  <c r="AJ534" i="5"/>
  <c r="AI534" i="5"/>
  <c r="AH534" i="5"/>
  <c r="AG534" i="5"/>
  <c r="AE534" i="5"/>
  <c r="AD534" i="5"/>
  <c r="AC534" i="5"/>
  <c r="AB534" i="5"/>
  <c r="AA534" i="5"/>
  <c r="Z534" i="5"/>
  <c r="Y534" i="5"/>
  <c r="X534" i="5"/>
  <c r="W534" i="5"/>
  <c r="V534" i="5"/>
  <c r="U534" i="5"/>
  <c r="T534" i="5"/>
  <c r="S534" i="5"/>
  <c r="AZ533" i="5"/>
  <c r="AY533" i="5"/>
  <c r="AX533" i="5"/>
  <c r="AW533" i="5"/>
  <c r="AV533" i="5"/>
  <c r="AU533" i="5"/>
  <c r="AT533" i="5"/>
  <c r="AS533" i="5"/>
  <c r="AR533" i="5"/>
  <c r="AQ533" i="5"/>
  <c r="AO533" i="5"/>
  <c r="AN533" i="5"/>
  <c r="AM533" i="5"/>
  <c r="AL533" i="5"/>
  <c r="AK533" i="5"/>
  <c r="AJ533" i="5"/>
  <c r="AI533" i="5"/>
  <c r="AH533" i="5"/>
  <c r="AG533" i="5"/>
  <c r="AE533" i="5"/>
  <c r="AD533" i="5"/>
  <c r="AC533" i="5"/>
  <c r="AB533" i="5"/>
  <c r="AA533" i="5"/>
  <c r="Z533" i="5"/>
  <c r="Y533" i="5"/>
  <c r="X533" i="5"/>
  <c r="W533" i="5"/>
  <c r="V533" i="5"/>
  <c r="U533" i="5"/>
  <c r="T533" i="5"/>
  <c r="S533" i="5"/>
  <c r="AZ532" i="5"/>
  <c r="AY532" i="5"/>
  <c r="AX532" i="5"/>
  <c r="AW532" i="5"/>
  <c r="AV532" i="5"/>
  <c r="AU532" i="5"/>
  <c r="AT532" i="5"/>
  <c r="AS532" i="5"/>
  <c r="AR532" i="5"/>
  <c r="AQ532" i="5"/>
  <c r="AO532" i="5"/>
  <c r="AN532" i="5"/>
  <c r="AM532" i="5"/>
  <c r="AL532" i="5"/>
  <c r="AK532" i="5"/>
  <c r="AJ532" i="5"/>
  <c r="AI532" i="5"/>
  <c r="AH532" i="5"/>
  <c r="AG532" i="5"/>
  <c r="AE532" i="5"/>
  <c r="AD532" i="5"/>
  <c r="AC532" i="5"/>
  <c r="AB532" i="5"/>
  <c r="AA532" i="5"/>
  <c r="Z532" i="5"/>
  <c r="Y532" i="5"/>
  <c r="X532" i="5"/>
  <c r="W532" i="5"/>
  <c r="V532" i="5"/>
  <c r="U532" i="5"/>
  <c r="T532" i="5"/>
  <c r="S532" i="5"/>
  <c r="AZ531" i="5"/>
  <c r="AY531" i="5"/>
  <c r="AX531" i="5"/>
  <c r="AW531" i="5"/>
  <c r="AV531" i="5"/>
  <c r="AU531" i="5"/>
  <c r="AT531" i="5"/>
  <c r="AS531" i="5"/>
  <c r="AR531" i="5"/>
  <c r="AQ531" i="5"/>
  <c r="AO531" i="5"/>
  <c r="AN531" i="5"/>
  <c r="AM531" i="5"/>
  <c r="AL531" i="5"/>
  <c r="AK531" i="5"/>
  <c r="AJ531" i="5"/>
  <c r="AI531" i="5"/>
  <c r="AH531" i="5"/>
  <c r="AG531" i="5"/>
  <c r="AE531" i="5"/>
  <c r="AD531" i="5"/>
  <c r="AC531" i="5"/>
  <c r="AB531" i="5"/>
  <c r="AA531" i="5"/>
  <c r="Z531" i="5"/>
  <c r="Y531" i="5"/>
  <c r="X531" i="5"/>
  <c r="W531" i="5"/>
  <c r="V531" i="5"/>
  <c r="U531" i="5"/>
  <c r="T531" i="5"/>
  <c r="S531" i="5"/>
  <c r="AZ530" i="5"/>
  <c r="AY530" i="5"/>
  <c r="AX530" i="5"/>
  <c r="AW530" i="5"/>
  <c r="AV530" i="5"/>
  <c r="AU530" i="5"/>
  <c r="AT530" i="5"/>
  <c r="AS530" i="5"/>
  <c r="AR530" i="5"/>
  <c r="AQ530" i="5"/>
  <c r="AO530" i="5"/>
  <c r="AN530" i="5"/>
  <c r="AM530" i="5"/>
  <c r="AL530" i="5"/>
  <c r="AK530" i="5"/>
  <c r="AJ530" i="5"/>
  <c r="AI530" i="5"/>
  <c r="AH530" i="5"/>
  <c r="AG530" i="5"/>
  <c r="AE530" i="5"/>
  <c r="AD530" i="5"/>
  <c r="AC530" i="5"/>
  <c r="AB530" i="5"/>
  <c r="AA530" i="5"/>
  <c r="Z530" i="5"/>
  <c r="Y530" i="5"/>
  <c r="X530" i="5"/>
  <c r="W530" i="5"/>
  <c r="V530" i="5"/>
  <c r="U530" i="5"/>
  <c r="T530" i="5"/>
  <c r="S530" i="5"/>
  <c r="AZ529" i="5"/>
  <c r="AY529" i="5"/>
  <c r="AX529" i="5"/>
  <c r="AW529" i="5"/>
  <c r="AV529" i="5"/>
  <c r="AU529" i="5"/>
  <c r="AT529" i="5"/>
  <c r="AS529" i="5"/>
  <c r="AR529" i="5"/>
  <c r="AQ529" i="5"/>
  <c r="AO529" i="5"/>
  <c r="AN529" i="5"/>
  <c r="AM529" i="5"/>
  <c r="AL529" i="5"/>
  <c r="AK529" i="5"/>
  <c r="AJ529" i="5"/>
  <c r="AI529" i="5"/>
  <c r="AH529" i="5"/>
  <c r="AG529" i="5"/>
  <c r="AE529" i="5"/>
  <c r="AD529" i="5"/>
  <c r="AC529" i="5"/>
  <c r="AB529" i="5"/>
  <c r="AA529" i="5"/>
  <c r="Z529" i="5"/>
  <c r="Y529" i="5"/>
  <c r="X529" i="5"/>
  <c r="W529" i="5"/>
  <c r="V529" i="5"/>
  <c r="U529" i="5"/>
  <c r="T529" i="5"/>
  <c r="S529" i="5"/>
  <c r="AZ528" i="5"/>
  <c r="AY528" i="5"/>
  <c r="AX528" i="5"/>
  <c r="AW528" i="5"/>
  <c r="AV528" i="5"/>
  <c r="AU528" i="5"/>
  <c r="AT528" i="5"/>
  <c r="AS528" i="5"/>
  <c r="AR528" i="5"/>
  <c r="AQ528" i="5"/>
  <c r="AO528" i="5"/>
  <c r="AN528" i="5"/>
  <c r="AM528" i="5"/>
  <c r="AL528" i="5"/>
  <c r="AK528" i="5"/>
  <c r="AJ528" i="5"/>
  <c r="AI528" i="5"/>
  <c r="AH528" i="5"/>
  <c r="AG528" i="5"/>
  <c r="AE528" i="5"/>
  <c r="AD528" i="5"/>
  <c r="AC528" i="5"/>
  <c r="AB528" i="5"/>
  <c r="AA528" i="5"/>
  <c r="Z528" i="5"/>
  <c r="Y528" i="5"/>
  <c r="X528" i="5"/>
  <c r="W528" i="5"/>
  <c r="V528" i="5"/>
  <c r="U528" i="5"/>
  <c r="T528" i="5"/>
  <c r="S528" i="5"/>
  <c r="AZ527" i="5"/>
  <c r="AY527" i="5"/>
  <c r="AX527" i="5"/>
  <c r="AW527" i="5"/>
  <c r="AV527" i="5"/>
  <c r="AU527" i="5"/>
  <c r="AT527" i="5"/>
  <c r="AS527" i="5"/>
  <c r="AR527" i="5"/>
  <c r="AQ527" i="5"/>
  <c r="AO527" i="5"/>
  <c r="AN527" i="5"/>
  <c r="AM527" i="5"/>
  <c r="AL527" i="5"/>
  <c r="AK527" i="5"/>
  <c r="AJ527" i="5"/>
  <c r="AI527" i="5"/>
  <c r="AH527" i="5"/>
  <c r="AG527" i="5"/>
  <c r="AE527" i="5"/>
  <c r="AD527" i="5"/>
  <c r="AC527" i="5"/>
  <c r="AB527" i="5"/>
  <c r="AA527" i="5"/>
  <c r="Z527" i="5"/>
  <c r="Y527" i="5"/>
  <c r="X527" i="5"/>
  <c r="W527" i="5"/>
  <c r="V527" i="5"/>
  <c r="U527" i="5"/>
  <c r="T527" i="5"/>
  <c r="S527" i="5"/>
  <c r="AZ526" i="5"/>
  <c r="AY526" i="5"/>
  <c r="AX526" i="5"/>
  <c r="AW526" i="5"/>
  <c r="AV526" i="5"/>
  <c r="AU526" i="5"/>
  <c r="AT526" i="5"/>
  <c r="AS526" i="5"/>
  <c r="AR526" i="5"/>
  <c r="AQ526" i="5"/>
  <c r="AO526" i="5"/>
  <c r="AN526" i="5"/>
  <c r="AM526" i="5"/>
  <c r="AL526" i="5"/>
  <c r="AK526" i="5"/>
  <c r="AJ526" i="5"/>
  <c r="AI526" i="5"/>
  <c r="AH526" i="5"/>
  <c r="AG526" i="5"/>
  <c r="AE526" i="5"/>
  <c r="AD526" i="5"/>
  <c r="AC526" i="5"/>
  <c r="AB526" i="5"/>
  <c r="AA526" i="5"/>
  <c r="Z526" i="5"/>
  <c r="Y526" i="5"/>
  <c r="X526" i="5"/>
  <c r="W526" i="5"/>
  <c r="V526" i="5"/>
  <c r="U526" i="5"/>
  <c r="T526" i="5"/>
  <c r="S526" i="5"/>
  <c r="AZ525" i="5"/>
  <c r="AY525" i="5"/>
  <c r="AX525" i="5"/>
  <c r="AW525" i="5"/>
  <c r="AV525" i="5"/>
  <c r="AU525" i="5"/>
  <c r="AT525" i="5"/>
  <c r="AS525" i="5"/>
  <c r="AR525" i="5"/>
  <c r="AQ525" i="5"/>
  <c r="AO525" i="5"/>
  <c r="AN525" i="5"/>
  <c r="AM525" i="5"/>
  <c r="AL525" i="5"/>
  <c r="AK525" i="5"/>
  <c r="AJ525" i="5"/>
  <c r="AI525" i="5"/>
  <c r="AH525" i="5"/>
  <c r="AG525" i="5"/>
  <c r="AE525" i="5"/>
  <c r="AD525" i="5"/>
  <c r="AC525" i="5"/>
  <c r="AB525" i="5"/>
  <c r="AA525" i="5"/>
  <c r="Z525" i="5"/>
  <c r="Y525" i="5"/>
  <c r="X525" i="5"/>
  <c r="W525" i="5"/>
  <c r="V525" i="5"/>
  <c r="U525" i="5"/>
  <c r="T525" i="5"/>
  <c r="S525" i="5"/>
  <c r="AZ524" i="5"/>
  <c r="AY524" i="5"/>
  <c r="AX524" i="5"/>
  <c r="AW524" i="5"/>
  <c r="AV524" i="5"/>
  <c r="AU524" i="5"/>
  <c r="AT524" i="5"/>
  <c r="AS524" i="5"/>
  <c r="AR524" i="5"/>
  <c r="AQ524" i="5"/>
  <c r="AO524" i="5"/>
  <c r="AN524" i="5"/>
  <c r="AM524" i="5"/>
  <c r="AL524" i="5"/>
  <c r="AK524" i="5"/>
  <c r="AJ524" i="5"/>
  <c r="AI524" i="5"/>
  <c r="AH524" i="5"/>
  <c r="AG524" i="5"/>
  <c r="AE524" i="5"/>
  <c r="AD524" i="5"/>
  <c r="AC524" i="5"/>
  <c r="AB524" i="5"/>
  <c r="AA524" i="5"/>
  <c r="Z524" i="5"/>
  <c r="Y524" i="5"/>
  <c r="X524" i="5"/>
  <c r="W524" i="5"/>
  <c r="V524" i="5"/>
  <c r="U524" i="5"/>
  <c r="T524" i="5"/>
  <c r="S524" i="5"/>
  <c r="AZ523" i="5"/>
  <c r="AY523" i="5"/>
  <c r="AX523" i="5"/>
  <c r="AW523" i="5"/>
  <c r="AV523" i="5"/>
  <c r="AU523" i="5"/>
  <c r="AT523" i="5"/>
  <c r="AS523" i="5"/>
  <c r="AR523" i="5"/>
  <c r="AQ523" i="5"/>
  <c r="AO523" i="5"/>
  <c r="AN523" i="5"/>
  <c r="AM523" i="5"/>
  <c r="AL523" i="5"/>
  <c r="AK523" i="5"/>
  <c r="AJ523" i="5"/>
  <c r="AI523" i="5"/>
  <c r="AH523" i="5"/>
  <c r="AG523" i="5"/>
  <c r="AE523" i="5"/>
  <c r="AD523" i="5"/>
  <c r="AC523" i="5"/>
  <c r="AB523" i="5"/>
  <c r="AA523" i="5"/>
  <c r="Z523" i="5"/>
  <c r="Y523" i="5"/>
  <c r="X523" i="5"/>
  <c r="W523" i="5"/>
  <c r="V523" i="5"/>
  <c r="U523" i="5"/>
  <c r="T523" i="5"/>
  <c r="S523" i="5"/>
  <c r="AZ522" i="5"/>
  <c r="AY522" i="5"/>
  <c r="AX522" i="5"/>
  <c r="AW522" i="5"/>
  <c r="AV522" i="5"/>
  <c r="AU522" i="5"/>
  <c r="AT522" i="5"/>
  <c r="AS522" i="5"/>
  <c r="AR522" i="5"/>
  <c r="AQ522" i="5"/>
  <c r="AO522" i="5"/>
  <c r="AN522" i="5"/>
  <c r="AM522" i="5"/>
  <c r="AL522" i="5"/>
  <c r="AK522" i="5"/>
  <c r="AJ522" i="5"/>
  <c r="AI522" i="5"/>
  <c r="AH522" i="5"/>
  <c r="AG522" i="5"/>
  <c r="AE522" i="5"/>
  <c r="AD522" i="5"/>
  <c r="AC522" i="5"/>
  <c r="AB522" i="5"/>
  <c r="AA522" i="5"/>
  <c r="Z522" i="5"/>
  <c r="Y522" i="5"/>
  <c r="X522" i="5"/>
  <c r="W522" i="5"/>
  <c r="V522" i="5"/>
  <c r="U522" i="5"/>
  <c r="T522" i="5"/>
  <c r="S522" i="5"/>
  <c r="AZ521" i="5"/>
  <c r="AY521" i="5"/>
  <c r="AX521" i="5"/>
  <c r="AW521" i="5"/>
  <c r="AV521" i="5"/>
  <c r="AU521" i="5"/>
  <c r="AT521" i="5"/>
  <c r="AS521" i="5"/>
  <c r="AR521" i="5"/>
  <c r="AQ521" i="5"/>
  <c r="AO521" i="5"/>
  <c r="AN521" i="5"/>
  <c r="AM521" i="5"/>
  <c r="AL521" i="5"/>
  <c r="AK521" i="5"/>
  <c r="AJ521" i="5"/>
  <c r="AI521" i="5"/>
  <c r="AH521" i="5"/>
  <c r="AG521" i="5"/>
  <c r="AE521" i="5"/>
  <c r="AD521" i="5"/>
  <c r="AC521" i="5"/>
  <c r="AB521" i="5"/>
  <c r="AA521" i="5"/>
  <c r="Z521" i="5"/>
  <c r="Y521" i="5"/>
  <c r="X521" i="5"/>
  <c r="W521" i="5"/>
  <c r="V521" i="5"/>
  <c r="U521" i="5"/>
  <c r="T521" i="5"/>
  <c r="S521" i="5"/>
  <c r="AZ520" i="5"/>
  <c r="AY520" i="5"/>
  <c r="AX520" i="5"/>
  <c r="AW520" i="5"/>
  <c r="AV520" i="5"/>
  <c r="AU520" i="5"/>
  <c r="AT520" i="5"/>
  <c r="AS520" i="5"/>
  <c r="AR520" i="5"/>
  <c r="AQ520" i="5"/>
  <c r="AO520" i="5"/>
  <c r="AN520" i="5"/>
  <c r="AM520" i="5"/>
  <c r="AL520" i="5"/>
  <c r="AK520" i="5"/>
  <c r="AJ520" i="5"/>
  <c r="AI520" i="5"/>
  <c r="AH520" i="5"/>
  <c r="AG520" i="5"/>
  <c r="AE520" i="5"/>
  <c r="AD520" i="5"/>
  <c r="AC520" i="5"/>
  <c r="AB520" i="5"/>
  <c r="AA520" i="5"/>
  <c r="Z520" i="5"/>
  <c r="Y520" i="5"/>
  <c r="X520" i="5"/>
  <c r="W520" i="5"/>
  <c r="V520" i="5"/>
  <c r="U520" i="5"/>
  <c r="T520" i="5"/>
  <c r="S520" i="5"/>
  <c r="AZ519" i="5"/>
  <c r="AY519" i="5"/>
  <c r="AX519" i="5"/>
  <c r="AW519" i="5"/>
  <c r="AV519" i="5"/>
  <c r="AU519" i="5"/>
  <c r="AT519" i="5"/>
  <c r="AS519" i="5"/>
  <c r="AR519" i="5"/>
  <c r="AQ519" i="5"/>
  <c r="AO519" i="5"/>
  <c r="AN519" i="5"/>
  <c r="AM519" i="5"/>
  <c r="AL519" i="5"/>
  <c r="AK519" i="5"/>
  <c r="AJ519" i="5"/>
  <c r="AI519" i="5"/>
  <c r="AH519" i="5"/>
  <c r="AG519" i="5"/>
  <c r="AE519" i="5"/>
  <c r="AD519" i="5"/>
  <c r="AC519" i="5"/>
  <c r="AB519" i="5"/>
  <c r="AA519" i="5"/>
  <c r="Z519" i="5"/>
  <c r="Y519" i="5"/>
  <c r="X519" i="5"/>
  <c r="W519" i="5"/>
  <c r="V519" i="5"/>
  <c r="U519" i="5"/>
  <c r="T519" i="5"/>
  <c r="S519" i="5"/>
  <c r="AZ518" i="5"/>
  <c r="AY518" i="5"/>
  <c r="AX518" i="5"/>
  <c r="AW518" i="5"/>
  <c r="AV518" i="5"/>
  <c r="AU518" i="5"/>
  <c r="AT518" i="5"/>
  <c r="AS518" i="5"/>
  <c r="AR518" i="5"/>
  <c r="AQ518" i="5"/>
  <c r="AO518" i="5"/>
  <c r="AN518" i="5"/>
  <c r="AM518" i="5"/>
  <c r="AL518" i="5"/>
  <c r="AK518" i="5"/>
  <c r="AJ518" i="5"/>
  <c r="AI518" i="5"/>
  <c r="AH518" i="5"/>
  <c r="AG518" i="5"/>
  <c r="AE518" i="5"/>
  <c r="AD518" i="5"/>
  <c r="AC518" i="5"/>
  <c r="AB518" i="5"/>
  <c r="AA518" i="5"/>
  <c r="Z518" i="5"/>
  <c r="Y518" i="5"/>
  <c r="X518" i="5"/>
  <c r="W518" i="5"/>
  <c r="V518" i="5"/>
  <c r="U518" i="5"/>
  <c r="T518" i="5"/>
  <c r="S518" i="5"/>
  <c r="AZ517" i="5"/>
  <c r="AY517" i="5"/>
  <c r="AX517" i="5"/>
  <c r="AW517" i="5"/>
  <c r="AV517" i="5"/>
  <c r="AU517" i="5"/>
  <c r="AT517" i="5"/>
  <c r="AS517" i="5"/>
  <c r="AR517" i="5"/>
  <c r="AQ517" i="5"/>
  <c r="AO517" i="5"/>
  <c r="AN517" i="5"/>
  <c r="AM517" i="5"/>
  <c r="AL517" i="5"/>
  <c r="AK517" i="5"/>
  <c r="AJ517" i="5"/>
  <c r="AI517" i="5"/>
  <c r="AH517" i="5"/>
  <c r="AG517" i="5"/>
  <c r="AE517" i="5"/>
  <c r="AD517" i="5"/>
  <c r="AC517" i="5"/>
  <c r="AB517" i="5"/>
  <c r="AA517" i="5"/>
  <c r="Z517" i="5"/>
  <c r="Y517" i="5"/>
  <c r="X517" i="5"/>
  <c r="W517" i="5"/>
  <c r="V517" i="5"/>
  <c r="U517" i="5"/>
  <c r="T517" i="5"/>
  <c r="S517" i="5"/>
  <c r="AZ516" i="5"/>
  <c r="AY516" i="5"/>
  <c r="AX516" i="5"/>
  <c r="AW516" i="5"/>
  <c r="AV516" i="5"/>
  <c r="AU516" i="5"/>
  <c r="AT516" i="5"/>
  <c r="AS516" i="5"/>
  <c r="AR516" i="5"/>
  <c r="AQ516" i="5"/>
  <c r="AO516" i="5"/>
  <c r="AN516" i="5"/>
  <c r="AM516" i="5"/>
  <c r="AL516" i="5"/>
  <c r="AK516" i="5"/>
  <c r="AJ516" i="5"/>
  <c r="AI516" i="5"/>
  <c r="AH516" i="5"/>
  <c r="AG516" i="5"/>
  <c r="AE516" i="5"/>
  <c r="AD516" i="5"/>
  <c r="AC516" i="5"/>
  <c r="AB516" i="5"/>
  <c r="AA516" i="5"/>
  <c r="Z516" i="5"/>
  <c r="Y516" i="5"/>
  <c r="X516" i="5"/>
  <c r="W516" i="5"/>
  <c r="V516" i="5"/>
  <c r="U516" i="5"/>
  <c r="T516" i="5"/>
  <c r="S516" i="5"/>
  <c r="AZ515" i="5"/>
  <c r="AY515" i="5"/>
  <c r="AX515" i="5"/>
  <c r="AW515" i="5"/>
  <c r="AV515" i="5"/>
  <c r="AU515" i="5"/>
  <c r="AT515" i="5"/>
  <c r="AS515" i="5"/>
  <c r="AR515" i="5"/>
  <c r="AQ515" i="5"/>
  <c r="AO515" i="5"/>
  <c r="AN515" i="5"/>
  <c r="AM515" i="5"/>
  <c r="AL515" i="5"/>
  <c r="AK515" i="5"/>
  <c r="AJ515" i="5"/>
  <c r="AI515" i="5"/>
  <c r="AH515" i="5"/>
  <c r="AG515" i="5"/>
  <c r="AE515" i="5"/>
  <c r="AD515" i="5"/>
  <c r="AC515" i="5"/>
  <c r="AB515" i="5"/>
  <c r="AA515" i="5"/>
  <c r="Z515" i="5"/>
  <c r="Y515" i="5"/>
  <c r="X515" i="5"/>
  <c r="W515" i="5"/>
  <c r="V515" i="5"/>
  <c r="U515" i="5"/>
  <c r="T515" i="5"/>
  <c r="S515" i="5"/>
  <c r="AZ514" i="5"/>
  <c r="AY514" i="5"/>
  <c r="AX514" i="5"/>
  <c r="AW514" i="5"/>
  <c r="AV514" i="5"/>
  <c r="AU514" i="5"/>
  <c r="AT514" i="5"/>
  <c r="AS514" i="5"/>
  <c r="AR514" i="5"/>
  <c r="AQ514" i="5"/>
  <c r="AO514" i="5"/>
  <c r="AN514" i="5"/>
  <c r="AM514" i="5"/>
  <c r="AL514" i="5"/>
  <c r="AK514" i="5"/>
  <c r="AJ514" i="5"/>
  <c r="AI514" i="5"/>
  <c r="AH514" i="5"/>
  <c r="AG514" i="5"/>
  <c r="AE514" i="5"/>
  <c r="AD514" i="5"/>
  <c r="AC514" i="5"/>
  <c r="AB514" i="5"/>
  <c r="AA514" i="5"/>
  <c r="Z514" i="5"/>
  <c r="Y514" i="5"/>
  <c r="X514" i="5"/>
  <c r="W514" i="5"/>
  <c r="V514" i="5"/>
  <c r="U514" i="5"/>
  <c r="T514" i="5"/>
  <c r="S514" i="5"/>
  <c r="AZ513" i="5"/>
  <c r="AY513" i="5"/>
  <c r="AX513" i="5"/>
  <c r="AW513" i="5"/>
  <c r="AV513" i="5"/>
  <c r="AU513" i="5"/>
  <c r="AT513" i="5"/>
  <c r="AS513" i="5"/>
  <c r="AR513" i="5"/>
  <c r="AQ513" i="5"/>
  <c r="AO513" i="5"/>
  <c r="AN513" i="5"/>
  <c r="AM513" i="5"/>
  <c r="AL513" i="5"/>
  <c r="AK513" i="5"/>
  <c r="AJ513" i="5"/>
  <c r="AI513" i="5"/>
  <c r="AH513" i="5"/>
  <c r="AG513" i="5"/>
  <c r="AE513" i="5"/>
  <c r="AD513" i="5"/>
  <c r="AC513" i="5"/>
  <c r="AB513" i="5"/>
  <c r="AA513" i="5"/>
  <c r="Z513" i="5"/>
  <c r="Y513" i="5"/>
  <c r="X513" i="5"/>
  <c r="W513" i="5"/>
  <c r="V513" i="5"/>
  <c r="U513" i="5"/>
  <c r="T513" i="5"/>
  <c r="S513" i="5"/>
  <c r="AZ512" i="5"/>
  <c r="AY512" i="5"/>
  <c r="AX512" i="5"/>
  <c r="AW512" i="5"/>
  <c r="AV512" i="5"/>
  <c r="AU512" i="5"/>
  <c r="AT512" i="5"/>
  <c r="AS512" i="5"/>
  <c r="AR512" i="5"/>
  <c r="AQ512" i="5"/>
  <c r="AO512" i="5"/>
  <c r="AN512" i="5"/>
  <c r="AM512" i="5"/>
  <c r="AL512" i="5"/>
  <c r="AK512" i="5"/>
  <c r="AJ512" i="5"/>
  <c r="AI512" i="5"/>
  <c r="AH512" i="5"/>
  <c r="AG512" i="5"/>
  <c r="AE512" i="5"/>
  <c r="AD512" i="5"/>
  <c r="AC512" i="5"/>
  <c r="AB512" i="5"/>
  <c r="AA512" i="5"/>
  <c r="Z512" i="5"/>
  <c r="Y512" i="5"/>
  <c r="X512" i="5"/>
  <c r="W512" i="5"/>
  <c r="V512" i="5"/>
  <c r="U512" i="5"/>
  <c r="T512" i="5"/>
  <c r="S512" i="5"/>
  <c r="AZ511" i="5"/>
  <c r="AY511" i="5"/>
  <c r="AX511" i="5"/>
  <c r="AW511" i="5"/>
  <c r="AV511" i="5"/>
  <c r="AU511" i="5"/>
  <c r="AT511" i="5"/>
  <c r="AS511" i="5"/>
  <c r="AR511" i="5"/>
  <c r="AQ511" i="5"/>
  <c r="AO511" i="5"/>
  <c r="AN511" i="5"/>
  <c r="AM511" i="5"/>
  <c r="AL511" i="5"/>
  <c r="AK511" i="5"/>
  <c r="AJ511" i="5"/>
  <c r="AI511" i="5"/>
  <c r="AH511" i="5"/>
  <c r="AG511" i="5"/>
  <c r="AE511" i="5"/>
  <c r="AD511" i="5"/>
  <c r="AC511" i="5"/>
  <c r="AB511" i="5"/>
  <c r="AA511" i="5"/>
  <c r="Z511" i="5"/>
  <c r="Y511" i="5"/>
  <c r="X511" i="5"/>
  <c r="W511" i="5"/>
  <c r="V511" i="5"/>
  <c r="U511" i="5"/>
  <c r="T511" i="5"/>
  <c r="S511" i="5"/>
  <c r="AZ510" i="5"/>
  <c r="AY510" i="5"/>
  <c r="AX510" i="5"/>
  <c r="AW510" i="5"/>
  <c r="AV510" i="5"/>
  <c r="AU510" i="5"/>
  <c r="AT510" i="5"/>
  <c r="AS510" i="5"/>
  <c r="AR510" i="5"/>
  <c r="AQ510" i="5"/>
  <c r="AO510" i="5"/>
  <c r="AN510" i="5"/>
  <c r="AM510" i="5"/>
  <c r="AL510" i="5"/>
  <c r="AK510" i="5"/>
  <c r="AJ510" i="5"/>
  <c r="AI510" i="5"/>
  <c r="AH510" i="5"/>
  <c r="AG510" i="5"/>
  <c r="AE510" i="5"/>
  <c r="AD510" i="5"/>
  <c r="AC510" i="5"/>
  <c r="AB510" i="5"/>
  <c r="AA510" i="5"/>
  <c r="Z510" i="5"/>
  <c r="Y510" i="5"/>
  <c r="X510" i="5"/>
  <c r="W510" i="5"/>
  <c r="V510" i="5"/>
  <c r="U510" i="5"/>
  <c r="T510" i="5"/>
  <c r="S510" i="5"/>
  <c r="AZ509" i="5"/>
  <c r="AY509" i="5"/>
  <c r="AX509" i="5"/>
  <c r="AW509" i="5"/>
  <c r="AV509" i="5"/>
  <c r="AU509" i="5"/>
  <c r="AT509" i="5"/>
  <c r="AS509" i="5"/>
  <c r="AR509" i="5"/>
  <c r="AQ509" i="5"/>
  <c r="AO509" i="5"/>
  <c r="AN509" i="5"/>
  <c r="AM509" i="5"/>
  <c r="AL509" i="5"/>
  <c r="AK509" i="5"/>
  <c r="AJ509" i="5"/>
  <c r="AI509" i="5"/>
  <c r="AH509" i="5"/>
  <c r="AG509" i="5"/>
  <c r="AE509" i="5"/>
  <c r="AD509" i="5"/>
  <c r="AC509" i="5"/>
  <c r="AB509" i="5"/>
  <c r="AA509" i="5"/>
  <c r="Z509" i="5"/>
  <c r="Y509" i="5"/>
  <c r="X509" i="5"/>
  <c r="W509" i="5"/>
  <c r="V509" i="5"/>
  <c r="U509" i="5"/>
  <c r="T509" i="5"/>
  <c r="S509" i="5"/>
  <c r="AZ508" i="5"/>
  <c r="AY508" i="5"/>
  <c r="AX508" i="5"/>
  <c r="AW508" i="5"/>
  <c r="AV508" i="5"/>
  <c r="AU508" i="5"/>
  <c r="AT508" i="5"/>
  <c r="AS508" i="5"/>
  <c r="AR508" i="5"/>
  <c r="AQ508" i="5"/>
  <c r="AO508" i="5"/>
  <c r="AN508" i="5"/>
  <c r="AM508" i="5"/>
  <c r="AL508" i="5"/>
  <c r="AK508" i="5"/>
  <c r="AJ508" i="5"/>
  <c r="AI508" i="5"/>
  <c r="AH508" i="5"/>
  <c r="AG508" i="5"/>
  <c r="AE508" i="5"/>
  <c r="AD508" i="5"/>
  <c r="AC508" i="5"/>
  <c r="AB508" i="5"/>
  <c r="AA508" i="5"/>
  <c r="Z508" i="5"/>
  <c r="Y508" i="5"/>
  <c r="X508" i="5"/>
  <c r="W508" i="5"/>
  <c r="V508" i="5"/>
  <c r="U508" i="5"/>
  <c r="T508" i="5"/>
  <c r="S508" i="5"/>
  <c r="AZ507" i="5"/>
  <c r="AY507" i="5"/>
  <c r="AX507" i="5"/>
  <c r="AW507" i="5"/>
  <c r="AV507" i="5"/>
  <c r="AU507" i="5"/>
  <c r="AT507" i="5"/>
  <c r="AS507" i="5"/>
  <c r="AR507" i="5"/>
  <c r="AQ507" i="5"/>
  <c r="AO507" i="5"/>
  <c r="AN507" i="5"/>
  <c r="AM507" i="5"/>
  <c r="AL507" i="5"/>
  <c r="AK507" i="5"/>
  <c r="AJ507" i="5"/>
  <c r="AI507" i="5"/>
  <c r="AH507" i="5"/>
  <c r="AG507" i="5"/>
  <c r="AE507" i="5"/>
  <c r="AD507" i="5"/>
  <c r="AC507" i="5"/>
  <c r="AB507" i="5"/>
  <c r="AA507" i="5"/>
  <c r="Z507" i="5"/>
  <c r="Y507" i="5"/>
  <c r="X507" i="5"/>
  <c r="W507" i="5"/>
  <c r="V507" i="5"/>
  <c r="U507" i="5"/>
  <c r="T507" i="5"/>
  <c r="S507" i="5"/>
  <c r="AZ506" i="5"/>
  <c r="AY506" i="5"/>
  <c r="AX506" i="5"/>
  <c r="AW506" i="5"/>
  <c r="AV506" i="5"/>
  <c r="AU506" i="5"/>
  <c r="AT506" i="5"/>
  <c r="AS506" i="5"/>
  <c r="AR506" i="5"/>
  <c r="AQ506" i="5"/>
  <c r="AO506" i="5"/>
  <c r="AN506" i="5"/>
  <c r="AM506" i="5"/>
  <c r="AL506" i="5"/>
  <c r="AK506" i="5"/>
  <c r="AJ506" i="5"/>
  <c r="AI506" i="5"/>
  <c r="AH506" i="5"/>
  <c r="AG506" i="5"/>
  <c r="AE506" i="5"/>
  <c r="AD506" i="5"/>
  <c r="AC506" i="5"/>
  <c r="AB506" i="5"/>
  <c r="AA506" i="5"/>
  <c r="Z506" i="5"/>
  <c r="Y506" i="5"/>
  <c r="X506" i="5"/>
  <c r="W506" i="5"/>
  <c r="V506" i="5"/>
  <c r="U506" i="5"/>
  <c r="T506" i="5"/>
  <c r="S506" i="5"/>
  <c r="AZ505" i="5"/>
  <c r="AY505" i="5"/>
  <c r="AX505" i="5"/>
  <c r="AW505" i="5"/>
  <c r="AV505" i="5"/>
  <c r="AU505" i="5"/>
  <c r="AT505" i="5"/>
  <c r="AS505" i="5"/>
  <c r="AR505" i="5"/>
  <c r="AQ505" i="5"/>
  <c r="AO505" i="5"/>
  <c r="AN505" i="5"/>
  <c r="AM505" i="5"/>
  <c r="AL505" i="5"/>
  <c r="AK505" i="5"/>
  <c r="AJ505" i="5"/>
  <c r="AI505" i="5"/>
  <c r="AH505" i="5"/>
  <c r="AG505" i="5"/>
  <c r="AE505" i="5"/>
  <c r="AD505" i="5"/>
  <c r="AC505" i="5"/>
  <c r="AB505" i="5"/>
  <c r="AA505" i="5"/>
  <c r="Z505" i="5"/>
  <c r="Y505" i="5"/>
  <c r="X505" i="5"/>
  <c r="W505" i="5"/>
  <c r="V505" i="5"/>
  <c r="U505" i="5"/>
  <c r="T505" i="5"/>
  <c r="S505" i="5"/>
  <c r="AZ504" i="5"/>
  <c r="AY504" i="5"/>
  <c r="AX504" i="5"/>
  <c r="AW504" i="5"/>
  <c r="AV504" i="5"/>
  <c r="AU504" i="5"/>
  <c r="AT504" i="5"/>
  <c r="AS504" i="5"/>
  <c r="AR504" i="5"/>
  <c r="AQ504" i="5"/>
  <c r="AO504" i="5"/>
  <c r="AN504" i="5"/>
  <c r="AM504" i="5"/>
  <c r="AL504" i="5"/>
  <c r="AK504" i="5"/>
  <c r="AJ504" i="5"/>
  <c r="AI504" i="5"/>
  <c r="AH504" i="5"/>
  <c r="AG504" i="5"/>
  <c r="AE504" i="5"/>
  <c r="AD504" i="5"/>
  <c r="AC504" i="5"/>
  <c r="AB504" i="5"/>
  <c r="AA504" i="5"/>
  <c r="Z504" i="5"/>
  <c r="Y504" i="5"/>
  <c r="X504" i="5"/>
  <c r="W504" i="5"/>
  <c r="V504" i="5"/>
  <c r="U504" i="5"/>
  <c r="T504" i="5"/>
  <c r="S504" i="5"/>
  <c r="AZ503" i="5"/>
  <c r="AY503" i="5"/>
  <c r="AX503" i="5"/>
  <c r="AW503" i="5"/>
  <c r="AV503" i="5"/>
  <c r="AU503" i="5"/>
  <c r="AT503" i="5"/>
  <c r="AS503" i="5"/>
  <c r="AR503" i="5"/>
  <c r="AQ503" i="5"/>
  <c r="AO503" i="5"/>
  <c r="AN503" i="5"/>
  <c r="AM503" i="5"/>
  <c r="AL503" i="5"/>
  <c r="AK503" i="5"/>
  <c r="AJ503" i="5"/>
  <c r="AI503" i="5"/>
  <c r="AH503" i="5"/>
  <c r="AG503" i="5"/>
  <c r="AE503" i="5"/>
  <c r="AD503" i="5"/>
  <c r="AC503" i="5"/>
  <c r="AB503" i="5"/>
  <c r="AA503" i="5"/>
  <c r="Z503" i="5"/>
  <c r="Y503" i="5"/>
  <c r="X503" i="5"/>
  <c r="W503" i="5"/>
  <c r="V503" i="5"/>
  <c r="U503" i="5"/>
  <c r="T503" i="5"/>
  <c r="S503" i="5"/>
  <c r="AZ502" i="5"/>
  <c r="AY502" i="5"/>
  <c r="AX502" i="5"/>
  <c r="AW502" i="5"/>
  <c r="AV502" i="5"/>
  <c r="AU502" i="5"/>
  <c r="AT502" i="5"/>
  <c r="AS502" i="5"/>
  <c r="AR502" i="5"/>
  <c r="AQ502" i="5"/>
  <c r="AO502" i="5"/>
  <c r="AN502" i="5"/>
  <c r="AM502" i="5"/>
  <c r="AL502" i="5"/>
  <c r="AK502" i="5"/>
  <c r="AJ502" i="5"/>
  <c r="AI502" i="5"/>
  <c r="AH502" i="5"/>
  <c r="AG502" i="5"/>
  <c r="AE502" i="5"/>
  <c r="AD502" i="5"/>
  <c r="AC502" i="5"/>
  <c r="AB502" i="5"/>
  <c r="AA502" i="5"/>
  <c r="Z502" i="5"/>
  <c r="Y502" i="5"/>
  <c r="X502" i="5"/>
  <c r="W502" i="5"/>
  <c r="V502" i="5"/>
  <c r="U502" i="5"/>
  <c r="T502" i="5"/>
  <c r="S502" i="5"/>
  <c r="AZ501" i="5"/>
  <c r="AY501" i="5"/>
  <c r="AX501" i="5"/>
  <c r="AW501" i="5"/>
  <c r="AV501" i="5"/>
  <c r="AU501" i="5"/>
  <c r="AT501" i="5"/>
  <c r="AS501" i="5"/>
  <c r="AR501" i="5"/>
  <c r="AQ501" i="5"/>
  <c r="AO501" i="5"/>
  <c r="AN501" i="5"/>
  <c r="AM501" i="5"/>
  <c r="AL501" i="5"/>
  <c r="AK501" i="5"/>
  <c r="AJ501" i="5"/>
  <c r="AI501" i="5"/>
  <c r="AH501" i="5"/>
  <c r="AG501" i="5"/>
  <c r="AE501" i="5"/>
  <c r="AD501" i="5"/>
  <c r="AC501" i="5"/>
  <c r="AB501" i="5"/>
  <c r="AA501" i="5"/>
  <c r="Z501" i="5"/>
  <c r="Y501" i="5"/>
  <c r="X501" i="5"/>
  <c r="W501" i="5"/>
  <c r="V501" i="5"/>
  <c r="U501" i="5"/>
  <c r="T501" i="5"/>
  <c r="S501" i="5"/>
  <c r="AZ500" i="5"/>
  <c r="AY500" i="5"/>
  <c r="AX500" i="5"/>
  <c r="AW500" i="5"/>
  <c r="AV500" i="5"/>
  <c r="AU500" i="5"/>
  <c r="AT500" i="5"/>
  <c r="AS500" i="5"/>
  <c r="AR500" i="5"/>
  <c r="AQ500" i="5"/>
  <c r="AO500" i="5"/>
  <c r="AN500" i="5"/>
  <c r="AM500" i="5"/>
  <c r="AL500" i="5"/>
  <c r="AK500" i="5"/>
  <c r="AJ500" i="5"/>
  <c r="AI500" i="5"/>
  <c r="AH500" i="5"/>
  <c r="AG500" i="5"/>
  <c r="AE500" i="5"/>
  <c r="AD500" i="5"/>
  <c r="AC500" i="5"/>
  <c r="AB500" i="5"/>
  <c r="AA500" i="5"/>
  <c r="Z500" i="5"/>
  <c r="Y500" i="5"/>
  <c r="X500" i="5"/>
  <c r="W500" i="5"/>
  <c r="V500" i="5"/>
  <c r="U500" i="5"/>
  <c r="T500" i="5"/>
  <c r="S500" i="5"/>
  <c r="AZ499" i="5"/>
  <c r="AY499" i="5"/>
  <c r="AX499" i="5"/>
  <c r="AW499" i="5"/>
  <c r="AV499" i="5"/>
  <c r="AU499" i="5"/>
  <c r="AT499" i="5"/>
  <c r="AS499" i="5"/>
  <c r="AR499" i="5"/>
  <c r="AQ499" i="5"/>
  <c r="AO499" i="5"/>
  <c r="AN499" i="5"/>
  <c r="AM499" i="5"/>
  <c r="AL499" i="5"/>
  <c r="AK499" i="5"/>
  <c r="AJ499" i="5"/>
  <c r="AI499" i="5"/>
  <c r="AH499" i="5"/>
  <c r="AG499" i="5"/>
  <c r="AE499" i="5"/>
  <c r="AD499" i="5"/>
  <c r="AC499" i="5"/>
  <c r="AB499" i="5"/>
  <c r="AA499" i="5"/>
  <c r="Z499" i="5"/>
  <c r="Y499" i="5"/>
  <c r="X499" i="5"/>
  <c r="W499" i="5"/>
  <c r="V499" i="5"/>
  <c r="U499" i="5"/>
  <c r="T499" i="5"/>
  <c r="S499" i="5"/>
  <c r="AZ498" i="5"/>
  <c r="AY498" i="5"/>
  <c r="AX498" i="5"/>
  <c r="AW498" i="5"/>
  <c r="AV498" i="5"/>
  <c r="AU498" i="5"/>
  <c r="AT498" i="5"/>
  <c r="AS498" i="5"/>
  <c r="AR498" i="5"/>
  <c r="AQ498" i="5"/>
  <c r="AO498" i="5"/>
  <c r="AN498" i="5"/>
  <c r="AM498" i="5"/>
  <c r="AL498" i="5"/>
  <c r="AK498" i="5"/>
  <c r="AJ498" i="5"/>
  <c r="AI498" i="5"/>
  <c r="AH498" i="5"/>
  <c r="AG498" i="5"/>
  <c r="AE498" i="5"/>
  <c r="AD498" i="5"/>
  <c r="AC498" i="5"/>
  <c r="AB498" i="5"/>
  <c r="AA498" i="5"/>
  <c r="Z498" i="5"/>
  <c r="Y498" i="5"/>
  <c r="X498" i="5"/>
  <c r="W498" i="5"/>
  <c r="V498" i="5"/>
  <c r="U498" i="5"/>
  <c r="T498" i="5"/>
  <c r="S498" i="5"/>
  <c r="AZ497" i="5"/>
  <c r="AY497" i="5"/>
  <c r="AX497" i="5"/>
  <c r="AW497" i="5"/>
  <c r="AV497" i="5"/>
  <c r="AU497" i="5"/>
  <c r="AT497" i="5"/>
  <c r="AS497" i="5"/>
  <c r="AR497" i="5"/>
  <c r="AQ497" i="5"/>
  <c r="AO497" i="5"/>
  <c r="AN497" i="5"/>
  <c r="AM497" i="5"/>
  <c r="AL497" i="5"/>
  <c r="AK497" i="5"/>
  <c r="AJ497" i="5"/>
  <c r="AI497" i="5"/>
  <c r="AH497" i="5"/>
  <c r="AG497" i="5"/>
  <c r="AE497" i="5"/>
  <c r="AD497" i="5"/>
  <c r="AC497" i="5"/>
  <c r="AB497" i="5"/>
  <c r="AA497" i="5"/>
  <c r="Z497" i="5"/>
  <c r="Y497" i="5"/>
  <c r="X497" i="5"/>
  <c r="W497" i="5"/>
  <c r="V497" i="5"/>
  <c r="U497" i="5"/>
  <c r="T497" i="5"/>
  <c r="S497" i="5"/>
  <c r="AZ496" i="5"/>
  <c r="AY496" i="5"/>
  <c r="AX496" i="5"/>
  <c r="AW496" i="5"/>
  <c r="AV496" i="5"/>
  <c r="AU496" i="5"/>
  <c r="AT496" i="5"/>
  <c r="AS496" i="5"/>
  <c r="AR496" i="5"/>
  <c r="AQ496" i="5"/>
  <c r="AO496" i="5"/>
  <c r="AN496" i="5"/>
  <c r="AM496" i="5"/>
  <c r="AL496" i="5"/>
  <c r="AK496" i="5"/>
  <c r="AJ496" i="5"/>
  <c r="AI496" i="5"/>
  <c r="AH496" i="5"/>
  <c r="AG496" i="5"/>
  <c r="AE496" i="5"/>
  <c r="AD496" i="5"/>
  <c r="AC496" i="5"/>
  <c r="AB496" i="5"/>
  <c r="AA496" i="5"/>
  <c r="Z496" i="5"/>
  <c r="Y496" i="5"/>
  <c r="X496" i="5"/>
  <c r="W496" i="5"/>
  <c r="V496" i="5"/>
  <c r="U496" i="5"/>
  <c r="T496" i="5"/>
  <c r="S496" i="5"/>
  <c r="AZ495" i="5"/>
  <c r="AY495" i="5"/>
  <c r="AX495" i="5"/>
  <c r="AW495" i="5"/>
  <c r="AV495" i="5"/>
  <c r="AU495" i="5"/>
  <c r="AT495" i="5"/>
  <c r="AS495" i="5"/>
  <c r="AR495" i="5"/>
  <c r="AQ495" i="5"/>
  <c r="AO495" i="5"/>
  <c r="AN495" i="5"/>
  <c r="AM495" i="5"/>
  <c r="AL495" i="5"/>
  <c r="AK495" i="5"/>
  <c r="AJ495" i="5"/>
  <c r="AI495" i="5"/>
  <c r="AH495" i="5"/>
  <c r="AG495" i="5"/>
  <c r="AE495" i="5"/>
  <c r="AD495" i="5"/>
  <c r="AC495" i="5"/>
  <c r="AB495" i="5"/>
  <c r="AA495" i="5"/>
  <c r="Z495" i="5"/>
  <c r="Y495" i="5"/>
  <c r="X495" i="5"/>
  <c r="W495" i="5"/>
  <c r="V495" i="5"/>
  <c r="U495" i="5"/>
  <c r="T495" i="5"/>
  <c r="S495" i="5"/>
  <c r="AZ494" i="5"/>
  <c r="AY494" i="5"/>
  <c r="AX494" i="5"/>
  <c r="AW494" i="5"/>
  <c r="AV494" i="5"/>
  <c r="AU494" i="5"/>
  <c r="AT494" i="5"/>
  <c r="AS494" i="5"/>
  <c r="AR494" i="5"/>
  <c r="AQ494" i="5"/>
  <c r="AO494" i="5"/>
  <c r="AN494" i="5"/>
  <c r="AM494" i="5"/>
  <c r="AL494" i="5"/>
  <c r="AK494" i="5"/>
  <c r="AJ494" i="5"/>
  <c r="AI494" i="5"/>
  <c r="AH494" i="5"/>
  <c r="AG494" i="5"/>
  <c r="AE494" i="5"/>
  <c r="AD494" i="5"/>
  <c r="AC494" i="5"/>
  <c r="AB494" i="5"/>
  <c r="AA494" i="5"/>
  <c r="Z494" i="5"/>
  <c r="Y494" i="5"/>
  <c r="X494" i="5"/>
  <c r="W494" i="5"/>
  <c r="V494" i="5"/>
  <c r="U494" i="5"/>
  <c r="T494" i="5"/>
  <c r="S494" i="5"/>
  <c r="AZ493" i="5"/>
  <c r="AY493" i="5"/>
  <c r="AX493" i="5"/>
  <c r="AW493" i="5"/>
  <c r="AV493" i="5"/>
  <c r="AU493" i="5"/>
  <c r="AT493" i="5"/>
  <c r="AS493" i="5"/>
  <c r="AR493" i="5"/>
  <c r="AQ493" i="5"/>
  <c r="AO493" i="5"/>
  <c r="AN493" i="5"/>
  <c r="AM493" i="5"/>
  <c r="AL493" i="5"/>
  <c r="AK493" i="5"/>
  <c r="AJ493" i="5"/>
  <c r="AI493" i="5"/>
  <c r="AH493" i="5"/>
  <c r="AG493" i="5"/>
  <c r="AE493" i="5"/>
  <c r="AD493" i="5"/>
  <c r="AC493" i="5"/>
  <c r="AB493" i="5"/>
  <c r="AA493" i="5"/>
  <c r="Z493" i="5"/>
  <c r="Y493" i="5"/>
  <c r="X493" i="5"/>
  <c r="W493" i="5"/>
  <c r="V493" i="5"/>
  <c r="U493" i="5"/>
  <c r="T493" i="5"/>
  <c r="S493" i="5"/>
  <c r="AZ492" i="5"/>
  <c r="AY492" i="5"/>
  <c r="AX492" i="5"/>
  <c r="AW492" i="5"/>
  <c r="AV492" i="5"/>
  <c r="AU492" i="5"/>
  <c r="AT492" i="5"/>
  <c r="AS492" i="5"/>
  <c r="AR492" i="5"/>
  <c r="AQ492" i="5"/>
  <c r="AO492" i="5"/>
  <c r="AN492" i="5"/>
  <c r="AM492" i="5"/>
  <c r="AL492" i="5"/>
  <c r="AK492" i="5"/>
  <c r="AJ492" i="5"/>
  <c r="AI492" i="5"/>
  <c r="AH492" i="5"/>
  <c r="AG492" i="5"/>
  <c r="AE492" i="5"/>
  <c r="AD492" i="5"/>
  <c r="AC492" i="5"/>
  <c r="AB492" i="5"/>
  <c r="AA492" i="5"/>
  <c r="Z492" i="5"/>
  <c r="Y492" i="5"/>
  <c r="X492" i="5"/>
  <c r="W492" i="5"/>
  <c r="V492" i="5"/>
  <c r="U492" i="5"/>
  <c r="T492" i="5"/>
  <c r="S492" i="5"/>
  <c r="AZ491" i="5"/>
  <c r="AY491" i="5"/>
  <c r="AX491" i="5"/>
  <c r="AW491" i="5"/>
  <c r="AV491" i="5"/>
  <c r="AU491" i="5"/>
  <c r="AT491" i="5"/>
  <c r="AS491" i="5"/>
  <c r="AR491" i="5"/>
  <c r="AQ491" i="5"/>
  <c r="AO491" i="5"/>
  <c r="AN491" i="5"/>
  <c r="AM491" i="5"/>
  <c r="AL491" i="5"/>
  <c r="AK491" i="5"/>
  <c r="AJ491" i="5"/>
  <c r="AI491" i="5"/>
  <c r="AH491" i="5"/>
  <c r="AG491" i="5"/>
  <c r="AE491" i="5"/>
  <c r="AD491" i="5"/>
  <c r="AC491" i="5"/>
  <c r="AB491" i="5"/>
  <c r="AA491" i="5"/>
  <c r="Z491" i="5"/>
  <c r="Y491" i="5"/>
  <c r="X491" i="5"/>
  <c r="W491" i="5"/>
  <c r="V491" i="5"/>
  <c r="U491" i="5"/>
  <c r="T491" i="5"/>
  <c r="S491" i="5"/>
  <c r="AZ490" i="5"/>
  <c r="AY490" i="5"/>
  <c r="AX490" i="5"/>
  <c r="AW490" i="5"/>
  <c r="AV490" i="5"/>
  <c r="AU490" i="5"/>
  <c r="AT490" i="5"/>
  <c r="AS490" i="5"/>
  <c r="AR490" i="5"/>
  <c r="AQ490" i="5"/>
  <c r="AO490" i="5"/>
  <c r="AN490" i="5"/>
  <c r="AM490" i="5"/>
  <c r="AL490" i="5"/>
  <c r="AK490" i="5"/>
  <c r="AJ490" i="5"/>
  <c r="AI490" i="5"/>
  <c r="AH490" i="5"/>
  <c r="AG490" i="5"/>
  <c r="AE490" i="5"/>
  <c r="AD490" i="5"/>
  <c r="AC490" i="5"/>
  <c r="AB490" i="5"/>
  <c r="AA490" i="5"/>
  <c r="Z490" i="5"/>
  <c r="Y490" i="5"/>
  <c r="X490" i="5"/>
  <c r="W490" i="5"/>
  <c r="V490" i="5"/>
  <c r="U490" i="5"/>
  <c r="T490" i="5"/>
  <c r="S490" i="5"/>
  <c r="AZ489" i="5"/>
  <c r="AY489" i="5"/>
  <c r="AX489" i="5"/>
  <c r="AW489" i="5"/>
  <c r="AV489" i="5"/>
  <c r="AU489" i="5"/>
  <c r="AT489" i="5"/>
  <c r="AS489" i="5"/>
  <c r="AR489" i="5"/>
  <c r="AQ489" i="5"/>
  <c r="AO489" i="5"/>
  <c r="AN489" i="5"/>
  <c r="AM489" i="5"/>
  <c r="AL489" i="5"/>
  <c r="AK489" i="5"/>
  <c r="AJ489" i="5"/>
  <c r="AI489" i="5"/>
  <c r="AH489" i="5"/>
  <c r="AG489" i="5"/>
  <c r="AE489" i="5"/>
  <c r="AD489" i="5"/>
  <c r="AC489" i="5"/>
  <c r="AB489" i="5"/>
  <c r="AA489" i="5"/>
  <c r="Z489" i="5"/>
  <c r="Y489" i="5"/>
  <c r="X489" i="5"/>
  <c r="W489" i="5"/>
  <c r="V489" i="5"/>
  <c r="U489" i="5"/>
  <c r="T489" i="5"/>
  <c r="S489" i="5"/>
  <c r="AZ488" i="5"/>
  <c r="AY488" i="5"/>
  <c r="AX488" i="5"/>
  <c r="AW488" i="5"/>
  <c r="AV488" i="5"/>
  <c r="AU488" i="5"/>
  <c r="AT488" i="5"/>
  <c r="AS488" i="5"/>
  <c r="AR488" i="5"/>
  <c r="AQ488" i="5"/>
  <c r="AO488" i="5"/>
  <c r="AN488" i="5"/>
  <c r="AM488" i="5"/>
  <c r="AL488" i="5"/>
  <c r="AK488" i="5"/>
  <c r="AJ488" i="5"/>
  <c r="AI488" i="5"/>
  <c r="AH488" i="5"/>
  <c r="AG488" i="5"/>
  <c r="AE488" i="5"/>
  <c r="AD488" i="5"/>
  <c r="AC488" i="5"/>
  <c r="AB488" i="5"/>
  <c r="AA488" i="5"/>
  <c r="Z488" i="5"/>
  <c r="Y488" i="5"/>
  <c r="X488" i="5"/>
  <c r="W488" i="5"/>
  <c r="V488" i="5"/>
  <c r="U488" i="5"/>
  <c r="T488" i="5"/>
  <c r="S488" i="5"/>
  <c r="AZ487" i="5"/>
  <c r="AY487" i="5"/>
  <c r="AX487" i="5"/>
  <c r="AW487" i="5"/>
  <c r="AV487" i="5"/>
  <c r="AU487" i="5"/>
  <c r="AT487" i="5"/>
  <c r="AS487" i="5"/>
  <c r="AR487" i="5"/>
  <c r="AQ487" i="5"/>
  <c r="AO487" i="5"/>
  <c r="AN487" i="5"/>
  <c r="AM487" i="5"/>
  <c r="AL487" i="5"/>
  <c r="AK487" i="5"/>
  <c r="AJ487" i="5"/>
  <c r="AI487" i="5"/>
  <c r="AH487" i="5"/>
  <c r="AG487" i="5"/>
  <c r="AE487" i="5"/>
  <c r="AD487" i="5"/>
  <c r="AC487" i="5"/>
  <c r="AB487" i="5"/>
  <c r="AA487" i="5"/>
  <c r="Z487" i="5"/>
  <c r="Y487" i="5"/>
  <c r="X487" i="5"/>
  <c r="W487" i="5"/>
  <c r="V487" i="5"/>
  <c r="U487" i="5"/>
  <c r="T487" i="5"/>
  <c r="S487" i="5"/>
  <c r="AZ486" i="5"/>
  <c r="AY486" i="5"/>
  <c r="AX486" i="5"/>
  <c r="AW486" i="5"/>
  <c r="AV486" i="5"/>
  <c r="AU486" i="5"/>
  <c r="AT486" i="5"/>
  <c r="AS486" i="5"/>
  <c r="AR486" i="5"/>
  <c r="AQ486" i="5"/>
  <c r="AO486" i="5"/>
  <c r="AN486" i="5"/>
  <c r="AM486" i="5"/>
  <c r="AL486" i="5"/>
  <c r="AK486" i="5"/>
  <c r="AJ486" i="5"/>
  <c r="AI486" i="5"/>
  <c r="AH486" i="5"/>
  <c r="AG486" i="5"/>
  <c r="AE486" i="5"/>
  <c r="AD486" i="5"/>
  <c r="AC486" i="5"/>
  <c r="AB486" i="5"/>
  <c r="AA486" i="5"/>
  <c r="Z486" i="5"/>
  <c r="Y486" i="5"/>
  <c r="X486" i="5"/>
  <c r="W486" i="5"/>
  <c r="V486" i="5"/>
  <c r="U486" i="5"/>
  <c r="T486" i="5"/>
  <c r="S486" i="5"/>
  <c r="AZ485" i="5"/>
  <c r="AY485" i="5"/>
  <c r="AX485" i="5"/>
  <c r="AW485" i="5"/>
  <c r="AV485" i="5"/>
  <c r="AU485" i="5"/>
  <c r="AT485" i="5"/>
  <c r="AS485" i="5"/>
  <c r="AR485" i="5"/>
  <c r="AQ485" i="5"/>
  <c r="AO485" i="5"/>
  <c r="AN485" i="5"/>
  <c r="AM485" i="5"/>
  <c r="AL485" i="5"/>
  <c r="AK485" i="5"/>
  <c r="AJ485" i="5"/>
  <c r="AI485" i="5"/>
  <c r="AH485" i="5"/>
  <c r="AG485" i="5"/>
  <c r="AE485" i="5"/>
  <c r="AD485" i="5"/>
  <c r="AC485" i="5"/>
  <c r="AB485" i="5"/>
  <c r="AA485" i="5"/>
  <c r="Z485" i="5"/>
  <c r="Y485" i="5"/>
  <c r="X485" i="5"/>
  <c r="W485" i="5"/>
  <c r="V485" i="5"/>
  <c r="U485" i="5"/>
  <c r="T485" i="5"/>
  <c r="S485" i="5"/>
  <c r="AZ484" i="5"/>
  <c r="AY484" i="5"/>
  <c r="AX484" i="5"/>
  <c r="AW484" i="5"/>
  <c r="AV484" i="5"/>
  <c r="AU484" i="5"/>
  <c r="AT484" i="5"/>
  <c r="AS484" i="5"/>
  <c r="AR484" i="5"/>
  <c r="AQ484" i="5"/>
  <c r="AO484" i="5"/>
  <c r="AN484" i="5"/>
  <c r="AM484" i="5"/>
  <c r="AL484" i="5"/>
  <c r="AK484" i="5"/>
  <c r="AJ484" i="5"/>
  <c r="AI484" i="5"/>
  <c r="AH484" i="5"/>
  <c r="AG484" i="5"/>
  <c r="AE484" i="5"/>
  <c r="AD484" i="5"/>
  <c r="AC484" i="5"/>
  <c r="AB484" i="5"/>
  <c r="AA484" i="5"/>
  <c r="Z484" i="5"/>
  <c r="Y484" i="5"/>
  <c r="X484" i="5"/>
  <c r="W484" i="5"/>
  <c r="V484" i="5"/>
  <c r="U484" i="5"/>
  <c r="T484" i="5"/>
  <c r="S484" i="5"/>
  <c r="AZ483" i="5"/>
  <c r="AY483" i="5"/>
  <c r="AX483" i="5"/>
  <c r="AW483" i="5"/>
  <c r="AV483" i="5"/>
  <c r="AU483" i="5"/>
  <c r="AT483" i="5"/>
  <c r="AS483" i="5"/>
  <c r="AR483" i="5"/>
  <c r="AQ483" i="5"/>
  <c r="AO483" i="5"/>
  <c r="AN483" i="5"/>
  <c r="AM483" i="5"/>
  <c r="AL483" i="5"/>
  <c r="AK483" i="5"/>
  <c r="AJ483" i="5"/>
  <c r="AI483" i="5"/>
  <c r="AH483" i="5"/>
  <c r="AG483" i="5"/>
  <c r="AE483" i="5"/>
  <c r="AD483" i="5"/>
  <c r="AC483" i="5"/>
  <c r="AB483" i="5"/>
  <c r="AA483" i="5"/>
  <c r="Z483" i="5"/>
  <c r="Y483" i="5"/>
  <c r="X483" i="5"/>
  <c r="W483" i="5"/>
  <c r="V483" i="5"/>
  <c r="U483" i="5"/>
  <c r="T483" i="5"/>
  <c r="S483" i="5"/>
  <c r="AZ482" i="5"/>
  <c r="AY482" i="5"/>
  <c r="AX482" i="5"/>
  <c r="AW482" i="5"/>
  <c r="AV482" i="5"/>
  <c r="AU482" i="5"/>
  <c r="AT482" i="5"/>
  <c r="AS482" i="5"/>
  <c r="AR482" i="5"/>
  <c r="AQ482" i="5"/>
  <c r="AO482" i="5"/>
  <c r="AN482" i="5"/>
  <c r="AM482" i="5"/>
  <c r="AL482" i="5"/>
  <c r="AK482" i="5"/>
  <c r="AJ482" i="5"/>
  <c r="AI482" i="5"/>
  <c r="AH482" i="5"/>
  <c r="AG482" i="5"/>
  <c r="AE482" i="5"/>
  <c r="AD482" i="5"/>
  <c r="AC482" i="5"/>
  <c r="AB482" i="5"/>
  <c r="AA482" i="5"/>
  <c r="Z482" i="5"/>
  <c r="Y482" i="5"/>
  <c r="X482" i="5"/>
  <c r="W482" i="5"/>
  <c r="V482" i="5"/>
  <c r="U482" i="5"/>
  <c r="T482" i="5"/>
  <c r="S482" i="5"/>
  <c r="AZ481" i="5"/>
  <c r="AY481" i="5"/>
  <c r="AX481" i="5"/>
  <c r="AW481" i="5"/>
  <c r="AV481" i="5"/>
  <c r="AU481" i="5"/>
  <c r="AT481" i="5"/>
  <c r="AS481" i="5"/>
  <c r="AR481" i="5"/>
  <c r="AQ481" i="5"/>
  <c r="AO481" i="5"/>
  <c r="AN481" i="5"/>
  <c r="AM481" i="5"/>
  <c r="AL481" i="5"/>
  <c r="AK481" i="5"/>
  <c r="AJ481" i="5"/>
  <c r="AI481" i="5"/>
  <c r="AH481" i="5"/>
  <c r="AG481" i="5"/>
  <c r="AE481" i="5"/>
  <c r="AD481" i="5"/>
  <c r="AC481" i="5"/>
  <c r="AB481" i="5"/>
  <c r="AA481" i="5"/>
  <c r="Z481" i="5"/>
  <c r="Y481" i="5"/>
  <c r="X481" i="5"/>
  <c r="W481" i="5"/>
  <c r="V481" i="5"/>
  <c r="U481" i="5"/>
  <c r="T481" i="5"/>
  <c r="S481" i="5"/>
  <c r="AZ480" i="5"/>
  <c r="AY480" i="5"/>
  <c r="AX480" i="5"/>
  <c r="AW480" i="5"/>
  <c r="AV480" i="5"/>
  <c r="AU480" i="5"/>
  <c r="AT480" i="5"/>
  <c r="AS480" i="5"/>
  <c r="AR480" i="5"/>
  <c r="AQ480" i="5"/>
  <c r="AO480" i="5"/>
  <c r="AN480" i="5"/>
  <c r="AM480" i="5"/>
  <c r="AL480" i="5"/>
  <c r="AK480" i="5"/>
  <c r="AJ480" i="5"/>
  <c r="AI480" i="5"/>
  <c r="AH480" i="5"/>
  <c r="AG480" i="5"/>
  <c r="AE480" i="5"/>
  <c r="AD480" i="5"/>
  <c r="AC480" i="5"/>
  <c r="AB480" i="5"/>
  <c r="AA480" i="5"/>
  <c r="Z480" i="5"/>
  <c r="Y480" i="5"/>
  <c r="X480" i="5"/>
  <c r="W480" i="5"/>
  <c r="V480" i="5"/>
  <c r="U480" i="5"/>
  <c r="T480" i="5"/>
  <c r="S480" i="5"/>
  <c r="AZ479" i="5"/>
  <c r="AY479" i="5"/>
  <c r="AX479" i="5"/>
  <c r="AW479" i="5"/>
  <c r="AV479" i="5"/>
  <c r="AU479" i="5"/>
  <c r="AT479" i="5"/>
  <c r="AS479" i="5"/>
  <c r="AR479" i="5"/>
  <c r="AQ479" i="5"/>
  <c r="AO479" i="5"/>
  <c r="AN479" i="5"/>
  <c r="AM479" i="5"/>
  <c r="AL479" i="5"/>
  <c r="AK479" i="5"/>
  <c r="AJ479" i="5"/>
  <c r="AI479" i="5"/>
  <c r="AH479" i="5"/>
  <c r="AG479" i="5"/>
  <c r="AE479" i="5"/>
  <c r="AD479" i="5"/>
  <c r="AC479" i="5"/>
  <c r="AB479" i="5"/>
  <c r="AA479" i="5"/>
  <c r="Z479" i="5"/>
  <c r="Y479" i="5"/>
  <c r="X479" i="5"/>
  <c r="W479" i="5"/>
  <c r="V479" i="5"/>
  <c r="U479" i="5"/>
  <c r="T479" i="5"/>
  <c r="S479" i="5"/>
  <c r="AZ478" i="5"/>
  <c r="AY478" i="5"/>
  <c r="AX478" i="5"/>
  <c r="AW478" i="5"/>
  <c r="AV478" i="5"/>
  <c r="AU478" i="5"/>
  <c r="AT478" i="5"/>
  <c r="AS478" i="5"/>
  <c r="AR478" i="5"/>
  <c r="AQ478" i="5"/>
  <c r="AO478" i="5"/>
  <c r="AN478" i="5"/>
  <c r="AM478" i="5"/>
  <c r="AL478" i="5"/>
  <c r="AK478" i="5"/>
  <c r="AJ478" i="5"/>
  <c r="AI478" i="5"/>
  <c r="AH478" i="5"/>
  <c r="AG478" i="5"/>
  <c r="AE478" i="5"/>
  <c r="AD478" i="5"/>
  <c r="AC478" i="5"/>
  <c r="AB478" i="5"/>
  <c r="AA478" i="5"/>
  <c r="Z478" i="5"/>
  <c r="Y478" i="5"/>
  <c r="X478" i="5"/>
  <c r="W478" i="5"/>
  <c r="V478" i="5"/>
  <c r="U478" i="5"/>
  <c r="T478" i="5"/>
  <c r="S478" i="5"/>
  <c r="AZ477" i="5"/>
  <c r="AY477" i="5"/>
  <c r="AX477" i="5"/>
  <c r="AW477" i="5"/>
  <c r="AV477" i="5"/>
  <c r="AU477" i="5"/>
  <c r="AT477" i="5"/>
  <c r="AS477" i="5"/>
  <c r="AR477" i="5"/>
  <c r="AQ477" i="5"/>
  <c r="AO477" i="5"/>
  <c r="AN477" i="5"/>
  <c r="AM477" i="5"/>
  <c r="AL477" i="5"/>
  <c r="AK477" i="5"/>
  <c r="AJ477" i="5"/>
  <c r="AI477" i="5"/>
  <c r="AH477" i="5"/>
  <c r="AG477" i="5"/>
  <c r="AE477" i="5"/>
  <c r="AD477" i="5"/>
  <c r="AC477" i="5"/>
  <c r="AB477" i="5"/>
  <c r="AA477" i="5"/>
  <c r="Z477" i="5"/>
  <c r="Y477" i="5"/>
  <c r="X477" i="5"/>
  <c r="W477" i="5"/>
  <c r="V477" i="5"/>
  <c r="U477" i="5"/>
  <c r="T477" i="5"/>
  <c r="S477" i="5"/>
  <c r="AZ476" i="5"/>
  <c r="AY476" i="5"/>
  <c r="AX476" i="5"/>
  <c r="AW476" i="5"/>
  <c r="AV476" i="5"/>
  <c r="AU476" i="5"/>
  <c r="AT476" i="5"/>
  <c r="AS476" i="5"/>
  <c r="AR476" i="5"/>
  <c r="AQ476" i="5"/>
  <c r="AO476" i="5"/>
  <c r="AN476" i="5"/>
  <c r="AM476" i="5"/>
  <c r="AL476" i="5"/>
  <c r="AK476" i="5"/>
  <c r="AJ476" i="5"/>
  <c r="AI476" i="5"/>
  <c r="AH476" i="5"/>
  <c r="AG476" i="5"/>
  <c r="AE476" i="5"/>
  <c r="AD476" i="5"/>
  <c r="AC476" i="5"/>
  <c r="AB476" i="5"/>
  <c r="AA476" i="5"/>
  <c r="Z476" i="5"/>
  <c r="Y476" i="5"/>
  <c r="X476" i="5"/>
  <c r="W476" i="5"/>
  <c r="V476" i="5"/>
  <c r="U476" i="5"/>
  <c r="T476" i="5"/>
  <c r="S476" i="5"/>
  <c r="AZ475" i="5"/>
  <c r="AY475" i="5"/>
  <c r="AX475" i="5"/>
  <c r="AW475" i="5"/>
  <c r="AV475" i="5"/>
  <c r="AU475" i="5"/>
  <c r="AT475" i="5"/>
  <c r="AS475" i="5"/>
  <c r="AR475" i="5"/>
  <c r="AQ475" i="5"/>
  <c r="AO475" i="5"/>
  <c r="AN475" i="5"/>
  <c r="AM475" i="5"/>
  <c r="AL475" i="5"/>
  <c r="AK475" i="5"/>
  <c r="AJ475" i="5"/>
  <c r="AI475" i="5"/>
  <c r="AH475" i="5"/>
  <c r="AG475" i="5"/>
  <c r="AE475" i="5"/>
  <c r="AD475" i="5"/>
  <c r="AC475" i="5"/>
  <c r="AB475" i="5"/>
  <c r="AA475" i="5"/>
  <c r="Z475" i="5"/>
  <c r="Y475" i="5"/>
  <c r="X475" i="5"/>
  <c r="W475" i="5"/>
  <c r="V475" i="5"/>
  <c r="U475" i="5"/>
  <c r="T475" i="5"/>
  <c r="S475" i="5"/>
  <c r="AZ474" i="5"/>
  <c r="AY474" i="5"/>
  <c r="AX474" i="5"/>
  <c r="AW474" i="5"/>
  <c r="AV474" i="5"/>
  <c r="AU474" i="5"/>
  <c r="AT474" i="5"/>
  <c r="AS474" i="5"/>
  <c r="AR474" i="5"/>
  <c r="AQ474" i="5"/>
  <c r="AO474" i="5"/>
  <c r="AN474" i="5"/>
  <c r="AM474" i="5"/>
  <c r="AL474" i="5"/>
  <c r="AK474" i="5"/>
  <c r="AJ474" i="5"/>
  <c r="AI474" i="5"/>
  <c r="AH474" i="5"/>
  <c r="AG474" i="5"/>
  <c r="AE474" i="5"/>
  <c r="AD474" i="5"/>
  <c r="AC474" i="5"/>
  <c r="AB474" i="5"/>
  <c r="AA474" i="5"/>
  <c r="Z474" i="5"/>
  <c r="Y474" i="5"/>
  <c r="X474" i="5"/>
  <c r="W474" i="5"/>
  <c r="V474" i="5"/>
  <c r="U474" i="5"/>
  <c r="T474" i="5"/>
  <c r="S474" i="5"/>
  <c r="AZ473" i="5"/>
  <c r="AY473" i="5"/>
  <c r="AX473" i="5"/>
  <c r="AW473" i="5"/>
  <c r="AV473" i="5"/>
  <c r="AU473" i="5"/>
  <c r="AT473" i="5"/>
  <c r="AS473" i="5"/>
  <c r="AR473" i="5"/>
  <c r="AQ473" i="5"/>
  <c r="AO473" i="5"/>
  <c r="AN473" i="5"/>
  <c r="AM473" i="5"/>
  <c r="AL473" i="5"/>
  <c r="AK473" i="5"/>
  <c r="AJ473" i="5"/>
  <c r="AI473" i="5"/>
  <c r="AH473" i="5"/>
  <c r="AG473" i="5"/>
  <c r="AE473" i="5"/>
  <c r="AD473" i="5"/>
  <c r="AC473" i="5"/>
  <c r="AB473" i="5"/>
  <c r="AA473" i="5"/>
  <c r="Z473" i="5"/>
  <c r="Y473" i="5"/>
  <c r="X473" i="5"/>
  <c r="W473" i="5"/>
  <c r="V473" i="5"/>
  <c r="U473" i="5"/>
  <c r="T473" i="5"/>
  <c r="S473" i="5"/>
  <c r="AZ472" i="5"/>
  <c r="AY472" i="5"/>
  <c r="AX472" i="5"/>
  <c r="AW472" i="5"/>
  <c r="AV472" i="5"/>
  <c r="AU472" i="5"/>
  <c r="AT472" i="5"/>
  <c r="AS472" i="5"/>
  <c r="AR472" i="5"/>
  <c r="AQ472" i="5"/>
  <c r="AO472" i="5"/>
  <c r="AN472" i="5"/>
  <c r="AM472" i="5"/>
  <c r="AL472" i="5"/>
  <c r="AK472" i="5"/>
  <c r="AJ472" i="5"/>
  <c r="AI472" i="5"/>
  <c r="AH472" i="5"/>
  <c r="AG472" i="5"/>
  <c r="AE472" i="5"/>
  <c r="AD472" i="5"/>
  <c r="AC472" i="5"/>
  <c r="AB472" i="5"/>
  <c r="AA472" i="5"/>
  <c r="Z472" i="5"/>
  <c r="Y472" i="5"/>
  <c r="X472" i="5"/>
  <c r="W472" i="5"/>
  <c r="V472" i="5"/>
  <c r="U472" i="5"/>
  <c r="T472" i="5"/>
  <c r="S472" i="5"/>
  <c r="AZ471" i="5"/>
  <c r="AY471" i="5"/>
  <c r="AX471" i="5"/>
  <c r="AW471" i="5"/>
  <c r="AV471" i="5"/>
  <c r="AU471" i="5"/>
  <c r="AT471" i="5"/>
  <c r="AS471" i="5"/>
  <c r="AR471" i="5"/>
  <c r="AQ471" i="5"/>
  <c r="AO471" i="5"/>
  <c r="AN471" i="5"/>
  <c r="AM471" i="5"/>
  <c r="AL471" i="5"/>
  <c r="AK471" i="5"/>
  <c r="AJ471" i="5"/>
  <c r="AI471" i="5"/>
  <c r="AH471" i="5"/>
  <c r="AG471" i="5"/>
  <c r="AE471" i="5"/>
  <c r="AD471" i="5"/>
  <c r="AC471" i="5"/>
  <c r="AB471" i="5"/>
  <c r="AA471" i="5"/>
  <c r="Z471" i="5"/>
  <c r="Y471" i="5"/>
  <c r="X471" i="5"/>
  <c r="W471" i="5"/>
  <c r="V471" i="5"/>
  <c r="U471" i="5"/>
  <c r="T471" i="5"/>
  <c r="S471" i="5"/>
  <c r="AZ470" i="5"/>
  <c r="AY470" i="5"/>
  <c r="AX470" i="5"/>
  <c r="AW470" i="5"/>
  <c r="AV470" i="5"/>
  <c r="AU470" i="5"/>
  <c r="AT470" i="5"/>
  <c r="AS470" i="5"/>
  <c r="AR470" i="5"/>
  <c r="AQ470" i="5"/>
  <c r="AO470" i="5"/>
  <c r="AN470" i="5"/>
  <c r="AM470" i="5"/>
  <c r="AL470" i="5"/>
  <c r="AK470" i="5"/>
  <c r="AJ470" i="5"/>
  <c r="AI470" i="5"/>
  <c r="AH470" i="5"/>
  <c r="AG470" i="5"/>
  <c r="AE470" i="5"/>
  <c r="AD470" i="5"/>
  <c r="AC470" i="5"/>
  <c r="AB470" i="5"/>
  <c r="AA470" i="5"/>
  <c r="Z470" i="5"/>
  <c r="Y470" i="5"/>
  <c r="X470" i="5"/>
  <c r="W470" i="5"/>
  <c r="V470" i="5"/>
  <c r="U470" i="5"/>
  <c r="T470" i="5"/>
  <c r="S470" i="5"/>
  <c r="AZ469" i="5"/>
  <c r="AY469" i="5"/>
  <c r="AX469" i="5"/>
  <c r="AW469" i="5"/>
  <c r="AV469" i="5"/>
  <c r="AU469" i="5"/>
  <c r="AT469" i="5"/>
  <c r="AS469" i="5"/>
  <c r="AR469" i="5"/>
  <c r="AQ469" i="5"/>
  <c r="AO469" i="5"/>
  <c r="AN469" i="5"/>
  <c r="AM469" i="5"/>
  <c r="AL469" i="5"/>
  <c r="AK469" i="5"/>
  <c r="AJ469" i="5"/>
  <c r="AI469" i="5"/>
  <c r="AH469" i="5"/>
  <c r="AG469" i="5"/>
  <c r="AE469" i="5"/>
  <c r="AD469" i="5"/>
  <c r="AC469" i="5"/>
  <c r="AB469" i="5"/>
  <c r="AA469" i="5"/>
  <c r="Z469" i="5"/>
  <c r="Y469" i="5"/>
  <c r="X469" i="5"/>
  <c r="W469" i="5"/>
  <c r="V469" i="5"/>
  <c r="U469" i="5"/>
  <c r="T469" i="5"/>
  <c r="S469" i="5"/>
  <c r="AZ468" i="5"/>
  <c r="AY468" i="5"/>
  <c r="AX468" i="5"/>
  <c r="AW468" i="5"/>
  <c r="AV468" i="5"/>
  <c r="AU468" i="5"/>
  <c r="AT468" i="5"/>
  <c r="AS468" i="5"/>
  <c r="AR468" i="5"/>
  <c r="AQ468" i="5"/>
  <c r="AO468" i="5"/>
  <c r="AN468" i="5"/>
  <c r="AM468" i="5"/>
  <c r="AL468" i="5"/>
  <c r="AK468" i="5"/>
  <c r="AJ468" i="5"/>
  <c r="AI468" i="5"/>
  <c r="AH468" i="5"/>
  <c r="AG468" i="5"/>
  <c r="AE468" i="5"/>
  <c r="AD468" i="5"/>
  <c r="AC468" i="5"/>
  <c r="AB468" i="5"/>
  <c r="AA468" i="5"/>
  <c r="Z468" i="5"/>
  <c r="Y468" i="5"/>
  <c r="X468" i="5"/>
  <c r="W468" i="5"/>
  <c r="V468" i="5"/>
  <c r="U468" i="5"/>
  <c r="T468" i="5"/>
  <c r="S468" i="5"/>
  <c r="AZ467" i="5"/>
  <c r="AY467" i="5"/>
  <c r="AX467" i="5"/>
  <c r="AW467" i="5"/>
  <c r="AV467" i="5"/>
  <c r="AU467" i="5"/>
  <c r="AT467" i="5"/>
  <c r="AS467" i="5"/>
  <c r="AR467" i="5"/>
  <c r="AQ467" i="5"/>
  <c r="AO467" i="5"/>
  <c r="AN467" i="5"/>
  <c r="AM467" i="5"/>
  <c r="AL467" i="5"/>
  <c r="AK467" i="5"/>
  <c r="AJ467" i="5"/>
  <c r="AI467" i="5"/>
  <c r="AH467" i="5"/>
  <c r="AG467" i="5"/>
  <c r="AE467" i="5"/>
  <c r="AD467" i="5"/>
  <c r="AC467" i="5"/>
  <c r="AB467" i="5"/>
  <c r="AA467" i="5"/>
  <c r="Z467" i="5"/>
  <c r="Y467" i="5"/>
  <c r="X467" i="5"/>
  <c r="W467" i="5"/>
  <c r="V467" i="5"/>
  <c r="U467" i="5"/>
  <c r="T467" i="5"/>
  <c r="S467" i="5"/>
  <c r="AZ466" i="5"/>
  <c r="AY466" i="5"/>
  <c r="AX466" i="5"/>
  <c r="AW466" i="5"/>
  <c r="AV466" i="5"/>
  <c r="AU466" i="5"/>
  <c r="AT466" i="5"/>
  <c r="AS466" i="5"/>
  <c r="AR466" i="5"/>
  <c r="AQ466" i="5"/>
  <c r="AO466" i="5"/>
  <c r="AN466" i="5"/>
  <c r="AM466" i="5"/>
  <c r="AL466" i="5"/>
  <c r="AK466" i="5"/>
  <c r="AJ466" i="5"/>
  <c r="AI466" i="5"/>
  <c r="AH466" i="5"/>
  <c r="AG466" i="5"/>
  <c r="AE466" i="5"/>
  <c r="AD466" i="5"/>
  <c r="AC466" i="5"/>
  <c r="AB466" i="5"/>
  <c r="AA466" i="5"/>
  <c r="Z466" i="5"/>
  <c r="Y466" i="5"/>
  <c r="X466" i="5"/>
  <c r="W466" i="5"/>
  <c r="V466" i="5"/>
  <c r="U466" i="5"/>
  <c r="T466" i="5"/>
  <c r="S466" i="5"/>
  <c r="AZ465" i="5"/>
  <c r="AY465" i="5"/>
  <c r="AX465" i="5"/>
  <c r="AW465" i="5"/>
  <c r="AV465" i="5"/>
  <c r="AU465" i="5"/>
  <c r="AT465" i="5"/>
  <c r="AS465" i="5"/>
  <c r="AR465" i="5"/>
  <c r="AQ465" i="5"/>
  <c r="AO465" i="5"/>
  <c r="AN465" i="5"/>
  <c r="AM465" i="5"/>
  <c r="AL465" i="5"/>
  <c r="AK465" i="5"/>
  <c r="AJ465" i="5"/>
  <c r="AI465" i="5"/>
  <c r="AH465" i="5"/>
  <c r="AG465" i="5"/>
  <c r="AE465" i="5"/>
  <c r="AD465" i="5"/>
  <c r="AC465" i="5"/>
  <c r="AB465" i="5"/>
  <c r="AA465" i="5"/>
  <c r="Z465" i="5"/>
  <c r="Y465" i="5"/>
  <c r="X465" i="5"/>
  <c r="W465" i="5"/>
  <c r="V465" i="5"/>
  <c r="U465" i="5"/>
  <c r="T465" i="5"/>
  <c r="S465" i="5"/>
  <c r="AZ464" i="5"/>
  <c r="AY464" i="5"/>
  <c r="AX464" i="5"/>
  <c r="AW464" i="5"/>
  <c r="AV464" i="5"/>
  <c r="AU464" i="5"/>
  <c r="AT464" i="5"/>
  <c r="AS464" i="5"/>
  <c r="AR464" i="5"/>
  <c r="AQ464" i="5"/>
  <c r="AO464" i="5"/>
  <c r="AN464" i="5"/>
  <c r="AM464" i="5"/>
  <c r="AL464" i="5"/>
  <c r="AK464" i="5"/>
  <c r="AJ464" i="5"/>
  <c r="AI464" i="5"/>
  <c r="AH464" i="5"/>
  <c r="AG464" i="5"/>
  <c r="AE464" i="5"/>
  <c r="AD464" i="5"/>
  <c r="AC464" i="5"/>
  <c r="AB464" i="5"/>
  <c r="AA464" i="5"/>
  <c r="Z464" i="5"/>
  <c r="Y464" i="5"/>
  <c r="X464" i="5"/>
  <c r="W464" i="5"/>
  <c r="V464" i="5"/>
  <c r="U464" i="5"/>
  <c r="T464" i="5"/>
  <c r="S464" i="5"/>
  <c r="AZ463" i="5"/>
  <c r="AY463" i="5"/>
  <c r="AX463" i="5"/>
  <c r="AW463" i="5"/>
  <c r="AV463" i="5"/>
  <c r="AU463" i="5"/>
  <c r="AT463" i="5"/>
  <c r="AS463" i="5"/>
  <c r="AR463" i="5"/>
  <c r="AQ463" i="5"/>
  <c r="AO463" i="5"/>
  <c r="AN463" i="5"/>
  <c r="AM463" i="5"/>
  <c r="AL463" i="5"/>
  <c r="AK463" i="5"/>
  <c r="AJ463" i="5"/>
  <c r="AI463" i="5"/>
  <c r="AH463" i="5"/>
  <c r="AG463" i="5"/>
  <c r="AE463" i="5"/>
  <c r="AD463" i="5"/>
  <c r="AC463" i="5"/>
  <c r="AB463" i="5"/>
  <c r="AA463" i="5"/>
  <c r="Z463" i="5"/>
  <c r="Y463" i="5"/>
  <c r="X463" i="5"/>
  <c r="W463" i="5"/>
  <c r="V463" i="5"/>
  <c r="U463" i="5"/>
  <c r="T463" i="5"/>
  <c r="S463" i="5"/>
  <c r="AZ462" i="5"/>
  <c r="AY462" i="5"/>
  <c r="AX462" i="5"/>
  <c r="AW462" i="5"/>
  <c r="AV462" i="5"/>
  <c r="AU462" i="5"/>
  <c r="AT462" i="5"/>
  <c r="AS462" i="5"/>
  <c r="AR462" i="5"/>
  <c r="AQ462" i="5"/>
  <c r="AO462" i="5"/>
  <c r="AN462" i="5"/>
  <c r="AM462" i="5"/>
  <c r="AL462" i="5"/>
  <c r="AK462" i="5"/>
  <c r="AJ462" i="5"/>
  <c r="AI462" i="5"/>
  <c r="AH462" i="5"/>
  <c r="AG462" i="5"/>
  <c r="AE462" i="5"/>
  <c r="AD462" i="5"/>
  <c r="AC462" i="5"/>
  <c r="AB462" i="5"/>
  <c r="AA462" i="5"/>
  <c r="Z462" i="5"/>
  <c r="Y462" i="5"/>
  <c r="X462" i="5"/>
  <c r="W462" i="5"/>
  <c r="V462" i="5"/>
  <c r="U462" i="5"/>
  <c r="T462" i="5"/>
  <c r="S462" i="5"/>
  <c r="AZ461" i="5"/>
  <c r="AY461" i="5"/>
  <c r="AX461" i="5"/>
  <c r="AW461" i="5"/>
  <c r="AV461" i="5"/>
  <c r="AU461" i="5"/>
  <c r="AT461" i="5"/>
  <c r="AS461" i="5"/>
  <c r="AR461" i="5"/>
  <c r="AQ461" i="5"/>
  <c r="AO461" i="5"/>
  <c r="AN461" i="5"/>
  <c r="AM461" i="5"/>
  <c r="AL461" i="5"/>
  <c r="AK461" i="5"/>
  <c r="AJ461" i="5"/>
  <c r="AI461" i="5"/>
  <c r="AH461" i="5"/>
  <c r="AG461" i="5"/>
  <c r="AE461" i="5"/>
  <c r="AD461" i="5"/>
  <c r="AC461" i="5"/>
  <c r="AB461" i="5"/>
  <c r="AA461" i="5"/>
  <c r="Z461" i="5"/>
  <c r="Y461" i="5"/>
  <c r="X461" i="5"/>
  <c r="W461" i="5"/>
  <c r="V461" i="5"/>
  <c r="U461" i="5"/>
  <c r="T461" i="5"/>
  <c r="S461" i="5"/>
  <c r="AZ460" i="5"/>
  <c r="AY460" i="5"/>
  <c r="AX460" i="5"/>
  <c r="AW460" i="5"/>
  <c r="AV460" i="5"/>
  <c r="AU460" i="5"/>
  <c r="AT460" i="5"/>
  <c r="AS460" i="5"/>
  <c r="AR460" i="5"/>
  <c r="AQ460" i="5"/>
  <c r="AO460" i="5"/>
  <c r="AN460" i="5"/>
  <c r="AM460" i="5"/>
  <c r="AL460" i="5"/>
  <c r="AK460" i="5"/>
  <c r="AJ460" i="5"/>
  <c r="AI460" i="5"/>
  <c r="AH460" i="5"/>
  <c r="AG460" i="5"/>
  <c r="AE460" i="5"/>
  <c r="AD460" i="5"/>
  <c r="AC460" i="5"/>
  <c r="AB460" i="5"/>
  <c r="AA460" i="5"/>
  <c r="Z460" i="5"/>
  <c r="Y460" i="5"/>
  <c r="X460" i="5"/>
  <c r="W460" i="5"/>
  <c r="V460" i="5"/>
  <c r="U460" i="5"/>
  <c r="T460" i="5"/>
  <c r="S460" i="5"/>
  <c r="AZ459" i="5"/>
  <c r="AY459" i="5"/>
  <c r="AX459" i="5"/>
  <c r="AW459" i="5"/>
  <c r="AV459" i="5"/>
  <c r="AU459" i="5"/>
  <c r="AT459" i="5"/>
  <c r="AS459" i="5"/>
  <c r="AR459" i="5"/>
  <c r="AQ459" i="5"/>
  <c r="AO459" i="5"/>
  <c r="AN459" i="5"/>
  <c r="AM459" i="5"/>
  <c r="AL459" i="5"/>
  <c r="AK459" i="5"/>
  <c r="AJ459" i="5"/>
  <c r="AI459" i="5"/>
  <c r="AH459" i="5"/>
  <c r="AG459" i="5"/>
  <c r="AE459" i="5"/>
  <c r="AD459" i="5"/>
  <c r="AC459" i="5"/>
  <c r="AB459" i="5"/>
  <c r="AA459" i="5"/>
  <c r="Z459" i="5"/>
  <c r="Y459" i="5"/>
  <c r="X459" i="5"/>
  <c r="W459" i="5"/>
  <c r="V459" i="5"/>
  <c r="U459" i="5"/>
  <c r="T459" i="5"/>
  <c r="S459" i="5"/>
  <c r="AZ458" i="5"/>
  <c r="AY458" i="5"/>
  <c r="AX458" i="5"/>
  <c r="AW458" i="5"/>
  <c r="AV458" i="5"/>
  <c r="AU458" i="5"/>
  <c r="AT458" i="5"/>
  <c r="AS458" i="5"/>
  <c r="AR458" i="5"/>
  <c r="AQ458" i="5"/>
  <c r="AO458" i="5"/>
  <c r="AN458" i="5"/>
  <c r="AM458" i="5"/>
  <c r="AL458" i="5"/>
  <c r="AK458" i="5"/>
  <c r="AJ458" i="5"/>
  <c r="AI458" i="5"/>
  <c r="AH458" i="5"/>
  <c r="AG458" i="5"/>
  <c r="AE458" i="5"/>
  <c r="AD458" i="5"/>
  <c r="AC458" i="5"/>
  <c r="AB458" i="5"/>
  <c r="AA458" i="5"/>
  <c r="Z458" i="5"/>
  <c r="Y458" i="5"/>
  <c r="X458" i="5"/>
  <c r="W458" i="5"/>
  <c r="V458" i="5"/>
  <c r="U458" i="5"/>
  <c r="T458" i="5"/>
  <c r="S458" i="5"/>
  <c r="AZ457" i="5"/>
  <c r="AY457" i="5"/>
  <c r="AX457" i="5"/>
  <c r="AW457" i="5"/>
  <c r="AV457" i="5"/>
  <c r="AU457" i="5"/>
  <c r="AT457" i="5"/>
  <c r="AS457" i="5"/>
  <c r="AR457" i="5"/>
  <c r="AQ457" i="5"/>
  <c r="AO457" i="5"/>
  <c r="AN457" i="5"/>
  <c r="AM457" i="5"/>
  <c r="AL457" i="5"/>
  <c r="AK457" i="5"/>
  <c r="AJ457" i="5"/>
  <c r="AI457" i="5"/>
  <c r="AH457" i="5"/>
  <c r="AG457" i="5"/>
  <c r="AE457" i="5"/>
  <c r="AD457" i="5"/>
  <c r="AC457" i="5"/>
  <c r="AB457" i="5"/>
  <c r="AA457" i="5"/>
  <c r="Z457" i="5"/>
  <c r="Y457" i="5"/>
  <c r="X457" i="5"/>
  <c r="W457" i="5"/>
  <c r="V457" i="5"/>
  <c r="U457" i="5"/>
  <c r="T457" i="5"/>
  <c r="S457" i="5"/>
  <c r="AZ456" i="5"/>
  <c r="AY456" i="5"/>
  <c r="AX456" i="5"/>
  <c r="AW456" i="5"/>
  <c r="AV456" i="5"/>
  <c r="AU456" i="5"/>
  <c r="AT456" i="5"/>
  <c r="AS456" i="5"/>
  <c r="AR456" i="5"/>
  <c r="AQ456" i="5"/>
  <c r="AO456" i="5"/>
  <c r="AN456" i="5"/>
  <c r="AM456" i="5"/>
  <c r="AL456" i="5"/>
  <c r="AK456" i="5"/>
  <c r="AJ456" i="5"/>
  <c r="AI456" i="5"/>
  <c r="AH456" i="5"/>
  <c r="AG456" i="5"/>
  <c r="AE456" i="5"/>
  <c r="AD456" i="5"/>
  <c r="AC456" i="5"/>
  <c r="AB456" i="5"/>
  <c r="AA456" i="5"/>
  <c r="Z456" i="5"/>
  <c r="Y456" i="5"/>
  <c r="X456" i="5"/>
  <c r="W456" i="5"/>
  <c r="V456" i="5"/>
  <c r="U456" i="5"/>
  <c r="T456" i="5"/>
  <c r="S456" i="5"/>
  <c r="AZ455" i="5"/>
  <c r="AY455" i="5"/>
  <c r="AX455" i="5"/>
  <c r="AW455" i="5"/>
  <c r="AV455" i="5"/>
  <c r="AU455" i="5"/>
  <c r="AT455" i="5"/>
  <c r="AS455" i="5"/>
  <c r="AR455" i="5"/>
  <c r="AQ455" i="5"/>
  <c r="AO455" i="5"/>
  <c r="AN455" i="5"/>
  <c r="AM455" i="5"/>
  <c r="AL455" i="5"/>
  <c r="AK455" i="5"/>
  <c r="AJ455" i="5"/>
  <c r="AI455" i="5"/>
  <c r="AH455" i="5"/>
  <c r="AG455" i="5"/>
  <c r="AE455" i="5"/>
  <c r="AD455" i="5"/>
  <c r="AC455" i="5"/>
  <c r="AB455" i="5"/>
  <c r="AA455" i="5"/>
  <c r="Z455" i="5"/>
  <c r="Y455" i="5"/>
  <c r="X455" i="5"/>
  <c r="W455" i="5"/>
  <c r="V455" i="5"/>
  <c r="U455" i="5"/>
  <c r="T455" i="5"/>
  <c r="S455" i="5"/>
  <c r="AZ454" i="5"/>
  <c r="AY454" i="5"/>
  <c r="AX454" i="5"/>
  <c r="AW454" i="5"/>
  <c r="AV454" i="5"/>
  <c r="AU454" i="5"/>
  <c r="AT454" i="5"/>
  <c r="AS454" i="5"/>
  <c r="AR454" i="5"/>
  <c r="AQ454" i="5"/>
  <c r="AO454" i="5"/>
  <c r="AN454" i="5"/>
  <c r="AM454" i="5"/>
  <c r="AL454" i="5"/>
  <c r="AK454" i="5"/>
  <c r="AJ454" i="5"/>
  <c r="AI454" i="5"/>
  <c r="AH454" i="5"/>
  <c r="AG454" i="5"/>
  <c r="AE454" i="5"/>
  <c r="AD454" i="5"/>
  <c r="AC454" i="5"/>
  <c r="AB454" i="5"/>
  <c r="AA454" i="5"/>
  <c r="Z454" i="5"/>
  <c r="Y454" i="5"/>
  <c r="X454" i="5"/>
  <c r="W454" i="5"/>
  <c r="V454" i="5"/>
  <c r="U454" i="5"/>
  <c r="T454" i="5"/>
  <c r="S454" i="5"/>
  <c r="AZ453" i="5"/>
  <c r="AY453" i="5"/>
  <c r="AX453" i="5"/>
  <c r="AW453" i="5"/>
  <c r="AV453" i="5"/>
  <c r="AU453" i="5"/>
  <c r="AT453" i="5"/>
  <c r="AS453" i="5"/>
  <c r="AR453" i="5"/>
  <c r="AQ453" i="5"/>
  <c r="AO453" i="5"/>
  <c r="AN453" i="5"/>
  <c r="AM453" i="5"/>
  <c r="AL453" i="5"/>
  <c r="AK453" i="5"/>
  <c r="AJ453" i="5"/>
  <c r="AI453" i="5"/>
  <c r="AH453" i="5"/>
  <c r="AG453" i="5"/>
  <c r="AE453" i="5"/>
  <c r="AD453" i="5"/>
  <c r="AC453" i="5"/>
  <c r="AB453" i="5"/>
  <c r="AA453" i="5"/>
  <c r="Z453" i="5"/>
  <c r="Y453" i="5"/>
  <c r="X453" i="5"/>
  <c r="W453" i="5"/>
  <c r="V453" i="5"/>
  <c r="U453" i="5"/>
  <c r="T453" i="5"/>
  <c r="S453" i="5"/>
  <c r="AZ452" i="5"/>
  <c r="AY452" i="5"/>
  <c r="AX452" i="5"/>
  <c r="AW452" i="5"/>
  <c r="AV452" i="5"/>
  <c r="AU452" i="5"/>
  <c r="AT452" i="5"/>
  <c r="AS452" i="5"/>
  <c r="AR452" i="5"/>
  <c r="AQ452" i="5"/>
  <c r="AO452" i="5"/>
  <c r="AN452" i="5"/>
  <c r="AM452" i="5"/>
  <c r="AL452" i="5"/>
  <c r="AK452" i="5"/>
  <c r="AJ452" i="5"/>
  <c r="AI452" i="5"/>
  <c r="AH452" i="5"/>
  <c r="AG452" i="5"/>
  <c r="AE452" i="5"/>
  <c r="AD452" i="5"/>
  <c r="AC452" i="5"/>
  <c r="AB452" i="5"/>
  <c r="AA452" i="5"/>
  <c r="Z452" i="5"/>
  <c r="Y452" i="5"/>
  <c r="X452" i="5"/>
  <c r="W452" i="5"/>
  <c r="V452" i="5"/>
  <c r="U452" i="5"/>
  <c r="T452" i="5"/>
  <c r="S452" i="5"/>
  <c r="AZ451" i="5"/>
  <c r="AY451" i="5"/>
  <c r="AX451" i="5"/>
  <c r="AW451" i="5"/>
  <c r="AV451" i="5"/>
  <c r="AU451" i="5"/>
  <c r="AT451" i="5"/>
  <c r="AS451" i="5"/>
  <c r="AR451" i="5"/>
  <c r="AQ451" i="5"/>
  <c r="AO451" i="5"/>
  <c r="AN451" i="5"/>
  <c r="AM451" i="5"/>
  <c r="AL451" i="5"/>
  <c r="AK451" i="5"/>
  <c r="AJ451" i="5"/>
  <c r="AI451" i="5"/>
  <c r="AH451" i="5"/>
  <c r="AG451" i="5"/>
  <c r="AE451" i="5"/>
  <c r="AD451" i="5"/>
  <c r="AC451" i="5"/>
  <c r="AB451" i="5"/>
  <c r="AA451" i="5"/>
  <c r="Z451" i="5"/>
  <c r="Y451" i="5"/>
  <c r="X451" i="5"/>
  <c r="W451" i="5"/>
  <c r="V451" i="5"/>
  <c r="U451" i="5"/>
  <c r="T451" i="5"/>
  <c r="S451" i="5"/>
  <c r="AZ450" i="5"/>
  <c r="AY450" i="5"/>
  <c r="AX450" i="5"/>
  <c r="AW450" i="5"/>
  <c r="AV450" i="5"/>
  <c r="AU450" i="5"/>
  <c r="AT450" i="5"/>
  <c r="AS450" i="5"/>
  <c r="AR450" i="5"/>
  <c r="AQ450" i="5"/>
  <c r="AO450" i="5"/>
  <c r="AN450" i="5"/>
  <c r="AM450" i="5"/>
  <c r="AL450" i="5"/>
  <c r="AK450" i="5"/>
  <c r="AJ450" i="5"/>
  <c r="AI450" i="5"/>
  <c r="AH450" i="5"/>
  <c r="AG450" i="5"/>
  <c r="AE450" i="5"/>
  <c r="AD450" i="5"/>
  <c r="AC450" i="5"/>
  <c r="AB450" i="5"/>
  <c r="AA450" i="5"/>
  <c r="Z450" i="5"/>
  <c r="Y450" i="5"/>
  <c r="X450" i="5"/>
  <c r="W450" i="5"/>
  <c r="V450" i="5"/>
  <c r="U450" i="5"/>
  <c r="T450" i="5"/>
  <c r="S450" i="5"/>
  <c r="AZ449" i="5"/>
  <c r="AY449" i="5"/>
  <c r="AX449" i="5"/>
  <c r="AW449" i="5"/>
  <c r="AV449" i="5"/>
  <c r="AU449" i="5"/>
  <c r="AT449" i="5"/>
  <c r="AS449" i="5"/>
  <c r="AR449" i="5"/>
  <c r="AQ449" i="5"/>
  <c r="AO449" i="5"/>
  <c r="AN449" i="5"/>
  <c r="AM449" i="5"/>
  <c r="AL449" i="5"/>
  <c r="AK449" i="5"/>
  <c r="AJ449" i="5"/>
  <c r="AI449" i="5"/>
  <c r="AH449" i="5"/>
  <c r="AG449" i="5"/>
  <c r="AE449" i="5"/>
  <c r="AD449" i="5"/>
  <c r="AC449" i="5"/>
  <c r="AB449" i="5"/>
  <c r="AA449" i="5"/>
  <c r="Z449" i="5"/>
  <c r="Y449" i="5"/>
  <c r="X449" i="5"/>
  <c r="W449" i="5"/>
  <c r="V449" i="5"/>
  <c r="U449" i="5"/>
  <c r="T449" i="5"/>
  <c r="S449" i="5"/>
  <c r="AZ448" i="5"/>
  <c r="AY448" i="5"/>
  <c r="AX448" i="5"/>
  <c r="AW448" i="5"/>
  <c r="AV448" i="5"/>
  <c r="AU448" i="5"/>
  <c r="AT448" i="5"/>
  <c r="AS448" i="5"/>
  <c r="AR448" i="5"/>
  <c r="AQ448" i="5"/>
  <c r="AO448" i="5"/>
  <c r="AN448" i="5"/>
  <c r="AM448" i="5"/>
  <c r="AL448" i="5"/>
  <c r="AK448" i="5"/>
  <c r="AJ448" i="5"/>
  <c r="AI448" i="5"/>
  <c r="AH448" i="5"/>
  <c r="AG448" i="5"/>
  <c r="AE448" i="5"/>
  <c r="AD448" i="5"/>
  <c r="AC448" i="5"/>
  <c r="AB448" i="5"/>
  <c r="AA448" i="5"/>
  <c r="Z448" i="5"/>
  <c r="Y448" i="5"/>
  <c r="X448" i="5"/>
  <c r="W448" i="5"/>
  <c r="V448" i="5"/>
  <c r="U448" i="5"/>
  <c r="T448" i="5"/>
  <c r="S448" i="5"/>
  <c r="AZ447" i="5"/>
  <c r="AY447" i="5"/>
  <c r="AX447" i="5"/>
  <c r="AW447" i="5"/>
  <c r="AV447" i="5"/>
  <c r="AU447" i="5"/>
  <c r="AT447" i="5"/>
  <c r="AS447" i="5"/>
  <c r="AR447" i="5"/>
  <c r="AQ447" i="5"/>
  <c r="AO447" i="5"/>
  <c r="AN447" i="5"/>
  <c r="AM447" i="5"/>
  <c r="AL447" i="5"/>
  <c r="AK447" i="5"/>
  <c r="AJ447" i="5"/>
  <c r="AI447" i="5"/>
  <c r="AH447" i="5"/>
  <c r="AG447" i="5"/>
  <c r="AE447" i="5"/>
  <c r="AD447" i="5"/>
  <c r="AC447" i="5"/>
  <c r="AB447" i="5"/>
  <c r="AA447" i="5"/>
  <c r="Z447" i="5"/>
  <c r="Y447" i="5"/>
  <c r="X447" i="5"/>
  <c r="W447" i="5"/>
  <c r="V447" i="5"/>
  <c r="U447" i="5"/>
  <c r="T447" i="5"/>
  <c r="S447" i="5"/>
  <c r="AZ446" i="5"/>
  <c r="AY446" i="5"/>
  <c r="AX446" i="5"/>
  <c r="AW446" i="5"/>
  <c r="AV446" i="5"/>
  <c r="AU446" i="5"/>
  <c r="AT446" i="5"/>
  <c r="AS446" i="5"/>
  <c r="AR446" i="5"/>
  <c r="AQ446" i="5"/>
  <c r="AO446" i="5"/>
  <c r="AN446" i="5"/>
  <c r="AM446" i="5"/>
  <c r="AL446" i="5"/>
  <c r="AK446" i="5"/>
  <c r="AJ446" i="5"/>
  <c r="AI446" i="5"/>
  <c r="AH446" i="5"/>
  <c r="AG446" i="5"/>
  <c r="AE446" i="5"/>
  <c r="AD446" i="5"/>
  <c r="AC446" i="5"/>
  <c r="AB446" i="5"/>
  <c r="AA446" i="5"/>
  <c r="Z446" i="5"/>
  <c r="Y446" i="5"/>
  <c r="X446" i="5"/>
  <c r="W446" i="5"/>
  <c r="V446" i="5"/>
  <c r="U446" i="5"/>
  <c r="T446" i="5"/>
  <c r="S446" i="5"/>
  <c r="AZ445" i="5"/>
  <c r="AY445" i="5"/>
  <c r="AX445" i="5"/>
  <c r="AW445" i="5"/>
  <c r="AV445" i="5"/>
  <c r="AU445" i="5"/>
  <c r="AT445" i="5"/>
  <c r="AS445" i="5"/>
  <c r="AR445" i="5"/>
  <c r="AQ445" i="5"/>
  <c r="AO445" i="5"/>
  <c r="AN445" i="5"/>
  <c r="AM445" i="5"/>
  <c r="AL445" i="5"/>
  <c r="AK445" i="5"/>
  <c r="AJ445" i="5"/>
  <c r="AI445" i="5"/>
  <c r="AH445" i="5"/>
  <c r="AG445" i="5"/>
  <c r="AE445" i="5"/>
  <c r="AD445" i="5"/>
  <c r="AC445" i="5"/>
  <c r="AB445" i="5"/>
  <c r="AA445" i="5"/>
  <c r="Z445" i="5"/>
  <c r="Y445" i="5"/>
  <c r="X445" i="5"/>
  <c r="W445" i="5"/>
  <c r="V445" i="5"/>
  <c r="U445" i="5"/>
  <c r="T445" i="5"/>
  <c r="S445" i="5"/>
  <c r="AZ444" i="5"/>
  <c r="AY444" i="5"/>
  <c r="AX444" i="5"/>
  <c r="AW444" i="5"/>
  <c r="AV444" i="5"/>
  <c r="AU444" i="5"/>
  <c r="AT444" i="5"/>
  <c r="AS444" i="5"/>
  <c r="AR444" i="5"/>
  <c r="AQ444" i="5"/>
  <c r="AO444" i="5"/>
  <c r="AN444" i="5"/>
  <c r="AM444" i="5"/>
  <c r="AL444" i="5"/>
  <c r="AK444" i="5"/>
  <c r="AJ444" i="5"/>
  <c r="AI444" i="5"/>
  <c r="AH444" i="5"/>
  <c r="AG444" i="5"/>
  <c r="AE444" i="5"/>
  <c r="AD444" i="5"/>
  <c r="AC444" i="5"/>
  <c r="AB444" i="5"/>
  <c r="AA444" i="5"/>
  <c r="Z444" i="5"/>
  <c r="Y444" i="5"/>
  <c r="X444" i="5"/>
  <c r="W444" i="5"/>
  <c r="V444" i="5"/>
  <c r="U444" i="5"/>
  <c r="T444" i="5"/>
  <c r="S444" i="5"/>
  <c r="AZ443" i="5"/>
  <c r="AY443" i="5"/>
  <c r="AX443" i="5"/>
  <c r="AW443" i="5"/>
  <c r="AV443" i="5"/>
  <c r="AU443" i="5"/>
  <c r="AT443" i="5"/>
  <c r="AS443" i="5"/>
  <c r="AR443" i="5"/>
  <c r="AQ443" i="5"/>
  <c r="AO443" i="5"/>
  <c r="AN443" i="5"/>
  <c r="AM443" i="5"/>
  <c r="AL443" i="5"/>
  <c r="AK443" i="5"/>
  <c r="AJ443" i="5"/>
  <c r="AI443" i="5"/>
  <c r="AH443" i="5"/>
  <c r="AG443" i="5"/>
  <c r="AE443" i="5"/>
  <c r="AD443" i="5"/>
  <c r="AC443" i="5"/>
  <c r="AB443" i="5"/>
  <c r="AA443" i="5"/>
  <c r="Z443" i="5"/>
  <c r="Y443" i="5"/>
  <c r="X443" i="5"/>
  <c r="W443" i="5"/>
  <c r="V443" i="5"/>
  <c r="U443" i="5"/>
  <c r="T443" i="5"/>
  <c r="S443" i="5"/>
  <c r="AZ442" i="5"/>
  <c r="AY442" i="5"/>
  <c r="AX442" i="5"/>
  <c r="AW442" i="5"/>
  <c r="AV442" i="5"/>
  <c r="AU442" i="5"/>
  <c r="AT442" i="5"/>
  <c r="AS442" i="5"/>
  <c r="AR442" i="5"/>
  <c r="AQ442" i="5"/>
  <c r="AO442" i="5"/>
  <c r="AN442" i="5"/>
  <c r="AM442" i="5"/>
  <c r="AL442" i="5"/>
  <c r="AK442" i="5"/>
  <c r="AJ442" i="5"/>
  <c r="AI442" i="5"/>
  <c r="AH442" i="5"/>
  <c r="AG442" i="5"/>
  <c r="AE442" i="5"/>
  <c r="AD442" i="5"/>
  <c r="AC442" i="5"/>
  <c r="AB442" i="5"/>
  <c r="AA442" i="5"/>
  <c r="Z442" i="5"/>
  <c r="Y442" i="5"/>
  <c r="X442" i="5"/>
  <c r="W442" i="5"/>
  <c r="V442" i="5"/>
  <c r="U442" i="5"/>
  <c r="T442" i="5"/>
  <c r="S442" i="5"/>
  <c r="AZ441" i="5"/>
  <c r="AY441" i="5"/>
  <c r="AX441" i="5"/>
  <c r="AW441" i="5"/>
  <c r="AV441" i="5"/>
  <c r="AU441" i="5"/>
  <c r="AT441" i="5"/>
  <c r="AS441" i="5"/>
  <c r="AR441" i="5"/>
  <c r="AQ441" i="5"/>
  <c r="AO441" i="5"/>
  <c r="AN441" i="5"/>
  <c r="AM441" i="5"/>
  <c r="AL441" i="5"/>
  <c r="AK441" i="5"/>
  <c r="AJ441" i="5"/>
  <c r="AI441" i="5"/>
  <c r="AH441" i="5"/>
  <c r="AG441" i="5"/>
  <c r="AE441" i="5"/>
  <c r="AD441" i="5"/>
  <c r="AC441" i="5"/>
  <c r="AB441" i="5"/>
  <c r="AA441" i="5"/>
  <c r="Z441" i="5"/>
  <c r="Y441" i="5"/>
  <c r="X441" i="5"/>
  <c r="W441" i="5"/>
  <c r="V441" i="5"/>
  <c r="U441" i="5"/>
  <c r="T441" i="5"/>
  <c r="S441" i="5"/>
  <c r="AZ440" i="5"/>
  <c r="AY440" i="5"/>
  <c r="AX440" i="5"/>
  <c r="AW440" i="5"/>
  <c r="AV440" i="5"/>
  <c r="AU440" i="5"/>
  <c r="AT440" i="5"/>
  <c r="AS440" i="5"/>
  <c r="AR440" i="5"/>
  <c r="AQ440" i="5"/>
  <c r="AO440" i="5"/>
  <c r="AN440" i="5"/>
  <c r="AM440" i="5"/>
  <c r="AL440" i="5"/>
  <c r="AK440" i="5"/>
  <c r="AJ440" i="5"/>
  <c r="AI440" i="5"/>
  <c r="AH440" i="5"/>
  <c r="AG440" i="5"/>
  <c r="AE440" i="5"/>
  <c r="AD440" i="5"/>
  <c r="AC440" i="5"/>
  <c r="AB440" i="5"/>
  <c r="AA440" i="5"/>
  <c r="Z440" i="5"/>
  <c r="Y440" i="5"/>
  <c r="X440" i="5"/>
  <c r="W440" i="5"/>
  <c r="V440" i="5"/>
  <c r="U440" i="5"/>
  <c r="T440" i="5"/>
  <c r="S440" i="5"/>
  <c r="AZ439" i="5"/>
  <c r="AY439" i="5"/>
  <c r="AX439" i="5"/>
  <c r="AW439" i="5"/>
  <c r="AV439" i="5"/>
  <c r="AU439" i="5"/>
  <c r="AT439" i="5"/>
  <c r="AS439" i="5"/>
  <c r="AR439" i="5"/>
  <c r="AQ439" i="5"/>
  <c r="AO439" i="5"/>
  <c r="AN439" i="5"/>
  <c r="AM439" i="5"/>
  <c r="AL439" i="5"/>
  <c r="AK439" i="5"/>
  <c r="AJ439" i="5"/>
  <c r="AI439" i="5"/>
  <c r="AH439" i="5"/>
  <c r="AG439" i="5"/>
  <c r="AE439" i="5"/>
  <c r="AD439" i="5"/>
  <c r="AC439" i="5"/>
  <c r="AB439" i="5"/>
  <c r="AA439" i="5"/>
  <c r="Z439" i="5"/>
  <c r="Y439" i="5"/>
  <c r="X439" i="5"/>
  <c r="W439" i="5"/>
  <c r="V439" i="5"/>
  <c r="U439" i="5"/>
  <c r="T439" i="5"/>
  <c r="S439" i="5"/>
  <c r="AZ438" i="5"/>
  <c r="AY438" i="5"/>
  <c r="AX438" i="5"/>
  <c r="AW438" i="5"/>
  <c r="AV438" i="5"/>
  <c r="AU438" i="5"/>
  <c r="AT438" i="5"/>
  <c r="AS438" i="5"/>
  <c r="AR438" i="5"/>
  <c r="AQ438" i="5"/>
  <c r="AO438" i="5"/>
  <c r="AN438" i="5"/>
  <c r="AM438" i="5"/>
  <c r="AL438" i="5"/>
  <c r="AK438" i="5"/>
  <c r="AJ438" i="5"/>
  <c r="AI438" i="5"/>
  <c r="AH438" i="5"/>
  <c r="AG438" i="5"/>
  <c r="AE438" i="5"/>
  <c r="AD438" i="5"/>
  <c r="AC438" i="5"/>
  <c r="AB438" i="5"/>
  <c r="AA438" i="5"/>
  <c r="Z438" i="5"/>
  <c r="Y438" i="5"/>
  <c r="X438" i="5"/>
  <c r="W438" i="5"/>
  <c r="V438" i="5"/>
  <c r="U438" i="5"/>
  <c r="T438" i="5"/>
  <c r="S438" i="5"/>
  <c r="AZ437" i="5"/>
  <c r="AY437" i="5"/>
  <c r="AX437" i="5"/>
  <c r="AW437" i="5"/>
  <c r="AV437" i="5"/>
  <c r="AU437" i="5"/>
  <c r="AT437" i="5"/>
  <c r="AS437" i="5"/>
  <c r="AR437" i="5"/>
  <c r="AQ437" i="5"/>
  <c r="AO437" i="5"/>
  <c r="AN437" i="5"/>
  <c r="AM437" i="5"/>
  <c r="AL437" i="5"/>
  <c r="AK437" i="5"/>
  <c r="AJ437" i="5"/>
  <c r="AI437" i="5"/>
  <c r="AH437" i="5"/>
  <c r="AG437" i="5"/>
  <c r="AE437" i="5"/>
  <c r="AD437" i="5"/>
  <c r="AC437" i="5"/>
  <c r="AB437" i="5"/>
  <c r="AA437" i="5"/>
  <c r="Z437" i="5"/>
  <c r="Y437" i="5"/>
  <c r="X437" i="5"/>
  <c r="W437" i="5"/>
  <c r="V437" i="5"/>
  <c r="U437" i="5"/>
  <c r="T437" i="5"/>
  <c r="S437" i="5"/>
  <c r="AZ436" i="5"/>
  <c r="AY436" i="5"/>
  <c r="AX436" i="5"/>
  <c r="AW436" i="5"/>
  <c r="AV436" i="5"/>
  <c r="AU436" i="5"/>
  <c r="AT436" i="5"/>
  <c r="AS436" i="5"/>
  <c r="AR436" i="5"/>
  <c r="AQ436" i="5"/>
  <c r="AO436" i="5"/>
  <c r="AN436" i="5"/>
  <c r="AM436" i="5"/>
  <c r="AL436" i="5"/>
  <c r="AK436" i="5"/>
  <c r="AJ436" i="5"/>
  <c r="AI436" i="5"/>
  <c r="AH436" i="5"/>
  <c r="AG436" i="5"/>
  <c r="AE436" i="5"/>
  <c r="AD436" i="5"/>
  <c r="AC436" i="5"/>
  <c r="AB436" i="5"/>
  <c r="AA436" i="5"/>
  <c r="Z436" i="5"/>
  <c r="Y436" i="5"/>
  <c r="X436" i="5"/>
  <c r="W436" i="5"/>
  <c r="V436" i="5"/>
  <c r="U436" i="5"/>
  <c r="T436" i="5"/>
  <c r="S436" i="5"/>
  <c r="AZ435" i="5"/>
  <c r="AY435" i="5"/>
  <c r="AX435" i="5"/>
  <c r="AW435" i="5"/>
  <c r="AV435" i="5"/>
  <c r="AU435" i="5"/>
  <c r="AT435" i="5"/>
  <c r="AS435" i="5"/>
  <c r="AR435" i="5"/>
  <c r="AQ435" i="5"/>
  <c r="AO435" i="5"/>
  <c r="AN435" i="5"/>
  <c r="AM435" i="5"/>
  <c r="AL435" i="5"/>
  <c r="AK435" i="5"/>
  <c r="AJ435" i="5"/>
  <c r="AI435" i="5"/>
  <c r="AH435" i="5"/>
  <c r="AG435" i="5"/>
  <c r="AE435" i="5"/>
  <c r="AD435" i="5"/>
  <c r="AC435" i="5"/>
  <c r="AB435" i="5"/>
  <c r="AA435" i="5"/>
  <c r="Z435" i="5"/>
  <c r="Y435" i="5"/>
  <c r="X435" i="5"/>
  <c r="W435" i="5"/>
  <c r="V435" i="5"/>
  <c r="U435" i="5"/>
  <c r="T435" i="5"/>
  <c r="S435" i="5"/>
  <c r="AZ434" i="5"/>
  <c r="AY434" i="5"/>
  <c r="AX434" i="5"/>
  <c r="AW434" i="5"/>
  <c r="AV434" i="5"/>
  <c r="AU434" i="5"/>
  <c r="AT434" i="5"/>
  <c r="AS434" i="5"/>
  <c r="AR434" i="5"/>
  <c r="AQ434" i="5"/>
  <c r="AO434" i="5"/>
  <c r="AN434" i="5"/>
  <c r="AM434" i="5"/>
  <c r="AL434" i="5"/>
  <c r="AK434" i="5"/>
  <c r="AJ434" i="5"/>
  <c r="AI434" i="5"/>
  <c r="AH434" i="5"/>
  <c r="AG434" i="5"/>
  <c r="AE434" i="5"/>
  <c r="AD434" i="5"/>
  <c r="AC434" i="5"/>
  <c r="AB434" i="5"/>
  <c r="AA434" i="5"/>
  <c r="Z434" i="5"/>
  <c r="Y434" i="5"/>
  <c r="X434" i="5"/>
  <c r="W434" i="5"/>
  <c r="V434" i="5"/>
  <c r="U434" i="5"/>
  <c r="T434" i="5"/>
  <c r="S434" i="5"/>
  <c r="AZ433" i="5"/>
  <c r="AY433" i="5"/>
  <c r="AX433" i="5"/>
  <c r="AW433" i="5"/>
  <c r="AV433" i="5"/>
  <c r="AU433" i="5"/>
  <c r="AT433" i="5"/>
  <c r="AS433" i="5"/>
  <c r="AR433" i="5"/>
  <c r="AQ433" i="5"/>
  <c r="AO433" i="5"/>
  <c r="AN433" i="5"/>
  <c r="AM433" i="5"/>
  <c r="AL433" i="5"/>
  <c r="AK433" i="5"/>
  <c r="AJ433" i="5"/>
  <c r="AI433" i="5"/>
  <c r="AH433" i="5"/>
  <c r="AG433" i="5"/>
  <c r="AE433" i="5"/>
  <c r="AD433" i="5"/>
  <c r="AC433" i="5"/>
  <c r="AB433" i="5"/>
  <c r="AA433" i="5"/>
  <c r="Z433" i="5"/>
  <c r="Y433" i="5"/>
  <c r="X433" i="5"/>
  <c r="W433" i="5"/>
  <c r="V433" i="5"/>
  <c r="U433" i="5"/>
  <c r="T433" i="5"/>
  <c r="S433" i="5"/>
  <c r="AZ432" i="5"/>
  <c r="AY432" i="5"/>
  <c r="AX432" i="5"/>
  <c r="AW432" i="5"/>
  <c r="AV432" i="5"/>
  <c r="AU432" i="5"/>
  <c r="AT432" i="5"/>
  <c r="AS432" i="5"/>
  <c r="AR432" i="5"/>
  <c r="AQ432" i="5"/>
  <c r="AO432" i="5"/>
  <c r="AN432" i="5"/>
  <c r="AM432" i="5"/>
  <c r="AL432" i="5"/>
  <c r="AK432" i="5"/>
  <c r="AJ432" i="5"/>
  <c r="AI432" i="5"/>
  <c r="AH432" i="5"/>
  <c r="AG432" i="5"/>
  <c r="AE432" i="5"/>
  <c r="AD432" i="5"/>
  <c r="AC432" i="5"/>
  <c r="AB432" i="5"/>
  <c r="AA432" i="5"/>
  <c r="Z432" i="5"/>
  <c r="Y432" i="5"/>
  <c r="X432" i="5"/>
  <c r="W432" i="5"/>
  <c r="V432" i="5"/>
  <c r="U432" i="5"/>
  <c r="T432" i="5"/>
  <c r="S432" i="5"/>
  <c r="AZ431" i="5"/>
  <c r="AY431" i="5"/>
  <c r="AX431" i="5"/>
  <c r="AW431" i="5"/>
  <c r="AV431" i="5"/>
  <c r="AU431" i="5"/>
  <c r="AT431" i="5"/>
  <c r="AS431" i="5"/>
  <c r="AR431" i="5"/>
  <c r="AQ431" i="5"/>
  <c r="AO431" i="5"/>
  <c r="AN431" i="5"/>
  <c r="AM431" i="5"/>
  <c r="AL431" i="5"/>
  <c r="AK431" i="5"/>
  <c r="AJ431" i="5"/>
  <c r="AI431" i="5"/>
  <c r="AH431" i="5"/>
  <c r="AG431" i="5"/>
  <c r="AE431" i="5"/>
  <c r="AD431" i="5"/>
  <c r="AC431" i="5"/>
  <c r="AB431" i="5"/>
  <c r="AA431" i="5"/>
  <c r="Z431" i="5"/>
  <c r="Y431" i="5"/>
  <c r="X431" i="5"/>
  <c r="W431" i="5"/>
  <c r="V431" i="5"/>
  <c r="U431" i="5"/>
  <c r="T431" i="5"/>
  <c r="S431" i="5"/>
  <c r="AZ430" i="5"/>
  <c r="AY430" i="5"/>
  <c r="AX430" i="5"/>
  <c r="AW430" i="5"/>
  <c r="AV430" i="5"/>
  <c r="AU430" i="5"/>
  <c r="AT430" i="5"/>
  <c r="AS430" i="5"/>
  <c r="AR430" i="5"/>
  <c r="AQ430" i="5"/>
  <c r="AO430" i="5"/>
  <c r="AN430" i="5"/>
  <c r="AM430" i="5"/>
  <c r="AL430" i="5"/>
  <c r="AK430" i="5"/>
  <c r="AJ430" i="5"/>
  <c r="AI430" i="5"/>
  <c r="AH430" i="5"/>
  <c r="AG430" i="5"/>
  <c r="AE430" i="5"/>
  <c r="AD430" i="5"/>
  <c r="AC430" i="5"/>
  <c r="AB430" i="5"/>
  <c r="AA430" i="5"/>
  <c r="Z430" i="5"/>
  <c r="Y430" i="5"/>
  <c r="X430" i="5"/>
  <c r="W430" i="5"/>
  <c r="V430" i="5"/>
  <c r="U430" i="5"/>
  <c r="T430" i="5"/>
  <c r="S430" i="5"/>
  <c r="AZ429" i="5"/>
  <c r="AY429" i="5"/>
  <c r="AX429" i="5"/>
  <c r="AW429" i="5"/>
  <c r="AV429" i="5"/>
  <c r="AU429" i="5"/>
  <c r="AT429" i="5"/>
  <c r="AS429" i="5"/>
  <c r="AR429" i="5"/>
  <c r="AQ429" i="5"/>
  <c r="AO429" i="5"/>
  <c r="AN429" i="5"/>
  <c r="AM429" i="5"/>
  <c r="AL429" i="5"/>
  <c r="AK429" i="5"/>
  <c r="AJ429" i="5"/>
  <c r="AI429" i="5"/>
  <c r="AH429" i="5"/>
  <c r="AG429" i="5"/>
  <c r="AE429" i="5"/>
  <c r="AD429" i="5"/>
  <c r="AC429" i="5"/>
  <c r="AB429" i="5"/>
  <c r="AA429" i="5"/>
  <c r="Z429" i="5"/>
  <c r="Y429" i="5"/>
  <c r="X429" i="5"/>
  <c r="W429" i="5"/>
  <c r="V429" i="5"/>
  <c r="U429" i="5"/>
  <c r="T429" i="5"/>
  <c r="S429" i="5"/>
  <c r="AZ428" i="5"/>
  <c r="AY428" i="5"/>
  <c r="AX428" i="5"/>
  <c r="AW428" i="5"/>
  <c r="AV428" i="5"/>
  <c r="AU428" i="5"/>
  <c r="AT428" i="5"/>
  <c r="AS428" i="5"/>
  <c r="AR428" i="5"/>
  <c r="AQ428" i="5"/>
  <c r="AO428" i="5"/>
  <c r="AN428" i="5"/>
  <c r="AM428" i="5"/>
  <c r="AL428" i="5"/>
  <c r="AK428" i="5"/>
  <c r="AJ428" i="5"/>
  <c r="AI428" i="5"/>
  <c r="AH428" i="5"/>
  <c r="AG428" i="5"/>
  <c r="AE428" i="5"/>
  <c r="AD428" i="5"/>
  <c r="AC428" i="5"/>
  <c r="AB428" i="5"/>
  <c r="AA428" i="5"/>
  <c r="Z428" i="5"/>
  <c r="Y428" i="5"/>
  <c r="X428" i="5"/>
  <c r="W428" i="5"/>
  <c r="V428" i="5"/>
  <c r="U428" i="5"/>
  <c r="T428" i="5"/>
  <c r="S428" i="5"/>
  <c r="AZ427" i="5"/>
  <c r="AY427" i="5"/>
  <c r="AX427" i="5"/>
  <c r="AW427" i="5"/>
  <c r="AV427" i="5"/>
  <c r="AU427" i="5"/>
  <c r="AT427" i="5"/>
  <c r="AS427" i="5"/>
  <c r="AR427" i="5"/>
  <c r="AQ427" i="5"/>
  <c r="AO427" i="5"/>
  <c r="AN427" i="5"/>
  <c r="AM427" i="5"/>
  <c r="AL427" i="5"/>
  <c r="AK427" i="5"/>
  <c r="AJ427" i="5"/>
  <c r="AI427" i="5"/>
  <c r="AH427" i="5"/>
  <c r="AG427" i="5"/>
  <c r="AE427" i="5"/>
  <c r="AD427" i="5"/>
  <c r="AC427" i="5"/>
  <c r="AB427" i="5"/>
  <c r="AA427" i="5"/>
  <c r="Z427" i="5"/>
  <c r="Y427" i="5"/>
  <c r="X427" i="5"/>
  <c r="W427" i="5"/>
  <c r="V427" i="5"/>
  <c r="U427" i="5"/>
  <c r="T427" i="5"/>
  <c r="S427" i="5"/>
  <c r="AZ426" i="5"/>
  <c r="AY426" i="5"/>
  <c r="AX426" i="5"/>
  <c r="AW426" i="5"/>
  <c r="AV426" i="5"/>
  <c r="AU426" i="5"/>
  <c r="AT426" i="5"/>
  <c r="AS426" i="5"/>
  <c r="AR426" i="5"/>
  <c r="AQ426" i="5"/>
  <c r="AO426" i="5"/>
  <c r="AN426" i="5"/>
  <c r="AM426" i="5"/>
  <c r="AL426" i="5"/>
  <c r="AK426" i="5"/>
  <c r="AJ426" i="5"/>
  <c r="AI426" i="5"/>
  <c r="AH426" i="5"/>
  <c r="AG426" i="5"/>
  <c r="AE426" i="5"/>
  <c r="AD426" i="5"/>
  <c r="AC426" i="5"/>
  <c r="AB426" i="5"/>
  <c r="AA426" i="5"/>
  <c r="Z426" i="5"/>
  <c r="Y426" i="5"/>
  <c r="X426" i="5"/>
  <c r="W426" i="5"/>
  <c r="V426" i="5"/>
  <c r="U426" i="5"/>
  <c r="T426" i="5"/>
  <c r="S426" i="5"/>
  <c r="AZ425" i="5"/>
  <c r="AY425" i="5"/>
  <c r="AX425" i="5"/>
  <c r="AW425" i="5"/>
  <c r="AV425" i="5"/>
  <c r="AU425" i="5"/>
  <c r="AT425" i="5"/>
  <c r="AS425" i="5"/>
  <c r="AR425" i="5"/>
  <c r="AQ425" i="5"/>
  <c r="AO425" i="5"/>
  <c r="AN425" i="5"/>
  <c r="AM425" i="5"/>
  <c r="AL425" i="5"/>
  <c r="AK425" i="5"/>
  <c r="AJ425" i="5"/>
  <c r="AI425" i="5"/>
  <c r="AH425" i="5"/>
  <c r="AG425" i="5"/>
  <c r="AE425" i="5"/>
  <c r="AD425" i="5"/>
  <c r="AC425" i="5"/>
  <c r="AB425" i="5"/>
  <c r="AA425" i="5"/>
  <c r="Z425" i="5"/>
  <c r="Y425" i="5"/>
  <c r="X425" i="5"/>
  <c r="W425" i="5"/>
  <c r="V425" i="5"/>
  <c r="U425" i="5"/>
  <c r="T425" i="5"/>
  <c r="S425" i="5"/>
  <c r="AZ424" i="5"/>
  <c r="AY424" i="5"/>
  <c r="AX424" i="5"/>
  <c r="AW424" i="5"/>
  <c r="AV424" i="5"/>
  <c r="AU424" i="5"/>
  <c r="AT424" i="5"/>
  <c r="AS424" i="5"/>
  <c r="AR424" i="5"/>
  <c r="AQ424" i="5"/>
  <c r="AO424" i="5"/>
  <c r="AN424" i="5"/>
  <c r="AM424" i="5"/>
  <c r="AL424" i="5"/>
  <c r="AK424" i="5"/>
  <c r="AJ424" i="5"/>
  <c r="AI424" i="5"/>
  <c r="AH424" i="5"/>
  <c r="AG424" i="5"/>
  <c r="AE424" i="5"/>
  <c r="AD424" i="5"/>
  <c r="AC424" i="5"/>
  <c r="AB424" i="5"/>
  <c r="AA424" i="5"/>
  <c r="Z424" i="5"/>
  <c r="Y424" i="5"/>
  <c r="X424" i="5"/>
  <c r="W424" i="5"/>
  <c r="V424" i="5"/>
  <c r="U424" i="5"/>
  <c r="T424" i="5"/>
  <c r="S424" i="5"/>
  <c r="AZ423" i="5"/>
  <c r="AY423" i="5"/>
  <c r="AX423" i="5"/>
  <c r="AW423" i="5"/>
  <c r="AV423" i="5"/>
  <c r="AU423" i="5"/>
  <c r="AT423" i="5"/>
  <c r="AS423" i="5"/>
  <c r="AR423" i="5"/>
  <c r="AQ423" i="5"/>
  <c r="AO423" i="5"/>
  <c r="AN423" i="5"/>
  <c r="AM423" i="5"/>
  <c r="AL423" i="5"/>
  <c r="AK423" i="5"/>
  <c r="AJ423" i="5"/>
  <c r="AI423" i="5"/>
  <c r="AH423" i="5"/>
  <c r="AG423" i="5"/>
  <c r="AE423" i="5"/>
  <c r="AD423" i="5"/>
  <c r="AC423" i="5"/>
  <c r="AB423" i="5"/>
  <c r="AA423" i="5"/>
  <c r="Z423" i="5"/>
  <c r="Y423" i="5"/>
  <c r="X423" i="5"/>
  <c r="W423" i="5"/>
  <c r="V423" i="5"/>
  <c r="U423" i="5"/>
  <c r="T423" i="5"/>
  <c r="S423" i="5"/>
  <c r="AZ422" i="5"/>
  <c r="AY422" i="5"/>
  <c r="AX422" i="5"/>
  <c r="AW422" i="5"/>
  <c r="AV422" i="5"/>
  <c r="AU422" i="5"/>
  <c r="AT422" i="5"/>
  <c r="AS422" i="5"/>
  <c r="AR422" i="5"/>
  <c r="AQ422" i="5"/>
  <c r="AO422" i="5"/>
  <c r="AN422" i="5"/>
  <c r="AM422" i="5"/>
  <c r="AL422" i="5"/>
  <c r="AK422" i="5"/>
  <c r="AJ422" i="5"/>
  <c r="AI422" i="5"/>
  <c r="AH422" i="5"/>
  <c r="AG422" i="5"/>
  <c r="AE422" i="5"/>
  <c r="AD422" i="5"/>
  <c r="AC422" i="5"/>
  <c r="AB422" i="5"/>
  <c r="AA422" i="5"/>
  <c r="Z422" i="5"/>
  <c r="Y422" i="5"/>
  <c r="X422" i="5"/>
  <c r="W422" i="5"/>
  <c r="V422" i="5"/>
  <c r="U422" i="5"/>
  <c r="T422" i="5"/>
  <c r="S422" i="5"/>
  <c r="AZ421" i="5"/>
  <c r="AY421" i="5"/>
  <c r="AX421" i="5"/>
  <c r="AW421" i="5"/>
  <c r="AV421" i="5"/>
  <c r="AU421" i="5"/>
  <c r="AT421" i="5"/>
  <c r="AS421" i="5"/>
  <c r="AR421" i="5"/>
  <c r="AQ421" i="5"/>
  <c r="AO421" i="5"/>
  <c r="AN421" i="5"/>
  <c r="AM421" i="5"/>
  <c r="AL421" i="5"/>
  <c r="AK421" i="5"/>
  <c r="AJ421" i="5"/>
  <c r="AI421" i="5"/>
  <c r="AH421" i="5"/>
  <c r="AG421" i="5"/>
  <c r="AE421" i="5"/>
  <c r="AD421" i="5"/>
  <c r="AC421" i="5"/>
  <c r="AB421" i="5"/>
  <c r="AA421" i="5"/>
  <c r="Z421" i="5"/>
  <c r="Y421" i="5"/>
  <c r="X421" i="5"/>
  <c r="W421" i="5"/>
  <c r="V421" i="5"/>
  <c r="U421" i="5"/>
  <c r="T421" i="5"/>
  <c r="S421" i="5"/>
  <c r="AZ420" i="5"/>
  <c r="AY420" i="5"/>
  <c r="AX420" i="5"/>
  <c r="AW420" i="5"/>
  <c r="AV420" i="5"/>
  <c r="AU420" i="5"/>
  <c r="AT420" i="5"/>
  <c r="AS420" i="5"/>
  <c r="AR420" i="5"/>
  <c r="AQ420" i="5"/>
  <c r="AO420" i="5"/>
  <c r="AN420" i="5"/>
  <c r="AM420" i="5"/>
  <c r="AL420" i="5"/>
  <c r="AK420" i="5"/>
  <c r="AJ420" i="5"/>
  <c r="AI420" i="5"/>
  <c r="AH420" i="5"/>
  <c r="AG420" i="5"/>
  <c r="AE420" i="5"/>
  <c r="AD420" i="5"/>
  <c r="AC420" i="5"/>
  <c r="AB420" i="5"/>
  <c r="AA420" i="5"/>
  <c r="Z420" i="5"/>
  <c r="Y420" i="5"/>
  <c r="X420" i="5"/>
  <c r="W420" i="5"/>
  <c r="V420" i="5"/>
  <c r="U420" i="5"/>
  <c r="T420" i="5"/>
  <c r="S420" i="5"/>
  <c r="AZ419" i="5"/>
  <c r="AY419" i="5"/>
  <c r="AX419" i="5"/>
  <c r="AW419" i="5"/>
  <c r="AV419" i="5"/>
  <c r="AU419" i="5"/>
  <c r="AT419" i="5"/>
  <c r="AS419" i="5"/>
  <c r="AR419" i="5"/>
  <c r="AQ419" i="5"/>
  <c r="AO419" i="5"/>
  <c r="AN419" i="5"/>
  <c r="AM419" i="5"/>
  <c r="AL419" i="5"/>
  <c r="AK419" i="5"/>
  <c r="AJ419" i="5"/>
  <c r="AI419" i="5"/>
  <c r="AH419" i="5"/>
  <c r="AG419" i="5"/>
  <c r="AE419" i="5"/>
  <c r="AD419" i="5"/>
  <c r="AC419" i="5"/>
  <c r="AB419" i="5"/>
  <c r="AA419" i="5"/>
  <c r="Z419" i="5"/>
  <c r="Y419" i="5"/>
  <c r="X419" i="5"/>
  <c r="W419" i="5"/>
  <c r="V419" i="5"/>
  <c r="U419" i="5"/>
  <c r="T419" i="5"/>
  <c r="S419" i="5"/>
  <c r="AZ418" i="5"/>
  <c r="AY418" i="5"/>
  <c r="AX418" i="5"/>
  <c r="AW418" i="5"/>
  <c r="AV418" i="5"/>
  <c r="AU418" i="5"/>
  <c r="AT418" i="5"/>
  <c r="AS418" i="5"/>
  <c r="AR418" i="5"/>
  <c r="AQ418" i="5"/>
  <c r="AO418" i="5"/>
  <c r="AN418" i="5"/>
  <c r="AM418" i="5"/>
  <c r="AL418" i="5"/>
  <c r="AK418" i="5"/>
  <c r="AJ418" i="5"/>
  <c r="AI418" i="5"/>
  <c r="AH418" i="5"/>
  <c r="AG418" i="5"/>
  <c r="AE418" i="5"/>
  <c r="AD418" i="5"/>
  <c r="AC418" i="5"/>
  <c r="AB418" i="5"/>
  <c r="AA418" i="5"/>
  <c r="Z418" i="5"/>
  <c r="Y418" i="5"/>
  <c r="X418" i="5"/>
  <c r="W418" i="5"/>
  <c r="V418" i="5"/>
  <c r="U418" i="5"/>
  <c r="T418" i="5"/>
  <c r="S418" i="5"/>
  <c r="AZ417" i="5"/>
  <c r="AY417" i="5"/>
  <c r="AX417" i="5"/>
  <c r="AW417" i="5"/>
  <c r="AV417" i="5"/>
  <c r="AU417" i="5"/>
  <c r="AT417" i="5"/>
  <c r="AS417" i="5"/>
  <c r="AR417" i="5"/>
  <c r="AQ417" i="5"/>
  <c r="AO417" i="5"/>
  <c r="AN417" i="5"/>
  <c r="AM417" i="5"/>
  <c r="AL417" i="5"/>
  <c r="AK417" i="5"/>
  <c r="AJ417" i="5"/>
  <c r="AI417" i="5"/>
  <c r="AH417" i="5"/>
  <c r="AG417" i="5"/>
  <c r="AE417" i="5"/>
  <c r="AD417" i="5"/>
  <c r="AC417" i="5"/>
  <c r="AB417" i="5"/>
  <c r="AA417" i="5"/>
  <c r="Z417" i="5"/>
  <c r="Y417" i="5"/>
  <c r="X417" i="5"/>
  <c r="W417" i="5"/>
  <c r="V417" i="5"/>
  <c r="U417" i="5"/>
  <c r="T417" i="5"/>
  <c r="S417" i="5"/>
  <c r="AZ416" i="5"/>
  <c r="AY416" i="5"/>
  <c r="AX416" i="5"/>
  <c r="AW416" i="5"/>
  <c r="AV416" i="5"/>
  <c r="AU416" i="5"/>
  <c r="AT416" i="5"/>
  <c r="AS416" i="5"/>
  <c r="AR416" i="5"/>
  <c r="AQ416" i="5"/>
  <c r="AO416" i="5"/>
  <c r="AN416" i="5"/>
  <c r="AM416" i="5"/>
  <c r="AL416" i="5"/>
  <c r="AK416" i="5"/>
  <c r="AJ416" i="5"/>
  <c r="AI416" i="5"/>
  <c r="AH416" i="5"/>
  <c r="AG416" i="5"/>
  <c r="AE416" i="5"/>
  <c r="AD416" i="5"/>
  <c r="AC416" i="5"/>
  <c r="AB416" i="5"/>
  <c r="AA416" i="5"/>
  <c r="Z416" i="5"/>
  <c r="Y416" i="5"/>
  <c r="X416" i="5"/>
  <c r="W416" i="5"/>
  <c r="V416" i="5"/>
  <c r="U416" i="5"/>
  <c r="T416" i="5"/>
  <c r="S416" i="5"/>
  <c r="AZ415" i="5"/>
  <c r="AY415" i="5"/>
  <c r="AX415" i="5"/>
  <c r="AW415" i="5"/>
  <c r="AV415" i="5"/>
  <c r="AU415" i="5"/>
  <c r="AT415" i="5"/>
  <c r="AS415" i="5"/>
  <c r="AR415" i="5"/>
  <c r="AQ415" i="5"/>
  <c r="AO415" i="5"/>
  <c r="AN415" i="5"/>
  <c r="AM415" i="5"/>
  <c r="AL415" i="5"/>
  <c r="AK415" i="5"/>
  <c r="AJ415" i="5"/>
  <c r="AI415" i="5"/>
  <c r="AH415" i="5"/>
  <c r="AG415" i="5"/>
  <c r="AE415" i="5"/>
  <c r="AD415" i="5"/>
  <c r="AC415" i="5"/>
  <c r="AB415" i="5"/>
  <c r="AA415" i="5"/>
  <c r="Z415" i="5"/>
  <c r="Y415" i="5"/>
  <c r="X415" i="5"/>
  <c r="W415" i="5"/>
  <c r="V415" i="5"/>
  <c r="U415" i="5"/>
  <c r="T415" i="5"/>
  <c r="S415" i="5"/>
  <c r="AZ414" i="5"/>
  <c r="AY414" i="5"/>
  <c r="AX414" i="5"/>
  <c r="AW414" i="5"/>
  <c r="AV414" i="5"/>
  <c r="AU414" i="5"/>
  <c r="AT414" i="5"/>
  <c r="AS414" i="5"/>
  <c r="AR414" i="5"/>
  <c r="AQ414" i="5"/>
  <c r="AO414" i="5"/>
  <c r="AN414" i="5"/>
  <c r="AM414" i="5"/>
  <c r="AL414" i="5"/>
  <c r="AK414" i="5"/>
  <c r="AJ414" i="5"/>
  <c r="AI414" i="5"/>
  <c r="AH414" i="5"/>
  <c r="AG414" i="5"/>
  <c r="AE414" i="5"/>
  <c r="AD414" i="5"/>
  <c r="AC414" i="5"/>
  <c r="AB414" i="5"/>
  <c r="AA414" i="5"/>
  <c r="Z414" i="5"/>
  <c r="Y414" i="5"/>
  <c r="X414" i="5"/>
  <c r="W414" i="5"/>
  <c r="V414" i="5"/>
  <c r="U414" i="5"/>
  <c r="T414" i="5"/>
  <c r="S414" i="5"/>
  <c r="AZ413" i="5"/>
  <c r="AY413" i="5"/>
  <c r="AX413" i="5"/>
  <c r="AW413" i="5"/>
  <c r="AV413" i="5"/>
  <c r="AU413" i="5"/>
  <c r="AT413" i="5"/>
  <c r="AS413" i="5"/>
  <c r="AR413" i="5"/>
  <c r="AQ413" i="5"/>
  <c r="AO413" i="5"/>
  <c r="AN413" i="5"/>
  <c r="AM413" i="5"/>
  <c r="AL413" i="5"/>
  <c r="AK413" i="5"/>
  <c r="AJ413" i="5"/>
  <c r="AI413" i="5"/>
  <c r="AH413" i="5"/>
  <c r="AG413" i="5"/>
  <c r="AE413" i="5"/>
  <c r="AD413" i="5"/>
  <c r="AC413" i="5"/>
  <c r="AB413" i="5"/>
  <c r="AA413" i="5"/>
  <c r="Z413" i="5"/>
  <c r="Y413" i="5"/>
  <c r="X413" i="5"/>
  <c r="W413" i="5"/>
  <c r="V413" i="5"/>
  <c r="U413" i="5"/>
  <c r="T413" i="5"/>
  <c r="S413" i="5"/>
  <c r="AZ412" i="5"/>
  <c r="AY412" i="5"/>
  <c r="AX412" i="5"/>
  <c r="AW412" i="5"/>
  <c r="AV412" i="5"/>
  <c r="AU412" i="5"/>
  <c r="AT412" i="5"/>
  <c r="AS412" i="5"/>
  <c r="AR412" i="5"/>
  <c r="AQ412" i="5"/>
  <c r="AO412" i="5"/>
  <c r="AN412" i="5"/>
  <c r="AM412" i="5"/>
  <c r="AL412" i="5"/>
  <c r="AK412" i="5"/>
  <c r="AJ412" i="5"/>
  <c r="AI412" i="5"/>
  <c r="AH412" i="5"/>
  <c r="AG412" i="5"/>
  <c r="AE412" i="5"/>
  <c r="AD412" i="5"/>
  <c r="AC412" i="5"/>
  <c r="AB412" i="5"/>
  <c r="AA412" i="5"/>
  <c r="Z412" i="5"/>
  <c r="Y412" i="5"/>
  <c r="X412" i="5"/>
  <c r="W412" i="5"/>
  <c r="V412" i="5"/>
  <c r="U412" i="5"/>
  <c r="T412" i="5"/>
  <c r="S412" i="5"/>
  <c r="AZ411" i="5"/>
  <c r="AY411" i="5"/>
  <c r="AX411" i="5"/>
  <c r="AW411" i="5"/>
  <c r="AV411" i="5"/>
  <c r="AU411" i="5"/>
  <c r="AT411" i="5"/>
  <c r="AS411" i="5"/>
  <c r="AR411" i="5"/>
  <c r="AQ411" i="5"/>
  <c r="AO411" i="5"/>
  <c r="AN411" i="5"/>
  <c r="AM411" i="5"/>
  <c r="AL411" i="5"/>
  <c r="AK411" i="5"/>
  <c r="AJ411" i="5"/>
  <c r="AI411" i="5"/>
  <c r="AH411" i="5"/>
  <c r="AG411" i="5"/>
  <c r="AE411" i="5"/>
  <c r="AD411" i="5"/>
  <c r="AC411" i="5"/>
  <c r="AB411" i="5"/>
  <c r="AA411" i="5"/>
  <c r="Z411" i="5"/>
  <c r="Y411" i="5"/>
  <c r="X411" i="5"/>
  <c r="W411" i="5"/>
  <c r="V411" i="5"/>
  <c r="U411" i="5"/>
  <c r="T411" i="5"/>
  <c r="S411" i="5"/>
  <c r="AZ410" i="5"/>
  <c r="AY410" i="5"/>
  <c r="AX410" i="5"/>
  <c r="AW410" i="5"/>
  <c r="AV410" i="5"/>
  <c r="AU410" i="5"/>
  <c r="AT410" i="5"/>
  <c r="AS410" i="5"/>
  <c r="AR410" i="5"/>
  <c r="AQ410" i="5"/>
  <c r="AO410" i="5"/>
  <c r="AN410" i="5"/>
  <c r="AM410" i="5"/>
  <c r="AL410" i="5"/>
  <c r="AK410" i="5"/>
  <c r="AJ410" i="5"/>
  <c r="AI410" i="5"/>
  <c r="AH410" i="5"/>
  <c r="AG410" i="5"/>
  <c r="AE410" i="5"/>
  <c r="AD410" i="5"/>
  <c r="AC410" i="5"/>
  <c r="AB410" i="5"/>
  <c r="AA410" i="5"/>
  <c r="Z410" i="5"/>
  <c r="Y410" i="5"/>
  <c r="X410" i="5"/>
  <c r="W410" i="5"/>
  <c r="V410" i="5"/>
  <c r="U410" i="5"/>
  <c r="T410" i="5"/>
  <c r="S410" i="5"/>
  <c r="AZ409" i="5"/>
  <c r="AY409" i="5"/>
  <c r="AX409" i="5"/>
  <c r="AW409" i="5"/>
  <c r="AV409" i="5"/>
  <c r="AU409" i="5"/>
  <c r="AT409" i="5"/>
  <c r="AS409" i="5"/>
  <c r="AR409" i="5"/>
  <c r="AQ409" i="5"/>
  <c r="AO409" i="5"/>
  <c r="AN409" i="5"/>
  <c r="AM409" i="5"/>
  <c r="AL409" i="5"/>
  <c r="AK409" i="5"/>
  <c r="AJ409" i="5"/>
  <c r="AI409" i="5"/>
  <c r="AH409" i="5"/>
  <c r="AG409" i="5"/>
  <c r="AE409" i="5"/>
  <c r="AD409" i="5"/>
  <c r="AC409" i="5"/>
  <c r="AB409" i="5"/>
  <c r="AA409" i="5"/>
  <c r="Z409" i="5"/>
  <c r="Y409" i="5"/>
  <c r="X409" i="5"/>
  <c r="W409" i="5"/>
  <c r="V409" i="5"/>
  <c r="U409" i="5"/>
  <c r="T409" i="5"/>
  <c r="S409" i="5"/>
  <c r="AZ408" i="5"/>
  <c r="AY408" i="5"/>
  <c r="AX408" i="5"/>
  <c r="AW408" i="5"/>
  <c r="AV408" i="5"/>
  <c r="AU408" i="5"/>
  <c r="AT408" i="5"/>
  <c r="AS408" i="5"/>
  <c r="AR408" i="5"/>
  <c r="AQ408" i="5"/>
  <c r="AO408" i="5"/>
  <c r="AN408" i="5"/>
  <c r="AM408" i="5"/>
  <c r="AL408" i="5"/>
  <c r="AK408" i="5"/>
  <c r="AJ408" i="5"/>
  <c r="AI408" i="5"/>
  <c r="AH408" i="5"/>
  <c r="AG408" i="5"/>
  <c r="AE408" i="5"/>
  <c r="AD408" i="5"/>
  <c r="AC408" i="5"/>
  <c r="AB408" i="5"/>
  <c r="AA408" i="5"/>
  <c r="Z408" i="5"/>
  <c r="Y408" i="5"/>
  <c r="X408" i="5"/>
  <c r="W408" i="5"/>
  <c r="V408" i="5"/>
  <c r="U408" i="5"/>
  <c r="T408" i="5"/>
  <c r="S408" i="5"/>
  <c r="AZ407" i="5"/>
  <c r="AY407" i="5"/>
  <c r="AX407" i="5"/>
  <c r="AW407" i="5"/>
  <c r="AV407" i="5"/>
  <c r="AU407" i="5"/>
  <c r="AT407" i="5"/>
  <c r="AS407" i="5"/>
  <c r="AR407" i="5"/>
  <c r="AQ407" i="5"/>
  <c r="AO407" i="5"/>
  <c r="AN407" i="5"/>
  <c r="AM407" i="5"/>
  <c r="AL407" i="5"/>
  <c r="AK407" i="5"/>
  <c r="AJ407" i="5"/>
  <c r="AI407" i="5"/>
  <c r="AH407" i="5"/>
  <c r="AG407" i="5"/>
  <c r="AE407" i="5"/>
  <c r="AD407" i="5"/>
  <c r="AC407" i="5"/>
  <c r="AB407" i="5"/>
  <c r="AA407" i="5"/>
  <c r="Z407" i="5"/>
  <c r="Y407" i="5"/>
  <c r="X407" i="5"/>
  <c r="W407" i="5"/>
  <c r="V407" i="5"/>
  <c r="U407" i="5"/>
  <c r="T407" i="5"/>
  <c r="S407" i="5"/>
  <c r="AZ406" i="5"/>
  <c r="AY406" i="5"/>
  <c r="AX406" i="5"/>
  <c r="AW406" i="5"/>
  <c r="AV406" i="5"/>
  <c r="AU406" i="5"/>
  <c r="AT406" i="5"/>
  <c r="AS406" i="5"/>
  <c r="AR406" i="5"/>
  <c r="AQ406" i="5"/>
  <c r="AO406" i="5"/>
  <c r="AN406" i="5"/>
  <c r="AM406" i="5"/>
  <c r="AL406" i="5"/>
  <c r="AK406" i="5"/>
  <c r="AJ406" i="5"/>
  <c r="AI406" i="5"/>
  <c r="AH406" i="5"/>
  <c r="AG406" i="5"/>
  <c r="AE406" i="5"/>
  <c r="AD406" i="5"/>
  <c r="AC406" i="5"/>
  <c r="AB406" i="5"/>
  <c r="AA406" i="5"/>
  <c r="Z406" i="5"/>
  <c r="Y406" i="5"/>
  <c r="X406" i="5"/>
  <c r="W406" i="5"/>
  <c r="V406" i="5"/>
  <c r="U406" i="5"/>
  <c r="T406" i="5"/>
  <c r="S406" i="5"/>
  <c r="AZ405" i="5"/>
  <c r="AY405" i="5"/>
  <c r="AX405" i="5"/>
  <c r="AW405" i="5"/>
  <c r="AV405" i="5"/>
  <c r="AU405" i="5"/>
  <c r="AT405" i="5"/>
  <c r="AS405" i="5"/>
  <c r="AR405" i="5"/>
  <c r="AQ405" i="5"/>
  <c r="AO405" i="5"/>
  <c r="AN405" i="5"/>
  <c r="AM405" i="5"/>
  <c r="AL405" i="5"/>
  <c r="AK405" i="5"/>
  <c r="AJ405" i="5"/>
  <c r="AI405" i="5"/>
  <c r="AH405" i="5"/>
  <c r="AG405" i="5"/>
  <c r="AE405" i="5"/>
  <c r="AD405" i="5"/>
  <c r="AC405" i="5"/>
  <c r="AB405" i="5"/>
  <c r="AA405" i="5"/>
  <c r="Z405" i="5"/>
  <c r="Y405" i="5"/>
  <c r="X405" i="5"/>
  <c r="W405" i="5"/>
  <c r="V405" i="5"/>
  <c r="U405" i="5"/>
  <c r="T405" i="5"/>
  <c r="S405" i="5"/>
  <c r="AZ404" i="5"/>
  <c r="AY404" i="5"/>
  <c r="AX404" i="5"/>
  <c r="AW404" i="5"/>
  <c r="AV404" i="5"/>
  <c r="AU404" i="5"/>
  <c r="AT404" i="5"/>
  <c r="AS404" i="5"/>
  <c r="AR404" i="5"/>
  <c r="AQ404" i="5"/>
  <c r="AO404" i="5"/>
  <c r="AN404" i="5"/>
  <c r="AM404" i="5"/>
  <c r="AL404" i="5"/>
  <c r="AK404" i="5"/>
  <c r="AJ404" i="5"/>
  <c r="AI404" i="5"/>
  <c r="AH404" i="5"/>
  <c r="AG404" i="5"/>
  <c r="AE404" i="5"/>
  <c r="AD404" i="5"/>
  <c r="AC404" i="5"/>
  <c r="AB404" i="5"/>
  <c r="AA404" i="5"/>
  <c r="Z404" i="5"/>
  <c r="Y404" i="5"/>
  <c r="X404" i="5"/>
  <c r="W404" i="5"/>
  <c r="V404" i="5"/>
  <c r="U404" i="5"/>
  <c r="T404" i="5"/>
  <c r="S404" i="5"/>
  <c r="AZ403" i="5"/>
  <c r="AY403" i="5"/>
  <c r="AX403" i="5"/>
  <c r="AW403" i="5"/>
  <c r="AV403" i="5"/>
  <c r="AU403" i="5"/>
  <c r="AT403" i="5"/>
  <c r="AS403" i="5"/>
  <c r="AR403" i="5"/>
  <c r="AQ403" i="5"/>
  <c r="AO403" i="5"/>
  <c r="AN403" i="5"/>
  <c r="AM403" i="5"/>
  <c r="AL403" i="5"/>
  <c r="AK403" i="5"/>
  <c r="AJ403" i="5"/>
  <c r="AI403" i="5"/>
  <c r="AH403" i="5"/>
  <c r="AG403" i="5"/>
  <c r="AE403" i="5"/>
  <c r="AD403" i="5"/>
  <c r="AC403" i="5"/>
  <c r="AB403" i="5"/>
  <c r="AA403" i="5"/>
  <c r="Z403" i="5"/>
  <c r="Y403" i="5"/>
  <c r="X403" i="5"/>
  <c r="W403" i="5"/>
  <c r="V403" i="5"/>
  <c r="U403" i="5"/>
  <c r="T403" i="5"/>
  <c r="S403" i="5"/>
  <c r="AZ402" i="5"/>
  <c r="AY402" i="5"/>
  <c r="AX402" i="5"/>
  <c r="AW402" i="5"/>
  <c r="AV402" i="5"/>
  <c r="AU402" i="5"/>
  <c r="AT402" i="5"/>
  <c r="AS402" i="5"/>
  <c r="AR402" i="5"/>
  <c r="AQ402" i="5"/>
  <c r="AO402" i="5"/>
  <c r="AN402" i="5"/>
  <c r="AM402" i="5"/>
  <c r="AL402" i="5"/>
  <c r="AK402" i="5"/>
  <c r="AJ402" i="5"/>
  <c r="AI402" i="5"/>
  <c r="AH402" i="5"/>
  <c r="AG402" i="5"/>
  <c r="AE402" i="5"/>
  <c r="AD402" i="5"/>
  <c r="AC402" i="5"/>
  <c r="AB402" i="5"/>
  <c r="AA402" i="5"/>
  <c r="Z402" i="5"/>
  <c r="Y402" i="5"/>
  <c r="X402" i="5"/>
  <c r="W402" i="5"/>
  <c r="V402" i="5"/>
  <c r="U402" i="5"/>
  <c r="T402" i="5"/>
  <c r="S402" i="5"/>
  <c r="AZ401" i="5"/>
  <c r="AY401" i="5"/>
  <c r="AX401" i="5"/>
  <c r="AW401" i="5"/>
  <c r="AV401" i="5"/>
  <c r="AU401" i="5"/>
  <c r="AT401" i="5"/>
  <c r="AS401" i="5"/>
  <c r="AR401" i="5"/>
  <c r="AQ401" i="5"/>
  <c r="AO401" i="5"/>
  <c r="AN401" i="5"/>
  <c r="AM401" i="5"/>
  <c r="AL401" i="5"/>
  <c r="AK401" i="5"/>
  <c r="AJ401" i="5"/>
  <c r="AI401" i="5"/>
  <c r="AH401" i="5"/>
  <c r="AG401" i="5"/>
  <c r="AE401" i="5"/>
  <c r="AD401" i="5"/>
  <c r="AC401" i="5"/>
  <c r="AB401" i="5"/>
  <c r="AA401" i="5"/>
  <c r="Z401" i="5"/>
  <c r="Y401" i="5"/>
  <c r="X401" i="5"/>
  <c r="W401" i="5"/>
  <c r="V401" i="5"/>
  <c r="U401" i="5"/>
  <c r="T401" i="5"/>
  <c r="S401" i="5"/>
  <c r="AZ400" i="5"/>
  <c r="AY400" i="5"/>
  <c r="AX400" i="5"/>
  <c r="AW400" i="5"/>
  <c r="AV400" i="5"/>
  <c r="AU400" i="5"/>
  <c r="AT400" i="5"/>
  <c r="AS400" i="5"/>
  <c r="AR400" i="5"/>
  <c r="AQ400" i="5"/>
  <c r="AO400" i="5"/>
  <c r="AN400" i="5"/>
  <c r="AM400" i="5"/>
  <c r="AL400" i="5"/>
  <c r="AK400" i="5"/>
  <c r="AJ400" i="5"/>
  <c r="AI400" i="5"/>
  <c r="AH400" i="5"/>
  <c r="AG400" i="5"/>
  <c r="AE400" i="5"/>
  <c r="AD400" i="5"/>
  <c r="AC400" i="5"/>
  <c r="AB400" i="5"/>
  <c r="AA400" i="5"/>
  <c r="Z400" i="5"/>
  <c r="Y400" i="5"/>
  <c r="X400" i="5"/>
  <c r="W400" i="5"/>
  <c r="V400" i="5"/>
  <c r="U400" i="5"/>
  <c r="T400" i="5"/>
  <c r="S400" i="5"/>
  <c r="AZ399" i="5"/>
  <c r="AY399" i="5"/>
  <c r="AX399" i="5"/>
  <c r="AW399" i="5"/>
  <c r="AV399" i="5"/>
  <c r="AU399" i="5"/>
  <c r="AT399" i="5"/>
  <c r="AS399" i="5"/>
  <c r="AR399" i="5"/>
  <c r="AQ399" i="5"/>
  <c r="AO399" i="5"/>
  <c r="AN399" i="5"/>
  <c r="AM399" i="5"/>
  <c r="AL399" i="5"/>
  <c r="AK399" i="5"/>
  <c r="AJ399" i="5"/>
  <c r="AI399" i="5"/>
  <c r="AH399" i="5"/>
  <c r="AG399" i="5"/>
  <c r="AE399" i="5"/>
  <c r="AD399" i="5"/>
  <c r="AC399" i="5"/>
  <c r="AB399" i="5"/>
  <c r="AA399" i="5"/>
  <c r="Z399" i="5"/>
  <c r="Y399" i="5"/>
  <c r="X399" i="5"/>
  <c r="W399" i="5"/>
  <c r="V399" i="5"/>
  <c r="U399" i="5"/>
  <c r="T399" i="5"/>
  <c r="S399" i="5"/>
  <c r="AZ398" i="5"/>
  <c r="AY398" i="5"/>
  <c r="AX398" i="5"/>
  <c r="AW398" i="5"/>
  <c r="AV398" i="5"/>
  <c r="AU398" i="5"/>
  <c r="AT398" i="5"/>
  <c r="AS398" i="5"/>
  <c r="AR398" i="5"/>
  <c r="AQ398" i="5"/>
  <c r="AO398" i="5"/>
  <c r="AN398" i="5"/>
  <c r="AM398" i="5"/>
  <c r="AL398" i="5"/>
  <c r="AK398" i="5"/>
  <c r="AJ398" i="5"/>
  <c r="AI398" i="5"/>
  <c r="AH398" i="5"/>
  <c r="AG398" i="5"/>
  <c r="AE398" i="5"/>
  <c r="AD398" i="5"/>
  <c r="AC398" i="5"/>
  <c r="AB398" i="5"/>
  <c r="AA398" i="5"/>
  <c r="Z398" i="5"/>
  <c r="Y398" i="5"/>
  <c r="X398" i="5"/>
  <c r="W398" i="5"/>
  <c r="V398" i="5"/>
  <c r="U398" i="5"/>
  <c r="T398" i="5"/>
  <c r="S398" i="5"/>
  <c r="AZ397" i="5"/>
  <c r="AY397" i="5"/>
  <c r="AX397" i="5"/>
  <c r="AW397" i="5"/>
  <c r="AV397" i="5"/>
  <c r="AU397" i="5"/>
  <c r="AT397" i="5"/>
  <c r="AS397" i="5"/>
  <c r="AR397" i="5"/>
  <c r="AQ397" i="5"/>
  <c r="AO397" i="5"/>
  <c r="AN397" i="5"/>
  <c r="AM397" i="5"/>
  <c r="AL397" i="5"/>
  <c r="AK397" i="5"/>
  <c r="AJ397" i="5"/>
  <c r="AI397" i="5"/>
  <c r="AH397" i="5"/>
  <c r="AG397" i="5"/>
  <c r="AE397" i="5"/>
  <c r="AD397" i="5"/>
  <c r="AC397" i="5"/>
  <c r="AB397" i="5"/>
  <c r="AA397" i="5"/>
  <c r="Z397" i="5"/>
  <c r="Y397" i="5"/>
  <c r="X397" i="5"/>
  <c r="W397" i="5"/>
  <c r="V397" i="5"/>
  <c r="U397" i="5"/>
  <c r="T397" i="5"/>
  <c r="S397" i="5"/>
  <c r="AZ396" i="5"/>
  <c r="AY396" i="5"/>
  <c r="AX396" i="5"/>
  <c r="AW396" i="5"/>
  <c r="AV396" i="5"/>
  <c r="AU396" i="5"/>
  <c r="AT396" i="5"/>
  <c r="AS396" i="5"/>
  <c r="AR396" i="5"/>
  <c r="AQ396" i="5"/>
  <c r="AO396" i="5"/>
  <c r="AN396" i="5"/>
  <c r="AM396" i="5"/>
  <c r="AL396" i="5"/>
  <c r="AK396" i="5"/>
  <c r="AJ396" i="5"/>
  <c r="AI396" i="5"/>
  <c r="AH396" i="5"/>
  <c r="AG396" i="5"/>
  <c r="AE396" i="5"/>
  <c r="AD396" i="5"/>
  <c r="AC396" i="5"/>
  <c r="AB396" i="5"/>
  <c r="AA396" i="5"/>
  <c r="Z396" i="5"/>
  <c r="Y396" i="5"/>
  <c r="X396" i="5"/>
  <c r="W396" i="5"/>
  <c r="V396" i="5"/>
  <c r="U396" i="5"/>
  <c r="T396" i="5"/>
  <c r="S396" i="5"/>
  <c r="AZ395" i="5"/>
  <c r="AY395" i="5"/>
  <c r="AX395" i="5"/>
  <c r="AW395" i="5"/>
  <c r="AV395" i="5"/>
  <c r="AU395" i="5"/>
  <c r="AT395" i="5"/>
  <c r="AS395" i="5"/>
  <c r="AR395" i="5"/>
  <c r="AQ395" i="5"/>
  <c r="AO395" i="5"/>
  <c r="AN395" i="5"/>
  <c r="AM395" i="5"/>
  <c r="AL395" i="5"/>
  <c r="AK395" i="5"/>
  <c r="AJ395" i="5"/>
  <c r="AI395" i="5"/>
  <c r="AH395" i="5"/>
  <c r="AG395" i="5"/>
  <c r="AE395" i="5"/>
  <c r="AD395" i="5"/>
  <c r="AC395" i="5"/>
  <c r="AB395" i="5"/>
  <c r="AA395" i="5"/>
  <c r="Z395" i="5"/>
  <c r="Y395" i="5"/>
  <c r="X395" i="5"/>
  <c r="W395" i="5"/>
  <c r="V395" i="5"/>
  <c r="U395" i="5"/>
  <c r="T395" i="5"/>
  <c r="S395" i="5"/>
  <c r="AZ394" i="5"/>
  <c r="AY394" i="5"/>
  <c r="AX394" i="5"/>
  <c r="AW394" i="5"/>
  <c r="AV394" i="5"/>
  <c r="AU394" i="5"/>
  <c r="AT394" i="5"/>
  <c r="AS394" i="5"/>
  <c r="AR394" i="5"/>
  <c r="AQ394" i="5"/>
  <c r="AO394" i="5"/>
  <c r="AN394" i="5"/>
  <c r="AM394" i="5"/>
  <c r="AL394" i="5"/>
  <c r="AK394" i="5"/>
  <c r="AJ394" i="5"/>
  <c r="AI394" i="5"/>
  <c r="AH394" i="5"/>
  <c r="AG394" i="5"/>
  <c r="AE394" i="5"/>
  <c r="AD394" i="5"/>
  <c r="AC394" i="5"/>
  <c r="AB394" i="5"/>
  <c r="AA394" i="5"/>
  <c r="Z394" i="5"/>
  <c r="Y394" i="5"/>
  <c r="X394" i="5"/>
  <c r="W394" i="5"/>
  <c r="V394" i="5"/>
  <c r="U394" i="5"/>
  <c r="T394" i="5"/>
  <c r="S394" i="5"/>
  <c r="AZ393" i="5"/>
  <c r="AY393" i="5"/>
  <c r="AX393" i="5"/>
  <c r="AW393" i="5"/>
  <c r="AV393" i="5"/>
  <c r="AU393" i="5"/>
  <c r="AT393" i="5"/>
  <c r="AS393" i="5"/>
  <c r="AR393" i="5"/>
  <c r="AQ393" i="5"/>
  <c r="AO393" i="5"/>
  <c r="AN393" i="5"/>
  <c r="AM393" i="5"/>
  <c r="AL393" i="5"/>
  <c r="AK393" i="5"/>
  <c r="AJ393" i="5"/>
  <c r="AI393" i="5"/>
  <c r="AH393" i="5"/>
  <c r="AG393" i="5"/>
  <c r="AE393" i="5"/>
  <c r="AD393" i="5"/>
  <c r="AC393" i="5"/>
  <c r="AB393" i="5"/>
  <c r="AA393" i="5"/>
  <c r="Z393" i="5"/>
  <c r="Y393" i="5"/>
  <c r="X393" i="5"/>
  <c r="W393" i="5"/>
  <c r="V393" i="5"/>
  <c r="U393" i="5"/>
  <c r="T393" i="5"/>
  <c r="S393" i="5"/>
  <c r="AZ392" i="5"/>
  <c r="AY392" i="5"/>
  <c r="AX392" i="5"/>
  <c r="AW392" i="5"/>
  <c r="AV392" i="5"/>
  <c r="AU392" i="5"/>
  <c r="AT392" i="5"/>
  <c r="AS392" i="5"/>
  <c r="AR392" i="5"/>
  <c r="AQ392" i="5"/>
  <c r="AO392" i="5"/>
  <c r="AN392" i="5"/>
  <c r="AM392" i="5"/>
  <c r="AL392" i="5"/>
  <c r="AK392" i="5"/>
  <c r="AJ392" i="5"/>
  <c r="AI392" i="5"/>
  <c r="AH392" i="5"/>
  <c r="AG392" i="5"/>
  <c r="AE392" i="5"/>
  <c r="AD392" i="5"/>
  <c r="AC392" i="5"/>
  <c r="AB392" i="5"/>
  <c r="AA392" i="5"/>
  <c r="Z392" i="5"/>
  <c r="Y392" i="5"/>
  <c r="X392" i="5"/>
  <c r="W392" i="5"/>
  <c r="V392" i="5"/>
  <c r="U392" i="5"/>
  <c r="T392" i="5"/>
  <c r="S392" i="5"/>
  <c r="AZ391" i="5"/>
  <c r="AY391" i="5"/>
  <c r="AX391" i="5"/>
  <c r="AW391" i="5"/>
  <c r="AV391" i="5"/>
  <c r="AU391" i="5"/>
  <c r="AT391" i="5"/>
  <c r="AS391" i="5"/>
  <c r="AR391" i="5"/>
  <c r="AQ391" i="5"/>
  <c r="AO391" i="5"/>
  <c r="AN391" i="5"/>
  <c r="AM391" i="5"/>
  <c r="AL391" i="5"/>
  <c r="AK391" i="5"/>
  <c r="AJ391" i="5"/>
  <c r="AI391" i="5"/>
  <c r="AH391" i="5"/>
  <c r="AG391" i="5"/>
  <c r="AE391" i="5"/>
  <c r="AD391" i="5"/>
  <c r="AC391" i="5"/>
  <c r="AB391" i="5"/>
  <c r="AA391" i="5"/>
  <c r="Z391" i="5"/>
  <c r="Y391" i="5"/>
  <c r="X391" i="5"/>
  <c r="W391" i="5"/>
  <c r="V391" i="5"/>
  <c r="U391" i="5"/>
  <c r="T391" i="5"/>
  <c r="S391" i="5"/>
  <c r="AZ390" i="5"/>
  <c r="AY390" i="5"/>
  <c r="AX390" i="5"/>
  <c r="AW390" i="5"/>
  <c r="AV390" i="5"/>
  <c r="AU390" i="5"/>
  <c r="AT390" i="5"/>
  <c r="AS390" i="5"/>
  <c r="AR390" i="5"/>
  <c r="AQ390" i="5"/>
  <c r="AO390" i="5"/>
  <c r="AN390" i="5"/>
  <c r="AM390" i="5"/>
  <c r="AL390" i="5"/>
  <c r="AK390" i="5"/>
  <c r="AJ390" i="5"/>
  <c r="AI390" i="5"/>
  <c r="AH390" i="5"/>
  <c r="AG390" i="5"/>
  <c r="AE390" i="5"/>
  <c r="AD390" i="5"/>
  <c r="AC390" i="5"/>
  <c r="AB390" i="5"/>
  <c r="AA390" i="5"/>
  <c r="Z390" i="5"/>
  <c r="Y390" i="5"/>
  <c r="X390" i="5"/>
  <c r="W390" i="5"/>
  <c r="V390" i="5"/>
  <c r="U390" i="5"/>
  <c r="T390" i="5"/>
  <c r="S390" i="5"/>
  <c r="AZ389" i="5"/>
  <c r="AY389" i="5"/>
  <c r="AX389" i="5"/>
  <c r="AW389" i="5"/>
  <c r="AV389" i="5"/>
  <c r="AU389" i="5"/>
  <c r="AT389" i="5"/>
  <c r="AS389" i="5"/>
  <c r="AR389" i="5"/>
  <c r="AQ389" i="5"/>
  <c r="AO389" i="5"/>
  <c r="AN389" i="5"/>
  <c r="AM389" i="5"/>
  <c r="AL389" i="5"/>
  <c r="AK389" i="5"/>
  <c r="AJ389" i="5"/>
  <c r="AI389" i="5"/>
  <c r="AH389" i="5"/>
  <c r="AG389" i="5"/>
  <c r="AE389" i="5"/>
  <c r="AD389" i="5"/>
  <c r="AC389" i="5"/>
  <c r="AB389" i="5"/>
  <c r="AA389" i="5"/>
  <c r="Z389" i="5"/>
  <c r="Y389" i="5"/>
  <c r="X389" i="5"/>
  <c r="W389" i="5"/>
  <c r="V389" i="5"/>
  <c r="U389" i="5"/>
  <c r="T389" i="5"/>
  <c r="S389" i="5"/>
  <c r="AZ388" i="5"/>
  <c r="AY388" i="5"/>
  <c r="AX388" i="5"/>
  <c r="AW388" i="5"/>
  <c r="AV388" i="5"/>
  <c r="AU388" i="5"/>
  <c r="AT388" i="5"/>
  <c r="AS388" i="5"/>
  <c r="AR388" i="5"/>
  <c r="AQ388" i="5"/>
  <c r="AO388" i="5"/>
  <c r="AN388" i="5"/>
  <c r="AM388" i="5"/>
  <c r="AL388" i="5"/>
  <c r="AK388" i="5"/>
  <c r="AJ388" i="5"/>
  <c r="AI388" i="5"/>
  <c r="AH388" i="5"/>
  <c r="AG388" i="5"/>
  <c r="AE388" i="5"/>
  <c r="AD388" i="5"/>
  <c r="AC388" i="5"/>
  <c r="AB388" i="5"/>
  <c r="AA388" i="5"/>
  <c r="Z388" i="5"/>
  <c r="Y388" i="5"/>
  <c r="X388" i="5"/>
  <c r="W388" i="5"/>
  <c r="V388" i="5"/>
  <c r="U388" i="5"/>
  <c r="T388" i="5"/>
  <c r="S388" i="5"/>
  <c r="AZ387" i="5"/>
  <c r="AY387" i="5"/>
  <c r="AX387" i="5"/>
  <c r="AW387" i="5"/>
  <c r="AV387" i="5"/>
  <c r="AU387" i="5"/>
  <c r="AT387" i="5"/>
  <c r="AS387" i="5"/>
  <c r="AR387" i="5"/>
  <c r="AQ387" i="5"/>
  <c r="AO387" i="5"/>
  <c r="AN387" i="5"/>
  <c r="AM387" i="5"/>
  <c r="AL387" i="5"/>
  <c r="AK387" i="5"/>
  <c r="AJ387" i="5"/>
  <c r="AI387" i="5"/>
  <c r="AH387" i="5"/>
  <c r="AG387" i="5"/>
  <c r="AE387" i="5"/>
  <c r="AD387" i="5"/>
  <c r="AC387" i="5"/>
  <c r="AB387" i="5"/>
  <c r="AA387" i="5"/>
  <c r="Z387" i="5"/>
  <c r="Y387" i="5"/>
  <c r="X387" i="5"/>
  <c r="W387" i="5"/>
  <c r="V387" i="5"/>
  <c r="U387" i="5"/>
  <c r="T387" i="5"/>
  <c r="S387" i="5"/>
  <c r="AZ386" i="5"/>
  <c r="AY386" i="5"/>
  <c r="AX386" i="5"/>
  <c r="AW386" i="5"/>
  <c r="AV386" i="5"/>
  <c r="AU386" i="5"/>
  <c r="AT386" i="5"/>
  <c r="AS386" i="5"/>
  <c r="AR386" i="5"/>
  <c r="AQ386" i="5"/>
  <c r="AO386" i="5"/>
  <c r="AN386" i="5"/>
  <c r="AM386" i="5"/>
  <c r="AL386" i="5"/>
  <c r="AK386" i="5"/>
  <c r="AJ386" i="5"/>
  <c r="AI386" i="5"/>
  <c r="AH386" i="5"/>
  <c r="AG386" i="5"/>
  <c r="AE386" i="5"/>
  <c r="AD386" i="5"/>
  <c r="AC386" i="5"/>
  <c r="AB386" i="5"/>
  <c r="AA386" i="5"/>
  <c r="Z386" i="5"/>
  <c r="Y386" i="5"/>
  <c r="X386" i="5"/>
  <c r="W386" i="5"/>
  <c r="V386" i="5"/>
  <c r="U386" i="5"/>
  <c r="T386" i="5"/>
  <c r="S386" i="5"/>
  <c r="AZ385" i="5"/>
  <c r="AY385" i="5"/>
  <c r="AX385" i="5"/>
  <c r="AW385" i="5"/>
  <c r="AV385" i="5"/>
  <c r="AU385" i="5"/>
  <c r="AT385" i="5"/>
  <c r="AS385" i="5"/>
  <c r="AR385" i="5"/>
  <c r="AQ385" i="5"/>
  <c r="AO385" i="5"/>
  <c r="AN385" i="5"/>
  <c r="AM385" i="5"/>
  <c r="AL385" i="5"/>
  <c r="AK385" i="5"/>
  <c r="AJ385" i="5"/>
  <c r="AI385" i="5"/>
  <c r="AH385" i="5"/>
  <c r="AG385" i="5"/>
  <c r="AE385" i="5"/>
  <c r="AD385" i="5"/>
  <c r="AC385" i="5"/>
  <c r="AB385" i="5"/>
  <c r="AA385" i="5"/>
  <c r="Z385" i="5"/>
  <c r="Y385" i="5"/>
  <c r="X385" i="5"/>
  <c r="W385" i="5"/>
  <c r="V385" i="5"/>
  <c r="U385" i="5"/>
  <c r="T385" i="5"/>
  <c r="S385" i="5"/>
  <c r="AZ384" i="5"/>
  <c r="AY384" i="5"/>
  <c r="AX384" i="5"/>
  <c r="AW384" i="5"/>
  <c r="AV384" i="5"/>
  <c r="AU384" i="5"/>
  <c r="AT384" i="5"/>
  <c r="AS384" i="5"/>
  <c r="AR384" i="5"/>
  <c r="AQ384" i="5"/>
  <c r="AO384" i="5"/>
  <c r="AN384" i="5"/>
  <c r="AM384" i="5"/>
  <c r="AL384" i="5"/>
  <c r="AK384" i="5"/>
  <c r="AJ384" i="5"/>
  <c r="AI384" i="5"/>
  <c r="AH384" i="5"/>
  <c r="AG384" i="5"/>
  <c r="AE384" i="5"/>
  <c r="AD384" i="5"/>
  <c r="AC384" i="5"/>
  <c r="AB384" i="5"/>
  <c r="AA384" i="5"/>
  <c r="Z384" i="5"/>
  <c r="Y384" i="5"/>
  <c r="X384" i="5"/>
  <c r="W384" i="5"/>
  <c r="V384" i="5"/>
  <c r="U384" i="5"/>
  <c r="T384" i="5"/>
  <c r="S384" i="5"/>
  <c r="AZ383" i="5"/>
  <c r="AY383" i="5"/>
  <c r="AX383" i="5"/>
  <c r="AW383" i="5"/>
  <c r="AV383" i="5"/>
  <c r="AU383" i="5"/>
  <c r="AT383" i="5"/>
  <c r="AS383" i="5"/>
  <c r="AR383" i="5"/>
  <c r="AQ383" i="5"/>
  <c r="AO383" i="5"/>
  <c r="AN383" i="5"/>
  <c r="AM383" i="5"/>
  <c r="AL383" i="5"/>
  <c r="AK383" i="5"/>
  <c r="AJ383" i="5"/>
  <c r="AI383" i="5"/>
  <c r="AH383" i="5"/>
  <c r="AG383" i="5"/>
  <c r="AE383" i="5"/>
  <c r="AD383" i="5"/>
  <c r="AC383" i="5"/>
  <c r="AB383" i="5"/>
  <c r="AA383" i="5"/>
  <c r="Z383" i="5"/>
  <c r="Y383" i="5"/>
  <c r="X383" i="5"/>
  <c r="W383" i="5"/>
  <c r="V383" i="5"/>
  <c r="U383" i="5"/>
  <c r="T383" i="5"/>
  <c r="S383" i="5"/>
  <c r="AZ382" i="5"/>
  <c r="AY382" i="5"/>
  <c r="AX382" i="5"/>
  <c r="AW382" i="5"/>
  <c r="AV382" i="5"/>
  <c r="AU382" i="5"/>
  <c r="AT382" i="5"/>
  <c r="AS382" i="5"/>
  <c r="AR382" i="5"/>
  <c r="AQ382" i="5"/>
  <c r="AO382" i="5"/>
  <c r="AN382" i="5"/>
  <c r="AM382" i="5"/>
  <c r="AL382" i="5"/>
  <c r="AK382" i="5"/>
  <c r="AJ382" i="5"/>
  <c r="AI382" i="5"/>
  <c r="AH382" i="5"/>
  <c r="AG382" i="5"/>
  <c r="AE382" i="5"/>
  <c r="AD382" i="5"/>
  <c r="AC382" i="5"/>
  <c r="AB382" i="5"/>
  <c r="AA382" i="5"/>
  <c r="Z382" i="5"/>
  <c r="Y382" i="5"/>
  <c r="X382" i="5"/>
  <c r="W382" i="5"/>
  <c r="V382" i="5"/>
  <c r="U382" i="5"/>
  <c r="T382" i="5"/>
  <c r="S382" i="5"/>
  <c r="AZ381" i="5"/>
  <c r="AY381" i="5"/>
  <c r="AX381" i="5"/>
  <c r="AW381" i="5"/>
  <c r="AV381" i="5"/>
  <c r="AU381" i="5"/>
  <c r="AT381" i="5"/>
  <c r="AS381" i="5"/>
  <c r="AR381" i="5"/>
  <c r="AQ381" i="5"/>
  <c r="AO381" i="5"/>
  <c r="AN381" i="5"/>
  <c r="AM381" i="5"/>
  <c r="AL381" i="5"/>
  <c r="AK381" i="5"/>
  <c r="AJ381" i="5"/>
  <c r="AI381" i="5"/>
  <c r="AH381" i="5"/>
  <c r="AG381" i="5"/>
  <c r="AE381" i="5"/>
  <c r="AD381" i="5"/>
  <c r="AC381" i="5"/>
  <c r="AB381" i="5"/>
  <c r="AA381" i="5"/>
  <c r="Z381" i="5"/>
  <c r="Y381" i="5"/>
  <c r="X381" i="5"/>
  <c r="W381" i="5"/>
  <c r="V381" i="5"/>
  <c r="U381" i="5"/>
  <c r="T381" i="5"/>
  <c r="S381" i="5"/>
  <c r="AZ380" i="5"/>
  <c r="AY380" i="5"/>
  <c r="AX380" i="5"/>
  <c r="AW380" i="5"/>
  <c r="AV380" i="5"/>
  <c r="AU380" i="5"/>
  <c r="AT380" i="5"/>
  <c r="AS380" i="5"/>
  <c r="AR380" i="5"/>
  <c r="AQ380" i="5"/>
  <c r="AO380" i="5"/>
  <c r="AN380" i="5"/>
  <c r="AM380" i="5"/>
  <c r="AL380" i="5"/>
  <c r="AK380" i="5"/>
  <c r="AJ380" i="5"/>
  <c r="AI380" i="5"/>
  <c r="AH380" i="5"/>
  <c r="AG380" i="5"/>
  <c r="AE380" i="5"/>
  <c r="AD380" i="5"/>
  <c r="AC380" i="5"/>
  <c r="AB380" i="5"/>
  <c r="AA380" i="5"/>
  <c r="Z380" i="5"/>
  <c r="Y380" i="5"/>
  <c r="X380" i="5"/>
  <c r="W380" i="5"/>
  <c r="V380" i="5"/>
  <c r="U380" i="5"/>
  <c r="T380" i="5"/>
  <c r="S380" i="5"/>
  <c r="AZ379" i="5"/>
  <c r="AY379" i="5"/>
  <c r="AX379" i="5"/>
  <c r="AW379" i="5"/>
  <c r="AV379" i="5"/>
  <c r="AU379" i="5"/>
  <c r="AT379" i="5"/>
  <c r="AS379" i="5"/>
  <c r="AR379" i="5"/>
  <c r="AQ379" i="5"/>
  <c r="AO379" i="5"/>
  <c r="AN379" i="5"/>
  <c r="AM379" i="5"/>
  <c r="AL379" i="5"/>
  <c r="AK379" i="5"/>
  <c r="AJ379" i="5"/>
  <c r="AI379" i="5"/>
  <c r="AH379" i="5"/>
  <c r="AG379" i="5"/>
  <c r="AE379" i="5"/>
  <c r="AD379" i="5"/>
  <c r="AC379" i="5"/>
  <c r="AB379" i="5"/>
  <c r="AA379" i="5"/>
  <c r="Z379" i="5"/>
  <c r="Y379" i="5"/>
  <c r="X379" i="5"/>
  <c r="W379" i="5"/>
  <c r="V379" i="5"/>
  <c r="U379" i="5"/>
  <c r="T379" i="5"/>
  <c r="S379" i="5"/>
  <c r="AZ378" i="5"/>
  <c r="AY378" i="5"/>
  <c r="AX378" i="5"/>
  <c r="AW378" i="5"/>
  <c r="AV378" i="5"/>
  <c r="AU378" i="5"/>
  <c r="AT378" i="5"/>
  <c r="AS378" i="5"/>
  <c r="AR378" i="5"/>
  <c r="AQ378" i="5"/>
  <c r="AO378" i="5"/>
  <c r="AN378" i="5"/>
  <c r="AM378" i="5"/>
  <c r="AL378" i="5"/>
  <c r="AK378" i="5"/>
  <c r="AJ378" i="5"/>
  <c r="AI378" i="5"/>
  <c r="AH378" i="5"/>
  <c r="AG378" i="5"/>
  <c r="AE378" i="5"/>
  <c r="AD378" i="5"/>
  <c r="AC378" i="5"/>
  <c r="AB378" i="5"/>
  <c r="AA378" i="5"/>
  <c r="Z378" i="5"/>
  <c r="Y378" i="5"/>
  <c r="X378" i="5"/>
  <c r="W378" i="5"/>
  <c r="V378" i="5"/>
  <c r="U378" i="5"/>
  <c r="T378" i="5"/>
  <c r="S378" i="5"/>
  <c r="AZ377" i="5"/>
  <c r="AY377" i="5"/>
  <c r="AX377" i="5"/>
  <c r="AW377" i="5"/>
  <c r="AV377" i="5"/>
  <c r="AU377" i="5"/>
  <c r="AT377" i="5"/>
  <c r="AS377" i="5"/>
  <c r="AR377" i="5"/>
  <c r="AQ377" i="5"/>
  <c r="AO377" i="5"/>
  <c r="AN377" i="5"/>
  <c r="AM377" i="5"/>
  <c r="AL377" i="5"/>
  <c r="AK377" i="5"/>
  <c r="AJ377" i="5"/>
  <c r="AI377" i="5"/>
  <c r="AH377" i="5"/>
  <c r="AG377" i="5"/>
  <c r="AE377" i="5"/>
  <c r="AD377" i="5"/>
  <c r="AC377" i="5"/>
  <c r="AB377" i="5"/>
  <c r="AA377" i="5"/>
  <c r="Z377" i="5"/>
  <c r="Y377" i="5"/>
  <c r="X377" i="5"/>
  <c r="W377" i="5"/>
  <c r="V377" i="5"/>
  <c r="U377" i="5"/>
  <c r="T377" i="5"/>
  <c r="S377" i="5"/>
  <c r="AZ376" i="5"/>
  <c r="AY376" i="5"/>
  <c r="AX376" i="5"/>
  <c r="AW376" i="5"/>
  <c r="AV376" i="5"/>
  <c r="AU376" i="5"/>
  <c r="AT376" i="5"/>
  <c r="AS376" i="5"/>
  <c r="AR376" i="5"/>
  <c r="AQ376" i="5"/>
  <c r="AO376" i="5"/>
  <c r="AN376" i="5"/>
  <c r="AM376" i="5"/>
  <c r="AL376" i="5"/>
  <c r="AK376" i="5"/>
  <c r="AJ376" i="5"/>
  <c r="AI376" i="5"/>
  <c r="AH376" i="5"/>
  <c r="AG376" i="5"/>
  <c r="AE376" i="5"/>
  <c r="AD376" i="5"/>
  <c r="AC376" i="5"/>
  <c r="AB376" i="5"/>
  <c r="AA376" i="5"/>
  <c r="Z376" i="5"/>
  <c r="Y376" i="5"/>
  <c r="X376" i="5"/>
  <c r="W376" i="5"/>
  <c r="V376" i="5"/>
  <c r="U376" i="5"/>
  <c r="T376" i="5"/>
  <c r="S376" i="5"/>
  <c r="AZ375" i="5"/>
  <c r="AY375" i="5"/>
  <c r="AX375" i="5"/>
  <c r="AW375" i="5"/>
  <c r="AV375" i="5"/>
  <c r="AU375" i="5"/>
  <c r="AT375" i="5"/>
  <c r="AS375" i="5"/>
  <c r="AR375" i="5"/>
  <c r="AQ375" i="5"/>
  <c r="AO375" i="5"/>
  <c r="AN375" i="5"/>
  <c r="AM375" i="5"/>
  <c r="AL375" i="5"/>
  <c r="AK375" i="5"/>
  <c r="AJ375" i="5"/>
  <c r="AI375" i="5"/>
  <c r="AH375" i="5"/>
  <c r="AG375" i="5"/>
  <c r="AE375" i="5"/>
  <c r="AD375" i="5"/>
  <c r="AC375" i="5"/>
  <c r="AB375" i="5"/>
  <c r="AA375" i="5"/>
  <c r="Z375" i="5"/>
  <c r="Y375" i="5"/>
  <c r="X375" i="5"/>
  <c r="W375" i="5"/>
  <c r="V375" i="5"/>
  <c r="U375" i="5"/>
  <c r="T375" i="5"/>
  <c r="S375" i="5"/>
  <c r="AZ374" i="5"/>
  <c r="AY374" i="5"/>
  <c r="AX374" i="5"/>
  <c r="AW374" i="5"/>
  <c r="AV374" i="5"/>
  <c r="AU374" i="5"/>
  <c r="AT374" i="5"/>
  <c r="AS374" i="5"/>
  <c r="AR374" i="5"/>
  <c r="AQ374" i="5"/>
  <c r="AO374" i="5"/>
  <c r="AN374" i="5"/>
  <c r="AM374" i="5"/>
  <c r="AL374" i="5"/>
  <c r="AK374" i="5"/>
  <c r="AJ374" i="5"/>
  <c r="AI374" i="5"/>
  <c r="AH374" i="5"/>
  <c r="AG374" i="5"/>
  <c r="AE374" i="5"/>
  <c r="AD374" i="5"/>
  <c r="AC374" i="5"/>
  <c r="AB374" i="5"/>
  <c r="AA374" i="5"/>
  <c r="Z374" i="5"/>
  <c r="Y374" i="5"/>
  <c r="X374" i="5"/>
  <c r="W374" i="5"/>
  <c r="V374" i="5"/>
  <c r="U374" i="5"/>
  <c r="T374" i="5"/>
  <c r="S374" i="5"/>
  <c r="AZ373" i="5"/>
  <c r="AY373" i="5"/>
  <c r="AX373" i="5"/>
  <c r="AW373" i="5"/>
  <c r="AV373" i="5"/>
  <c r="AU373" i="5"/>
  <c r="AT373" i="5"/>
  <c r="AS373" i="5"/>
  <c r="AR373" i="5"/>
  <c r="AQ373" i="5"/>
  <c r="AO373" i="5"/>
  <c r="AN373" i="5"/>
  <c r="AM373" i="5"/>
  <c r="AL373" i="5"/>
  <c r="AK373" i="5"/>
  <c r="AJ373" i="5"/>
  <c r="AI373" i="5"/>
  <c r="AH373" i="5"/>
  <c r="AG373" i="5"/>
  <c r="AE373" i="5"/>
  <c r="AD373" i="5"/>
  <c r="AC373" i="5"/>
  <c r="AB373" i="5"/>
  <c r="AA373" i="5"/>
  <c r="Z373" i="5"/>
  <c r="Y373" i="5"/>
  <c r="X373" i="5"/>
  <c r="W373" i="5"/>
  <c r="V373" i="5"/>
  <c r="U373" i="5"/>
  <c r="T373" i="5"/>
  <c r="S373" i="5"/>
  <c r="AZ372" i="5"/>
  <c r="AY372" i="5"/>
  <c r="AX372" i="5"/>
  <c r="AW372" i="5"/>
  <c r="AV372" i="5"/>
  <c r="AU372" i="5"/>
  <c r="AT372" i="5"/>
  <c r="AS372" i="5"/>
  <c r="AR372" i="5"/>
  <c r="AQ372" i="5"/>
  <c r="AO372" i="5"/>
  <c r="AN372" i="5"/>
  <c r="AM372" i="5"/>
  <c r="AL372" i="5"/>
  <c r="AK372" i="5"/>
  <c r="AJ372" i="5"/>
  <c r="AI372" i="5"/>
  <c r="AH372" i="5"/>
  <c r="AG372" i="5"/>
  <c r="AE372" i="5"/>
  <c r="AD372" i="5"/>
  <c r="AC372" i="5"/>
  <c r="AB372" i="5"/>
  <c r="AA372" i="5"/>
  <c r="Z372" i="5"/>
  <c r="Y372" i="5"/>
  <c r="X372" i="5"/>
  <c r="W372" i="5"/>
  <c r="V372" i="5"/>
  <c r="U372" i="5"/>
  <c r="T372" i="5"/>
  <c r="S372" i="5"/>
  <c r="AZ371" i="5"/>
  <c r="AY371" i="5"/>
  <c r="AX371" i="5"/>
  <c r="AW371" i="5"/>
  <c r="AV371" i="5"/>
  <c r="AU371" i="5"/>
  <c r="AT371" i="5"/>
  <c r="AS371" i="5"/>
  <c r="AR371" i="5"/>
  <c r="AQ371" i="5"/>
  <c r="AO371" i="5"/>
  <c r="AN371" i="5"/>
  <c r="AM371" i="5"/>
  <c r="AL371" i="5"/>
  <c r="AK371" i="5"/>
  <c r="AJ371" i="5"/>
  <c r="AI371" i="5"/>
  <c r="AH371" i="5"/>
  <c r="AG371" i="5"/>
  <c r="AE371" i="5"/>
  <c r="AD371" i="5"/>
  <c r="AC371" i="5"/>
  <c r="AB371" i="5"/>
  <c r="AA371" i="5"/>
  <c r="Z371" i="5"/>
  <c r="Y371" i="5"/>
  <c r="X371" i="5"/>
  <c r="W371" i="5"/>
  <c r="V371" i="5"/>
  <c r="U371" i="5"/>
  <c r="T371" i="5"/>
  <c r="S371" i="5"/>
  <c r="AZ370" i="5"/>
  <c r="AY370" i="5"/>
  <c r="AX370" i="5"/>
  <c r="AW370" i="5"/>
  <c r="AV370" i="5"/>
  <c r="AU370" i="5"/>
  <c r="AT370" i="5"/>
  <c r="AS370" i="5"/>
  <c r="AR370" i="5"/>
  <c r="AQ370" i="5"/>
  <c r="AO370" i="5"/>
  <c r="AN370" i="5"/>
  <c r="AM370" i="5"/>
  <c r="AL370" i="5"/>
  <c r="AK370" i="5"/>
  <c r="AJ370" i="5"/>
  <c r="AI370" i="5"/>
  <c r="AH370" i="5"/>
  <c r="AG370" i="5"/>
  <c r="AE370" i="5"/>
  <c r="AD370" i="5"/>
  <c r="AC370" i="5"/>
  <c r="AB370" i="5"/>
  <c r="AA370" i="5"/>
  <c r="Z370" i="5"/>
  <c r="Y370" i="5"/>
  <c r="X370" i="5"/>
  <c r="W370" i="5"/>
  <c r="V370" i="5"/>
  <c r="U370" i="5"/>
  <c r="T370" i="5"/>
  <c r="S370" i="5"/>
  <c r="AZ369" i="5"/>
  <c r="AY369" i="5"/>
  <c r="AX369" i="5"/>
  <c r="AW369" i="5"/>
  <c r="AV369" i="5"/>
  <c r="AU369" i="5"/>
  <c r="AT369" i="5"/>
  <c r="AS369" i="5"/>
  <c r="AR369" i="5"/>
  <c r="AQ369" i="5"/>
  <c r="AO369" i="5"/>
  <c r="AN369" i="5"/>
  <c r="AM369" i="5"/>
  <c r="AL369" i="5"/>
  <c r="AK369" i="5"/>
  <c r="AJ369" i="5"/>
  <c r="AI369" i="5"/>
  <c r="AH369" i="5"/>
  <c r="AG369" i="5"/>
  <c r="AE369" i="5"/>
  <c r="AD369" i="5"/>
  <c r="AC369" i="5"/>
  <c r="AB369" i="5"/>
  <c r="AA369" i="5"/>
  <c r="Z369" i="5"/>
  <c r="Y369" i="5"/>
  <c r="X369" i="5"/>
  <c r="W369" i="5"/>
  <c r="V369" i="5"/>
  <c r="U369" i="5"/>
  <c r="T369" i="5"/>
  <c r="S369" i="5"/>
  <c r="AZ368" i="5"/>
  <c r="AY368" i="5"/>
  <c r="AX368" i="5"/>
  <c r="AW368" i="5"/>
  <c r="AV368" i="5"/>
  <c r="AU368" i="5"/>
  <c r="AT368" i="5"/>
  <c r="AS368" i="5"/>
  <c r="AR368" i="5"/>
  <c r="AQ368" i="5"/>
  <c r="AO368" i="5"/>
  <c r="AN368" i="5"/>
  <c r="AM368" i="5"/>
  <c r="AL368" i="5"/>
  <c r="AK368" i="5"/>
  <c r="AJ368" i="5"/>
  <c r="AI368" i="5"/>
  <c r="AH368" i="5"/>
  <c r="AG368" i="5"/>
  <c r="AE368" i="5"/>
  <c r="AD368" i="5"/>
  <c r="AC368" i="5"/>
  <c r="AB368" i="5"/>
  <c r="AA368" i="5"/>
  <c r="Z368" i="5"/>
  <c r="Y368" i="5"/>
  <c r="X368" i="5"/>
  <c r="W368" i="5"/>
  <c r="V368" i="5"/>
  <c r="U368" i="5"/>
  <c r="T368" i="5"/>
  <c r="S368" i="5"/>
  <c r="AZ367" i="5"/>
  <c r="AY367" i="5"/>
  <c r="AX367" i="5"/>
  <c r="AW367" i="5"/>
  <c r="AV367" i="5"/>
  <c r="AU367" i="5"/>
  <c r="AT367" i="5"/>
  <c r="AS367" i="5"/>
  <c r="AR367" i="5"/>
  <c r="AQ367" i="5"/>
  <c r="AO367" i="5"/>
  <c r="AN367" i="5"/>
  <c r="AM367" i="5"/>
  <c r="AL367" i="5"/>
  <c r="AK367" i="5"/>
  <c r="AJ367" i="5"/>
  <c r="AI367" i="5"/>
  <c r="AH367" i="5"/>
  <c r="AG367" i="5"/>
  <c r="AE367" i="5"/>
  <c r="AD367" i="5"/>
  <c r="AC367" i="5"/>
  <c r="AB367" i="5"/>
  <c r="AA367" i="5"/>
  <c r="Z367" i="5"/>
  <c r="Y367" i="5"/>
  <c r="X367" i="5"/>
  <c r="W367" i="5"/>
  <c r="V367" i="5"/>
  <c r="U367" i="5"/>
  <c r="T367" i="5"/>
  <c r="S367" i="5"/>
  <c r="AZ366" i="5"/>
  <c r="AY366" i="5"/>
  <c r="AX366" i="5"/>
  <c r="AW366" i="5"/>
  <c r="AV366" i="5"/>
  <c r="AU366" i="5"/>
  <c r="AT366" i="5"/>
  <c r="AS366" i="5"/>
  <c r="AR366" i="5"/>
  <c r="AQ366" i="5"/>
  <c r="AO366" i="5"/>
  <c r="AN366" i="5"/>
  <c r="AM366" i="5"/>
  <c r="AL366" i="5"/>
  <c r="AK366" i="5"/>
  <c r="AJ366" i="5"/>
  <c r="AI366" i="5"/>
  <c r="AH366" i="5"/>
  <c r="AG366" i="5"/>
  <c r="AE366" i="5"/>
  <c r="AD366" i="5"/>
  <c r="AC366" i="5"/>
  <c r="AB366" i="5"/>
  <c r="AA366" i="5"/>
  <c r="Z366" i="5"/>
  <c r="Y366" i="5"/>
  <c r="X366" i="5"/>
  <c r="W366" i="5"/>
  <c r="V366" i="5"/>
  <c r="U366" i="5"/>
  <c r="T366" i="5"/>
  <c r="S366" i="5"/>
  <c r="AZ365" i="5"/>
  <c r="AY365" i="5"/>
  <c r="AX365" i="5"/>
  <c r="AW365" i="5"/>
  <c r="AV365" i="5"/>
  <c r="AU365" i="5"/>
  <c r="AT365" i="5"/>
  <c r="AS365" i="5"/>
  <c r="AR365" i="5"/>
  <c r="AQ365" i="5"/>
  <c r="AO365" i="5"/>
  <c r="AN365" i="5"/>
  <c r="AM365" i="5"/>
  <c r="AL365" i="5"/>
  <c r="AK365" i="5"/>
  <c r="AJ365" i="5"/>
  <c r="AI365" i="5"/>
  <c r="AH365" i="5"/>
  <c r="AG365" i="5"/>
  <c r="AE365" i="5"/>
  <c r="AD365" i="5"/>
  <c r="AC365" i="5"/>
  <c r="AB365" i="5"/>
  <c r="AA365" i="5"/>
  <c r="Z365" i="5"/>
  <c r="Y365" i="5"/>
  <c r="X365" i="5"/>
  <c r="W365" i="5"/>
  <c r="V365" i="5"/>
  <c r="U365" i="5"/>
  <c r="T365" i="5"/>
  <c r="S365" i="5"/>
  <c r="AZ364" i="5"/>
  <c r="AY364" i="5"/>
  <c r="AX364" i="5"/>
  <c r="AW364" i="5"/>
  <c r="AV364" i="5"/>
  <c r="AU364" i="5"/>
  <c r="AT364" i="5"/>
  <c r="AS364" i="5"/>
  <c r="AR364" i="5"/>
  <c r="AQ364" i="5"/>
  <c r="AO364" i="5"/>
  <c r="AN364" i="5"/>
  <c r="AM364" i="5"/>
  <c r="AL364" i="5"/>
  <c r="AK364" i="5"/>
  <c r="AJ364" i="5"/>
  <c r="AI364" i="5"/>
  <c r="AH364" i="5"/>
  <c r="AG364" i="5"/>
  <c r="AE364" i="5"/>
  <c r="AD364" i="5"/>
  <c r="AC364" i="5"/>
  <c r="AB364" i="5"/>
  <c r="AA364" i="5"/>
  <c r="Z364" i="5"/>
  <c r="Y364" i="5"/>
  <c r="X364" i="5"/>
  <c r="W364" i="5"/>
  <c r="V364" i="5"/>
  <c r="U364" i="5"/>
  <c r="T364" i="5"/>
  <c r="S364" i="5"/>
  <c r="AZ363" i="5"/>
  <c r="AY363" i="5"/>
  <c r="AX363" i="5"/>
  <c r="AW363" i="5"/>
  <c r="AV363" i="5"/>
  <c r="AU363" i="5"/>
  <c r="AT363" i="5"/>
  <c r="AS363" i="5"/>
  <c r="AR363" i="5"/>
  <c r="AQ363" i="5"/>
  <c r="AO363" i="5"/>
  <c r="AN363" i="5"/>
  <c r="AM363" i="5"/>
  <c r="AL363" i="5"/>
  <c r="AK363" i="5"/>
  <c r="AJ363" i="5"/>
  <c r="AI363" i="5"/>
  <c r="AH363" i="5"/>
  <c r="AG363" i="5"/>
  <c r="AE363" i="5"/>
  <c r="AD363" i="5"/>
  <c r="AC363" i="5"/>
  <c r="AB363" i="5"/>
  <c r="AA363" i="5"/>
  <c r="Z363" i="5"/>
  <c r="Y363" i="5"/>
  <c r="X363" i="5"/>
  <c r="W363" i="5"/>
  <c r="V363" i="5"/>
  <c r="U363" i="5"/>
  <c r="T363" i="5"/>
  <c r="S363" i="5"/>
  <c r="AZ362" i="5"/>
  <c r="AY362" i="5"/>
  <c r="AX362" i="5"/>
  <c r="AW362" i="5"/>
  <c r="AV362" i="5"/>
  <c r="AU362" i="5"/>
  <c r="AT362" i="5"/>
  <c r="AS362" i="5"/>
  <c r="AR362" i="5"/>
  <c r="AQ362" i="5"/>
  <c r="AO362" i="5"/>
  <c r="AN362" i="5"/>
  <c r="AM362" i="5"/>
  <c r="AL362" i="5"/>
  <c r="AK362" i="5"/>
  <c r="AJ362" i="5"/>
  <c r="AI362" i="5"/>
  <c r="AH362" i="5"/>
  <c r="AG362" i="5"/>
  <c r="AE362" i="5"/>
  <c r="AD362" i="5"/>
  <c r="AC362" i="5"/>
  <c r="AB362" i="5"/>
  <c r="AA362" i="5"/>
  <c r="Z362" i="5"/>
  <c r="Y362" i="5"/>
  <c r="X362" i="5"/>
  <c r="W362" i="5"/>
  <c r="V362" i="5"/>
  <c r="U362" i="5"/>
  <c r="T362" i="5"/>
  <c r="S362" i="5"/>
  <c r="AZ361" i="5"/>
  <c r="AY361" i="5"/>
  <c r="AX361" i="5"/>
  <c r="AW361" i="5"/>
  <c r="AV361" i="5"/>
  <c r="AU361" i="5"/>
  <c r="AT361" i="5"/>
  <c r="AS361" i="5"/>
  <c r="AR361" i="5"/>
  <c r="AQ361" i="5"/>
  <c r="AO361" i="5"/>
  <c r="AN361" i="5"/>
  <c r="AM361" i="5"/>
  <c r="AL361" i="5"/>
  <c r="AK361" i="5"/>
  <c r="AJ361" i="5"/>
  <c r="AI361" i="5"/>
  <c r="AH361" i="5"/>
  <c r="AG361" i="5"/>
  <c r="AE361" i="5"/>
  <c r="AD361" i="5"/>
  <c r="AC361" i="5"/>
  <c r="AB361" i="5"/>
  <c r="AA361" i="5"/>
  <c r="Z361" i="5"/>
  <c r="Y361" i="5"/>
  <c r="X361" i="5"/>
  <c r="W361" i="5"/>
  <c r="V361" i="5"/>
  <c r="U361" i="5"/>
  <c r="T361" i="5"/>
  <c r="S361" i="5"/>
  <c r="AZ360" i="5"/>
  <c r="AY360" i="5"/>
  <c r="AX360" i="5"/>
  <c r="AW360" i="5"/>
  <c r="AV360" i="5"/>
  <c r="AU360" i="5"/>
  <c r="AT360" i="5"/>
  <c r="AS360" i="5"/>
  <c r="AR360" i="5"/>
  <c r="AQ360" i="5"/>
  <c r="AO360" i="5"/>
  <c r="AN360" i="5"/>
  <c r="AM360" i="5"/>
  <c r="AL360" i="5"/>
  <c r="AK360" i="5"/>
  <c r="AJ360" i="5"/>
  <c r="AI360" i="5"/>
  <c r="AH360" i="5"/>
  <c r="AG360" i="5"/>
  <c r="AE360" i="5"/>
  <c r="AD360" i="5"/>
  <c r="AC360" i="5"/>
  <c r="AB360" i="5"/>
  <c r="AA360" i="5"/>
  <c r="Z360" i="5"/>
  <c r="Y360" i="5"/>
  <c r="X360" i="5"/>
  <c r="W360" i="5"/>
  <c r="V360" i="5"/>
  <c r="U360" i="5"/>
  <c r="T360" i="5"/>
  <c r="S360" i="5"/>
  <c r="AZ359" i="5"/>
  <c r="AY359" i="5"/>
  <c r="AX359" i="5"/>
  <c r="AW359" i="5"/>
  <c r="AV359" i="5"/>
  <c r="AU359" i="5"/>
  <c r="AT359" i="5"/>
  <c r="AS359" i="5"/>
  <c r="AR359" i="5"/>
  <c r="AQ359" i="5"/>
  <c r="AO359" i="5"/>
  <c r="AN359" i="5"/>
  <c r="AM359" i="5"/>
  <c r="AL359" i="5"/>
  <c r="AK359" i="5"/>
  <c r="AJ359" i="5"/>
  <c r="AI359" i="5"/>
  <c r="AH359" i="5"/>
  <c r="AG359" i="5"/>
  <c r="AE359" i="5"/>
  <c r="AD359" i="5"/>
  <c r="AC359" i="5"/>
  <c r="AB359" i="5"/>
  <c r="AA359" i="5"/>
  <c r="Z359" i="5"/>
  <c r="Y359" i="5"/>
  <c r="X359" i="5"/>
  <c r="W359" i="5"/>
  <c r="V359" i="5"/>
  <c r="U359" i="5"/>
  <c r="T359" i="5"/>
  <c r="S359" i="5"/>
  <c r="AZ358" i="5"/>
  <c r="AY358" i="5"/>
  <c r="AX358" i="5"/>
  <c r="AW358" i="5"/>
  <c r="AV358" i="5"/>
  <c r="AU358" i="5"/>
  <c r="AT358" i="5"/>
  <c r="AS358" i="5"/>
  <c r="AR358" i="5"/>
  <c r="AQ358" i="5"/>
  <c r="AO358" i="5"/>
  <c r="AN358" i="5"/>
  <c r="AM358" i="5"/>
  <c r="AL358" i="5"/>
  <c r="AK358" i="5"/>
  <c r="AJ358" i="5"/>
  <c r="AI358" i="5"/>
  <c r="AH358" i="5"/>
  <c r="AG358" i="5"/>
  <c r="AE358" i="5"/>
  <c r="AD358" i="5"/>
  <c r="AC358" i="5"/>
  <c r="AB358" i="5"/>
  <c r="AA358" i="5"/>
  <c r="Z358" i="5"/>
  <c r="Y358" i="5"/>
  <c r="X358" i="5"/>
  <c r="W358" i="5"/>
  <c r="V358" i="5"/>
  <c r="U358" i="5"/>
  <c r="T358" i="5"/>
  <c r="S358" i="5"/>
  <c r="AZ357" i="5"/>
  <c r="AY357" i="5"/>
  <c r="AX357" i="5"/>
  <c r="AW357" i="5"/>
  <c r="AV357" i="5"/>
  <c r="AU357" i="5"/>
  <c r="AT357" i="5"/>
  <c r="AS357" i="5"/>
  <c r="AR357" i="5"/>
  <c r="AQ357" i="5"/>
  <c r="AO357" i="5"/>
  <c r="AN357" i="5"/>
  <c r="AM357" i="5"/>
  <c r="AL357" i="5"/>
  <c r="AK357" i="5"/>
  <c r="AJ357" i="5"/>
  <c r="AI357" i="5"/>
  <c r="AH357" i="5"/>
  <c r="AG357" i="5"/>
  <c r="AE357" i="5"/>
  <c r="AD357" i="5"/>
  <c r="AC357" i="5"/>
  <c r="AB357" i="5"/>
  <c r="AA357" i="5"/>
  <c r="Z357" i="5"/>
  <c r="Y357" i="5"/>
  <c r="X357" i="5"/>
  <c r="W357" i="5"/>
  <c r="V357" i="5"/>
  <c r="U357" i="5"/>
  <c r="T357" i="5"/>
  <c r="S357" i="5"/>
  <c r="AZ356" i="5"/>
  <c r="AY356" i="5"/>
  <c r="AX356" i="5"/>
  <c r="AW356" i="5"/>
  <c r="AV356" i="5"/>
  <c r="AU356" i="5"/>
  <c r="AT356" i="5"/>
  <c r="AS356" i="5"/>
  <c r="AR356" i="5"/>
  <c r="AQ356" i="5"/>
  <c r="AO356" i="5"/>
  <c r="AN356" i="5"/>
  <c r="AM356" i="5"/>
  <c r="AL356" i="5"/>
  <c r="AK356" i="5"/>
  <c r="AJ356" i="5"/>
  <c r="AI356" i="5"/>
  <c r="AH356" i="5"/>
  <c r="AG356" i="5"/>
  <c r="AE356" i="5"/>
  <c r="AD356" i="5"/>
  <c r="AC356" i="5"/>
  <c r="AB356" i="5"/>
  <c r="AA356" i="5"/>
  <c r="Z356" i="5"/>
  <c r="Y356" i="5"/>
  <c r="X356" i="5"/>
  <c r="W356" i="5"/>
  <c r="V356" i="5"/>
  <c r="U356" i="5"/>
  <c r="T356" i="5"/>
  <c r="S356" i="5"/>
  <c r="AZ355" i="5"/>
  <c r="AY355" i="5"/>
  <c r="AX355" i="5"/>
  <c r="AW355" i="5"/>
  <c r="AV355" i="5"/>
  <c r="AU355" i="5"/>
  <c r="AT355" i="5"/>
  <c r="AS355" i="5"/>
  <c r="AR355" i="5"/>
  <c r="AQ355" i="5"/>
  <c r="AO355" i="5"/>
  <c r="AN355" i="5"/>
  <c r="AM355" i="5"/>
  <c r="AL355" i="5"/>
  <c r="AK355" i="5"/>
  <c r="AJ355" i="5"/>
  <c r="AI355" i="5"/>
  <c r="AH355" i="5"/>
  <c r="AG355" i="5"/>
  <c r="AE355" i="5"/>
  <c r="AD355" i="5"/>
  <c r="AC355" i="5"/>
  <c r="AB355" i="5"/>
  <c r="AA355" i="5"/>
  <c r="Z355" i="5"/>
  <c r="Y355" i="5"/>
  <c r="X355" i="5"/>
  <c r="W355" i="5"/>
  <c r="V355" i="5"/>
  <c r="U355" i="5"/>
  <c r="T355" i="5"/>
  <c r="S355" i="5"/>
  <c r="AZ354" i="5"/>
  <c r="AY354" i="5"/>
  <c r="AX354" i="5"/>
  <c r="AW354" i="5"/>
  <c r="AV354" i="5"/>
  <c r="AU354" i="5"/>
  <c r="AT354" i="5"/>
  <c r="AS354" i="5"/>
  <c r="AR354" i="5"/>
  <c r="AQ354" i="5"/>
  <c r="AO354" i="5"/>
  <c r="AN354" i="5"/>
  <c r="AM354" i="5"/>
  <c r="AL354" i="5"/>
  <c r="AK354" i="5"/>
  <c r="AJ354" i="5"/>
  <c r="AI354" i="5"/>
  <c r="AH354" i="5"/>
  <c r="AG354" i="5"/>
  <c r="AE354" i="5"/>
  <c r="AD354" i="5"/>
  <c r="AC354" i="5"/>
  <c r="AB354" i="5"/>
  <c r="AA354" i="5"/>
  <c r="Z354" i="5"/>
  <c r="Y354" i="5"/>
  <c r="X354" i="5"/>
  <c r="W354" i="5"/>
  <c r="V354" i="5"/>
  <c r="U354" i="5"/>
  <c r="T354" i="5"/>
  <c r="S354" i="5"/>
  <c r="AZ353" i="5"/>
  <c r="AY353" i="5"/>
  <c r="AX353" i="5"/>
  <c r="AW353" i="5"/>
  <c r="AV353" i="5"/>
  <c r="AU353" i="5"/>
  <c r="AT353" i="5"/>
  <c r="AS353" i="5"/>
  <c r="AR353" i="5"/>
  <c r="AQ353" i="5"/>
  <c r="AO353" i="5"/>
  <c r="AN353" i="5"/>
  <c r="AM353" i="5"/>
  <c r="AL353" i="5"/>
  <c r="AK353" i="5"/>
  <c r="AJ353" i="5"/>
  <c r="AI353" i="5"/>
  <c r="AH353" i="5"/>
  <c r="AG353" i="5"/>
  <c r="AE353" i="5"/>
  <c r="AD353" i="5"/>
  <c r="AC353" i="5"/>
  <c r="AB353" i="5"/>
  <c r="AA353" i="5"/>
  <c r="Z353" i="5"/>
  <c r="Y353" i="5"/>
  <c r="X353" i="5"/>
  <c r="W353" i="5"/>
  <c r="V353" i="5"/>
  <c r="U353" i="5"/>
  <c r="T353" i="5"/>
  <c r="S353" i="5"/>
  <c r="AZ352" i="5"/>
  <c r="AY352" i="5"/>
  <c r="AX352" i="5"/>
  <c r="AW352" i="5"/>
  <c r="AV352" i="5"/>
  <c r="AU352" i="5"/>
  <c r="AT352" i="5"/>
  <c r="AS352" i="5"/>
  <c r="AR352" i="5"/>
  <c r="AQ352" i="5"/>
  <c r="AO352" i="5"/>
  <c r="AN352" i="5"/>
  <c r="AM352" i="5"/>
  <c r="AL352" i="5"/>
  <c r="AK352" i="5"/>
  <c r="AJ352" i="5"/>
  <c r="AI352" i="5"/>
  <c r="AH352" i="5"/>
  <c r="AG352" i="5"/>
  <c r="AE352" i="5"/>
  <c r="AD352" i="5"/>
  <c r="AC352" i="5"/>
  <c r="AB352" i="5"/>
  <c r="AA352" i="5"/>
  <c r="Z352" i="5"/>
  <c r="Y352" i="5"/>
  <c r="X352" i="5"/>
  <c r="W352" i="5"/>
  <c r="V352" i="5"/>
  <c r="U352" i="5"/>
  <c r="T352" i="5"/>
  <c r="S352" i="5"/>
  <c r="AZ351" i="5"/>
  <c r="AY351" i="5"/>
  <c r="AX351" i="5"/>
  <c r="AW351" i="5"/>
  <c r="AV351" i="5"/>
  <c r="AU351" i="5"/>
  <c r="AT351" i="5"/>
  <c r="AS351" i="5"/>
  <c r="AR351" i="5"/>
  <c r="AQ351" i="5"/>
  <c r="AO351" i="5"/>
  <c r="AN351" i="5"/>
  <c r="AM351" i="5"/>
  <c r="AL351" i="5"/>
  <c r="AK351" i="5"/>
  <c r="AJ351" i="5"/>
  <c r="AI351" i="5"/>
  <c r="AH351" i="5"/>
  <c r="AG351" i="5"/>
  <c r="AE351" i="5"/>
  <c r="AD351" i="5"/>
  <c r="AC351" i="5"/>
  <c r="AB351" i="5"/>
  <c r="AA351" i="5"/>
  <c r="Z351" i="5"/>
  <c r="Y351" i="5"/>
  <c r="X351" i="5"/>
  <c r="W351" i="5"/>
  <c r="V351" i="5"/>
  <c r="U351" i="5"/>
  <c r="T351" i="5"/>
  <c r="S351" i="5"/>
  <c r="AZ350" i="5"/>
  <c r="AY350" i="5"/>
  <c r="AX350" i="5"/>
  <c r="AW350" i="5"/>
  <c r="AV350" i="5"/>
  <c r="AU350" i="5"/>
  <c r="AT350" i="5"/>
  <c r="AS350" i="5"/>
  <c r="AR350" i="5"/>
  <c r="AQ350" i="5"/>
  <c r="AO350" i="5"/>
  <c r="AN350" i="5"/>
  <c r="AM350" i="5"/>
  <c r="AL350" i="5"/>
  <c r="AK350" i="5"/>
  <c r="AJ350" i="5"/>
  <c r="AI350" i="5"/>
  <c r="AH350" i="5"/>
  <c r="AG350" i="5"/>
  <c r="AE350" i="5"/>
  <c r="AD350" i="5"/>
  <c r="AC350" i="5"/>
  <c r="AB350" i="5"/>
  <c r="AA350" i="5"/>
  <c r="Z350" i="5"/>
  <c r="Y350" i="5"/>
  <c r="X350" i="5"/>
  <c r="W350" i="5"/>
  <c r="V350" i="5"/>
  <c r="U350" i="5"/>
  <c r="T350" i="5"/>
  <c r="S350" i="5"/>
  <c r="AZ349" i="5"/>
  <c r="AY349" i="5"/>
  <c r="AX349" i="5"/>
  <c r="AW349" i="5"/>
  <c r="AV349" i="5"/>
  <c r="AU349" i="5"/>
  <c r="AT349" i="5"/>
  <c r="AS349" i="5"/>
  <c r="AR349" i="5"/>
  <c r="AQ349" i="5"/>
  <c r="AO349" i="5"/>
  <c r="AN349" i="5"/>
  <c r="AM349" i="5"/>
  <c r="AL349" i="5"/>
  <c r="AK349" i="5"/>
  <c r="AJ349" i="5"/>
  <c r="AI349" i="5"/>
  <c r="AH349" i="5"/>
  <c r="AG349" i="5"/>
  <c r="AE349" i="5"/>
  <c r="AD349" i="5"/>
  <c r="AC349" i="5"/>
  <c r="AB349" i="5"/>
  <c r="AA349" i="5"/>
  <c r="Z349" i="5"/>
  <c r="Y349" i="5"/>
  <c r="X349" i="5"/>
  <c r="W349" i="5"/>
  <c r="V349" i="5"/>
  <c r="U349" i="5"/>
  <c r="T349" i="5"/>
  <c r="S349" i="5"/>
  <c r="AZ348" i="5"/>
  <c r="AY348" i="5"/>
  <c r="AX348" i="5"/>
  <c r="AW348" i="5"/>
  <c r="AV348" i="5"/>
  <c r="AU348" i="5"/>
  <c r="AT348" i="5"/>
  <c r="AS348" i="5"/>
  <c r="AR348" i="5"/>
  <c r="AQ348" i="5"/>
  <c r="AO348" i="5"/>
  <c r="AN348" i="5"/>
  <c r="AM348" i="5"/>
  <c r="AL348" i="5"/>
  <c r="AK348" i="5"/>
  <c r="AJ348" i="5"/>
  <c r="AI348" i="5"/>
  <c r="AH348" i="5"/>
  <c r="AG348" i="5"/>
  <c r="AE348" i="5"/>
  <c r="AD348" i="5"/>
  <c r="AC348" i="5"/>
  <c r="AB348" i="5"/>
  <c r="AA348" i="5"/>
  <c r="Z348" i="5"/>
  <c r="Y348" i="5"/>
  <c r="X348" i="5"/>
  <c r="W348" i="5"/>
  <c r="V348" i="5"/>
  <c r="U348" i="5"/>
  <c r="T348" i="5"/>
  <c r="S348" i="5"/>
  <c r="AZ347" i="5"/>
  <c r="AY347" i="5"/>
  <c r="AX347" i="5"/>
  <c r="AW347" i="5"/>
  <c r="AV347" i="5"/>
  <c r="AU347" i="5"/>
  <c r="AT347" i="5"/>
  <c r="AS347" i="5"/>
  <c r="AR347" i="5"/>
  <c r="AQ347" i="5"/>
  <c r="AO347" i="5"/>
  <c r="AN347" i="5"/>
  <c r="AM347" i="5"/>
  <c r="AL347" i="5"/>
  <c r="AK347" i="5"/>
  <c r="AJ347" i="5"/>
  <c r="AI347" i="5"/>
  <c r="AH347" i="5"/>
  <c r="AG347" i="5"/>
  <c r="AE347" i="5"/>
  <c r="AD347" i="5"/>
  <c r="AC347" i="5"/>
  <c r="AB347" i="5"/>
  <c r="AA347" i="5"/>
  <c r="Z347" i="5"/>
  <c r="Y347" i="5"/>
  <c r="X347" i="5"/>
  <c r="W347" i="5"/>
  <c r="V347" i="5"/>
  <c r="U347" i="5"/>
  <c r="T347" i="5"/>
  <c r="S347" i="5"/>
  <c r="AZ346" i="5"/>
  <c r="AY346" i="5"/>
  <c r="AX346" i="5"/>
  <c r="AW346" i="5"/>
  <c r="AV346" i="5"/>
  <c r="AU346" i="5"/>
  <c r="AT346" i="5"/>
  <c r="AS346" i="5"/>
  <c r="AR346" i="5"/>
  <c r="AQ346" i="5"/>
  <c r="AO346" i="5"/>
  <c r="AN346" i="5"/>
  <c r="AM346" i="5"/>
  <c r="AL346" i="5"/>
  <c r="AK346" i="5"/>
  <c r="AJ346" i="5"/>
  <c r="AI346" i="5"/>
  <c r="AH346" i="5"/>
  <c r="AG346" i="5"/>
  <c r="AE346" i="5"/>
  <c r="AD346" i="5"/>
  <c r="AC346" i="5"/>
  <c r="AB346" i="5"/>
  <c r="AA346" i="5"/>
  <c r="Z346" i="5"/>
  <c r="Y346" i="5"/>
  <c r="X346" i="5"/>
  <c r="W346" i="5"/>
  <c r="V346" i="5"/>
  <c r="U346" i="5"/>
  <c r="T346" i="5"/>
  <c r="S346" i="5"/>
  <c r="AZ345" i="5"/>
  <c r="AY345" i="5"/>
  <c r="AX345" i="5"/>
  <c r="AW345" i="5"/>
  <c r="AV345" i="5"/>
  <c r="AU345" i="5"/>
  <c r="AT345" i="5"/>
  <c r="AS345" i="5"/>
  <c r="AR345" i="5"/>
  <c r="AQ345" i="5"/>
  <c r="AO345" i="5"/>
  <c r="AN345" i="5"/>
  <c r="AM345" i="5"/>
  <c r="AL345" i="5"/>
  <c r="AK345" i="5"/>
  <c r="AJ345" i="5"/>
  <c r="AI345" i="5"/>
  <c r="AH345" i="5"/>
  <c r="AG345" i="5"/>
  <c r="AE345" i="5"/>
  <c r="AD345" i="5"/>
  <c r="AC345" i="5"/>
  <c r="AB345" i="5"/>
  <c r="AA345" i="5"/>
  <c r="Z345" i="5"/>
  <c r="Y345" i="5"/>
  <c r="X345" i="5"/>
  <c r="W345" i="5"/>
  <c r="V345" i="5"/>
  <c r="U345" i="5"/>
  <c r="T345" i="5"/>
  <c r="S345" i="5"/>
  <c r="AZ344" i="5"/>
  <c r="AY344" i="5"/>
  <c r="AX344" i="5"/>
  <c r="AW344" i="5"/>
  <c r="AV344" i="5"/>
  <c r="AU344" i="5"/>
  <c r="AT344" i="5"/>
  <c r="AS344" i="5"/>
  <c r="AR344" i="5"/>
  <c r="AQ344" i="5"/>
  <c r="AO344" i="5"/>
  <c r="AN344" i="5"/>
  <c r="AM344" i="5"/>
  <c r="AL344" i="5"/>
  <c r="AK344" i="5"/>
  <c r="AJ344" i="5"/>
  <c r="AI344" i="5"/>
  <c r="AH344" i="5"/>
  <c r="AG344" i="5"/>
  <c r="AE344" i="5"/>
  <c r="AD344" i="5"/>
  <c r="AC344" i="5"/>
  <c r="AB344" i="5"/>
  <c r="AA344" i="5"/>
  <c r="Z344" i="5"/>
  <c r="Y344" i="5"/>
  <c r="X344" i="5"/>
  <c r="W344" i="5"/>
  <c r="V344" i="5"/>
  <c r="U344" i="5"/>
  <c r="T344" i="5"/>
  <c r="S344" i="5"/>
  <c r="AZ343" i="5"/>
  <c r="AY343" i="5"/>
  <c r="AX343" i="5"/>
  <c r="AW343" i="5"/>
  <c r="AV343" i="5"/>
  <c r="AU343" i="5"/>
  <c r="AT343" i="5"/>
  <c r="AS343" i="5"/>
  <c r="AR343" i="5"/>
  <c r="AQ343" i="5"/>
  <c r="AO343" i="5"/>
  <c r="AN343" i="5"/>
  <c r="AM343" i="5"/>
  <c r="AL343" i="5"/>
  <c r="AK343" i="5"/>
  <c r="AJ343" i="5"/>
  <c r="AI343" i="5"/>
  <c r="AH343" i="5"/>
  <c r="AG343" i="5"/>
  <c r="AE343" i="5"/>
  <c r="AD343" i="5"/>
  <c r="AC343" i="5"/>
  <c r="AB343" i="5"/>
  <c r="AA343" i="5"/>
  <c r="Z343" i="5"/>
  <c r="Y343" i="5"/>
  <c r="X343" i="5"/>
  <c r="W343" i="5"/>
  <c r="V343" i="5"/>
  <c r="U343" i="5"/>
  <c r="T343" i="5"/>
  <c r="S343" i="5"/>
  <c r="AZ342" i="5"/>
  <c r="AY342" i="5"/>
  <c r="AX342" i="5"/>
  <c r="AW342" i="5"/>
  <c r="AV342" i="5"/>
  <c r="AU342" i="5"/>
  <c r="AT342" i="5"/>
  <c r="AS342" i="5"/>
  <c r="AR342" i="5"/>
  <c r="AQ342" i="5"/>
  <c r="AO342" i="5"/>
  <c r="AN342" i="5"/>
  <c r="AM342" i="5"/>
  <c r="AL342" i="5"/>
  <c r="AK342" i="5"/>
  <c r="AJ342" i="5"/>
  <c r="AI342" i="5"/>
  <c r="AH342" i="5"/>
  <c r="AG342" i="5"/>
  <c r="AE342" i="5"/>
  <c r="AD342" i="5"/>
  <c r="AC342" i="5"/>
  <c r="AB342" i="5"/>
  <c r="AA342" i="5"/>
  <c r="Z342" i="5"/>
  <c r="Y342" i="5"/>
  <c r="X342" i="5"/>
  <c r="W342" i="5"/>
  <c r="V342" i="5"/>
  <c r="U342" i="5"/>
  <c r="T342" i="5"/>
  <c r="S342" i="5"/>
  <c r="AZ341" i="5"/>
  <c r="AY341" i="5"/>
  <c r="AX341" i="5"/>
  <c r="AW341" i="5"/>
  <c r="AV341" i="5"/>
  <c r="AU341" i="5"/>
  <c r="AT341" i="5"/>
  <c r="AS341" i="5"/>
  <c r="AR341" i="5"/>
  <c r="AQ341" i="5"/>
  <c r="AO341" i="5"/>
  <c r="AN341" i="5"/>
  <c r="AM341" i="5"/>
  <c r="AL341" i="5"/>
  <c r="AK341" i="5"/>
  <c r="AJ341" i="5"/>
  <c r="AI341" i="5"/>
  <c r="AH341" i="5"/>
  <c r="AG341" i="5"/>
  <c r="AE341" i="5"/>
  <c r="AD341" i="5"/>
  <c r="AC341" i="5"/>
  <c r="AB341" i="5"/>
  <c r="AA341" i="5"/>
  <c r="Z341" i="5"/>
  <c r="Y341" i="5"/>
  <c r="X341" i="5"/>
  <c r="W341" i="5"/>
  <c r="V341" i="5"/>
  <c r="U341" i="5"/>
  <c r="T341" i="5"/>
  <c r="S341" i="5"/>
  <c r="AZ340" i="5"/>
  <c r="AY340" i="5"/>
  <c r="AX340" i="5"/>
  <c r="AW340" i="5"/>
  <c r="AV340" i="5"/>
  <c r="AU340" i="5"/>
  <c r="AT340" i="5"/>
  <c r="AS340" i="5"/>
  <c r="AR340" i="5"/>
  <c r="AQ340" i="5"/>
  <c r="AO340" i="5"/>
  <c r="AN340" i="5"/>
  <c r="AM340" i="5"/>
  <c r="AL340" i="5"/>
  <c r="AK340" i="5"/>
  <c r="AJ340" i="5"/>
  <c r="AI340" i="5"/>
  <c r="AH340" i="5"/>
  <c r="AG340" i="5"/>
  <c r="AE340" i="5"/>
  <c r="AD340" i="5"/>
  <c r="AC340" i="5"/>
  <c r="AB340" i="5"/>
  <c r="AA340" i="5"/>
  <c r="Z340" i="5"/>
  <c r="Y340" i="5"/>
  <c r="X340" i="5"/>
  <c r="W340" i="5"/>
  <c r="V340" i="5"/>
  <c r="U340" i="5"/>
  <c r="T340" i="5"/>
  <c r="S340" i="5"/>
  <c r="AZ339" i="5"/>
  <c r="AY339" i="5"/>
  <c r="AX339" i="5"/>
  <c r="AW339" i="5"/>
  <c r="AV339" i="5"/>
  <c r="AU339" i="5"/>
  <c r="AT339" i="5"/>
  <c r="AS339" i="5"/>
  <c r="AR339" i="5"/>
  <c r="AQ339" i="5"/>
  <c r="AO339" i="5"/>
  <c r="AN339" i="5"/>
  <c r="AM339" i="5"/>
  <c r="AL339" i="5"/>
  <c r="AK339" i="5"/>
  <c r="AJ339" i="5"/>
  <c r="AI339" i="5"/>
  <c r="AH339" i="5"/>
  <c r="AG339" i="5"/>
  <c r="AE339" i="5"/>
  <c r="AD339" i="5"/>
  <c r="AC339" i="5"/>
  <c r="AB339" i="5"/>
  <c r="AA339" i="5"/>
  <c r="Z339" i="5"/>
  <c r="Y339" i="5"/>
  <c r="X339" i="5"/>
  <c r="W339" i="5"/>
  <c r="V339" i="5"/>
  <c r="U339" i="5"/>
  <c r="T339" i="5"/>
  <c r="S339" i="5"/>
  <c r="AZ338" i="5"/>
  <c r="AY338" i="5"/>
  <c r="AX338" i="5"/>
  <c r="AW338" i="5"/>
  <c r="AV338" i="5"/>
  <c r="AU338" i="5"/>
  <c r="AT338" i="5"/>
  <c r="AS338" i="5"/>
  <c r="AR338" i="5"/>
  <c r="AQ338" i="5"/>
  <c r="AO338" i="5"/>
  <c r="AN338" i="5"/>
  <c r="AM338" i="5"/>
  <c r="AL338" i="5"/>
  <c r="AK338" i="5"/>
  <c r="AJ338" i="5"/>
  <c r="AI338" i="5"/>
  <c r="AH338" i="5"/>
  <c r="AG338" i="5"/>
  <c r="AE338" i="5"/>
  <c r="AD338" i="5"/>
  <c r="AC338" i="5"/>
  <c r="AB338" i="5"/>
  <c r="AA338" i="5"/>
  <c r="Z338" i="5"/>
  <c r="Y338" i="5"/>
  <c r="X338" i="5"/>
  <c r="W338" i="5"/>
  <c r="V338" i="5"/>
  <c r="U338" i="5"/>
  <c r="T338" i="5"/>
  <c r="S338" i="5"/>
  <c r="AZ337" i="5"/>
  <c r="AY337" i="5"/>
  <c r="AX337" i="5"/>
  <c r="AW337" i="5"/>
  <c r="AV337" i="5"/>
  <c r="AU337" i="5"/>
  <c r="AT337" i="5"/>
  <c r="AS337" i="5"/>
  <c r="AR337" i="5"/>
  <c r="AQ337" i="5"/>
  <c r="AO337" i="5"/>
  <c r="AN337" i="5"/>
  <c r="AM337" i="5"/>
  <c r="AL337" i="5"/>
  <c r="AK337" i="5"/>
  <c r="AJ337" i="5"/>
  <c r="AI337" i="5"/>
  <c r="AH337" i="5"/>
  <c r="AG337" i="5"/>
  <c r="AE337" i="5"/>
  <c r="AD337" i="5"/>
  <c r="AC337" i="5"/>
  <c r="AB337" i="5"/>
  <c r="AA337" i="5"/>
  <c r="Z337" i="5"/>
  <c r="Y337" i="5"/>
  <c r="X337" i="5"/>
  <c r="W337" i="5"/>
  <c r="V337" i="5"/>
  <c r="U337" i="5"/>
  <c r="T337" i="5"/>
  <c r="S337" i="5"/>
  <c r="AZ336" i="5"/>
  <c r="AY336" i="5"/>
  <c r="AX336" i="5"/>
  <c r="AW336" i="5"/>
  <c r="AV336" i="5"/>
  <c r="AU336" i="5"/>
  <c r="AT336" i="5"/>
  <c r="AS336" i="5"/>
  <c r="AR336" i="5"/>
  <c r="AQ336" i="5"/>
  <c r="AO336" i="5"/>
  <c r="AN336" i="5"/>
  <c r="AM336" i="5"/>
  <c r="AL336" i="5"/>
  <c r="AK336" i="5"/>
  <c r="AJ336" i="5"/>
  <c r="AI336" i="5"/>
  <c r="AH336" i="5"/>
  <c r="AG336" i="5"/>
  <c r="AE336" i="5"/>
  <c r="AD336" i="5"/>
  <c r="AC336" i="5"/>
  <c r="AB336" i="5"/>
  <c r="AA336" i="5"/>
  <c r="Z336" i="5"/>
  <c r="Y336" i="5"/>
  <c r="X336" i="5"/>
  <c r="W336" i="5"/>
  <c r="V336" i="5"/>
  <c r="U336" i="5"/>
  <c r="T336" i="5"/>
  <c r="S336" i="5"/>
  <c r="AZ335" i="5"/>
  <c r="AY335" i="5"/>
  <c r="AX335" i="5"/>
  <c r="AW335" i="5"/>
  <c r="AV335" i="5"/>
  <c r="AU335" i="5"/>
  <c r="AT335" i="5"/>
  <c r="AS335" i="5"/>
  <c r="AR335" i="5"/>
  <c r="AQ335" i="5"/>
  <c r="AO335" i="5"/>
  <c r="AN335" i="5"/>
  <c r="AM335" i="5"/>
  <c r="AL335" i="5"/>
  <c r="AK335" i="5"/>
  <c r="AJ335" i="5"/>
  <c r="AI335" i="5"/>
  <c r="AH335" i="5"/>
  <c r="AG335" i="5"/>
  <c r="AE335" i="5"/>
  <c r="AD335" i="5"/>
  <c r="AC335" i="5"/>
  <c r="AB335" i="5"/>
  <c r="AA335" i="5"/>
  <c r="Z335" i="5"/>
  <c r="Y335" i="5"/>
  <c r="X335" i="5"/>
  <c r="W335" i="5"/>
  <c r="V335" i="5"/>
  <c r="U335" i="5"/>
  <c r="T335" i="5"/>
  <c r="S335" i="5"/>
  <c r="AZ334" i="5"/>
  <c r="AY334" i="5"/>
  <c r="AX334" i="5"/>
  <c r="AW334" i="5"/>
  <c r="AV334" i="5"/>
  <c r="AU334" i="5"/>
  <c r="AT334" i="5"/>
  <c r="AS334" i="5"/>
  <c r="AR334" i="5"/>
  <c r="AQ334" i="5"/>
  <c r="AO334" i="5"/>
  <c r="AN334" i="5"/>
  <c r="AM334" i="5"/>
  <c r="AL334" i="5"/>
  <c r="AK334" i="5"/>
  <c r="AJ334" i="5"/>
  <c r="AI334" i="5"/>
  <c r="AH334" i="5"/>
  <c r="AG334" i="5"/>
  <c r="AE334" i="5"/>
  <c r="AD334" i="5"/>
  <c r="AC334" i="5"/>
  <c r="AB334" i="5"/>
  <c r="AA334" i="5"/>
  <c r="Z334" i="5"/>
  <c r="Y334" i="5"/>
  <c r="X334" i="5"/>
  <c r="W334" i="5"/>
  <c r="V334" i="5"/>
  <c r="U334" i="5"/>
  <c r="T334" i="5"/>
  <c r="S334" i="5"/>
  <c r="AZ333" i="5"/>
  <c r="AY333" i="5"/>
  <c r="AX333" i="5"/>
  <c r="AW333" i="5"/>
  <c r="AV333" i="5"/>
  <c r="AU333" i="5"/>
  <c r="AT333" i="5"/>
  <c r="AS333" i="5"/>
  <c r="AR333" i="5"/>
  <c r="AQ333" i="5"/>
  <c r="AO333" i="5"/>
  <c r="AN333" i="5"/>
  <c r="AM333" i="5"/>
  <c r="AL333" i="5"/>
  <c r="AK333" i="5"/>
  <c r="AJ333" i="5"/>
  <c r="AI333" i="5"/>
  <c r="AH333" i="5"/>
  <c r="AG333" i="5"/>
  <c r="AE333" i="5"/>
  <c r="AD333" i="5"/>
  <c r="AC333" i="5"/>
  <c r="AB333" i="5"/>
  <c r="AA333" i="5"/>
  <c r="Z333" i="5"/>
  <c r="Y333" i="5"/>
  <c r="X333" i="5"/>
  <c r="W333" i="5"/>
  <c r="V333" i="5"/>
  <c r="U333" i="5"/>
  <c r="T333" i="5"/>
  <c r="S333" i="5"/>
  <c r="AZ332" i="5"/>
  <c r="AY332" i="5"/>
  <c r="AX332" i="5"/>
  <c r="AW332" i="5"/>
  <c r="AV332" i="5"/>
  <c r="AU332" i="5"/>
  <c r="AT332" i="5"/>
  <c r="AS332" i="5"/>
  <c r="AR332" i="5"/>
  <c r="AQ332" i="5"/>
  <c r="AO332" i="5"/>
  <c r="AN332" i="5"/>
  <c r="AM332" i="5"/>
  <c r="AL332" i="5"/>
  <c r="AK332" i="5"/>
  <c r="AJ332" i="5"/>
  <c r="AI332" i="5"/>
  <c r="AH332" i="5"/>
  <c r="AG332" i="5"/>
  <c r="AE332" i="5"/>
  <c r="AD332" i="5"/>
  <c r="AC332" i="5"/>
  <c r="AB332" i="5"/>
  <c r="AA332" i="5"/>
  <c r="Z332" i="5"/>
  <c r="Y332" i="5"/>
  <c r="X332" i="5"/>
  <c r="W332" i="5"/>
  <c r="V332" i="5"/>
  <c r="U332" i="5"/>
  <c r="T332" i="5"/>
  <c r="S332" i="5"/>
  <c r="AZ331" i="5"/>
  <c r="AY331" i="5"/>
  <c r="AX331" i="5"/>
  <c r="AW331" i="5"/>
  <c r="AV331" i="5"/>
  <c r="AU331" i="5"/>
  <c r="AT331" i="5"/>
  <c r="AS331" i="5"/>
  <c r="AR331" i="5"/>
  <c r="AQ331" i="5"/>
  <c r="AO331" i="5"/>
  <c r="AN331" i="5"/>
  <c r="AM331" i="5"/>
  <c r="AL331" i="5"/>
  <c r="AK331" i="5"/>
  <c r="AJ331" i="5"/>
  <c r="AI331" i="5"/>
  <c r="AH331" i="5"/>
  <c r="AG331" i="5"/>
  <c r="AE331" i="5"/>
  <c r="AD331" i="5"/>
  <c r="AC331" i="5"/>
  <c r="AB331" i="5"/>
  <c r="AA331" i="5"/>
  <c r="Z331" i="5"/>
  <c r="Y331" i="5"/>
  <c r="X331" i="5"/>
  <c r="W331" i="5"/>
  <c r="V331" i="5"/>
  <c r="U331" i="5"/>
  <c r="T331" i="5"/>
  <c r="S331" i="5"/>
  <c r="AZ330" i="5"/>
  <c r="AY330" i="5"/>
  <c r="AX330" i="5"/>
  <c r="AW330" i="5"/>
  <c r="AV330" i="5"/>
  <c r="AU330" i="5"/>
  <c r="AT330" i="5"/>
  <c r="AS330" i="5"/>
  <c r="AR330" i="5"/>
  <c r="AQ330" i="5"/>
  <c r="AO330" i="5"/>
  <c r="AN330" i="5"/>
  <c r="AM330" i="5"/>
  <c r="AL330" i="5"/>
  <c r="AK330" i="5"/>
  <c r="AJ330" i="5"/>
  <c r="AI330" i="5"/>
  <c r="AH330" i="5"/>
  <c r="AG330" i="5"/>
  <c r="AE330" i="5"/>
  <c r="AD330" i="5"/>
  <c r="AC330" i="5"/>
  <c r="AB330" i="5"/>
  <c r="AA330" i="5"/>
  <c r="Z330" i="5"/>
  <c r="Y330" i="5"/>
  <c r="X330" i="5"/>
  <c r="W330" i="5"/>
  <c r="V330" i="5"/>
  <c r="U330" i="5"/>
  <c r="T330" i="5"/>
  <c r="S330" i="5"/>
  <c r="AZ329" i="5"/>
  <c r="AY329" i="5"/>
  <c r="AX329" i="5"/>
  <c r="AW329" i="5"/>
  <c r="AV329" i="5"/>
  <c r="AU329" i="5"/>
  <c r="AT329" i="5"/>
  <c r="AS329" i="5"/>
  <c r="AR329" i="5"/>
  <c r="AQ329" i="5"/>
  <c r="AO329" i="5"/>
  <c r="AN329" i="5"/>
  <c r="AM329" i="5"/>
  <c r="AL329" i="5"/>
  <c r="AK329" i="5"/>
  <c r="AJ329" i="5"/>
  <c r="AI329" i="5"/>
  <c r="AH329" i="5"/>
  <c r="AG329" i="5"/>
  <c r="AE329" i="5"/>
  <c r="AD329" i="5"/>
  <c r="AC329" i="5"/>
  <c r="AB329" i="5"/>
  <c r="AA329" i="5"/>
  <c r="Z329" i="5"/>
  <c r="Y329" i="5"/>
  <c r="X329" i="5"/>
  <c r="W329" i="5"/>
  <c r="V329" i="5"/>
  <c r="U329" i="5"/>
  <c r="T329" i="5"/>
  <c r="S329" i="5"/>
  <c r="AZ328" i="5"/>
  <c r="AY328" i="5"/>
  <c r="AX328" i="5"/>
  <c r="AW328" i="5"/>
  <c r="AV328" i="5"/>
  <c r="AU328" i="5"/>
  <c r="AT328" i="5"/>
  <c r="AS328" i="5"/>
  <c r="AR328" i="5"/>
  <c r="AQ328" i="5"/>
  <c r="AO328" i="5"/>
  <c r="AN328" i="5"/>
  <c r="AM328" i="5"/>
  <c r="AL328" i="5"/>
  <c r="AK328" i="5"/>
  <c r="AJ328" i="5"/>
  <c r="AI328" i="5"/>
  <c r="AH328" i="5"/>
  <c r="AG328" i="5"/>
  <c r="AE328" i="5"/>
  <c r="AD328" i="5"/>
  <c r="AC328" i="5"/>
  <c r="AB328" i="5"/>
  <c r="AA328" i="5"/>
  <c r="Z328" i="5"/>
  <c r="Y328" i="5"/>
  <c r="X328" i="5"/>
  <c r="W328" i="5"/>
  <c r="V328" i="5"/>
  <c r="U328" i="5"/>
  <c r="T328" i="5"/>
  <c r="S328" i="5"/>
  <c r="AZ327" i="5"/>
  <c r="AY327" i="5"/>
  <c r="AX327" i="5"/>
  <c r="AW327" i="5"/>
  <c r="AV327" i="5"/>
  <c r="AU327" i="5"/>
  <c r="AT327" i="5"/>
  <c r="AS327" i="5"/>
  <c r="AR327" i="5"/>
  <c r="AQ327" i="5"/>
  <c r="AO327" i="5"/>
  <c r="AN327" i="5"/>
  <c r="AM327" i="5"/>
  <c r="AL327" i="5"/>
  <c r="AK327" i="5"/>
  <c r="AJ327" i="5"/>
  <c r="AI327" i="5"/>
  <c r="AH327" i="5"/>
  <c r="AG327" i="5"/>
  <c r="AE327" i="5"/>
  <c r="AD327" i="5"/>
  <c r="AC327" i="5"/>
  <c r="AB327" i="5"/>
  <c r="AA327" i="5"/>
  <c r="Z327" i="5"/>
  <c r="Y327" i="5"/>
  <c r="X327" i="5"/>
  <c r="W327" i="5"/>
  <c r="V327" i="5"/>
  <c r="U327" i="5"/>
  <c r="T327" i="5"/>
  <c r="S327" i="5"/>
  <c r="AZ326" i="5"/>
  <c r="AY326" i="5"/>
  <c r="AX326" i="5"/>
  <c r="AW326" i="5"/>
  <c r="AV326" i="5"/>
  <c r="AU326" i="5"/>
  <c r="AT326" i="5"/>
  <c r="AS326" i="5"/>
  <c r="AR326" i="5"/>
  <c r="AQ326" i="5"/>
  <c r="AO326" i="5"/>
  <c r="AN326" i="5"/>
  <c r="AM326" i="5"/>
  <c r="AL326" i="5"/>
  <c r="AK326" i="5"/>
  <c r="AJ326" i="5"/>
  <c r="AI326" i="5"/>
  <c r="AH326" i="5"/>
  <c r="AG326" i="5"/>
  <c r="AE326" i="5"/>
  <c r="AD326" i="5"/>
  <c r="AC326" i="5"/>
  <c r="AB326" i="5"/>
  <c r="AA326" i="5"/>
  <c r="Z326" i="5"/>
  <c r="Y326" i="5"/>
  <c r="X326" i="5"/>
  <c r="W326" i="5"/>
  <c r="V326" i="5"/>
  <c r="U326" i="5"/>
  <c r="T326" i="5"/>
  <c r="S326" i="5"/>
  <c r="AZ325" i="5"/>
  <c r="AY325" i="5"/>
  <c r="AX325" i="5"/>
  <c r="AW325" i="5"/>
  <c r="AV325" i="5"/>
  <c r="AU325" i="5"/>
  <c r="AT325" i="5"/>
  <c r="AS325" i="5"/>
  <c r="AR325" i="5"/>
  <c r="AQ325" i="5"/>
  <c r="AO325" i="5"/>
  <c r="AN325" i="5"/>
  <c r="AM325" i="5"/>
  <c r="AL325" i="5"/>
  <c r="AK325" i="5"/>
  <c r="AJ325" i="5"/>
  <c r="AI325" i="5"/>
  <c r="AH325" i="5"/>
  <c r="AG325" i="5"/>
  <c r="AE325" i="5"/>
  <c r="AD325" i="5"/>
  <c r="AC325" i="5"/>
  <c r="AB325" i="5"/>
  <c r="AA325" i="5"/>
  <c r="Z325" i="5"/>
  <c r="Y325" i="5"/>
  <c r="X325" i="5"/>
  <c r="W325" i="5"/>
  <c r="V325" i="5"/>
  <c r="U325" i="5"/>
  <c r="T325" i="5"/>
  <c r="S325" i="5"/>
  <c r="AZ324" i="5"/>
  <c r="AY324" i="5"/>
  <c r="AX324" i="5"/>
  <c r="AW324" i="5"/>
  <c r="AV324" i="5"/>
  <c r="AU324" i="5"/>
  <c r="AT324" i="5"/>
  <c r="AS324" i="5"/>
  <c r="AR324" i="5"/>
  <c r="AQ324" i="5"/>
  <c r="AO324" i="5"/>
  <c r="AN324" i="5"/>
  <c r="AM324" i="5"/>
  <c r="AL324" i="5"/>
  <c r="AK324" i="5"/>
  <c r="AJ324" i="5"/>
  <c r="AI324" i="5"/>
  <c r="AH324" i="5"/>
  <c r="AG324" i="5"/>
  <c r="AE324" i="5"/>
  <c r="AD324" i="5"/>
  <c r="AC324" i="5"/>
  <c r="AB324" i="5"/>
  <c r="AA324" i="5"/>
  <c r="Z324" i="5"/>
  <c r="Y324" i="5"/>
  <c r="X324" i="5"/>
  <c r="W324" i="5"/>
  <c r="V324" i="5"/>
  <c r="U324" i="5"/>
  <c r="T324" i="5"/>
  <c r="S324" i="5"/>
  <c r="AZ323" i="5"/>
  <c r="AY323" i="5"/>
  <c r="AX323" i="5"/>
  <c r="AW323" i="5"/>
  <c r="AV323" i="5"/>
  <c r="AU323" i="5"/>
  <c r="AT323" i="5"/>
  <c r="AS323" i="5"/>
  <c r="AR323" i="5"/>
  <c r="AQ323" i="5"/>
  <c r="AO323" i="5"/>
  <c r="AN323" i="5"/>
  <c r="AM323" i="5"/>
  <c r="AL323" i="5"/>
  <c r="AK323" i="5"/>
  <c r="AJ323" i="5"/>
  <c r="AI323" i="5"/>
  <c r="AH323" i="5"/>
  <c r="AG323" i="5"/>
  <c r="AE323" i="5"/>
  <c r="AD323" i="5"/>
  <c r="AC323" i="5"/>
  <c r="AB323" i="5"/>
  <c r="AA323" i="5"/>
  <c r="Z323" i="5"/>
  <c r="Y323" i="5"/>
  <c r="X323" i="5"/>
  <c r="W323" i="5"/>
  <c r="V323" i="5"/>
  <c r="U323" i="5"/>
  <c r="T323" i="5"/>
  <c r="S323" i="5"/>
  <c r="AZ322" i="5"/>
  <c r="AY322" i="5"/>
  <c r="AX322" i="5"/>
  <c r="AW322" i="5"/>
  <c r="AV322" i="5"/>
  <c r="AU322" i="5"/>
  <c r="AT322" i="5"/>
  <c r="AS322" i="5"/>
  <c r="AR322" i="5"/>
  <c r="AQ322" i="5"/>
  <c r="AO322" i="5"/>
  <c r="AN322" i="5"/>
  <c r="AM322" i="5"/>
  <c r="AL322" i="5"/>
  <c r="AK322" i="5"/>
  <c r="AJ322" i="5"/>
  <c r="AI322" i="5"/>
  <c r="AH322" i="5"/>
  <c r="AG322" i="5"/>
  <c r="AE322" i="5"/>
  <c r="AD322" i="5"/>
  <c r="AC322" i="5"/>
  <c r="AB322" i="5"/>
  <c r="AA322" i="5"/>
  <c r="Z322" i="5"/>
  <c r="Y322" i="5"/>
  <c r="X322" i="5"/>
  <c r="W322" i="5"/>
  <c r="V322" i="5"/>
  <c r="U322" i="5"/>
  <c r="T322" i="5"/>
  <c r="S322" i="5"/>
  <c r="AZ321" i="5"/>
  <c r="AY321" i="5"/>
  <c r="AX321" i="5"/>
  <c r="AW321" i="5"/>
  <c r="AV321" i="5"/>
  <c r="AU321" i="5"/>
  <c r="AT321" i="5"/>
  <c r="AS321" i="5"/>
  <c r="AR321" i="5"/>
  <c r="AQ321" i="5"/>
  <c r="AO321" i="5"/>
  <c r="AN321" i="5"/>
  <c r="AM321" i="5"/>
  <c r="AL321" i="5"/>
  <c r="AK321" i="5"/>
  <c r="AJ321" i="5"/>
  <c r="AI321" i="5"/>
  <c r="AH321" i="5"/>
  <c r="AG321" i="5"/>
  <c r="AE321" i="5"/>
  <c r="AD321" i="5"/>
  <c r="AC321" i="5"/>
  <c r="AB321" i="5"/>
  <c r="AA321" i="5"/>
  <c r="Z321" i="5"/>
  <c r="Y321" i="5"/>
  <c r="X321" i="5"/>
  <c r="W321" i="5"/>
  <c r="V321" i="5"/>
  <c r="U321" i="5"/>
  <c r="T321" i="5"/>
  <c r="S321" i="5"/>
  <c r="AZ320" i="5"/>
  <c r="AY320" i="5"/>
  <c r="AX320" i="5"/>
  <c r="AW320" i="5"/>
  <c r="AV320" i="5"/>
  <c r="AU320" i="5"/>
  <c r="AT320" i="5"/>
  <c r="AS320" i="5"/>
  <c r="AR320" i="5"/>
  <c r="AQ320" i="5"/>
  <c r="AO320" i="5"/>
  <c r="AN320" i="5"/>
  <c r="AM320" i="5"/>
  <c r="AL320" i="5"/>
  <c r="AK320" i="5"/>
  <c r="AJ320" i="5"/>
  <c r="AI320" i="5"/>
  <c r="AH320" i="5"/>
  <c r="AG320" i="5"/>
  <c r="AE320" i="5"/>
  <c r="AD320" i="5"/>
  <c r="AC320" i="5"/>
  <c r="AB320" i="5"/>
  <c r="AA320" i="5"/>
  <c r="Z320" i="5"/>
  <c r="Y320" i="5"/>
  <c r="X320" i="5"/>
  <c r="W320" i="5"/>
  <c r="V320" i="5"/>
  <c r="U320" i="5"/>
  <c r="T320" i="5"/>
  <c r="S320" i="5"/>
  <c r="AZ319" i="5"/>
  <c r="AY319" i="5"/>
  <c r="AX319" i="5"/>
  <c r="AW319" i="5"/>
  <c r="AV319" i="5"/>
  <c r="AU319" i="5"/>
  <c r="AT319" i="5"/>
  <c r="AS319" i="5"/>
  <c r="AR319" i="5"/>
  <c r="AQ319" i="5"/>
  <c r="AO319" i="5"/>
  <c r="AN319" i="5"/>
  <c r="AM319" i="5"/>
  <c r="AL319" i="5"/>
  <c r="AK319" i="5"/>
  <c r="AJ319" i="5"/>
  <c r="AI319" i="5"/>
  <c r="AH319" i="5"/>
  <c r="AG319" i="5"/>
  <c r="AE319" i="5"/>
  <c r="AD319" i="5"/>
  <c r="AC319" i="5"/>
  <c r="AB319" i="5"/>
  <c r="AA319" i="5"/>
  <c r="Z319" i="5"/>
  <c r="Y319" i="5"/>
  <c r="X319" i="5"/>
  <c r="W319" i="5"/>
  <c r="V319" i="5"/>
  <c r="U319" i="5"/>
  <c r="T319" i="5"/>
  <c r="S319" i="5"/>
  <c r="AZ318" i="5"/>
  <c r="AY318" i="5"/>
  <c r="AX318" i="5"/>
  <c r="AW318" i="5"/>
  <c r="AV318" i="5"/>
  <c r="AU318" i="5"/>
  <c r="AT318" i="5"/>
  <c r="AS318" i="5"/>
  <c r="AR318" i="5"/>
  <c r="AQ318" i="5"/>
  <c r="AO318" i="5"/>
  <c r="AN318" i="5"/>
  <c r="AM318" i="5"/>
  <c r="AL318" i="5"/>
  <c r="AK318" i="5"/>
  <c r="AJ318" i="5"/>
  <c r="AI318" i="5"/>
  <c r="AH318" i="5"/>
  <c r="AG318" i="5"/>
  <c r="AE318" i="5"/>
  <c r="AD318" i="5"/>
  <c r="AC318" i="5"/>
  <c r="AB318" i="5"/>
  <c r="AA318" i="5"/>
  <c r="Z318" i="5"/>
  <c r="Y318" i="5"/>
  <c r="X318" i="5"/>
  <c r="W318" i="5"/>
  <c r="V318" i="5"/>
  <c r="U318" i="5"/>
  <c r="T318" i="5"/>
  <c r="S318" i="5"/>
  <c r="AZ317" i="5"/>
  <c r="AY317" i="5"/>
  <c r="AX317" i="5"/>
  <c r="AW317" i="5"/>
  <c r="AV317" i="5"/>
  <c r="AU317" i="5"/>
  <c r="AT317" i="5"/>
  <c r="AS317" i="5"/>
  <c r="AR317" i="5"/>
  <c r="AQ317" i="5"/>
  <c r="AO317" i="5"/>
  <c r="AN317" i="5"/>
  <c r="AM317" i="5"/>
  <c r="AL317" i="5"/>
  <c r="AK317" i="5"/>
  <c r="AJ317" i="5"/>
  <c r="AI317" i="5"/>
  <c r="AH317" i="5"/>
  <c r="AG317" i="5"/>
  <c r="AE317" i="5"/>
  <c r="AD317" i="5"/>
  <c r="AC317" i="5"/>
  <c r="AB317" i="5"/>
  <c r="AA317" i="5"/>
  <c r="Z317" i="5"/>
  <c r="Y317" i="5"/>
  <c r="X317" i="5"/>
  <c r="W317" i="5"/>
  <c r="V317" i="5"/>
  <c r="U317" i="5"/>
  <c r="T317" i="5"/>
  <c r="S317" i="5"/>
  <c r="AZ316" i="5"/>
  <c r="AY316" i="5"/>
  <c r="AX316" i="5"/>
  <c r="AW316" i="5"/>
  <c r="AV316" i="5"/>
  <c r="AU316" i="5"/>
  <c r="AT316" i="5"/>
  <c r="AS316" i="5"/>
  <c r="AR316" i="5"/>
  <c r="AQ316" i="5"/>
  <c r="AO316" i="5"/>
  <c r="AN316" i="5"/>
  <c r="AM316" i="5"/>
  <c r="AL316" i="5"/>
  <c r="AK316" i="5"/>
  <c r="AJ316" i="5"/>
  <c r="AI316" i="5"/>
  <c r="AH316" i="5"/>
  <c r="AG316" i="5"/>
  <c r="AE316" i="5"/>
  <c r="AD316" i="5"/>
  <c r="AC316" i="5"/>
  <c r="AB316" i="5"/>
  <c r="AA316" i="5"/>
  <c r="Z316" i="5"/>
  <c r="Y316" i="5"/>
  <c r="X316" i="5"/>
  <c r="W316" i="5"/>
  <c r="V316" i="5"/>
  <c r="U316" i="5"/>
  <c r="T316" i="5"/>
  <c r="S316" i="5"/>
  <c r="AZ315" i="5"/>
  <c r="AY315" i="5"/>
  <c r="AX315" i="5"/>
  <c r="AW315" i="5"/>
  <c r="AV315" i="5"/>
  <c r="AU315" i="5"/>
  <c r="AT315" i="5"/>
  <c r="AS315" i="5"/>
  <c r="AR315" i="5"/>
  <c r="AQ315" i="5"/>
  <c r="AO315" i="5"/>
  <c r="AN315" i="5"/>
  <c r="AM315" i="5"/>
  <c r="AL315" i="5"/>
  <c r="AK315" i="5"/>
  <c r="AJ315" i="5"/>
  <c r="AI315" i="5"/>
  <c r="AH315" i="5"/>
  <c r="AG315" i="5"/>
  <c r="AE315" i="5"/>
  <c r="AD315" i="5"/>
  <c r="AC315" i="5"/>
  <c r="AB315" i="5"/>
  <c r="AA315" i="5"/>
  <c r="Z315" i="5"/>
  <c r="Y315" i="5"/>
  <c r="X315" i="5"/>
  <c r="W315" i="5"/>
  <c r="V315" i="5"/>
  <c r="U315" i="5"/>
  <c r="T315" i="5"/>
  <c r="S315" i="5"/>
  <c r="AZ314" i="5"/>
  <c r="AY314" i="5"/>
  <c r="AX314" i="5"/>
  <c r="AW314" i="5"/>
  <c r="AV314" i="5"/>
  <c r="AU314" i="5"/>
  <c r="AT314" i="5"/>
  <c r="AS314" i="5"/>
  <c r="AR314" i="5"/>
  <c r="AQ314" i="5"/>
  <c r="AO314" i="5"/>
  <c r="AN314" i="5"/>
  <c r="AM314" i="5"/>
  <c r="AL314" i="5"/>
  <c r="AK314" i="5"/>
  <c r="AJ314" i="5"/>
  <c r="AI314" i="5"/>
  <c r="AH314" i="5"/>
  <c r="AG314" i="5"/>
  <c r="AE314" i="5"/>
  <c r="AD314" i="5"/>
  <c r="AC314" i="5"/>
  <c r="AB314" i="5"/>
  <c r="AA314" i="5"/>
  <c r="Z314" i="5"/>
  <c r="Y314" i="5"/>
  <c r="X314" i="5"/>
  <c r="W314" i="5"/>
  <c r="V314" i="5"/>
  <c r="U314" i="5"/>
  <c r="T314" i="5"/>
  <c r="S314" i="5"/>
  <c r="AZ313" i="5"/>
  <c r="AY313" i="5"/>
  <c r="AX313" i="5"/>
  <c r="AW313" i="5"/>
  <c r="AV313" i="5"/>
  <c r="AU313" i="5"/>
  <c r="AT313" i="5"/>
  <c r="AS313" i="5"/>
  <c r="AR313" i="5"/>
  <c r="AQ313" i="5"/>
  <c r="AO313" i="5"/>
  <c r="AN313" i="5"/>
  <c r="AM313" i="5"/>
  <c r="AL313" i="5"/>
  <c r="AK313" i="5"/>
  <c r="AJ313" i="5"/>
  <c r="AI313" i="5"/>
  <c r="AH313" i="5"/>
  <c r="AG313" i="5"/>
  <c r="AE313" i="5"/>
  <c r="AD313" i="5"/>
  <c r="AC313" i="5"/>
  <c r="AB313" i="5"/>
  <c r="AA313" i="5"/>
  <c r="Z313" i="5"/>
  <c r="Y313" i="5"/>
  <c r="X313" i="5"/>
  <c r="W313" i="5"/>
  <c r="V313" i="5"/>
  <c r="U313" i="5"/>
  <c r="T313" i="5"/>
  <c r="S313" i="5"/>
  <c r="AZ312" i="5"/>
  <c r="AY312" i="5"/>
  <c r="AX312" i="5"/>
  <c r="AW312" i="5"/>
  <c r="AV312" i="5"/>
  <c r="AU312" i="5"/>
  <c r="AT312" i="5"/>
  <c r="AS312" i="5"/>
  <c r="AR312" i="5"/>
  <c r="AQ312" i="5"/>
  <c r="AO312" i="5"/>
  <c r="AN312" i="5"/>
  <c r="AM312" i="5"/>
  <c r="AL312" i="5"/>
  <c r="AK312" i="5"/>
  <c r="AJ312" i="5"/>
  <c r="AI312" i="5"/>
  <c r="AH312" i="5"/>
  <c r="AG312" i="5"/>
  <c r="AE312" i="5"/>
  <c r="AD312" i="5"/>
  <c r="AC312" i="5"/>
  <c r="AB312" i="5"/>
  <c r="AA312" i="5"/>
  <c r="Z312" i="5"/>
  <c r="Y312" i="5"/>
  <c r="X312" i="5"/>
  <c r="W312" i="5"/>
  <c r="V312" i="5"/>
  <c r="U312" i="5"/>
  <c r="T312" i="5"/>
  <c r="S312" i="5"/>
  <c r="AZ311" i="5"/>
  <c r="AY311" i="5"/>
  <c r="AX311" i="5"/>
  <c r="AW311" i="5"/>
  <c r="AV311" i="5"/>
  <c r="AU311" i="5"/>
  <c r="AT311" i="5"/>
  <c r="AS311" i="5"/>
  <c r="AR311" i="5"/>
  <c r="AQ311" i="5"/>
  <c r="AO311" i="5"/>
  <c r="AN311" i="5"/>
  <c r="AM311" i="5"/>
  <c r="AL311" i="5"/>
  <c r="AK311" i="5"/>
  <c r="AJ311" i="5"/>
  <c r="AI311" i="5"/>
  <c r="AH311" i="5"/>
  <c r="AG311" i="5"/>
  <c r="AE311" i="5"/>
  <c r="AD311" i="5"/>
  <c r="AC311" i="5"/>
  <c r="AB311" i="5"/>
  <c r="AA311" i="5"/>
  <c r="Z311" i="5"/>
  <c r="Y311" i="5"/>
  <c r="X311" i="5"/>
  <c r="W311" i="5"/>
  <c r="V311" i="5"/>
  <c r="U311" i="5"/>
  <c r="T311" i="5"/>
  <c r="S311" i="5"/>
  <c r="AZ310" i="5"/>
  <c r="AY310" i="5"/>
  <c r="AX310" i="5"/>
  <c r="AW310" i="5"/>
  <c r="AV310" i="5"/>
  <c r="AU310" i="5"/>
  <c r="AT310" i="5"/>
  <c r="AS310" i="5"/>
  <c r="AR310" i="5"/>
  <c r="AQ310" i="5"/>
  <c r="AO310" i="5"/>
  <c r="AN310" i="5"/>
  <c r="AM310" i="5"/>
  <c r="AL310" i="5"/>
  <c r="AK310" i="5"/>
  <c r="AJ310" i="5"/>
  <c r="AI310" i="5"/>
  <c r="AH310" i="5"/>
  <c r="AG310" i="5"/>
  <c r="AE310" i="5"/>
  <c r="AD310" i="5"/>
  <c r="AC310" i="5"/>
  <c r="AB310" i="5"/>
  <c r="AA310" i="5"/>
  <c r="Z310" i="5"/>
  <c r="Y310" i="5"/>
  <c r="X310" i="5"/>
  <c r="W310" i="5"/>
  <c r="V310" i="5"/>
  <c r="U310" i="5"/>
  <c r="T310" i="5"/>
  <c r="S310" i="5"/>
  <c r="AZ309" i="5"/>
  <c r="AY309" i="5"/>
  <c r="AX309" i="5"/>
  <c r="AW309" i="5"/>
  <c r="AV309" i="5"/>
  <c r="AU309" i="5"/>
  <c r="AT309" i="5"/>
  <c r="AS309" i="5"/>
  <c r="AR309" i="5"/>
  <c r="AQ309" i="5"/>
  <c r="AO309" i="5"/>
  <c r="AN309" i="5"/>
  <c r="AM309" i="5"/>
  <c r="AL309" i="5"/>
  <c r="AK309" i="5"/>
  <c r="AJ309" i="5"/>
  <c r="AI309" i="5"/>
  <c r="AH309" i="5"/>
  <c r="AG309" i="5"/>
  <c r="AE309" i="5"/>
  <c r="AD309" i="5"/>
  <c r="AC309" i="5"/>
  <c r="AB309" i="5"/>
  <c r="AA309" i="5"/>
  <c r="Z309" i="5"/>
  <c r="Y309" i="5"/>
  <c r="X309" i="5"/>
  <c r="W309" i="5"/>
  <c r="V309" i="5"/>
  <c r="U309" i="5"/>
  <c r="T309" i="5"/>
  <c r="S309" i="5"/>
  <c r="AZ308" i="5"/>
  <c r="AY308" i="5"/>
  <c r="AX308" i="5"/>
  <c r="AW308" i="5"/>
  <c r="AV308" i="5"/>
  <c r="AU308" i="5"/>
  <c r="AT308" i="5"/>
  <c r="AS308" i="5"/>
  <c r="AR308" i="5"/>
  <c r="AQ308" i="5"/>
  <c r="AO308" i="5"/>
  <c r="AN308" i="5"/>
  <c r="AM308" i="5"/>
  <c r="AL308" i="5"/>
  <c r="AK308" i="5"/>
  <c r="AJ308" i="5"/>
  <c r="AI308" i="5"/>
  <c r="AH308" i="5"/>
  <c r="AG308" i="5"/>
  <c r="AE308" i="5"/>
  <c r="AD308" i="5"/>
  <c r="AC308" i="5"/>
  <c r="AB308" i="5"/>
  <c r="AA308" i="5"/>
  <c r="Z308" i="5"/>
  <c r="Y308" i="5"/>
  <c r="X308" i="5"/>
  <c r="W308" i="5"/>
  <c r="V308" i="5"/>
  <c r="U308" i="5"/>
  <c r="T308" i="5"/>
  <c r="S308" i="5"/>
  <c r="AZ307" i="5"/>
  <c r="AY307" i="5"/>
  <c r="AX307" i="5"/>
  <c r="AW307" i="5"/>
  <c r="AV307" i="5"/>
  <c r="AU307" i="5"/>
  <c r="AT307" i="5"/>
  <c r="AS307" i="5"/>
  <c r="AR307" i="5"/>
  <c r="AQ307" i="5"/>
  <c r="AO307" i="5"/>
  <c r="AN307" i="5"/>
  <c r="AM307" i="5"/>
  <c r="AL307" i="5"/>
  <c r="AK307" i="5"/>
  <c r="AJ307" i="5"/>
  <c r="AI307" i="5"/>
  <c r="AH307" i="5"/>
  <c r="AG307" i="5"/>
  <c r="AE307" i="5"/>
  <c r="AD307" i="5"/>
  <c r="AC307" i="5"/>
  <c r="AB307" i="5"/>
  <c r="AA307" i="5"/>
  <c r="Z307" i="5"/>
  <c r="Y307" i="5"/>
  <c r="X307" i="5"/>
  <c r="W307" i="5"/>
  <c r="V307" i="5"/>
  <c r="U307" i="5"/>
  <c r="T307" i="5"/>
  <c r="S307" i="5"/>
  <c r="AZ306" i="5"/>
  <c r="AY306" i="5"/>
  <c r="AX306" i="5"/>
  <c r="AW306" i="5"/>
  <c r="AV306" i="5"/>
  <c r="AU306" i="5"/>
  <c r="AT306" i="5"/>
  <c r="AS306" i="5"/>
  <c r="AR306" i="5"/>
  <c r="AQ306" i="5"/>
  <c r="AO306" i="5"/>
  <c r="AN306" i="5"/>
  <c r="AM306" i="5"/>
  <c r="AL306" i="5"/>
  <c r="AK306" i="5"/>
  <c r="AJ306" i="5"/>
  <c r="AI306" i="5"/>
  <c r="AH306" i="5"/>
  <c r="AG306" i="5"/>
  <c r="AE306" i="5"/>
  <c r="AD306" i="5"/>
  <c r="AC306" i="5"/>
  <c r="AB306" i="5"/>
  <c r="AA306" i="5"/>
  <c r="Z306" i="5"/>
  <c r="Y306" i="5"/>
  <c r="X306" i="5"/>
  <c r="W306" i="5"/>
  <c r="V306" i="5"/>
  <c r="U306" i="5"/>
  <c r="T306" i="5"/>
  <c r="S306" i="5"/>
  <c r="AZ305" i="5"/>
  <c r="AY305" i="5"/>
  <c r="AX305" i="5"/>
  <c r="AW305" i="5"/>
  <c r="AV305" i="5"/>
  <c r="AU305" i="5"/>
  <c r="AT305" i="5"/>
  <c r="AS305" i="5"/>
  <c r="AR305" i="5"/>
  <c r="AQ305" i="5"/>
  <c r="AO305" i="5"/>
  <c r="AN305" i="5"/>
  <c r="AM305" i="5"/>
  <c r="AL305" i="5"/>
  <c r="AK305" i="5"/>
  <c r="AJ305" i="5"/>
  <c r="AI305" i="5"/>
  <c r="AH305" i="5"/>
  <c r="AG305" i="5"/>
  <c r="AE305" i="5"/>
  <c r="AD305" i="5"/>
  <c r="AC305" i="5"/>
  <c r="AB305" i="5"/>
  <c r="AA305" i="5"/>
  <c r="Z305" i="5"/>
  <c r="Y305" i="5"/>
  <c r="X305" i="5"/>
  <c r="W305" i="5"/>
  <c r="V305" i="5"/>
  <c r="U305" i="5"/>
  <c r="T305" i="5"/>
  <c r="S305" i="5"/>
  <c r="AZ304" i="5"/>
  <c r="AY304" i="5"/>
  <c r="AX304" i="5"/>
  <c r="AW304" i="5"/>
  <c r="AV304" i="5"/>
  <c r="AU304" i="5"/>
  <c r="AT304" i="5"/>
  <c r="AS304" i="5"/>
  <c r="AR304" i="5"/>
  <c r="AQ304" i="5"/>
  <c r="AO304" i="5"/>
  <c r="AN304" i="5"/>
  <c r="AM304" i="5"/>
  <c r="AL304" i="5"/>
  <c r="AK304" i="5"/>
  <c r="AJ304" i="5"/>
  <c r="AI304" i="5"/>
  <c r="AH304" i="5"/>
  <c r="AG304" i="5"/>
  <c r="AE304" i="5"/>
  <c r="AD304" i="5"/>
  <c r="AC304" i="5"/>
  <c r="AB304" i="5"/>
  <c r="AA304" i="5"/>
  <c r="Z304" i="5"/>
  <c r="Y304" i="5"/>
  <c r="X304" i="5"/>
  <c r="W304" i="5"/>
  <c r="V304" i="5"/>
  <c r="U304" i="5"/>
  <c r="T304" i="5"/>
  <c r="S304" i="5"/>
  <c r="AZ303" i="5"/>
  <c r="AY303" i="5"/>
  <c r="AX303" i="5"/>
  <c r="AW303" i="5"/>
  <c r="AV303" i="5"/>
  <c r="AU303" i="5"/>
  <c r="AT303" i="5"/>
  <c r="AS303" i="5"/>
  <c r="AR303" i="5"/>
  <c r="AQ303" i="5"/>
  <c r="AO303" i="5"/>
  <c r="AN303" i="5"/>
  <c r="AM303" i="5"/>
  <c r="AL303" i="5"/>
  <c r="AK303" i="5"/>
  <c r="AJ303" i="5"/>
  <c r="AI303" i="5"/>
  <c r="AH303" i="5"/>
  <c r="AG303" i="5"/>
  <c r="AE303" i="5"/>
  <c r="AD303" i="5"/>
  <c r="AC303" i="5"/>
  <c r="AB303" i="5"/>
  <c r="AA303" i="5"/>
  <c r="Z303" i="5"/>
  <c r="Y303" i="5"/>
  <c r="X303" i="5"/>
  <c r="W303" i="5"/>
  <c r="V303" i="5"/>
  <c r="U303" i="5"/>
  <c r="T303" i="5"/>
  <c r="S303" i="5"/>
  <c r="AZ302" i="5"/>
  <c r="AY302" i="5"/>
  <c r="AX302" i="5"/>
  <c r="AW302" i="5"/>
  <c r="AV302" i="5"/>
  <c r="AU302" i="5"/>
  <c r="AT302" i="5"/>
  <c r="AS302" i="5"/>
  <c r="AR302" i="5"/>
  <c r="AQ302" i="5"/>
  <c r="AO302" i="5"/>
  <c r="AN302" i="5"/>
  <c r="AM302" i="5"/>
  <c r="AL302" i="5"/>
  <c r="AK302" i="5"/>
  <c r="AJ302" i="5"/>
  <c r="AI302" i="5"/>
  <c r="AH302" i="5"/>
  <c r="AG302" i="5"/>
  <c r="AE302" i="5"/>
  <c r="AD302" i="5"/>
  <c r="AC302" i="5"/>
  <c r="AB302" i="5"/>
  <c r="AA302" i="5"/>
  <c r="Z302" i="5"/>
  <c r="Y302" i="5"/>
  <c r="X302" i="5"/>
  <c r="W302" i="5"/>
  <c r="V302" i="5"/>
  <c r="U302" i="5"/>
  <c r="T302" i="5"/>
  <c r="S302" i="5"/>
  <c r="AZ301" i="5"/>
  <c r="AY301" i="5"/>
  <c r="AX301" i="5"/>
  <c r="AW301" i="5"/>
  <c r="AV301" i="5"/>
  <c r="AU301" i="5"/>
  <c r="AT301" i="5"/>
  <c r="AS301" i="5"/>
  <c r="AR301" i="5"/>
  <c r="AQ301" i="5"/>
  <c r="AO301" i="5"/>
  <c r="AN301" i="5"/>
  <c r="AM301" i="5"/>
  <c r="AL301" i="5"/>
  <c r="AK301" i="5"/>
  <c r="AJ301" i="5"/>
  <c r="AI301" i="5"/>
  <c r="AH301" i="5"/>
  <c r="AG301" i="5"/>
  <c r="AE301" i="5"/>
  <c r="AD301" i="5"/>
  <c r="AC301" i="5"/>
  <c r="AB301" i="5"/>
  <c r="AA301" i="5"/>
  <c r="Z301" i="5"/>
  <c r="Y301" i="5"/>
  <c r="X301" i="5"/>
  <c r="W301" i="5"/>
  <c r="V301" i="5"/>
  <c r="U301" i="5"/>
  <c r="T301" i="5"/>
  <c r="S301" i="5"/>
  <c r="AZ300" i="5"/>
  <c r="AY300" i="5"/>
  <c r="AX300" i="5"/>
  <c r="AW300" i="5"/>
  <c r="AV300" i="5"/>
  <c r="AU300" i="5"/>
  <c r="AT300" i="5"/>
  <c r="AS300" i="5"/>
  <c r="AR300" i="5"/>
  <c r="AQ300" i="5"/>
  <c r="AO300" i="5"/>
  <c r="AN300" i="5"/>
  <c r="AM300" i="5"/>
  <c r="AL300" i="5"/>
  <c r="AK300" i="5"/>
  <c r="AJ300" i="5"/>
  <c r="AI300" i="5"/>
  <c r="AH300" i="5"/>
  <c r="AG300" i="5"/>
  <c r="AE300" i="5"/>
  <c r="AD300" i="5"/>
  <c r="AC300" i="5"/>
  <c r="AB300" i="5"/>
  <c r="AA300" i="5"/>
  <c r="Z300" i="5"/>
  <c r="Y300" i="5"/>
  <c r="X300" i="5"/>
  <c r="W300" i="5"/>
  <c r="V300" i="5"/>
  <c r="U300" i="5"/>
  <c r="T300" i="5"/>
  <c r="S300" i="5"/>
  <c r="AZ299" i="5"/>
  <c r="AY299" i="5"/>
  <c r="AX299" i="5"/>
  <c r="AW299" i="5"/>
  <c r="AV299" i="5"/>
  <c r="AU299" i="5"/>
  <c r="AT299" i="5"/>
  <c r="AS299" i="5"/>
  <c r="AR299" i="5"/>
  <c r="AQ299" i="5"/>
  <c r="AO299" i="5"/>
  <c r="AN299" i="5"/>
  <c r="AM299" i="5"/>
  <c r="AL299" i="5"/>
  <c r="AK299" i="5"/>
  <c r="AJ299" i="5"/>
  <c r="AI299" i="5"/>
  <c r="AH299" i="5"/>
  <c r="AG299" i="5"/>
  <c r="AE299" i="5"/>
  <c r="AD299" i="5"/>
  <c r="AC299" i="5"/>
  <c r="AB299" i="5"/>
  <c r="AA299" i="5"/>
  <c r="Z299" i="5"/>
  <c r="Y299" i="5"/>
  <c r="X299" i="5"/>
  <c r="W299" i="5"/>
  <c r="V299" i="5"/>
  <c r="U299" i="5"/>
  <c r="T299" i="5"/>
  <c r="S299" i="5"/>
  <c r="AZ298" i="5"/>
  <c r="AY298" i="5"/>
  <c r="AX298" i="5"/>
  <c r="AW298" i="5"/>
  <c r="AV298" i="5"/>
  <c r="AU298" i="5"/>
  <c r="AT298" i="5"/>
  <c r="AS298" i="5"/>
  <c r="AR298" i="5"/>
  <c r="AQ298" i="5"/>
  <c r="AO298" i="5"/>
  <c r="AN298" i="5"/>
  <c r="AM298" i="5"/>
  <c r="AL298" i="5"/>
  <c r="AK298" i="5"/>
  <c r="AJ298" i="5"/>
  <c r="AI298" i="5"/>
  <c r="AH298" i="5"/>
  <c r="AG298" i="5"/>
  <c r="AE298" i="5"/>
  <c r="AD298" i="5"/>
  <c r="AC298" i="5"/>
  <c r="AB298" i="5"/>
  <c r="AA298" i="5"/>
  <c r="Z298" i="5"/>
  <c r="Y298" i="5"/>
  <c r="X298" i="5"/>
  <c r="W298" i="5"/>
  <c r="V298" i="5"/>
  <c r="U298" i="5"/>
  <c r="T298" i="5"/>
  <c r="S298" i="5"/>
  <c r="AZ297" i="5"/>
  <c r="AY297" i="5"/>
  <c r="AX297" i="5"/>
  <c r="AW297" i="5"/>
  <c r="AV297" i="5"/>
  <c r="AU297" i="5"/>
  <c r="AT297" i="5"/>
  <c r="AS297" i="5"/>
  <c r="AR297" i="5"/>
  <c r="AQ297" i="5"/>
  <c r="AO297" i="5"/>
  <c r="AN297" i="5"/>
  <c r="AM297" i="5"/>
  <c r="AL297" i="5"/>
  <c r="AK297" i="5"/>
  <c r="AJ297" i="5"/>
  <c r="AI297" i="5"/>
  <c r="AH297" i="5"/>
  <c r="AG297" i="5"/>
  <c r="AE297" i="5"/>
  <c r="AD297" i="5"/>
  <c r="AC297" i="5"/>
  <c r="AB297" i="5"/>
  <c r="AA297" i="5"/>
  <c r="Z297" i="5"/>
  <c r="Y297" i="5"/>
  <c r="X297" i="5"/>
  <c r="W297" i="5"/>
  <c r="V297" i="5"/>
  <c r="U297" i="5"/>
  <c r="T297" i="5"/>
  <c r="S297" i="5"/>
  <c r="AZ296" i="5"/>
  <c r="AY296" i="5"/>
  <c r="AX296" i="5"/>
  <c r="AW296" i="5"/>
  <c r="AV296" i="5"/>
  <c r="AU296" i="5"/>
  <c r="AT296" i="5"/>
  <c r="AS296" i="5"/>
  <c r="AR296" i="5"/>
  <c r="AQ296" i="5"/>
  <c r="AO296" i="5"/>
  <c r="AN296" i="5"/>
  <c r="AM296" i="5"/>
  <c r="AL296" i="5"/>
  <c r="AK296" i="5"/>
  <c r="AJ296" i="5"/>
  <c r="AI296" i="5"/>
  <c r="AH296" i="5"/>
  <c r="AG296" i="5"/>
  <c r="AE296" i="5"/>
  <c r="AD296" i="5"/>
  <c r="AC296" i="5"/>
  <c r="AB296" i="5"/>
  <c r="AA296" i="5"/>
  <c r="Z296" i="5"/>
  <c r="Y296" i="5"/>
  <c r="X296" i="5"/>
  <c r="W296" i="5"/>
  <c r="V296" i="5"/>
  <c r="U296" i="5"/>
  <c r="T296" i="5"/>
  <c r="S296" i="5"/>
  <c r="AZ295" i="5"/>
  <c r="AY295" i="5"/>
  <c r="AX295" i="5"/>
  <c r="AW295" i="5"/>
  <c r="AV295" i="5"/>
  <c r="AU295" i="5"/>
  <c r="AT295" i="5"/>
  <c r="AS295" i="5"/>
  <c r="AR295" i="5"/>
  <c r="AQ295" i="5"/>
  <c r="AO295" i="5"/>
  <c r="AN295" i="5"/>
  <c r="AM295" i="5"/>
  <c r="AL295" i="5"/>
  <c r="AK295" i="5"/>
  <c r="AJ295" i="5"/>
  <c r="AI295" i="5"/>
  <c r="AH295" i="5"/>
  <c r="AG295" i="5"/>
  <c r="AE295" i="5"/>
  <c r="AD295" i="5"/>
  <c r="AC295" i="5"/>
  <c r="AB295" i="5"/>
  <c r="AA295" i="5"/>
  <c r="Z295" i="5"/>
  <c r="Y295" i="5"/>
  <c r="X295" i="5"/>
  <c r="W295" i="5"/>
  <c r="V295" i="5"/>
  <c r="U295" i="5"/>
  <c r="T295" i="5"/>
  <c r="S295" i="5"/>
  <c r="AZ294" i="5"/>
  <c r="AY294" i="5"/>
  <c r="AX294" i="5"/>
  <c r="AW294" i="5"/>
  <c r="AV294" i="5"/>
  <c r="AU294" i="5"/>
  <c r="AT294" i="5"/>
  <c r="AS294" i="5"/>
  <c r="AR294" i="5"/>
  <c r="AQ294" i="5"/>
  <c r="AO294" i="5"/>
  <c r="AN294" i="5"/>
  <c r="AM294" i="5"/>
  <c r="AL294" i="5"/>
  <c r="AK294" i="5"/>
  <c r="AJ294" i="5"/>
  <c r="AI294" i="5"/>
  <c r="AH294" i="5"/>
  <c r="AG294" i="5"/>
  <c r="AE294" i="5"/>
  <c r="AD294" i="5"/>
  <c r="AC294" i="5"/>
  <c r="AB294" i="5"/>
  <c r="AA294" i="5"/>
  <c r="Z294" i="5"/>
  <c r="Y294" i="5"/>
  <c r="X294" i="5"/>
  <c r="W294" i="5"/>
  <c r="V294" i="5"/>
  <c r="U294" i="5"/>
  <c r="T294" i="5"/>
  <c r="S294" i="5"/>
  <c r="AZ293" i="5"/>
  <c r="AY293" i="5"/>
  <c r="AX293" i="5"/>
  <c r="AW293" i="5"/>
  <c r="AV293" i="5"/>
  <c r="AU293" i="5"/>
  <c r="AT293" i="5"/>
  <c r="AS293" i="5"/>
  <c r="AR293" i="5"/>
  <c r="AQ293" i="5"/>
  <c r="AO293" i="5"/>
  <c r="AN293" i="5"/>
  <c r="AM293" i="5"/>
  <c r="AL293" i="5"/>
  <c r="AK293" i="5"/>
  <c r="AJ293" i="5"/>
  <c r="AI293" i="5"/>
  <c r="AH293" i="5"/>
  <c r="AG293" i="5"/>
  <c r="AE293" i="5"/>
  <c r="AD293" i="5"/>
  <c r="AC293" i="5"/>
  <c r="AB293" i="5"/>
  <c r="AA293" i="5"/>
  <c r="Z293" i="5"/>
  <c r="Y293" i="5"/>
  <c r="X293" i="5"/>
  <c r="W293" i="5"/>
  <c r="V293" i="5"/>
  <c r="U293" i="5"/>
  <c r="T293" i="5"/>
  <c r="S293" i="5"/>
  <c r="AZ292" i="5"/>
  <c r="AY292" i="5"/>
  <c r="AX292" i="5"/>
  <c r="AW292" i="5"/>
  <c r="AV292" i="5"/>
  <c r="AU292" i="5"/>
  <c r="AT292" i="5"/>
  <c r="AS292" i="5"/>
  <c r="AR292" i="5"/>
  <c r="AQ292" i="5"/>
  <c r="AO292" i="5"/>
  <c r="AN292" i="5"/>
  <c r="AM292" i="5"/>
  <c r="AL292" i="5"/>
  <c r="AK292" i="5"/>
  <c r="AJ292" i="5"/>
  <c r="AI292" i="5"/>
  <c r="AH292" i="5"/>
  <c r="AG292" i="5"/>
  <c r="AE292" i="5"/>
  <c r="AD292" i="5"/>
  <c r="AC292" i="5"/>
  <c r="AB292" i="5"/>
  <c r="AA292" i="5"/>
  <c r="Z292" i="5"/>
  <c r="Y292" i="5"/>
  <c r="X292" i="5"/>
  <c r="W292" i="5"/>
  <c r="V292" i="5"/>
  <c r="U292" i="5"/>
  <c r="T292" i="5"/>
  <c r="S292" i="5"/>
  <c r="AZ291" i="5"/>
  <c r="AY291" i="5"/>
  <c r="AX291" i="5"/>
  <c r="AW291" i="5"/>
  <c r="AV291" i="5"/>
  <c r="AU291" i="5"/>
  <c r="AT291" i="5"/>
  <c r="AS291" i="5"/>
  <c r="AR291" i="5"/>
  <c r="AQ291" i="5"/>
  <c r="AO291" i="5"/>
  <c r="AN291" i="5"/>
  <c r="AM291" i="5"/>
  <c r="AL291" i="5"/>
  <c r="AK291" i="5"/>
  <c r="AJ291" i="5"/>
  <c r="AI291" i="5"/>
  <c r="AH291" i="5"/>
  <c r="AG291" i="5"/>
  <c r="AE291" i="5"/>
  <c r="AD291" i="5"/>
  <c r="AC291" i="5"/>
  <c r="AB291" i="5"/>
  <c r="AA291" i="5"/>
  <c r="Z291" i="5"/>
  <c r="Y291" i="5"/>
  <c r="X291" i="5"/>
  <c r="W291" i="5"/>
  <c r="V291" i="5"/>
  <c r="U291" i="5"/>
  <c r="T291" i="5"/>
  <c r="S291" i="5"/>
  <c r="AZ290" i="5"/>
  <c r="AY290" i="5"/>
  <c r="AX290" i="5"/>
  <c r="AW290" i="5"/>
  <c r="AV290" i="5"/>
  <c r="AU290" i="5"/>
  <c r="AT290" i="5"/>
  <c r="AS290" i="5"/>
  <c r="AR290" i="5"/>
  <c r="AQ290" i="5"/>
  <c r="AO290" i="5"/>
  <c r="AN290" i="5"/>
  <c r="AM290" i="5"/>
  <c r="AL290" i="5"/>
  <c r="AK290" i="5"/>
  <c r="AJ290" i="5"/>
  <c r="AI290" i="5"/>
  <c r="AH290" i="5"/>
  <c r="AG290" i="5"/>
  <c r="AE290" i="5"/>
  <c r="AD290" i="5"/>
  <c r="AC290" i="5"/>
  <c r="AB290" i="5"/>
  <c r="AA290" i="5"/>
  <c r="Z290" i="5"/>
  <c r="Y290" i="5"/>
  <c r="X290" i="5"/>
  <c r="W290" i="5"/>
  <c r="V290" i="5"/>
  <c r="U290" i="5"/>
  <c r="T290" i="5"/>
  <c r="S290" i="5"/>
  <c r="AZ289" i="5"/>
  <c r="AY289" i="5"/>
  <c r="AX289" i="5"/>
  <c r="AW289" i="5"/>
  <c r="AV289" i="5"/>
  <c r="AU289" i="5"/>
  <c r="AT289" i="5"/>
  <c r="AS289" i="5"/>
  <c r="AR289" i="5"/>
  <c r="AQ289" i="5"/>
  <c r="AO289" i="5"/>
  <c r="AN289" i="5"/>
  <c r="AM289" i="5"/>
  <c r="AL289" i="5"/>
  <c r="AK289" i="5"/>
  <c r="AJ289" i="5"/>
  <c r="AI289" i="5"/>
  <c r="AH289" i="5"/>
  <c r="AG289" i="5"/>
  <c r="AE289" i="5"/>
  <c r="AD289" i="5"/>
  <c r="AC289" i="5"/>
  <c r="AB289" i="5"/>
  <c r="AA289" i="5"/>
  <c r="Z289" i="5"/>
  <c r="Y289" i="5"/>
  <c r="X289" i="5"/>
  <c r="W289" i="5"/>
  <c r="V289" i="5"/>
  <c r="U289" i="5"/>
  <c r="T289" i="5"/>
  <c r="S289" i="5"/>
  <c r="AZ288" i="5"/>
  <c r="AY288" i="5"/>
  <c r="AX288" i="5"/>
  <c r="AW288" i="5"/>
  <c r="AV288" i="5"/>
  <c r="AU288" i="5"/>
  <c r="AT288" i="5"/>
  <c r="AS288" i="5"/>
  <c r="AR288" i="5"/>
  <c r="AQ288" i="5"/>
  <c r="AO288" i="5"/>
  <c r="AN288" i="5"/>
  <c r="AM288" i="5"/>
  <c r="AL288" i="5"/>
  <c r="AK288" i="5"/>
  <c r="AJ288" i="5"/>
  <c r="AI288" i="5"/>
  <c r="AH288" i="5"/>
  <c r="AG288" i="5"/>
  <c r="AE288" i="5"/>
  <c r="AD288" i="5"/>
  <c r="AC288" i="5"/>
  <c r="AB288" i="5"/>
  <c r="AA288" i="5"/>
  <c r="Z288" i="5"/>
  <c r="Y288" i="5"/>
  <c r="X288" i="5"/>
  <c r="W288" i="5"/>
  <c r="V288" i="5"/>
  <c r="U288" i="5"/>
  <c r="T288" i="5"/>
  <c r="S288" i="5"/>
  <c r="AZ287" i="5"/>
  <c r="AY287" i="5"/>
  <c r="AX287" i="5"/>
  <c r="AW287" i="5"/>
  <c r="AV287" i="5"/>
  <c r="AU287" i="5"/>
  <c r="AT287" i="5"/>
  <c r="AS287" i="5"/>
  <c r="AR287" i="5"/>
  <c r="AQ287" i="5"/>
  <c r="AO287" i="5"/>
  <c r="AN287" i="5"/>
  <c r="AM287" i="5"/>
  <c r="AL287" i="5"/>
  <c r="AK287" i="5"/>
  <c r="AJ287" i="5"/>
  <c r="AI287" i="5"/>
  <c r="AH287" i="5"/>
  <c r="AG287" i="5"/>
  <c r="AE287" i="5"/>
  <c r="AD287" i="5"/>
  <c r="AC287" i="5"/>
  <c r="AB287" i="5"/>
  <c r="AA287" i="5"/>
  <c r="Z287" i="5"/>
  <c r="Y287" i="5"/>
  <c r="X287" i="5"/>
  <c r="W287" i="5"/>
  <c r="V287" i="5"/>
  <c r="U287" i="5"/>
  <c r="T287" i="5"/>
  <c r="S287" i="5"/>
  <c r="AZ286" i="5"/>
  <c r="AY286" i="5"/>
  <c r="AX286" i="5"/>
  <c r="AW286" i="5"/>
  <c r="AV286" i="5"/>
  <c r="AU286" i="5"/>
  <c r="AT286" i="5"/>
  <c r="AS286" i="5"/>
  <c r="AR286" i="5"/>
  <c r="AQ286" i="5"/>
  <c r="AO286" i="5"/>
  <c r="AN286" i="5"/>
  <c r="AM286" i="5"/>
  <c r="AL286" i="5"/>
  <c r="AK286" i="5"/>
  <c r="AJ286" i="5"/>
  <c r="AI286" i="5"/>
  <c r="AH286" i="5"/>
  <c r="AG286" i="5"/>
  <c r="AE286" i="5"/>
  <c r="AD286" i="5"/>
  <c r="AC286" i="5"/>
  <c r="AB286" i="5"/>
  <c r="AA286" i="5"/>
  <c r="Z286" i="5"/>
  <c r="Y286" i="5"/>
  <c r="X286" i="5"/>
  <c r="W286" i="5"/>
  <c r="V286" i="5"/>
  <c r="U286" i="5"/>
  <c r="T286" i="5"/>
  <c r="S286" i="5"/>
  <c r="AZ285" i="5"/>
  <c r="AY285" i="5"/>
  <c r="AX285" i="5"/>
  <c r="AW285" i="5"/>
  <c r="AV285" i="5"/>
  <c r="AU285" i="5"/>
  <c r="AT285" i="5"/>
  <c r="AS285" i="5"/>
  <c r="AR285" i="5"/>
  <c r="AQ285" i="5"/>
  <c r="AO285" i="5"/>
  <c r="AN285" i="5"/>
  <c r="AM285" i="5"/>
  <c r="AL285" i="5"/>
  <c r="AK285" i="5"/>
  <c r="AJ285" i="5"/>
  <c r="AI285" i="5"/>
  <c r="AH285" i="5"/>
  <c r="AG285" i="5"/>
  <c r="AE285" i="5"/>
  <c r="AD285" i="5"/>
  <c r="AC285" i="5"/>
  <c r="AB285" i="5"/>
  <c r="AA285" i="5"/>
  <c r="Z285" i="5"/>
  <c r="Y285" i="5"/>
  <c r="X285" i="5"/>
  <c r="W285" i="5"/>
  <c r="V285" i="5"/>
  <c r="U285" i="5"/>
  <c r="T285" i="5"/>
  <c r="S285" i="5"/>
  <c r="AZ284" i="5"/>
  <c r="AY284" i="5"/>
  <c r="AX284" i="5"/>
  <c r="AW284" i="5"/>
  <c r="AV284" i="5"/>
  <c r="AU284" i="5"/>
  <c r="AT284" i="5"/>
  <c r="AS284" i="5"/>
  <c r="AR284" i="5"/>
  <c r="AQ284" i="5"/>
  <c r="AO284" i="5"/>
  <c r="AN284" i="5"/>
  <c r="AM284" i="5"/>
  <c r="AL284" i="5"/>
  <c r="AK284" i="5"/>
  <c r="AJ284" i="5"/>
  <c r="AI284" i="5"/>
  <c r="AH284" i="5"/>
  <c r="AG284" i="5"/>
  <c r="AE284" i="5"/>
  <c r="AD284" i="5"/>
  <c r="AC284" i="5"/>
  <c r="AB284" i="5"/>
  <c r="AA284" i="5"/>
  <c r="Z284" i="5"/>
  <c r="Y284" i="5"/>
  <c r="X284" i="5"/>
  <c r="W284" i="5"/>
  <c r="V284" i="5"/>
  <c r="U284" i="5"/>
  <c r="T284" i="5"/>
  <c r="S284" i="5"/>
  <c r="AZ283" i="5"/>
  <c r="AY283" i="5"/>
  <c r="AX283" i="5"/>
  <c r="AW283" i="5"/>
  <c r="AV283" i="5"/>
  <c r="AU283" i="5"/>
  <c r="AT283" i="5"/>
  <c r="AS283" i="5"/>
  <c r="AR283" i="5"/>
  <c r="AQ283" i="5"/>
  <c r="AO283" i="5"/>
  <c r="AN283" i="5"/>
  <c r="AM283" i="5"/>
  <c r="AL283" i="5"/>
  <c r="AK283" i="5"/>
  <c r="AJ283" i="5"/>
  <c r="AI283" i="5"/>
  <c r="AH283" i="5"/>
  <c r="AG283" i="5"/>
  <c r="AE283" i="5"/>
  <c r="AD283" i="5"/>
  <c r="AC283" i="5"/>
  <c r="AB283" i="5"/>
  <c r="AA283" i="5"/>
  <c r="Z283" i="5"/>
  <c r="Y283" i="5"/>
  <c r="X283" i="5"/>
  <c r="W283" i="5"/>
  <c r="V283" i="5"/>
  <c r="U283" i="5"/>
  <c r="T283" i="5"/>
  <c r="S283" i="5"/>
  <c r="AZ282" i="5"/>
  <c r="AY282" i="5"/>
  <c r="AX282" i="5"/>
  <c r="AW282" i="5"/>
  <c r="AV282" i="5"/>
  <c r="AU282" i="5"/>
  <c r="AT282" i="5"/>
  <c r="AS282" i="5"/>
  <c r="AR282" i="5"/>
  <c r="AQ282" i="5"/>
  <c r="AO282" i="5"/>
  <c r="AN282" i="5"/>
  <c r="AM282" i="5"/>
  <c r="AL282" i="5"/>
  <c r="AK282" i="5"/>
  <c r="AJ282" i="5"/>
  <c r="AI282" i="5"/>
  <c r="AH282" i="5"/>
  <c r="AG282" i="5"/>
  <c r="AE282" i="5"/>
  <c r="AD282" i="5"/>
  <c r="AC282" i="5"/>
  <c r="AB282" i="5"/>
  <c r="AA282" i="5"/>
  <c r="Z282" i="5"/>
  <c r="Y282" i="5"/>
  <c r="X282" i="5"/>
  <c r="W282" i="5"/>
  <c r="V282" i="5"/>
  <c r="U282" i="5"/>
  <c r="T282" i="5"/>
  <c r="S282" i="5"/>
  <c r="AZ281" i="5"/>
  <c r="AY281" i="5"/>
  <c r="AX281" i="5"/>
  <c r="AW281" i="5"/>
  <c r="AV281" i="5"/>
  <c r="AU281" i="5"/>
  <c r="AT281" i="5"/>
  <c r="AS281" i="5"/>
  <c r="AR281" i="5"/>
  <c r="AQ281" i="5"/>
  <c r="AO281" i="5"/>
  <c r="AN281" i="5"/>
  <c r="AM281" i="5"/>
  <c r="AL281" i="5"/>
  <c r="AK281" i="5"/>
  <c r="AJ281" i="5"/>
  <c r="AI281" i="5"/>
  <c r="AH281" i="5"/>
  <c r="AG281" i="5"/>
  <c r="AE281" i="5"/>
  <c r="AD281" i="5"/>
  <c r="AC281" i="5"/>
  <c r="AB281" i="5"/>
  <c r="AA281" i="5"/>
  <c r="Z281" i="5"/>
  <c r="Y281" i="5"/>
  <c r="X281" i="5"/>
  <c r="W281" i="5"/>
  <c r="V281" i="5"/>
  <c r="U281" i="5"/>
  <c r="T281" i="5"/>
  <c r="S281" i="5"/>
  <c r="AZ280" i="5"/>
  <c r="AY280" i="5"/>
  <c r="AX280" i="5"/>
  <c r="AW280" i="5"/>
  <c r="AV280" i="5"/>
  <c r="AU280" i="5"/>
  <c r="AT280" i="5"/>
  <c r="AS280" i="5"/>
  <c r="AR280" i="5"/>
  <c r="AQ280" i="5"/>
  <c r="AO280" i="5"/>
  <c r="AN280" i="5"/>
  <c r="AM280" i="5"/>
  <c r="AL280" i="5"/>
  <c r="AK280" i="5"/>
  <c r="AJ280" i="5"/>
  <c r="AI280" i="5"/>
  <c r="AH280" i="5"/>
  <c r="AG280" i="5"/>
  <c r="AE280" i="5"/>
  <c r="AD280" i="5"/>
  <c r="AC280" i="5"/>
  <c r="AB280" i="5"/>
  <c r="AA280" i="5"/>
  <c r="Z280" i="5"/>
  <c r="Y280" i="5"/>
  <c r="X280" i="5"/>
  <c r="W280" i="5"/>
  <c r="V280" i="5"/>
  <c r="U280" i="5"/>
  <c r="T280" i="5"/>
  <c r="S280" i="5"/>
  <c r="AZ279" i="5"/>
  <c r="AY279" i="5"/>
  <c r="AX279" i="5"/>
  <c r="AW279" i="5"/>
  <c r="AV279" i="5"/>
  <c r="AU279" i="5"/>
  <c r="AT279" i="5"/>
  <c r="AS279" i="5"/>
  <c r="AR279" i="5"/>
  <c r="AQ279" i="5"/>
  <c r="AO279" i="5"/>
  <c r="AN279" i="5"/>
  <c r="AM279" i="5"/>
  <c r="AL279" i="5"/>
  <c r="AK279" i="5"/>
  <c r="AJ279" i="5"/>
  <c r="AI279" i="5"/>
  <c r="AH279" i="5"/>
  <c r="AG279" i="5"/>
  <c r="AE279" i="5"/>
  <c r="AD279" i="5"/>
  <c r="AC279" i="5"/>
  <c r="AB279" i="5"/>
  <c r="AA279" i="5"/>
  <c r="Z279" i="5"/>
  <c r="Y279" i="5"/>
  <c r="X279" i="5"/>
  <c r="W279" i="5"/>
  <c r="V279" i="5"/>
  <c r="U279" i="5"/>
  <c r="T279" i="5"/>
  <c r="S279" i="5"/>
  <c r="AZ278" i="5"/>
  <c r="AY278" i="5"/>
  <c r="AX278" i="5"/>
  <c r="AW278" i="5"/>
  <c r="AV278" i="5"/>
  <c r="AU278" i="5"/>
  <c r="AT278" i="5"/>
  <c r="AS278" i="5"/>
  <c r="AR278" i="5"/>
  <c r="AQ278" i="5"/>
  <c r="AO278" i="5"/>
  <c r="AN278" i="5"/>
  <c r="AM278" i="5"/>
  <c r="AL278" i="5"/>
  <c r="AK278" i="5"/>
  <c r="AJ278" i="5"/>
  <c r="AI278" i="5"/>
  <c r="AH278" i="5"/>
  <c r="AG278" i="5"/>
  <c r="AE278" i="5"/>
  <c r="AD278" i="5"/>
  <c r="AC278" i="5"/>
  <c r="AB278" i="5"/>
  <c r="AA278" i="5"/>
  <c r="Z278" i="5"/>
  <c r="Y278" i="5"/>
  <c r="X278" i="5"/>
  <c r="W278" i="5"/>
  <c r="V278" i="5"/>
  <c r="U278" i="5"/>
  <c r="T278" i="5"/>
  <c r="S278" i="5"/>
  <c r="AZ277" i="5"/>
  <c r="AY277" i="5"/>
  <c r="AX277" i="5"/>
  <c r="AW277" i="5"/>
  <c r="AV277" i="5"/>
  <c r="AU277" i="5"/>
  <c r="AT277" i="5"/>
  <c r="AS277" i="5"/>
  <c r="AR277" i="5"/>
  <c r="AQ277" i="5"/>
  <c r="AO277" i="5"/>
  <c r="AN277" i="5"/>
  <c r="AM277" i="5"/>
  <c r="AL277" i="5"/>
  <c r="AK277" i="5"/>
  <c r="AJ277" i="5"/>
  <c r="AI277" i="5"/>
  <c r="AH277" i="5"/>
  <c r="AG277" i="5"/>
  <c r="AE277" i="5"/>
  <c r="AD277" i="5"/>
  <c r="AC277" i="5"/>
  <c r="AB277" i="5"/>
  <c r="AA277" i="5"/>
  <c r="Z277" i="5"/>
  <c r="Y277" i="5"/>
  <c r="X277" i="5"/>
  <c r="W277" i="5"/>
  <c r="V277" i="5"/>
  <c r="U277" i="5"/>
  <c r="T277" i="5"/>
  <c r="S277" i="5"/>
  <c r="AZ276" i="5"/>
  <c r="AY276" i="5"/>
  <c r="AX276" i="5"/>
  <c r="AW276" i="5"/>
  <c r="AV276" i="5"/>
  <c r="AU276" i="5"/>
  <c r="AT276" i="5"/>
  <c r="AS276" i="5"/>
  <c r="AR276" i="5"/>
  <c r="AQ276" i="5"/>
  <c r="AO276" i="5"/>
  <c r="AN276" i="5"/>
  <c r="AM276" i="5"/>
  <c r="AL276" i="5"/>
  <c r="AK276" i="5"/>
  <c r="AJ276" i="5"/>
  <c r="AI276" i="5"/>
  <c r="AH276" i="5"/>
  <c r="AG276" i="5"/>
  <c r="AE276" i="5"/>
  <c r="AD276" i="5"/>
  <c r="AC276" i="5"/>
  <c r="AB276" i="5"/>
  <c r="AA276" i="5"/>
  <c r="Z276" i="5"/>
  <c r="Y276" i="5"/>
  <c r="X276" i="5"/>
  <c r="W276" i="5"/>
  <c r="V276" i="5"/>
  <c r="U276" i="5"/>
  <c r="T276" i="5"/>
  <c r="S276" i="5"/>
  <c r="AZ275" i="5"/>
  <c r="AY275" i="5"/>
  <c r="AX275" i="5"/>
  <c r="AW275" i="5"/>
  <c r="AV275" i="5"/>
  <c r="AU275" i="5"/>
  <c r="AT275" i="5"/>
  <c r="AS275" i="5"/>
  <c r="AR275" i="5"/>
  <c r="AQ275" i="5"/>
  <c r="AO275" i="5"/>
  <c r="AN275" i="5"/>
  <c r="AM275" i="5"/>
  <c r="AL275" i="5"/>
  <c r="AK275" i="5"/>
  <c r="AJ275" i="5"/>
  <c r="AI275" i="5"/>
  <c r="AH275" i="5"/>
  <c r="AG275" i="5"/>
  <c r="AE275" i="5"/>
  <c r="AD275" i="5"/>
  <c r="AC275" i="5"/>
  <c r="AB275" i="5"/>
  <c r="AA275" i="5"/>
  <c r="Z275" i="5"/>
  <c r="Y275" i="5"/>
  <c r="X275" i="5"/>
  <c r="W275" i="5"/>
  <c r="V275" i="5"/>
  <c r="U275" i="5"/>
  <c r="T275" i="5"/>
  <c r="S275" i="5"/>
  <c r="AZ274" i="5"/>
  <c r="AY274" i="5"/>
  <c r="AX274" i="5"/>
  <c r="AW274" i="5"/>
  <c r="AV274" i="5"/>
  <c r="AU274" i="5"/>
  <c r="AT274" i="5"/>
  <c r="AS274" i="5"/>
  <c r="AR274" i="5"/>
  <c r="AQ274" i="5"/>
  <c r="AO274" i="5"/>
  <c r="AN274" i="5"/>
  <c r="AM274" i="5"/>
  <c r="AL274" i="5"/>
  <c r="AK274" i="5"/>
  <c r="AJ274" i="5"/>
  <c r="AI274" i="5"/>
  <c r="AH274" i="5"/>
  <c r="AG274" i="5"/>
  <c r="AE274" i="5"/>
  <c r="AD274" i="5"/>
  <c r="AC274" i="5"/>
  <c r="AB274" i="5"/>
  <c r="AA274" i="5"/>
  <c r="Z274" i="5"/>
  <c r="Y274" i="5"/>
  <c r="X274" i="5"/>
  <c r="W274" i="5"/>
  <c r="V274" i="5"/>
  <c r="U274" i="5"/>
  <c r="T274" i="5"/>
  <c r="S274" i="5"/>
  <c r="AZ273" i="5"/>
  <c r="AY273" i="5"/>
  <c r="AX273" i="5"/>
  <c r="AW273" i="5"/>
  <c r="AV273" i="5"/>
  <c r="AU273" i="5"/>
  <c r="AT273" i="5"/>
  <c r="AS273" i="5"/>
  <c r="AR273" i="5"/>
  <c r="AQ273" i="5"/>
  <c r="AO273" i="5"/>
  <c r="AN273" i="5"/>
  <c r="AM273" i="5"/>
  <c r="AL273" i="5"/>
  <c r="AK273" i="5"/>
  <c r="AJ273" i="5"/>
  <c r="AI273" i="5"/>
  <c r="AH273" i="5"/>
  <c r="AG273" i="5"/>
  <c r="AE273" i="5"/>
  <c r="AD273" i="5"/>
  <c r="AC273" i="5"/>
  <c r="AB273" i="5"/>
  <c r="AA273" i="5"/>
  <c r="Z273" i="5"/>
  <c r="Y273" i="5"/>
  <c r="X273" i="5"/>
  <c r="W273" i="5"/>
  <c r="V273" i="5"/>
  <c r="U273" i="5"/>
  <c r="T273" i="5"/>
  <c r="S273" i="5"/>
  <c r="AZ272" i="5"/>
  <c r="AY272" i="5"/>
  <c r="AX272" i="5"/>
  <c r="AW272" i="5"/>
  <c r="AV272" i="5"/>
  <c r="AU272" i="5"/>
  <c r="AT272" i="5"/>
  <c r="AS272" i="5"/>
  <c r="AR272" i="5"/>
  <c r="AQ272" i="5"/>
  <c r="AO272" i="5"/>
  <c r="AN272" i="5"/>
  <c r="AM272" i="5"/>
  <c r="AL272" i="5"/>
  <c r="AK272" i="5"/>
  <c r="AJ272" i="5"/>
  <c r="AI272" i="5"/>
  <c r="AH272" i="5"/>
  <c r="AG272" i="5"/>
  <c r="AE272" i="5"/>
  <c r="AD272" i="5"/>
  <c r="AC272" i="5"/>
  <c r="AB272" i="5"/>
  <c r="AA272" i="5"/>
  <c r="Z272" i="5"/>
  <c r="Y272" i="5"/>
  <c r="X272" i="5"/>
  <c r="W272" i="5"/>
  <c r="V272" i="5"/>
  <c r="U272" i="5"/>
  <c r="T272" i="5"/>
  <c r="S272" i="5"/>
  <c r="AZ271" i="5"/>
  <c r="AY271" i="5"/>
  <c r="AX271" i="5"/>
  <c r="AW271" i="5"/>
  <c r="AV271" i="5"/>
  <c r="AU271" i="5"/>
  <c r="AT271" i="5"/>
  <c r="AS271" i="5"/>
  <c r="AR271" i="5"/>
  <c r="AQ271" i="5"/>
  <c r="AO271" i="5"/>
  <c r="AN271" i="5"/>
  <c r="AM271" i="5"/>
  <c r="AL271" i="5"/>
  <c r="AK271" i="5"/>
  <c r="AJ271" i="5"/>
  <c r="AI271" i="5"/>
  <c r="AH271" i="5"/>
  <c r="AG271" i="5"/>
  <c r="AE271" i="5"/>
  <c r="AD271" i="5"/>
  <c r="AC271" i="5"/>
  <c r="AB271" i="5"/>
  <c r="AA271" i="5"/>
  <c r="Z271" i="5"/>
  <c r="Y271" i="5"/>
  <c r="X271" i="5"/>
  <c r="W271" i="5"/>
  <c r="V271" i="5"/>
  <c r="U271" i="5"/>
  <c r="T271" i="5"/>
  <c r="S271" i="5"/>
  <c r="AZ270" i="5"/>
  <c r="AY270" i="5"/>
  <c r="AX270" i="5"/>
  <c r="AW270" i="5"/>
  <c r="AV270" i="5"/>
  <c r="AU270" i="5"/>
  <c r="AT270" i="5"/>
  <c r="AS270" i="5"/>
  <c r="AR270" i="5"/>
  <c r="AQ270" i="5"/>
  <c r="AO270" i="5"/>
  <c r="AN270" i="5"/>
  <c r="AM270" i="5"/>
  <c r="AL270" i="5"/>
  <c r="AK270" i="5"/>
  <c r="AJ270" i="5"/>
  <c r="AI270" i="5"/>
  <c r="AH270" i="5"/>
  <c r="AG270" i="5"/>
  <c r="AE270" i="5"/>
  <c r="AD270" i="5"/>
  <c r="AC270" i="5"/>
  <c r="AB270" i="5"/>
  <c r="AA270" i="5"/>
  <c r="Z270" i="5"/>
  <c r="Y270" i="5"/>
  <c r="X270" i="5"/>
  <c r="W270" i="5"/>
  <c r="V270" i="5"/>
  <c r="U270" i="5"/>
  <c r="T270" i="5"/>
  <c r="S270" i="5"/>
  <c r="AZ269" i="5"/>
  <c r="AY269" i="5"/>
  <c r="AX269" i="5"/>
  <c r="AW269" i="5"/>
  <c r="AV269" i="5"/>
  <c r="AU269" i="5"/>
  <c r="AT269" i="5"/>
  <c r="AS269" i="5"/>
  <c r="AR269" i="5"/>
  <c r="AQ269" i="5"/>
  <c r="AO269" i="5"/>
  <c r="AN269" i="5"/>
  <c r="AM269" i="5"/>
  <c r="AL269" i="5"/>
  <c r="AK269" i="5"/>
  <c r="AJ269" i="5"/>
  <c r="AI269" i="5"/>
  <c r="AH269" i="5"/>
  <c r="AG269" i="5"/>
  <c r="AE269" i="5"/>
  <c r="AD269" i="5"/>
  <c r="AC269" i="5"/>
  <c r="AB269" i="5"/>
  <c r="AA269" i="5"/>
  <c r="Z269" i="5"/>
  <c r="Y269" i="5"/>
  <c r="X269" i="5"/>
  <c r="W269" i="5"/>
  <c r="V269" i="5"/>
  <c r="U269" i="5"/>
  <c r="T269" i="5"/>
  <c r="S269" i="5"/>
  <c r="AZ268" i="5"/>
  <c r="AY268" i="5"/>
  <c r="AX268" i="5"/>
  <c r="AW268" i="5"/>
  <c r="AV268" i="5"/>
  <c r="AU268" i="5"/>
  <c r="AT268" i="5"/>
  <c r="AS268" i="5"/>
  <c r="AR268" i="5"/>
  <c r="AQ268" i="5"/>
  <c r="AO268" i="5"/>
  <c r="AN268" i="5"/>
  <c r="AM268" i="5"/>
  <c r="AL268" i="5"/>
  <c r="AK268" i="5"/>
  <c r="AJ268" i="5"/>
  <c r="AI268" i="5"/>
  <c r="AH268" i="5"/>
  <c r="AG268" i="5"/>
  <c r="AE268" i="5"/>
  <c r="AD268" i="5"/>
  <c r="AC268" i="5"/>
  <c r="AB268" i="5"/>
  <c r="AA268" i="5"/>
  <c r="Z268" i="5"/>
  <c r="Y268" i="5"/>
  <c r="X268" i="5"/>
  <c r="W268" i="5"/>
  <c r="V268" i="5"/>
  <c r="U268" i="5"/>
  <c r="T268" i="5"/>
  <c r="S268" i="5"/>
  <c r="AZ267" i="5"/>
  <c r="AY267" i="5"/>
  <c r="AX267" i="5"/>
  <c r="AW267" i="5"/>
  <c r="AV267" i="5"/>
  <c r="AU267" i="5"/>
  <c r="AT267" i="5"/>
  <c r="AS267" i="5"/>
  <c r="AR267" i="5"/>
  <c r="AQ267" i="5"/>
  <c r="AO267" i="5"/>
  <c r="AN267" i="5"/>
  <c r="AM267" i="5"/>
  <c r="AL267" i="5"/>
  <c r="AK267" i="5"/>
  <c r="AJ267" i="5"/>
  <c r="AI267" i="5"/>
  <c r="AH267" i="5"/>
  <c r="AG267" i="5"/>
  <c r="AE267" i="5"/>
  <c r="AD267" i="5"/>
  <c r="AC267" i="5"/>
  <c r="AB267" i="5"/>
  <c r="AA267" i="5"/>
  <c r="Z267" i="5"/>
  <c r="Y267" i="5"/>
  <c r="X267" i="5"/>
  <c r="W267" i="5"/>
  <c r="V267" i="5"/>
  <c r="U267" i="5"/>
  <c r="T267" i="5"/>
  <c r="S267" i="5"/>
  <c r="AZ266" i="5"/>
  <c r="AY266" i="5"/>
  <c r="AX266" i="5"/>
  <c r="AW266" i="5"/>
  <c r="AV266" i="5"/>
  <c r="AU266" i="5"/>
  <c r="AT266" i="5"/>
  <c r="AS266" i="5"/>
  <c r="AR266" i="5"/>
  <c r="AQ266" i="5"/>
  <c r="AO266" i="5"/>
  <c r="AN266" i="5"/>
  <c r="AM266" i="5"/>
  <c r="AL266" i="5"/>
  <c r="AK266" i="5"/>
  <c r="AJ266" i="5"/>
  <c r="AI266" i="5"/>
  <c r="AH266" i="5"/>
  <c r="AG266" i="5"/>
  <c r="AE266" i="5"/>
  <c r="AD266" i="5"/>
  <c r="AC266" i="5"/>
  <c r="AB266" i="5"/>
  <c r="AA266" i="5"/>
  <c r="Z266" i="5"/>
  <c r="Y266" i="5"/>
  <c r="X266" i="5"/>
  <c r="W266" i="5"/>
  <c r="V266" i="5"/>
  <c r="U266" i="5"/>
  <c r="T266" i="5"/>
  <c r="S266" i="5"/>
  <c r="AZ265" i="5"/>
  <c r="AY265" i="5"/>
  <c r="AX265" i="5"/>
  <c r="AW265" i="5"/>
  <c r="AV265" i="5"/>
  <c r="AU265" i="5"/>
  <c r="AT265" i="5"/>
  <c r="AS265" i="5"/>
  <c r="AR265" i="5"/>
  <c r="AQ265" i="5"/>
  <c r="AO265" i="5"/>
  <c r="AN265" i="5"/>
  <c r="AM265" i="5"/>
  <c r="AL265" i="5"/>
  <c r="AK265" i="5"/>
  <c r="AJ265" i="5"/>
  <c r="AI265" i="5"/>
  <c r="AH265" i="5"/>
  <c r="AG265" i="5"/>
  <c r="AE265" i="5"/>
  <c r="AD265" i="5"/>
  <c r="AC265" i="5"/>
  <c r="AB265" i="5"/>
  <c r="AA265" i="5"/>
  <c r="Z265" i="5"/>
  <c r="Y265" i="5"/>
  <c r="X265" i="5"/>
  <c r="W265" i="5"/>
  <c r="V265" i="5"/>
  <c r="U265" i="5"/>
  <c r="T265" i="5"/>
  <c r="S265" i="5"/>
  <c r="AZ264" i="5"/>
  <c r="AY264" i="5"/>
  <c r="AX264" i="5"/>
  <c r="AW264" i="5"/>
  <c r="AV264" i="5"/>
  <c r="AU264" i="5"/>
  <c r="AT264" i="5"/>
  <c r="AS264" i="5"/>
  <c r="AR264" i="5"/>
  <c r="AQ264" i="5"/>
  <c r="AO264" i="5"/>
  <c r="AN264" i="5"/>
  <c r="AM264" i="5"/>
  <c r="AL264" i="5"/>
  <c r="AK264" i="5"/>
  <c r="AJ264" i="5"/>
  <c r="AI264" i="5"/>
  <c r="AH264" i="5"/>
  <c r="AG264" i="5"/>
  <c r="AE264" i="5"/>
  <c r="AD264" i="5"/>
  <c r="AC264" i="5"/>
  <c r="AB264" i="5"/>
  <c r="AA264" i="5"/>
  <c r="Z264" i="5"/>
  <c r="Y264" i="5"/>
  <c r="X264" i="5"/>
  <c r="W264" i="5"/>
  <c r="V264" i="5"/>
  <c r="U264" i="5"/>
  <c r="T264" i="5"/>
  <c r="S264" i="5"/>
  <c r="AZ263" i="5"/>
  <c r="AY263" i="5"/>
  <c r="AX263" i="5"/>
  <c r="AW263" i="5"/>
  <c r="AV263" i="5"/>
  <c r="AU263" i="5"/>
  <c r="AT263" i="5"/>
  <c r="AS263" i="5"/>
  <c r="AR263" i="5"/>
  <c r="AQ263" i="5"/>
  <c r="AO263" i="5"/>
  <c r="AN263" i="5"/>
  <c r="AM263" i="5"/>
  <c r="AL263" i="5"/>
  <c r="AK263" i="5"/>
  <c r="AJ263" i="5"/>
  <c r="AI263" i="5"/>
  <c r="AH263" i="5"/>
  <c r="AG263" i="5"/>
  <c r="AE263" i="5"/>
  <c r="AD263" i="5"/>
  <c r="AC263" i="5"/>
  <c r="AB263" i="5"/>
  <c r="AA263" i="5"/>
  <c r="Z263" i="5"/>
  <c r="Y263" i="5"/>
  <c r="X263" i="5"/>
  <c r="W263" i="5"/>
  <c r="V263" i="5"/>
  <c r="U263" i="5"/>
  <c r="T263" i="5"/>
  <c r="S263" i="5"/>
  <c r="AZ262" i="5"/>
  <c r="AY262" i="5"/>
  <c r="AX262" i="5"/>
  <c r="AW262" i="5"/>
  <c r="AV262" i="5"/>
  <c r="AU262" i="5"/>
  <c r="AT262" i="5"/>
  <c r="AS262" i="5"/>
  <c r="AR262" i="5"/>
  <c r="AQ262" i="5"/>
  <c r="AO262" i="5"/>
  <c r="AN262" i="5"/>
  <c r="AM262" i="5"/>
  <c r="AL262" i="5"/>
  <c r="AK262" i="5"/>
  <c r="AJ262" i="5"/>
  <c r="AI262" i="5"/>
  <c r="AH262" i="5"/>
  <c r="AG262" i="5"/>
  <c r="AE262" i="5"/>
  <c r="AD262" i="5"/>
  <c r="AC262" i="5"/>
  <c r="AB262" i="5"/>
  <c r="AA262" i="5"/>
  <c r="Z262" i="5"/>
  <c r="Y262" i="5"/>
  <c r="X262" i="5"/>
  <c r="W262" i="5"/>
  <c r="V262" i="5"/>
  <c r="U262" i="5"/>
  <c r="T262" i="5"/>
  <c r="S262" i="5"/>
  <c r="AZ261" i="5"/>
  <c r="AY261" i="5"/>
  <c r="AX261" i="5"/>
  <c r="AW261" i="5"/>
  <c r="AV261" i="5"/>
  <c r="AU261" i="5"/>
  <c r="AT261" i="5"/>
  <c r="AS261" i="5"/>
  <c r="AR261" i="5"/>
  <c r="AQ261" i="5"/>
  <c r="AO261" i="5"/>
  <c r="AN261" i="5"/>
  <c r="AM261" i="5"/>
  <c r="AL261" i="5"/>
  <c r="AK261" i="5"/>
  <c r="AJ261" i="5"/>
  <c r="AI261" i="5"/>
  <c r="AH261" i="5"/>
  <c r="AG261" i="5"/>
  <c r="AE261" i="5"/>
  <c r="AD261" i="5"/>
  <c r="AC261" i="5"/>
  <c r="AB261" i="5"/>
  <c r="AA261" i="5"/>
  <c r="Z261" i="5"/>
  <c r="Y261" i="5"/>
  <c r="X261" i="5"/>
  <c r="W261" i="5"/>
  <c r="V261" i="5"/>
  <c r="U261" i="5"/>
  <c r="T261" i="5"/>
  <c r="S261" i="5"/>
  <c r="AZ260" i="5"/>
  <c r="AY260" i="5"/>
  <c r="AX260" i="5"/>
  <c r="AW260" i="5"/>
  <c r="AV260" i="5"/>
  <c r="AU260" i="5"/>
  <c r="AT260" i="5"/>
  <c r="AS260" i="5"/>
  <c r="AR260" i="5"/>
  <c r="AQ260" i="5"/>
  <c r="AO260" i="5"/>
  <c r="AN260" i="5"/>
  <c r="AM260" i="5"/>
  <c r="AL260" i="5"/>
  <c r="AK260" i="5"/>
  <c r="AJ260" i="5"/>
  <c r="AI260" i="5"/>
  <c r="AH260" i="5"/>
  <c r="AG260" i="5"/>
  <c r="AE260" i="5"/>
  <c r="AD260" i="5"/>
  <c r="AC260" i="5"/>
  <c r="AB260" i="5"/>
  <c r="AA260" i="5"/>
  <c r="Z260" i="5"/>
  <c r="Y260" i="5"/>
  <c r="X260" i="5"/>
  <c r="W260" i="5"/>
  <c r="V260" i="5"/>
  <c r="U260" i="5"/>
  <c r="T260" i="5"/>
  <c r="S260" i="5"/>
  <c r="AZ259" i="5"/>
  <c r="AY259" i="5"/>
  <c r="AX259" i="5"/>
  <c r="AW259" i="5"/>
  <c r="AV259" i="5"/>
  <c r="AU259" i="5"/>
  <c r="AT259" i="5"/>
  <c r="AS259" i="5"/>
  <c r="AR259" i="5"/>
  <c r="AQ259" i="5"/>
  <c r="AO259" i="5"/>
  <c r="AN259" i="5"/>
  <c r="AM259" i="5"/>
  <c r="AL259" i="5"/>
  <c r="AK259" i="5"/>
  <c r="AJ259" i="5"/>
  <c r="AI259" i="5"/>
  <c r="AH259" i="5"/>
  <c r="AG259" i="5"/>
  <c r="AE259" i="5"/>
  <c r="AD259" i="5"/>
  <c r="AC259" i="5"/>
  <c r="AB259" i="5"/>
  <c r="AA259" i="5"/>
  <c r="Z259" i="5"/>
  <c r="Y259" i="5"/>
  <c r="X259" i="5"/>
  <c r="W259" i="5"/>
  <c r="V259" i="5"/>
  <c r="U259" i="5"/>
  <c r="T259" i="5"/>
  <c r="S259" i="5"/>
  <c r="AZ258" i="5"/>
  <c r="AY258" i="5"/>
  <c r="AX258" i="5"/>
  <c r="AW258" i="5"/>
  <c r="AV258" i="5"/>
  <c r="AU258" i="5"/>
  <c r="AT258" i="5"/>
  <c r="AS258" i="5"/>
  <c r="AR258" i="5"/>
  <c r="AQ258" i="5"/>
  <c r="AO258" i="5"/>
  <c r="AN258" i="5"/>
  <c r="AM258" i="5"/>
  <c r="AL258" i="5"/>
  <c r="AK258" i="5"/>
  <c r="AJ258" i="5"/>
  <c r="AI258" i="5"/>
  <c r="AH258" i="5"/>
  <c r="AG258" i="5"/>
  <c r="AE258" i="5"/>
  <c r="AD258" i="5"/>
  <c r="AC258" i="5"/>
  <c r="AB258" i="5"/>
  <c r="AA258" i="5"/>
  <c r="Z258" i="5"/>
  <c r="Y258" i="5"/>
  <c r="X258" i="5"/>
  <c r="W258" i="5"/>
  <c r="V258" i="5"/>
  <c r="U258" i="5"/>
  <c r="T258" i="5"/>
  <c r="S258" i="5"/>
  <c r="AZ257" i="5"/>
  <c r="AY257" i="5"/>
  <c r="AX257" i="5"/>
  <c r="AW257" i="5"/>
  <c r="AV257" i="5"/>
  <c r="AU257" i="5"/>
  <c r="AT257" i="5"/>
  <c r="AS257" i="5"/>
  <c r="AR257" i="5"/>
  <c r="AQ257" i="5"/>
  <c r="AO257" i="5"/>
  <c r="AN257" i="5"/>
  <c r="AM257" i="5"/>
  <c r="AL257" i="5"/>
  <c r="AK257" i="5"/>
  <c r="AJ257" i="5"/>
  <c r="AI257" i="5"/>
  <c r="AH257" i="5"/>
  <c r="AG257" i="5"/>
  <c r="AE257" i="5"/>
  <c r="AD257" i="5"/>
  <c r="AC257" i="5"/>
  <c r="AB257" i="5"/>
  <c r="AA257" i="5"/>
  <c r="Z257" i="5"/>
  <c r="Y257" i="5"/>
  <c r="X257" i="5"/>
  <c r="W257" i="5"/>
  <c r="V257" i="5"/>
  <c r="U257" i="5"/>
  <c r="T257" i="5"/>
  <c r="S257" i="5"/>
  <c r="AZ256" i="5"/>
  <c r="AY256" i="5"/>
  <c r="AX256" i="5"/>
  <c r="AW256" i="5"/>
  <c r="AV256" i="5"/>
  <c r="AU256" i="5"/>
  <c r="AT256" i="5"/>
  <c r="AS256" i="5"/>
  <c r="AR256" i="5"/>
  <c r="AQ256" i="5"/>
  <c r="AO256" i="5"/>
  <c r="AN256" i="5"/>
  <c r="AM256" i="5"/>
  <c r="AL256" i="5"/>
  <c r="AK256" i="5"/>
  <c r="AJ256" i="5"/>
  <c r="AI256" i="5"/>
  <c r="AH256" i="5"/>
  <c r="AG256" i="5"/>
  <c r="AE256" i="5"/>
  <c r="AD256" i="5"/>
  <c r="AC256" i="5"/>
  <c r="AB256" i="5"/>
  <c r="AA256" i="5"/>
  <c r="Z256" i="5"/>
  <c r="Y256" i="5"/>
  <c r="X256" i="5"/>
  <c r="W256" i="5"/>
  <c r="V256" i="5"/>
  <c r="U256" i="5"/>
  <c r="T256" i="5"/>
  <c r="S256" i="5"/>
  <c r="AZ255" i="5"/>
  <c r="AY255" i="5"/>
  <c r="AX255" i="5"/>
  <c r="AW255" i="5"/>
  <c r="AV255" i="5"/>
  <c r="AU255" i="5"/>
  <c r="AT255" i="5"/>
  <c r="AS255" i="5"/>
  <c r="AR255" i="5"/>
  <c r="AQ255" i="5"/>
  <c r="AO255" i="5"/>
  <c r="AN255" i="5"/>
  <c r="AM255" i="5"/>
  <c r="AL255" i="5"/>
  <c r="AK255" i="5"/>
  <c r="AJ255" i="5"/>
  <c r="AI255" i="5"/>
  <c r="AH255" i="5"/>
  <c r="AG255" i="5"/>
  <c r="AE255" i="5"/>
  <c r="AD255" i="5"/>
  <c r="AC255" i="5"/>
  <c r="AB255" i="5"/>
  <c r="AA255" i="5"/>
  <c r="Z255" i="5"/>
  <c r="Y255" i="5"/>
  <c r="X255" i="5"/>
  <c r="W255" i="5"/>
  <c r="V255" i="5"/>
  <c r="U255" i="5"/>
  <c r="T255" i="5"/>
  <c r="S255" i="5"/>
  <c r="AZ254" i="5"/>
  <c r="AY254" i="5"/>
  <c r="AX254" i="5"/>
  <c r="AW254" i="5"/>
  <c r="AV254" i="5"/>
  <c r="AU254" i="5"/>
  <c r="AT254" i="5"/>
  <c r="AS254" i="5"/>
  <c r="AR254" i="5"/>
  <c r="AQ254" i="5"/>
  <c r="AO254" i="5"/>
  <c r="AN254" i="5"/>
  <c r="AM254" i="5"/>
  <c r="AL254" i="5"/>
  <c r="AK254" i="5"/>
  <c r="AJ254" i="5"/>
  <c r="AI254" i="5"/>
  <c r="AH254" i="5"/>
  <c r="AG254" i="5"/>
  <c r="AE254" i="5"/>
  <c r="AD254" i="5"/>
  <c r="AC254" i="5"/>
  <c r="AB254" i="5"/>
  <c r="AA254" i="5"/>
  <c r="Z254" i="5"/>
  <c r="Y254" i="5"/>
  <c r="X254" i="5"/>
  <c r="W254" i="5"/>
  <c r="V254" i="5"/>
  <c r="U254" i="5"/>
  <c r="T254" i="5"/>
  <c r="S254" i="5"/>
  <c r="AZ253" i="5"/>
  <c r="AY253" i="5"/>
  <c r="AX253" i="5"/>
  <c r="AW253" i="5"/>
  <c r="AV253" i="5"/>
  <c r="AU253" i="5"/>
  <c r="AT253" i="5"/>
  <c r="AS253" i="5"/>
  <c r="AR253" i="5"/>
  <c r="AQ253" i="5"/>
  <c r="AO253" i="5"/>
  <c r="AN253" i="5"/>
  <c r="AM253" i="5"/>
  <c r="AL253" i="5"/>
  <c r="AK253" i="5"/>
  <c r="AJ253" i="5"/>
  <c r="AI253" i="5"/>
  <c r="AH253" i="5"/>
  <c r="AG253" i="5"/>
  <c r="AE253" i="5"/>
  <c r="AD253" i="5"/>
  <c r="AC253" i="5"/>
  <c r="AB253" i="5"/>
  <c r="AA253" i="5"/>
  <c r="Z253" i="5"/>
  <c r="Y253" i="5"/>
  <c r="X253" i="5"/>
  <c r="W253" i="5"/>
  <c r="V253" i="5"/>
  <c r="U253" i="5"/>
  <c r="T253" i="5"/>
  <c r="S253" i="5"/>
  <c r="AZ252" i="5"/>
  <c r="AY252" i="5"/>
  <c r="AX252" i="5"/>
  <c r="AW252" i="5"/>
  <c r="AV252" i="5"/>
  <c r="AU252" i="5"/>
  <c r="AT252" i="5"/>
  <c r="AS252" i="5"/>
  <c r="AR252" i="5"/>
  <c r="AQ252" i="5"/>
  <c r="AO252" i="5"/>
  <c r="AN252" i="5"/>
  <c r="AM252" i="5"/>
  <c r="AL252" i="5"/>
  <c r="AK252" i="5"/>
  <c r="AJ252" i="5"/>
  <c r="AI252" i="5"/>
  <c r="AH252" i="5"/>
  <c r="AG252" i="5"/>
  <c r="AE252" i="5"/>
  <c r="AD252" i="5"/>
  <c r="AC252" i="5"/>
  <c r="AB252" i="5"/>
  <c r="AA252" i="5"/>
  <c r="Z252" i="5"/>
  <c r="Y252" i="5"/>
  <c r="X252" i="5"/>
  <c r="W252" i="5"/>
  <c r="V252" i="5"/>
  <c r="U252" i="5"/>
  <c r="T252" i="5"/>
  <c r="S252" i="5"/>
  <c r="AZ251" i="5"/>
  <c r="AY251" i="5"/>
  <c r="AX251" i="5"/>
  <c r="AW251" i="5"/>
  <c r="AV251" i="5"/>
  <c r="AU251" i="5"/>
  <c r="AT251" i="5"/>
  <c r="AS251" i="5"/>
  <c r="AR251" i="5"/>
  <c r="AQ251" i="5"/>
  <c r="AO251" i="5"/>
  <c r="AN251" i="5"/>
  <c r="AM251" i="5"/>
  <c r="AL251" i="5"/>
  <c r="AK251" i="5"/>
  <c r="AJ251" i="5"/>
  <c r="AI251" i="5"/>
  <c r="AH251" i="5"/>
  <c r="AG251" i="5"/>
  <c r="AE251" i="5"/>
  <c r="AD251" i="5"/>
  <c r="AC251" i="5"/>
  <c r="AB251" i="5"/>
  <c r="AA251" i="5"/>
  <c r="Z251" i="5"/>
  <c r="Y251" i="5"/>
  <c r="X251" i="5"/>
  <c r="W251" i="5"/>
  <c r="V251" i="5"/>
  <c r="U251" i="5"/>
  <c r="T251" i="5"/>
  <c r="S251" i="5"/>
  <c r="AZ250" i="5"/>
  <c r="AY250" i="5"/>
  <c r="AX250" i="5"/>
  <c r="AW250" i="5"/>
  <c r="AV250" i="5"/>
  <c r="AU250" i="5"/>
  <c r="AT250" i="5"/>
  <c r="AS250" i="5"/>
  <c r="AR250" i="5"/>
  <c r="AQ250" i="5"/>
  <c r="AO250" i="5"/>
  <c r="AN250" i="5"/>
  <c r="AM250" i="5"/>
  <c r="AL250" i="5"/>
  <c r="AK250" i="5"/>
  <c r="AJ250" i="5"/>
  <c r="AI250" i="5"/>
  <c r="AH250" i="5"/>
  <c r="AG250" i="5"/>
  <c r="AE250" i="5"/>
  <c r="AD250" i="5"/>
  <c r="AC250" i="5"/>
  <c r="AB250" i="5"/>
  <c r="AA250" i="5"/>
  <c r="Z250" i="5"/>
  <c r="Y250" i="5"/>
  <c r="X250" i="5"/>
  <c r="W250" i="5"/>
  <c r="V250" i="5"/>
  <c r="U250" i="5"/>
  <c r="T250" i="5"/>
  <c r="S250" i="5"/>
  <c r="AZ249" i="5"/>
  <c r="AY249" i="5"/>
  <c r="AX249" i="5"/>
  <c r="AW249" i="5"/>
  <c r="AV249" i="5"/>
  <c r="AU249" i="5"/>
  <c r="AT249" i="5"/>
  <c r="AS249" i="5"/>
  <c r="AR249" i="5"/>
  <c r="AQ249" i="5"/>
  <c r="AO249" i="5"/>
  <c r="AN249" i="5"/>
  <c r="AM249" i="5"/>
  <c r="AL249" i="5"/>
  <c r="AK249" i="5"/>
  <c r="AJ249" i="5"/>
  <c r="AI249" i="5"/>
  <c r="AH249" i="5"/>
  <c r="AG249" i="5"/>
  <c r="AE249" i="5"/>
  <c r="AD249" i="5"/>
  <c r="AC249" i="5"/>
  <c r="AB249" i="5"/>
  <c r="AA249" i="5"/>
  <c r="Z249" i="5"/>
  <c r="Y249" i="5"/>
  <c r="X249" i="5"/>
  <c r="W249" i="5"/>
  <c r="V249" i="5"/>
  <c r="U249" i="5"/>
  <c r="T249" i="5"/>
  <c r="S249" i="5"/>
  <c r="AZ248" i="5"/>
  <c r="AY248" i="5"/>
  <c r="AX248" i="5"/>
  <c r="AW248" i="5"/>
  <c r="AV248" i="5"/>
  <c r="AU248" i="5"/>
  <c r="AT248" i="5"/>
  <c r="AS248" i="5"/>
  <c r="AR248" i="5"/>
  <c r="AQ248" i="5"/>
  <c r="AO248" i="5"/>
  <c r="AN248" i="5"/>
  <c r="AM248" i="5"/>
  <c r="AL248" i="5"/>
  <c r="AK248" i="5"/>
  <c r="AJ248" i="5"/>
  <c r="AI248" i="5"/>
  <c r="AH248" i="5"/>
  <c r="AG248" i="5"/>
  <c r="AE248" i="5"/>
  <c r="AD248" i="5"/>
  <c r="AC248" i="5"/>
  <c r="AB248" i="5"/>
  <c r="AA248" i="5"/>
  <c r="Z248" i="5"/>
  <c r="Y248" i="5"/>
  <c r="X248" i="5"/>
  <c r="W248" i="5"/>
  <c r="V248" i="5"/>
  <c r="U248" i="5"/>
  <c r="T248" i="5"/>
  <c r="S248" i="5"/>
  <c r="AZ247" i="5"/>
  <c r="AY247" i="5"/>
  <c r="AX247" i="5"/>
  <c r="AW247" i="5"/>
  <c r="AV247" i="5"/>
  <c r="AU247" i="5"/>
  <c r="AT247" i="5"/>
  <c r="AS247" i="5"/>
  <c r="AR247" i="5"/>
  <c r="AQ247" i="5"/>
  <c r="AO247" i="5"/>
  <c r="AN247" i="5"/>
  <c r="AM247" i="5"/>
  <c r="AL247" i="5"/>
  <c r="AK247" i="5"/>
  <c r="AJ247" i="5"/>
  <c r="AI247" i="5"/>
  <c r="AH247" i="5"/>
  <c r="AG247" i="5"/>
  <c r="AE247" i="5"/>
  <c r="AD247" i="5"/>
  <c r="AC247" i="5"/>
  <c r="AB247" i="5"/>
  <c r="AA247" i="5"/>
  <c r="Z247" i="5"/>
  <c r="Y247" i="5"/>
  <c r="X247" i="5"/>
  <c r="W247" i="5"/>
  <c r="V247" i="5"/>
  <c r="U247" i="5"/>
  <c r="T247" i="5"/>
  <c r="S247" i="5"/>
  <c r="AZ246" i="5"/>
  <c r="AY246" i="5"/>
  <c r="AX246" i="5"/>
  <c r="AW246" i="5"/>
  <c r="AV246" i="5"/>
  <c r="AU246" i="5"/>
  <c r="AT246" i="5"/>
  <c r="AS246" i="5"/>
  <c r="AR246" i="5"/>
  <c r="AQ246" i="5"/>
  <c r="AO246" i="5"/>
  <c r="AN246" i="5"/>
  <c r="AM246" i="5"/>
  <c r="AL246" i="5"/>
  <c r="AK246" i="5"/>
  <c r="AJ246" i="5"/>
  <c r="AI246" i="5"/>
  <c r="AH246" i="5"/>
  <c r="AG246" i="5"/>
  <c r="AE246" i="5"/>
  <c r="AD246" i="5"/>
  <c r="AC246" i="5"/>
  <c r="AB246" i="5"/>
  <c r="AA246" i="5"/>
  <c r="Z246" i="5"/>
  <c r="Y246" i="5"/>
  <c r="X246" i="5"/>
  <c r="W246" i="5"/>
  <c r="V246" i="5"/>
  <c r="U246" i="5"/>
  <c r="T246" i="5"/>
  <c r="S246" i="5"/>
  <c r="AZ245" i="5"/>
  <c r="AY245" i="5"/>
  <c r="AX245" i="5"/>
  <c r="AW245" i="5"/>
  <c r="AV245" i="5"/>
  <c r="AU245" i="5"/>
  <c r="AT245" i="5"/>
  <c r="AS245" i="5"/>
  <c r="AR245" i="5"/>
  <c r="AQ245" i="5"/>
  <c r="AO245" i="5"/>
  <c r="AN245" i="5"/>
  <c r="AM245" i="5"/>
  <c r="AL245" i="5"/>
  <c r="AK245" i="5"/>
  <c r="AJ245" i="5"/>
  <c r="AI245" i="5"/>
  <c r="AH245" i="5"/>
  <c r="AG245" i="5"/>
  <c r="AE245" i="5"/>
  <c r="AD245" i="5"/>
  <c r="AC245" i="5"/>
  <c r="AB245" i="5"/>
  <c r="AA245" i="5"/>
  <c r="Z245" i="5"/>
  <c r="Y245" i="5"/>
  <c r="X245" i="5"/>
  <c r="W245" i="5"/>
  <c r="V245" i="5"/>
  <c r="U245" i="5"/>
  <c r="T245" i="5"/>
  <c r="S245" i="5"/>
  <c r="AZ244" i="5"/>
  <c r="AY244" i="5"/>
  <c r="AX244" i="5"/>
  <c r="AW244" i="5"/>
  <c r="AV244" i="5"/>
  <c r="AU244" i="5"/>
  <c r="AT244" i="5"/>
  <c r="AS244" i="5"/>
  <c r="AR244" i="5"/>
  <c r="AQ244" i="5"/>
  <c r="AO244" i="5"/>
  <c r="AN244" i="5"/>
  <c r="AM244" i="5"/>
  <c r="AL244" i="5"/>
  <c r="AK244" i="5"/>
  <c r="AJ244" i="5"/>
  <c r="AI244" i="5"/>
  <c r="AH244" i="5"/>
  <c r="AG244" i="5"/>
  <c r="AE244" i="5"/>
  <c r="AD244" i="5"/>
  <c r="AC244" i="5"/>
  <c r="AB244" i="5"/>
  <c r="AA244" i="5"/>
  <c r="Z244" i="5"/>
  <c r="Y244" i="5"/>
  <c r="X244" i="5"/>
  <c r="W244" i="5"/>
  <c r="V244" i="5"/>
  <c r="U244" i="5"/>
  <c r="T244" i="5"/>
  <c r="S244" i="5"/>
  <c r="AZ243" i="5"/>
  <c r="AY243" i="5"/>
  <c r="AX243" i="5"/>
  <c r="AW243" i="5"/>
  <c r="AV243" i="5"/>
  <c r="AU243" i="5"/>
  <c r="AT243" i="5"/>
  <c r="AS243" i="5"/>
  <c r="AR243" i="5"/>
  <c r="AQ243" i="5"/>
  <c r="AO243" i="5"/>
  <c r="AN243" i="5"/>
  <c r="AM243" i="5"/>
  <c r="AL243" i="5"/>
  <c r="AK243" i="5"/>
  <c r="AJ243" i="5"/>
  <c r="AI243" i="5"/>
  <c r="AH243" i="5"/>
  <c r="AG243" i="5"/>
  <c r="AE243" i="5"/>
  <c r="AD243" i="5"/>
  <c r="AC243" i="5"/>
  <c r="AB243" i="5"/>
  <c r="AA243" i="5"/>
  <c r="Z243" i="5"/>
  <c r="Y243" i="5"/>
  <c r="X243" i="5"/>
  <c r="W243" i="5"/>
  <c r="V243" i="5"/>
  <c r="U243" i="5"/>
  <c r="T243" i="5"/>
  <c r="S243" i="5"/>
  <c r="AZ242" i="5"/>
  <c r="AY242" i="5"/>
  <c r="AX242" i="5"/>
  <c r="AW242" i="5"/>
  <c r="AV242" i="5"/>
  <c r="AU242" i="5"/>
  <c r="AT242" i="5"/>
  <c r="AS242" i="5"/>
  <c r="AR242" i="5"/>
  <c r="AQ242" i="5"/>
  <c r="AO242" i="5"/>
  <c r="AN242" i="5"/>
  <c r="AM242" i="5"/>
  <c r="AL242" i="5"/>
  <c r="AK242" i="5"/>
  <c r="AJ242" i="5"/>
  <c r="AI242" i="5"/>
  <c r="AH242" i="5"/>
  <c r="AG242" i="5"/>
  <c r="AE242" i="5"/>
  <c r="AD242" i="5"/>
  <c r="AC242" i="5"/>
  <c r="AB242" i="5"/>
  <c r="AA242" i="5"/>
  <c r="Z242" i="5"/>
  <c r="Y242" i="5"/>
  <c r="X242" i="5"/>
  <c r="W242" i="5"/>
  <c r="V242" i="5"/>
  <c r="U242" i="5"/>
  <c r="T242" i="5"/>
  <c r="S242" i="5"/>
  <c r="AZ241" i="5"/>
  <c r="AY241" i="5"/>
  <c r="AX241" i="5"/>
  <c r="AW241" i="5"/>
  <c r="AV241" i="5"/>
  <c r="AU241" i="5"/>
  <c r="AT241" i="5"/>
  <c r="AS241" i="5"/>
  <c r="AR241" i="5"/>
  <c r="AQ241" i="5"/>
  <c r="AO241" i="5"/>
  <c r="AN241" i="5"/>
  <c r="AM241" i="5"/>
  <c r="AL241" i="5"/>
  <c r="AK241" i="5"/>
  <c r="AJ241" i="5"/>
  <c r="AI241" i="5"/>
  <c r="AH241" i="5"/>
  <c r="AG241" i="5"/>
  <c r="AE241" i="5"/>
  <c r="AD241" i="5"/>
  <c r="AC241" i="5"/>
  <c r="AB241" i="5"/>
  <c r="AA241" i="5"/>
  <c r="Z241" i="5"/>
  <c r="Y241" i="5"/>
  <c r="X241" i="5"/>
  <c r="W241" i="5"/>
  <c r="V241" i="5"/>
  <c r="U241" i="5"/>
  <c r="T241" i="5"/>
  <c r="S241" i="5"/>
  <c r="AZ240" i="5"/>
  <c r="AY240" i="5"/>
  <c r="AX240" i="5"/>
  <c r="AW240" i="5"/>
  <c r="AV240" i="5"/>
  <c r="AU240" i="5"/>
  <c r="AT240" i="5"/>
  <c r="AS240" i="5"/>
  <c r="AR240" i="5"/>
  <c r="AQ240" i="5"/>
  <c r="AO240" i="5"/>
  <c r="AN240" i="5"/>
  <c r="AM240" i="5"/>
  <c r="AL240" i="5"/>
  <c r="AK240" i="5"/>
  <c r="AJ240" i="5"/>
  <c r="AI240" i="5"/>
  <c r="AH240" i="5"/>
  <c r="AG240" i="5"/>
  <c r="AE240" i="5"/>
  <c r="AD240" i="5"/>
  <c r="AC240" i="5"/>
  <c r="AB240" i="5"/>
  <c r="AA240" i="5"/>
  <c r="Z240" i="5"/>
  <c r="Y240" i="5"/>
  <c r="X240" i="5"/>
  <c r="W240" i="5"/>
  <c r="V240" i="5"/>
  <c r="U240" i="5"/>
  <c r="T240" i="5"/>
  <c r="S240" i="5"/>
  <c r="AZ239" i="5"/>
  <c r="AY239" i="5"/>
  <c r="AX239" i="5"/>
  <c r="AW239" i="5"/>
  <c r="AV239" i="5"/>
  <c r="AU239" i="5"/>
  <c r="AT239" i="5"/>
  <c r="AS239" i="5"/>
  <c r="AR239" i="5"/>
  <c r="AQ239" i="5"/>
  <c r="AO239" i="5"/>
  <c r="AN239" i="5"/>
  <c r="AM239" i="5"/>
  <c r="AL239" i="5"/>
  <c r="AK239" i="5"/>
  <c r="AJ239" i="5"/>
  <c r="AI239" i="5"/>
  <c r="AH239" i="5"/>
  <c r="AG239" i="5"/>
  <c r="AE239" i="5"/>
  <c r="AD239" i="5"/>
  <c r="AC239" i="5"/>
  <c r="AB239" i="5"/>
  <c r="AA239" i="5"/>
  <c r="Z239" i="5"/>
  <c r="Y239" i="5"/>
  <c r="X239" i="5"/>
  <c r="W239" i="5"/>
  <c r="V239" i="5"/>
  <c r="U239" i="5"/>
  <c r="T239" i="5"/>
  <c r="S239" i="5"/>
  <c r="AZ238" i="5"/>
  <c r="AY238" i="5"/>
  <c r="AX238" i="5"/>
  <c r="AW238" i="5"/>
  <c r="AV238" i="5"/>
  <c r="AU238" i="5"/>
  <c r="AT238" i="5"/>
  <c r="AS238" i="5"/>
  <c r="AR238" i="5"/>
  <c r="AQ238" i="5"/>
  <c r="AO238" i="5"/>
  <c r="AN238" i="5"/>
  <c r="AM238" i="5"/>
  <c r="AL238" i="5"/>
  <c r="AK238" i="5"/>
  <c r="AJ238" i="5"/>
  <c r="AI238" i="5"/>
  <c r="AH238" i="5"/>
  <c r="AG238" i="5"/>
  <c r="AE238" i="5"/>
  <c r="AD238" i="5"/>
  <c r="AC238" i="5"/>
  <c r="AB238" i="5"/>
  <c r="AA238" i="5"/>
  <c r="Z238" i="5"/>
  <c r="Y238" i="5"/>
  <c r="X238" i="5"/>
  <c r="W238" i="5"/>
  <c r="V238" i="5"/>
  <c r="U238" i="5"/>
  <c r="T238" i="5"/>
  <c r="S238" i="5"/>
  <c r="AZ237" i="5"/>
  <c r="AY237" i="5"/>
  <c r="AX237" i="5"/>
  <c r="AW237" i="5"/>
  <c r="AV237" i="5"/>
  <c r="AU237" i="5"/>
  <c r="AT237" i="5"/>
  <c r="AS237" i="5"/>
  <c r="AR237" i="5"/>
  <c r="AQ237" i="5"/>
  <c r="AO237" i="5"/>
  <c r="AN237" i="5"/>
  <c r="AM237" i="5"/>
  <c r="AL237" i="5"/>
  <c r="AK237" i="5"/>
  <c r="AJ237" i="5"/>
  <c r="AI237" i="5"/>
  <c r="AH237" i="5"/>
  <c r="AG237" i="5"/>
  <c r="AE237" i="5"/>
  <c r="AD237" i="5"/>
  <c r="AC237" i="5"/>
  <c r="AB237" i="5"/>
  <c r="AA237" i="5"/>
  <c r="Z237" i="5"/>
  <c r="Y237" i="5"/>
  <c r="X237" i="5"/>
  <c r="W237" i="5"/>
  <c r="V237" i="5"/>
  <c r="U237" i="5"/>
  <c r="T237" i="5"/>
  <c r="S237" i="5"/>
  <c r="AZ236" i="5"/>
  <c r="AY236" i="5"/>
  <c r="AX236" i="5"/>
  <c r="AW236" i="5"/>
  <c r="AV236" i="5"/>
  <c r="AU236" i="5"/>
  <c r="AT236" i="5"/>
  <c r="AS236" i="5"/>
  <c r="AR236" i="5"/>
  <c r="AQ236" i="5"/>
  <c r="AO236" i="5"/>
  <c r="AN236" i="5"/>
  <c r="AM236" i="5"/>
  <c r="AL236" i="5"/>
  <c r="AK236" i="5"/>
  <c r="AJ236" i="5"/>
  <c r="AI236" i="5"/>
  <c r="AH236" i="5"/>
  <c r="AG236" i="5"/>
  <c r="AE236" i="5"/>
  <c r="AD236" i="5"/>
  <c r="AC236" i="5"/>
  <c r="AB236" i="5"/>
  <c r="AA236" i="5"/>
  <c r="Z236" i="5"/>
  <c r="Y236" i="5"/>
  <c r="X236" i="5"/>
  <c r="W236" i="5"/>
  <c r="V236" i="5"/>
  <c r="U236" i="5"/>
  <c r="T236" i="5"/>
  <c r="S236" i="5"/>
  <c r="AZ235" i="5"/>
  <c r="AY235" i="5"/>
  <c r="AX235" i="5"/>
  <c r="AW235" i="5"/>
  <c r="AV235" i="5"/>
  <c r="AU235" i="5"/>
  <c r="AT235" i="5"/>
  <c r="AS235" i="5"/>
  <c r="AR235" i="5"/>
  <c r="AQ235" i="5"/>
  <c r="AO235" i="5"/>
  <c r="AN235" i="5"/>
  <c r="AM235" i="5"/>
  <c r="AL235" i="5"/>
  <c r="AK235" i="5"/>
  <c r="AJ235" i="5"/>
  <c r="AI235" i="5"/>
  <c r="AH235" i="5"/>
  <c r="AG235" i="5"/>
  <c r="AE235" i="5"/>
  <c r="AD235" i="5"/>
  <c r="AC235" i="5"/>
  <c r="AB235" i="5"/>
  <c r="AA235" i="5"/>
  <c r="Z235" i="5"/>
  <c r="Y235" i="5"/>
  <c r="X235" i="5"/>
  <c r="W235" i="5"/>
  <c r="V235" i="5"/>
  <c r="U235" i="5"/>
  <c r="T235" i="5"/>
  <c r="S235" i="5"/>
  <c r="AZ234" i="5"/>
  <c r="AY234" i="5"/>
  <c r="AX234" i="5"/>
  <c r="AW234" i="5"/>
  <c r="AV234" i="5"/>
  <c r="AU234" i="5"/>
  <c r="AT234" i="5"/>
  <c r="AS234" i="5"/>
  <c r="AR234" i="5"/>
  <c r="AQ234" i="5"/>
  <c r="AO234" i="5"/>
  <c r="AN234" i="5"/>
  <c r="AM234" i="5"/>
  <c r="AL234" i="5"/>
  <c r="AK234" i="5"/>
  <c r="AJ234" i="5"/>
  <c r="AI234" i="5"/>
  <c r="AH234" i="5"/>
  <c r="AG234" i="5"/>
  <c r="AE234" i="5"/>
  <c r="AD234" i="5"/>
  <c r="AC234" i="5"/>
  <c r="AB234" i="5"/>
  <c r="AA234" i="5"/>
  <c r="Z234" i="5"/>
  <c r="Y234" i="5"/>
  <c r="X234" i="5"/>
  <c r="W234" i="5"/>
  <c r="V234" i="5"/>
  <c r="U234" i="5"/>
  <c r="T234" i="5"/>
  <c r="S234" i="5"/>
  <c r="AZ233" i="5"/>
  <c r="AY233" i="5"/>
  <c r="AX233" i="5"/>
  <c r="AW233" i="5"/>
  <c r="AV233" i="5"/>
  <c r="AU233" i="5"/>
  <c r="AT233" i="5"/>
  <c r="AS233" i="5"/>
  <c r="AR233" i="5"/>
  <c r="AQ233" i="5"/>
  <c r="AO233" i="5"/>
  <c r="AN233" i="5"/>
  <c r="AM233" i="5"/>
  <c r="AL233" i="5"/>
  <c r="AK233" i="5"/>
  <c r="AJ233" i="5"/>
  <c r="AI233" i="5"/>
  <c r="AH233" i="5"/>
  <c r="AG233" i="5"/>
  <c r="AE233" i="5"/>
  <c r="AD233" i="5"/>
  <c r="AC233" i="5"/>
  <c r="AB233" i="5"/>
  <c r="AA233" i="5"/>
  <c r="Z233" i="5"/>
  <c r="Y233" i="5"/>
  <c r="X233" i="5"/>
  <c r="W233" i="5"/>
  <c r="V233" i="5"/>
  <c r="U233" i="5"/>
  <c r="T233" i="5"/>
  <c r="S233" i="5"/>
  <c r="AZ232" i="5"/>
  <c r="AY232" i="5"/>
  <c r="AX232" i="5"/>
  <c r="AW232" i="5"/>
  <c r="AV232" i="5"/>
  <c r="AU232" i="5"/>
  <c r="AT232" i="5"/>
  <c r="AS232" i="5"/>
  <c r="AR232" i="5"/>
  <c r="AQ232" i="5"/>
  <c r="AO232" i="5"/>
  <c r="AN232" i="5"/>
  <c r="AM232" i="5"/>
  <c r="AL232" i="5"/>
  <c r="AK232" i="5"/>
  <c r="AJ232" i="5"/>
  <c r="AI232" i="5"/>
  <c r="AH232" i="5"/>
  <c r="AG232" i="5"/>
  <c r="AE232" i="5"/>
  <c r="AD232" i="5"/>
  <c r="AC232" i="5"/>
  <c r="AB232" i="5"/>
  <c r="AA232" i="5"/>
  <c r="Z232" i="5"/>
  <c r="Y232" i="5"/>
  <c r="X232" i="5"/>
  <c r="W232" i="5"/>
  <c r="V232" i="5"/>
  <c r="U232" i="5"/>
  <c r="T232" i="5"/>
  <c r="S232" i="5"/>
  <c r="AZ231" i="5"/>
  <c r="AY231" i="5"/>
  <c r="AX231" i="5"/>
  <c r="AW231" i="5"/>
  <c r="AV231" i="5"/>
  <c r="AU231" i="5"/>
  <c r="AT231" i="5"/>
  <c r="AS231" i="5"/>
  <c r="AR231" i="5"/>
  <c r="AQ231" i="5"/>
  <c r="AO231" i="5"/>
  <c r="AN231" i="5"/>
  <c r="AM231" i="5"/>
  <c r="AL231" i="5"/>
  <c r="AK231" i="5"/>
  <c r="AJ231" i="5"/>
  <c r="AI231" i="5"/>
  <c r="AH231" i="5"/>
  <c r="AG231" i="5"/>
  <c r="AE231" i="5"/>
  <c r="AD231" i="5"/>
  <c r="AC231" i="5"/>
  <c r="AB231" i="5"/>
  <c r="AA231" i="5"/>
  <c r="Z231" i="5"/>
  <c r="Y231" i="5"/>
  <c r="X231" i="5"/>
  <c r="W231" i="5"/>
  <c r="V231" i="5"/>
  <c r="U231" i="5"/>
  <c r="T231" i="5"/>
  <c r="S231" i="5"/>
  <c r="AZ230" i="5"/>
  <c r="AY230" i="5"/>
  <c r="AX230" i="5"/>
  <c r="AW230" i="5"/>
  <c r="AV230" i="5"/>
  <c r="AU230" i="5"/>
  <c r="AT230" i="5"/>
  <c r="AS230" i="5"/>
  <c r="AR230" i="5"/>
  <c r="AQ230" i="5"/>
  <c r="AO230" i="5"/>
  <c r="AN230" i="5"/>
  <c r="AM230" i="5"/>
  <c r="AL230" i="5"/>
  <c r="AK230" i="5"/>
  <c r="AJ230" i="5"/>
  <c r="AI230" i="5"/>
  <c r="AH230" i="5"/>
  <c r="AG230" i="5"/>
  <c r="AE230" i="5"/>
  <c r="AD230" i="5"/>
  <c r="AC230" i="5"/>
  <c r="AB230" i="5"/>
  <c r="AA230" i="5"/>
  <c r="Z230" i="5"/>
  <c r="Y230" i="5"/>
  <c r="X230" i="5"/>
  <c r="W230" i="5"/>
  <c r="V230" i="5"/>
  <c r="U230" i="5"/>
  <c r="T230" i="5"/>
  <c r="S230" i="5"/>
  <c r="AZ229" i="5"/>
  <c r="AY229" i="5"/>
  <c r="AX229" i="5"/>
  <c r="AW229" i="5"/>
  <c r="AV229" i="5"/>
  <c r="AU229" i="5"/>
  <c r="AT229" i="5"/>
  <c r="AS229" i="5"/>
  <c r="AR229" i="5"/>
  <c r="AQ229" i="5"/>
  <c r="AO229" i="5"/>
  <c r="AN229" i="5"/>
  <c r="AM229" i="5"/>
  <c r="AL229" i="5"/>
  <c r="AK229" i="5"/>
  <c r="AJ229" i="5"/>
  <c r="AI229" i="5"/>
  <c r="AH229" i="5"/>
  <c r="AG229" i="5"/>
  <c r="AE229" i="5"/>
  <c r="AD229" i="5"/>
  <c r="AC229" i="5"/>
  <c r="AB229" i="5"/>
  <c r="AA229" i="5"/>
  <c r="Z229" i="5"/>
  <c r="Y229" i="5"/>
  <c r="X229" i="5"/>
  <c r="W229" i="5"/>
  <c r="V229" i="5"/>
  <c r="U229" i="5"/>
  <c r="T229" i="5"/>
  <c r="S229" i="5"/>
  <c r="AZ228" i="5"/>
  <c r="AY228" i="5"/>
  <c r="AX228" i="5"/>
  <c r="AW228" i="5"/>
  <c r="AV228" i="5"/>
  <c r="AU228" i="5"/>
  <c r="AT228" i="5"/>
  <c r="AS228" i="5"/>
  <c r="AR228" i="5"/>
  <c r="AQ228" i="5"/>
  <c r="AO228" i="5"/>
  <c r="AN228" i="5"/>
  <c r="AM228" i="5"/>
  <c r="AL228" i="5"/>
  <c r="AK228" i="5"/>
  <c r="AJ228" i="5"/>
  <c r="AI228" i="5"/>
  <c r="AH228" i="5"/>
  <c r="AG228" i="5"/>
  <c r="AE228" i="5"/>
  <c r="AD228" i="5"/>
  <c r="AC228" i="5"/>
  <c r="AB228" i="5"/>
  <c r="AA228" i="5"/>
  <c r="Z228" i="5"/>
  <c r="Y228" i="5"/>
  <c r="X228" i="5"/>
  <c r="W228" i="5"/>
  <c r="V228" i="5"/>
  <c r="U228" i="5"/>
  <c r="T228" i="5"/>
  <c r="S228" i="5"/>
  <c r="AZ227" i="5"/>
  <c r="AY227" i="5"/>
  <c r="AX227" i="5"/>
  <c r="AW227" i="5"/>
  <c r="AV227" i="5"/>
  <c r="AU227" i="5"/>
  <c r="AT227" i="5"/>
  <c r="AS227" i="5"/>
  <c r="AR227" i="5"/>
  <c r="AQ227" i="5"/>
  <c r="AO227" i="5"/>
  <c r="AN227" i="5"/>
  <c r="AM227" i="5"/>
  <c r="AL227" i="5"/>
  <c r="AK227" i="5"/>
  <c r="AJ227" i="5"/>
  <c r="AI227" i="5"/>
  <c r="AH227" i="5"/>
  <c r="AG227" i="5"/>
  <c r="AE227" i="5"/>
  <c r="AD227" i="5"/>
  <c r="AC227" i="5"/>
  <c r="AB227" i="5"/>
  <c r="AA227" i="5"/>
  <c r="Z227" i="5"/>
  <c r="Y227" i="5"/>
  <c r="X227" i="5"/>
  <c r="W227" i="5"/>
  <c r="V227" i="5"/>
  <c r="U227" i="5"/>
  <c r="T227" i="5"/>
  <c r="S227" i="5"/>
  <c r="AZ226" i="5"/>
  <c r="AY226" i="5"/>
  <c r="AX226" i="5"/>
  <c r="AW226" i="5"/>
  <c r="AV226" i="5"/>
  <c r="AU226" i="5"/>
  <c r="AT226" i="5"/>
  <c r="AS226" i="5"/>
  <c r="AR226" i="5"/>
  <c r="AQ226" i="5"/>
  <c r="AO226" i="5"/>
  <c r="AN226" i="5"/>
  <c r="AM226" i="5"/>
  <c r="AL226" i="5"/>
  <c r="AK226" i="5"/>
  <c r="AJ226" i="5"/>
  <c r="AI226" i="5"/>
  <c r="AH226" i="5"/>
  <c r="AG226" i="5"/>
  <c r="AE226" i="5"/>
  <c r="AD226" i="5"/>
  <c r="AC226" i="5"/>
  <c r="AB226" i="5"/>
  <c r="AA226" i="5"/>
  <c r="Z226" i="5"/>
  <c r="Y226" i="5"/>
  <c r="X226" i="5"/>
  <c r="W226" i="5"/>
  <c r="V226" i="5"/>
  <c r="U226" i="5"/>
  <c r="T226" i="5"/>
  <c r="S226" i="5"/>
  <c r="AZ225" i="5"/>
  <c r="AY225" i="5"/>
  <c r="AX225" i="5"/>
  <c r="AW225" i="5"/>
  <c r="AV225" i="5"/>
  <c r="AU225" i="5"/>
  <c r="AT225" i="5"/>
  <c r="AS225" i="5"/>
  <c r="AR225" i="5"/>
  <c r="AQ225" i="5"/>
  <c r="AO225" i="5"/>
  <c r="AN225" i="5"/>
  <c r="AM225" i="5"/>
  <c r="AL225" i="5"/>
  <c r="AK225" i="5"/>
  <c r="AJ225" i="5"/>
  <c r="AI225" i="5"/>
  <c r="AH225" i="5"/>
  <c r="AG225" i="5"/>
  <c r="AE225" i="5"/>
  <c r="AD225" i="5"/>
  <c r="AC225" i="5"/>
  <c r="AB225" i="5"/>
  <c r="AA225" i="5"/>
  <c r="Z225" i="5"/>
  <c r="Y225" i="5"/>
  <c r="X225" i="5"/>
  <c r="W225" i="5"/>
  <c r="V225" i="5"/>
  <c r="U225" i="5"/>
  <c r="T225" i="5"/>
  <c r="S225" i="5"/>
  <c r="AZ224" i="5"/>
  <c r="AY224" i="5"/>
  <c r="AX224" i="5"/>
  <c r="AW224" i="5"/>
  <c r="AV224" i="5"/>
  <c r="AU224" i="5"/>
  <c r="AT224" i="5"/>
  <c r="AS224" i="5"/>
  <c r="AR224" i="5"/>
  <c r="AQ224" i="5"/>
  <c r="AO224" i="5"/>
  <c r="AN224" i="5"/>
  <c r="AM224" i="5"/>
  <c r="AL224" i="5"/>
  <c r="AK224" i="5"/>
  <c r="AJ224" i="5"/>
  <c r="AI224" i="5"/>
  <c r="AH224" i="5"/>
  <c r="AG224" i="5"/>
  <c r="AE224" i="5"/>
  <c r="AD224" i="5"/>
  <c r="AC224" i="5"/>
  <c r="AB224" i="5"/>
  <c r="AA224" i="5"/>
  <c r="Z224" i="5"/>
  <c r="Y224" i="5"/>
  <c r="X224" i="5"/>
  <c r="W224" i="5"/>
  <c r="V224" i="5"/>
  <c r="U224" i="5"/>
  <c r="T224" i="5"/>
  <c r="S224" i="5"/>
  <c r="AZ223" i="5"/>
  <c r="AY223" i="5"/>
  <c r="AX223" i="5"/>
  <c r="AW223" i="5"/>
  <c r="AV223" i="5"/>
  <c r="AU223" i="5"/>
  <c r="AT223" i="5"/>
  <c r="AS223" i="5"/>
  <c r="AR223" i="5"/>
  <c r="AQ223" i="5"/>
  <c r="AO223" i="5"/>
  <c r="AN223" i="5"/>
  <c r="AM223" i="5"/>
  <c r="AL223" i="5"/>
  <c r="AK223" i="5"/>
  <c r="AJ223" i="5"/>
  <c r="AI223" i="5"/>
  <c r="AH223" i="5"/>
  <c r="AG223" i="5"/>
  <c r="AE223" i="5"/>
  <c r="AD223" i="5"/>
  <c r="AC223" i="5"/>
  <c r="AB223" i="5"/>
  <c r="AA223" i="5"/>
  <c r="Z223" i="5"/>
  <c r="Y223" i="5"/>
  <c r="X223" i="5"/>
  <c r="W223" i="5"/>
  <c r="V223" i="5"/>
  <c r="U223" i="5"/>
  <c r="T223" i="5"/>
  <c r="S223" i="5"/>
  <c r="AZ222" i="5"/>
  <c r="AY222" i="5"/>
  <c r="AX222" i="5"/>
  <c r="AW222" i="5"/>
  <c r="AV222" i="5"/>
  <c r="AU222" i="5"/>
  <c r="AT222" i="5"/>
  <c r="AS222" i="5"/>
  <c r="AR222" i="5"/>
  <c r="AQ222" i="5"/>
  <c r="AO222" i="5"/>
  <c r="AN222" i="5"/>
  <c r="AM222" i="5"/>
  <c r="AL222" i="5"/>
  <c r="AK222" i="5"/>
  <c r="AJ222" i="5"/>
  <c r="AI222" i="5"/>
  <c r="AH222" i="5"/>
  <c r="AG222" i="5"/>
  <c r="AE222" i="5"/>
  <c r="AD222" i="5"/>
  <c r="AC222" i="5"/>
  <c r="AB222" i="5"/>
  <c r="AA222" i="5"/>
  <c r="Z222" i="5"/>
  <c r="Y222" i="5"/>
  <c r="X222" i="5"/>
  <c r="W222" i="5"/>
  <c r="V222" i="5"/>
  <c r="U222" i="5"/>
  <c r="T222" i="5"/>
  <c r="S222" i="5"/>
  <c r="AZ221" i="5"/>
  <c r="AY221" i="5"/>
  <c r="AX221" i="5"/>
  <c r="AW221" i="5"/>
  <c r="AV221" i="5"/>
  <c r="AU221" i="5"/>
  <c r="AT221" i="5"/>
  <c r="AS221" i="5"/>
  <c r="AR221" i="5"/>
  <c r="AQ221" i="5"/>
  <c r="AO221" i="5"/>
  <c r="AN221" i="5"/>
  <c r="AM221" i="5"/>
  <c r="AL221" i="5"/>
  <c r="AK221" i="5"/>
  <c r="AJ221" i="5"/>
  <c r="AI221" i="5"/>
  <c r="AH221" i="5"/>
  <c r="AG221" i="5"/>
  <c r="AE221" i="5"/>
  <c r="AD221" i="5"/>
  <c r="AC221" i="5"/>
  <c r="AB221" i="5"/>
  <c r="AA221" i="5"/>
  <c r="Z221" i="5"/>
  <c r="Y221" i="5"/>
  <c r="X221" i="5"/>
  <c r="W221" i="5"/>
  <c r="V221" i="5"/>
  <c r="U221" i="5"/>
  <c r="T221" i="5"/>
  <c r="S221" i="5"/>
  <c r="AZ220" i="5"/>
  <c r="AY220" i="5"/>
  <c r="AX220" i="5"/>
  <c r="AW220" i="5"/>
  <c r="AV220" i="5"/>
  <c r="AU220" i="5"/>
  <c r="AT220" i="5"/>
  <c r="AS220" i="5"/>
  <c r="AR220" i="5"/>
  <c r="AQ220" i="5"/>
  <c r="AO220" i="5"/>
  <c r="AN220" i="5"/>
  <c r="AM220" i="5"/>
  <c r="AL220" i="5"/>
  <c r="AK220" i="5"/>
  <c r="AJ220" i="5"/>
  <c r="AI220" i="5"/>
  <c r="AH220" i="5"/>
  <c r="AG220" i="5"/>
  <c r="AE220" i="5"/>
  <c r="AD220" i="5"/>
  <c r="AC220" i="5"/>
  <c r="AB220" i="5"/>
  <c r="AA220" i="5"/>
  <c r="Z220" i="5"/>
  <c r="Y220" i="5"/>
  <c r="X220" i="5"/>
  <c r="W220" i="5"/>
  <c r="V220" i="5"/>
  <c r="U220" i="5"/>
  <c r="T220" i="5"/>
  <c r="S220" i="5"/>
  <c r="AZ219" i="5"/>
  <c r="AY219" i="5"/>
  <c r="AX219" i="5"/>
  <c r="AW219" i="5"/>
  <c r="AV219" i="5"/>
  <c r="AU219" i="5"/>
  <c r="AT219" i="5"/>
  <c r="AS219" i="5"/>
  <c r="AR219" i="5"/>
  <c r="AQ219" i="5"/>
  <c r="AO219" i="5"/>
  <c r="AN219" i="5"/>
  <c r="AM219" i="5"/>
  <c r="AL219" i="5"/>
  <c r="AK219" i="5"/>
  <c r="AJ219" i="5"/>
  <c r="AI219" i="5"/>
  <c r="AH219" i="5"/>
  <c r="AG219" i="5"/>
  <c r="AE219" i="5"/>
  <c r="AD219" i="5"/>
  <c r="AC219" i="5"/>
  <c r="AB219" i="5"/>
  <c r="AA219" i="5"/>
  <c r="Z219" i="5"/>
  <c r="Y219" i="5"/>
  <c r="X219" i="5"/>
  <c r="W219" i="5"/>
  <c r="V219" i="5"/>
  <c r="U219" i="5"/>
  <c r="T219" i="5"/>
  <c r="S219" i="5"/>
  <c r="AZ218" i="5"/>
  <c r="AY218" i="5"/>
  <c r="AX218" i="5"/>
  <c r="AW218" i="5"/>
  <c r="AV218" i="5"/>
  <c r="AU218" i="5"/>
  <c r="AT218" i="5"/>
  <c r="AS218" i="5"/>
  <c r="AR218" i="5"/>
  <c r="AQ218" i="5"/>
  <c r="AO218" i="5"/>
  <c r="AN218" i="5"/>
  <c r="AM218" i="5"/>
  <c r="AL218" i="5"/>
  <c r="AK218" i="5"/>
  <c r="AJ218" i="5"/>
  <c r="AI218" i="5"/>
  <c r="AH218" i="5"/>
  <c r="AG218" i="5"/>
  <c r="AE218" i="5"/>
  <c r="AD218" i="5"/>
  <c r="AC218" i="5"/>
  <c r="AB218" i="5"/>
  <c r="AA218" i="5"/>
  <c r="Z218" i="5"/>
  <c r="Y218" i="5"/>
  <c r="X218" i="5"/>
  <c r="W218" i="5"/>
  <c r="V218" i="5"/>
  <c r="U218" i="5"/>
  <c r="T218" i="5"/>
  <c r="S218" i="5"/>
  <c r="AZ217" i="5"/>
  <c r="AY217" i="5"/>
  <c r="AX217" i="5"/>
  <c r="AW217" i="5"/>
  <c r="AV217" i="5"/>
  <c r="AU217" i="5"/>
  <c r="AT217" i="5"/>
  <c r="AS217" i="5"/>
  <c r="AR217" i="5"/>
  <c r="AQ217" i="5"/>
  <c r="AO217" i="5"/>
  <c r="AN217" i="5"/>
  <c r="AM217" i="5"/>
  <c r="AL217" i="5"/>
  <c r="AK217" i="5"/>
  <c r="AJ217" i="5"/>
  <c r="AI217" i="5"/>
  <c r="AH217" i="5"/>
  <c r="AG217" i="5"/>
  <c r="AE217" i="5"/>
  <c r="AD217" i="5"/>
  <c r="AC217" i="5"/>
  <c r="AB217" i="5"/>
  <c r="AA217" i="5"/>
  <c r="Z217" i="5"/>
  <c r="Y217" i="5"/>
  <c r="X217" i="5"/>
  <c r="W217" i="5"/>
  <c r="V217" i="5"/>
  <c r="U217" i="5"/>
  <c r="T217" i="5"/>
  <c r="S217" i="5"/>
  <c r="AZ216" i="5"/>
  <c r="AY216" i="5"/>
  <c r="AX216" i="5"/>
  <c r="AW216" i="5"/>
  <c r="AV216" i="5"/>
  <c r="AU216" i="5"/>
  <c r="AT216" i="5"/>
  <c r="AS216" i="5"/>
  <c r="AR216" i="5"/>
  <c r="AQ216" i="5"/>
  <c r="AO216" i="5"/>
  <c r="AN216" i="5"/>
  <c r="AM216" i="5"/>
  <c r="AL216" i="5"/>
  <c r="AK216" i="5"/>
  <c r="AJ216" i="5"/>
  <c r="AI216" i="5"/>
  <c r="AH216" i="5"/>
  <c r="AG216" i="5"/>
  <c r="AE216" i="5"/>
  <c r="AD216" i="5"/>
  <c r="AC216" i="5"/>
  <c r="AB216" i="5"/>
  <c r="AA216" i="5"/>
  <c r="Z216" i="5"/>
  <c r="Y216" i="5"/>
  <c r="X216" i="5"/>
  <c r="W216" i="5"/>
  <c r="V216" i="5"/>
  <c r="U216" i="5"/>
  <c r="T216" i="5"/>
  <c r="S216" i="5"/>
  <c r="AZ215" i="5"/>
  <c r="AY215" i="5"/>
  <c r="AX215" i="5"/>
  <c r="AW215" i="5"/>
  <c r="AV215" i="5"/>
  <c r="AU215" i="5"/>
  <c r="AT215" i="5"/>
  <c r="AS215" i="5"/>
  <c r="AR215" i="5"/>
  <c r="AQ215" i="5"/>
  <c r="AO215" i="5"/>
  <c r="AN215" i="5"/>
  <c r="AM215" i="5"/>
  <c r="AL215" i="5"/>
  <c r="AK215" i="5"/>
  <c r="AJ215" i="5"/>
  <c r="AI215" i="5"/>
  <c r="AH215" i="5"/>
  <c r="AG215" i="5"/>
  <c r="AE215" i="5"/>
  <c r="AD215" i="5"/>
  <c r="AC215" i="5"/>
  <c r="AB215" i="5"/>
  <c r="AA215" i="5"/>
  <c r="Z215" i="5"/>
  <c r="Y215" i="5"/>
  <c r="X215" i="5"/>
  <c r="W215" i="5"/>
  <c r="V215" i="5"/>
  <c r="U215" i="5"/>
  <c r="T215" i="5"/>
  <c r="S215" i="5"/>
  <c r="AZ214" i="5"/>
  <c r="AY214" i="5"/>
  <c r="AX214" i="5"/>
  <c r="AW214" i="5"/>
  <c r="AV214" i="5"/>
  <c r="AU214" i="5"/>
  <c r="AT214" i="5"/>
  <c r="AS214" i="5"/>
  <c r="AR214" i="5"/>
  <c r="AQ214" i="5"/>
  <c r="AO214" i="5"/>
  <c r="AN214" i="5"/>
  <c r="AM214" i="5"/>
  <c r="AL214" i="5"/>
  <c r="AK214" i="5"/>
  <c r="AJ214" i="5"/>
  <c r="AI214" i="5"/>
  <c r="AH214" i="5"/>
  <c r="AG214" i="5"/>
  <c r="AE214" i="5"/>
  <c r="AD214" i="5"/>
  <c r="AC214" i="5"/>
  <c r="AB214" i="5"/>
  <c r="AA214" i="5"/>
  <c r="Z214" i="5"/>
  <c r="Y214" i="5"/>
  <c r="X214" i="5"/>
  <c r="W214" i="5"/>
  <c r="V214" i="5"/>
  <c r="U214" i="5"/>
  <c r="T214" i="5"/>
  <c r="S214" i="5"/>
  <c r="AZ213" i="5"/>
  <c r="AY213" i="5"/>
  <c r="AX213" i="5"/>
  <c r="AW213" i="5"/>
  <c r="AV213" i="5"/>
  <c r="AU213" i="5"/>
  <c r="AT213" i="5"/>
  <c r="AS213" i="5"/>
  <c r="AR213" i="5"/>
  <c r="AQ213" i="5"/>
  <c r="AO213" i="5"/>
  <c r="AN213" i="5"/>
  <c r="AM213" i="5"/>
  <c r="AL213" i="5"/>
  <c r="AK213" i="5"/>
  <c r="AJ213" i="5"/>
  <c r="AI213" i="5"/>
  <c r="AH213" i="5"/>
  <c r="AG213" i="5"/>
  <c r="AE213" i="5"/>
  <c r="AD213" i="5"/>
  <c r="AC213" i="5"/>
  <c r="AB213" i="5"/>
  <c r="AA213" i="5"/>
  <c r="Z213" i="5"/>
  <c r="Y213" i="5"/>
  <c r="X213" i="5"/>
  <c r="W213" i="5"/>
  <c r="V213" i="5"/>
  <c r="U213" i="5"/>
  <c r="T213" i="5"/>
  <c r="S213" i="5"/>
  <c r="AZ212" i="5"/>
  <c r="AY212" i="5"/>
  <c r="AX212" i="5"/>
  <c r="AW212" i="5"/>
  <c r="AV212" i="5"/>
  <c r="AU212" i="5"/>
  <c r="AT212" i="5"/>
  <c r="AS212" i="5"/>
  <c r="AR212" i="5"/>
  <c r="AQ212" i="5"/>
  <c r="AO212" i="5"/>
  <c r="AN212" i="5"/>
  <c r="AM212" i="5"/>
  <c r="AL212" i="5"/>
  <c r="AK212" i="5"/>
  <c r="AJ212" i="5"/>
  <c r="AI212" i="5"/>
  <c r="AH212" i="5"/>
  <c r="AG212" i="5"/>
  <c r="AE212" i="5"/>
  <c r="AD212" i="5"/>
  <c r="AC212" i="5"/>
  <c r="AB212" i="5"/>
  <c r="AA212" i="5"/>
  <c r="Z212" i="5"/>
  <c r="Y212" i="5"/>
  <c r="X212" i="5"/>
  <c r="W212" i="5"/>
  <c r="V212" i="5"/>
  <c r="U212" i="5"/>
  <c r="T212" i="5"/>
  <c r="S212" i="5"/>
  <c r="AZ211" i="5"/>
  <c r="AY211" i="5"/>
  <c r="AX211" i="5"/>
  <c r="AW211" i="5"/>
  <c r="AV211" i="5"/>
  <c r="AU211" i="5"/>
  <c r="AT211" i="5"/>
  <c r="AS211" i="5"/>
  <c r="AR211" i="5"/>
  <c r="AQ211" i="5"/>
  <c r="AO211" i="5"/>
  <c r="AN211" i="5"/>
  <c r="AM211" i="5"/>
  <c r="AL211" i="5"/>
  <c r="AK211" i="5"/>
  <c r="AJ211" i="5"/>
  <c r="AI211" i="5"/>
  <c r="AH211" i="5"/>
  <c r="AG211" i="5"/>
  <c r="AE211" i="5"/>
  <c r="AD211" i="5"/>
  <c r="AC211" i="5"/>
  <c r="AB211" i="5"/>
  <c r="AA211" i="5"/>
  <c r="Z211" i="5"/>
  <c r="Y211" i="5"/>
  <c r="X211" i="5"/>
  <c r="W211" i="5"/>
  <c r="V211" i="5"/>
  <c r="U211" i="5"/>
  <c r="T211" i="5"/>
  <c r="S211" i="5"/>
  <c r="AZ210" i="5"/>
  <c r="AY210" i="5"/>
  <c r="AX210" i="5"/>
  <c r="AW210" i="5"/>
  <c r="AV210" i="5"/>
  <c r="AU210" i="5"/>
  <c r="AT210" i="5"/>
  <c r="AS210" i="5"/>
  <c r="AR210" i="5"/>
  <c r="AQ210" i="5"/>
  <c r="AO210" i="5"/>
  <c r="AN210" i="5"/>
  <c r="AM210" i="5"/>
  <c r="AL210" i="5"/>
  <c r="AK210" i="5"/>
  <c r="AJ210" i="5"/>
  <c r="AI210" i="5"/>
  <c r="AH210" i="5"/>
  <c r="AG210" i="5"/>
  <c r="AE210" i="5"/>
  <c r="AD210" i="5"/>
  <c r="AC210" i="5"/>
  <c r="AB210" i="5"/>
  <c r="AA210" i="5"/>
  <c r="Z210" i="5"/>
  <c r="Y210" i="5"/>
  <c r="X210" i="5"/>
  <c r="W210" i="5"/>
  <c r="V210" i="5"/>
  <c r="U210" i="5"/>
  <c r="T210" i="5"/>
  <c r="S210" i="5"/>
  <c r="AZ209" i="5"/>
  <c r="AY209" i="5"/>
  <c r="AX209" i="5"/>
  <c r="AW209" i="5"/>
  <c r="AV209" i="5"/>
  <c r="AU209" i="5"/>
  <c r="AT209" i="5"/>
  <c r="AS209" i="5"/>
  <c r="AR209" i="5"/>
  <c r="AQ209" i="5"/>
  <c r="AO209" i="5"/>
  <c r="AN209" i="5"/>
  <c r="AM209" i="5"/>
  <c r="AL209" i="5"/>
  <c r="AK209" i="5"/>
  <c r="AJ209" i="5"/>
  <c r="AI209" i="5"/>
  <c r="AH209" i="5"/>
  <c r="AG209" i="5"/>
  <c r="AE209" i="5"/>
  <c r="AD209" i="5"/>
  <c r="AC209" i="5"/>
  <c r="AB209" i="5"/>
  <c r="AA209" i="5"/>
  <c r="Z209" i="5"/>
  <c r="Y209" i="5"/>
  <c r="X209" i="5"/>
  <c r="W209" i="5"/>
  <c r="V209" i="5"/>
  <c r="U209" i="5"/>
  <c r="T209" i="5"/>
  <c r="S209" i="5"/>
  <c r="AZ208" i="5"/>
  <c r="AY208" i="5"/>
  <c r="AX208" i="5"/>
  <c r="AW208" i="5"/>
  <c r="AV208" i="5"/>
  <c r="AU208" i="5"/>
  <c r="AT208" i="5"/>
  <c r="AS208" i="5"/>
  <c r="AR208" i="5"/>
  <c r="AQ208" i="5"/>
  <c r="AO208" i="5"/>
  <c r="AN208" i="5"/>
  <c r="AM208" i="5"/>
  <c r="AL208" i="5"/>
  <c r="AK208" i="5"/>
  <c r="AJ208" i="5"/>
  <c r="AI208" i="5"/>
  <c r="AH208" i="5"/>
  <c r="AG208" i="5"/>
  <c r="AE208" i="5"/>
  <c r="AD208" i="5"/>
  <c r="AC208" i="5"/>
  <c r="AB208" i="5"/>
  <c r="AA208" i="5"/>
  <c r="Z208" i="5"/>
  <c r="Y208" i="5"/>
  <c r="X208" i="5"/>
  <c r="W208" i="5"/>
  <c r="V208" i="5"/>
  <c r="U208" i="5"/>
  <c r="T208" i="5"/>
  <c r="S208" i="5"/>
  <c r="AZ207" i="5"/>
  <c r="AY207" i="5"/>
  <c r="AX207" i="5"/>
  <c r="AW207" i="5"/>
  <c r="AV207" i="5"/>
  <c r="AU207" i="5"/>
  <c r="AT207" i="5"/>
  <c r="AS207" i="5"/>
  <c r="AR207" i="5"/>
  <c r="AQ207" i="5"/>
  <c r="AO207" i="5"/>
  <c r="AN207" i="5"/>
  <c r="AM207" i="5"/>
  <c r="AL207" i="5"/>
  <c r="AK207" i="5"/>
  <c r="AJ207" i="5"/>
  <c r="AI207" i="5"/>
  <c r="AH207" i="5"/>
  <c r="AG207" i="5"/>
  <c r="AE207" i="5"/>
  <c r="AD207" i="5"/>
  <c r="AC207" i="5"/>
  <c r="AB207" i="5"/>
  <c r="AA207" i="5"/>
  <c r="Z207" i="5"/>
  <c r="Y207" i="5"/>
  <c r="X207" i="5"/>
  <c r="W207" i="5"/>
  <c r="V207" i="5"/>
  <c r="U207" i="5"/>
  <c r="T207" i="5"/>
  <c r="S207" i="5"/>
  <c r="AZ206" i="5"/>
  <c r="AY206" i="5"/>
  <c r="AX206" i="5"/>
  <c r="AW206" i="5"/>
  <c r="AV206" i="5"/>
  <c r="AU206" i="5"/>
  <c r="AT206" i="5"/>
  <c r="AS206" i="5"/>
  <c r="AR206" i="5"/>
  <c r="AQ206" i="5"/>
  <c r="AO206" i="5"/>
  <c r="AN206" i="5"/>
  <c r="AM206" i="5"/>
  <c r="AL206" i="5"/>
  <c r="AK206" i="5"/>
  <c r="AJ206" i="5"/>
  <c r="AI206" i="5"/>
  <c r="AH206" i="5"/>
  <c r="AG206" i="5"/>
  <c r="AE206" i="5"/>
  <c r="AD206" i="5"/>
  <c r="AC206" i="5"/>
  <c r="AB206" i="5"/>
  <c r="AA206" i="5"/>
  <c r="Z206" i="5"/>
  <c r="Y206" i="5"/>
  <c r="X206" i="5"/>
  <c r="W206" i="5"/>
  <c r="V206" i="5"/>
  <c r="U206" i="5"/>
  <c r="T206" i="5"/>
  <c r="S206" i="5"/>
  <c r="AZ205" i="5"/>
  <c r="AY205" i="5"/>
  <c r="AX205" i="5"/>
  <c r="AW205" i="5"/>
  <c r="AV205" i="5"/>
  <c r="AU205" i="5"/>
  <c r="AT205" i="5"/>
  <c r="AS205" i="5"/>
  <c r="AR205" i="5"/>
  <c r="AQ205" i="5"/>
  <c r="AO205" i="5"/>
  <c r="AN205" i="5"/>
  <c r="AM205" i="5"/>
  <c r="AL205" i="5"/>
  <c r="AK205" i="5"/>
  <c r="AJ205" i="5"/>
  <c r="AI205" i="5"/>
  <c r="AH205" i="5"/>
  <c r="AG205" i="5"/>
  <c r="AE205" i="5"/>
  <c r="AD205" i="5"/>
  <c r="AC205" i="5"/>
  <c r="AB205" i="5"/>
  <c r="AA205" i="5"/>
  <c r="Z205" i="5"/>
  <c r="Y205" i="5"/>
  <c r="X205" i="5"/>
  <c r="W205" i="5"/>
  <c r="V205" i="5"/>
  <c r="U205" i="5"/>
  <c r="T205" i="5"/>
  <c r="S205" i="5"/>
  <c r="AZ204" i="5"/>
  <c r="AY204" i="5"/>
  <c r="AX204" i="5"/>
  <c r="AW204" i="5"/>
  <c r="AV204" i="5"/>
  <c r="AU204" i="5"/>
  <c r="AT204" i="5"/>
  <c r="AS204" i="5"/>
  <c r="AR204" i="5"/>
  <c r="AQ204" i="5"/>
  <c r="AO204" i="5"/>
  <c r="AN204" i="5"/>
  <c r="AM204" i="5"/>
  <c r="AL204" i="5"/>
  <c r="AK204" i="5"/>
  <c r="AJ204" i="5"/>
  <c r="AI204" i="5"/>
  <c r="AH204" i="5"/>
  <c r="AG204" i="5"/>
  <c r="AE204" i="5"/>
  <c r="AD204" i="5"/>
  <c r="AC204" i="5"/>
  <c r="AB204" i="5"/>
  <c r="AA204" i="5"/>
  <c r="Z204" i="5"/>
  <c r="Y204" i="5"/>
  <c r="X204" i="5"/>
  <c r="W204" i="5"/>
  <c r="V204" i="5"/>
  <c r="U204" i="5"/>
  <c r="T204" i="5"/>
  <c r="S204" i="5"/>
  <c r="AZ203" i="5"/>
  <c r="AY203" i="5"/>
  <c r="AX203" i="5"/>
  <c r="AW203" i="5"/>
  <c r="AV203" i="5"/>
  <c r="AU203" i="5"/>
  <c r="AT203" i="5"/>
  <c r="AS203" i="5"/>
  <c r="AR203" i="5"/>
  <c r="AQ203" i="5"/>
  <c r="AO203" i="5"/>
  <c r="AN203" i="5"/>
  <c r="AM203" i="5"/>
  <c r="AL203" i="5"/>
  <c r="AK203" i="5"/>
  <c r="AJ203" i="5"/>
  <c r="AI203" i="5"/>
  <c r="AH203" i="5"/>
  <c r="AG203" i="5"/>
  <c r="AE203" i="5"/>
  <c r="AD203" i="5"/>
  <c r="AC203" i="5"/>
  <c r="AB203" i="5"/>
  <c r="AA203" i="5"/>
  <c r="Z203" i="5"/>
  <c r="Y203" i="5"/>
  <c r="X203" i="5"/>
  <c r="W203" i="5"/>
  <c r="V203" i="5"/>
  <c r="U203" i="5"/>
  <c r="T203" i="5"/>
  <c r="S203" i="5"/>
  <c r="AZ202" i="5"/>
  <c r="AY202" i="5"/>
  <c r="AX202" i="5"/>
  <c r="AW202" i="5"/>
  <c r="AV202" i="5"/>
  <c r="AU202" i="5"/>
  <c r="AT202" i="5"/>
  <c r="AS202" i="5"/>
  <c r="AR202" i="5"/>
  <c r="AQ202" i="5"/>
  <c r="AO202" i="5"/>
  <c r="AN202" i="5"/>
  <c r="AM202" i="5"/>
  <c r="AL202" i="5"/>
  <c r="AK202" i="5"/>
  <c r="AJ202" i="5"/>
  <c r="AI202" i="5"/>
  <c r="AH202" i="5"/>
  <c r="AG202" i="5"/>
  <c r="AE202" i="5"/>
  <c r="AD202" i="5"/>
  <c r="AC202" i="5"/>
  <c r="AB202" i="5"/>
  <c r="AA202" i="5"/>
  <c r="Z202" i="5"/>
  <c r="Y202" i="5"/>
  <c r="X202" i="5"/>
  <c r="W202" i="5"/>
  <c r="V202" i="5"/>
  <c r="U202" i="5"/>
  <c r="T202" i="5"/>
  <c r="S202" i="5"/>
  <c r="AZ201" i="5"/>
  <c r="AY201" i="5"/>
  <c r="AX201" i="5"/>
  <c r="AW201" i="5"/>
  <c r="AV201" i="5"/>
  <c r="AU201" i="5"/>
  <c r="AT201" i="5"/>
  <c r="AS201" i="5"/>
  <c r="AR201" i="5"/>
  <c r="AQ201" i="5"/>
  <c r="AO201" i="5"/>
  <c r="AN201" i="5"/>
  <c r="AM201" i="5"/>
  <c r="AL201" i="5"/>
  <c r="AK201" i="5"/>
  <c r="AJ201" i="5"/>
  <c r="AI201" i="5"/>
  <c r="AH201" i="5"/>
  <c r="AG201" i="5"/>
  <c r="AE201" i="5"/>
  <c r="AD201" i="5"/>
  <c r="AC201" i="5"/>
  <c r="AB201" i="5"/>
  <c r="AA201" i="5"/>
  <c r="Z201" i="5"/>
  <c r="Y201" i="5"/>
  <c r="X201" i="5"/>
  <c r="W201" i="5"/>
  <c r="V201" i="5"/>
  <c r="U201" i="5"/>
  <c r="T201" i="5"/>
  <c r="S201" i="5"/>
  <c r="AZ200" i="5"/>
  <c r="AY200" i="5"/>
  <c r="AX200" i="5"/>
  <c r="AW200" i="5"/>
  <c r="AV200" i="5"/>
  <c r="AU200" i="5"/>
  <c r="AT200" i="5"/>
  <c r="AS200" i="5"/>
  <c r="AR200" i="5"/>
  <c r="AQ200" i="5"/>
  <c r="AO200" i="5"/>
  <c r="AN200" i="5"/>
  <c r="AM200" i="5"/>
  <c r="AL200" i="5"/>
  <c r="AK200" i="5"/>
  <c r="AJ200" i="5"/>
  <c r="AI200" i="5"/>
  <c r="AH200" i="5"/>
  <c r="AG200" i="5"/>
  <c r="AE200" i="5"/>
  <c r="AD200" i="5"/>
  <c r="AC200" i="5"/>
  <c r="AB200" i="5"/>
  <c r="AA200" i="5"/>
  <c r="Z200" i="5"/>
  <c r="Y200" i="5"/>
  <c r="X200" i="5"/>
  <c r="W200" i="5"/>
  <c r="V200" i="5"/>
  <c r="U200" i="5"/>
  <c r="T200" i="5"/>
  <c r="S200" i="5"/>
  <c r="AZ199" i="5"/>
  <c r="AY199" i="5"/>
  <c r="AX199" i="5"/>
  <c r="AW199" i="5"/>
  <c r="AV199" i="5"/>
  <c r="AU199" i="5"/>
  <c r="AT199" i="5"/>
  <c r="AS199" i="5"/>
  <c r="AR199" i="5"/>
  <c r="AQ199" i="5"/>
  <c r="AO199" i="5"/>
  <c r="AN199" i="5"/>
  <c r="AM199" i="5"/>
  <c r="AL199" i="5"/>
  <c r="AK199" i="5"/>
  <c r="AJ199" i="5"/>
  <c r="AI199" i="5"/>
  <c r="AH199" i="5"/>
  <c r="AG199" i="5"/>
  <c r="AE199" i="5"/>
  <c r="AD199" i="5"/>
  <c r="AC199" i="5"/>
  <c r="AB199" i="5"/>
  <c r="AA199" i="5"/>
  <c r="Z199" i="5"/>
  <c r="Y199" i="5"/>
  <c r="X199" i="5"/>
  <c r="W199" i="5"/>
  <c r="V199" i="5"/>
  <c r="U199" i="5"/>
  <c r="T199" i="5"/>
  <c r="S199" i="5"/>
  <c r="AZ198" i="5"/>
  <c r="AY198" i="5"/>
  <c r="AX198" i="5"/>
  <c r="AW198" i="5"/>
  <c r="AV198" i="5"/>
  <c r="AU198" i="5"/>
  <c r="AT198" i="5"/>
  <c r="AS198" i="5"/>
  <c r="AR198" i="5"/>
  <c r="AQ198" i="5"/>
  <c r="AO198" i="5"/>
  <c r="AN198" i="5"/>
  <c r="AM198" i="5"/>
  <c r="AL198" i="5"/>
  <c r="AK198" i="5"/>
  <c r="AJ198" i="5"/>
  <c r="AI198" i="5"/>
  <c r="AH198" i="5"/>
  <c r="AG198" i="5"/>
  <c r="AE198" i="5"/>
  <c r="AD198" i="5"/>
  <c r="AC198" i="5"/>
  <c r="AB198" i="5"/>
  <c r="AA198" i="5"/>
  <c r="Z198" i="5"/>
  <c r="Y198" i="5"/>
  <c r="X198" i="5"/>
  <c r="W198" i="5"/>
  <c r="V198" i="5"/>
  <c r="U198" i="5"/>
  <c r="T198" i="5"/>
  <c r="S198" i="5"/>
  <c r="AZ197" i="5"/>
  <c r="AY197" i="5"/>
  <c r="AX197" i="5"/>
  <c r="AW197" i="5"/>
  <c r="AV197" i="5"/>
  <c r="AU197" i="5"/>
  <c r="AT197" i="5"/>
  <c r="AS197" i="5"/>
  <c r="AR197" i="5"/>
  <c r="AQ197" i="5"/>
  <c r="AO197" i="5"/>
  <c r="AN197" i="5"/>
  <c r="AM197" i="5"/>
  <c r="AL197" i="5"/>
  <c r="AK197" i="5"/>
  <c r="AJ197" i="5"/>
  <c r="AI197" i="5"/>
  <c r="AH197" i="5"/>
  <c r="AG197" i="5"/>
  <c r="AE197" i="5"/>
  <c r="AD197" i="5"/>
  <c r="AC197" i="5"/>
  <c r="AB197" i="5"/>
  <c r="AA197" i="5"/>
  <c r="Z197" i="5"/>
  <c r="Y197" i="5"/>
  <c r="X197" i="5"/>
  <c r="W197" i="5"/>
  <c r="V197" i="5"/>
  <c r="U197" i="5"/>
  <c r="T197" i="5"/>
  <c r="S197" i="5"/>
  <c r="AZ196" i="5"/>
  <c r="AY196" i="5"/>
  <c r="AX196" i="5"/>
  <c r="AW196" i="5"/>
  <c r="AV196" i="5"/>
  <c r="AU196" i="5"/>
  <c r="AT196" i="5"/>
  <c r="AS196" i="5"/>
  <c r="AR196" i="5"/>
  <c r="AQ196" i="5"/>
  <c r="AO196" i="5"/>
  <c r="AN196" i="5"/>
  <c r="AM196" i="5"/>
  <c r="AL196" i="5"/>
  <c r="AK196" i="5"/>
  <c r="AJ196" i="5"/>
  <c r="AI196" i="5"/>
  <c r="AH196" i="5"/>
  <c r="AG196" i="5"/>
  <c r="AE196" i="5"/>
  <c r="AD196" i="5"/>
  <c r="AC196" i="5"/>
  <c r="AB196" i="5"/>
  <c r="AA196" i="5"/>
  <c r="Z196" i="5"/>
  <c r="Y196" i="5"/>
  <c r="X196" i="5"/>
  <c r="W196" i="5"/>
  <c r="V196" i="5"/>
  <c r="U196" i="5"/>
  <c r="T196" i="5"/>
  <c r="S196" i="5"/>
  <c r="AZ195" i="5"/>
  <c r="AY195" i="5"/>
  <c r="AX195" i="5"/>
  <c r="AW195" i="5"/>
  <c r="AV195" i="5"/>
  <c r="AU195" i="5"/>
  <c r="AT195" i="5"/>
  <c r="AS195" i="5"/>
  <c r="AR195" i="5"/>
  <c r="AQ195" i="5"/>
  <c r="AO195" i="5"/>
  <c r="AN195" i="5"/>
  <c r="AM195" i="5"/>
  <c r="AL195" i="5"/>
  <c r="AK195" i="5"/>
  <c r="AJ195" i="5"/>
  <c r="AI195" i="5"/>
  <c r="AH195" i="5"/>
  <c r="AG195" i="5"/>
  <c r="AE195" i="5"/>
  <c r="AD195" i="5"/>
  <c r="AC195" i="5"/>
  <c r="AB195" i="5"/>
  <c r="AA195" i="5"/>
  <c r="Z195" i="5"/>
  <c r="Y195" i="5"/>
  <c r="X195" i="5"/>
  <c r="W195" i="5"/>
  <c r="V195" i="5"/>
  <c r="U195" i="5"/>
  <c r="T195" i="5"/>
  <c r="S195" i="5"/>
  <c r="AZ194" i="5"/>
  <c r="AY194" i="5"/>
  <c r="AX194" i="5"/>
  <c r="AW194" i="5"/>
  <c r="AV194" i="5"/>
  <c r="AU194" i="5"/>
  <c r="AT194" i="5"/>
  <c r="AS194" i="5"/>
  <c r="AR194" i="5"/>
  <c r="AQ194" i="5"/>
  <c r="AO194" i="5"/>
  <c r="AN194" i="5"/>
  <c r="AM194" i="5"/>
  <c r="AL194" i="5"/>
  <c r="AK194" i="5"/>
  <c r="AJ194" i="5"/>
  <c r="AI194" i="5"/>
  <c r="AH194" i="5"/>
  <c r="AG194" i="5"/>
  <c r="AE194" i="5"/>
  <c r="AD194" i="5"/>
  <c r="AC194" i="5"/>
  <c r="AB194" i="5"/>
  <c r="AA194" i="5"/>
  <c r="Z194" i="5"/>
  <c r="Y194" i="5"/>
  <c r="X194" i="5"/>
  <c r="W194" i="5"/>
  <c r="V194" i="5"/>
  <c r="U194" i="5"/>
  <c r="T194" i="5"/>
  <c r="S194" i="5"/>
  <c r="AZ193" i="5"/>
  <c r="AY193" i="5"/>
  <c r="AX193" i="5"/>
  <c r="AW193" i="5"/>
  <c r="AV193" i="5"/>
  <c r="AU193" i="5"/>
  <c r="AT193" i="5"/>
  <c r="AS193" i="5"/>
  <c r="AR193" i="5"/>
  <c r="AQ193" i="5"/>
  <c r="AO193" i="5"/>
  <c r="AN193" i="5"/>
  <c r="AM193" i="5"/>
  <c r="AL193" i="5"/>
  <c r="AK193" i="5"/>
  <c r="AJ193" i="5"/>
  <c r="AI193" i="5"/>
  <c r="AH193" i="5"/>
  <c r="AG193" i="5"/>
  <c r="AE193" i="5"/>
  <c r="AD193" i="5"/>
  <c r="AC193" i="5"/>
  <c r="AB193" i="5"/>
  <c r="AA193" i="5"/>
  <c r="Z193" i="5"/>
  <c r="Y193" i="5"/>
  <c r="X193" i="5"/>
  <c r="W193" i="5"/>
  <c r="V193" i="5"/>
  <c r="U193" i="5"/>
  <c r="T193" i="5"/>
  <c r="S193" i="5"/>
  <c r="AZ192" i="5"/>
  <c r="AY192" i="5"/>
  <c r="AX192" i="5"/>
  <c r="AW192" i="5"/>
  <c r="AV192" i="5"/>
  <c r="AU192" i="5"/>
  <c r="AT192" i="5"/>
  <c r="AS192" i="5"/>
  <c r="AR192" i="5"/>
  <c r="AQ192" i="5"/>
  <c r="AO192" i="5"/>
  <c r="AN192" i="5"/>
  <c r="AM192" i="5"/>
  <c r="AL192" i="5"/>
  <c r="AK192" i="5"/>
  <c r="AJ192" i="5"/>
  <c r="AI192" i="5"/>
  <c r="AH192" i="5"/>
  <c r="AG192" i="5"/>
  <c r="AE192" i="5"/>
  <c r="AD192" i="5"/>
  <c r="AC192" i="5"/>
  <c r="AB192" i="5"/>
  <c r="AA192" i="5"/>
  <c r="Z192" i="5"/>
  <c r="Y192" i="5"/>
  <c r="X192" i="5"/>
  <c r="W192" i="5"/>
  <c r="V192" i="5"/>
  <c r="U192" i="5"/>
  <c r="T192" i="5"/>
  <c r="S192" i="5"/>
  <c r="AZ191" i="5"/>
  <c r="AY191" i="5"/>
  <c r="AX191" i="5"/>
  <c r="AW191" i="5"/>
  <c r="AV191" i="5"/>
  <c r="AU191" i="5"/>
  <c r="AT191" i="5"/>
  <c r="AS191" i="5"/>
  <c r="AR191" i="5"/>
  <c r="AQ191" i="5"/>
  <c r="AO191" i="5"/>
  <c r="AN191" i="5"/>
  <c r="AM191" i="5"/>
  <c r="AL191" i="5"/>
  <c r="AK191" i="5"/>
  <c r="AJ191" i="5"/>
  <c r="AI191" i="5"/>
  <c r="AH191" i="5"/>
  <c r="AG191" i="5"/>
  <c r="AE191" i="5"/>
  <c r="AD191" i="5"/>
  <c r="AC191" i="5"/>
  <c r="AB191" i="5"/>
  <c r="AA191" i="5"/>
  <c r="Z191" i="5"/>
  <c r="Y191" i="5"/>
  <c r="X191" i="5"/>
  <c r="W191" i="5"/>
  <c r="V191" i="5"/>
  <c r="U191" i="5"/>
  <c r="T191" i="5"/>
  <c r="S191" i="5"/>
  <c r="AZ190" i="5"/>
  <c r="AY190" i="5"/>
  <c r="AX190" i="5"/>
  <c r="AW190" i="5"/>
  <c r="AV190" i="5"/>
  <c r="AU190" i="5"/>
  <c r="AT190" i="5"/>
  <c r="AS190" i="5"/>
  <c r="AR190" i="5"/>
  <c r="AQ190" i="5"/>
  <c r="AO190" i="5"/>
  <c r="AN190" i="5"/>
  <c r="AM190" i="5"/>
  <c r="AL190" i="5"/>
  <c r="AK190" i="5"/>
  <c r="AJ190" i="5"/>
  <c r="AI190" i="5"/>
  <c r="AH190" i="5"/>
  <c r="AG190" i="5"/>
  <c r="AE190" i="5"/>
  <c r="AD190" i="5"/>
  <c r="AC190" i="5"/>
  <c r="AB190" i="5"/>
  <c r="AA190" i="5"/>
  <c r="Z190" i="5"/>
  <c r="Y190" i="5"/>
  <c r="X190" i="5"/>
  <c r="W190" i="5"/>
  <c r="V190" i="5"/>
  <c r="U190" i="5"/>
  <c r="T190" i="5"/>
  <c r="S190" i="5"/>
  <c r="AZ189" i="5"/>
  <c r="AY189" i="5"/>
  <c r="AX189" i="5"/>
  <c r="AW189" i="5"/>
  <c r="AV189" i="5"/>
  <c r="AU189" i="5"/>
  <c r="AT189" i="5"/>
  <c r="AS189" i="5"/>
  <c r="AR189" i="5"/>
  <c r="AQ189" i="5"/>
  <c r="AO189" i="5"/>
  <c r="AN189" i="5"/>
  <c r="AM189" i="5"/>
  <c r="AL189" i="5"/>
  <c r="AK189" i="5"/>
  <c r="AJ189" i="5"/>
  <c r="AI189" i="5"/>
  <c r="AH189" i="5"/>
  <c r="AG189" i="5"/>
  <c r="AE189" i="5"/>
  <c r="AD189" i="5"/>
  <c r="AC189" i="5"/>
  <c r="AB189" i="5"/>
  <c r="AA189" i="5"/>
  <c r="Z189" i="5"/>
  <c r="Y189" i="5"/>
  <c r="X189" i="5"/>
  <c r="W189" i="5"/>
  <c r="V189" i="5"/>
  <c r="U189" i="5"/>
  <c r="T189" i="5"/>
  <c r="S189" i="5"/>
  <c r="AZ188" i="5"/>
  <c r="AY188" i="5"/>
  <c r="AX188" i="5"/>
  <c r="AW188" i="5"/>
  <c r="AV188" i="5"/>
  <c r="AU188" i="5"/>
  <c r="AT188" i="5"/>
  <c r="AS188" i="5"/>
  <c r="AR188" i="5"/>
  <c r="AQ188" i="5"/>
  <c r="AO188" i="5"/>
  <c r="AN188" i="5"/>
  <c r="AM188" i="5"/>
  <c r="AL188" i="5"/>
  <c r="AK188" i="5"/>
  <c r="AJ188" i="5"/>
  <c r="AI188" i="5"/>
  <c r="AH188" i="5"/>
  <c r="AG188" i="5"/>
  <c r="AE188" i="5"/>
  <c r="AD188" i="5"/>
  <c r="AC188" i="5"/>
  <c r="AB188" i="5"/>
  <c r="AA188" i="5"/>
  <c r="Z188" i="5"/>
  <c r="Y188" i="5"/>
  <c r="X188" i="5"/>
  <c r="W188" i="5"/>
  <c r="V188" i="5"/>
  <c r="U188" i="5"/>
  <c r="T188" i="5"/>
  <c r="S188" i="5"/>
  <c r="AZ187" i="5"/>
  <c r="AY187" i="5"/>
  <c r="AX187" i="5"/>
  <c r="AW187" i="5"/>
  <c r="AV187" i="5"/>
  <c r="AU187" i="5"/>
  <c r="AT187" i="5"/>
  <c r="AS187" i="5"/>
  <c r="AR187" i="5"/>
  <c r="AQ187" i="5"/>
  <c r="AO187" i="5"/>
  <c r="AN187" i="5"/>
  <c r="AM187" i="5"/>
  <c r="AL187" i="5"/>
  <c r="AK187" i="5"/>
  <c r="AJ187" i="5"/>
  <c r="AI187" i="5"/>
  <c r="AH187" i="5"/>
  <c r="AG187" i="5"/>
  <c r="AE187" i="5"/>
  <c r="AD187" i="5"/>
  <c r="AC187" i="5"/>
  <c r="AB187" i="5"/>
  <c r="AA187" i="5"/>
  <c r="Z187" i="5"/>
  <c r="Y187" i="5"/>
  <c r="X187" i="5"/>
  <c r="W187" i="5"/>
  <c r="V187" i="5"/>
  <c r="U187" i="5"/>
  <c r="T187" i="5"/>
  <c r="S187" i="5"/>
  <c r="AZ186" i="5"/>
  <c r="AY186" i="5"/>
  <c r="AX186" i="5"/>
  <c r="AW186" i="5"/>
  <c r="AV186" i="5"/>
  <c r="AU186" i="5"/>
  <c r="AT186" i="5"/>
  <c r="AS186" i="5"/>
  <c r="AR186" i="5"/>
  <c r="AQ186" i="5"/>
  <c r="AO186" i="5"/>
  <c r="AN186" i="5"/>
  <c r="AM186" i="5"/>
  <c r="AL186" i="5"/>
  <c r="AK186" i="5"/>
  <c r="AJ186" i="5"/>
  <c r="AI186" i="5"/>
  <c r="AH186" i="5"/>
  <c r="AG186" i="5"/>
  <c r="AE186" i="5"/>
  <c r="AD186" i="5"/>
  <c r="AC186" i="5"/>
  <c r="AB186" i="5"/>
  <c r="AA186" i="5"/>
  <c r="Z186" i="5"/>
  <c r="Y186" i="5"/>
  <c r="X186" i="5"/>
  <c r="W186" i="5"/>
  <c r="V186" i="5"/>
  <c r="U186" i="5"/>
  <c r="T186" i="5"/>
  <c r="S186" i="5"/>
  <c r="AZ185" i="5"/>
  <c r="AY185" i="5"/>
  <c r="AX185" i="5"/>
  <c r="AW185" i="5"/>
  <c r="AV185" i="5"/>
  <c r="AU185" i="5"/>
  <c r="AT185" i="5"/>
  <c r="AS185" i="5"/>
  <c r="AR185" i="5"/>
  <c r="AQ185" i="5"/>
  <c r="AO185" i="5"/>
  <c r="AN185" i="5"/>
  <c r="AM185" i="5"/>
  <c r="AL185" i="5"/>
  <c r="AK185" i="5"/>
  <c r="AJ185" i="5"/>
  <c r="AI185" i="5"/>
  <c r="AH185" i="5"/>
  <c r="AG185" i="5"/>
  <c r="AE185" i="5"/>
  <c r="AD185" i="5"/>
  <c r="AC185" i="5"/>
  <c r="AB185" i="5"/>
  <c r="AA185" i="5"/>
  <c r="Z185" i="5"/>
  <c r="Y185" i="5"/>
  <c r="X185" i="5"/>
  <c r="W185" i="5"/>
  <c r="V185" i="5"/>
  <c r="U185" i="5"/>
  <c r="T185" i="5"/>
  <c r="S185" i="5"/>
  <c r="AZ184" i="5"/>
  <c r="AY184" i="5"/>
  <c r="AX184" i="5"/>
  <c r="AW184" i="5"/>
  <c r="AV184" i="5"/>
  <c r="AU184" i="5"/>
  <c r="AT184" i="5"/>
  <c r="AS184" i="5"/>
  <c r="AR184" i="5"/>
  <c r="AQ184" i="5"/>
  <c r="AO184" i="5"/>
  <c r="AN184" i="5"/>
  <c r="AM184" i="5"/>
  <c r="AL184" i="5"/>
  <c r="AK184" i="5"/>
  <c r="AJ184" i="5"/>
  <c r="AI184" i="5"/>
  <c r="AH184" i="5"/>
  <c r="AG184" i="5"/>
  <c r="AE184" i="5"/>
  <c r="AD184" i="5"/>
  <c r="AC184" i="5"/>
  <c r="AB184" i="5"/>
  <c r="AA184" i="5"/>
  <c r="Z184" i="5"/>
  <c r="Y184" i="5"/>
  <c r="X184" i="5"/>
  <c r="W184" i="5"/>
  <c r="V184" i="5"/>
  <c r="U184" i="5"/>
  <c r="T184" i="5"/>
  <c r="S184" i="5"/>
  <c r="AZ183" i="5"/>
  <c r="AY183" i="5"/>
  <c r="AX183" i="5"/>
  <c r="AW183" i="5"/>
  <c r="AV183" i="5"/>
  <c r="AU183" i="5"/>
  <c r="AT183" i="5"/>
  <c r="AS183" i="5"/>
  <c r="AR183" i="5"/>
  <c r="AQ183" i="5"/>
  <c r="AO183" i="5"/>
  <c r="AN183" i="5"/>
  <c r="AM183" i="5"/>
  <c r="AL183" i="5"/>
  <c r="AK183" i="5"/>
  <c r="AJ183" i="5"/>
  <c r="AI183" i="5"/>
  <c r="AH183" i="5"/>
  <c r="AG183" i="5"/>
  <c r="AE183" i="5"/>
  <c r="AD183" i="5"/>
  <c r="AC183" i="5"/>
  <c r="AB183" i="5"/>
  <c r="AA183" i="5"/>
  <c r="Z183" i="5"/>
  <c r="Y183" i="5"/>
  <c r="X183" i="5"/>
  <c r="W183" i="5"/>
  <c r="V183" i="5"/>
  <c r="U183" i="5"/>
  <c r="T183" i="5"/>
  <c r="S183" i="5"/>
  <c r="AZ182" i="5"/>
  <c r="AY182" i="5"/>
  <c r="AX182" i="5"/>
  <c r="AW182" i="5"/>
  <c r="AV182" i="5"/>
  <c r="AU182" i="5"/>
  <c r="AT182" i="5"/>
  <c r="AS182" i="5"/>
  <c r="AR182" i="5"/>
  <c r="AQ182" i="5"/>
  <c r="AO182" i="5"/>
  <c r="AN182" i="5"/>
  <c r="AM182" i="5"/>
  <c r="AL182" i="5"/>
  <c r="AK182" i="5"/>
  <c r="AJ182" i="5"/>
  <c r="AI182" i="5"/>
  <c r="AH182" i="5"/>
  <c r="AG182" i="5"/>
  <c r="AE182" i="5"/>
  <c r="AD182" i="5"/>
  <c r="AC182" i="5"/>
  <c r="AB182" i="5"/>
  <c r="AA182" i="5"/>
  <c r="Z182" i="5"/>
  <c r="Y182" i="5"/>
  <c r="X182" i="5"/>
  <c r="W182" i="5"/>
  <c r="V182" i="5"/>
  <c r="U182" i="5"/>
  <c r="T182" i="5"/>
  <c r="S182" i="5"/>
  <c r="AZ181" i="5"/>
  <c r="AY181" i="5"/>
  <c r="AX181" i="5"/>
  <c r="AW181" i="5"/>
  <c r="AV181" i="5"/>
  <c r="AU181" i="5"/>
  <c r="AT181" i="5"/>
  <c r="AS181" i="5"/>
  <c r="AR181" i="5"/>
  <c r="AQ181" i="5"/>
  <c r="AO181" i="5"/>
  <c r="AN181" i="5"/>
  <c r="AM181" i="5"/>
  <c r="AL181" i="5"/>
  <c r="AK181" i="5"/>
  <c r="AJ181" i="5"/>
  <c r="AI181" i="5"/>
  <c r="AH181" i="5"/>
  <c r="AG181" i="5"/>
  <c r="AE181" i="5"/>
  <c r="AD181" i="5"/>
  <c r="AC181" i="5"/>
  <c r="AB181" i="5"/>
  <c r="AA181" i="5"/>
  <c r="Z181" i="5"/>
  <c r="Y181" i="5"/>
  <c r="X181" i="5"/>
  <c r="W181" i="5"/>
  <c r="V181" i="5"/>
  <c r="U181" i="5"/>
  <c r="T181" i="5"/>
  <c r="S181" i="5"/>
  <c r="AZ180" i="5"/>
  <c r="AY180" i="5"/>
  <c r="AX180" i="5"/>
  <c r="AW180" i="5"/>
  <c r="AV180" i="5"/>
  <c r="AU180" i="5"/>
  <c r="AT180" i="5"/>
  <c r="AS180" i="5"/>
  <c r="AR180" i="5"/>
  <c r="AQ180" i="5"/>
  <c r="AO180" i="5"/>
  <c r="AN180" i="5"/>
  <c r="AM180" i="5"/>
  <c r="AL180" i="5"/>
  <c r="AK180" i="5"/>
  <c r="AJ180" i="5"/>
  <c r="AI180" i="5"/>
  <c r="AH180" i="5"/>
  <c r="AG180" i="5"/>
  <c r="AE180" i="5"/>
  <c r="AD180" i="5"/>
  <c r="AC180" i="5"/>
  <c r="AB180" i="5"/>
  <c r="AA180" i="5"/>
  <c r="Z180" i="5"/>
  <c r="Y180" i="5"/>
  <c r="X180" i="5"/>
  <c r="W180" i="5"/>
  <c r="V180" i="5"/>
  <c r="U180" i="5"/>
  <c r="T180" i="5"/>
  <c r="S180" i="5"/>
  <c r="AZ179" i="5"/>
  <c r="AY179" i="5"/>
  <c r="AX179" i="5"/>
  <c r="AW179" i="5"/>
  <c r="AV179" i="5"/>
  <c r="AU179" i="5"/>
  <c r="AT179" i="5"/>
  <c r="AS179" i="5"/>
  <c r="AR179" i="5"/>
  <c r="AQ179" i="5"/>
  <c r="AO179" i="5"/>
  <c r="AN179" i="5"/>
  <c r="AM179" i="5"/>
  <c r="AL179" i="5"/>
  <c r="AK179" i="5"/>
  <c r="AJ179" i="5"/>
  <c r="AI179" i="5"/>
  <c r="AH179" i="5"/>
  <c r="AG179" i="5"/>
  <c r="AE179" i="5"/>
  <c r="AD179" i="5"/>
  <c r="AC179" i="5"/>
  <c r="AB179" i="5"/>
  <c r="AA179" i="5"/>
  <c r="Z179" i="5"/>
  <c r="Y179" i="5"/>
  <c r="X179" i="5"/>
  <c r="W179" i="5"/>
  <c r="V179" i="5"/>
  <c r="U179" i="5"/>
  <c r="T179" i="5"/>
  <c r="S179" i="5"/>
  <c r="AZ178" i="5"/>
  <c r="AY178" i="5"/>
  <c r="AX178" i="5"/>
  <c r="AW178" i="5"/>
  <c r="AV178" i="5"/>
  <c r="AU178" i="5"/>
  <c r="AT178" i="5"/>
  <c r="AS178" i="5"/>
  <c r="AR178" i="5"/>
  <c r="AQ178" i="5"/>
  <c r="AO178" i="5"/>
  <c r="AN178" i="5"/>
  <c r="AM178" i="5"/>
  <c r="AL178" i="5"/>
  <c r="AK178" i="5"/>
  <c r="AJ178" i="5"/>
  <c r="AI178" i="5"/>
  <c r="AH178" i="5"/>
  <c r="AG178" i="5"/>
  <c r="AE178" i="5"/>
  <c r="AD178" i="5"/>
  <c r="AC178" i="5"/>
  <c r="AB178" i="5"/>
  <c r="AA178" i="5"/>
  <c r="Z178" i="5"/>
  <c r="Y178" i="5"/>
  <c r="X178" i="5"/>
  <c r="W178" i="5"/>
  <c r="V178" i="5"/>
  <c r="U178" i="5"/>
  <c r="T178" i="5"/>
  <c r="S178" i="5"/>
  <c r="AZ177" i="5"/>
  <c r="AY177" i="5"/>
  <c r="AX177" i="5"/>
  <c r="AW177" i="5"/>
  <c r="AV177" i="5"/>
  <c r="AU177" i="5"/>
  <c r="AT177" i="5"/>
  <c r="AS177" i="5"/>
  <c r="AR177" i="5"/>
  <c r="AQ177" i="5"/>
  <c r="AO177" i="5"/>
  <c r="AN177" i="5"/>
  <c r="AM177" i="5"/>
  <c r="AL177" i="5"/>
  <c r="AK177" i="5"/>
  <c r="AJ177" i="5"/>
  <c r="AI177" i="5"/>
  <c r="AH177" i="5"/>
  <c r="AG177" i="5"/>
  <c r="AE177" i="5"/>
  <c r="AD177" i="5"/>
  <c r="AC177" i="5"/>
  <c r="AB177" i="5"/>
  <c r="AA177" i="5"/>
  <c r="Z177" i="5"/>
  <c r="Y177" i="5"/>
  <c r="X177" i="5"/>
  <c r="W177" i="5"/>
  <c r="V177" i="5"/>
  <c r="U177" i="5"/>
  <c r="T177" i="5"/>
  <c r="S177" i="5"/>
  <c r="AZ176" i="5"/>
  <c r="AY176" i="5"/>
  <c r="AX176" i="5"/>
  <c r="AW176" i="5"/>
  <c r="AV176" i="5"/>
  <c r="AU176" i="5"/>
  <c r="AT176" i="5"/>
  <c r="AS176" i="5"/>
  <c r="AR176" i="5"/>
  <c r="AQ176" i="5"/>
  <c r="AO176" i="5"/>
  <c r="AN176" i="5"/>
  <c r="AM176" i="5"/>
  <c r="AL176" i="5"/>
  <c r="AK176" i="5"/>
  <c r="AJ176" i="5"/>
  <c r="AI176" i="5"/>
  <c r="AH176" i="5"/>
  <c r="AG176" i="5"/>
  <c r="AE176" i="5"/>
  <c r="AD176" i="5"/>
  <c r="AC176" i="5"/>
  <c r="AB176" i="5"/>
  <c r="AA176" i="5"/>
  <c r="Z176" i="5"/>
  <c r="Y176" i="5"/>
  <c r="X176" i="5"/>
  <c r="W176" i="5"/>
  <c r="V176" i="5"/>
  <c r="U176" i="5"/>
  <c r="T176" i="5"/>
  <c r="S176" i="5"/>
  <c r="AZ175" i="5"/>
  <c r="AY175" i="5"/>
  <c r="AX175" i="5"/>
  <c r="AW175" i="5"/>
  <c r="AV175" i="5"/>
  <c r="AU175" i="5"/>
  <c r="AT175" i="5"/>
  <c r="AS175" i="5"/>
  <c r="AR175" i="5"/>
  <c r="AQ175" i="5"/>
  <c r="AO175" i="5"/>
  <c r="AN175" i="5"/>
  <c r="AM175" i="5"/>
  <c r="AL175" i="5"/>
  <c r="AK175" i="5"/>
  <c r="AJ175" i="5"/>
  <c r="AI175" i="5"/>
  <c r="AH175" i="5"/>
  <c r="AG175" i="5"/>
  <c r="AE175" i="5"/>
  <c r="AD175" i="5"/>
  <c r="AC175" i="5"/>
  <c r="AB175" i="5"/>
  <c r="AA175" i="5"/>
  <c r="Z175" i="5"/>
  <c r="Y175" i="5"/>
  <c r="X175" i="5"/>
  <c r="W175" i="5"/>
  <c r="V175" i="5"/>
  <c r="U175" i="5"/>
  <c r="T175" i="5"/>
  <c r="S175" i="5"/>
  <c r="AZ174" i="5"/>
  <c r="AY174" i="5"/>
  <c r="AX174" i="5"/>
  <c r="AW174" i="5"/>
  <c r="AV174" i="5"/>
  <c r="AU174" i="5"/>
  <c r="AT174" i="5"/>
  <c r="AS174" i="5"/>
  <c r="AR174" i="5"/>
  <c r="AQ174" i="5"/>
  <c r="AO174" i="5"/>
  <c r="AN174" i="5"/>
  <c r="AM174" i="5"/>
  <c r="AL174" i="5"/>
  <c r="AK174" i="5"/>
  <c r="AJ174" i="5"/>
  <c r="AI174" i="5"/>
  <c r="AH174" i="5"/>
  <c r="AG174" i="5"/>
  <c r="AE174" i="5"/>
  <c r="AD174" i="5"/>
  <c r="AC174" i="5"/>
  <c r="AB174" i="5"/>
  <c r="AA174" i="5"/>
  <c r="Z174" i="5"/>
  <c r="Y174" i="5"/>
  <c r="X174" i="5"/>
  <c r="W174" i="5"/>
  <c r="V174" i="5"/>
  <c r="U174" i="5"/>
  <c r="T174" i="5"/>
  <c r="S174" i="5"/>
  <c r="AZ173" i="5"/>
  <c r="AY173" i="5"/>
  <c r="AX173" i="5"/>
  <c r="AW173" i="5"/>
  <c r="AV173" i="5"/>
  <c r="AU173" i="5"/>
  <c r="AT173" i="5"/>
  <c r="AS173" i="5"/>
  <c r="AR173" i="5"/>
  <c r="AQ173" i="5"/>
  <c r="AO173" i="5"/>
  <c r="AN173" i="5"/>
  <c r="AM173" i="5"/>
  <c r="AL173" i="5"/>
  <c r="AK173" i="5"/>
  <c r="AJ173" i="5"/>
  <c r="AI173" i="5"/>
  <c r="AH173" i="5"/>
  <c r="AG173" i="5"/>
  <c r="AE173" i="5"/>
  <c r="AD173" i="5"/>
  <c r="AC173" i="5"/>
  <c r="AB173" i="5"/>
  <c r="AA173" i="5"/>
  <c r="Z173" i="5"/>
  <c r="Y173" i="5"/>
  <c r="X173" i="5"/>
  <c r="W173" i="5"/>
  <c r="V173" i="5"/>
  <c r="U173" i="5"/>
  <c r="T173" i="5"/>
  <c r="S173" i="5"/>
  <c r="AZ172" i="5"/>
  <c r="AY172" i="5"/>
  <c r="AX172" i="5"/>
  <c r="AW172" i="5"/>
  <c r="AV172" i="5"/>
  <c r="AU172" i="5"/>
  <c r="AT172" i="5"/>
  <c r="AS172" i="5"/>
  <c r="AR172" i="5"/>
  <c r="AQ172" i="5"/>
  <c r="AO172" i="5"/>
  <c r="AN172" i="5"/>
  <c r="AM172" i="5"/>
  <c r="AL172" i="5"/>
  <c r="AK172" i="5"/>
  <c r="AJ172" i="5"/>
  <c r="AI172" i="5"/>
  <c r="AH172" i="5"/>
  <c r="AG172" i="5"/>
  <c r="AE172" i="5"/>
  <c r="AD172" i="5"/>
  <c r="AC172" i="5"/>
  <c r="AB172" i="5"/>
  <c r="AA172" i="5"/>
  <c r="Z172" i="5"/>
  <c r="Y172" i="5"/>
  <c r="X172" i="5"/>
  <c r="W172" i="5"/>
  <c r="V172" i="5"/>
  <c r="U172" i="5"/>
  <c r="T172" i="5"/>
  <c r="S172" i="5"/>
  <c r="AZ171" i="5"/>
  <c r="AY171" i="5"/>
  <c r="AX171" i="5"/>
  <c r="AW171" i="5"/>
  <c r="AV171" i="5"/>
  <c r="AU171" i="5"/>
  <c r="AT171" i="5"/>
  <c r="AS171" i="5"/>
  <c r="AR171" i="5"/>
  <c r="AQ171" i="5"/>
  <c r="AO171" i="5"/>
  <c r="AN171" i="5"/>
  <c r="AM171" i="5"/>
  <c r="AL171" i="5"/>
  <c r="AK171" i="5"/>
  <c r="AJ171" i="5"/>
  <c r="AI171" i="5"/>
  <c r="AH171" i="5"/>
  <c r="AG171" i="5"/>
  <c r="AE171" i="5"/>
  <c r="AD171" i="5"/>
  <c r="AC171" i="5"/>
  <c r="AB171" i="5"/>
  <c r="AA171" i="5"/>
  <c r="Z171" i="5"/>
  <c r="Y171" i="5"/>
  <c r="X171" i="5"/>
  <c r="W171" i="5"/>
  <c r="V171" i="5"/>
  <c r="U171" i="5"/>
  <c r="T171" i="5"/>
  <c r="S171" i="5"/>
  <c r="AZ170" i="5"/>
  <c r="AY170" i="5"/>
  <c r="AX170" i="5"/>
  <c r="AW170" i="5"/>
  <c r="AV170" i="5"/>
  <c r="AU170" i="5"/>
  <c r="AT170" i="5"/>
  <c r="AS170" i="5"/>
  <c r="AR170" i="5"/>
  <c r="AQ170" i="5"/>
  <c r="AO170" i="5"/>
  <c r="AN170" i="5"/>
  <c r="AM170" i="5"/>
  <c r="AL170" i="5"/>
  <c r="AK170" i="5"/>
  <c r="AJ170" i="5"/>
  <c r="AI170" i="5"/>
  <c r="AH170" i="5"/>
  <c r="AG170" i="5"/>
  <c r="AE170" i="5"/>
  <c r="AD170" i="5"/>
  <c r="AC170" i="5"/>
  <c r="AB170" i="5"/>
  <c r="AA170" i="5"/>
  <c r="Z170" i="5"/>
  <c r="Y170" i="5"/>
  <c r="X170" i="5"/>
  <c r="W170" i="5"/>
  <c r="V170" i="5"/>
  <c r="U170" i="5"/>
  <c r="T170" i="5"/>
  <c r="S170" i="5"/>
  <c r="AZ169" i="5"/>
  <c r="AY169" i="5"/>
  <c r="AX169" i="5"/>
  <c r="AW169" i="5"/>
  <c r="AV169" i="5"/>
  <c r="AU169" i="5"/>
  <c r="AT169" i="5"/>
  <c r="AS169" i="5"/>
  <c r="AR169" i="5"/>
  <c r="AQ169" i="5"/>
  <c r="AO169" i="5"/>
  <c r="AN169" i="5"/>
  <c r="AM169" i="5"/>
  <c r="AL169" i="5"/>
  <c r="AK169" i="5"/>
  <c r="AJ169" i="5"/>
  <c r="AI169" i="5"/>
  <c r="AH169" i="5"/>
  <c r="AG169" i="5"/>
  <c r="AE169" i="5"/>
  <c r="AD169" i="5"/>
  <c r="AC169" i="5"/>
  <c r="AB169" i="5"/>
  <c r="AA169" i="5"/>
  <c r="Z169" i="5"/>
  <c r="Y169" i="5"/>
  <c r="X169" i="5"/>
  <c r="W169" i="5"/>
  <c r="V169" i="5"/>
  <c r="U169" i="5"/>
  <c r="T169" i="5"/>
  <c r="S169" i="5"/>
  <c r="AZ168" i="5"/>
  <c r="AY168" i="5"/>
  <c r="AX168" i="5"/>
  <c r="AW168" i="5"/>
  <c r="AV168" i="5"/>
  <c r="AU168" i="5"/>
  <c r="AT168" i="5"/>
  <c r="AS168" i="5"/>
  <c r="AR168" i="5"/>
  <c r="AQ168" i="5"/>
  <c r="AO168" i="5"/>
  <c r="AN168" i="5"/>
  <c r="AM168" i="5"/>
  <c r="AL168" i="5"/>
  <c r="AK168" i="5"/>
  <c r="AJ168" i="5"/>
  <c r="AI168" i="5"/>
  <c r="AH168" i="5"/>
  <c r="AG168" i="5"/>
  <c r="AE168" i="5"/>
  <c r="AD168" i="5"/>
  <c r="AC168" i="5"/>
  <c r="AB168" i="5"/>
  <c r="AA168" i="5"/>
  <c r="Z168" i="5"/>
  <c r="Y168" i="5"/>
  <c r="X168" i="5"/>
  <c r="W168" i="5"/>
  <c r="V168" i="5"/>
  <c r="U168" i="5"/>
  <c r="T168" i="5"/>
  <c r="S168" i="5"/>
  <c r="AZ167" i="5"/>
  <c r="AY167" i="5"/>
  <c r="AX167" i="5"/>
  <c r="AW167" i="5"/>
  <c r="AV167" i="5"/>
  <c r="AU167" i="5"/>
  <c r="AT167" i="5"/>
  <c r="AS167" i="5"/>
  <c r="AR167" i="5"/>
  <c r="AQ167" i="5"/>
  <c r="AO167" i="5"/>
  <c r="AN167" i="5"/>
  <c r="AM167" i="5"/>
  <c r="AL167" i="5"/>
  <c r="AK167" i="5"/>
  <c r="AJ167" i="5"/>
  <c r="AI167" i="5"/>
  <c r="AH167" i="5"/>
  <c r="AG167" i="5"/>
  <c r="AE167" i="5"/>
  <c r="AD167" i="5"/>
  <c r="AC167" i="5"/>
  <c r="AB167" i="5"/>
  <c r="AA167" i="5"/>
  <c r="Z167" i="5"/>
  <c r="Y167" i="5"/>
  <c r="X167" i="5"/>
  <c r="W167" i="5"/>
  <c r="V167" i="5"/>
  <c r="U167" i="5"/>
  <c r="T167" i="5"/>
  <c r="S167" i="5"/>
  <c r="AZ166" i="5"/>
  <c r="AY166" i="5"/>
  <c r="AX166" i="5"/>
  <c r="AW166" i="5"/>
  <c r="AV166" i="5"/>
  <c r="AU166" i="5"/>
  <c r="AT166" i="5"/>
  <c r="AS166" i="5"/>
  <c r="AR166" i="5"/>
  <c r="AQ166" i="5"/>
  <c r="AO166" i="5"/>
  <c r="AN166" i="5"/>
  <c r="AM166" i="5"/>
  <c r="AL166" i="5"/>
  <c r="AK166" i="5"/>
  <c r="AJ166" i="5"/>
  <c r="AI166" i="5"/>
  <c r="AH166" i="5"/>
  <c r="AG166" i="5"/>
  <c r="AE166" i="5"/>
  <c r="AD166" i="5"/>
  <c r="AC166" i="5"/>
  <c r="AB166" i="5"/>
  <c r="AA166" i="5"/>
  <c r="Z166" i="5"/>
  <c r="Y166" i="5"/>
  <c r="X166" i="5"/>
  <c r="W166" i="5"/>
  <c r="V166" i="5"/>
  <c r="U166" i="5"/>
  <c r="T166" i="5"/>
  <c r="S166" i="5"/>
  <c r="AZ165" i="5"/>
  <c r="AY165" i="5"/>
  <c r="AX165" i="5"/>
  <c r="AW165" i="5"/>
  <c r="AV165" i="5"/>
  <c r="AU165" i="5"/>
  <c r="AT165" i="5"/>
  <c r="AS165" i="5"/>
  <c r="AR165" i="5"/>
  <c r="AQ165" i="5"/>
  <c r="AO165" i="5"/>
  <c r="AN165" i="5"/>
  <c r="AM165" i="5"/>
  <c r="AL165" i="5"/>
  <c r="AK165" i="5"/>
  <c r="AJ165" i="5"/>
  <c r="AI165" i="5"/>
  <c r="AH165" i="5"/>
  <c r="AG165" i="5"/>
  <c r="AE165" i="5"/>
  <c r="AD165" i="5"/>
  <c r="AC165" i="5"/>
  <c r="AB165" i="5"/>
  <c r="AA165" i="5"/>
  <c r="Z165" i="5"/>
  <c r="Y165" i="5"/>
  <c r="X165" i="5"/>
  <c r="W165" i="5"/>
  <c r="V165" i="5"/>
  <c r="U165" i="5"/>
  <c r="T165" i="5"/>
  <c r="S165" i="5"/>
  <c r="AZ164" i="5"/>
  <c r="AY164" i="5"/>
  <c r="AX164" i="5"/>
  <c r="AW164" i="5"/>
  <c r="AV164" i="5"/>
  <c r="AU164" i="5"/>
  <c r="AT164" i="5"/>
  <c r="AS164" i="5"/>
  <c r="AR164" i="5"/>
  <c r="AQ164" i="5"/>
  <c r="AO164" i="5"/>
  <c r="AN164" i="5"/>
  <c r="AM164" i="5"/>
  <c r="AL164" i="5"/>
  <c r="AK164" i="5"/>
  <c r="AJ164" i="5"/>
  <c r="AI164" i="5"/>
  <c r="AH164" i="5"/>
  <c r="AG164" i="5"/>
  <c r="AE164" i="5"/>
  <c r="AD164" i="5"/>
  <c r="AC164" i="5"/>
  <c r="AB164" i="5"/>
  <c r="AA164" i="5"/>
  <c r="Z164" i="5"/>
  <c r="Y164" i="5"/>
  <c r="X164" i="5"/>
  <c r="W164" i="5"/>
  <c r="V164" i="5"/>
  <c r="U164" i="5"/>
  <c r="T164" i="5"/>
  <c r="S164" i="5"/>
  <c r="AZ163" i="5"/>
  <c r="AY163" i="5"/>
  <c r="AX163" i="5"/>
  <c r="AW163" i="5"/>
  <c r="AV163" i="5"/>
  <c r="AU163" i="5"/>
  <c r="AT163" i="5"/>
  <c r="AS163" i="5"/>
  <c r="AR163" i="5"/>
  <c r="AQ163" i="5"/>
  <c r="AO163" i="5"/>
  <c r="AN163" i="5"/>
  <c r="AM163" i="5"/>
  <c r="AL163" i="5"/>
  <c r="AK163" i="5"/>
  <c r="AJ163" i="5"/>
  <c r="AI163" i="5"/>
  <c r="AH163" i="5"/>
  <c r="AG163" i="5"/>
  <c r="AE163" i="5"/>
  <c r="AD163" i="5"/>
  <c r="AC163" i="5"/>
  <c r="AB163" i="5"/>
  <c r="AA163" i="5"/>
  <c r="Z163" i="5"/>
  <c r="Y163" i="5"/>
  <c r="X163" i="5"/>
  <c r="W163" i="5"/>
  <c r="V163" i="5"/>
  <c r="U163" i="5"/>
  <c r="T163" i="5"/>
  <c r="S163" i="5"/>
  <c r="AZ162" i="5"/>
  <c r="AY162" i="5"/>
  <c r="AX162" i="5"/>
  <c r="AW162" i="5"/>
  <c r="AV162" i="5"/>
  <c r="AU162" i="5"/>
  <c r="AT162" i="5"/>
  <c r="AS162" i="5"/>
  <c r="AR162" i="5"/>
  <c r="AQ162" i="5"/>
  <c r="AO162" i="5"/>
  <c r="AN162" i="5"/>
  <c r="AM162" i="5"/>
  <c r="AL162" i="5"/>
  <c r="AK162" i="5"/>
  <c r="AJ162" i="5"/>
  <c r="AI162" i="5"/>
  <c r="AH162" i="5"/>
  <c r="AG162" i="5"/>
  <c r="AE162" i="5"/>
  <c r="AD162" i="5"/>
  <c r="AC162" i="5"/>
  <c r="AB162" i="5"/>
  <c r="AA162" i="5"/>
  <c r="Z162" i="5"/>
  <c r="Y162" i="5"/>
  <c r="X162" i="5"/>
  <c r="W162" i="5"/>
  <c r="V162" i="5"/>
  <c r="U162" i="5"/>
  <c r="T162" i="5"/>
  <c r="S162" i="5"/>
  <c r="AZ161" i="5"/>
  <c r="AY161" i="5"/>
  <c r="AX161" i="5"/>
  <c r="AW161" i="5"/>
  <c r="AV161" i="5"/>
  <c r="AU161" i="5"/>
  <c r="AT161" i="5"/>
  <c r="AS161" i="5"/>
  <c r="AR161" i="5"/>
  <c r="AQ161" i="5"/>
  <c r="AO161" i="5"/>
  <c r="AN161" i="5"/>
  <c r="AM161" i="5"/>
  <c r="AL161" i="5"/>
  <c r="AK161" i="5"/>
  <c r="AJ161" i="5"/>
  <c r="AI161" i="5"/>
  <c r="AH161" i="5"/>
  <c r="AG161" i="5"/>
  <c r="AE161" i="5"/>
  <c r="AD161" i="5"/>
  <c r="AC161" i="5"/>
  <c r="AB161" i="5"/>
  <c r="AA161" i="5"/>
  <c r="Z161" i="5"/>
  <c r="Y161" i="5"/>
  <c r="X161" i="5"/>
  <c r="W161" i="5"/>
  <c r="V161" i="5"/>
  <c r="U161" i="5"/>
  <c r="T161" i="5"/>
  <c r="S161" i="5"/>
  <c r="AZ160" i="5"/>
  <c r="AY160" i="5"/>
  <c r="AX160" i="5"/>
  <c r="AW160" i="5"/>
  <c r="AV160" i="5"/>
  <c r="AU160" i="5"/>
  <c r="AT160" i="5"/>
  <c r="AS160" i="5"/>
  <c r="AR160" i="5"/>
  <c r="AQ160" i="5"/>
  <c r="AO160" i="5"/>
  <c r="AN160" i="5"/>
  <c r="AM160" i="5"/>
  <c r="AL160" i="5"/>
  <c r="AK160" i="5"/>
  <c r="AJ160" i="5"/>
  <c r="AI160" i="5"/>
  <c r="AH160" i="5"/>
  <c r="AG160" i="5"/>
  <c r="AE160" i="5"/>
  <c r="AD160" i="5"/>
  <c r="AC160" i="5"/>
  <c r="AB160" i="5"/>
  <c r="AA160" i="5"/>
  <c r="Z160" i="5"/>
  <c r="Y160" i="5"/>
  <c r="X160" i="5"/>
  <c r="W160" i="5"/>
  <c r="V160" i="5"/>
  <c r="U160" i="5"/>
  <c r="T160" i="5"/>
  <c r="S160" i="5"/>
  <c r="AZ159" i="5"/>
  <c r="AY159" i="5"/>
  <c r="AX159" i="5"/>
  <c r="AW159" i="5"/>
  <c r="AV159" i="5"/>
  <c r="AU159" i="5"/>
  <c r="AT159" i="5"/>
  <c r="AS159" i="5"/>
  <c r="AR159" i="5"/>
  <c r="AQ159" i="5"/>
  <c r="AO159" i="5"/>
  <c r="AN159" i="5"/>
  <c r="AM159" i="5"/>
  <c r="AL159" i="5"/>
  <c r="AK159" i="5"/>
  <c r="AJ159" i="5"/>
  <c r="AI159" i="5"/>
  <c r="AH159" i="5"/>
  <c r="AG159" i="5"/>
  <c r="AE159" i="5"/>
  <c r="AD159" i="5"/>
  <c r="AC159" i="5"/>
  <c r="AB159" i="5"/>
  <c r="AA159" i="5"/>
  <c r="Z159" i="5"/>
  <c r="Y159" i="5"/>
  <c r="X159" i="5"/>
  <c r="W159" i="5"/>
  <c r="V159" i="5"/>
  <c r="U159" i="5"/>
  <c r="T159" i="5"/>
  <c r="S159" i="5"/>
  <c r="AZ158" i="5"/>
  <c r="AY158" i="5"/>
  <c r="AX158" i="5"/>
  <c r="AW158" i="5"/>
  <c r="AV158" i="5"/>
  <c r="AU158" i="5"/>
  <c r="AT158" i="5"/>
  <c r="AS158" i="5"/>
  <c r="AR158" i="5"/>
  <c r="AQ158" i="5"/>
  <c r="AO158" i="5"/>
  <c r="AN158" i="5"/>
  <c r="AM158" i="5"/>
  <c r="AL158" i="5"/>
  <c r="AK158" i="5"/>
  <c r="AJ158" i="5"/>
  <c r="AI158" i="5"/>
  <c r="AH158" i="5"/>
  <c r="AG158" i="5"/>
  <c r="AE158" i="5"/>
  <c r="AD158" i="5"/>
  <c r="AC158" i="5"/>
  <c r="AB158" i="5"/>
  <c r="AA158" i="5"/>
  <c r="Z158" i="5"/>
  <c r="Y158" i="5"/>
  <c r="X158" i="5"/>
  <c r="W158" i="5"/>
  <c r="V158" i="5"/>
  <c r="U158" i="5"/>
  <c r="T158" i="5"/>
  <c r="S158" i="5"/>
  <c r="AZ157" i="5"/>
  <c r="AY157" i="5"/>
  <c r="AX157" i="5"/>
  <c r="AW157" i="5"/>
  <c r="AV157" i="5"/>
  <c r="AU157" i="5"/>
  <c r="AT157" i="5"/>
  <c r="AS157" i="5"/>
  <c r="AR157" i="5"/>
  <c r="AQ157" i="5"/>
  <c r="AO157" i="5"/>
  <c r="AN157" i="5"/>
  <c r="AM157" i="5"/>
  <c r="AL157" i="5"/>
  <c r="AK157" i="5"/>
  <c r="AJ157" i="5"/>
  <c r="AI157" i="5"/>
  <c r="AH157" i="5"/>
  <c r="AG157" i="5"/>
  <c r="AE157" i="5"/>
  <c r="AD157" i="5"/>
  <c r="AC157" i="5"/>
  <c r="AB157" i="5"/>
  <c r="AA157" i="5"/>
  <c r="Z157" i="5"/>
  <c r="Y157" i="5"/>
  <c r="X157" i="5"/>
  <c r="W157" i="5"/>
  <c r="V157" i="5"/>
  <c r="U157" i="5"/>
  <c r="T157" i="5"/>
  <c r="S157" i="5"/>
  <c r="AZ156" i="5"/>
  <c r="AY156" i="5"/>
  <c r="AX156" i="5"/>
  <c r="AW156" i="5"/>
  <c r="AV156" i="5"/>
  <c r="AU156" i="5"/>
  <c r="AT156" i="5"/>
  <c r="AS156" i="5"/>
  <c r="AR156" i="5"/>
  <c r="AQ156" i="5"/>
  <c r="AO156" i="5"/>
  <c r="AN156" i="5"/>
  <c r="AM156" i="5"/>
  <c r="AL156" i="5"/>
  <c r="AK156" i="5"/>
  <c r="AJ156" i="5"/>
  <c r="AI156" i="5"/>
  <c r="AH156" i="5"/>
  <c r="AG156" i="5"/>
  <c r="AE156" i="5"/>
  <c r="AD156" i="5"/>
  <c r="AC156" i="5"/>
  <c r="AB156" i="5"/>
  <c r="AA156" i="5"/>
  <c r="Z156" i="5"/>
  <c r="Y156" i="5"/>
  <c r="X156" i="5"/>
  <c r="W156" i="5"/>
  <c r="V156" i="5"/>
  <c r="U156" i="5"/>
  <c r="T156" i="5"/>
  <c r="S156" i="5"/>
  <c r="AZ155" i="5"/>
  <c r="AY155" i="5"/>
  <c r="AX155" i="5"/>
  <c r="AW155" i="5"/>
  <c r="AV155" i="5"/>
  <c r="AU155" i="5"/>
  <c r="AT155" i="5"/>
  <c r="AS155" i="5"/>
  <c r="AR155" i="5"/>
  <c r="AQ155" i="5"/>
  <c r="AO155" i="5"/>
  <c r="AN155" i="5"/>
  <c r="AM155" i="5"/>
  <c r="AL155" i="5"/>
  <c r="AK155" i="5"/>
  <c r="AJ155" i="5"/>
  <c r="AI155" i="5"/>
  <c r="AH155" i="5"/>
  <c r="AG155" i="5"/>
  <c r="AE155" i="5"/>
  <c r="AD155" i="5"/>
  <c r="AC155" i="5"/>
  <c r="AB155" i="5"/>
  <c r="AA155" i="5"/>
  <c r="Z155" i="5"/>
  <c r="Y155" i="5"/>
  <c r="X155" i="5"/>
  <c r="W155" i="5"/>
  <c r="V155" i="5"/>
  <c r="U155" i="5"/>
  <c r="T155" i="5"/>
  <c r="S155" i="5"/>
  <c r="AZ154" i="5"/>
  <c r="AY154" i="5"/>
  <c r="AX154" i="5"/>
  <c r="AW154" i="5"/>
  <c r="AV154" i="5"/>
  <c r="AU154" i="5"/>
  <c r="AT154" i="5"/>
  <c r="AS154" i="5"/>
  <c r="AR154" i="5"/>
  <c r="AQ154" i="5"/>
  <c r="AO154" i="5"/>
  <c r="AN154" i="5"/>
  <c r="AM154" i="5"/>
  <c r="AL154" i="5"/>
  <c r="AK154" i="5"/>
  <c r="AJ154" i="5"/>
  <c r="AI154" i="5"/>
  <c r="AH154" i="5"/>
  <c r="AG154" i="5"/>
  <c r="AE154" i="5"/>
  <c r="AD154" i="5"/>
  <c r="AC154" i="5"/>
  <c r="AB154" i="5"/>
  <c r="AA154" i="5"/>
  <c r="Z154" i="5"/>
  <c r="Y154" i="5"/>
  <c r="X154" i="5"/>
  <c r="W154" i="5"/>
  <c r="V154" i="5"/>
  <c r="U154" i="5"/>
  <c r="T154" i="5"/>
  <c r="S154" i="5"/>
  <c r="AZ153" i="5"/>
  <c r="AY153" i="5"/>
  <c r="AX153" i="5"/>
  <c r="AW153" i="5"/>
  <c r="AV153" i="5"/>
  <c r="AU153" i="5"/>
  <c r="AT153" i="5"/>
  <c r="AS153" i="5"/>
  <c r="AR153" i="5"/>
  <c r="AQ153" i="5"/>
  <c r="AO153" i="5"/>
  <c r="AN153" i="5"/>
  <c r="AM153" i="5"/>
  <c r="AL153" i="5"/>
  <c r="AK153" i="5"/>
  <c r="AJ153" i="5"/>
  <c r="AI153" i="5"/>
  <c r="AH153" i="5"/>
  <c r="AG153" i="5"/>
  <c r="AE153" i="5"/>
  <c r="AD153" i="5"/>
  <c r="AC153" i="5"/>
  <c r="AB153" i="5"/>
  <c r="AA153" i="5"/>
  <c r="Z153" i="5"/>
  <c r="Y153" i="5"/>
  <c r="X153" i="5"/>
  <c r="W153" i="5"/>
  <c r="V153" i="5"/>
  <c r="U153" i="5"/>
  <c r="T153" i="5"/>
  <c r="S153" i="5"/>
  <c r="AZ152" i="5"/>
  <c r="AY152" i="5"/>
  <c r="AX152" i="5"/>
  <c r="AW152" i="5"/>
  <c r="AV152" i="5"/>
  <c r="AU152" i="5"/>
  <c r="AT152" i="5"/>
  <c r="AS152" i="5"/>
  <c r="AR152" i="5"/>
  <c r="AQ152" i="5"/>
  <c r="AO152" i="5"/>
  <c r="AN152" i="5"/>
  <c r="AM152" i="5"/>
  <c r="AL152" i="5"/>
  <c r="AK152" i="5"/>
  <c r="AJ152" i="5"/>
  <c r="AI152" i="5"/>
  <c r="AH152" i="5"/>
  <c r="AG152" i="5"/>
  <c r="AE152" i="5"/>
  <c r="AD152" i="5"/>
  <c r="AC152" i="5"/>
  <c r="AB152" i="5"/>
  <c r="AA152" i="5"/>
  <c r="Z152" i="5"/>
  <c r="Y152" i="5"/>
  <c r="X152" i="5"/>
  <c r="W152" i="5"/>
  <c r="V152" i="5"/>
  <c r="U152" i="5"/>
  <c r="T152" i="5"/>
  <c r="S152" i="5"/>
  <c r="AZ151" i="5"/>
  <c r="AY151" i="5"/>
  <c r="AX151" i="5"/>
  <c r="AW151" i="5"/>
  <c r="AV151" i="5"/>
  <c r="AU151" i="5"/>
  <c r="AT151" i="5"/>
  <c r="AS151" i="5"/>
  <c r="AR151" i="5"/>
  <c r="AQ151" i="5"/>
  <c r="AO151" i="5"/>
  <c r="AN151" i="5"/>
  <c r="AM151" i="5"/>
  <c r="AL151" i="5"/>
  <c r="AK151" i="5"/>
  <c r="AJ151" i="5"/>
  <c r="AI151" i="5"/>
  <c r="AH151" i="5"/>
  <c r="AG151" i="5"/>
  <c r="AE151" i="5"/>
  <c r="AD151" i="5"/>
  <c r="AC151" i="5"/>
  <c r="AB151" i="5"/>
  <c r="AA151" i="5"/>
  <c r="Z151" i="5"/>
  <c r="Y151" i="5"/>
  <c r="X151" i="5"/>
  <c r="W151" i="5"/>
  <c r="V151" i="5"/>
  <c r="U151" i="5"/>
  <c r="T151" i="5"/>
  <c r="S151" i="5"/>
  <c r="AZ150" i="5"/>
  <c r="AY150" i="5"/>
  <c r="AX150" i="5"/>
  <c r="AW150" i="5"/>
  <c r="AV150" i="5"/>
  <c r="AU150" i="5"/>
  <c r="AT150" i="5"/>
  <c r="AS150" i="5"/>
  <c r="AR150" i="5"/>
  <c r="AQ150" i="5"/>
  <c r="AO150" i="5"/>
  <c r="AN150" i="5"/>
  <c r="AM150" i="5"/>
  <c r="AL150" i="5"/>
  <c r="AK150" i="5"/>
  <c r="AJ150" i="5"/>
  <c r="AI150" i="5"/>
  <c r="AH150" i="5"/>
  <c r="AG150" i="5"/>
  <c r="AE150" i="5"/>
  <c r="AD150" i="5"/>
  <c r="AC150" i="5"/>
  <c r="AB150" i="5"/>
  <c r="AA150" i="5"/>
  <c r="Z150" i="5"/>
  <c r="Y150" i="5"/>
  <c r="X150" i="5"/>
  <c r="W150" i="5"/>
  <c r="V150" i="5"/>
  <c r="U150" i="5"/>
  <c r="T150" i="5"/>
  <c r="S150" i="5"/>
  <c r="AZ149" i="5"/>
  <c r="AY149" i="5"/>
  <c r="AX149" i="5"/>
  <c r="AW149" i="5"/>
  <c r="AV149" i="5"/>
  <c r="AU149" i="5"/>
  <c r="AT149" i="5"/>
  <c r="AS149" i="5"/>
  <c r="AR149" i="5"/>
  <c r="AQ149" i="5"/>
  <c r="AO149" i="5"/>
  <c r="AN149" i="5"/>
  <c r="AM149" i="5"/>
  <c r="AL149" i="5"/>
  <c r="AK149" i="5"/>
  <c r="AJ149" i="5"/>
  <c r="AI149" i="5"/>
  <c r="AH149" i="5"/>
  <c r="AG149" i="5"/>
  <c r="AE149" i="5"/>
  <c r="AD149" i="5"/>
  <c r="AC149" i="5"/>
  <c r="AB149" i="5"/>
  <c r="AA149" i="5"/>
  <c r="Z149" i="5"/>
  <c r="Y149" i="5"/>
  <c r="X149" i="5"/>
  <c r="W149" i="5"/>
  <c r="V149" i="5"/>
  <c r="U149" i="5"/>
  <c r="T149" i="5"/>
  <c r="S149" i="5"/>
  <c r="AZ148" i="5"/>
  <c r="AY148" i="5"/>
  <c r="AX148" i="5"/>
  <c r="AW148" i="5"/>
  <c r="AV148" i="5"/>
  <c r="AU148" i="5"/>
  <c r="AT148" i="5"/>
  <c r="AS148" i="5"/>
  <c r="AR148" i="5"/>
  <c r="AQ148" i="5"/>
  <c r="AO148" i="5"/>
  <c r="AN148" i="5"/>
  <c r="AM148" i="5"/>
  <c r="AL148" i="5"/>
  <c r="AK148" i="5"/>
  <c r="AJ148" i="5"/>
  <c r="AI148" i="5"/>
  <c r="AH148" i="5"/>
  <c r="AG148" i="5"/>
  <c r="AE148" i="5"/>
  <c r="AD148" i="5"/>
  <c r="AC148" i="5"/>
  <c r="AB148" i="5"/>
  <c r="AA148" i="5"/>
  <c r="Z148" i="5"/>
  <c r="Y148" i="5"/>
  <c r="X148" i="5"/>
  <c r="W148" i="5"/>
  <c r="V148" i="5"/>
  <c r="U148" i="5"/>
  <c r="T148" i="5"/>
  <c r="S148" i="5"/>
  <c r="AZ147" i="5"/>
  <c r="AY147" i="5"/>
  <c r="AX147" i="5"/>
  <c r="AW147" i="5"/>
  <c r="AV147" i="5"/>
  <c r="AU147" i="5"/>
  <c r="AT147" i="5"/>
  <c r="AS147" i="5"/>
  <c r="AR147" i="5"/>
  <c r="AQ147" i="5"/>
  <c r="AO147" i="5"/>
  <c r="AN147" i="5"/>
  <c r="AM147" i="5"/>
  <c r="AL147" i="5"/>
  <c r="AK147" i="5"/>
  <c r="AJ147" i="5"/>
  <c r="AI147" i="5"/>
  <c r="AH147" i="5"/>
  <c r="AG147" i="5"/>
  <c r="AE147" i="5"/>
  <c r="AD147" i="5"/>
  <c r="AC147" i="5"/>
  <c r="AB147" i="5"/>
  <c r="AA147" i="5"/>
  <c r="Z147" i="5"/>
  <c r="Y147" i="5"/>
  <c r="X147" i="5"/>
  <c r="W147" i="5"/>
  <c r="V147" i="5"/>
  <c r="U147" i="5"/>
  <c r="T147" i="5"/>
  <c r="S147" i="5"/>
  <c r="AZ146" i="5"/>
  <c r="AY146" i="5"/>
  <c r="AX146" i="5"/>
  <c r="AW146" i="5"/>
  <c r="AV146" i="5"/>
  <c r="AU146" i="5"/>
  <c r="AT146" i="5"/>
  <c r="AS146" i="5"/>
  <c r="AR146" i="5"/>
  <c r="AQ146" i="5"/>
  <c r="AO146" i="5"/>
  <c r="AN146" i="5"/>
  <c r="AM146" i="5"/>
  <c r="AL146" i="5"/>
  <c r="AK146" i="5"/>
  <c r="AJ146" i="5"/>
  <c r="AI146" i="5"/>
  <c r="AH146" i="5"/>
  <c r="AG146" i="5"/>
  <c r="AE146" i="5"/>
  <c r="AD146" i="5"/>
  <c r="AC146" i="5"/>
  <c r="AB146" i="5"/>
  <c r="AA146" i="5"/>
  <c r="Z146" i="5"/>
  <c r="Y146" i="5"/>
  <c r="X146" i="5"/>
  <c r="W146" i="5"/>
  <c r="V146" i="5"/>
  <c r="U146" i="5"/>
  <c r="T146" i="5"/>
  <c r="S146" i="5"/>
  <c r="AZ145" i="5"/>
  <c r="AY145" i="5"/>
  <c r="AX145" i="5"/>
  <c r="AW145" i="5"/>
  <c r="AV145" i="5"/>
  <c r="AU145" i="5"/>
  <c r="AT145" i="5"/>
  <c r="AS145" i="5"/>
  <c r="AR145" i="5"/>
  <c r="AQ145" i="5"/>
  <c r="AO145" i="5"/>
  <c r="AN145" i="5"/>
  <c r="AM145" i="5"/>
  <c r="AL145" i="5"/>
  <c r="AK145" i="5"/>
  <c r="AJ145" i="5"/>
  <c r="AI145" i="5"/>
  <c r="AH145" i="5"/>
  <c r="AG145" i="5"/>
  <c r="AE145" i="5"/>
  <c r="AD145" i="5"/>
  <c r="AC145" i="5"/>
  <c r="AB145" i="5"/>
  <c r="AA145" i="5"/>
  <c r="Z145" i="5"/>
  <c r="Y145" i="5"/>
  <c r="X145" i="5"/>
  <c r="W145" i="5"/>
  <c r="V145" i="5"/>
  <c r="U145" i="5"/>
  <c r="T145" i="5"/>
  <c r="S145" i="5"/>
  <c r="AZ144" i="5"/>
  <c r="AY144" i="5"/>
  <c r="AX144" i="5"/>
  <c r="AW144" i="5"/>
  <c r="AV144" i="5"/>
  <c r="AU144" i="5"/>
  <c r="AT144" i="5"/>
  <c r="AS144" i="5"/>
  <c r="AR144" i="5"/>
  <c r="AQ144" i="5"/>
  <c r="AO144" i="5"/>
  <c r="AN144" i="5"/>
  <c r="AM144" i="5"/>
  <c r="AL144" i="5"/>
  <c r="AK144" i="5"/>
  <c r="AJ144" i="5"/>
  <c r="AI144" i="5"/>
  <c r="AH144" i="5"/>
  <c r="AG144" i="5"/>
  <c r="AE144" i="5"/>
  <c r="AD144" i="5"/>
  <c r="AC144" i="5"/>
  <c r="AB144" i="5"/>
  <c r="AA144" i="5"/>
  <c r="Z144" i="5"/>
  <c r="Y144" i="5"/>
  <c r="X144" i="5"/>
  <c r="W144" i="5"/>
  <c r="V144" i="5"/>
  <c r="U144" i="5"/>
  <c r="T144" i="5"/>
  <c r="S144" i="5"/>
  <c r="AZ143" i="5"/>
  <c r="AY143" i="5"/>
  <c r="AX143" i="5"/>
  <c r="AW143" i="5"/>
  <c r="AV143" i="5"/>
  <c r="AU143" i="5"/>
  <c r="AT143" i="5"/>
  <c r="AS143" i="5"/>
  <c r="AR143" i="5"/>
  <c r="AQ143" i="5"/>
  <c r="AO143" i="5"/>
  <c r="AN143" i="5"/>
  <c r="AM143" i="5"/>
  <c r="AL143" i="5"/>
  <c r="AK143" i="5"/>
  <c r="AJ143" i="5"/>
  <c r="AI143" i="5"/>
  <c r="AH143" i="5"/>
  <c r="AG143" i="5"/>
  <c r="AE143" i="5"/>
  <c r="AD143" i="5"/>
  <c r="AC143" i="5"/>
  <c r="AB143" i="5"/>
  <c r="AA143" i="5"/>
  <c r="Z143" i="5"/>
  <c r="Y143" i="5"/>
  <c r="X143" i="5"/>
  <c r="W143" i="5"/>
  <c r="V143" i="5"/>
  <c r="U143" i="5"/>
  <c r="T143" i="5"/>
  <c r="S143" i="5"/>
  <c r="AZ142" i="5"/>
  <c r="AY142" i="5"/>
  <c r="AX142" i="5"/>
  <c r="AW142" i="5"/>
  <c r="AV142" i="5"/>
  <c r="AU142" i="5"/>
  <c r="AT142" i="5"/>
  <c r="AS142" i="5"/>
  <c r="AR142" i="5"/>
  <c r="AQ142" i="5"/>
  <c r="AO142" i="5"/>
  <c r="AN142" i="5"/>
  <c r="AM142" i="5"/>
  <c r="AL142" i="5"/>
  <c r="AK142" i="5"/>
  <c r="AJ142" i="5"/>
  <c r="AI142" i="5"/>
  <c r="AH142" i="5"/>
  <c r="AG142" i="5"/>
  <c r="AE142" i="5"/>
  <c r="AD142" i="5"/>
  <c r="AC142" i="5"/>
  <c r="AB142" i="5"/>
  <c r="AA142" i="5"/>
  <c r="Z142" i="5"/>
  <c r="Y142" i="5"/>
  <c r="X142" i="5"/>
  <c r="W142" i="5"/>
  <c r="V142" i="5"/>
  <c r="U142" i="5"/>
  <c r="T142" i="5"/>
  <c r="S142" i="5"/>
  <c r="AZ141" i="5"/>
  <c r="AY141" i="5"/>
  <c r="AX141" i="5"/>
  <c r="AW141" i="5"/>
  <c r="AV141" i="5"/>
  <c r="AU141" i="5"/>
  <c r="AT141" i="5"/>
  <c r="AS141" i="5"/>
  <c r="AR141" i="5"/>
  <c r="AQ141" i="5"/>
  <c r="AO141" i="5"/>
  <c r="AN141" i="5"/>
  <c r="AM141" i="5"/>
  <c r="AL141" i="5"/>
  <c r="AK141" i="5"/>
  <c r="AJ141" i="5"/>
  <c r="AI141" i="5"/>
  <c r="AH141" i="5"/>
  <c r="AG141" i="5"/>
  <c r="AE141" i="5"/>
  <c r="AD141" i="5"/>
  <c r="AC141" i="5"/>
  <c r="AB141" i="5"/>
  <c r="AA141" i="5"/>
  <c r="Z141" i="5"/>
  <c r="Y141" i="5"/>
  <c r="X141" i="5"/>
  <c r="W141" i="5"/>
  <c r="V141" i="5"/>
  <c r="U141" i="5"/>
  <c r="T141" i="5"/>
  <c r="S141" i="5"/>
  <c r="AZ140" i="5"/>
  <c r="AY140" i="5"/>
  <c r="AX140" i="5"/>
  <c r="AW140" i="5"/>
  <c r="AV140" i="5"/>
  <c r="AU140" i="5"/>
  <c r="AT140" i="5"/>
  <c r="AS140" i="5"/>
  <c r="AR140" i="5"/>
  <c r="AQ140" i="5"/>
  <c r="AO140" i="5"/>
  <c r="AN140" i="5"/>
  <c r="AM140" i="5"/>
  <c r="AL140" i="5"/>
  <c r="AK140" i="5"/>
  <c r="AJ140" i="5"/>
  <c r="AI140" i="5"/>
  <c r="AH140" i="5"/>
  <c r="AG140" i="5"/>
  <c r="AE140" i="5"/>
  <c r="AD140" i="5"/>
  <c r="AC140" i="5"/>
  <c r="AB140" i="5"/>
  <c r="AA140" i="5"/>
  <c r="Z140" i="5"/>
  <c r="Y140" i="5"/>
  <c r="X140" i="5"/>
  <c r="W140" i="5"/>
  <c r="V140" i="5"/>
  <c r="U140" i="5"/>
  <c r="T140" i="5"/>
  <c r="S140" i="5"/>
  <c r="AZ139" i="5"/>
  <c r="AY139" i="5"/>
  <c r="AX139" i="5"/>
  <c r="AW139" i="5"/>
  <c r="AV139" i="5"/>
  <c r="AU139" i="5"/>
  <c r="AT139" i="5"/>
  <c r="AS139" i="5"/>
  <c r="AR139" i="5"/>
  <c r="AQ139" i="5"/>
  <c r="AO139" i="5"/>
  <c r="AN139" i="5"/>
  <c r="AM139" i="5"/>
  <c r="AL139" i="5"/>
  <c r="AK139" i="5"/>
  <c r="AJ139" i="5"/>
  <c r="AI139" i="5"/>
  <c r="AH139" i="5"/>
  <c r="AG139" i="5"/>
  <c r="AE139" i="5"/>
  <c r="AD139" i="5"/>
  <c r="AC139" i="5"/>
  <c r="AB139" i="5"/>
  <c r="AA139" i="5"/>
  <c r="Z139" i="5"/>
  <c r="Y139" i="5"/>
  <c r="X139" i="5"/>
  <c r="W139" i="5"/>
  <c r="V139" i="5"/>
  <c r="U139" i="5"/>
  <c r="T139" i="5"/>
  <c r="S139" i="5"/>
  <c r="AZ138" i="5"/>
  <c r="AY138" i="5"/>
  <c r="AX138" i="5"/>
  <c r="AW138" i="5"/>
  <c r="AV138" i="5"/>
  <c r="AU138" i="5"/>
  <c r="AT138" i="5"/>
  <c r="AS138" i="5"/>
  <c r="AR138" i="5"/>
  <c r="AQ138" i="5"/>
  <c r="AO138" i="5"/>
  <c r="AN138" i="5"/>
  <c r="AM138" i="5"/>
  <c r="AL138" i="5"/>
  <c r="AK138" i="5"/>
  <c r="AJ138" i="5"/>
  <c r="AI138" i="5"/>
  <c r="AH138" i="5"/>
  <c r="AG138" i="5"/>
  <c r="AE138" i="5"/>
  <c r="AD138" i="5"/>
  <c r="AC138" i="5"/>
  <c r="AB138" i="5"/>
  <c r="AA138" i="5"/>
  <c r="Z138" i="5"/>
  <c r="Y138" i="5"/>
  <c r="X138" i="5"/>
  <c r="W138" i="5"/>
  <c r="V138" i="5"/>
  <c r="U138" i="5"/>
  <c r="T138" i="5"/>
  <c r="S138" i="5"/>
  <c r="AZ137" i="5"/>
  <c r="AY137" i="5"/>
  <c r="AX137" i="5"/>
  <c r="AW137" i="5"/>
  <c r="AV137" i="5"/>
  <c r="AU137" i="5"/>
  <c r="AT137" i="5"/>
  <c r="AS137" i="5"/>
  <c r="AR137" i="5"/>
  <c r="AQ137" i="5"/>
  <c r="AO137" i="5"/>
  <c r="AN137" i="5"/>
  <c r="AM137" i="5"/>
  <c r="AL137" i="5"/>
  <c r="AK137" i="5"/>
  <c r="AJ137" i="5"/>
  <c r="AI137" i="5"/>
  <c r="AH137" i="5"/>
  <c r="AG137" i="5"/>
  <c r="AE137" i="5"/>
  <c r="AD137" i="5"/>
  <c r="AC137" i="5"/>
  <c r="AB137" i="5"/>
  <c r="AA137" i="5"/>
  <c r="Z137" i="5"/>
  <c r="Y137" i="5"/>
  <c r="X137" i="5"/>
  <c r="W137" i="5"/>
  <c r="V137" i="5"/>
  <c r="U137" i="5"/>
  <c r="T137" i="5"/>
  <c r="S137" i="5"/>
  <c r="AZ136" i="5"/>
  <c r="AY136" i="5"/>
  <c r="AX136" i="5"/>
  <c r="AW136" i="5"/>
  <c r="AV136" i="5"/>
  <c r="AU136" i="5"/>
  <c r="AT136" i="5"/>
  <c r="AS136" i="5"/>
  <c r="AR136" i="5"/>
  <c r="AQ136" i="5"/>
  <c r="AO136" i="5"/>
  <c r="AN136" i="5"/>
  <c r="AM136" i="5"/>
  <c r="AL136" i="5"/>
  <c r="AK136" i="5"/>
  <c r="AJ136" i="5"/>
  <c r="AI136" i="5"/>
  <c r="AH136" i="5"/>
  <c r="AG136" i="5"/>
  <c r="AE136" i="5"/>
  <c r="AD136" i="5"/>
  <c r="AC136" i="5"/>
  <c r="AB136" i="5"/>
  <c r="AA136" i="5"/>
  <c r="Z136" i="5"/>
  <c r="Y136" i="5"/>
  <c r="X136" i="5"/>
  <c r="W136" i="5"/>
  <c r="V136" i="5"/>
  <c r="U136" i="5"/>
  <c r="T136" i="5"/>
  <c r="S136" i="5"/>
  <c r="AZ135" i="5"/>
  <c r="AY135" i="5"/>
  <c r="AX135" i="5"/>
  <c r="AW135" i="5"/>
  <c r="AV135" i="5"/>
  <c r="AU135" i="5"/>
  <c r="AT135" i="5"/>
  <c r="AS135" i="5"/>
  <c r="AR135" i="5"/>
  <c r="AQ135" i="5"/>
  <c r="AO135" i="5"/>
  <c r="AN135" i="5"/>
  <c r="AM135" i="5"/>
  <c r="AL135" i="5"/>
  <c r="AK135" i="5"/>
  <c r="AJ135" i="5"/>
  <c r="AI135" i="5"/>
  <c r="AH135" i="5"/>
  <c r="AG135" i="5"/>
  <c r="AE135" i="5"/>
  <c r="AD135" i="5"/>
  <c r="AC135" i="5"/>
  <c r="AB135" i="5"/>
  <c r="AA135" i="5"/>
  <c r="Z135" i="5"/>
  <c r="Y135" i="5"/>
  <c r="X135" i="5"/>
  <c r="W135" i="5"/>
  <c r="V135" i="5"/>
  <c r="U135" i="5"/>
  <c r="T135" i="5"/>
  <c r="S135" i="5"/>
  <c r="AZ134" i="5"/>
  <c r="AY134" i="5"/>
  <c r="AX134" i="5"/>
  <c r="AW134" i="5"/>
  <c r="AV134" i="5"/>
  <c r="AU134" i="5"/>
  <c r="AT134" i="5"/>
  <c r="AS134" i="5"/>
  <c r="AR134" i="5"/>
  <c r="AQ134" i="5"/>
  <c r="AO134" i="5"/>
  <c r="AN134" i="5"/>
  <c r="AM134" i="5"/>
  <c r="AL134" i="5"/>
  <c r="AK134" i="5"/>
  <c r="AJ134" i="5"/>
  <c r="AI134" i="5"/>
  <c r="AH134" i="5"/>
  <c r="AG134" i="5"/>
  <c r="AE134" i="5"/>
  <c r="AD134" i="5"/>
  <c r="AC134" i="5"/>
  <c r="AB134" i="5"/>
  <c r="AA134" i="5"/>
  <c r="Z134" i="5"/>
  <c r="Y134" i="5"/>
  <c r="X134" i="5"/>
  <c r="W134" i="5"/>
  <c r="V134" i="5"/>
  <c r="U134" i="5"/>
  <c r="T134" i="5"/>
  <c r="S134" i="5"/>
  <c r="AZ133" i="5"/>
  <c r="AY133" i="5"/>
  <c r="AX133" i="5"/>
  <c r="AW133" i="5"/>
  <c r="AV133" i="5"/>
  <c r="AU133" i="5"/>
  <c r="AT133" i="5"/>
  <c r="AS133" i="5"/>
  <c r="AR133" i="5"/>
  <c r="AQ133" i="5"/>
  <c r="AO133" i="5"/>
  <c r="AN133" i="5"/>
  <c r="AM133" i="5"/>
  <c r="AL133" i="5"/>
  <c r="AK133" i="5"/>
  <c r="AJ133" i="5"/>
  <c r="AI133" i="5"/>
  <c r="AH133" i="5"/>
  <c r="AG133" i="5"/>
  <c r="AE133" i="5"/>
  <c r="AD133" i="5"/>
  <c r="AC133" i="5"/>
  <c r="AB133" i="5"/>
  <c r="AA133" i="5"/>
  <c r="Z133" i="5"/>
  <c r="Y133" i="5"/>
  <c r="X133" i="5"/>
  <c r="W133" i="5"/>
  <c r="V133" i="5"/>
  <c r="U133" i="5"/>
  <c r="T133" i="5"/>
  <c r="S133" i="5"/>
  <c r="AZ132" i="5"/>
  <c r="AY132" i="5"/>
  <c r="AX132" i="5"/>
  <c r="AW132" i="5"/>
  <c r="AV132" i="5"/>
  <c r="AU132" i="5"/>
  <c r="AT132" i="5"/>
  <c r="AS132" i="5"/>
  <c r="AR132" i="5"/>
  <c r="AQ132" i="5"/>
  <c r="AO132" i="5"/>
  <c r="AN132" i="5"/>
  <c r="AM132" i="5"/>
  <c r="AL132" i="5"/>
  <c r="AK132" i="5"/>
  <c r="AJ132" i="5"/>
  <c r="AI132" i="5"/>
  <c r="AH132" i="5"/>
  <c r="AG132" i="5"/>
  <c r="AE132" i="5"/>
  <c r="AD132" i="5"/>
  <c r="AC132" i="5"/>
  <c r="AB132" i="5"/>
  <c r="AA132" i="5"/>
  <c r="Z132" i="5"/>
  <c r="Y132" i="5"/>
  <c r="X132" i="5"/>
  <c r="W132" i="5"/>
  <c r="V132" i="5"/>
  <c r="U132" i="5"/>
  <c r="T132" i="5"/>
  <c r="S132" i="5"/>
  <c r="AZ131" i="5"/>
  <c r="AY131" i="5"/>
  <c r="AX131" i="5"/>
  <c r="AW131" i="5"/>
  <c r="AV131" i="5"/>
  <c r="AU131" i="5"/>
  <c r="AT131" i="5"/>
  <c r="AS131" i="5"/>
  <c r="AR131" i="5"/>
  <c r="AQ131" i="5"/>
  <c r="AO131" i="5"/>
  <c r="AN131" i="5"/>
  <c r="AM131" i="5"/>
  <c r="AL131" i="5"/>
  <c r="AK131" i="5"/>
  <c r="AJ131" i="5"/>
  <c r="AI131" i="5"/>
  <c r="AH131" i="5"/>
  <c r="AG131" i="5"/>
  <c r="AE131" i="5"/>
  <c r="AD131" i="5"/>
  <c r="AC131" i="5"/>
  <c r="AB131" i="5"/>
  <c r="AA131" i="5"/>
  <c r="Z131" i="5"/>
  <c r="Y131" i="5"/>
  <c r="X131" i="5"/>
  <c r="W131" i="5"/>
  <c r="V131" i="5"/>
  <c r="U131" i="5"/>
  <c r="T131" i="5"/>
  <c r="S131" i="5"/>
  <c r="AZ130" i="5"/>
  <c r="AY130" i="5"/>
  <c r="AX130" i="5"/>
  <c r="AW130" i="5"/>
  <c r="AV130" i="5"/>
  <c r="AU130" i="5"/>
  <c r="AT130" i="5"/>
  <c r="AS130" i="5"/>
  <c r="AR130" i="5"/>
  <c r="AQ130" i="5"/>
  <c r="AO130" i="5"/>
  <c r="AN130" i="5"/>
  <c r="AM130" i="5"/>
  <c r="AL130" i="5"/>
  <c r="AK130" i="5"/>
  <c r="AJ130" i="5"/>
  <c r="AI130" i="5"/>
  <c r="AH130" i="5"/>
  <c r="AG130" i="5"/>
  <c r="AE130" i="5"/>
  <c r="AD130" i="5"/>
  <c r="AC130" i="5"/>
  <c r="AB130" i="5"/>
  <c r="AA130" i="5"/>
  <c r="Z130" i="5"/>
  <c r="Y130" i="5"/>
  <c r="X130" i="5"/>
  <c r="W130" i="5"/>
  <c r="V130" i="5"/>
  <c r="U130" i="5"/>
  <c r="T130" i="5"/>
  <c r="S130" i="5"/>
  <c r="AZ129" i="5"/>
  <c r="AY129" i="5"/>
  <c r="AX129" i="5"/>
  <c r="AW129" i="5"/>
  <c r="AV129" i="5"/>
  <c r="AU129" i="5"/>
  <c r="AT129" i="5"/>
  <c r="AS129" i="5"/>
  <c r="AR129" i="5"/>
  <c r="AQ129" i="5"/>
  <c r="AO129" i="5"/>
  <c r="AN129" i="5"/>
  <c r="AM129" i="5"/>
  <c r="AL129" i="5"/>
  <c r="AK129" i="5"/>
  <c r="AJ129" i="5"/>
  <c r="AI129" i="5"/>
  <c r="AH129" i="5"/>
  <c r="AG129" i="5"/>
  <c r="AE129" i="5"/>
  <c r="AD129" i="5"/>
  <c r="AC129" i="5"/>
  <c r="AB129" i="5"/>
  <c r="AA129" i="5"/>
  <c r="Z129" i="5"/>
  <c r="Y129" i="5"/>
  <c r="X129" i="5"/>
  <c r="W129" i="5"/>
  <c r="V129" i="5"/>
  <c r="U129" i="5"/>
  <c r="T129" i="5"/>
  <c r="S129" i="5"/>
  <c r="AZ128" i="5"/>
  <c r="AY128" i="5"/>
  <c r="AX128" i="5"/>
  <c r="AW128" i="5"/>
  <c r="AV128" i="5"/>
  <c r="AU128" i="5"/>
  <c r="AT128" i="5"/>
  <c r="AS128" i="5"/>
  <c r="AR128" i="5"/>
  <c r="AQ128" i="5"/>
  <c r="AO128" i="5"/>
  <c r="AN128" i="5"/>
  <c r="AM128" i="5"/>
  <c r="AL128" i="5"/>
  <c r="AK128" i="5"/>
  <c r="AJ128" i="5"/>
  <c r="AI128" i="5"/>
  <c r="AH128" i="5"/>
  <c r="AG128" i="5"/>
  <c r="AE128" i="5"/>
  <c r="AD128" i="5"/>
  <c r="AC128" i="5"/>
  <c r="AB128" i="5"/>
  <c r="AA128" i="5"/>
  <c r="Z128" i="5"/>
  <c r="Y128" i="5"/>
  <c r="X128" i="5"/>
  <c r="W128" i="5"/>
  <c r="V128" i="5"/>
  <c r="U128" i="5"/>
  <c r="T128" i="5"/>
  <c r="S128" i="5"/>
  <c r="AZ127" i="5"/>
  <c r="AY127" i="5"/>
  <c r="AX127" i="5"/>
  <c r="AW127" i="5"/>
  <c r="AV127" i="5"/>
  <c r="AU127" i="5"/>
  <c r="AT127" i="5"/>
  <c r="AS127" i="5"/>
  <c r="AR127" i="5"/>
  <c r="AQ127" i="5"/>
  <c r="AO127" i="5"/>
  <c r="AN127" i="5"/>
  <c r="AM127" i="5"/>
  <c r="AL127" i="5"/>
  <c r="AK127" i="5"/>
  <c r="AJ127" i="5"/>
  <c r="AI127" i="5"/>
  <c r="AH127" i="5"/>
  <c r="AG127" i="5"/>
  <c r="AE127" i="5"/>
  <c r="AD127" i="5"/>
  <c r="AC127" i="5"/>
  <c r="AB127" i="5"/>
  <c r="AA127" i="5"/>
  <c r="Z127" i="5"/>
  <c r="Y127" i="5"/>
  <c r="X127" i="5"/>
  <c r="W127" i="5"/>
  <c r="V127" i="5"/>
  <c r="U127" i="5"/>
  <c r="T127" i="5"/>
  <c r="S127" i="5"/>
  <c r="AZ126" i="5"/>
  <c r="AY126" i="5"/>
  <c r="AX126" i="5"/>
  <c r="AW126" i="5"/>
  <c r="AV126" i="5"/>
  <c r="AU126" i="5"/>
  <c r="AT126" i="5"/>
  <c r="AS126" i="5"/>
  <c r="AR126" i="5"/>
  <c r="AQ126" i="5"/>
  <c r="AO126" i="5"/>
  <c r="AN126" i="5"/>
  <c r="AM126" i="5"/>
  <c r="AL126" i="5"/>
  <c r="AK126" i="5"/>
  <c r="AJ126" i="5"/>
  <c r="AI126" i="5"/>
  <c r="AH126" i="5"/>
  <c r="AG126" i="5"/>
  <c r="AE126" i="5"/>
  <c r="AD126" i="5"/>
  <c r="AC126" i="5"/>
  <c r="AB126" i="5"/>
  <c r="AA126" i="5"/>
  <c r="Z126" i="5"/>
  <c r="Y126" i="5"/>
  <c r="X126" i="5"/>
  <c r="W126" i="5"/>
  <c r="V126" i="5"/>
  <c r="U126" i="5"/>
  <c r="T126" i="5"/>
  <c r="S126" i="5"/>
  <c r="AZ125" i="5"/>
  <c r="AY125" i="5"/>
  <c r="AX125" i="5"/>
  <c r="AW125" i="5"/>
  <c r="AV125" i="5"/>
  <c r="AU125" i="5"/>
  <c r="AT125" i="5"/>
  <c r="AS125" i="5"/>
  <c r="AR125" i="5"/>
  <c r="AQ125" i="5"/>
  <c r="AO125" i="5"/>
  <c r="AN125" i="5"/>
  <c r="AM125" i="5"/>
  <c r="AL125" i="5"/>
  <c r="AK125" i="5"/>
  <c r="AJ125" i="5"/>
  <c r="AI125" i="5"/>
  <c r="AH125" i="5"/>
  <c r="AG125" i="5"/>
  <c r="AE125" i="5"/>
  <c r="AD125" i="5"/>
  <c r="AC125" i="5"/>
  <c r="AB125" i="5"/>
  <c r="AA125" i="5"/>
  <c r="Z125" i="5"/>
  <c r="Y125" i="5"/>
  <c r="X125" i="5"/>
  <c r="W125" i="5"/>
  <c r="V125" i="5"/>
  <c r="U125" i="5"/>
  <c r="T125" i="5"/>
  <c r="S125" i="5"/>
  <c r="AZ124" i="5"/>
  <c r="AY124" i="5"/>
  <c r="AX124" i="5"/>
  <c r="AW124" i="5"/>
  <c r="AV124" i="5"/>
  <c r="AU124" i="5"/>
  <c r="AT124" i="5"/>
  <c r="AS124" i="5"/>
  <c r="AR124" i="5"/>
  <c r="AQ124" i="5"/>
  <c r="AO124" i="5"/>
  <c r="AN124" i="5"/>
  <c r="AM124" i="5"/>
  <c r="AL124" i="5"/>
  <c r="AK124" i="5"/>
  <c r="AJ124" i="5"/>
  <c r="AI124" i="5"/>
  <c r="AH124" i="5"/>
  <c r="AG124" i="5"/>
  <c r="AE124" i="5"/>
  <c r="AD124" i="5"/>
  <c r="AC124" i="5"/>
  <c r="AB124" i="5"/>
  <c r="AA124" i="5"/>
  <c r="Z124" i="5"/>
  <c r="Y124" i="5"/>
  <c r="X124" i="5"/>
  <c r="W124" i="5"/>
  <c r="V124" i="5"/>
  <c r="U124" i="5"/>
  <c r="T124" i="5"/>
  <c r="S124" i="5"/>
  <c r="AZ123" i="5"/>
  <c r="AY123" i="5"/>
  <c r="AX123" i="5"/>
  <c r="AW123" i="5"/>
  <c r="AV123" i="5"/>
  <c r="AU123" i="5"/>
  <c r="AT123" i="5"/>
  <c r="AS123" i="5"/>
  <c r="AR123" i="5"/>
  <c r="AQ123" i="5"/>
  <c r="AO123" i="5"/>
  <c r="AN123" i="5"/>
  <c r="AM123" i="5"/>
  <c r="AL123" i="5"/>
  <c r="AK123" i="5"/>
  <c r="AJ123" i="5"/>
  <c r="AI123" i="5"/>
  <c r="AH123" i="5"/>
  <c r="AG123" i="5"/>
  <c r="AE123" i="5"/>
  <c r="AD123" i="5"/>
  <c r="AC123" i="5"/>
  <c r="AB123" i="5"/>
  <c r="AA123" i="5"/>
  <c r="Z123" i="5"/>
  <c r="Y123" i="5"/>
  <c r="X123" i="5"/>
  <c r="W123" i="5"/>
  <c r="V123" i="5"/>
  <c r="U123" i="5"/>
  <c r="T123" i="5"/>
  <c r="S123" i="5"/>
  <c r="AZ122" i="5"/>
  <c r="AY122" i="5"/>
  <c r="AX122" i="5"/>
  <c r="AW122" i="5"/>
  <c r="AV122" i="5"/>
  <c r="AU122" i="5"/>
  <c r="AT122" i="5"/>
  <c r="AS122" i="5"/>
  <c r="AR122" i="5"/>
  <c r="AQ122" i="5"/>
  <c r="AO122" i="5"/>
  <c r="AN122" i="5"/>
  <c r="AM122" i="5"/>
  <c r="AL122" i="5"/>
  <c r="AK122" i="5"/>
  <c r="AJ122" i="5"/>
  <c r="AI122" i="5"/>
  <c r="AH122" i="5"/>
  <c r="AG122" i="5"/>
  <c r="AE122" i="5"/>
  <c r="AD122" i="5"/>
  <c r="AC122" i="5"/>
  <c r="AB122" i="5"/>
  <c r="AA122" i="5"/>
  <c r="Z122" i="5"/>
  <c r="Y122" i="5"/>
  <c r="X122" i="5"/>
  <c r="W122" i="5"/>
  <c r="V122" i="5"/>
  <c r="U122" i="5"/>
  <c r="T122" i="5"/>
  <c r="S122" i="5"/>
  <c r="AZ121" i="5"/>
  <c r="AY121" i="5"/>
  <c r="AX121" i="5"/>
  <c r="AW121" i="5"/>
  <c r="AV121" i="5"/>
  <c r="AU121" i="5"/>
  <c r="AT121" i="5"/>
  <c r="AS121" i="5"/>
  <c r="AR121" i="5"/>
  <c r="AQ121" i="5"/>
  <c r="AO121" i="5"/>
  <c r="AN121" i="5"/>
  <c r="AM121" i="5"/>
  <c r="AL121" i="5"/>
  <c r="AK121" i="5"/>
  <c r="AJ121" i="5"/>
  <c r="AI121" i="5"/>
  <c r="AH121" i="5"/>
  <c r="AG121" i="5"/>
  <c r="AE121" i="5"/>
  <c r="AD121" i="5"/>
  <c r="AC121" i="5"/>
  <c r="AB121" i="5"/>
  <c r="AA121" i="5"/>
  <c r="Z121" i="5"/>
  <c r="Y121" i="5"/>
  <c r="X121" i="5"/>
  <c r="W121" i="5"/>
  <c r="V121" i="5"/>
  <c r="U121" i="5"/>
  <c r="T121" i="5"/>
  <c r="S121" i="5"/>
  <c r="AZ120" i="5"/>
  <c r="AY120" i="5"/>
  <c r="AX120" i="5"/>
  <c r="AW120" i="5"/>
  <c r="AV120" i="5"/>
  <c r="AU120" i="5"/>
  <c r="AT120" i="5"/>
  <c r="AS120" i="5"/>
  <c r="AR120" i="5"/>
  <c r="AQ120" i="5"/>
  <c r="AO120" i="5"/>
  <c r="AN120" i="5"/>
  <c r="AM120" i="5"/>
  <c r="AL120" i="5"/>
  <c r="AK120" i="5"/>
  <c r="AJ120" i="5"/>
  <c r="AI120" i="5"/>
  <c r="AH120" i="5"/>
  <c r="AG120" i="5"/>
  <c r="AE120" i="5"/>
  <c r="AD120" i="5"/>
  <c r="AC120" i="5"/>
  <c r="AB120" i="5"/>
  <c r="AA120" i="5"/>
  <c r="Z120" i="5"/>
  <c r="Y120" i="5"/>
  <c r="X120" i="5"/>
  <c r="W120" i="5"/>
  <c r="V120" i="5"/>
  <c r="U120" i="5"/>
  <c r="T120" i="5"/>
  <c r="S120" i="5"/>
  <c r="AZ119" i="5"/>
  <c r="AY119" i="5"/>
  <c r="AX119" i="5"/>
  <c r="AW119" i="5"/>
  <c r="AV119" i="5"/>
  <c r="AU119" i="5"/>
  <c r="AT119" i="5"/>
  <c r="AS119" i="5"/>
  <c r="AR119" i="5"/>
  <c r="AQ119" i="5"/>
  <c r="AO119" i="5"/>
  <c r="AN119" i="5"/>
  <c r="AM119" i="5"/>
  <c r="AL119" i="5"/>
  <c r="AK119" i="5"/>
  <c r="AJ119" i="5"/>
  <c r="AI119" i="5"/>
  <c r="AH119" i="5"/>
  <c r="AG119" i="5"/>
  <c r="AE119" i="5"/>
  <c r="AD119" i="5"/>
  <c r="AC119" i="5"/>
  <c r="AB119" i="5"/>
  <c r="AA119" i="5"/>
  <c r="Z119" i="5"/>
  <c r="Y119" i="5"/>
  <c r="X119" i="5"/>
  <c r="W119" i="5"/>
  <c r="V119" i="5"/>
  <c r="U119" i="5"/>
  <c r="T119" i="5"/>
  <c r="S119" i="5"/>
  <c r="AZ118" i="5"/>
  <c r="AY118" i="5"/>
  <c r="AX118" i="5"/>
  <c r="AW118" i="5"/>
  <c r="AV118" i="5"/>
  <c r="AU118" i="5"/>
  <c r="AT118" i="5"/>
  <c r="AS118" i="5"/>
  <c r="AR118" i="5"/>
  <c r="AQ118" i="5"/>
  <c r="AO118" i="5"/>
  <c r="AN118" i="5"/>
  <c r="AM118" i="5"/>
  <c r="AL118" i="5"/>
  <c r="AK118" i="5"/>
  <c r="AJ118" i="5"/>
  <c r="AI118" i="5"/>
  <c r="AH118" i="5"/>
  <c r="AG118" i="5"/>
  <c r="AE118" i="5"/>
  <c r="AD118" i="5"/>
  <c r="AC118" i="5"/>
  <c r="AB118" i="5"/>
  <c r="AA118" i="5"/>
  <c r="Z118" i="5"/>
  <c r="Y118" i="5"/>
  <c r="X118" i="5"/>
  <c r="W118" i="5"/>
  <c r="V118" i="5"/>
  <c r="U118" i="5"/>
  <c r="T118" i="5"/>
  <c r="S118" i="5"/>
  <c r="AZ117" i="5"/>
  <c r="AY117" i="5"/>
  <c r="AX117" i="5"/>
  <c r="AW117" i="5"/>
  <c r="AV117" i="5"/>
  <c r="AU117" i="5"/>
  <c r="AT117" i="5"/>
  <c r="AS117" i="5"/>
  <c r="AR117" i="5"/>
  <c r="AQ117" i="5"/>
  <c r="AO117" i="5"/>
  <c r="AN117" i="5"/>
  <c r="AM117" i="5"/>
  <c r="AL117" i="5"/>
  <c r="AK117" i="5"/>
  <c r="AJ117" i="5"/>
  <c r="AI117" i="5"/>
  <c r="AH117" i="5"/>
  <c r="AG117" i="5"/>
  <c r="AE117" i="5"/>
  <c r="AD117" i="5"/>
  <c r="AC117" i="5"/>
  <c r="AB117" i="5"/>
  <c r="AA117" i="5"/>
  <c r="Z117" i="5"/>
  <c r="Y117" i="5"/>
  <c r="X117" i="5"/>
  <c r="W117" i="5"/>
  <c r="V117" i="5"/>
  <c r="U117" i="5"/>
  <c r="T117" i="5"/>
  <c r="S117" i="5"/>
  <c r="AZ116" i="5"/>
  <c r="AY116" i="5"/>
  <c r="AX116" i="5"/>
  <c r="AW116" i="5"/>
  <c r="AV116" i="5"/>
  <c r="AU116" i="5"/>
  <c r="AT116" i="5"/>
  <c r="AS116" i="5"/>
  <c r="AR116" i="5"/>
  <c r="AQ116" i="5"/>
  <c r="AO116" i="5"/>
  <c r="AN116" i="5"/>
  <c r="AM116" i="5"/>
  <c r="AL116" i="5"/>
  <c r="AK116" i="5"/>
  <c r="AJ116" i="5"/>
  <c r="AI116" i="5"/>
  <c r="AH116" i="5"/>
  <c r="AG116" i="5"/>
  <c r="AE116" i="5"/>
  <c r="AD116" i="5"/>
  <c r="AC116" i="5"/>
  <c r="AB116" i="5"/>
  <c r="AA116" i="5"/>
  <c r="Z116" i="5"/>
  <c r="Y116" i="5"/>
  <c r="X116" i="5"/>
  <c r="W116" i="5"/>
  <c r="V116" i="5"/>
  <c r="U116" i="5"/>
  <c r="T116" i="5"/>
  <c r="S116" i="5"/>
  <c r="AZ115" i="5"/>
  <c r="AY115" i="5"/>
  <c r="AX115" i="5"/>
  <c r="AW115" i="5"/>
  <c r="AV115" i="5"/>
  <c r="AU115" i="5"/>
  <c r="AT115" i="5"/>
  <c r="AS115" i="5"/>
  <c r="AR115" i="5"/>
  <c r="AQ115" i="5"/>
  <c r="AO115" i="5"/>
  <c r="AN115" i="5"/>
  <c r="AM115" i="5"/>
  <c r="AL115" i="5"/>
  <c r="AK115" i="5"/>
  <c r="AJ115" i="5"/>
  <c r="AI115" i="5"/>
  <c r="AH115" i="5"/>
  <c r="AG115" i="5"/>
  <c r="AE115" i="5"/>
  <c r="AD115" i="5"/>
  <c r="AC115" i="5"/>
  <c r="AB115" i="5"/>
  <c r="AA115" i="5"/>
  <c r="Z115" i="5"/>
  <c r="Y115" i="5"/>
  <c r="X115" i="5"/>
  <c r="W115" i="5"/>
  <c r="V115" i="5"/>
  <c r="U115" i="5"/>
  <c r="T115" i="5"/>
  <c r="S115" i="5"/>
  <c r="AZ114" i="5"/>
  <c r="AY114" i="5"/>
  <c r="AX114" i="5"/>
  <c r="AW114" i="5"/>
  <c r="AV114" i="5"/>
  <c r="AU114" i="5"/>
  <c r="AT114" i="5"/>
  <c r="AS114" i="5"/>
  <c r="AR114" i="5"/>
  <c r="AQ114" i="5"/>
  <c r="AO114" i="5"/>
  <c r="AN114" i="5"/>
  <c r="AM114" i="5"/>
  <c r="AL114" i="5"/>
  <c r="AK114" i="5"/>
  <c r="AJ114" i="5"/>
  <c r="AI114" i="5"/>
  <c r="AH114" i="5"/>
  <c r="AG114" i="5"/>
  <c r="AE114" i="5"/>
  <c r="AD114" i="5"/>
  <c r="AC114" i="5"/>
  <c r="AB114" i="5"/>
  <c r="AA114" i="5"/>
  <c r="Z114" i="5"/>
  <c r="Y114" i="5"/>
  <c r="X114" i="5"/>
  <c r="W114" i="5"/>
  <c r="V114" i="5"/>
  <c r="U114" i="5"/>
  <c r="T114" i="5"/>
  <c r="S114" i="5"/>
  <c r="AZ113" i="5"/>
  <c r="AY113" i="5"/>
  <c r="AX113" i="5"/>
  <c r="AW113" i="5"/>
  <c r="AV113" i="5"/>
  <c r="AU113" i="5"/>
  <c r="AT113" i="5"/>
  <c r="AS113" i="5"/>
  <c r="AR113" i="5"/>
  <c r="AQ113" i="5"/>
  <c r="AO113" i="5"/>
  <c r="AN113" i="5"/>
  <c r="AM113" i="5"/>
  <c r="AL113" i="5"/>
  <c r="AK113" i="5"/>
  <c r="AJ113" i="5"/>
  <c r="AI113" i="5"/>
  <c r="AH113" i="5"/>
  <c r="AG113" i="5"/>
  <c r="AE113" i="5"/>
  <c r="AD113" i="5"/>
  <c r="AC113" i="5"/>
  <c r="AB113" i="5"/>
  <c r="AA113" i="5"/>
  <c r="Z113" i="5"/>
  <c r="Y113" i="5"/>
  <c r="X113" i="5"/>
  <c r="W113" i="5"/>
  <c r="V113" i="5"/>
  <c r="U113" i="5"/>
  <c r="T113" i="5"/>
  <c r="S113" i="5"/>
  <c r="AZ112" i="5"/>
  <c r="AY112" i="5"/>
  <c r="AX112" i="5"/>
  <c r="AW112" i="5"/>
  <c r="AV112" i="5"/>
  <c r="AU112" i="5"/>
  <c r="AT112" i="5"/>
  <c r="AS112" i="5"/>
  <c r="AR112" i="5"/>
  <c r="AQ112" i="5"/>
  <c r="AO112" i="5"/>
  <c r="AN112" i="5"/>
  <c r="AM112" i="5"/>
  <c r="AL112" i="5"/>
  <c r="AK112" i="5"/>
  <c r="AJ112" i="5"/>
  <c r="AI112" i="5"/>
  <c r="AH112" i="5"/>
  <c r="AG112" i="5"/>
  <c r="AE112" i="5"/>
  <c r="AD112" i="5"/>
  <c r="AC112" i="5"/>
  <c r="AB112" i="5"/>
  <c r="AA112" i="5"/>
  <c r="Z112" i="5"/>
  <c r="Y112" i="5"/>
  <c r="X112" i="5"/>
  <c r="W112" i="5"/>
  <c r="V112" i="5"/>
  <c r="U112" i="5"/>
  <c r="T112" i="5"/>
  <c r="S112" i="5"/>
  <c r="AZ111" i="5"/>
  <c r="AY111" i="5"/>
  <c r="AX111" i="5"/>
  <c r="AW111" i="5"/>
  <c r="AV111" i="5"/>
  <c r="AU111" i="5"/>
  <c r="AT111" i="5"/>
  <c r="AS111" i="5"/>
  <c r="AR111" i="5"/>
  <c r="AQ111" i="5"/>
  <c r="AO111" i="5"/>
  <c r="AN111" i="5"/>
  <c r="AM111" i="5"/>
  <c r="AL111" i="5"/>
  <c r="AK111" i="5"/>
  <c r="AJ111" i="5"/>
  <c r="AI111" i="5"/>
  <c r="AH111" i="5"/>
  <c r="AG111" i="5"/>
  <c r="AE111" i="5"/>
  <c r="AD111" i="5"/>
  <c r="AC111" i="5"/>
  <c r="AB111" i="5"/>
  <c r="AA111" i="5"/>
  <c r="Z111" i="5"/>
  <c r="Y111" i="5"/>
  <c r="X111" i="5"/>
  <c r="W111" i="5"/>
  <c r="V111" i="5"/>
  <c r="U111" i="5"/>
  <c r="T111" i="5"/>
  <c r="S111" i="5"/>
  <c r="AZ110" i="5"/>
  <c r="AY110" i="5"/>
  <c r="AX110" i="5"/>
  <c r="AW110" i="5"/>
  <c r="AV110" i="5"/>
  <c r="AU110" i="5"/>
  <c r="AT110" i="5"/>
  <c r="AS110" i="5"/>
  <c r="AR110" i="5"/>
  <c r="AQ110" i="5"/>
  <c r="AO110" i="5"/>
  <c r="AN110" i="5"/>
  <c r="AM110" i="5"/>
  <c r="AL110" i="5"/>
  <c r="AK110" i="5"/>
  <c r="AJ110" i="5"/>
  <c r="AI110" i="5"/>
  <c r="AH110" i="5"/>
  <c r="AG110" i="5"/>
  <c r="AE110" i="5"/>
  <c r="AD110" i="5"/>
  <c r="AC110" i="5"/>
  <c r="AB110" i="5"/>
  <c r="AA110" i="5"/>
  <c r="Z110" i="5"/>
  <c r="Y110" i="5"/>
  <c r="X110" i="5"/>
  <c r="W110" i="5"/>
  <c r="V110" i="5"/>
  <c r="U110" i="5"/>
  <c r="T110" i="5"/>
  <c r="S110" i="5"/>
  <c r="AZ109" i="5"/>
  <c r="AY109" i="5"/>
  <c r="AX109" i="5"/>
  <c r="AW109" i="5"/>
  <c r="AV109" i="5"/>
  <c r="AU109" i="5"/>
  <c r="AT109" i="5"/>
  <c r="AS109" i="5"/>
  <c r="AR109" i="5"/>
  <c r="AQ109" i="5"/>
  <c r="AO109" i="5"/>
  <c r="AN109" i="5"/>
  <c r="AM109" i="5"/>
  <c r="AL109" i="5"/>
  <c r="AK109" i="5"/>
  <c r="AJ109" i="5"/>
  <c r="AI109" i="5"/>
  <c r="AH109" i="5"/>
  <c r="AG109" i="5"/>
  <c r="AE109" i="5"/>
  <c r="AD109" i="5"/>
  <c r="AC109" i="5"/>
  <c r="AB109" i="5"/>
  <c r="AA109" i="5"/>
  <c r="Z109" i="5"/>
  <c r="Y109" i="5"/>
  <c r="X109" i="5"/>
  <c r="W109" i="5"/>
  <c r="V109" i="5"/>
  <c r="U109" i="5"/>
  <c r="T109" i="5"/>
  <c r="S109" i="5"/>
  <c r="AZ108" i="5"/>
  <c r="AY108" i="5"/>
  <c r="AX108" i="5"/>
  <c r="AW108" i="5"/>
  <c r="AV108" i="5"/>
  <c r="AU108" i="5"/>
  <c r="AT108" i="5"/>
  <c r="AS108" i="5"/>
  <c r="AR108" i="5"/>
  <c r="AQ108" i="5"/>
  <c r="AO108" i="5"/>
  <c r="AN108" i="5"/>
  <c r="AM108" i="5"/>
  <c r="AL108" i="5"/>
  <c r="AK108" i="5"/>
  <c r="AJ108" i="5"/>
  <c r="AI108" i="5"/>
  <c r="AH108" i="5"/>
  <c r="AG108" i="5"/>
  <c r="AE108" i="5"/>
  <c r="AD108" i="5"/>
  <c r="AC108" i="5"/>
  <c r="AB108" i="5"/>
  <c r="AA108" i="5"/>
  <c r="Z108" i="5"/>
  <c r="Y108" i="5"/>
  <c r="X108" i="5"/>
  <c r="W108" i="5"/>
  <c r="V108" i="5"/>
  <c r="U108" i="5"/>
  <c r="T108" i="5"/>
  <c r="S108" i="5"/>
  <c r="AZ107" i="5"/>
  <c r="AY107" i="5"/>
  <c r="AX107" i="5"/>
  <c r="AW107" i="5"/>
  <c r="AV107" i="5"/>
  <c r="AU107" i="5"/>
  <c r="AT107" i="5"/>
  <c r="AS107" i="5"/>
  <c r="AR107" i="5"/>
  <c r="AQ107" i="5"/>
  <c r="AO107" i="5"/>
  <c r="AN107" i="5"/>
  <c r="AM107" i="5"/>
  <c r="AL107" i="5"/>
  <c r="AK107" i="5"/>
  <c r="AJ107" i="5"/>
  <c r="AI107" i="5"/>
  <c r="AH107" i="5"/>
  <c r="AG107" i="5"/>
  <c r="AE107" i="5"/>
  <c r="AD107" i="5"/>
  <c r="AC107" i="5"/>
  <c r="AB107" i="5"/>
  <c r="AA107" i="5"/>
  <c r="Z107" i="5"/>
  <c r="Y107" i="5"/>
  <c r="X107" i="5"/>
  <c r="W107" i="5"/>
  <c r="V107" i="5"/>
  <c r="U107" i="5"/>
  <c r="T107" i="5"/>
  <c r="S107" i="5"/>
  <c r="AZ106" i="5"/>
  <c r="AY106" i="5"/>
  <c r="AX106" i="5"/>
  <c r="AW106" i="5"/>
  <c r="AV106" i="5"/>
  <c r="AU106" i="5"/>
  <c r="AT106" i="5"/>
  <c r="AS106" i="5"/>
  <c r="AR106" i="5"/>
  <c r="AQ106" i="5"/>
  <c r="AO106" i="5"/>
  <c r="AN106" i="5"/>
  <c r="AM106" i="5"/>
  <c r="AL106" i="5"/>
  <c r="AK106" i="5"/>
  <c r="AJ106" i="5"/>
  <c r="AI106" i="5"/>
  <c r="AH106" i="5"/>
  <c r="AG106" i="5"/>
  <c r="AE106" i="5"/>
  <c r="AD106" i="5"/>
  <c r="AC106" i="5"/>
  <c r="AB106" i="5"/>
  <c r="AA106" i="5"/>
  <c r="Z106" i="5"/>
  <c r="Y106" i="5"/>
  <c r="X106" i="5"/>
  <c r="W106" i="5"/>
  <c r="V106" i="5"/>
  <c r="U106" i="5"/>
  <c r="T106" i="5"/>
  <c r="S106" i="5"/>
  <c r="AZ105" i="5"/>
  <c r="AY105" i="5"/>
  <c r="AX105" i="5"/>
  <c r="AW105" i="5"/>
  <c r="AV105" i="5"/>
  <c r="AU105" i="5"/>
  <c r="AT105" i="5"/>
  <c r="AS105" i="5"/>
  <c r="AR105" i="5"/>
  <c r="AQ105" i="5"/>
  <c r="AO105" i="5"/>
  <c r="AN105" i="5"/>
  <c r="AM105" i="5"/>
  <c r="AL105" i="5"/>
  <c r="AK105" i="5"/>
  <c r="AJ105" i="5"/>
  <c r="AI105" i="5"/>
  <c r="AH105" i="5"/>
  <c r="AG105" i="5"/>
  <c r="AE105" i="5"/>
  <c r="AD105" i="5"/>
  <c r="AC105" i="5"/>
  <c r="AB105" i="5"/>
  <c r="AA105" i="5"/>
  <c r="Z105" i="5"/>
  <c r="Y105" i="5"/>
  <c r="X105" i="5"/>
  <c r="W105" i="5"/>
  <c r="V105" i="5"/>
  <c r="U105" i="5"/>
  <c r="T105" i="5"/>
  <c r="S105" i="5"/>
  <c r="AZ104" i="5"/>
  <c r="AY104" i="5"/>
  <c r="AX104" i="5"/>
  <c r="AW104" i="5"/>
  <c r="AV104" i="5"/>
  <c r="AU104" i="5"/>
  <c r="AT104" i="5"/>
  <c r="AS104" i="5"/>
  <c r="AR104" i="5"/>
  <c r="AQ104" i="5"/>
  <c r="AO104" i="5"/>
  <c r="AN104" i="5"/>
  <c r="AM104" i="5"/>
  <c r="AL104" i="5"/>
  <c r="AK104" i="5"/>
  <c r="AJ104" i="5"/>
  <c r="AI104" i="5"/>
  <c r="AH104" i="5"/>
  <c r="AG104" i="5"/>
  <c r="AE104" i="5"/>
  <c r="AD104" i="5"/>
  <c r="AC104" i="5"/>
  <c r="AB104" i="5"/>
  <c r="AA104" i="5"/>
  <c r="Z104" i="5"/>
  <c r="Y104" i="5"/>
  <c r="X104" i="5"/>
  <c r="W104" i="5"/>
  <c r="V104" i="5"/>
  <c r="U104" i="5"/>
  <c r="T104" i="5"/>
  <c r="S104" i="5"/>
  <c r="AZ103" i="5"/>
  <c r="AY103" i="5"/>
  <c r="AX103" i="5"/>
  <c r="AW103" i="5"/>
  <c r="AV103" i="5"/>
  <c r="AU103" i="5"/>
  <c r="AT103" i="5"/>
  <c r="AS103" i="5"/>
  <c r="AR103" i="5"/>
  <c r="AQ103" i="5"/>
  <c r="AO103" i="5"/>
  <c r="AN103" i="5"/>
  <c r="AM103" i="5"/>
  <c r="AL103" i="5"/>
  <c r="AK103" i="5"/>
  <c r="AJ103" i="5"/>
  <c r="AI103" i="5"/>
  <c r="AH103" i="5"/>
  <c r="AG103" i="5"/>
  <c r="AE103" i="5"/>
  <c r="AD103" i="5"/>
  <c r="AC103" i="5"/>
  <c r="AB103" i="5"/>
  <c r="AA103" i="5"/>
  <c r="Z103" i="5"/>
  <c r="Y103" i="5"/>
  <c r="X103" i="5"/>
  <c r="W103" i="5"/>
  <c r="V103" i="5"/>
  <c r="U103" i="5"/>
  <c r="T103" i="5"/>
  <c r="S103" i="5"/>
  <c r="AZ102" i="5"/>
  <c r="AY102" i="5"/>
  <c r="AX102" i="5"/>
  <c r="AW102" i="5"/>
  <c r="AV102" i="5"/>
  <c r="AU102" i="5"/>
  <c r="AT102" i="5"/>
  <c r="AS102" i="5"/>
  <c r="AR102" i="5"/>
  <c r="AQ102" i="5"/>
  <c r="AO102" i="5"/>
  <c r="AN102" i="5"/>
  <c r="AM102" i="5"/>
  <c r="AL102" i="5"/>
  <c r="AK102" i="5"/>
  <c r="AJ102" i="5"/>
  <c r="AI102" i="5"/>
  <c r="AH102" i="5"/>
  <c r="AG102" i="5"/>
  <c r="AE102" i="5"/>
  <c r="AD102" i="5"/>
  <c r="AC102" i="5"/>
  <c r="AB102" i="5"/>
  <c r="AA102" i="5"/>
  <c r="Z102" i="5"/>
  <c r="Y102" i="5"/>
  <c r="X102" i="5"/>
  <c r="W102" i="5"/>
  <c r="V102" i="5"/>
  <c r="U102" i="5"/>
  <c r="T102" i="5"/>
  <c r="S102" i="5"/>
  <c r="AZ101" i="5"/>
  <c r="AY101" i="5"/>
  <c r="AX101" i="5"/>
  <c r="AW101" i="5"/>
  <c r="AV101" i="5"/>
  <c r="AU101" i="5"/>
  <c r="AT101" i="5"/>
  <c r="AS101" i="5"/>
  <c r="AR101" i="5"/>
  <c r="AQ101" i="5"/>
  <c r="AO101" i="5"/>
  <c r="AN101" i="5"/>
  <c r="AM101" i="5"/>
  <c r="AL101" i="5"/>
  <c r="AK101" i="5"/>
  <c r="AJ101" i="5"/>
  <c r="AI101" i="5"/>
  <c r="AH101" i="5"/>
  <c r="AG101" i="5"/>
  <c r="AE101" i="5"/>
  <c r="AD101" i="5"/>
  <c r="AC101" i="5"/>
  <c r="AB101" i="5"/>
  <c r="AA101" i="5"/>
  <c r="Z101" i="5"/>
  <c r="Y101" i="5"/>
  <c r="X101" i="5"/>
  <c r="W101" i="5"/>
  <c r="V101" i="5"/>
  <c r="U101" i="5"/>
  <c r="T101" i="5"/>
  <c r="S101" i="5"/>
  <c r="AZ100" i="5"/>
  <c r="AY100" i="5"/>
  <c r="AX100" i="5"/>
  <c r="AW100" i="5"/>
  <c r="AV100" i="5"/>
  <c r="AU100" i="5"/>
  <c r="AT100" i="5"/>
  <c r="AS100" i="5"/>
  <c r="AR100" i="5"/>
  <c r="AQ100" i="5"/>
  <c r="AO100" i="5"/>
  <c r="AN100" i="5"/>
  <c r="AM100" i="5"/>
  <c r="AL100" i="5"/>
  <c r="AK100" i="5"/>
  <c r="AJ100" i="5"/>
  <c r="AI100" i="5"/>
  <c r="AH100" i="5"/>
  <c r="AG100" i="5"/>
  <c r="AE100" i="5"/>
  <c r="AD100" i="5"/>
  <c r="AC100" i="5"/>
  <c r="AB100" i="5"/>
  <c r="AA100" i="5"/>
  <c r="Z100" i="5"/>
  <c r="Y100" i="5"/>
  <c r="X100" i="5"/>
  <c r="W100" i="5"/>
  <c r="V100" i="5"/>
  <c r="U100" i="5"/>
  <c r="T100" i="5"/>
  <c r="S100" i="5"/>
  <c r="AZ99" i="5"/>
  <c r="AY99" i="5"/>
  <c r="AX99" i="5"/>
  <c r="AW99" i="5"/>
  <c r="AV99" i="5"/>
  <c r="AU99" i="5"/>
  <c r="AT99" i="5"/>
  <c r="AS99" i="5"/>
  <c r="AR99" i="5"/>
  <c r="AQ99" i="5"/>
  <c r="AO99" i="5"/>
  <c r="AN99" i="5"/>
  <c r="AM99" i="5"/>
  <c r="AL99" i="5"/>
  <c r="AK99" i="5"/>
  <c r="AJ99" i="5"/>
  <c r="AI99" i="5"/>
  <c r="AH99" i="5"/>
  <c r="AG99" i="5"/>
  <c r="AE99" i="5"/>
  <c r="AD99" i="5"/>
  <c r="AC99" i="5"/>
  <c r="AB99" i="5"/>
  <c r="AA99" i="5"/>
  <c r="Z99" i="5"/>
  <c r="Y99" i="5"/>
  <c r="X99" i="5"/>
  <c r="W99" i="5"/>
  <c r="V99" i="5"/>
  <c r="U99" i="5"/>
  <c r="T99" i="5"/>
  <c r="S99" i="5"/>
  <c r="AZ98" i="5"/>
  <c r="AY98" i="5"/>
  <c r="AX98" i="5"/>
  <c r="AW98" i="5"/>
  <c r="AV98" i="5"/>
  <c r="AU98" i="5"/>
  <c r="AT98" i="5"/>
  <c r="AS98" i="5"/>
  <c r="AR98" i="5"/>
  <c r="AQ98" i="5"/>
  <c r="AO98" i="5"/>
  <c r="AN98" i="5"/>
  <c r="AM98" i="5"/>
  <c r="AL98" i="5"/>
  <c r="AK98" i="5"/>
  <c r="AJ98" i="5"/>
  <c r="AI98" i="5"/>
  <c r="AH98" i="5"/>
  <c r="AG98" i="5"/>
  <c r="AE98" i="5"/>
  <c r="AD98" i="5"/>
  <c r="AC98" i="5"/>
  <c r="AB98" i="5"/>
  <c r="AA98" i="5"/>
  <c r="Z98" i="5"/>
  <c r="Y98" i="5"/>
  <c r="X98" i="5"/>
  <c r="W98" i="5"/>
  <c r="V98" i="5"/>
  <c r="U98" i="5"/>
  <c r="T98" i="5"/>
  <c r="S98" i="5"/>
  <c r="AZ97" i="5"/>
  <c r="AY97" i="5"/>
  <c r="AX97" i="5"/>
  <c r="AW97" i="5"/>
  <c r="AV97" i="5"/>
  <c r="AU97" i="5"/>
  <c r="AT97" i="5"/>
  <c r="AS97" i="5"/>
  <c r="AR97" i="5"/>
  <c r="AQ97" i="5"/>
  <c r="AO97" i="5"/>
  <c r="AN97" i="5"/>
  <c r="AM97" i="5"/>
  <c r="AL97" i="5"/>
  <c r="AK97" i="5"/>
  <c r="AJ97" i="5"/>
  <c r="AI97" i="5"/>
  <c r="AH97" i="5"/>
  <c r="AG97" i="5"/>
  <c r="AE97" i="5"/>
  <c r="AD97" i="5"/>
  <c r="AC97" i="5"/>
  <c r="AB97" i="5"/>
  <c r="AA97" i="5"/>
  <c r="Z97" i="5"/>
  <c r="Y97" i="5"/>
  <c r="X97" i="5"/>
  <c r="W97" i="5"/>
  <c r="V97" i="5"/>
  <c r="U97" i="5"/>
  <c r="T97" i="5"/>
  <c r="S97" i="5"/>
  <c r="AZ96" i="5"/>
  <c r="AY96" i="5"/>
  <c r="AX96" i="5"/>
  <c r="AW96" i="5"/>
  <c r="AV96" i="5"/>
  <c r="AU96" i="5"/>
  <c r="AT96" i="5"/>
  <c r="AS96" i="5"/>
  <c r="AR96" i="5"/>
  <c r="AQ96" i="5"/>
  <c r="AO96" i="5"/>
  <c r="AN96" i="5"/>
  <c r="AM96" i="5"/>
  <c r="AL96" i="5"/>
  <c r="AK96" i="5"/>
  <c r="AJ96" i="5"/>
  <c r="AI96" i="5"/>
  <c r="AH96" i="5"/>
  <c r="AG96" i="5"/>
  <c r="AE96" i="5"/>
  <c r="AD96" i="5"/>
  <c r="AC96" i="5"/>
  <c r="AB96" i="5"/>
  <c r="AA96" i="5"/>
  <c r="Z96" i="5"/>
  <c r="Y96" i="5"/>
  <c r="X96" i="5"/>
  <c r="W96" i="5"/>
  <c r="V96" i="5"/>
  <c r="U96" i="5"/>
  <c r="T96" i="5"/>
  <c r="S96" i="5"/>
  <c r="AZ95" i="5"/>
  <c r="AY95" i="5"/>
  <c r="AX95" i="5"/>
  <c r="AW95" i="5"/>
  <c r="AV95" i="5"/>
  <c r="AU95" i="5"/>
  <c r="AT95" i="5"/>
  <c r="AS95" i="5"/>
  <c r="AR95" i="5"/>
  <c r="AQ95" i="5"/>
  <c r="AO95" i="5"/>
  <c r="AN95" i="5"/>
  <c r="AM95" i="5"/>
  <c r="AL95" i="5"/>
  <c r="AK95" i="5"/>
  <c r="AJ95" i="5"/>
  <c r="AI95" i="5"/>
  <c r="AH95" i="5"/>
  <c r="AG95" i="5"/>
  <c r="AE95" i="5"/>
  <c r="AD95" i="5"/>
  <c r="AC95" i="5"/>
  <c r="AB95" i="5"/>
  <c r="AA95" i="5"/>
  <c r="Z95" i="5"/>
  <c r="Y95" i="5"/>
  <c r="X95" i="5"/>
  <c r="W95" i="5"/>
  <c r="V95" i="5"/>
  <c r="U95" i="5"/>
  <c r="T95" i="5"/>
  <c r="S95" i="5"/>
  <c r="AZ94" i="5"/>
  <c r="AY94" i="5"/>
  <c r="AX94" i="5"/>
  <c r="AW94" i="5"/>
  <c r="AV94" i="5"/>
  <c r="AU94" i="5"/>
  <c r="AT94" i="5"/>
  <c r="AS94" i="5"/>
  <c r="AR94" i="5"/>
  <c r="AQ94" i="5"/>
  <c r="AO94" i="5"/>
  <c r="AN94" i="5"/>
  <c r="AM94" i="5"/>
  <c r="AL94" i="5"/>
  <c r="AK94" i="5"/>
  <c r="AJ94" i="5"/>
  <c r="AI94" i="5"/>
  <c r="AH94" i="5"/>
  <c r="AG94" i="5"/>
  <c r="AE94" i="5"/>
  <c r="AD94" i="5"/>
  <c r="AC94" i="5"/>
  <c r="AB94" i="5"/>
  <c r="AA94" i="5"/>
  <c r="Z94" i="5"/>
  <c r="Y94" i="5"/>
  <c r="X94" i="5"/>
  <c r="W94" i="5"/>
  <c r="V94" i="5"/>
  <c r="U94" i="5"/>
  <c r="T94" i="5"/>
  <c r="S94" i="5"/>
  <c r="AZ93" i="5"/>
  <c r="AY93" i="5"/>
  <c r="AX93" i="5"/>
  <c r="AW93" i="5"/>
  <c r="AV93" i="5"/>
  <c r="AU93" i="5"/>
  <c r="AT93" i="5"/>
  <c r="AS93" i="5"/>
  <c r="AR93" i="5"/>
  <c r="AQ93" i="5"/>
  <c r="AO93" i="5"/>
  <c r="AN93" i="5"/>
  <c r="AM93" i="5"/>
  <c r="AL93" i="5"/>
  <c r="AK93" i="5"/>
  <c r="AJ93" i="5"/>
  <c r="AI93" i="5"/>
  <c r="AH93" i="5"/>
  <c r="AG93" i="5"/>
  <c r="AE93" i="5"/>
  <c r="AD93" i="5"/>
  <c r="AC93" i="5"/>
  <c r="AB93" i="5"/>
  <c r="AA93" i="5"/>
  <c r="Z93" i="5"/>
  <c r="Y93" i="5"/>
  <c r="X93" i="5"/>
  <c r="W93" i="5"/>
  <c r="V93" i="5"/>
  <c r="U93" i="5"/>
  <c r="T93" i="5"/>
  <c r="S93" i="5"/>
  <c r="AZ92" i="5"/>
  <c r="AY92" i="5"/>
  <c r="AX92" i="5"/>
  <c r="AW92" i="5"/>
  <c r="AV92" i="5"/>
  <c r="AU92" i="5"/>
  <c r="AT92" i="5"/>
  <c r="AS92" i="5"/>
  <c r="AR92" i="5"/>
  <c r="AQ92" i="5"/>
  <c r="AO92" i="5"/>
  <c r="AN92" i="5"/>
  <c r="AM92" i="5"/>
  <c r="AL92" i="5"/>
  <c r="AK92" i="5"/>
  <c r="AJ92" i="5"/>
  <c r="AI92" i="5"/>
  <c r="AH92" i="5"/>
  <c r="AG92" i="5"/>
  <c r="AE92" i="5"/>
  <c r="AD92" i="5"/>
  <c r="AC92" i="5"/>
  <c r="AB92" i="5"/>
  <c r="AA92" i="5"/>
  <c r="Z92" i="5"/>
  <c r="Y92" i="5"/>
  <c r="X92" i="5"/>
  <c r="W92" i="5"/>
  <c r="V92" i="5"/>
  <c r="U92" i="5"/>
  <c r="T92" i="5"/>
  <c r="S92" i="5"/>
  <c r="AZ91" i="5"/>
  <c r="AY91" i="5"/>
  <c r="AX91" i="5"/>
  <c r="AW91" i="5"/>
  <c r="AV91" i="5"/>
  <c r="AU91" i="5"/>
  <c r="AT91" i="5"/>
  <c r="AS91" i="5"/>
  <c r="AR91" i="5"/>
  <c r="AQ91" i="5"/>
  <c r="AO91" i="5"/>
  <c r="AN91" i="5"/>
  <c r="AM91" i="5"/>
  <c r="AL91" i="5"/>
  <c r="AK91" i="5"/>
  <c r="AJ91" i="5"/>
  <c r="AI91" i="5"/>
  <c r="AH91" i="5"/>
  <c r="AG91" i="5"/>
  <c r="AE91" i="5"/>
  <c r="AD91" i="5"/>
  <c r="AC91" i="5"/>
  <c r="AB91" i="5"/>
  <c r="AA91" i="5"/>
  <c r="Z91" i="5"/>
  <c r="Y91" i="5"/>
  <c r="X91" i="5"/>
  <c r="W91" i="5"/>
  <c r="V91" i="5"/>
  <c r="U91" i="5"/>
  <c r="T91" i="5"/>
  <c r="S91" i="5"/>
  <c r="AZ90" i="5"/>
  <c r="AY90" i="5"/>
  <c r="AX90" i="5"/>
  <c r="AW90" i="5"/>
  <c r="AV90" i="5"/>
  <c r="AU90" i="5"/>
  <c r="AT90" i="5"/>
  <c r="AS90" i="5"/>
  <c r="AR90" i="5"/>
  <c r="AQ90" i="5"/>
  <c r="AO90" i="5"/>
  <c r="AN90" i="5"/>
  <c r="AM90" i="5"/>
  <c r="AL90" i="5"/>
  <c r="AK90" i="5"/>
  <c r="AJ90" i="5"/>
  <c r="AI90" i="5"/>
  <c r="AH90" i="5"/>
  <c r="AG90" i="5"/>
  <c r="AE90" i="5"/>
  <c r="AD90" i="5"/>
  <c r="AC90" i="5"/>
  <c r="AB90" i="5"/>
  <c r="AA90" i="5"/>
  <c r="Z90" i="5"/>
  <c r="Y90" i="5"/>
  <c r="X90" i="5"/>
  <c r="W90" i="5"/>
  <c r="V90" i="5"/>
  <c r="U90" i="5"/>
  <c r="T90" i="5"/>
  <c r="S90" i="5"/>
  <c r="AZ89" i="5"/>
  <c r="AY89" i="5"/>
  <c r="AX89" i="5"/>
  <c r="AW89" i="5"/>
  <c r="AV89" i="5"/>
  <c r="AU89" i="5"/>
  <c r="AT89" i="5"/>
  <c r="AS89" i="5"/>
  <c r="AR89" i="5"/>
  <c r="AQ89" i="5"/>
  <c r="AO89" i="5"/>
  <c r="AN89" i="5"/>
  <c r="AM89" i="5"/>
  <c r="AL89" i="5"/>
  <c r="AK89" i="5"/>
  <c r="AJ89" i="5"/>
  <c r="AI89" i="5"/>
  <c r="AH89" i="5"/>
  <c r="AG89" i="5"/>
  <c r="AE89" i="5"/>
  <c r="AD89" i="5"/>
  <c r="AC89" i="5"/>
  <c r="AB89" i="5"/>
  <c r="AA89" i="5"/>
  <c r="Z89" i="5"/>
  <c r="Y89" i="5"/>
  <c r="X89" i="5"/>
  <c r="W89" i="5"/>
  <c r="V89" i="5"/>
  <c r="U89" i="5"/>
  <c r="T89" i="5"/>
  <c r="S89" i="5"/>
  <c r="AZ88" i="5"/>
  <c r="AY88" i="5"/>
  <c r="AX88" i="5"/>
  <c r="AW88" i="5"/>
  <c r="AV88" i="5"/>
  <c r="AU88" i="5"/>
  <c r="AT88" i="5"/>
  <c r="AS88" i="5"/>
  <c r="AR88" i="5"/>
  <c r="AQ88" i="5"/>
  <c r="AO88" i="5"/>
  <c r="AN88" i="5"/>
  <c r="AM88" i="5"/>
  <c r="AL88" i="5"/>
  <c r="AK88" i="5"/>
  <c r="AJ88" i="5"/>
  <c r="AI88" i="5"/>
  <c r="AH88" i="5"/>
  <c r="AG88" i="5"/>
  <c r="AE88" i="5"/>
  <c r="AD88" i="5"/>
  <c r="AC88" i="5"/>
  <c r="AB88" i="5"/>
  <c r="AA88" i="5"/>
  <c r="Z88" i="5"/>
  <c r="Y88" i="5"/>
  <c r="X88" i="5"/>
  <c r="W88" i="5"/>
  <c r="V88" i="5"/>
  <c r="U88" i="5"/>
  <c r="T88" i="5"/>
  <c r="S88" i="5"/>
  <c r="AZ87" i="5"/>
  <c r="AY87" i="5"/>
  <c r="AX87" i="5"/>
  <c r="AW87" i="5"/>
  <c r="AV87" i="5"/>
  <c r="AU87" i="5"/>
  <c r="AT87" i="5"/>
  <c r="AS87" i="5"/>
  <c r="AR87" i="5"/>
  <c r="AQ87" i="5"/>
  <c r="AO87" i="5"/>
  <c r="AN87" i="5"/>
  <c r="AM87" i="5"/>
  <c r="AL87" i="5"/>
  <c r="AK87" i="5"/>
  <c r="AJ87" i="5"/>
  <c r="AI87" i="5"/>
  <c r="AH87" i="5"/>
  <c r="AG87" i="5"/>
  <c r="AE87" i="5"/>
  <c r="AD87" i="5"/>
  <c r="AC87" i="5"/>
  <c r="AB87" i="5"/>
  <c r="AA87" i="5"/>
  <c r="Z87" i="5"/>
  <c r="Y87" i="5"/>
  <c r="X87" i="5"/>
  <c r="W87" i="5"/>
  <c r="V87" i="5"/>
  <c r="U87" i="5"/>
  <c r="T87" i="5"/>
  <c r="S87" i="5"/>
  <c r="AZ86" i="5"/>
  <c r="AY86" i="5"/>
  <c r="AX86" i="5"/>
  <c r="AW86" i="5"/>
  <c r="AV86" i="5"/>
  <c r="AU86" i="5"/>
  <c r="AT86" i="5"/>
  <c r="AS86" i="5"/>
  <c r="AR86" i="5"/>
  <c r="AQ86" i="5"/>
  <c r="AO86" i="5"/>
  <c r="AN86" i="5"/>
  <c r="AM86" i="5"/>
  <c r="AL86" i="5"/>
  <c r="AK86" i="5"/>
  <c r="AJ86" i="5"/>
  <c r="AI86" i="5"/>
  <c r="AH86" i="5"/>
  <c r="AG86" i="5"/>
  <c r="AE86" i="5"/>
  <c r="AD86" i="5"/>
  <c r="AC86" i="5"/>
  <c r="AB86" i="5"/>
  <c r="AA86" i="5"/>
  <c r="Z86" i="5"/>
  <c r="Y86" i="5"/>
  <c r="X86" i="5"/>
  <c r="W86" i="5"/>
  <c r="V86" i="5"/>
  <c r="U86" i="5"/>
  <c r="T86" i="5"/>
  <c r="S86" i="5"/>
  <c r="AZ85" i="5"/>
  <c r="AY85" i="5"/>
  <c r="AX85" i="5"/>
  <c r="AW85" i="5"/>
  <c r="AV85" i="5"/>
  <c r="AU85" i="5"/>
  <c r="AT85" i="5"/>
  <c r="AS85" i="5"/>
  <c r="AR85" i="5"/>
  <c r="AQ85" i="5"/>
  <c r="AO85" i="5"/>
  <c r="AN85" i="5"/>
  <c r="AM85" i="5"/>
  <c r="AL85" i="5"/>
  <c r="AK85" i="5"/>
  <c r="AJ85" i="5"/>
  <c r="AI85" i="5"/>
  <c r="AH85" i="5"/>
  <c r="AG85" i="5"/>
  <c r="AE85" i="5"/>
  <c r="AD85" i="5"/>
  <c r="AC85" i="5"/>
  <c r="AB85" i="5"/>
  <c r="AA85" i="5"/>
  <c r="Z85" i="5"/>
  <c r="Y85" i="5"/>
  <c r="X85" i="5"/>
  <c r="W85" i="5"/>
  <c r="V85" i="5"/>
  <c r="U85" i="5"/>
  <c r="T85" i="5"/>
  <c r="S85" i="5"/>
  <c r="AZ84" i="5"/>
  <c r="AY84" i="5"/>
  <c r="AX84" i="5"/>
  <c r="AW84" i="5"/>
  <c r="AV84" i="5"/>
  <c r="AU84" i="5"/>
  <c r="AT84" i="5"/>
  <c r="AS84" i="5"/>
  <c r="AR84" i="5"/>
  <c r="AQ84" i="5"/>
  <c r="AO84" i="5"/>
  <c r="AN84" i="5"/>
  <c r="AM84" i="5"/>
  <c r="AL84" i="5"/>
  <c r="AK84" i="5"/>
  <c r="AJ84" i="5"/>
  <c r="AI84" i="5"/>
  <c r="AH84" i="5"/>
  <c r="AG84" i="5"/>
  <c r="AE84" i="5"/>
  <c r="AD84" i="5"/>
  <c r="AC84" i="5"/>
  <c r="AB84" i="5"/>
  <c r="AA84" i="5"/>
  <c r="Z84" i="5"/>
  <c r="Y84" i="5"/>
  <c r="X84" i="5"/>
  <c r="W84" i="5"/>
  <c r="V84" i="5"/>
  <c r="U84" i="5"/>
  <c r="T84" i="5"/>
  <c r="S84" i="5"/>
  <c r="AZ83" i="5"/>
  <c r="AY83" i="5"/>
  <c r="AX83" i="5"/>
  <c r="AW83" i="5"/>
  <c r="AV83" i="5"/>
  <c r="AU83" i="5"/>
  <c r="AT83" i="5"/>
  <c r="AS83" i="5"/>
  <c r="AR83" i="5"/>
  <c r="AQ83" i="5"/>
  <c r="AO83" i="5"/>
  <c r="AN83" i="5"/>
  <c r="AM83" i="5"/>
  <c r="AL83" i="5"/>
  <c r="AK83" i="5"/>
  <c r="AJ83" i="5"/>
  <c r="AI83" i="5"/>
  <c r="AH83" i="5"/>
  <c r="AG83" i="5"/>
  <c r="AE83" i="5"/>
  <c r="AD83" i="5"/>
  <c r="AC83" i="5"/>
  <c r="AB83" i="5"/>
  <c r="AA83" i="5"/>
  <c r="Z83" i="5"/>
  <c r="Y83" i="5"/>
  <c r="X83" i="5"/>
  <c r="W83" i="5"/>
  <c r="V83" i="5"/>
  <c r="U83" i="5"/>
  <c r="T83" i="5"/>
  <c r="S83" i="5"/>
  <c r="AZ82" i="5"/>
  <c r="AY82" i="5"/>
  <c r="AX82" i="5"/>
  <c r="AW82" i="5"/>
  <c r="AV82" i="5"/>
  <c r="AU82" i="5"/>
  <c r="AT82" i="5"/>
  <c r="AS82" i="5"/>
  <c r="AR82" i="5"/>
  <c r="AQ82" i="5"/>
  <c r="AO82" i="5"/>
  <c r="AN82" i="5"/>
  <c r="AM82" i="5"/>
  <c r="AL82" i="5"/>
  <c r="AK82" i="5"/>
  <c r="AJ82" i="5"/>
  <c r="AI82" i="5"/>
  <c r="AH82" i="5"/>
  <c r="AG82" i="5"/>
  <c r="AE82" i="5"/>
  <c r="AD82" i="5"/>
  <c r="AC82" i="5"/>
  <c r="AB82" i="5"/>
  <c r="AA82" i="5"/>
  <c r="Z82" i="5"/>
  <c r="Y82" i="5"/>
  <c r="X82" i="5"/>
  <c r="W82" i="5"/>
  <c r="V82" i="5"/>
  <c r="U82" i="5"/>
  <c r="T82" i="5"/>
  <c r="S82" i="5"/>
  <c r="AZ81" i="5"/>
  <c r="AY81" i="5"/>
  <c r="AX81" i="5"/>
  <c r="AW81" i="5"/>
  <c r="AV81" i="5"/>
  <c r="AU81" i="5"/>
  <c r="AT81" i="5"/>
  <c r="AS81" i="5"/>
  <c r="AR81" i="5"/>
  <c r="AQ81" i="5"/>
  <c r="AO81" i="5"/>
  <c r="AN81" i="5"/>
  <c r="AM81" i="5"/>
  <c r="AL81" i="5"/>
  <c r="AK81" i="5"/>
  <c r="AJ81" i="5"/>
  <c r="AI81" i="5"/>
  <c r="AH81" i="5"/>
  <c r="AG81" i="5"/>
  <c r="AE81" i="5"/>
  <c r="AD81" i="5"/>
  <c r="AC81" i="5"/>
  <c r="AB81" i="5"/>
  <c r="AA81" i="5"/>
  <c r="Z81" i="5"/>
  <c r="Y81" i="5"/>
  <c r="X81" i="5"/>
  <c r="W81" i="5"/>
  <c r="V81" i="5"/>
  <c r="U81" i="5"/>
  <c r="T81" i="5"/>
  <c r="S81" i="5"/>
  <c r="AZ80" i="5"/>
  <c r="AY80" i="5"/>
  <c r="AX80" i="5"/>
  <c r="AW80" i="5"/>
  <c r="AV80" i="5"/>
  <c r="AU80" i="5"/>
  <c r="AT80" i="5"/>
  <c r="AS80" i="5"/>
  <c r="AR80" i="5"/>
  <c r="AQ80" i="5"/>
  <c r="AO80" i="5"/>
  <c r="AN80" i="5"/>
  <c r="AM80" i="5"/>
  <c r="AL80" i="5"/>
  <c r="AK80" i="5"/>
  <c r="AJ80" i="5"/>
  <c r="AI80" i="5"/>
  <c r="AH80" i="5"/>
  <c r="AG80" i="5"/>
  <c r="AE80" i="5"/>
  <c r="AD80" i="5"/>
  <c r="AC80" i="5"/>
  <c r="AB80" i="5"/>
  <c r="AA80" i="5"/>
  <c r="Z80" i="5"/>
  <c r="Y80" i="5"/>
  <c r="X80" i="5"/>
  <c r="W80" i="5"/>
  <c r="V80" i="5"/>
  <c r="U80" i="5"/>
  <c r="T80" i="5"/>
  <c r="S80" i="5"/>
  <c r="AZ79" i="5"/>
  <c r="AY79" i="5"/>
  <c r="AX79" i="5"/>
  <c r="AW79" i="5"/>
  <c r="AV79" i="5"/>
  <c r="AU79" i="5"/>
  <c r="AT79" i="5"/>
  <c r="AS79" i="5"/>
  <c r="AR79" i="5"/>
  <c r="AQ79" i="5"/>
  <c r="AO79" i="5"/>
  <c r="AN79" i="5"/>
  <c r="AM79" i="5"/>
  <c r="AL79" i="5"/>
  <c r="AK79" i="5"/>
  <c r="AJ79" i="5"/>
  <c r="AI79" i="5"/>
  <c r="AH79" i="5"/>
  <c r="AG79" i="5"/>
  <c r="AE79" i="5"/>
  <c r="AD79" i="5"/>
  <c r="AC79" i="5"/>
  <c r="AB79" i="5"/>
  <c r="AA79" i="5"/>
  <c r="Z79" i="5"/>
  <c r="Y79" i="5"/>
  <c r="X79" i="5"/>
  <c r="W79" i="5"/>
  <c r="V79" i="5"/>
  <c r="U79" i="5"/>
  <c r="T79" i="5"/>
  <c r="S79" i="5"/>
  <c r="AZ78" i="5"/>
  <c r="AY78" i="5"/>
  <c r="AX78" i="5"/>
  <c r="AW78" i="5"/>
  <c r="AV78" i="5"/>
  <c r="AU78" i="5"/>
  <c r="AT78" i="5"/>
  <c r="AS78" i="5"/>
  <c r="AR78" i="5"/>
  <c r="AQ78" i="5"/>
  <c r="AO78" i="5"/>
  <c r="AN78" i="5"/>
  <c r="AM78" i="5"/>
  <c r="AL78" i="5"/>
  <c r="AK78" i="5"/>
  <c r="AJ78" i="5"/>
  <c r="AI78" i="5"/>
  <c r="AH78" i="5"/>
  <c r="AG78" i="5"/>
  <c r="AE78" i="5"/>
  <c r="AD78" i="5"/>
  <c r="AC78" i="5"/>
  <c r="AB78" i="5"/>
  <c r="AA78" i="5"/>
  <c r="Z78" i="5"/>
  <c r="Y78" i="5"/>
  <c r="X78" i="5"/>
  <c r="W78" i="5"/>
  <c r="V78" i="5"/>
  <c r="U78" i="5"/>
  <c r="T78" i="5"/>
  <c r="S78" i="5"/>
  <c r="AZ77" i="5"/>
  <c r="AY77" i="5"/>
  <c r="AX77" i="5"/>
  <c r="AW77" i="5"/>
  <c r="AV77" i="5"/>
  <c r="AU77" i="5"/>
  <c r="AT77" i="5"/>
  <c r="AS77" i="5"/>
  <c r="AR77" i="5"/>
  <c r="AQ77" i="5"/>
  <c r="AO77" i="5"/>
  <c r="AN77" i="5"/>
  <c r="AM77" i="5"/>
  <c r="AL77" i="5"/>
  <c r="AK77" i="5"/>
  <c r="AJ77" i="5"/>
  <c r="AI77" i="5"/>
  <c r="AH77" i="5"/>
  <c r="AG77" i="5"/>
  <c r="AE77" i="5"/>
  <c r="AD77" i="5"/>
  <c r="AC77" i="5"/>
  <c r="AB77" i="5"/>
  <c r="AA77" i="5"/>
  <c r="Z77" i="5"/>
  <c r="Y77" i="5"/>
  <c r="X77" i="5"/>
  <c r="W77" i="5"/>
  <c r="V77" i="5"/>
  <c r="U77" i="5"/>
  <c r="T77" i="5"/>
  <c r="S77" i="5"/>
  <c r="AZ76" i="5"/>
  <c r="AY76" i="5"/>
  <c r="AX76" i="5"/>
  <c r="AW76" i="5"/>
  <c r="AV76" i="5"/>
  <c r="AU76" i="5"/>
  <c r="AT76" i="5"/>
  <c r="AS76" i="5"/>
  <c r="AR76" i="5"/>
  <c r="AQ76" i="5"/>
  <c r="AO76" i="5"/>
  <c r="AN76" i="5"/>
  <c r="AM76" i="5"/>
  <c r="AL76" i="5"/>
  <c r="AK76" i="5"/>
  <c r="AJ76" i="5"/>
  <c r="AI76" i="5"/>
  <c r="AH76" i="5"/>
  <c r="AG76" i="5"/>
  <c r="AE76" i="5"/>
  <c r="AD76" i="5"/>
  <c r="AC76" i="5"/>
  <c r="AB76" i="5"/>
  <c r="AA76" i="5"/>
  <c r="Z76" i="5"/>
  <c r="Y76" i="5"/>
  <c r="X76" i="5"/>
  <c r="W76" i="5"/>
  <c r="V76" i="5"/>
  <c r="U76" i="5"/>
  <c r="T76" i="5"/>
  <c r="S76" i="5"/>
  <c r="AZ75" i="5"/>
  <c r="AY75" i="5"/>
  <c r="AX75" i="5"/>
  <c r="AW75" i="5"/>
  <c r="AV75" i="5"/>
  <c r="AU75" i="5"/>
  <c r="AT75" i="5"/>
  <c r="AS75" i="5"/>
  <c r="AR75" i="5"/>
  <c r="AQ75" i="5"/>
  <c r="AO75" i="5"/>
  <c r="AN75" i="5"/>
  <c r="AM75" i="5"/>
  <c r="AL75" i="5"/>
  <c r="AK75" i="5"/>
  <c r="AJ75" i="5"/>
  <c r="AI75" i="5"/>
  <c r="AH75" i="5"/>
  <c r="AG75" i="5"/>
  <c r="AE75" i="5"/>
  <c r="AD75" i="5"/>
  <c r="AC75" i="5"/>
  <c r="AB75" i="5"/>
  <c r="AA75" i="5"/>
  <c r="Z75" i="5"/>
  <c r="Y75" i="5"/>
  <c r="X75" i="5"/>
  <c r="W75" i="5"/>
  <c r="V75" i="5"/>
  <c r="U75" i="5"/>
  <c r="T75" i="5"/>
  <c r="S75" i="5"/>
  <c r="AZ74" i="5"/>
  <c r="AY74" i="5"/>
  <c r="AX74" i="5"/>
  <c r="AW74" i="5"/>
  <c r="AV74" i="5"/>
  <c r="AU74" i="5"/>
  <c r="AT74" i="5"/>
  <c r="AS74" i="5"/>
  <c r="AR74" i="5"/>
  <c r="AQ74" i="5"/>
  <c r="AO74" i="5"/>
  <c r="AN74" i="5"/>
  <c r="AM74" i="5"/>
  <c r="AL74" i="5"/>
  <c r="AK74" i="5"/>
  <c r="AJ74" i="5"/>
  <c r="AI74" i="5"/>
  <c r="AH74" i="5"/>
  <c r="AG74" i="5"/>
  <c r="AE74" i="5"/>
  <c r="AD74" i="5"/>
  <c r="AC74" i="5"/>
  <c r="AB74" i="5"/>
  <c r="AA74" i="5"/>
  <c r="Z74" i="5"/>
  <c r="Y74" i="5"/>
  <c r="X74" i="5"/>
  <c r="W74" i="5"/>
  <c r="V74" i="5"/>
  <c r="U74" i="5"/>
  <c r="T74" i="5"/>
  <c r="S74" i="5"/>
  <c r="AZ73" i="5"/>
  <c r="AY73" i="5"/>
  <c r="AX73" i="5"/>
  <c r="AW73" i="5"/>
  <c r="AV73" i="5"/>
  <c r="AU73" i="5"/>
  <c r="AT73" i="5"/>
  <c r="AS73" i="5"/>
  <c r="AR73" i="5"/>
  <c r="AQ73" i="5"/>
  <c r="AO73" i="5"/>
  <c r="AN73" i="5"/>
  <c r="AM73" i="5"/>
  <c r="AL73" i="5"/>
  <c r="AK73" i="5"/>
  <c r="AJ73" i="5"/>
  <c r="AI73" i="5"/>
  <c r="AH73" i="5"/>
  <c r="AG73" i="5"/>
  <c r="AE73" i="5"/>
  <c r="AD73" i="5"/>
  <c r="AC73" i="5"/>
  <c r="AB73" i="5"/>
  <c r="AA73" i="5"/>
  <c r="Z73" i="5"/>
  <c r="Y73" i="5"/>
  <c r="X73" i="5"/>
  <c r="W73" i="5"/>
  <c r="V73" i="5"/>
  <c r="U73" i="5"/>
  <c r="T73" i="5"/>
  <c r="S73" i="5"/>
  <c r="AZ72" i="5"/>
  <c r="AY72" i="5"/>
  <c r="AX72" i="5"/>
  <c r="AW72" i="5"/>
  <c r="AV72" i="5"/>
  <c r="AU72" i="5"/>
  <c r="AT72" i="5"/>
  <c r="AS72" i="5"/>
  <c r="AR72" i="5"/>
  <c r="AQ72" i="5"/>
  <c r="AO72" i="5"/>
  <c r="AN72" i="5"/>
  <c r="AM72" i="5"/>
  <c r="AL72" i="5"/>
  <c r="AK72" i="5"/>
  <c r="AJ72" i="5"/>
  <c r="AI72" i="5"/>
  <c r="AH72" i="5"/>
  <c r="AG72" i="5"/>
  <c r="AE72" i="5"/>
  <c r="AD72" i="5"/>
  <c r="AC72" i="5"/>
  <c r="AB72" i="5"/>
  <c r="AA72" i="5"/>
  <c r="Z72" i="5"/>
  <c r="Y72" i="5"/>
  <c r="X72" i="5"/>
  <c r="W72" i="5"/>
  <c r="V72" i="5"/>
  <c r="U72" i="5"/>
  <c r="T72" i="5"/>
  <c r="S72" i="5"/>
  <c r="AZ71" i="5"/>
  <c r="AY71" i="5"/>
  <c r="AX71" i="5"/>
  <c r="AW71" i="5"/>
  <c r="AV71" i="5"/>
  <c r="AU71" i="5"/>
  <c r="AT71" i="5"/>
  <c r="AS71" i="5"/>
  <c r="AR71" i="5"/>
  <c r="AQ71" i="5"/>
  <c r="AO71" i="5"/>
  <c r="AN71" i="5"/>
  <c r="AM71" i="5"/>
  <c r="AL71" i="5"/>
  <c r="AK71" i="5"/>
  <c r="AJ71" i="5"/>
  <c r="AI71" i="5"/>
  <c r="AH71" i="5"/>
  <c r="AG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AZ70" i="5"/>
  <c r="AY70" i="5"/>
  <c r="AX70" i="5"/>
  <c r="AW70" i="5"/>
  <c r="AV70" i="5"/>
  <c r="AU70" i="5"/>
  <c r="AT70" i="5"/>
  <c r="AS70" i="5"/>
  <c r="AR70" i="5"/>
  <c r="AQ70" i="5"/>
  <c r="AO70" i="5"/>
  <c r="AN70" i="5"/>
  <c r="AM70" i="5"/>
  <c r="AL70" i="5"/>
  <c r="AK70" i="5"/>
  <c r="AJ70" i="5"/>
  <c r="AI70" i="5"/>
  <c r="AH70" i="5"/>
  <c r="AG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AZ69" i="5"/>
  <c r="AY69" i="5"/>
  <c r="AX69" i="5"/>
  <c r="AW69" i="5"/>
  <c r="AV69" i="5"/>
  <c r="AU69" i="5"/>
  <c r="AT69" i="5"/>
  <c r="AS69" i="5"/>
  <c r="AR69" i="5"/>
  <c r="AQ69" i="5"/>
  <c r="AO69" i="5"/>
  <c r="AN69" i="5"/>
  <c r="AM69" i="5"/>
  <c r="AL69" i="5"/>
  <c r="AK69" i="5"/>
  <c r="AJ69" i="5"/>
  <c r="AI69" i="5"/>
  <c r="AH69" i="5"/>
  <c r="AG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AZ68" i="5"/>
  <c r="AY68" i="5"/>
  <c r="AX68" i="5"/>
  <c r="AW68" i="5"/>
  <c r="AV68" i="5"/>
  <c r="AU68" i="5"/>
  <c r="AT68" i="5"/>
  <c r="AS68" i="5"/>
  <c r="AR68" i="5"/>
  <c r="AQ68" i="5"/>
  <c r="AO68" i="5"/>
  <c r="AN68" i="5"/>
  <c r="AM68" i="5"/>
  <c r="AL68" i="5"/>
  <c r="AK68" i="5"/>
  <c r="AJ68" i="5"/>
  <c r="AI68" i="5"/>
  <c r="AH68" i="5"/>
  <c r="AG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AZ67" i="5"/>
  <c r="AY67" i="5"/>
  <c r="AX67" i="5"/>
  <c r="AW67" i="5"/>
  <c r="AV67" i="5"/>
  <c r="AU67" i="5"/>
  <c r="AT67" i="5"/>
  <c r="AS67" i="5"/>
  <c r="AR67" i="5"/>
  <c r="AQ67" i="5"/>
  <c r="AO67" i="5"/>
  <c r="AN67" i="5"/>
  <c r="AM67" i="5"/>
  <c r="AL67" i="5"/>
  <c r="AK67" i="5"/>
  <c r="AJ67" i="5"/>
  <c r="AI67" i="5"/>
  <c r="AH67" i="5"/>
  <c r="AG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AZ66" i="5"/>
  <c r="AY66" i="5"/>
  <c r="AX66" i="5"/>
  <c r="AW66" i="5"/>
  <c r="AV66" i="5"/>
  <c r="AU66" i="5"/>
  <c r="AT66" i="5"/>
  <c r="AS66" i="5"/>
  <c r="AR66" i="5"/>
  <c r="AQ66" i="5"/>
  <c r="AO66" i="5"/>
  <c r="AN66" i="5"/>
  <c r="AM66" i="5"/>
  <c r="AL66" i="5"/>
  <c r="AK66" i="5"/>
  <c r="AJ66" i="5"/>
  <c r="AI66" i="5"/>
  <c r="AH66" i="5"/>
  <c r="AG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AZ65" i="5"/>
  <c r="AY65" i="5"/>
  <c r="AX65" i="5"/>
  <c r="AW65" i="5"/>
  <c r="AV65" i="5"/>
  <c r="AU65" i="5"/>
  <c r="AT65" i="5"/>
  <c r="AS65" i="5"/>
  <c r="AR65" i="5"/>
  <c r="AQ65" i="5"/>
  <c r="AO65" i="5"/>
  <c r="AN65" i="5"/>
  <c r="AM65" i="5"/>
  <c r="AL65" i="5"/>
  <c r="AK65" i="5"/>
  <c r="AJ65" i="5"/>
  <c r="AI65" i="5"/>
  <c r="AH65" i="5"/>
  <c r="AG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AZ64" i="5"/>
  <c r="AY64" i="5"/>
  <c r="AX64" i="5"/>
  <c r="AW64" i="5"/>
  <c r="AV64" i="5"/>
  <c r="AU64" i="5"/>
  <c r="AT64" i="5"/>
  <c r="AS64" i="5"/>
  <c r="AR64" i="5"/>
  <c r="AQ64" i="5"/>
  <c r="AO64" i="5"/>
  <c r="AN64" i="5"/>
  <c r="AM64" i="5"/>
  <c r="AL64" i="5"/>
  <c r="AK64" i="5"/>
  <c r="AJ64" i="5"/>
  <c r="AI64" i="5"/>
  <c r="AH64" i="5"/>
  <c r="AG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AZ63" i="5"/>
  <c r="AY63" i="5"/>
  <c r="AX63" i="5"/>
  <c r="AW63" i="5"/>
  <c r="AV63" i="5"/>
  <c r="AU63" i="5"/>
  <c r="AT63" i="5"/>
  <c r="AS63" i="5"/>
  <c r="AR63" i="5"/>
  <c r="AQ63" i="5"/>
  <c r="AO63" i="5"/>
  <c r="AN63" i="5"/>
  <c r="AM63" i="5"/>
  <c r="AL63" i="5"/>
  <c r="AK63" i="5"/>
  <c r="AJ63" i="5"/>
  <c r="AI63" i="5"/>
  <c r="AH63" i="5"/>
  <c r="AG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AZ62" i="5"/>
  <c r="AY62" i="5"/>
  <c r="AX62" i="5"/>
  <c r="AW62" i="5"/>
  <c r="AV62" i="5"/>
  <c r="AU62" i="5"/>
  <c r="AT62" i="5"/>
  <c r="AS62" i="5"/>
  <c r="AR62" i="5"/>
  <c r="AQ62" i="5"/>
  <c r="AO62" i="5"/>
  <c r="AN62" i="5"/>
  <c r="AM62" i="5"/>
  <c r="AL62" i="5"/>
  <c r="AK62" i="5"/>
  <c r="AJ62" i="5"/>
  <c r="AI62" i="5"/>
  <c r="AH62" i="5"/>
  <c r="AG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AZ61" i="5"/>
  <c r="AY61" i="5"/>
  <c r="AX61" i="5"/>
  <c r="AW61" i="5"/>
  <c r="AV61" i="5"/>
  <c r="AU61" i="5"/>
  <c r="AT61" i="5"/>
  <c r="AS61" i="5"/>
  <c r="AR61" i="5"/>
  <c r="AQ61" i="5"/>
  <c r="AO61" i="5"/>
  <c r="AN61" i="5"/>
  <c r="AM61" i="5"/>
  <c r="AL61" i="5"/>
  <c r="AK61" i="5"/>
  <c r="AJ61" i="5"/>
  <c r="AI61" i="5"/>
  <c r="AH61" i="5"/>
  <c r="AG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AZ60" i="5"/>
  <c r="AY60" i="5"/>
  <c r="AX60" i="5"/>
  <c r="AW60" i="5"/>
  <c r="AV60" i="5"/>
  <c r="AU60" i="5"/>
  <c r="AT60" i="5"/>
  <c r="AS60" i="5"/>
  <c r="AR60" i="5"/>
  <c r="AQ60" i="5"/>
  <c r="AO60" i="5"/>
  <c r="AN60" i="5"/>
  <c r="AM60" i="5"/>
  <c r="AL60" i="5"/>
  <c r="AK60" i="5"/>
  <c r="AJ60" i="5"/>
  <c r="AI60" i="5"/>
  <c r="AH60" i="5"/>
  <c r="AG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AZ59" i="5"/>
  <c r="AY59" i="5"/>
  <c r="AX59" i="5"/>
  <c r="AW59" i="5"/>
  <c r="AV59" i="5"/>
  <c r="AU59" i="5"/>
  <c r="AT59" i="5"/>
  <c r="AS59" i="5"/>
  <c r="AR59" i="5"/>
  <c r="AQ59" i="5"/>
  <c r="AO59" i="5"/>
  <c r="AN59" i="5"/>
  <c r="AM59" i="5"/>
  <c r="AL59" i="5"/>
  <c r="AK59" i="5"/>
  <c r="AJ59" i="5"/>
  <c r="AI59" i="5"/>
  <c r="AH59" i="5"/>
  <c r="AG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AZ58" i="5"/>
  <c r="AY58" i="5"/>
  <c r="AX58" i="5"/>
  <c r="AW58" i="5"/>
  <c r="AV58" i="5"/>
  <c r="AU58" i="5"/>
  <c r="AT58" i="5"/>
  <c r="AS58" i="5"/>
  <c r="AR58" i="5"/>
  <c r="AQ58" i="5"/>
  <c r="AO58" i="5"/>
  <c r="AN58" i="5"/>
  <c r="AM58" i="5"/>
  <c r="AL58" i="5"/>
  <c r="AK58" i="5"/>
  <c r="AJ58" i="5"/>
  <c r="AI58" i="5"/>
  <c r="AH58" i="5"/>
  <c r="AG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AZ57" i="5"/>
  <c r="AY57" i="5"/>
  <c r="AX57" i="5"/>
  <c r="AW57" i="5"/>
  <c r="AV57" i="5"/>
  <c r="AU57" i="5"/>
  <c r="AT57" i="5"/>
  <c r="AS57" i="5"/>
  <c r="AR57" i="5"/>
  <c r="AQ57" i="5"/>
  <c r="AO57" i="5"/>
  <c r="AN57" i="5"/>
  <c r="AM57" i="5"/>
  <c r="AL57" i="5"/>
  <c r="AK57" i="5"/>
  <c r="AJ57" i="5"/>
  <c r="AI57" i="5"/>
  <c r="AH57" i="5"/>
  <c r="AG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AZ56" i="5"/>
  <c r="AY56" i="5"/>
  <c r="AX56" i="5"/>
  <c r="AW56" i="5"/>
  <c r="AV56" i="5"/>
  <c r="AU56" i="5"/>
  <c r="AT56" i="5"/>
  <c r="AS56" i="5"/>
  <c r="AR56" i="5"/>
  <c r="AQ56" i="5"/>
  <c r="AO56" i="5"/>
  <c r="AN56" i="5"/>
  <c r="AM56" i="5"/>
  <c r="AL56" i="5"/>
  <c r="AK56" i="5"/>
  <c r="AJ56" i="5"/>
  <c r="AI56" i="5"/>
  <c r="AH56" i="5"/>
  <c r="AG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AZ55" i="5"/>
  <c r="AY55" i="5"/>
  <c r="AX55" i="5"/>
  <c r="AW55" i="5"/>
  <c r="AV55" i="5"/>
  <c r="AU55" i="5"/>
  <c r="AT55" i="5"/>
  <c r="AS55" i="5"/>
  <c r="AR55" i="5"/>
  <c r="AQ55" i="5"/>
  <c r="AO55" i="5"/>
  <c r="AN55" i="5"/>
  <c r="AM55" i="5"/>
  <c r="AL55" i="5"/>
  <c r="AK55" i="5"/>
  <c r="AJ55" i="5"/>
  <c r="AI55" i="5"/>
  <c r="AH55" i="5"/>
  <c r="AG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AZ54" i="5"/>
  <c r="AY54" i="5"/>
  <c r="AX54" i="5"/>
  <c r="AW54" i="5"/>
  <c r="AV54" i="5"/>
  <c r="AU54" i="5"/>
  <c r="AT54" i="5"/>
  <c r="AS54" i="5"/>
  <c r="AR54" i="5"/>
  <c r="AQ54" i="5"/>
  <c r="AO54" i="5"/>
  <c r="AN54" i="5"/>
  <c r="AM54" i="5"/>
  <c r="AL54" i="5"/>
  <c r="AK54" i="5"/>
  <c r="AJ54" i="5"/>
  <c r="AI54" i="5"/>
  <c r="AH54" i="5"/>
  <c r="AG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AZ53" i="5"/>
  <c r="AY53" i="5"/>
  <c r="AX53" i="5"/>
  <c r="AW53" i="5"/>
  <c r="AV53" i="5"/>
  <c r="AU53" i="5"/>
  <c r="AT53" i="5"/>
  <c r="AS53" i="5"/>
  <c r="AR53" i="5"/>
  <c r="AQ53" i="5"/>
  <c r="AO53" i="5"/>
  <c r="AN53" i="5"/>
  <c r="AM53" i="5"/>
  <c r="AL53" i="5"/>
  <c r="AK53" i="5"/>
  <c r="AJ53" i="5"/>
  <c r="AI53" i="5"/>
  <c r="AH53" i="5"/>
  <c r="AG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AZ52" i="5"/>
  <c r="AY52" i="5"/>
  <c r="AX52" i="5"/>
  <c r="AW52" i="5"/>
  <c r="AV52" i="5"/>
  <c r="AU52" i="5"/>
  <c r="AT52" i="5"/>
  <c r="AS52" i="5"/>
  <c r="AR52" i="5"/>
  <c r="AQ52" i="5"/>
  <c r="AO52" i="5"/>
  <c r="AN52" i="5"/>
  <c r="AM52" i="5"/>
  <c r="AL52" i="5"/>
  <c r="AK52" i="5"/>
  <c r="AJ52" i="5"/>
  <c r="AI52" i="5"/>
  <c r="AH52" i="5"/>
  <c r="AG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AZ51" i="5"/>
  <c r="AY51" i="5"/>
  <c r="AX51" i="5"/>
  <c r="AW51" i="5"/>
  <c r="AV51" i="5"/>
  <c r="AU51" i="5"/>
  <c r="AT51" i="5"/>
  <c r="AS51" i="5"/>
  <c r="AR51" i="5"/>
  <c r="AQ51" i="5"/>
  <c r="AO51" i="5"/>
  <c r="AN51" i="5"/>
  <c r="AM51" i="5"/>
  <c r="AL51" i="5"/>
  <c r="AK51" i="5"/>
  <c r="AJ51" i="5"/>
  <c r="AI51" i="5"/>
  <c r="AH51" i="5"/>
  <c r="AG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AZ50" i="5"/>
  <c r="AY50" i="5"/>
  <c r="AX50" i="5"/>
  <c r="AW50" i="5"/>
  <c r="AV50" i="5"/>
  <c r="AU50" i="5"/>
  <c r="AT50" i="5"/>
  <c r="AS50" i="5"/>
  <c r="AR50" i="5"/>
  <c r="AQ50" i="5"/>
  <c r="AO50" i="5"/>
  <c r="AN50" i="5"/>
  <c r="AM50" i="5"/>
  <c r="AL50" i="5"/>
  <c r="AK50" i="5"/>
  <c r="AJ50" i="5"/>
  <c r="AI50" i="5"/>
  <c r="AH50" i="5"/>
  <c r="AG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AZ49" i="5"/>
  <c r="AY49" i="5"/>
  <c r="AX49" i="5"/>
  <c r="AW49" i="5"/>
  <c r="AV49" i="5"/>
  <c r="AU49" i="5"/>
  <c r="AT49" i="5"/>
  <c r="AS49" i="5"/>
  <c r="AR49" i="5"/>
  <c r="AQ49" i="5"/>
  <c r="AO49" i="5"/>
  <c r="AN49" i="5"/>
  <c r="AM49" i="5"/>
  <c r="AL49" i="5"/>
  <c r="AK49" i="5"/>
  <c r="AJ49" i="5"/>
  <c r="AI49" i="5"/>
  <c r="AH49" i="5"/>
  <c r="AG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AZ48" i="5"/>
  <c r="AY48" i="5"/>
  <c r="AX48" i="5"/>
  <c r="AW48" i="5"/>
  <c r="AV48" i="5"/>
  <c r="AU48" i="5"/>
  <c r="AT48" i="5"/>
  <c r="AS48" i="5"/>
  <c r="AR48" i="5"/>
  <c r="AQ48" i="5"/>
  <c r="AO48" i="5"/>
  <c r="AN48" i="5"/>
  <c r="AM48" i="5"/>
  <c r="AL48" i="5"/>
  <c r="AK48" i="5"/>
  <c r="AJ48" i="5"/>
  <c r="AI48" i="5"/>
  <c r="AH48" i="5"/>
  <c r="AG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AZ47" i="5"/>
  <c r="AY47" i="5"/>
  <c r="AX47" i="5"/>
  <c r="AW47" i="5"/>
  <c r="AV47" i="5"/>
  <c r="AU47" i="5"/>
  <c r="AT47" i="5"/>
  <c r="AS47" i="5"/>
  <c r="AR47" i="5"/>
  <c r="AQ47" i="5"/>
  <c r="AO47" i="5"/>
  <c r="AN47" i="5"/>
  <c r="AM47" i="5"/>
  <c r="AL47" i="5"/>
  <c r="AK47" i="5"/>
  <c r="AJ47" i="5"/>
  <c r="AI47" i="5"/>
  <c r="AH47" i="5"/>
  <c r="AG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AZ46" i="5"/>
  <c r="AY46" i="5"/>
  <c r="AX46" i="5"/>
  <c r="AW46" i="5"/>
  <c r="AV46" i="5"/>
  <c r="AU46" i="5"/>
  <c r="AT46" i="5"/>
  <c r="AS46" i="5"/>
  <c r="AR46" i="5"/>
  <c r="AQ46" i="5"/>
  <c r="AO46" i="5"/>
  <c r="AN46" i="5"/>
  <c r="AM46" i="5"/>
  <c r="AL46" i="5"/>
  <c r="AK46" i="5"/>
  <c r="AJ46" i="5"/>
  <c r="AI46" i="5"/>
  <c r="AH46" i="5"/>
  <c r="AG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AZ45" i="5"/>
  <c r="AY45" i="5"/>
  <c r="AX45" i="5"/>
  <c r="AW45" i="5"/>
  <c r="AV45" i="5"/>
  <c r="AU45" i="5"/>
  <c r="AT45" i="5"/>
  <c r="AS45" i="5"/>
  <c r="AR45" i="5"/>
  <c r="AQ45" i="5"/>
  <c r="AO45" i="5"/>
  <c r="AN45" i="5"/>
  <c r="AM45" i="5"/>
  <c r="AL45" i="5"/>
  <c r="AK45" i="5"/>
  <c r="AJ45" i="5"/>
  <c r="AI45" i="5"/>
  <c r="AH45" i="5"/>
  <c r="AG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AZ44" i="5"/>
  <c r="AY44" i="5"/>
  <c r="AX44" i="5"/>
  <c r="AW44" i="5"/>
  <c r="AV44" i="5"/>
  <c r="AU44" i="5"/>
  <c r="AT44" i="5"/>
  <c r="AS44" i="5"/>
  <c r="AR44" i="5"/>
  <c r="AQ44" i="5"/>
  <c r="AO44" i="5"/>
  <c r="AN44" i="5"/>
  <c r="AM44" i="5"/>
  <c r="AL44" i="5"/>
  <c r="AK44" i="5"/>
  <c r="AJ44" i="5"/>
  <c r="AI44" i="5"/>
  <c r="AH44" i="5"/>
  <c r="AG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AZ43" i="5"/>
  <c r="AY43" i="5"/>
  <c r="AX43" i="5"/>
  <c r="AW43" i="5"/>
  <c r="AV43" i="5"/>
  <c r="AU43" i="5"/>
  <c r="AT43" i="5"/>
  <c r="AS43" i="5"/>
  <c r="AR43" i="5"/>
  <c r="AQ43" i="5"/>
  <c r="AO43" i="5"/>
  <c r="AN43" i="5"/>
  <c r="AM43" i="5"/>
  <c r="AL43" i="5"/>
  <c r="AK43" i="5"/>
  <c r="AJ43" i="5"/>
  <c r="AI43" i="5"/>
  <c r="AH43" i="5"/>
  <c r="AG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AZ42" i="5"/>
  <c r="AY42" i="5"/>
  <c r="AX42" i="5"/>
  <c r="AW42" i="5"/>
  <c r="AV42" i="5"/>
  <c r="AU42" i="5"/>
  <c r="AT42" i="5"/>
  <c r="AS42" i="5"/>
  <c r="AR42" i="5"/>
  <c r="AQ42" i="5"/>
  <c r="AO42" i="5"/>
  <c r="AN42" i="5"/>
  <c r="AM42" i="5"/>
  <c r="AL42" i="5"/>
  <c r="AK42" i="5"/>
  <c r="AJ42" i="5"/>
  <c r="AI42" i="5"/>
  <c r="AH42" i="5"/>
  <c r="AG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AZ41" i="5"/>
  <c r="AY41" i="5"/>
  <c r="AX41" i="5"/>
  <c r="AW41" i="5"/>
  <c r="AV41" i="5"/>
  <c r="AU41" i="5"/>
  <c r="AT41" i="5"/>
  <c r="AS41" i="5"/>
  <c r="AR41" i="5"/>
  <c r="AQ41" i="5"/>
  <c r="AO41" i="5"/>
  <c r="AN41" i="5"/>
  <c r="AM41" i="5"/>
  <c r="AL41" i="5"/>
  <c r="AK41" i="5"/>
  <c r="AJ41" i="5"/>
  <c r="AI41" i="5"/>
  <c r="AH41" i="5"/>
  <c r="AG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AZ40" i="5"/>
  <c r="AY40" i="5"/>
  <c r="AX40" i="5"/>
  <c r="AW40" i="5"/>
  <c r="AV40" i="5"/>
  <c r="AU40" i="5"/>
  <c r="AT40" i="5"/>
  <c r="AS40" i="5"/>
  <c r="AR40" i="5"/>
  <c r="AQ40" i="5"/>
  <c r="AO40" i="5"/>
  <c r="AN40" i="5"/>
  <c r="AM40" i="5"/>
  <c r="AL40" i="5"/>
  <c r="AK40" i="5"/>
  <c r="AJ40" i="5"/>
  <c r="AI40" i="5"/>
  <c r="AH40" i="5"/>
  <c r="AG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AZ39" i="5"/>
  <c r="AY39" i="5"/>
  <c r="AX39" i="5"/>
  <c r="AW39" i="5"/>
  <c r="AV39" i="5"/>
  <c r="AU39" i="5"/>
  <c r="AT39" i="5"/>
  <c r="AS39" i="5"/>
  <c r="AR39" i="5"/>
  <c r="AQ39" i="5"/>
  <c r="AO39" i="5"/>
  <c r="AN39" i="5"/>
  <c r="AM39" i="5"/>
  <c r="AL39" i="5"/>
  <c r="AK39" i="5"/>
  <c r="AJ39" i="5"/>
  <c r="AI39" i="5"/>
  <c r="AH39" i="5"/>
  <c r="AG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AZ38" i="5"/>
  <c r="AY38" i="5"/>
  <c r="AX38" i="5"/>
  <c r="AW38" i="5"/>
  <c r="AV38" i="5"/>
  <c r="AU38" i="5"/>
  <c r="AT38" i="5"/>
  <c r="AS38" i="5"/>
  <c r="AR38" i="5"/>
  <c r="AQ38" i="5"/>
  <c r="AO38" i="5"/>
  <c r="AN38" i="5"/>
  <c r="AM38" i="5"/>
  <c r="AL38" i="5"/>
  <c r="AK38" i="5"/>
  <c r="AJ38" i="5"/>
  <c r="AI38" i="5"/>
  <c r="AH38" i="5"/>
  <c r="AG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AZ37" i="5"/>
  <c r="AY37" i="5"/>
  <c r="AX37" i="5"/>
  <c r="AW37" i="5"/>
  <c r="AV37" i="5"/>
  <c r="AU37" i="5"/>
  <c r="AT37" i="5"/>
  <c r="AS37" i="5"/>
  <c r="AR37" i="5"/>
  <c r="AQ37" i="5"/>
  <c r="AO37" i="5"/>
  <c r="AN37" i="5"/>
  <c r="AM37" i="5"/>
  <c r="AL37" i="5"/>
  <c r="AK37" i="5"/>
  <c r="AJ37" i="5"/>
  <c r="AI37" i="5"/>
  <c r="AH37" i="5"/>
  <c r="AG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AZ36" i="5"/>
  <c r="AY36" i="5"/>
  <c r="AX36" i="5"/>
  <c r="AW36" i="5"/>
  <c r="AV36" i="5"/>
  <c r="AU36" i="5"/>
  <c r="AT36" i="5"/>
  <c r="AS36" i="5"/>
  <c r="AR36" i="5"/>
  <c r="AQ36" i="5"/>
  <c r="AO36" i="5"/>
  <c r="AN36" i="5"/>
  <c r="AM36" i="5"/>
  <c r="AL36" i="5"/>
  <c r="AK36" i="5"/>
  <c r="AJ36" i="5"/>
  <c r="AI36" i="5"/>
  <c r="AH36" i="5"/>
  <c r="AG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AZ35" i="5"/>
  <c r="AY35" i="5"/>
  <c r="AX35" i="5"/>
  <c r="AW35" i="5"/>
  <c r="AV35" i="5"/>
  <c r="AU35" i="5"/>
  <c r="AT35" i="5"/>
  <c r="AS35" i="5"/>
  <c r="AR35" i="5"/>
  <c r="AQ35" i="5"/>
  <c r="AO35" i="5"/>
  <c r="AN35" i="5"/>
  <c r="AM35" i="5"/>
  <c r="AL35" i="5"/>
  <c r="AK35" i="5"/>
  <c r="AJ35" i="5"/>
  <c r="AI35" i="5"/>
  <c r="AH35" i="5"/>
  <c r="AG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AZ34" i="5"/>
  <c r="AY34" i="5"/>
  <c r="AX34" i="5"/>
  <c r="AW34" i="5"/>
  <c r="AV34" i="5"/>
  <c r="AU34" i="5"/>
  <c r="AT34" i="5"/>
  <c r="AS34" i="5"/>
  <c r="AR34" i="5"/>
  <c r="AQ34" i="5"/>
  <c r="AO34" i="5"/>
  <c r="AN34" i="5"/>
  <c r="AM34" i="5"/>
  <c r="AL34" i="5"/>
  <c r="AK34" i="5"/>
  <c r="AJ34" i="5"/>
  <c r="AI34" i="5"/>
  <c r="AH34" i="5"/>
  <c r="AG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AZ33" i="5"/>
  <c r="AY33" i="5"/>
  <c r="AX33" i="5"/>
  <c r="AW33" i="5"/>
  <c r="AV33" i="5"/>
  <c r="AU33" i="5"/>
  <c r="AT33" i="5"/>
  <c r="AS33" i="5"/>
  <c r="AR33" i="5"/>
  <c r="AQ33" i="5"/>
  <c r="AO33" i="5"/>
  <c r="AN33" i="5"/>
  <c r="AM33" i="5"/>
  <c r="AL33" i="5"/>
  <c r="AK33" i="5"/>
  <c r="AJ33" i="5"/>
  <c r="AI33" i="5"/>
  <c r="AH33" i="5"/>
  <c r="AG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AZ32" i="5"/>
  <c r="AY32" i="5"/>
  <c r="AX32" i="5"/>
  <c r="AW32" i="5"/>
  <c r="AV32" i="5"/>
  <c r="AU32" i="5"/>
  <c r="AT32" i="5"/>
  <c r="AS32" i="5"/>
  <c r="AR32" i="5"/>
  <c r="AQ32" i="5"/>
  <c r="AO32" i="5"/>
  <c r="AN32" i="5"/>
  <c r="AM32" i="5"/>
  <c r="AL32" i="5"/>
  <c r="AK32" i="5"/>
  <c r="AJ32" i="5"/>
  <c r="AI32" i="5"/>
  <c r="AH32" i="5"/>
  <c r="AG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AZ31" i="5"/>
  <c r="AY31" i="5"/>
  <c r="AX31" i="5"/>
  <c r="AW31" i="5"/>
  <c r="AV31" i="5"/>
  <c r="AU31" i="5"/>
  <c r="AT31" i="5"/>
  <c r="AS31" i="5"/>
  <c r="AR31" i="5"/>
  <c r="AQ31" i="5"/>
  <c r="AO31" i="5"/>
  <c r="AN31" i="5"/>
  <c r="AM31" i="5"/>
  <c r="AL31" i="5"/>
  <c r="AK31" i="5"/>
  <c r="AJ31" i="5"/>
  <c r="AI31" i="5"/>
  <c r="AH31" i="5"/>
  <c r="AG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AZ30" i="5"/>
  <c r="AY30" i="5"/>
  <c r="AX30" i="5"/>
  <c r="AW30" i="5"/>
  <c r="AV30" i="5"/>
  <c r="AU30" i="5"/>
  <c r="AT30" i="5"/>
  <c r="AS30" i="5"/>
  <c r="AR30" i="5"/>
  <c r="AQ30" i="5"/>
  <c r="AO30" i="5"/>
  <c r="AN30" i="5"/>
  <c r="AM30" i="5"/>
  <c r="AL30" i="5"/>
  <c r="AK30" i="5"/>
  <c r="AJ30" i="5"/>
  <c r="AI30" i="5"/>
  <c r="AH30" i="5"/>
  <c r="AG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AZ29" i="5"/>
  <c r="AY29" i="5"/>
  <c r="AX29" i="5"/>
  <c r="AW29" i="5"/>
  <c r="AV29" i="5"/>
  <c r="AU29" i="5"/>
  <c r="AT29" i="5"/>
  <c r="AS29" i="5"/>
  <c r="AR29" i="5"/>
  <c r="AQ29" i="5"/>
  <c r="AO29" i="5"/>
  <c r="AN29" i="5"/>
  <c r="AM29" i="5"/>
  <c r="AL29" i="5"/>
  <c r="AK29" i="5"/>
  <c r="AJ29" i="5"/>
  <c r="AI29" i="5"/>
  <c r="AH29" i="5"/>
  <c r="AG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AZ28" i="5"/>
  <c r="AY28" i="5"/>
  <c r="AX28" i="5"/>
  <c r="AW28" i="5"/>
  <c r="AV28" i="5"/>
  <c r="AU28" i="5"/>
  <c r="AT28" i="5"/>
  <c r="AS28" i="5"/>
  <c r="AR28" i="5"/>
  <c r="AQ28" i="5"/>
  <c r="AO28" i="5"/>
  <c r="AN28" i="5"/>
  <c r="AM28" i="5"/>
  <c r="AL28" i="5"/>
  <c r="AK28" i="5"/>
  <c r="AJ28" i="5"/>
  <c r="AI28" i="5"/>
  <c r="AH28" i="5"/>
  <c r="AG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AZ27" i="5"/>
  <c r="AY27" i="5"/>
  <c r="AX27" i="5"/>
  <c r="AW27" i="5"/>
  <c r="AV27" i="5"/>
  <c r="AU27" i="5"/>
  <c r="AT27" i="5"/>
  <c r="AS27" i="5"/>
  <c r="AR27" i="5"/>
  <c r="AQ27" i="5"/>
  <c r="AO27" i="5"/>
  <c r="AN27" i="5"/>
  <c r="AM27" i="5"/>
  <c r="AL27" i="5"/>
  <c r="AK27" i="5"/>
  <c r="AJ27" i="5"/>
  <c r="AI27" i="5"/>
  <c r="AH27" i="5"/>
  <c r="AG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AZ26" i="5"/>
  <c r="AY26" i="5"/>
  <c r="AX26" i="5"/>
  <c r="AW26" i="5"/>
  <c r="AV26" i="5"/>
  <c r="AU26" i="5"/>
  <c r="AT26" i="5"/>
  <c r="AS26" i="5"/>
  <c r="AR26" i="5"/>
  <c r="AQ26" i="5"/>
  <c r="AO26" i="5"/>
  <c r="AN26" i="5"/>
  <c r="AM26" i="5"/>
  <c r="AL26" i="5"/>
  <c r="AK26" i="5"/>
  <c r="AJ26" i="5"/>
  <c r="AI26" i="5"/>
  <c r="AH26" i="5"/>
  <c r="AG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AZ25" i="5"/>
  <c r="AY25" i="5"/>
  <c r="AX25" i="5"/>
  <c r="AW25" i="5"/>
  <c r="AV25" i="5"/>
  <c r="AU25" i="5"/>
  <c r="AT25" i="5"/>
  <c r="AS25" i="5"/>
  <c r="AR25" i="5"/>
  <c r="AQ25" i="5"/>
  <c r="AO25" i="5"/>
  <c r="AN25" i="5"/>
  <c r="AM25" i="5"/>
  <c r="AL25" i="5"/>
  <c r="AK25" i="5"/>
  <c r="AJ25" i="5"/>
  <c r="AI25" i="5"/>
  <c r="AH25" i="5"/>
  <c r="AG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AZ24" i="5"/>
  <c r="AY24" i="5"/>
  <c r="AX24" i="5"/>
  <c r="AW24" i="5"/>
  <c r="AV24" i="5"/>
  <c r="AU24" i="5"/>
  <c r="AT24" i="5"/>
  <c r="AS24" i="5"/>
  <c r="AR24" i="5"/>
  <c r="AQ24" i="5"/>
  <c r="AO24" i="5"/>
  <c r="AN24" i="5"/>
  <c r="AM24" i="5"/>
  <c r="AL24" i="5"/>
  <c r="AK24" i="5"/>
  <c r="AJ24" i="5"/>
  <c r="AI24" i="5"/>
  <c r="AH24" i="5"/>
  <c r="AG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AZ23" i="5"/>
  <c r="AY23" i="5"/>
  <c r="AX23" i="5"/>
  <c r="AW23" i="5"/>
  <c r="AV23" i="5"/>
  <c r="AU23" i="5"/>
  <c r="AT23" i="5"/>
  <c r="AS23" i="5"/>
  <c r="AR23" i="5"/>
  <c r="AQ23" i="5"/>
  <c r="AO23" i="5"/>
  <c r="AN23" i="5"/>
  <c r="AM23" i="5"/>
  <c r="AL23" i="5"/>
  <c r="AK23" i="5"/>
  <c r="AJ23" i="5"/>
  <c r="AI23" i="5"/>
  <c r="AH23" i="5"/>
  <c r="AG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AZ22" i="5"/>
  <c r="AY22" i="5"/>
  <c r="AX22" i="5"/>
  <c r="AW22" i="5"/>
  <c r="AV22" i="5"/>
  <c r="AU22" i="5"/>
  <c r="AT22" i="5"/>
  <c r="AS22" i="5"/>
  <c r="AR22" i="5"/>
  <c r="AQ22" i="5"/>
  <c r="AO22" i="5"/>
  <c r="AN22" i="5"/>
  <c r="AM22" i="5"/>
  <c r="AL22" i="5"/>
  <c r="AK22" i="5"/>
  <c r="AJ22" i="5"/>
  <c r="AI22" i="5"/>
  <c r="AH22" i="5"/>
  <c r="AG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AZ21" i="5"/>
  <c r="AY21" i="5"/>
  <c r="AX21" i="5"/>
  <c r="AW21" i="5"/>
  <c r="AV21" i="5"/>
  <c r="AU21" i="5"/>
  <c r="AT21" i="5"/>
  <c r="AS21" i="5"/>
  <c r="AR21" i="5"/>
  <c r="AQ21" i="5"/>
  <c r="AO21" i="5"/>
  <c r="AN21" i="5"/>
  <c r="AM21" i="5"/>
  <c r="AL21" i="5"/>
  <c r="AK21" i="5"/>
  <c r="AJ21" i="5"/>
  <c r="AI21" i="5"/>
  <c r="AH21" i="5"/>
  <c r="AG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AZ20" i="5"/>
  <c r="AY20" i="5"/>
  <c r="AX20" i="5"/>
  <c r="AW20" i="5"/>
  <c r="AV20" i="5"/>
  <c r="AU20" i="5"/>
  <c r="AT20" i="5"/>
  <c r="AS20" i="5"/>
  <c r="AR20" i="5"/>
  <c r="AQ20" i="5"/>
  <c r="AO20" i="5"/>
  <c r="AN20" i="5"/>
  <c r="AM20" i="5"/>
  <c r="AL20" i="5"/>
  <c r="AK20" i="5"/>
  <c r="AJ20" i="5"/>
  <c r="AI20" i="5"/>
  <c r="AH20" i="5"/>
  <c r="AG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AZ19" i="5"/>
  <c r="AY19" i="5"/>
  <c r="AX19" i="5"/>
  <c r="AW19" i="5"/>
  <c r="AV19" i="5"/>
  <c r="AU19" i="5"/>
  <c r="AT19" i="5"/>
  <c r="AS19" i="5"/>
  <c r="AR19" i="5"/>
  <c r="AQ19" i="5"/>
  <c r="AO19" i="5"/>
  <c r="AN19" i="5"/>
  <c r="AM19" i="5"/>
  <c r="AL19" i="5"/>
  <c r="AK19" i="5"/>
  <c r="AJ19" i="5"/>
  <c r="AI19" i="5"/>
  <c r="AH19" i="5"/>
  <c r="AG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AZ18" i="5"/>
  <c r="AY18" i="5"/>
  <c r="AX18" i="5"/>
  <c r="AW18" i="5"/>
  <c r="AV18" i="5"/>
  <c r="AU18" i="5"/>
  <c r="AT18" i="5"/>
  <c r="AS18" i="5"/>
  <c r="AR18" i="5"/>
  <c r="AQ18" i="5"/>
  <c r="AO18" i="5"/>
  <c r="AN18" i="5"/>
  <c r="AM18" i="5"/>
  <c r="AL18" i="5"/>
  <c r="AK18" i="5"/>
  <c r="AJ18" i="5"/>
  <c r="AI18" i="5"/>
  <c r="AH18" i="5"/>
  <c r="AG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AZ17" i="5"/>
  <c r="AY17" i="5"/>
  <c r="AX17" i="5"/>
  <c r="AW17" i="5"/>
  <c r="AV17" i="5"/>
  <c r="AU17" i="5"/>
  <c r="AT17" i="5"/>
  <c r="AS17" i="5"/>
  <c r="AR17" i="5"/>
  <c r="AQ17" i="5"/>
  <c r="AO17" i="5"/>
  <c r="AN17" i="5"/>
  <c r="AM17" i="5"/>
  <c r="AL17" i="5"/>
  <c r="AK17" i="5"/>
  <c r="AJ17" i="5"/>
  <c r="AI17" i="5"/>
  <c r="AH17" i="5"/>
  <c r="AG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AZ16" i="5"/>
  <c r="AY16" i="5"/>
  <c r="AX16" i="5"/>
  <c r="AW16" i="5"/>
  <c r="AV16" i="5"/>
  <c r="AU16" i="5"/>
  <c r="AT16" i="5"/>
  <c r="AS16" i="5"/>
  <c r="AR16" i="5"/>
  <c r="AQ16" i="5"/>
  <c r="AO16" i="5"/>
  <c r="AN16" i="5"/>
  <c r="AM16" i="5"/>
  <c r="AL16" i="5"/>
  <c r="AK16" i="5"/>
  <c r="AJ16" i="5"/>
  <c r="AI16" i="5"/>
  <c r="AH16" i="5"/>
  <c r="AG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AZ15" i="5"/>
  <c r="AY15" i="5"/>
  <c r="AX15" i="5"/>
  <c r="AW15" i="5"/>
  <c r="AV15" i="5"/>
  <c r="AU15" i="5"/>
  <c r="AT15" i="5"/>
  <c r="AS15" i="5"/>
  <c r="AR15" i="5"/>
  <c r="AQ15" i="5"/>
  <c r="AO15" i="5"/>
  <c r="AN15" i="5"/>
  <c r="AM15" i="5"/>
  <c r="AL15" i="5"/>
  <c r="AK15" i="5"/>
  <c r="AJ15" i="5"/>
  <c r="AI15" i="5"/>
  <c r="AH15" i="5"/>
  <c r="AG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AZ14" i="5"/>
  <c r="AY14" i="5"/>
  <c r="AX14" i="5"/>
  <c r="AW14" i="5"/>
  <c r="AV14" i="5"/>
  <c r="AU14" i="5"/>
  <c r="AT14" i="5"/>
  <c r="AS14" i="5"/>
  <c r="AR14" i="5"/>
  <c r="AQ14" i="5"/>
  <c r="AO14" i="5"/>
  <c r="AN14" i="5"/>
  <c r="AM14" i="5"/>
  <c r="AL14" i="5"/>
  <c r="AK14" i="5"/>
  <c r="AJ14" i="5"/>
  <c r="AI14" i="5"/>
  <c r="AH14" i="5"/>
  <c r="AG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AZ13" i="5"/>
  <c r="AY13" i="5"/>
  <c r="AX13" i="5"/>
  <c r="AW13" i="5"/>
  <c r="AV13" i="5"/>
  <c r="AU13" i="5"/>
  <c r="AT13" i="5"/>
  <c r="AS13" i="5"/>
  <c r="AR13" i="5"/>
  <c r="AQ13" i="5"/>
  <c r="AO13" i="5"/>
  <c r="AN13" i="5"/>
  <c r="AM13" i="5"/>
  <c r="AL13" i="5"/>
  <c r="AK13" i="5"/>
  <c r="AJ13" i="5"/>
  <c r="AI13" i="5"/>
  <c r="AH13" i="5"/>
  <c r="AG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AZ12" i="5"/>
  <c r="AY12" i="5"/>
  <c r="AX12" i="5"/>
  <c r="AW12" i="5"/>
  <c r="AV12" i="5"/>
  <c r="AU12" i="5"/>
  <c r="AT12" i="5"/>
  <c r="AS12" i="5"/>
  <c r="AR12" i="5"/>
  <c r="AQ12" i="5"/>
  <c r="AO12" i="5"/>
  <c r="AN12" i="5"/>
  <c r="AM12" i="5"/>
  <c r="AL12" i="5"/>
  <c r="AK12" i="5"/>
  <c r="AJ12" i="5"/>
  <c r="AI12" i="5"/>
  <c r="AH12" i="5"/>
  <c r="AG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AZ11" i="5"/>
  <c r="AY11" i="5"/>
  <c r="AX11" i="5"/>
  <c r="AW11" i="5"/>
  <c r="AV11" i="5"/>
  <c r="AU11" i="5"/>
  <c r="AT11" i="5"/>
  <c r="AS11" i="5"/>
  <c r="AR11" i="5"/>
  <c r="AQ11" i="5"/>
  <c r="AO11" i="5"/>
  <c r="AN11" i="5"/>
  <c r="AM11" i="5"/>
  <c r="AL11" i="5"/>
  <c r="AK11" i="5"/>
  <c r="AJ11" i="5"/>
  <c r="AI11" i="5"/>
  <c r="AH11" i="5"/>
  <c r="AG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AZ10" i="5"/>
  <c r="AY10" i="5"/>
  <c r="AX10" i="5"/>
  <c r="AW10" i="5"/>
  <c r="AV10" i="5"/>
  <c r="AU10" i="5"/>
  <c r="AT10" i="5"/>
  <c r="AS10" i="5"/>
  <c r="AR10" i="5"/>
  <c r="AQ10" i="5"/>
  <c r="AO10" i="5"/>
  <c r="AN10" i="5"/>
  <c r="AM10" i="5"/>
  <c r="AL10" i="5"/>
  <c r="AK10" i="5"/>
  <c r="AJ10" i="5"/>
  <c r="AI10" i="5"/>
  <c r="AH10" i="5"/>
  <c r="AG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AZ9" i="5"/>
  <c r="AY9" i="5"/>
  <c r="AX9" i="5"/>
  <c r="AW9" i="5"/>
  <c r="AV9" i="5"/>
  <c r="AU9" i="5"/>
  <c r="AT9" i="5"/>
  <c r="AS9" i="5"/>
  <c r="AR9" i="5"/>
  <c r="AQ9" i="5"/>
  <c r="AO9" i="5"/>
  <c r="AN9" i="5"/>
  <c r="AM9" i="5"/>
  <c r="AL9" i="5"/>
  <c r="AK9" i="5"/>
  <c r="AJ9" i="5"/>
  <c r="AI9" i="5"/>
  <c r="AH9" i="5"/>
  <c r="AG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AZ8" i="5"/>
  <c r="AY8" i="5"/>
  <c r="AX8" i="5"/>
  <c r="AW8" i="5"/>
  <c r="AV8" i="5"/>
  <c r="AU8" i="5"/>
  <c r="AT8" i="5"/>
  <c r="AS8" i="5"/>
  <c r="AR8" i="5"/>
  <c r="AQ8" i="5"/>
  <c r="AO8" i="5"/>
  <c r="AN8" i="5"/>
  <c r="AM8" i="5"/>
  <c r="AL8" i="5"/>
  <c r="AK8" i="5"/>
  <c r="AJ8" i="5"/>
  <c r="AI8" i="5"/>
  <c r="AH8" i="5"/>
  <c r="AG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AZ7" i="5"/>
  <c r="AY7" i="5"/>
  <c r="AX7" i="5"/>
  <c r="AW7" i="5"/>
  <c r="AV7" i="5"/>
  <c r="AU7" i="5"/>
  <c r="AT7" i="5"/>
  <c r="AS7" i="5"/>
  <c r="AR7" i="5"/>
  <c r="AQ7" i="5"/>
  <c r="AO7" i="5"/>
  <c r="AN7" i="5"/>
  <c r="AM7" i="5"/>
  <c r="AL7" i="5"/>
  <c r="AK7" i="5"/>
  <c r="AJ7" i="5"/>
  <c r="AI7" i="5"/>
  <c r="AH7" i="5"/>
  <c r="AG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AZ6" i="5"/>
  <c r="AY6" i="5"/>
  <c r="AX6" i="5"/>
  <c r="AW6" i="5"/>
  <c r="AV6" i="5"/>
  <c r="AU6" i="5"/>
  <c r="AT6" i="5"/>
  <c r="AS6" i="5"/>
  <c r="AR6" i="5"/>
  <c r="AQ6" i="5"/>
  <c r="AO6" i="5"/>
  <c r="AN6" i="5"/>
  <c r="AM6" i="5"/>
  <c r="AL6" i="5"/>
  <c r="AK6" i="5"/>
  <c r="AJ6" i="5"/>
  <c r="AI6" i="5"/>
  <c r="AH6" i="5"/>
  <c r="AG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AZ5" i="5"/>
  <c r="AY5" i="5"/>
  <c r="AX5" i="5"/>
  <c r="AW5" i="5"/>
  <c r="AV5" i="5"/>
  <c r="AU5" i="5"/>
  <c r="AT5" i="5"/>
  <c r="AS5" i="5"/>
  <c r="AR5" i="5"/>
  <c r="AQ5" i="5"/>
  <c r="AO5" i="5"/>
  <c r="AN5" i="5"/>
  <c r="AM5" i="5"/>
  <c r="AL5" i="5"/>
  <c r="AK5" i="5"/>
  <c r="AJ5" i="5"/>
  <c r="AI5" i="5"/>
  <c r="AH5" i="5"/>
  <c r="AG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AZ4" i="5"/>
  <c r="AY4" i="5"/>
  <c r="AX4" i="5"/>
  <c r="AW4" i="5"/>
  <c r="AV4" i="5"/>
  <c r="AU4" i="5"/>
  <c r="AT4" i="5"/>
  <c r="AS4" i="5"/>
  <c r="AR4" i="5"/>
  <c r="AQ4" i="5"/>
  <c r="AO4" i="5"/>
  <c r="AN4" i="5"/>
  <c r="AM4" i="5"/>
  <c r="AL4" i="5"/>
  <c r="AK4" i="5"/>
  <c r="AJ4" i="5"/>
  <c r="AI4" i="5"/>
  <c r="AH4" i="5"/>
  <c r="AG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AZ3" i="5"/>
  <c r="AY3" i="5"/>
  <c r="AX3" i="5"/>
  <c r="AW3" i="5"/>
  <c r="AV3" i="5"/>
  <c r="AU3" i="5"/>
  <c r="AT3" i="5"/>
  <c r="AS3" i="5"/>
  <c r="AR3" i="5"/>
  <c r="AQ3" i="5"/>
  <c r="AO3" i="5"/>
  <c r="AN3" i="5"/>
  <c r="AM3" i="5"/>
  <c r="AL3" i="5"/>
  <c r="AK3" i="5"/>
  <c r="AJ3" i="5"/>
  <c r="AI3" i="5"/>
  <c r="AH3" i="5"/>
  <c r="AG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AZ2" i="5"/>
  <c r="AY2" i="5"/>
  <c r="AX2" i="5"/>
  <c r="AW2" i="5"/>
  <c r="AU2" i="5"/>
  <c r="AT2" i="5"/>
  <c r="AS2" i="5"/>
  <c r="AR2" i="5"/>
  <c r="AO2" i="5"/>
  <c r="AN2" i="5"/>
  <c r="AM2" i="5"/>
  <c r="AL2" i="5"/>
  <c r="AK2" i="5"/>
  <c r="AJ2" i="5"/>
  <c r="AI2" i="5"/>
  <c r="AH2" i="5"/>
  <c r="AG2" i="5"/>
  <c r="AE2" i="5"/>
  <c r="AD2" i="5"/>
  <c r="AC2" i="5"/>
  <c r="AB2" i="5"/>
  <c r="AA2" i="5"/>
  <c r="Z2" i="5"/>
  <c r="Y2" i="5"/>
  <c r="X2" i="5"/>
  <c r="W2" i="5"/>
  <c r="V2" i="5"/>
  <c r="U2" i="5"/>
  <c r="S2" i="5"/>
  <c r="K1117" i="4"/>
  <c r="K1113" i="4"/>
  <c r="K1109" i="4"/>
  <c r="J1117" i="4"/>
  <c r="J1113" i="4"/>
  <c r="J1109" i="4"/>
  <c r="J1105" i="4"/>
  <c r="J1101" i="4"/>
  <c r="J1097" i="4"/>
  <c r="J1093" i="4"/>
  <c r="J1089" i="4"/>
  <c r="J1085" i="4"/>
  <c r="J1081" i="4"/>
  <c r="K1118" i="4"/>
  <c r="K1114" i="4"/>
  <c r="K1110" i="4"/>
  <c r="K1106" i="4"/>
  <c r="K1102" i="4"/>
  <c r="K1098" i="4"/>
  <c r="K1094" i="4"/>
  <c r="K1090" i="4"/>
  <c r="K1086" i="4"/>
  <c r="J1118" i="4"/>
  <c r="J1114" i="4"/>
  <c r="J1110" i="4"/>
  <c r="J1106" i="4"/>
  <c r="J1102" i="4"/>
  <c r="J1098" i="4"/>
  <c r="J1094" i="4"/>
  <c r="J1090" i="4"/>
  <c r="J1086" i="4"/>
  <c r="K1119" i="4"/>
  <c r="K1115" i="4"/>
  <c r="K1111" i="4"/>
  <c r="K1107" i="4"/>
  <c r="K1103" i="4"/>
  <c r="K1099" i="4"/>
  <c r="K1095" i="4"/>
  <c r="K1091" i="4"/>
  <c r="K1087" i="4"/>
  <c r="J1119" i="4"/>
  <c r="J1115" i="4"/>
  <c r="J1111" i="4"/>
  <c r="J1107" i="4"/>
  <c r="J1103" i="4"/>
  <c r="J1099" i="4"/>
  <c r="J1095" i="4"/>
  <c r="J1091" i="4"/>
  <c r="J1087" i="4"/>
  <c r="J1083" i="4"/>
  <c r="J1079" i="4"/>
  <c r="K1120" i="4"/>
  <c r="K1116" i="4"/>
  <c r="K1112" i="4"/>
  <c r="K1108" i="4"/>
  <c r="K1104" i="4"/>
  <c r="K1100" i="4"/>
  <c r="K1096" i="4"/>
  <c r="K1092" i="4"/>
  <c r="K1088" i="4"/>
  <c r="K1084" i="4"/>
  <c r="K1080" i="4"/>
  <c r="J1120" i="4"/>
  <c r="J1116" i="4"/>
  <c r="J1112" i="4"/>
  <c r="J1108" i="4"/>
  <c r="J1104" i="4"/>
  <c r="J1100" i="4"/>
  <c r="J1096" i="4"/>
  <c r="J1092" i="4"/>
  <c r="J1088" i="4"/>
  <c r="J1084" i="4"/>
  <c r="J1080" i="4"/>
  <c r="K1076" i="4"/>
  <c r="K1073" i="4"/>
  <c r="K1069" i="4"/>
  <c r="K1065" i="4"/>
  <c r="K1061" i="4"/>
  <c r="K1057" i="4"/>
  <c r="K1053" i="4"/>
  <c r="K1049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97" i="4"/>
  <c r="K1083" i="4"/>
  <c r="J1076" i="4"/>
  <c r="J1073" i="4"/>
  <c r="J1069" i="4"/>
  <c r="J1065" i="4"/>
  <c r="J1061" i="4"/>
  <c r="J1057" i="4"/>
  <c r="J1053" i="4"/>
  <c r="J1049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K1085" i="4"/>
  <c r="K1081" i="4"/>
  <c r="K1079" i="4"/>
  <c r="K1074" i="4"/>
  <c r="K1070" i="4"/>
  <c r="K1066" i="4"/>
  <c r="K1062" i="4"/>
  <c r="K1058" i="4"/>
  <c r="K1054" i="4"/>
  <c r="K1050" i="4"/>
  <c r="K1046" i="4"/>
  <c r="K1077" i="4"/>
  <c r="J1074" i="4"/>
  <c r="J1070" i="4"/>
  <c r="J1066" i="4"/>
  <c r="J1062" i="4"/>
  <c r="J1058" i="4"/>
  <c r="J1054" i="4"/>
  <c r="J1050" i="4"/>
  <c r="J1046" i="4"/>
  <c r="K1105" i="4"/>
  <c r="K1093" i="4"/>
  <c r="J1077" i="4"/>
  <c r="K1071" i="4"/>
  <c r="K1067" i="4"/>
  <c r="K1063" i="4"/>
  <c r="K1059" i="4"/>
  <c r="K1055" i="4"/>
  <c r="K1051" i="4"/>
  <c r="K1047" i="4"/>
  <c r="K1082" i="4"/>
  <c r="K1075" i="4"/>
  <c r="J1071" i="4"/>
  <c r="J1067" i="4"/>
  <c r="J1063" i="4"/>
  <c r="J1059" i="4"/>
  <c r="J1055" i="4"/>
  <c r="J1051" i="4"/>
  <c r="J1047" i="4"/>
  <c r="K1101" i="4"/>
  <c r="J1082" i="4"/>
  <c r="K1078" i="4"/>
  <c r="J1075" i="4"/>
  <c r="K1072" i="4"/>
  <c r="K1068" i="4"/>
  <c r="K1064" i="4"/>
  <c r="K1060" i="4"/>
  <c r="K1056" i="4"/>
  <c r="K1052" i="4"/>
  <c r="K1048" i="4"/>
  <c r="K1089" i="4"/>
  <c r="J1078" i="4"/>
  <c r="J1072" i="4"/>
  <c r="J1068" i="4"/>
  <c r="J1064" i="4"/>
  <c r="J1060" i="4"/>
  <c r="J1056" i="4"/>
  <c r="J1052" i="4"/>
  <c r="J1048" i="4"/>
  <c r="K1016" i="4"/>
  <c r="J1015" i="4"/>
  <c r="K1008" i="4"/>
  <c r="J1007" i="4"/>
  <c r="K1000" i="4"/>
  <c r="J999" i="4"/>
  <c r="K992" i="4"/>
  <c r="J991" i="4"/>
  <c r="K984" i="4"/>
  <c r="J983" i="4"/>
  <c r="K1017" i="4"/>
  <c r="J1016" i="4"/>
  <c r="K1009" i="4"/>
  <c r="J1008" i="4"/>
  <c r="K1001" i="4"/>
  <c r="J1000" i="4"/>
  <c r="K993" i="4"/>
  <c r="J992" i="4"/>
  <c r="K985" i="4"/>
  <c r="J984" i="4"/>
  <c r="K1020" i="4"/>
  <c r="J1019" i="4"/>
  <c r="K1012" i="4"/>
  <c r="J1011" i="4"/>
  <c r="K1004" i="4"/>
  <c r="J1003" i="4"/>
  <c r="K996" i="4"/>
  <c r="J995" i="4"/>
  <c r="K988" i="4"/>
  <c r="J987" i="4"/>
  <c r="K1021" i="4"/>
  <c r="J1020" i="4"/>
  <c r="K1013" i="4"/>
  <c r="J1012" i="4"/>
  <c r="K1005" i="4"/>
  <c r="J1004" i="4"/>
  <c r="K997" i="4"/>
  <c r="J996" i="4"/>
  <c r="K989" i="4"/>
  <c r="J988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1019" i="4"/>
  <c r="K1007" i="4"/>
  <c r="K1002" i="4"/>
  <c r="K991" i="4"/>
  <c r="K986" i="4"/>
  <c r="J980" i="4"/>
  <c r="J972" i="4"/>
  <c r="J964" i="4"/>
  <c r="J1028" i="4"/>
  <c r="J1026" i="4"/>
  <c r="J1024" i="4"/>
  <c r="J1022" i="4"/>
  <c r="J1005" i="4"/>
  <c r="J1002" i="4"/>
  <c r="J989" i="4"/>
  <c r="J986" i="4"/>
  <c r="J977" i="4"/>
  <c r="J969" i="4"/>
  <c r="J961" i="4"/>
  <c r="K1014" i="4"/>
  <c r="K1003" i="4"/>
  <c r="K998" i="4"/>
  <c r="K987" i="4"/>
  <c r="K982" i="4"/>
  <c r="J974" i="4"/>
  <c r="J966" i="4"/>
  <c r="J958" i="4"/>
  <c r="J1017" i="4"/>
  <c r="J1014" i="4"/>
  <c r="J1001" i="4"/>
  <c r="J998" i="4"/>
  <c r="J985" i="4"/>
  <c r="J982" i="4"/>
  <c r="J979" i="4"/>
  <c r="J971" i="4"/>
  <c r="J963" i="4"/>
  <c r="K1015" i="4"/>
  <c r="K1010" i="4"/>
  <c r="K999" i="4"/>
  <c r="K994" i="4"/>
  <c r="K983" i="4"/>
  <c r="J976" i="4"/>
  <c r="J968" i="4"/>
  <c r="J1027" i="4"/>
  <c r="J1025" i="4"/>
  <c r="J1023" i="4"/>
  <c r="J1021" i="4"/>
  <c r="J1013" i="4"/>
  <c r="J1010" i="4"/>
  <c r="J997" i="4"/>
  <c r="J994" i="4"/>
  <c r="J981" i="4"/>
  <c r="J973" i="4"/>
  <c r="J965" i="4"/>
  <c r="J957" i="4"/>
  <c r="K1018" i="4"/>
  <c r="K1011" i="4"/>
  <c r="K1006" i="4"/>
  <c r="K995" i="4"/>
  <c r="K990" i="4"/>
  <c r="J978" i="4"/>
  <c r="J970" i="4"/>
  <c r="J962" i="4"/>
  <c r="K954" i="4"/>
  <c r="J1018" i="4"/>
  <c r="J1009" i="4"/>
  <c r="J1006" i="4"/>
  <c r="J993" i="4"/>
  <c r="J990" i="4"/>
  <c r="J975" i="4"/>
  <c r="J967" i="4"/>
  <c r="J959" i="4"/>
  <c r="J954" i="4"/>
  <c r="K952" i="4"/>
  <c r="K951" i="4"/>
  <c r="K950" i="4"/>
  <c r="K949" i="4"/>
  <c r="J952" i="4"/>
  <c r="J951" i="4"/>
  <c r="J950" i="4"/>
  <c r="J949" i="4"/>
  <c r="K955" i="4"/>
  <c r="K881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J955" i="4"/>
  <c r="K953" i="4"/>
  <c r="J960" i="4"/>
  <c r="K956" i="4"/>
  <c r="J953" i="4"/>
  <c r="J956" i="4"/>
  <c r="K879" i="4"/>
  <c r="K942" i="4"/>
  <c r="J941" i="4"/>
  <c r="K934" i="4"/>
  <c r="J933" i="4"/>
  <c r="K926" i="4"/>
  <c r="J925" i="4"/>
  <c r="K943" i="4"/>
  <c r="K944" i="4"/>
  <c r="J943" i="4"/>
  <c r="K936" i="4"/>
  <c r="J935" i="4"/>
  <c r="K928" i="4"/>
  <c r="J927" i="4"/>
  <c r="K920" i="4"/>
  <c r="K945" i="4"/>
  <c r="J944" i="4"/>
  <c r="K937" i="4"/>
  <c r="J936" i="4"/>
  <c r="K929" i="4"/>
  <c r="J928" i="4"/>
  <c r="K921" i="4"/>
  <c r="K946" i="4"/>
  <c r="J945" i="4"/>
  <c r="K938" i="4"/>
  <c r="J937" i="4"/>
  <c r="K930" i="4"/>
  <c r="J929" i="4"/>
  <c r="K922" i="4"/>
  <c r="J921" i="4"/>
  <c r="K947" i="4"/>
  <c r="K948" i="4"/>
  <c r="J947" i="4"/>
  <c r="K940" i="4"/>
  <c r="J939" i="4"/>
  <c r="K932" i="4"/>
  <c r="J931" i="4"/>
  <c r="K924" i="4"/>
  <c r="J923" i="4"/>
  <c r="K916" i="4"/>
  <c r="J915" i="4"/>
  <c r="K880" i="4"/>
  <c r="J876" i="4"/>
  <c r="J868" i="4"/>
  <c r="J860" i="4"/>
  <c r="K853" i="4"/>
  <c r="K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948" i="4"/>
  <c r="K941" i="4"/>
  <c r="J940" i="4"/>
  <c r="K933" i="4"/>
  <c r="J932" i="4"/>
  <c r="K925" i="4"/>
  <c r="J924" i="4"/>
  <c r="K917" i="4"/>
  <c r="J916" i="4"/>
  <c r="J880" i="4"/>
  <c r="J873" i="4"/>
  <c r="J865" i="4"/>
  <c r="J857" i="4"/>
  <c r="J853" i="4"/>
  <c r="J849" i="4"/>
  <c r="K919" i="4"/>
  <c r="J918" i="4"/>
  <c r="K911" i="4"/>
  <c r="K907" i="4"/>
  <c r="K903" i="4"/>
  <c r="K899" i="4"/>
  <c r="K895" i="4"/>
  <c r="K891" i="4"/>
  <c r="K887" i="4"/>
  <c r="K883" i="4"/>
  <c r="J879" i="4"/>
  <c r="J917" i="4"/>
  <c r="K913" i="4"/>
  <c r="K909" i="4"/>
  <c r="K905" i="4"/>
  <c r="K901" i="4"/>
  <c r="K897" i="4"/>
  <c r="K893" i="4"/>
  <c r="K889" i="4"/>
  <c r="K885" i="4"/>
  <c r="J875" i="4"/>
  <c r="J946" i="4"/>
  <c r="J914" i="4"/>
  <c r="K910" i="4"/>
  <c r="K906" i="4"/>
  <c r="K902" i="4"/>
  <c r="K898" i="4"/>
  <c r="K894" i="4"/>
  <c r="K890" i="4"/>
  <c r="K886" i="4"/>
  <c r="K882" i="4"/>
  <c r="J881" i="4"/>
  <c r="K878" i="4"/>
  <c r="J877" i="4"/>
  <c r="J862" i="4"/>
  <c r="J861" i="4"/>
  <c r="K852" i="4"/>
  <c r="K848" i="4"/>
  <c r="K844" i="4"/>
  <c r="K840" i="4"/>
  <c r="K836" i="4"/>
  <c r="K832" i="4"/>
  <c r="K828" i="4"/>
  <c r="K824" i="4"/>
  <c r="J938" i="4"/>
  <c r="J934" i="4"/>
  <c r="K923" i="4"/>
  <c r="K918" i="4"/>
  <c r="K915" i="4"/>
  <c r="J910" i="4"/>
  <c r="J906" i="4"/>
  <c r="J902" i="4"/>
  <c r="J898" i="4"/>
  <c r="J894" i="4"/>
  <c r="J890" i="4"/>
  <c r="J886" i="4"/>
  <c r="J882" i="4"/>
  <c r="J878" i="4"/>
  <c r="J864" i="4"/>
  <c r="J852" i="4"/>
  <c r="K851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J912" i="4"/>
  <c r="J903" i="4"/>
  <c r="J889" i="4"/>
  <c r="K884" i="4"/>
  <c r="J870" i="4"/>
  <c r="J867" i="4"/>
  <c r="K935" i="4"/>
  <c r="J907" i="4"/>
  <c r="J893" i="4"/>
  <c r="K888" i="4"/>
  <c r="J884" i="4"/>
  <c r="J851" i="4"/>
  <c r="K838" i="4"/>
  <c r="K837" i="4"/>
  <c r="K831" i="4"/>
  <c r="J942" i="4"/>
  <c r="J919" i="4"/>
  <c r="J905" i="4"/>
  <c r="K900" i="4"/>
  <c r="J896" i="4"/>
  <c r="J887" i="4"/>
  <c r="J874" i="4"/>
  <c r="J871" i="4"/>
  <c r="J863" i="4"/>
  <c r="J909" i="4"/>
  <c r="K904" i="4"/>
  <c r="J900" i="4"/>
  <c r="J891" i="4"/>
  <c r="J872" i="4"/>
  <c r="K847" i="4"/>
  <c r="K822" i="4"/>
  <c r="J819" i="4"/>
  <c r="J930" i="4"/>
  <c r="J926" i="4"/>
  <c r="J920" i="4"/>
  <c r="J913" i="4"/>
  <c r="K908" i="4"/>
  <c r="J904" i="4"/>
  <c r="J895" i="4"/>
  <c r="J869" i="4"/>
  <c r="J866" i="4"/>
  <c r="K854" i="4"/>
  <c r="K842" i="4"/>
  <c r="K841" i="4"/>
  <c r="K835" i="4"/>
  <c r="J816" i="4"/>
  <c r="J922" i="4"/>
  <c r="K912" i="4"/>
  <c r="J908" i="4"/>
  <c r="J899" i="4"/>
  <c r="J885" i="4"/>
  <c r="J854" i="4"/>
  <c r="K850" i="4"/>
  <c r="K830" i="4"/>
  <c r="K829" i="4"/>
  <c r="K823" i="4"/>
  <c r="J821" i="4"/>
  <c r="J813" i="4"/>
  <c r="K931" i="4"/>
  <c r="K939" i="4"/>
  <c r="J911" i="4"/>
  <c r="K826" i="4"/>
  <c r="J803" i="4"/>
  <c r="J795" i="4"/>
  <c r="K892" i="4"/>
  <c r="J810" i="4"/>
  <c r="J807" i="4"/>
  <c r="J799" i="4"/>
  <c r="K896" i="4"/>
  <c r="J892" i="4"/>
  <c r="J888" i="4"/>
  <c r="J883" i="4"/>
  <c r="J855" i="4"/>
  <c r="J850" i="4"/>
  <c r="K833" i="4"/>
  <c r="J812" i="4"/>
  <c r="J804" i="4"/>
  <c r="J796" i="4"/>
  <c r="J794" i="4"/>
  <c r="K791" i="4"/>
  <c r="K790" i="4"/>
  <c r="K789" i="4"/>
  <c r="K788" i="4"/>
  <c r="K787" i="4"/>
  <c r="K927" i="4"/>
  <c r="J901" i="4"/>
  <c r="J897" i="4"/>
  <c r="J859" i="4"/>
  <c r="K845" i="4"/>
  <c r="K827" i="4"/>
  <c r="J820" i="4"/>
  <c r="J818" i="4"/>
  <c r="J815" i="4"/>
  <c r="J811" i="4"/>
  <c r="J809" i="4"/>
  <c r="J801" i="4"/>
  <c r="J791" i="4"/>
  <c r="J790" i="4"/>
  <c r="J789" i="4"/>
  <c r="J788" i="4"/>
  <c r="K914" i="4"/>
  <c r="K846" i="4"/>
  <c r="K834" i="4"/>
  <c r="J792" i="4"/>
  <c r="J787" i="4"/>
  <c r="K785" i="4"/>
  <c r="J805" i="4"/>
  <c r="J797" i="4"/>
  <c r="J785" i="4"/>
  <c r="J814" i="4"/>
  <c r="J793" i="4"/>
  <c r="K786" i="4"/>
  <c r="K839" i="4"/>
  <c r="J817" i="4"/>
  <c r="J786" i="4"/>
  <c r="J856" i="4"/>
  <c r="K825" i="4"/>
  <c r="J808" i="4"/>
  <c r="J806" i="4"/>
  <c r="J800" i="4"/>
  <c r="J798" i="4"/>
  <c r="J858" i="4"/>
  <c r="K843" i="4"/>
  <c r="J802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699" i="4"/>
  <c r="J691" i="4"/>
  <c r="J700" i="4"/>
  <c r="J692" i="4"/>
  <c r="J694" i="4"/>
  <c r="J686" i="4"/>
  <c r="K683" i="4"/>
  <c r="K681" i="4"/>
  <c r="K679" i="4"/>
  <c r="K677" i="4"/>
  <c r="K675" i="4"/>
  <c r="K673" i="4"/>
  <c r="K671" i="4"/>
  <c r="K669" i="4"/>
  <c r="K667" i="4"/>
  <c r="K665" i="4"/>
  <c r="K663" i="4"/>
  <c r="K661" i="4"/>
  <c r="K659" i="4"/>
  <c r="K657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J701" i="4"/>
  <c r="J693" i="4"/>
  <c r="J685" i="4"/>
  <c r="J683" i="4"/>
  <c r="J681" i="4"/>
  <c r="J679" i="4"/>
  <c r="J677" i="4"/>
  <c r="J675" i="4"/>
  <c r="J673" i="4"/>
  <c r="J671" i="4"/>
  <c r="J669" i="4"/>
  <c r="J667" i="4"/>
  <c r="J665" i="4"/>
  <c r="J663" i="4"/>
  <c r="J661" i="4"/>
  <c r="J659" i="4"/>
  <c r="J657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98" i="4"/>
  <c r="J690" i="4"/>
  <c r="K684" i="4"/>
  <c r="K682" i="4"/>
  <c r="K680" i="4"/>
  <c r="K678" i="4"/>
  <c r="K676" i="4"/>
  <c r="K674" i="4"/>
  <c r="K672" i="4"/>
  <c r="K670" i="4"/>
  <c r="K668" i="4"/>
  <c r="K666" i="4"/>
  <c r="K664" i="4"/>
  <c r="K662" i="4"/>
  <c r="K660" i="4"/>
  <c r="K658" i="4"/>
  <c r="K656" i="4"/>
  <c r="J684" i="4"/>
  <c r="J682" i="4"/>
  <c r="J680" i="4"/>
  <c r="J678" i="4"/>
  <c r="J676" i="4"/>
  <c r="J674" i="4"/>
  <c r="J672" i="4"/>
  <c r="J670" i="4"/>
  <c r="J668" i="4"/>
  <c r="J666" i="4"/>
  <c r="J664" i="4"/>
  <c r="J662" i="4"/>
  <c r="J660" i="4"/>
  <c r="J658" i="4"/>
  <c r="J656" i="4"/>
  <c r="J697" i="4"/>
  <c r="J689" i="4"/>
  <c r="J696" i="4"/>
  <c r="J695" i="4"/>
  <c r="J688" i="4"/>
  <c r="J687" i="4"/>
  <c r="J638" i="4"/>
  <c r="J634" i="4"/>
  <c r="J633" i="4"/>
  <c r="K632" i="4"/>
  <c r="K628" i="4"/>
  <c r="K624" i="4"/>
  <c r="K620" i="4"/>
  <c r="J635" i="4"/>
  <c r="J632" i="4"/>
  <c r="J628" i="4"/>
  <c r="J624" i="4"/>
  <c r="J620" i="4"/>
  <c r="K631" i="4"/>
  <c r="K627" i="4"/>
  <c r="K623" i="4"/>
  <c r="K619" i="4"/>
  <c r="K617" i="4"/>
  <c r="K615" i="4"/>
  <c r="K613" i="4"/>
  <c r="K611" i="4"/>
  <c r="K609" i="4"/>
  <c r="K607" i="4"/>
  <c r="K605" i="4"/>
  <c r="K603" i="4"/>
  <c r="K601" i="4"/>
  <c r="K599" i="4"/>
  <c r="K597" i="4"/>
  <c r="K595" i="4"/>
  <c r="K593" i="4"/>
  <c r="K591" i="4"/>
  <c r="K589" i="4"/>
  <c r="K587" i="4"/>
  <c r="K585" i="4"/>
  <c r="K583" i="4"/>
  <c r="K581" i="4"/>
  <c r="K579" i="4"/>
  <c r="K577" i="4"/>
  <c r="K575" i="4"/>
  <c r="K573" i="4"/>
  <c r="K571" i="4"/>
  <c r="K569" i="4"/>
  <c r="K567" i="4"/>
  <c r="K565" i="4"/>
  <c r="K563" i="4"/>
  <c r="K561" i="4"/>
  <c r="K559" i="4"/>
  <c r="K557" i="4"/>
  <c r="K556" i="4"/>
  <c r="K555" i="4"/>
  <c r="K554" i="4"/>
  <c r="K553" i="4"/>
  <c r="K552" i="4"/>
  <c r="K551" i="4"/>
  <c r="K550" i="4"/>
  <c r="K549" i="4"/>
  <c r="K548" i="4"/>
  <c r="J637" i="4"/>
  <c r="J631" i="4"/>
  <c r="J627" i="4"/>
  <c r="J623" i="4"/>
  <c r="J619" i="4"/>
  <c r="J617" i="4"/>
  <c r="J615" i="4"/>
  <c r="J613" i="4"/>
  <c r="J611" i="4"/>
  <c r="J609" i="4"/>
  <c r="J607" i="4"/>
  <c r="J605" i="4"/>
  <c r="J603" i="4"/>
  <c r="J601" i="4"/>
  <c r="J599" i="4"/>
  <c r="J597" i="4"/>
  <c r="J595" i="4"/>
  <c r="J593" i="4"/>
  <c r="J591" i="4"/>
  <c r="J589" i="4"/>
  <c r="J587" i="4"/>
  <c r="J585" i="4"/>
  <c r="J583" i="4"/>
  <c r="J581" i="4"/>
  <c r="J579" i="4"/>
  <c r="J577" i="4"/>
  <c r="J575" i="4"/>
  <c r="J573" i="4"/>
  <c r="J571" i="4"/>
  <c r="J569" i="4"/>
  <c r="J567" i="4"/>
  <c r="J565" i="4"/>
  <c r="J563" i="4"/>
  <c r="J561" i="4"/>
  <c r="J559" i="4"/>
  <c r="J557" i="4"/>
  <c r="J556" i="4"/>
  <c r="J555" i="4"/>
  <c r="J554" i="4"/>
  <c r="J553" i="4"/>
  <c r="J552" i="4"/>
  <c r="J551" i="4"/>
  <c r="J550" i="4"/>
  <c r="K630" i="4"/>
  <c r="K626" i="4"/>
  <c r="K622" i="4"/>
  <c r="J639" i="4"/>
  <c r="J630" i="4"/>
  <c r="J626" i="4"/>
  <c r="J622" i="4"/>
  <c r="J636" i="4"/>
  <c r="K629" i="4"/>
  <c r="K625" i="4"/>
  <c r="K621" i="4"/>
  <c r="K618" i="4"/>
  <c r="K616" i="4"/>
  <c r="K614" i="4"/>
  <c r="K612" i="4"/>
  <c r="K610" i="4"/>
  <c r="K608" i="4"/>
  <c r="K606" i="4"/>
  <c r="K604" i="4"/>
  <c r="K602" i="4"/>
  <c r="K600" i="4"/>
  <c r="K598" i="4"/>
  <c r="K596" i="4"/>
  <c r="K594" i="4"/>
  <c r="K592" i="4"/>
  <c r="K590" i="4"/>
  <c r="K588" i="4"/>
  <c r="K586" i="4"/>
  <c r="K584" i="4"/>
  <c r="K582" i="4"/>
  <c r="K580" i="4"/>
  <c r="K578" i="4"/>
  <c r="K576" i="4"/>
  <c r="K574" i="4"/>
  <c r="K572" i="4"/>
  <c r="K570" i="4"/>
  <c r="K568" i="4"/>
  <c r="K566" i="4"/>
  <c r="K564" i="4"/>
  <c r="K562" i="4"/>
  <c r="K560" i="4"/>
  <c r="K558" i="4"/>
  <c r="K634" i="4"/>
  <c r="K633" i="4"/>
  <c r="J629" i="4"/>
  <c r="J625" i="4"/>
  <c r="J621" i="4"/>
  <c r="J618" i="4"/>
  <c r="J616" i="4"/>
  <c r="J614" i="4"/>
  <c r="J612" i="4"/>
  <c r="J610" i="4"/>
  <c r="J608" i="4"/>
  <c r="J606" i="4"/>
  <c r="J604" i="4"/>
  <c r="J602" i="4"/>
  <c r="J600" i="4"/>
  <c r="J598" i="4"/>
  <c r="J596" i="4"/>
  <c r="J594" i="4"/>
  <c r="J592" i="4"/>
  <c r="J590" i="4"/>
  <c r="J588" i="4"/>
  <c r="J586" i="4"/>
  <c r="J584" i="4"/>
  <c r="J582" i="4"/>
  <c r="J580" i="4"/>
  <c r="J578" i="4"/>
  <c r="J576" i="4"/>
  <c r="J574" i="4"/>
  <c r="J572" i="4"/>
  <c r="J570" i="4"/>
  <c r="J568" i="4"/>
  <c r="J566" i="4"/>
  <c r="J564" i="4"/>
  <c r="J562" i="4"/>
  <c r="J560" i="4"/>
  <c r="J558" i="4"/>
  <c r="J543" i="4"/>
  <c r="K540" i="4"/>
  <c r="J535" i="4"/>
  <c r="K532" i="4"/>
  <c r="K529" i="4"/>
  <c r="J528" i="4"/>
  <c r="J523" i="4"/>
  <c r="K522" i="4"/>
  <c r="J517" i="4"/>
  <c r="K510" i="4"/>
  <c r="J509" i="4"/>
  <c r="K502" i="4"/>
  <c r="J501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J549" i="4"/>
  <c r="J548" i="4"/>
  <c r="K545" i="4"/>
  <c r="J540" i="4"/>
  <c r="K537" i="4"/>
  <c r="J532" i="4"/>
  <c r="K530" i="4"/>
  <c r="J529" i="4"/>
  <c r="J522" i="4"/>
  <c r="K519" i="4"/>
  <c r="K511" i="4"/>
  <c r="J510" i="4"/>
  <c r="K503" i="4"/>
  <c r="J502" i="4"/>
  <c r="K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545" i="4"/>
  <c r="K542" i="4"/>
  <c r="J537" i="4"/>
  <c r="K534" i="4"/>
  <c r="J530" i="4"/>
  <c r="J519" i="4"/>
  <c r="K516" i="4"/>
  <c r="K512" i="4"/>
  <c r="J511" i="4"/>
  <c r="K504" i="4"/>
  <c r="J503" i="4"/>
  <c r="K496" i="4"/>
  <c r="J495" i="4"/>
  <c r="K547" i="4"/>
  <c r="J542" i="4"/>
  <c r="K539" i="4"/>
  <c r="J534" i="4"/>
  <c r="K521" i="4"/>
  <c r="J516" i="4"/>
  <c r="AB515" i="4"/>
  <c r="K513" i="4"/>
  <c r="J512" i="4"/>
  <c r="K505" i="4"/>
  <c r="J504" i="4"/>
  <c r="K497" i="4"/>
  <c r="J496" i="4"/>
  <c r="J547" i="4"/>
  <c r="K544" i="4"/>
  <c r="J539" i="4"/>
  <c r="K536" i="4"/>
  <c r="K531" i="4"/>
  <c r="J521" i="4"/>
  <c r="K518" i="4"/>
  <c r="K514" i="4"/>
  <c r="J513" i="4"/>
  <c r="K506" i="4"/>
  <c r="J505" i="4"/>
  <c r="K498" i="4"/>
  <c r="J497" i="4"/>
  <c r="J544" i="4"/>
  <c r="K541" i="4"/>
  <c r="J536" i="4"/>
  <c r="K533" i="4"/>
  <c r="J531" i="4"/>
  <c r="K526" i="4"/>
  <c r="K525" i="4"/>
  <c r="J518" i="4"/>
  <c r="K515" i="4"/>
  <c r="J514" i="4"/>
  <c r="K507" i="4"/>
  <c r="J506" i="4"/>
  <c r="K499" i="4"/>
  <c r="J498" i="4"/>
  <c r="K546" i="4"/>
  <c r="J541" i="4"/>
  <c r="K538" i="4"/>
  <c r="J533" i="4"/>
  <c r="K527" i="4"/>
  <c r="J526" i="4"/>
  <c r="J525" i="4"/>
  <c r="K524" i="4"/>
  <c r="K520" i="4"/>
  <c r="J515" i="4"/>
  <c r="K508" i="4"/>
  <c r="J507" i="4"/>
  <c r="K500" i="4"/>
  <c r="J499" i="4"/>
  <c r="J546" i="4"/>
  <c r="K543" i="4"/>
  <c r="J538" i="4"/>
  <c r="K535" i="4"/>
  <c r="K528" i="4"/>
  <c r="J527" i="4"/>
  <c r="J524" i="4"/>
  <c r="K523" i="4"/>
  <c r="J520" i="4"/>
  <c r="K517" i="4"/>
  <c r="K509" i="4"/>
  <c r="J508" i="4"/>
  <c r="K501" i="4"/>
  <c r="J500" i="4"/>
  <c r="J450" i="4"/>
  <c r="J446" i="4"/>
  <c r="J442" i="4"/>
  <c r="J434" i="4"/>
  <c r="J426" i="4"/>
  <c r="K418" i="4"/>
  <c r="K414" i="4"/>
  <c r="K410" i="4"/>
  <c r="K406" i="4"/>
  <c r="K402" i="4"/>
  <c r="K398" i="4"/>
  <c r="K394" i="4"/>
  <c r="K390" i="4"/>
  <c r="K386" i="4"/>
  <c r="K382" i="4"/>
  <c r="K378" i="4"/>
  <c r="K374" i="4"/>
  <c r="K370" i="4"/>
  <c r="K366" i="4"/>
  <c r="K362" i="4"/>
  <c r="K358" i="4"/>
  <c r="K354" i="4"/>
  <c r="K350" i="4"/>
  <c r="K346" i="4"/>
  <c r="K342" i="4"/>
  <c r="K338" i="4"/>
  <c r="K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439" i="4"/>
  <c r="J431" i="4"/>
  <c r="J423" i="4"/>
  <c r="J418" i="4"/>
  <c r="J414" i="4"/>
  <c r="J410" i="4"/>
  <c r="J406" i="4"/>
  <c r="J402" i="4"/>
  <c r="J398" i="4"/>
  <c r="J394" i="4"/>
  <c r="J390" i="4"/>
  <c r="J386" i="4"/>
  <c r="J382" i="4"/>
  <c r="J378" i="4"/>
  <c r="J374" i="4"/>
  <c r="J370" i="4"/>
  <c r="J366" i="4"/>
  <c r="J362" i="4"/>
  <c r="J358" i="4"/>
  <c r="J354" i="4"/>
  <c r="J350" i="4"/>
  <c r="J346" i="4"/>
  <c r="J342" i="4"/>
  <c r="J338" i="4"/>
  <c r="J334" i="4"/>
  <c r="J453" i="4"/>
  <c r="J449" i="4"/>
  <c r="J445" i="4"/>
  <c r="J436" i="4"/>
  <c r="J428" i="4"/>
  <c r="K419" i="4"/>
  <c r="K415" i="4"/>
  <c r="K411" i="4"/>
  <c r="K407" i="4"/>
  <c r="K403" i="4"/>
  <c r="K399" i="4"/>
  <c r="K395" i="4"/>
  <c r="K391" i="4"/>
  <c r="K387" i="4"/>
  <c r="K383" i="4"/>
  <c r="K379" i="4"/>
  <c r="K375" i="4"/>
  <c r="K371" i="4"/>
  <c r="K367" i="4"/>
  <c r="K363" i="4"/>
  <c r="K359" i="4"/>
  <c r="K355" i="4"/>
  <c r="K351" i="4"/>
  <c r="K347" i="4"/>
  <c r="K343" i="4"/>
  <c r="K339" i="4"/>
  <c r="K335" i="4"/>
  <c r="J441" i="4"/>
  <c r="J433" i="4"/>
  <c r="J425" i="4"/>
  <c r="J419" i="4"/>
  <c r="J415" i="4"/>
  <c r="J411" i="4"/>
  <c r="J407" i="4"/>
  <c r="J403" i="4"/>
  <c r="J399" i="4"/>
  <c r="J395" i="4"/>
  <c r="J391" i="4"/>
  <c r="J387" i="4"/>
  <c r="J383" i="4"/>
  <c r="J379" i="4"/>
  <c r="J375" i="4"/>
  <c r="J371" i="4"/>
  <c r="J367" i="4"/>
  <c r="J363" i="4"/>
  <c r="J359" i="4"/>
  <c r="J355" i="4"/>
  <c r="J351" i="4"/>
  <c r="J347" i="4"/>
  <c r="J343" i="4"/>
  <c r="J339" i="4"/>
  <c r="J335" i="4"/>
  <c r="J452" i="4"/>
  <c r="J448" i="4"/>
  <c r="J444" i="4"/>
  <c r="J438" i="4"/>
  <c r="J430" i="4"/>
  <c r="J422" i="4"/>
  <c r="K420" i="4"/>
  <c r="K416" i="4"/>
  <c r="K412" i="4"/>
  <c r="K408" i="4"/>
  <c r="K404" i="4"/>
  <c r="K400" i="4"/>
  <c r="K396" i="4"/>
  <c r="K392" i="4"/>
  <c r="K388" i="4"/>
  <c r="K384" i="4"/>
  <c r="K380" i="4"/>
  <c r="K376" i="4"/>
  <c r="K372" i="4"/>
  <c r="K368" i="4"/>
  <c r="K364" i="4"/>
  <c r="K360" i="4"/>
  <c r="K356" i="4"/>
  <c r="K352" i="4"/>
  <c r="K348" i="4"/>
  <c r="K344" i="4"/>
  <c r="K340" i="4"/>
  <c r="K336" i="4"/>
  <c r="J435" i="4"/>
  <c r="J427" i="4"/>
  <c r="J420" i="4"/>
  <c r="J416" i="4"/>
  <c r="J412" i="4"/>
  <c r="J408" i="4"/>
  <c r="J404" i="4"/>
  <c r="J400" i="4"/>
  <c r="J396" i="4"/>
  <c r="J392" i="4"/>
  <c r="J388" i="4"/>
  <c r="J384" i="4"/>
  <c r="J380" i="4"/>
  <c r="J376" i="4"/>
  <c r="J372" i="4"/>
  <c r="J368" i="4"/>
  <c r="J364" i="4"/>
  <c r="J360" i="4"/>
  <c r="J356" i="4"/>
  <c r="J352" i="4"/>
  <c r="J348" i="4"/>
  <c r="J344" i="4"/>
  <c r="J340" i="4"/>
  <c r="J336" i="4"/>
  <c r="J451" i="4"/>
  <c r="J447" i="4"/>
  <c r="J443" i="4"/>
  <c r="J440" i="4"/>
  <c r="J432" i="4"/>
  <c r="J424" i="4"/>
  <c r="K417" i="4"/>
  <c r="K413" i="4"/>
  <c r="K409" i="4"/>
  <c r="K405" i="4"/>
  <c r="K401" i="4"/>
  <c r="K397" i="4"/>
  <c r="K393" i="4"/>
  <c r="K389" i="4"/>
  <c r="K385" i="4"/>
  <c r="K381" i="4"/>
  <c r="K377" i="4"/>
  <c r="K373" i="4"/>
  <c r="K369" i="4"/>
  <c r="K365" i="4"/>
  <c r="K361" i="4"/>
  <c r="K357" i="4"/>
  <c r="K353" i="4"/>
  <c r="K349" i="4"/>
  <c r="K345" i="4"/>
  <c r="K341" i="4"/>
  <c r="K337" i="4"/>
  <c r="J437" i="4"/>
  <c r="J429" i="4"/>
  <c r="J421" i="4"/>
  <c r="J417" i="4"/>
  <c r="J413" i="4"/>
  <c r="J409" i="4"/>
  <c r="J405" i="4"/>
  <c r="J401" i="4"/>
  <c r="J397" i="4"/>
  <c r="J393" i="4"/>
  <c r="J389" i="4"/>
  <c r="J385" i="4"/>
  <c r="J381" i="4"/>
  <c r="J377" i="4"/>
  <c r="J373" i="4"/>
  <c r="J369" i="4"/>
  <c r="J365" i="4"/>
  <c r="J361" i="4"/>
  <c r="J357" i="4"/>
  <c r="J353" i="4"/>
  <c r="J349" i="4"/>
  <c r="J345" i="4"/>
  <c r="J341" i="4"/>
  <c r="J337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7" i="4"/>
  <c r="K166" i="4"/>
  <c r="K162" i="4"/>
  <c r="K158" i="4"/>
  <c r="K154" i="4"/>
  <c r="K150" i="4"/>
  <c r="K146" i="4"/>
  <c r="K142" i="4"/>
  <c r="K138" i="4"/>
  <c r="K134" i="4"/>
  <c r="K130" i="4"/>
  <c r="K126" i="4"/>
  <c r="K122" i="4"/>
  <c r="K118" i="4"/>
  <c r="K114" i="4"/>
  <c r="K110" i="4"/>
  <c r="K106" i="4"/>
  <c r="K102" i="4"/>
  <c r="K98" i="4"/>
  <c r="K94" i="4"/>
  <c r="K90" i="4"/>
  <c r="K86" i="4"/>
  <c r="K82" i="4"/>
  <c r="K78" i="4"/>
  <c r="K74" i="4"/>
  <c r="K70" i="4"/>
  <c r="K66" i="4"/>
  <c r="K62" i="4"/>
  <c r="K58" i="4"/>
  <c r="K54" i="4"/>
  <c r="K50" i="4"/>
  <c r="K46" i="4"/>
  <c r="K42" i="4"/>
  <c r="K38" i="4"/>
  <c r="K34" i="4"/>
  <c r="K30" i="4"/>
  <c r="K26" i="4"/>
  <c r="K22" i="4"/>
  <c r="K18" i="4"/>
  <c r="K14" i="4"/>
  <c r="K8" i="4"/>
  <c r="K9" i="4"/>
  <c r="K167" i="4"/>
  <c r="K163" i="4"/>
  <c r="K159" i="4"/>
  <c r="K155" i="4"/>
  <c r="K151" i="4"/>
  <c r="K147" i="4"/>
  <c r="K143" i="4"/>
  <c r="K139" i="4"/>
  <c r="K135" i="4"/>
  <c r="K131" i="4"/>
  <c r="K127" i="4"/>
  <c r="K123" i="4"/>
  <c r="K119" i="4"/>
  <c r="K115" i="4"/>
  <c r="K111" i="4"/>
  <c r="K107" i="4"/>
  <c r="K103" i="4"/>
  <c r="K99" i="4"/>
  <c r="K95" i="4"/>
  <c r="K91" i="4"/>
  <c r="K87" i="4"/>
  <c r="K83" i="4"/>
  <c r="K79" i="4"/>
  <c r="K75" i="4"/>
  <c r="K71" i="4"/>
  <c r="K67" i="4"/>
  <c r="K63" i="4"/>
  <c r="K59" i="4"/>
  <c r="K55" i="4"/>
  <c r="K51" i="4"/>
  <c r="K47" i="4"/>
  <c r="K43" i="4"/>
  <c r="K39" i="4"/>
  <c r="K35" i="4"/>
  <c r="K31" i="4"/>
  <c r="K27" i="4"/>
  <c r="K23" i="4"/>
  <c r="K19" i="4"/>
  <c r="K15" i="4"/>
  <c r="K10" i="4"/>
  <c r="K11" i="4"/>
  <c r="K3" i="4"/>
  <c r="K168" i="4"/>
  <c r="K164" i="4"/>
  <c r="K160" i="4"/>
  <c r="K156" i="4"/>
  <c r="K152" i="4"/>
  <c r="K148" i="4"/>
  <c r="K144" i="4"/>
  <c r="K140" i="4"/>
  <c r="K136" i="4"/>
  <c r="K132" i="4"/>
  <c r="K128" i="4"/>
  <c r="K124" i="4"/>
  <c r="K120" i="4"/>
  <c r="K116" i="4"/>
  <c r="K112" i="4"/>
  <c r="K108" i="4"/>
  <c r="K104" i="4"/>
  <c r="K100" i="4"/>
  <c r="K96" i="4"/>
  <c r="K92" i="4"/>
  <c r="K88" i="4"/>
  <c r="K84" i="4"/>
  <c r="K80" i="4"/>
  <c r="K76" i="4"/>
  <c r="K72" i="4"/>
  <c r="K68" i="4"/>
  <c r="K64" i="4"/>
  <c r="K60" i="4"/>
  <c r="K56" i="4"/>
  <c r="K52" i="4"/>
  <c r="K48" i="4"/>
  <c r="K44" i="4"/>
  <c r="K40" i="4"/>
  <c r="K36" i="4"/>
  <c r="K32" i="4"/>
  <c r="K28" i="4"/>
  <c r="K24" i="4"/>
  <c r="K20" i="4"/>
  <c r="K16" i="4"/>
  <c r="K12" i="4"/>
  <c r="K4" i="4"/>
  <c r="K5" i="4"/>
  <c r="K169" i="4"/>
  <c r="K165" i="4"/>
  <c r="K161" i="4"/>
  <c r="K157" i="4"/>
  <c r="K153" i="4"/>
  <c r="K149" i="4"/>
  <c r="K145" i="4"/>
  <c r="K141" i="4"/>
  <c r="K137" i="4"/>
  <c r="K133" i="4"/>
  <c r="K129" i="4"/>
  <c r="K125" i="4"/>
  <c r="K121" i="4"/>
  <c r="K117" i="4"/>
  <c r="K113" i="4"/>
  <c r="K109" i="4"/>
  <c r="K105" i="4"/>
  <c r="K101" i="4"/>
  <c r="K97" i="4"/>
  <c r="K93" i="4"/>
  <c r="K89" i="4"/>
  <c r="K85" i="4"/>
  <c r="K81" i="4"/>
  <c r="K77" i="4"/>
  <c r="K73" i="4"/>
  <c r="K69" i="4"/>
  <c r="K65" i="4"/>
  <c r="K61" i="4"/>
  <c r="K57" i="4"/>
  <c r="K53" i="4"/>
  <c r="K49" i="4"/>
  <c r="K45" i="4"/>
  <c r="K41" i="4"/>
  <c r="K37" i="4"/>
  <c r="K33" i="4"/>
  <c r="K29" i="4"/>
  <c r="K25" i="4"/>
  <c r="K21" i="4"/>
  <c r="K17" i="4"/>
  <c r="K13" i="4"/>
  <c r="K6" i="4"/>
  <c r="K2" i="4"/>
  <c r="AB516" i="4"/>
  <c r="AC515" i="4"/>
  <c r="AB517" i="4"/>
  <c r="AC516" i="4"/>
  <c r="AB518" i="4"/>
  <c r="AC517" i="4"/>
  <c r="AB519" i="4"/>
  <c r="AC518" i="4"/>
  <c r="AB520" i="4"/>
  <c r="AC519" i="4"/>
  <c r="AB521" i="4"/>
  <c r="AC520" i="4"/>
  <c r="AB522" i="4"/>
  <c r="AC521" i="4"/>
  <c r="AB523" i="4"/>
  <c r="AC522" i="4"/>
  <c r="AB524" i="4"/>
  <c r="AC523" i="4"/>
  <c r="AB525" i="4"/>
  <c r="AC524" i="4"/>
  <c r="AB526" i="4"/>
  <c r="AC525" i="4"/>
  <c r="AB527" i="4"/>
  <c r="AC526" i="4"/>
  <c r="AB528" i="4"/>
  <c r="AC527" i="4"/>
  <c r="AB529" i="4"/>
  <c r="AC528" i="4"/>
  <c r="AB530" i="4"/>
  <c r="AC529" i="4"/>
  <c r="AB531" i="4"/>
  <c r="AC530" i="4"/>
  <c r="AB532" i="4"/>
  <c r="AC531" i="4"/>
  <c r="AB533" i="4"/>
  <c r="AC532" i="4"/>
  <c r="AB534" i="4"/>
  <c r="AC533" i="4"/>
  <c r="AB535" i="4"/>
  <c r="AC534" i="4"/>
  <c r="AB536" i="4"/>
  <c r="AC535" i="4"/>
  <c r="AB537" i="4"/>
  <c r="AC536" i="4"/>
  <c r="AB538" i="4"/>
  <c r="AC537" i="4"/>
  <c r="AB539" i="4"/>
  <c r="AC538" i="4"/>
  <c r="AB540" i="4"/>
  <c r="AC539" i="4"/>
  <c r="AB541" i="4"/>
  <c r="AC540" i="4"/>
  <c r="AB542" i="4"/>
  <c r="AC541" i="4"/>
  <c r="AB543" i="4"/>
  <c r="AC542" i="4"/>
  <c r="AB544" i="4"/>
  <c r="AC543" i="4"/>
  <c r="AB545" i="4"/>
  <c r="AC544" i="4"/>
  <c r="AB546" i="4"/>
  <c r="AC545" i="4"/>
  <c r="AB547" i="4"/>
  <c r="AC546" i="4"/>
  <c r="AB548" i="4"/>
  <c r="AC547" i="4"/>
  <c r="AB549" i="4"/>
  <c r="AC548" i="4"/>
  <c r="AB550" i="4"/>
  <c r="AC549" i="4"/>
  <c r="AB551" i="4"/>
  <c r="AC550" i="4"/>
  <c r="AB552" i="4"/>
  <c r="AC551" i="4"/>
  <c r="AB553" i="4"/>
  <c r="AC552" i="4"/>
  <c r="AB554" i="4"/>
  <c r="AC553" i="4"/>
  <c r="AB555" i="4"/>
  <c r="AC554" i="4"/>
  <c r="AB556" i="4"/>
  <c r="AC555" i="4"/>
  <c r="AC556" i="4"/>
  <c r="AB557" i="4"/>
  <c r="AC557" i="4"/>
  <c r="AB558" i="4"/>
  <c r="AC558" i="4"/>
  <c r="AB559" i="4"/>
  <c r="AC559" i="4"/>
  <c r="AB560" i="4"/>
  <c r="AC560" i="4"/>
  <c r="AB561" i="4"/>
  <c r="AC561" i="4"/>
  <c r="AB562" i="4"/>
  <c r="AC562" i="4"/>
  <c r="AB563" i="4"/>
  <c r="AC563" i="4"/>
  <c r="AB564" i="4"/>
  <c r="AC564" i="4"/>
  <c r="AB565" i="4"/>
  <c r="AC565" i="4"/>
  <c r="AB566" i="4"/>
  <c r="AC566" i="4"/>
  <c r="AB567" i="4"/>
  <c r="AC567" i="4"/>
  <c r="AB568" i="4"/>
  <c r="AC568" i="4"/>
  <c r="AB569" i="4"/>
  <c r="AC569" i="4"/>
  <c r="AB570" i="4"/>
  <c r="AC570" i="4"/>
  <c r="AB571" i="4"/>
  <c r="AC571" i="4"/>
  <c r="AB572" i="4"/>
  <c r="AC572" i="4"/>
  <c r="AB573" i="4"/>
  <c r="AC573" i="4"/>
  <c r="AB574" i="4"/>
  <c r="AC574" i="4"/>
  <c r="AB575" i="4"/>
  <c r="AC575" i="4"/>
  <c r="AB576" i="4"/>
  <c r="AC576" i="4"/>
  <c r="AB577" i="4"/>
  <c r="AC577" i="4"/>
  <c r="AB578" i="4"/>
  <c r="AC578" i="4"/>
  <c r="AB579" i="4"/>
  <c r="AC579" i="4"/>
  <c r="AB580" i="4"/>
  <c r="AC580" i="4"/>
  <c r="AB581" i="4"/>
  <c r="AC581" i="4"/>
  <c r="AB582" i="4"/>
  <c r="AC582" i="4"/>
  <c r="AB583" i="4"/>
  <c r="AC583" i="4"/>
  <c r="AB584" i="4"/>
  <c r="AC584" i="4"/>
  <c r="AB585" i="4"/>
  <c r="AC585" i="4"/>
  <c r="AB586" i="4"/>
  <c r="AC586" i="4"/>
  <c r="AB587" i="4"/>
  <c r="AC587" i="4"/>
  <c r="AB588" i="4"/>
  <c r="AC588" i="4"/>
  <c r="AB589" i="4"/>
  <c r="AC589" i="4"/>
  <c r="AB590" i="4"/>
  <c r="AC590" i="4"/>
  <c r="AB591" i="4"/>
  <c r="AC591" i="4"/>
  <c r="AB592" i="4"/>
  <c r="AC592" i="4"/>
  <c r="AB593" i="4"/>
  <c r="AC593" i="4"/>
  <c r="AB594" i="4"/>
  <c r="AC594" i="4"/>
  <c r="AB595" i="4"/>
  <c r="AC595" i="4"/>
  <c r="AB596" i="4"/>
  <c r="AC596" i="4"/>
  <c r="AB597" i="4"/>
  <c r="AC597" i="4"/>
  <c r="AB598" i="4"/>
  <c r="AC598" i="4"/>
  <c r="AB599" i="4"/>
  <c r="AC599" i="4"/>
  <c r="AB600" i="4"/>
  <c r="AC600" i="4"/>
  <c r="AB601" i="4"/>
  <c r="AC601" i="4"/>
  <c r="AB602" i="4"/>
  <c r="AC602" i="4"/>
  <c r="AB603" i="4"/>
  <c r="AC603" i="4"/>
  <c r="AB604" i="4"/>
  <c r="AC604" i="4"/>
  <c r="AB605" i="4"/>
  <c r="AC605" i="4"/>
  <c r="AB606" i="4"/>
  <c r="AC606" i="4"/>
  <c r="AB607" i="4"/>
  <c r="AC607" i="4"/>
  <c r="AB608" i="4"/>
  <c r="AC608" i="4"/>
  <c r="AB609" i="4"/>
  <c r="AC609" i="4"/>
  <c r="AB610" i="4"/>
  <c r="AC610" i="4"/>
  <c r="AB611" i="4"/>
  <c r="AC611" i="4"/>
  <c r="AB612" i="4"/>
  <c r="AC612" i="4"/>
  <c r="AB613" i="4"/>
  <c r="AC613" i="4"/>
  <c r="AB614" i="4"/>
  <c r="AC614" i="4"/>
  <c r="AB615" i="4"/>
  <c r="AC615" i="4"/>
  <c r="AB616" i="4"/>
  <c r="AC616" i="4"/>
  <c r="AB617" i="4"/>
  <c r="AC617" i="4"/>
  <c r="AB618" i="4"/>
  <c r="AC618" i="4"/>
  <c r="AB619" i="4"/>
  <c r="AC619" i="4"/>
  <c r="AB620" i="4"/>
  <c r="AC620" i="4"/>
  <c r="AB621" i="4"/>
  <c r="AC621" i="4"/>
  <c r="AB622" i="4"/>
  <c r="AC622" i="4"/>
  <c r="AB623" i="4"/>
  <c r="AC623" i="4"/>
  <c r="AB624" i="4"/>
  <c r="AC624" i="4"/>
  <c r="AB625" i="4"/>
  <c r="AC625" i="4"/>
  <c r="AB626" i="4"/>
  <c r="AC626" i="4"/>
  <c r="AB627" i="4"/>
  <c r="AC627" i="4"/>
  <c r="AB628" i="4"/>
  <c r="AC628" i="4"/>
  <c r="AB629" i="4"/>
  <c r="AC629" i="4"/>
  <c r="AB630" i="4"/>
  <c r="AC630" i="4"/>
  <c r="AB631" i="4"/>
  <c r="AC631" i="4"/>
  <c r="AB632" i="4"/>
  <c r="AC632" i="4"/>
  <c r="AB633" i="4"/>
  <c r="AC633" i="4"/>
  <c r="AB634" i="4"/>
  <c r="AC634" i="4"/>
  <c r="AB635" i="4"/>
  <c r="AC635" i="4"/>
  <c r="AB636" i="4"/>
  <c r="AC636" i="4"/>
  <c r="AB637" i="4"/>
  <c r="AC637" i="4"/>
  <c r="AB638" i="4"/>
  <c r="AC638" i="4"/>
  <c r="AB639" i="4"/>
  <c r="AC639" i="4"/>
  <c r="AB640" i="4"/>
  <c r="AC640" i="4"/>
  <c r="AB641" i="4"/>
  <c r="AB642" i="4"/>
  <c r="AC641" i="4"/>
  <c r="AB643" i="4"/>
  <c r="AC642" i="4"/>
  <c r="AB644" i="4"/>
  <c r="AC643" i="4"/>
  <c r="AB645" i="4"/>
  <c r="AC644" i="4"/>
  <c r="AB646" i="4"/>
  <c r="AC645" i="4"/>
  <c r="AB647" i="4"/>
  <c r="AC646" i="4"/>
  <c r="AB648" i="4"/>
  <c r="AC647" i="4"/>
  <c r="AB649" i="4"/>
  <c r="AC648" i="4"/>
  <c r="AB650" i="4"/>
  <c r="AC649" i="4"/>
  <c r="AB651" i="4"/>
  <c r="AC650" i="4"/>
  <c r="AB652" i="4"/>
  <c r="AC651" i="4"/>
  <c r="AB653" i="4"/>
  <c r="AC652" i="4"/>
  <c r="AB654" i="4"/>
  <c r="AC653" i="4"/>
  <c r="AC654" i="4"/>
  <c r="AB655" i="4"/>
  <c r="AC655" i="4"/>
  <c r="AB656" i="4"/>
  <c r="AC656" i="4"/>
  <c r="AB657" i="4"/>
  <c r="AC657" i="4"/>
  <c r="AB658" i="4"/>
  <c r="AC658" i="4"/>
  <c r="AB659" i="4"/>
  <c r="AC659" i="4"/>
  <c r="AB660" i="4"/>
  <c r="AC660" i="4"/>
  <c r="AB661" i="4"/>
  <c r="AC661" i="4"/>
  <c r="AB662" i="4"/>
  <c r="AC662" i="4"/>
  <c r="AB663" i="4"/>
  <c r="AC663" i="4"/>
  <c r="AB664" i="4"/>
  <c r="AC664" i="4"/>
  <c r="AB665" i="4"/>
  <c r="AC665" i="4"/>
  <c r="AB666" i="4"/>
  <c r="AC666" i="4"/>
  <c r="AB667" i="4"/>
  <c r="AC667" i="4"/>
  <c r="AB668" i="4"/>
  <c r="AC668" i="4"/>
  <c r="AB669" i="4"/>
  <c r="AC669" i="4"/>
  <c r="AB670" i="4"/>
  <c r="AC670" i="4"/>
  <c r="AB671" i="4"/>
  <c r="AC671" i="4"/>
  <c r="AB672" i="4"/>
  <c r="AC672" i="4"/>
  <c r="AB673" i="4"/>
  <c r="AC673" i="4"/>
  <c r="AB674" i="4"/>
  <c r="AC674" i="4"/>
  <c r="AB675" i="4"/>
  <c r="AC675" i="4"/>
  <c r="AB676" i="4"/>
  <c r="AC676" i="4"/>
  <c r="AB677" i="4"/>
  <c r="AC677" i="4"/>
  <c r="AB678" i="4"/>
  <c r="AC678" i="4"/>
  <c r="AB679" i="4"/>
  <c r="AC679" i="4"/>
  <c r="AB680" i="4"/>
  <c r="AC680" i="4"/>
  <c r="AB681" i="4"/>
  <c r="AC681" i="4"/>
  <c r="AB682" i="4"/>
  <c r="AC682" i="4"/>
  <c r="AB683" i="4"/>
  <c r="AC683" i="4"/>
  <c r="AB684" i="4"/>
  <c r="AC684" i="4"/>
  <c r="AB685" i="4"/>
  <c r="AC685" i="4"/>
  <c r="AB686" i="4"/>
  <c r="AC686" i="4"/>
  <c r="AB687" i="4"/>
  <c r="AC687" i="4"/>
  <c r="AB688" i="4"/>
  <c r="AC688" i="4"/>
  <c r="AB689" i="4"/>
  <c r="AC689" i="4"/>
  <c r="AB690" i="4"/>
  <c r="AB691" i="4"/>
  <c r="AC690" i="4"/>
  <c r="AB692" i="4"/>
  <c r="AC691" i="4"/>
  <c r="AC692" i="4"/>
  <c r="AB693" i="4"/>
  <c r="AC693" i="4"/>
  <c r="AB694" i="4"/>
  <c r="AC694" i="4"/>
  <c r="AB695" i="4"/>
  <c r="AC695" i="4"/>
  <c r="AB696" i="4"/>
  <c r="AC696" i="4"/>
  <c r="AB697" i="4"/>
  <c r="AC697" i="4"/>
  <c r="AB698" i="4"/>
  <c r="AB699" i="4"/>
  <c r="AC698" i="4"/>
  <c r="AB700" i="4"/>
  <c r="AC699" i="4"/>
  <c r="AC700" i="4"/>
  <c r="AB701" i="4"/>
  <c r="AC701" i="4"/>
  <c r="AB702" i="4"/>
  <c r="AB703" i="4"/>
  <c r="AC702" i="4"/>
  <c r="AB704" i="4"/>
  <c r="AC703" i="4"/>
  <c r="AB705" i="4"/>
  <c r="AC704" i="4"/>
  <c r="AC705" i="4"/>
  <c r="AB706" i="4"/>
  <c r="AC706" i="4"/>
  <c r="AB707" i="4"/>
  <c r="AC707" i="4"/>
  <c r="AB708" i="4"/>
  <c r="AB709" i="4"/>
  <c r="AC708" i="4"/>
  <c r="AC709" i="4"/>
  <c r="AB710" i="4"/>
  <c r="AB711" i="4"/>
  <c r="AC710" i="4"/>
  <c r="AB712" i="4"/>
  <c r="AC711" i="4"/>
  <c r="AB713" i="4"/>
  <c r="AC712" i="4"/>
  <c r="AC713" i="4"/>
  <c r="AB714" i="4"/>
  <c r="AB715" i="4"/>
  <c r="AC714" i="4"/>
  <c r="AB716" i="4"/>
  <c r="AC715" i="4"/>
  <c r="AB717" i="4"/>
  <c r="AC716" i="4"/>
  <c r="AC717" i="4"/>
  <c r="AB718" i="4"/>
  <c r="AB719" i="4"/>
  <c r="AC718" i="4"/>
  <c r="AB720" i="4"/>
  <c r="AC719" i="4"/>
  <c r="AB721" i="4"/>
  <c r="AC720" i="4"/>
  <c r="AC721" i="4"/>
  <c r="AB722" i="4"/>
  <c r="AB723" i="4"/>
  <c r="AC722" i="4"/>
  <c r="AB724" i="4"/>
  <c r="AC723" i="4"/>
  <c r="AC724" i="4"/>
  <c r="AB725" i="4"/>
  <c r="AC725" i="4"/>
  <c r="AB726" i="4"/>
  <c r="AC726" i="4"/>
  <c r="AB727" i="4"/>
  <c r="AB728" i="4"/>
  <c r="AC727" i="4"/>
  <c r="AC728" i="4"/>
  <c r="AB729" i="4"/>
  <c r="AC729" i="4"/>
  <c r="AB730" i="4"/>
  <c r="AC730" i="4"/>
  <c r="AB731" i="4"/>
  <c r="AB732" i="4"/>
  <c r="AC731" i="4"/>
  <c r="AC732" i="4"/>
  <c r="AB733" i="4"/>
  <c r="AC733" i="4"/>
  <c r="AB734" i="4"/>
  <c r="AC734" i="4"/>
  <c r="AB735" i="4"/>
  <c r="AB736" i="4"/>
  <c r="AC735" i="4"/>
  <c r="AC736" i="4"/>
  <c r="AB737" i="4"/>
  <c r="AC737" i="4"/>
  <c r="AB738" i="4"/>
  <c r="AB739" i="4"/>
  <c r="AC738" i="4"/>
  <c r="AB740" i="4"/>
  <c r="AC739" i="4"/>
  <c r="AB741" i="4"/>
  <c r="AC740" i="4"/>
  <c r="AB742" i="4"/>
  <c r="AC741" i="4"/>
  <c r="AB743" i="4"/>
  <c r="AC742" i="4"/>
  <c r="AB744" i="4"/>
  <c r="AC743" i="4"/>
  <c r="AB745" i="4"/>
  <c r="AC744" i="4"/>
  <c r="AB746" i="4"/>
  <c r="AC745" i="4"/>
  <c r="AB747" i="4"/>
  <c r="AC746" i="4"/>
  <c r="AB748" i="4"/>
  <c r="AC747" i="4"/>
  <c r="AB749" i="4"/>
  <c r="AC748" i="4"/>
  <c r="AB750" i="4"/>
  <c r="AC749" i="4"/>
  <c r="AB751" i="4"/>
  <c r="AC750" i="4"/>
  <c r="AB752" i="4"/>
  <c r="AC751" i="4"/>
  <c r="AB753" i="4"/>
  <c r="AC752" i="4"/>
  <c r="AB754" i="4"/>
  <c r="AC753" i="4"/>
  <c r="AB755" i="4"/>
  <c r="AC754" i="4"/>
  <c r="AB756" i="4"/>
  <c r="AC755" i="4"/>
  <c r="AC756" i="4"/>
  <c r="AB757" i="4"/>
  <c r="AC757" i="4"/>
  <c r="AB758" i="4"/>
  <c r="AB759" i="4"/>
  <c r="AC758" i="4"/>
  <c r="AB760" i="4"/>
  <c r="AC759" i="4"/>
  <c r="AC760" i="4"/>
  <c r="AB761" i="4"/>
  <c r="AB762" i="4"/>
  <c r="AC761" i="4"/>
  <c r="AC762" i="4"/>
  <c r="AB763" i="4"/>
  <c r="AC763" i="4"/>
  <c r="AB764" i="4"/>
  <c r="AC764" i="4"/>
  <c r="AB765" i="4"/>
  <c r="AC765" i="4"/>
  <c r="AB766" i="4"/>
  <c r="AC766" i="4"/>
  <c r="AB767" i="4"/>
  <c r="AC767" i="4"/>
  <c r="AB768" i="4"/>
  <c r="AB769" i="4"/>
  <c r="AC768" i="4"/>
  <c r="AB770" i="4"/>
  <c r="AC769" i="4"/>
  <c r="AB771" i="4"/>
  <c r="AC770" i="4"/>
  <c r="AB772" i="4"/>
  <c r="AC771" i="4"/>
  <c r="AB773" i="4"/>
  <c r="AC772" i="4"/>
  <c r="AB774" i="4"/>
  <c r="AC773" i="4"/>
  <c r="AB775" i="4"/>
  <c r="AC774" i="4"/>
  <c r="AB776" i="4"/>
  <c r="AC775" i="4"/>
  <c r="AB777" i="4"/>
  <c r="AC776" i="4"/>
  <c r="AB778" i="4"/>
  <c r="AC777" i="4"/>
  <c r="AB779" i="4"/>
  <c r="AC778" i="4"/>
  <c r="AB780" i="4"/>
  <c r="AC779" i="4"/>
  <c r="AB781" i="4"/>
  <c r="AC780" i="4"/>
  <c r="AB782" i="4"/>
  <c r="AC781" i="4"/>
  <c r="AB783" i="4"/>
  <c r="AC782" i="4"/>
  <c r="AC783" i="4"/>
  <c r="AB784" i="4"/>
  <c r="AC784" i="4"/>
  <c r="AB785" i="4"/>
  <c r="AC785" i="4"/>
  <c r="AB786" i="4"/>
  <c r="AC786" i="4"/>
  <c r="AB787" i="4"/>
  <c r="AC787" i="4"/>
  <c r="AB788" i="4"/>
  <c r="AC788" i="4"/>
  <c r="AB789" i="4"/>
  <c r="AC789" i="4"/>
  <c r="AB790" i="4"/>
  <c r="AC790" i="4"/>
  <c r="AB791" i="4"/>
  <c r="AC791" i="4"/>
  <c r="AB792" i="4"/>
  <c r="AC792" i="4"/>
  <c r="AB793" i="4"/>
  <c r="AB794" i="4"/>
  <c r="AC793" i="4"/>
  <c r="AB795" i="4"/>
  <c r="AC794" i="4"/>
  <c r="AB796" i="4"/>
  <c r="AC795" i="4"/>
  <c r="AC796" i="4"/>
  <c r="AB797" i="4"/>
  <c r="AC797" i="4"/>
  <c r="AB798" i="4"/>
  <c r="AB799" i="4"/>
  <c r="AC798" i="4"/>
  <c r="AC799" i="4"/>
  <c r="AB800" i="4"/>
  <c r="AC800" i="4"/>
  <c r="AB801" i="4"/>
  <c r="AC801" i="4"/>
  <c r="AB802" i="4"/>
  <c r="AB803" i="4"/>
  <c r="AC802" i="4"/>
  <c r="AB804" i="4"/>
  <c r="AC803" i="4"/>
  <c r="AC804" i="4"/>
  <c r="AB805" i="4"/>
  <c r="AC805" i="4"/>
  <c r="AB806" i="4"/>
  <c r="AB807" i="4"/>
  <c r="AC806" i="4"/>
  <c r="AC807" i="4"/>
  <c r="AB808" i="4"/>
  <c r="AC808" i="4"/>
  <c r="AB809" i="4"/>
  <c r="AC809" i="4"/>
  <c r="AB810" i="4"/>
  <c r="AB811" i="4"/>
  <c r="AC810" i="4"/>
  <c r="AC811" i="4"/>
  <c r="AB812" i="4"/>
  <c r="AB813" i="4"/>
  <c r="AC812" i="4"/>
  <c r="AB814" i="4"/>
  <c r="AC813" i="4"/>
  <c r="AC814" i="4"/>
  <c r="AB815" i="4"/>
  <c r="AB816" i="4"/>
  <c r="AC815" i="4"/>
  <c r="AC816" i="4"/>
  <c r="AB817" i="4"/>
  <c r="AC817" i="4"/>
  <c r="AB818" i="4"/>
  <c r="AB819" i="4"/>
  <c r="AC818" i="4"/>
  <c r="AB820" i="4"/>
  <c r="AC819" i="4"/>
  <c r="AC820" i="4"/>
  <c r="AB821" i="4"/>
  <c r="AC821" i="4"/>
  <c r="AB822" i="4"/>
  <c r="AB823" i="4"/>
  <c r="AC822" i="4"/>
  <c r="AB824" i="4"/>
  <c r="AC823" i="4"/>
  <c r="AB825" i="4"/>
  <c r="AC824" i="4"/>
  <c r="AB826" i="4"/>
  <c r="AC825" i="4"/>
  <c r="AB827" i="4"/>
  <c r="AC826" i="4"/>
  <c r="AB828" i="4"/>
  <c r="AC827" i="4"/>
  <c r="AB829" i="4"/>
  <c r="AC828" i="4"/>
  <c r="AB830" i="4"/>
  <c r="AC829" i="4"/>
  <c r="AB831" i="4"/>
  <c r="AC830" i="4"/>
  <c r="AB832" i="4"/>
  <c r="AC831" i="4"/>
  <c r="AB833" i="4"/>
  <c r="AC832" i="4"/>
  <c r="AB834" i="4"/>
  <c r="AC833" i="4"/>
  <c r="AB835" i="4"/>
  <c r="AC834" i="4"/>
  <c r="AB836" i="4"/>
  <c r="AC835" i="4"/>
  <c r="AB837" i="4"/>
  <c r="AC836" i="4"/>
  <c r="AB838" i="4"/>
  <c r="AC837" i="4"/>
  <c r="AB839" i="4"/>
  <c r="AC838" i="4"/>
  <c r="AB840" i="4"/>
  <c r="AC839" i="4"/>
  <c r="AB841" i="4"/>
  <c r="AC840" i="4"/>
  <c r="AB842" i="4"/>
  <c r="AC841" i="4"/>
  <c r="AB843" i="4"/>
  <c r="AC842" i="4"/>
  <c r="AB844" i="4"/>
  <c r="AC843" i="4"/>
  <c r="AB845" i="4"/>
  <c r="AC844" i="4"/>
  <c r="AB846" i="4"/>
  <c r="AC845" i="4"/>
  <c r="AB847" i="4"/>
  <c r="AC846" i="4"/>
  <c r="AB848" i="4"/>
  <c r="AC847" i="4"/>
  <c r="AB849" i="4"/>
  <c r="AC848" i="4"/>
  <c r="AB850" i="4"/>
  <c r="AC849" i="4"/>
  <c r="AC850" i="4"/>
  <c r="AB851" i="4"/>
  <c r="AB852" i="4"/>
  <c r="AC851" i="4"/>
  <c r="AC852" i="4"/>
  <c r="AB853" i="4"/>
  <c r="AC853" i="4"/>
  <c r="AB854" i="4"/>
  <c r="AB855" i="4"/>
  <c r="AC854" i="4"/>
  <c r="AC855" i="4"/>
  <c r="AB856" i="4"/>
  <c r="AB857" i="4"/>
  <c r="AC856" i="4"/>
  <c r="AB858" i="4"/>
  <c r="AC857" i="4"/>
  <c r="AC858" i="4"/>
  <c r="AB859" i="4"/>
  <c r="AB860" i="4"/>
  <c r="AC859" i="4"/>
  <c r="AC860" i="4"/>
  <c r="AB861" i="4"/>
  <c r="AC861" i="4"/>
  <c r="AB862" i="4"/>
  <c r="AB863" i="4"/>
  <c r="AC862" i="4"/>
  <c r="AC863" i="4"/>
  <c r="AB864" i="4"/>
  <c r="AB865" i="4"/>
  <c r="AC864" i="4"/>
  <c r="AC865" i="4"/>
  <c r="AB866" i="4"/>
  <c r="AC866" i="4"/>
  <c r="AB867" i="4"/>
  <c r="AB868" i="4"/>
  <c r="AC867" i="4"/>
  <c r="AC868" i="4"/>
  <c r="AB869" i="4"/>
  <c r="AC869" i="4"/>
  <c r="AB870" i="4"/>
  <c r="AC870" i="4"/>
  <c r="AB871" i="4"/>
  <c r="AB872" i="4"/>
  <c r="AC871" i="4"/>
  <c r="AB873" i="4"/>
  <c r="AC872" i="4"/>
  <c r="AC873" i="4"/>
  <c r="AB874" i="4"/>
  <c r="AC874" i="4"/>
  <c r="AB875" i="4"/>
  <c r="AB876" i="4"/>
  <c r="AC875" i="4"/>
  <c r="AB877" i="4"/>
  <c r="AC876" i="4"/>
  <c r="AB878" i="4"/>
  <c r="AC877" i="4"/>
  <c r="AC878" i="4"/>
  <c r="AB879" i="4"/>
  <c r="AB880" i="4"/>
  <c r="AC879" i="4"/>
  <c r="AC880" i="4"/>
  <c r="AB881" i="4"/>
  <c r="AB882" i="4"/>
  <c r="AC881" i="4"/>
  <c r="AB883" i="4"/>
  <c r="AC882" i="4"/>
  <c r="AB884" i="4"/>
  <c r="AC883" i="4"/>
  <c r="AB885" i="4"/>
  <c r="AC884" i="4"/>
  <c r="AB886" i="4"/>
  <c r="AC885" i="4"/>
  <c r="AB887" i="4"/>
  <c r="AC886" i="4"/>
  <c r="AB888" i="4"/>
  <c r="AC887" i="4"/>
  <c r="AB889" i="4"/>
  <c r="AC888" i="4"/>
  <c r="AB890" i="4"/>
  <c r="AC889" i="4"/>
  <c r="AB891" i="4"/>
  <c r="AC890" i="4"/>
  <c r="AB892" i="4"/>
  <c r="AC891" i="4"/>
  <c r="AB893" i="4"/>
  <c r="AC892" i="4"/>
  <c r="AB894" i="4"/>
  <c r="AC893" i="4"/>
  <c r="AB895" i="4"/>
  <c r="AC894" i="4"/>
  <c r="AB896" i="4"/>
  <c r="AC895" i="4"/>
  <c r="AB897" i="4"/>
  <c r="AC896" i="4"/>
  <c r="AB898" i="4"/>
  <c r="AC897" i="4"/>
  <c r="AB899" i="4"/>
  <c r="AC898" i="4"/>
  <c r="AB900" i="4"/>
  <c r="AC899" i="4"/>
  <c r="AB901" i="4"/>
  <c r="AC900" i="4"/>
  <c r="AB902" i="4"/>
  <c r="AC901" i="4"/>
  <c r="AB903" i="4"/>
  <c r="AC902" i="4"/>
  <c r="AB904" i="4"/>
  <c r="AC903" i="4"/>
  <c r="AB905" i="4"/>
  <c r="AC904" i="4"/>
  <c r="AB906" i="4"/>
  <c r="AC905" i="4"/>
  <c r="AB907" i="4"/>
  <c r="AC906" i="4"/>
  <c r="AB908" i="4"/>
  <c r="AC907" i="4"/>
  <c r="AB909" i="4"/>
  <c r="AC908" i="4"/>
  <c r="AB910" i="4"/>
  <c r="AC909" i="4"/>
  <c r="AB911" i="4"/>
  <c r="AC910" i="4"/>
  <c r="AB912" i="4"/>
  <c r="AC911" i="4"/>
  <c r="AC912" i="4"/>
  <c r="I11" i="4" l="1"/>
  <c r="I7" i="4"/>
  <c r="I3" i="4"/>
  <c r="I9" i="4"/>
  <c r="AD912" i="4"/>
  <c r="AE912" i="4" s="1"/>
  <c r="AD911" i="4"/>
  <c r="AE911" i="4" s="1"/>
  <c r="AD910" i="4"/>
  <c r="AE910" i="4" s="1"/>
  <c r="AD909" i="4"/>
  <c r="AE909" i="4" s="1"/>
  <c r="AD908" i="4"/>
  <c r="AE908" i="4" s="1"/>
  <c r="AD907" i="4"/>
  <c r="AE907" i="4" s="1"/>
  <c r="AD906" i="4"/>
  <c r="AE906" i="4" s="1"/>
  <c r="AD905" i="4"/>
  <c r="AE905" i="4" s="1"/>
  <c r="AD904" i="4"/>
  <c r="AE904" i="4" s="1"/>
  <c r="AD903" i="4"/>
  <c r="AE903" i="4" s="1"/>
  <c r="AD902" i="4"/>
  <c r="AE902" i="4" s="1"/>
  <c r="AD901" i="4"/>
  <c r="AE901" i="4" s="1"/>
  <c r="AD900" i="4"/>
  <c r="AE900" i="4" s="1"/>
  <c r="AD899" i="4"/>
  <c r="AE899" i="4" s="1"/>
  <c r="AD898" i="4"/>
  <c r="AE898" i="4" s="1"/>
  <c r="AD897" i="4"/>
  <c r="AE897" i="4" s="1"/>
  <c r="AD896" i="4"/>
  <c r="AE896" i="4" s="1"/>
  <c r="AD895" i="4"/>
  <c r="AE895" i="4" s="1"/>
  <c r="AD894" i="4"/>
  <c r="AE894" i="4" s="1"/>
  <c r="AD893" i="4"/>
  <c r="AE893" i="4" s="1"/>
  <c r="AD892" i="4"/>
  <c r="AE892" i="4" s="1"/>
  <c r="AD891" i="4"/>
  <c r="AE891" i="4" s="1"/>
  <c r="AD890" i="4"/>
  <c r="AE890" i="4" s="1"/>
  <c r="AD889" i="4"/>
  <c r="AE889" i="4" s="1"/>
  <c r="AD888" i="4"/>
  <c r="AE888" i="4" s="1"/>
  <c r="AD887" i="4"/>
  <c r="AE887" i="4" s="1"/>
  <c r="AD886" i="4"/>
  <c r="AE886" i="4" s="1"/>
  <c r="AD885" i="4"/>
  <c r="AE885" i="4" s="1"/>
  <c r="AD884" i="4"/>
  <c r="AE884" i="4" s="1"/>
  <c r="AD883" i="4"/>
  <c r="AE883" i="4" s="1"/>
  <c r="AD882" i="4"/>
  <c r="AE882" i="4" s="1"/>
  <c r="AD881" i="4"/>
  <c r="AE881" i="4" s="1"/>
  <c r="AD880" i="4"/>
  <c r="AE880" i="4" s="1"/>
  <c r="AD879" i="4"/>
  <c r="AE879" i="4" s="1"/>
  <c r="AD878" i="4"/>
  <c r="AE878" i="4" s="1"/>
  <c r="AD877" i="4"/>
  <c r="AE877" i="4" s="1"/>
  <c r="AD876" i="4"/>
  <c r="AE876" i="4" s="1"/>
  <c r="AD875" i="4"/>
  <c r="AE875" i="4" s="1"/>
  <c r="AD874" i="4"/>
  <c r="AE874" i="4" s="1"/>
  <c r="AD873" i="4"/>
  <c r="AE873" i="4" s="1"/>
  <c r="AD872" i="4"/>
  <c r="AE872" i="4" s="1"/>
  <c r="AD871" i="4"/>
  <c r="AE871" i="4" s="1"/>
  <c r="AD870" i="4"/>
  <c r="AE870" i="4" s="1"/>
  <c r="AD869" i="4"/>
  <c r="AE869" i="4" s="1"/>
  <c r="AD868" i="4"/>
  <c r="AE868" i="4" s="1"/>
  <c r="AD867" i="4"/>
  <c r="AE867" i="4" s="1"/>
  <c r="AD866" i="4"/>
  <c r="AE866" i="4" s="1"/>
  <c r="AD865" i="4"/>
  <c r="AE865" i="4" s="1"/>
  <c r="AD864" i="4"/>
  <c r="AE864" i="4" s="1"/>
  <c r="AD863" i="4"/>
  <c r="AE863" i="4" s="1"/>
  <c r="AD862" i="4"/>
  <c r="AE862" i="4" s="1"/>
  <c r="AD861" i="4"/>
  <c r="AE861" i="4" s="1"/>
  <c r="AD860" i="4"/>
  <c r="AE860" i="4" s="1"/>
  <c r="AD859" i="4"/>
  <c r="AE859" i="4" s="1"/>
  <c r="AD858" i="4"/>
  <c r="AE858" i="4" s="1"/>
  <c r="AD857" i="4"/>
  <c r="AE857" i="4" s="1"/>
  <c r="AD856" i="4"/>
  <c r="AE856" i="4" s="1"/>
  <c r="AD855" i="4"/>
  <c r="AE855" i="4" s="1"/>
  <c r="AD854" i="4"/>
  <c r="AE854" i="4" s="1"/>
  <c r="AD853" i="4"/>
  <c r="AE853" i="4" s="1"/>
  <c r="AD852" i="4"/>
  <c r="AE852" i="4" s="1"/>
  <c r="AD851" i="4"/>
  <c r="AE851" i="4" s="1"/>
  <c r="AD850" i="4"/>
  <c r="AE850" i="4" s="1"/>
  <c r="AD849" i="4"/>
  <c r="AE849" i="4" s="1"/>
  <c r="AD848" i="4"/>
  <c r="AE848" i="4" s="1"/>
  <c r="AD847" i="4"/>
  <c r="AE847" i="4" s="1"/>
  <c r="AD846" i="4"/>
  <c r="AE846" i="4" s="1"/>
  <c r="AD845" i="4"/>
  <c r="AE845" i="4" s="1"/>
  <c r="AD844" i="4"/>
  <c r="AE844" i="4" s="1"/>
  <c r="AD843" i="4"/>
  <c r="AE843" i="4" s="1"/>
  <c r="AD842" i="4"/>
  <c r="AE842" i="4" s="1"/>
  <c r="AD841" i="4"/>
  <c r="AE841" i="4" s="1"/>
  <c r="AD840" i="4"/>
  <c r="AE840" i="4" s="1"/>
  <c r="AD839" i="4"/>
  <c r="AE839" i="4" s="1"/>
  <c r="AD838" i="4"/>
  <c r="AE838" i="4" s="1"/>
  <c r="AD837" i="4"/>
  <c r="AE837" i="4" s="1"/>
  <c r="AD836" i="4"/>
  <c r="AE836" i="4" s="1"/>
  <c r="AD835" i="4"/>
  <c r="AE835" i="4" s="1"/>
  <c r="AD834" i="4"/>
  <c r="AE834" i="4" s="1"/>
  <c r="AD833" i="4"/>
  <c r="AE833" i="4" s="1"/>
  <c r="AD832" i="4"/>
  <c r="AE832" i="4" s="1"/>
  <c r="AD831" i="4"/>
  <c r="AE831" i="4" s="1"/>
  <c r="AD830" i="4"/>
  <c r="AE830" i="4" s="1"/>
  <c r="AD829" i="4"/>
  <c r="AE829" i="4" s="1"/>
  <c r="AD828" i="4"/>
  <c r="AE828" i="4" s="1"/>
  <c r="AD827" i="4"/>
  <c r="AE827" i="4" s="1"/>
  <c r="AD826" i="4"/>
  <c r="AE826" i="4" s="1"/>
  <c r="AD825" i="4"/>
  <c r="AE825" i="4" s="1"/>
  <c r="AD824" i="4"/>
  <c r="AE824" i="4" s="1"/>
  <c r="AD823" i="4"/>
  <c r="AE823" i="4" s="1"/>
  <c r="AD822" i="4"/>
  <c r="AE822" i="4" s="1"/>
  <c r="AD821" i="4"/>
  <c r="AE821" i="4" s="1"/>
  <c r="AD820" i="4"/>
  <c r="AE820" i="4" s="1"/>
  <c r="AD819" i="4"/>
  <c r="AE819" i="4" s="1"/>
  <c r="AD818" i="4"/>
  <c r="AE818" i="4" s="1"/>
  <c r="AD817" i="4"/>
  <c r="AE817" i="4" s="1"/>
  <c r="AD816" i="4"/>
  <c r="AE816" i="4" s="1"/>
  <c r="AD815" i="4"/>
  <c r="AE815" i="4" s="1"/>
  <c r="AD814" i="4"/>
  <c r="AE814" i="4" s="1"/>
  <c r="AD813" i="4"/>
  <c r="AE813" i="4" s="1"/>
  <c r="AD812" i="4"/>
  <c r="AE812" i="4" s="1"/>
  <c r="AD811" i="4"/>
  <c r="AE811" i="4" s="1"/>
  <c r="AD810" i="4"/>
  <c r="AE810" i="4" s="1"/>
  <c r="AD809" i="4"/>
  <c r="AE809" i="4" s="1"/>
  <c r="AD808" i="4"/>
  <c r="AE808" i="4" s="1"/>
  <c r="AD807" i="4"/>
  <c r="AE807" i="4" s="1"/>
  <c r="AD806" i="4"/>
  <c r="AE806" i="4" s="1"/>
  <c r="AD805" i="4"/>
  <c r="AE805" i="4" s="1"/>
  <c r="AD804" i="4"/>
  <c r="AE804" i="4" s="1"/>
  <c r="AD803" i="4"/>
  <c r="AE803" i="4" s="1"/>
  <c r="AD802" i="4"/>
  <c r="AE802" i="4" s="1"/>
  <c r="AD801" i="4"/>
  <c r="AE801" i="4" s="1"/>
  <c r="AD800" i="4"/>
  <c r="AE800" i="4" s="1"/>
  <c r="AD799" i="4"/>
  <c r="AE799" i="4" s="1"/>
  <c r="AD798" i="4"/>
  <c r="AE798" i="4" s="1"/>
  <c r="AD797" i="4"/>
  <c r="AE797" i="4" s="1"/>
  <c r="AD796" i="4"/>
  <c r="AE796" i="4" s="1"/>
  <c r="AD795" i="4"/>
  <c r="AE795" i="4" s="1"/>
  <c r="AD794" i="4"/>
  <c r="AE794" i="4" s="1"/>
  <c r="AD793" i="4"/>
  <c r="AE793" i="4" s="1"/>
  <c r="AD792" i="4"/>
  <c r="AE792" i="4" s="1"/>
  <c r="AD791" i="4"/>
  <c r="AE791" i="4" s="1"/>
  <c r="AD790" i="4"/>
  <c r="AE790" i="4" s="1"/>
  <c r="AD789" i="4"/>
  <c r="AE789" i="4" s="1"/>
  <c r="AD788" i="4"/>
  <c r="AE788" i="4" s="1"/>
  <c r="AD787" i="4"/>
  <c r="AE787" i="4" s="1"/>
  <c r="AD786" i="4"/>
  <c r="AE786" i="4" s="1"/>
  <c r="AD785" i="4"/>
  <c r="AE785" i="4" s="1"/>
  <c r="AD784" i="4"/>
  <c r="AE784" i="4" s="1"/>
  <c r="AD783" i="4"/>
  <c r="AE783" i="4" s="1"/>
  <c r="AD782" i="4"/>
  <c r="AE782" i="4" s="1"/>
  <c r="AD781" i="4"/>
  <c r="AE781" i="4" s="1"/>
  <c r="AD780" i="4"/>
  <c r="AE780" i="4" s="1"/>
  <c r="AD779" i="4"/>
  <c r="AE779" i="4" s="1"/>
  <c r="AD778" i="4"/>
  <c r="AE778" i="4" s="1"/>
  <c r="AD777" i="4"/>
  <c r="AE777" i="4" s="1"/>
  <c r="AD776" i="4"/>
  <c r="AE776" i="4" s="1"/>
  <c r="AD775" i="4"/>
  <c r="AE775" i="4" s="1"/>
  <c r="AD774" i="4"/>
  <c r="AE774" i="4" s="1"/>
  <c r="AD773" i="4"/>
  <c r="AE773" i="4" s="1"/>
  <c r="AD772" i="4"/>
  <c r="AE772" i="4" s="1"/>
  <c r="AD771" i="4"/>
  <c r="AE771" i="4" s="1"/>
  <c r="AD770" i="4"/>
  <c r="AE770" i="4" s="1"/>
  <c r="AD769" i="4"/>
  <c r="AE769" i="4" s="1"/>
  <c r="AD768" i="4"/>
  <c r="AE768" i="4" s="1"/>
  <c r="AD767" i="4"/>
  <c r="AE767" i="4" s="1"/>
  <c r="AD766" i="4"/>
  <c r="AE766" i="4" s="1"/>
  <c r="AD765" i="4"/>
  <c r="AE765" i="4" s="1"/>
  <c r="AD764" i="4"/>
  <c r="AE764" i="4" s="1"/>
  <c r="AD763" i="4"/>
  <c r="AE763" i="4" s="1"/>
  <c r="AD762" i="4"/>
  <c r="AE762" i="4" s="1"/>
  <c r="AD761" i="4"/>
  <c r="AE761" i="4" s="1"/>
  <c r="AD760" i="4"/>
  <c r="AE760" i="4" s="1"/>
  <c r="AD759" i="4"/>
  <c r="AE759" i="4" s="1"/>
  <c r="AD758" i="4"/>
  <c r="AE758" i="4" s="1"/>
  <c r="AD757" i="4"/>
  <c r="AE757" i="4" s="1"/>
  <c r="AD756" i="4"/>
  <c r="AE756" i="4" s="1"/>
  <c r="AD755" i="4"/>
  <c r="AE755" i="4" s="1"/>
  <c r="AD754" i="4"/>
  <c r="AE754" i="4" s="1"/>
  <c r="AD753" i="4"/>
  <c r="AE753" i="4" s="1"/>
  <c r="AD752" i="4"/>
  <c r="AE752" i="4" s="1"/>
  <c r="AD751" i="4"/>
  <c r="AE751" i="4" s="1"/>
  <c r="AD750" i="4"/>
  <c r="AE750" i="4" s="1"/>
  <c r="AD749" i="4"/>
  <c r="AE749" i="4" s="1"/>
  <c r="AD748" i="4"/>
  <c r="AE748" i="4" s="1"/>
  <c r="AD747" i="4"/>
  <c r="AE747" i="4" s="1"/>
  <c r="AD746" i="4"/>
  <c r="AE746" i="4" s="1"/>
  <c r="AD745" i="4"/>
  <c r="AE745" i="4" s="1"/>
  <c r="AD744" i="4"/>
  <c r="AE744" i="4" s="1"/>
  <c r="AD743" i="4"/>
  <c r="AE743" i="4" s="1"/>
  <c r="AD742" i="4"/>
  <c r="AE742" i="4" s="1"/>
  <c r="AD741" i="4"/>
  <c r="AE741" i="4" s="1"/>
  <c r="AD740" i="4"/>
  <c r="AE740" i="4" s="1"/>
  <c r="AD739" i="4"/>
  <c r="AE739" i="4" s="1"/>
  <c r="AD738" i="4"/>
  <c r="AE738" i="4" s="1"/>
  <c r="AD737" i="4"/>
  <c r="AE737" i="4" s="1"/>
  <c r="AD736" i="4"/>
  <c r="AE736" i="4" s="1"/>
  <c r="AD735" i="4"/>
  <c r="AE735" i="4" s="1"/>
  <c r="AD734" i="4"/>
  <c r="AE734" i="4" s="1"/>
  <c r="AD733" i="4"/>
  <c r="AE733" i="4" s="1"/>
  <c r="AD732" i="4"/>
  <c r="AE732" i="4" s="1"/>
  <c r="AD731" i="4"/>
  <c r="AE731" i="4" s="1"/>
  <c r="AD730" i="4"/>
  <c r="AE730" i="4" s="1"/>
  <c r="AD729" i="4"/>
  <c r="AE729" i="4" s="1"/>
  <c r="AD728" i="4"/>
  <c r="AE728" i="4" s="1"/>
  <c r="AD727" i="4"/>
  <c r="AE727" i="4" s="1"/>
  <c r="AD726" i="4"/>
  <c r="AE726" i="4" s="1"/>
  <c r="AD725" i="4"/>
  <c r="AE725" i="4" s="1"/>
  <c r="AD724" i="4"/>
  <c r="AE724" i="4" s="1"/>
  <c r="AD723" i="4"/>
  <c r="AE723" i="4" s="1"/>
  <c r="AD722" i="4"/>
  <c r="AE722" i="4" s="1"/>
  <c r="AD721" i="4"/>
  <c r="AE721" i="4" s="1"/>
  <c r="AD720" i="4"/>
  <c r="AE720" i="4" s="1"/>
  <c r="AD719" i="4"/>
  <c r="AE719" i="4" s="1"/>
  <c r="AD718" i="4"/>
  <c r="AE718" i="4" s="1"/>
  <c r="AD717" i="4"/>
  <c r="AE717" i="4" s="1"/>
  <c r="AD716" i="4"/>
  <c r="AE716" i="4" s="1"/>
  <c r="AD715" i="4"/>
  <c r="AE715" i="4" s="1"/>
  <c r="AD714" i="4"/>
  <c r="AE714" i="4" s="1"/>
  <c r="AD713" i="4"/>
  <c r="AE713" i="4" s="1"/>
  <c r="AD712" i="4"/>
  <c r="AE712" i="4" s="1"/>
  <c r="AD711" i="4"/>
  <c r="AE711" i="4" s="1"/>
  <c r="AD710" i="4"/>
  <c r="AE710" i="4" s="1"/>
  <c r="AD709" i="4"/>
  <c r="AE709" i="4" s="1"/>
  <c r="AD708" i="4"/>
  <c r="AE708" i="4" s="1"/>
  <c r="AD707" i="4"/>
  <c r="AE707" i="4" s="1"/>
  <c r="AD706" i="4"/>
  <c r="AE706" i="4" s="1"/>
  <c r="AD705" i="4"/>
  <c r="AE705" i="4" s="1"/>
  <c r="AD704" i="4"/>
  <c r="AE704" i="4" s="1"/>
  <c r="AD703" i="4"/>
  <c r="AE703" i="4" s="1"/>
  <c r="AD702" i="4"/>
  <c r="AE702" i="4" s="1"/>
  <c r="AD701" i="4"/>
  <c r="AE701" i="4" s="1"/>
  <c r="AD700" i="4"/>
  <c r="AE700" i="4" s="1"/>
  <c r="AD699" i="4"/>
  <c r="AE699" i="4" s="1"/>
  <c r="AD698" i="4"/>
  <c r="AE698" i="4" s="1"/>
  <c r="AD697" i="4"/>
  <c r="AE697" i="4" s="1"/>
  <c r="AD696" i="4"/>
  <c r="AE696" i="4" s="1"/>
  <c r="AD695" i="4"/>
  <c r="AE695" i="4" s="1"/>
  <c r="AD694" i="4"/>
  <c r="AE694" i="4" s="1"/>
  <c r="AD693" i="4"/>
  <c r="AE693" i="4" s="1"/>
  <c r="AD692" i="4"/>
  <c r="AE692" i="4" s="1"/>
  <c r="AD691" i="4"/>
  <c r="AE691" i="4" s="1"/>
  <c r="AD690" i="4"/>
  <c r="AE690" i="4" s="1"/>
  <c r="AD689" i="4"/>
  <c r="AE689" i="4" s="1"/>
  <c r="AD688" i="4"/>
  <c r="AE688" i="4" s="1"/>
  <c r="AD687" i="4"/>
  <c r="AE687" i="4" s="1"/>
  <c r="AD686" i="4"/>
  <c r="AE686" i="4" s="1"/>
  <c r="AD685" i="4"/>
  <c r="AE685" i="4" s="1"/>
  <c r="AD684" i="4"/>
  <c r="AE684" i="4" s="1"/>
  <c r="AD683" i="4"/>
  <c r="AE683" i="4" s="1"/>
  <c r="AD682" i="4"/>
  <c r="AE682" i="4" s="1"/>
  <c r="AD681" i="4"/>
  <c r="AE681" i="4" s="1"/>
  <c r="AD680" i="4"/>
  <c r="AE680" i="4" s="1"/>
  <c r="AD679" i="4"/>
  <c r="AE679" i="4" s="1"/>
  <c r="AD678" i="4"/>
  <c r="AE678" i="4" s="1"/>
  <c r="AD677" i="4"/>
  <c r="AE677" i="4" s="1"/>
  <c r="AD676" i="4"/>
  <c r="AE676" i="4" s="1"/>
  <c r="AD675" i="4"/>
  <c r="AE675" i="4" s="1"/>
  <c r="AD674" i="4"/>
  <c r="AE674" i="4" s="1"/>
  <c r="AD673" i="4"/>
  <c r="AE673" i="4" s="1"/>
  <c r="AD672" i="4"/>
  <c r="AE672" i="4" s="1"/>
  <c r="AD671" i="4"/>
  <c r="AE671" i="4" s="1"/>
  <c r="AD670" i="4"/>
  <c r="AE670" i="4" s="1"/>
  <c r="AD669" i="4"/>
  <c r="AE669" i="4" s="1"/>
  <c r="AD668" i="4"/>
  <c r="AE668" i="4" s="1"/>
  <c r="AD667" i="4"/>
  <c r="AE667" i="4" s="1"/>
  <c r="AD666" i="4"/>
  <c r="AE666" i="4" s="1"/>
  <c r="AD665" i="4"/>
  <c r="AE665" i="4" s="1"/>
  <c r="AD664" i="4"/>
  <c r="AE664" i="4" s="1"/>
  <c r="AD663" i="4"/>
  <c r="AE663" i="4" s="1"/>
  <c r="AD662" i="4"/>
  <c r="AE662" i="4" s="1"/>
  <c r="AD661" i="4"/>
  <c r="AE661" i="4" s="1"/>
  <c r="AD660" i="4"/>
  <c r="AE660" i="4" s="1"/>
  <c r="AD659" i="4"/>
  <c r="AE659" i="4" s="1"/>
  <c r="AD658" i="4"/>
  <c r="AE658" i="4" s="1"/>
  <c r="AD657" i="4"/>
  <c r="AE657" i="4" s="1"/>
  <c r="AD656" i="4"/>
  <c r="AE656" i="4" s="1"/>
  <c r="AD655" i="4"/>
  <c r="AE655" i="4" s="1"/>
  <c r="AD654" i="4"/>
  <c r="AE654" i="4" s="1"/>
  <c r="AD653" i="4"/>
  <c r="AE653" i="4" s="1"/>
  <c r="AD652" i="4"/>
  <c r="AE652" i="4" s="1"/>
  <c r="AD651" i="4"/>
  <c r="AE651" i="4" s="1"/>
  <c r="AD650" i="4"/>
  <c r="AE650" i="4" s="1"/>
  <c r="AD649" i="4"/>
  <c r="AE649" i="4" s="1"/>
  <c r="AD648" i="4"/>
  <c r="AE648" i="4" s="1"/>
  <c r="AD647" i="4"/>
  <c r="AE647" i="4" s="1"/>
  <c r="AD646" i="4"/>
  <c r="AE646" i="4" s="1"/>
  <c r="AD645" i="4"/>
  <c r="AE645" i="4" s="1"/>
  <c r="AD644" i="4"/>
  <c r="AE644" i="4" s="1"/>
  <c r="AD643" i="4"/>
  <c r="AE643" i="4" s="1"/>
  <c r="AD642" i="4"/>
  <c r="AE642" i="4" s="1"/>
  <c r="AD641" i="4"/>
  <c r="AE641" i="4" s="1"/>
  <c r="AD640" i="4"/>
  <c r="AE640" i="4" s="1"/>
  <c r="AD639" i="4"/>
  <c r="AE639" i="4" s="1"/>
  <c r="AD638" i="4"/>
  <c r="AE638" i="4" s="1"/>
  <c r="AD637" i="4"/>
  <c r="AE637" i="4" s="1"/>
  <c r="AD636" i="4"/>
  <c r="AE636" i="4" s="1"/>
  <c r="AD635" i="4"/>
  <c r="AE635" i="4" s="1"/>
  <c r="AD634" i="4"/>
  <c r="AE634" i="4" s="1"/>
  <c r="AD633" i="4"/>
  <c r="AE633" i="4" s="1"/>
  <c r="AD632" i="4"/>
  <c r="AE632" i="4" s="1"/>
  <c r="AD631" i="4"/>
  <c r="AE631" i="4" s="1"/>
  <c r="AD630" i="4"/>
  <c r="AE630" i="4" s="1"/>
  <c r="AD629" i="4"/>
  <c r="AE629" i="4" s="1"/>
  <c r="AD628" i="4"/>
  <c r="AE628" i="4" s="1"/>
  <c r="AD627" i="4"/>
  <c r="AE627" i="4" s="1"/>
  <c r="AD626" i="4"/>
  <c r="AE626" i="4" s="1"/>
  <c r="AD625" i="4"/>
  <c r="AE625" i="4" s="1"/>
  <c r="AD624" i="4"/>
  <c r="AE624" i="4" s="1"/>
  <c r="AD623" i="4"/>
  <c r="AE623" i="4" s="1"/>
  <c r="AD622" i="4"/>
  <c r="AE622" i="4" s="1"/>
  <c r="AD621" i="4"/>
  <c r="AE621" i="4" s="1"/>
  <c r="AD620" i="4"/>
  <c r="AE620" i="4" s="1"/>
  <c r="AD619" i="4"/>
  <c r="AE619" i="4" s="1"/>
  <c r="AD618" i="4"/>
  <c r="AE618" i="4" s="1"/>
  <c r="AD617" i="4"/>
  <c r="AE617" i="4" s="1"/>
  <c r="AD616" i="4"/>
  <c r="AE616" i="4" s="1"/>
  <c r="AD615" i="4"/>
  <c r="AE615" i="4" s="1"/>
  <c r="AD614" i="4"/>
  <c r="AE614" i="4" s="1"/>
  <c r="AD613" i="4"/>
  <c r="AE613" i="4" s="1"/>
  <c r="AD612" i="4"/>
  <c r="AE612" i="4" s="1"/>
  <c r="AD611" i="4"/>
  <c r="AE611" i="4" s="1"/>
  <c r="AD610" i="4"/>
  <c r="AE610" i="4" s="1"/>
  <c r="AD609" i="4"/>
  <c r="AE609" i="4" s="1"/>
  <c r="AD608" i="4"/>
  <c r="AE608" i="4" s="1"/>
  <c r="AD607" i="4"/>
  <c r="AE607" i="4" s="1"/>
  <c r="AD606" i="4"/>
  <c r="AE606" i="4" s="1"/>
  <c r="AD605" i="4"/>
  <c r="AE605" i="4" s="1"/>
  <c r="AD604" i="4"/>
  <c r="AE604" i="4" s="1"/>
  <c r="AD603" i="4"/>
  <c r="AE603" i="4" s="1"/>
  <c r="AD602" i="4"/>
  <c r="AE602" i="4" s="1"/>
  <c r="AD601" i="4"/>
  <c r="AE601" i="4" s="1"/>
  <c r="AD600" i="4"/>
  <c r="AE600" i="4" s="1"/>
  <c r="AD599" i="4"/>
  <c r="AE599" i="4" s="1"/>
  <c r="AD598" i="4"/>
  <c r="AE598" i="4" s="1"/>
  <c r="AD597" i="4"/>
  <c r="AE597" i="4" s="1"/>
  <c r="AD596" i="4"/>
  <c r="AE596" i="4" s="1"/>
  <c r="AD595" i="4"/>
  <c r="AE595" i="4" s="1"/>
  <c r="AD594" i="4"/>
  <c r="AE594" i="4" s="1"/>
  <c r="AD593" i="4"/>
  <c r="AE593" i="4" s="1"/>
  <c r="AD592" i="4"/>
  <c r="AE592" i="4" s="1"/>
  <c r="AD591" i="4"/>
  <c r="AE591" i="4" s="1"/>
  <c r="AD590" i="4"/>
  <c r="AE590" i="4" s="1"/>
  <c r="AD589" i="4"/>
  <c r="AE589" i="4" s="1"/>
  <c r="AD588" i="4"/>
  <c r="AE588" i="4" s="1"/>
  <c r="AD587" i="4"/>
  <c r="AE587" i="4" s="1"/>
  <c r="AD586" i="4"/>
  <c r="AE586" i="4" s="1"/>
  <c r="AD585" i="4"/>
  <c r="AE585" i="4" s="1"/>
  <c r="AD584" i="4"/>
  <c r="AE584" i="4" s="1"/>
  <c r="AD583" i="4"/>
  <c r="AE583" i="4" s="1"/>
  <c r="AD582" i="4"/>
  <c r="AE582" i="4" s="1"/>
  <c r="AD581" i="4"/>
  <c r="AE581" i="4" s="1"/>
  <c r="AD580" i="4"/>
  <c r="AE580" i="4" s="1"/>
  <c r="AD579" i="4"/>
  <c r="AE579" i="4" s="1"/>
  <c r="AD578" i="4"/>
  <c r="AE578" i="4" s="1"/>
  <c r="AD577" i="4"/>
  <c r="AE577" i="4" s="1"/>
  <c r="AD576" i="4"/>
  <c r="AE576" i="4" s="1"/>
  <c r="AD575" i="4"/>
  <c r="AE575" i="4" s="1"/>
  <c r="AD574" i="4"/>
  <c r="AE574" i="4" s="1"/>
  <c r="AD573" i="4"/>
  <c r="AE573" i="4" s="1"/>
  <c r="AD572" i="4"/>
  <c r="AE572" i="4" s="1"/>
  <c r="AD571" i="4"/>
  <c r="AE571" i="4" s="1"/>
  <c r="AD570" i="4"/>
  <c r="AE570" i="4" s="1"/>
  <c r="AD569" i="4"/>
  <c r="AE569" i="4" s="1"/>
  <c r="AD568" i="4"/>
  <c r="AE568" i="4" s="1"/>
  <c r="AD567" i="4"/>
  <c r="AE567" i="4" s="1"/>
  <c r="AD566" i="4"/>
  <c r="AE566" i="4" s="1"/>
  <c r="AD565" i="4"/>
  <c r="AE565" i="4" s="1"/>
  <c r="AD564" i="4"/>
  <c r="AE564" i="4" s="1"/>
  <c r="AD563" i="4"/>
  <c r="AE563" i="4" s="1"/>
  <c r="AD562" i="4"/>
  <c r="AE562" i="4" s="1"/>
  <c r="AD561" i="4"/>
  <c r="AE561" i="4" s="1"/>
  <c r="AD560" i="4"/>
  <c r="AE560" i="4" s="1"/>
  <c r="AD559" i="4"/>
  <c r="AE559" i="4" s="1"/>
  <c r="AD558" i="4"/>
  <c r="AE558" i="4" s="1"/>
  <c r="AD557" i="4"/>
  <c r="AE557" i="4" s="1"/>
  <c r="AD556" i="4"/>
  <c r="AE556" i="4" s="1"/>
  <c r="AD555" i="4"/>
  <c r="AE555" i="4" s="1"/>
  <c r="AD554" i="4"/>
  <c r="AE554" i="4" s="1"/>
  <c r="AD553" i="4"/>
  <c r="AE553" i="4" s="1"/>
  <c r="AD552" i="4"/>
  <c r="AE552" i="4" s="1"/>
  <c r="AD551" i="4"/>
  <c r="AE551" i="4" s="1"/>
  <c r="AD550" i="4"/>
  <c r="AE550" i="4" s="1"/>
  <c r="AD549" i="4"/>
  <c r="AE549" i="4" s="1"/>
  <c r="AD548" i="4"/>
  <c r="AE548" i="4" s="1"/>
  <c r="AD547" i="4"/>
  <c r="AE547" i="4" s="1"/>
  <c r="AD546" i="4"/>
  <c r="AE546" i="4" s="1"/>
  <c r="AD545" i="4"/>
  <c r="AE545" i="4" s="1"/>
  <c r="AD544" i="4"/>
  <c r="AE544" i="4" s="1"/>
  <c r="AD543" i="4"/>
  <c r="AE543" i="4" s="1"/>
  <c r="AD542" i="4"/>
  <c r="AE542" i="4" s="1"/>
  <c r="AD541" i="4"/>
  <c r="AE541" i="4" s="1"/>
  <c r="AD540" i="4"/>
  <c r="AE540" i="4" s="1"/>
  <c r="AD539" i="4"/>
  <c r="AE539" i="4" s="1"/>
  <c r="AD538" i="4"/>
  <c r="AE538" i="4" s="1"/>
  <c r="AD537" i="4"/>
  <c r="AE537" i="4" s="1"/>
  <c r="AD536" i="4"/>
  <c r="AE536" i="4" s="1"/>
  <c r="AD535" i="4"/>
  <c r="AE535" i="4" s="1"/>
  <c r="AD534" i="4"/>
  <c r="AE534" i="4" s="1"/>
  <c r="AD533" i="4"/>
  <c r="AE533" i="4" s="1"/>
  <c r="AD532" i="4"/>
  <c r="AE532" i="4" s="1"/>
  <c r="AD531" i="4"/>
  <c r="AE531" i="4" s="1"/>
  <c r="AD530" i="4"/>
  <c r="AE530" i="4" s="1"/>
  <c r="AD529" i="4"/>
  <c r="AE529" i="4" s="1"/>
  <c r="AD528" i="4"/>
  <c r="AE528" i="4" s="1"/>
  <c r="AD527" i="4"/>
  <c r="AE527" i="4" s="1"/>
  <c r="AD526" i="4"/>
  <c r="AE526" i="4" s="1"/>
  <c r="AD525" i="4"/>
  <c r="AE525" i="4" s="1"/>
  <c r="AD524" i="4"/>
  <c r="AE524" i="4" s="1"/>
  <c r="AD523" i="4"/>
  <c r="AE523" i="4" s="1"/>
  <c r="AD522" i="4"/>
  <c r="AE522" i="4" s="1"/>
  <c r="AD521" i="4"/>
  <c r="AE521" i="4" s="1"/>
  <c r="AD520" i="4"/>
  <c r="AE520" i="4" s="1"/>
  <c r="AD519" i="4"/>
  <c r="AE519" i="4" s="1"/>
  <c r="AD518" i="4"/>
  <c r="AE518" i="4" s="1"/>
  <c r="AD517" i="4"/>
  <c r="AE517" i="4" s="1"/>
  <c r="AD516" i="4"/>
  <c r="AE516" i="4" s="1"/>
  <c r="AD515" i="4"/>
  <c r="AE515" i="4" s="1"/>
  <c r="R515" i="4"/>
  <c r="R516" i="4" s="1"/>
  <c r="R517" i="4" s="1"/>
  <c r="R518" i="4" s="1"/>
  <c r="R519" i="4" s="1"/>
  <c r="R520" i="4" s="1"/>
  <c r="R521" i="4" s="1"/>
  <c r="R522" i="4" s="1"/>
  <c r="R523" i="4" s="1"/>
  <c r="R524" i="4" s="1"/>
  <c r="R525" i="4" s="1"/>
  <c r="R526" i="4" s="1"/>
  <c r="R527" i="4" s="1"/>
  <c r="R528" i="4" s="1"/>
  <c r="R529" i="4" s="1"/>
  <c r="R530" i="4" s="1"/>
  <c r="R531" i="4" s="1"/>
  <c r="R532" i="4" s="1"/>
  <c r="R533" i="4" s="1"/>
  <c r="R534" i="4" s="1"/>
  <c r="R535" i="4" s="1"/>
  <c r="R536" i="4" s="1"/>
  <c r="R537" i="4" s="1"/>
  <c r="R538" i="4" s="1"/>
  <c r="R539" i="4" s="1"/>
  <c r="R540" i="4" s="1"/>
  <c r="R541" i="4" s="1"/>
  <c r="R542" i="4" s="1"/>
  <c r="R543" i="4" s="1"/>
  <c r="R544" i="4" s="1"/>
  <c r="R545" i="4" s="1"/>
  <c r="R546" i="4" s="1"/>
  <c r="R547" i="4" s="1"/>
  <c r="R548" i="4" s="1"/>
  <c r="R549" i="4" s="1"/>
  <c r="R550" i="4" s="1"/>
  <c r="R551" i="4" s="1"/>
  <c r="R552" i="4" s="1"/>
  <c r="R553" i="4" s="1"/>
  <c r="R554" i="4" s="1"/>
  <c r="R555" i="4" s="1"/>
  <c r="R556" i="4" s="1"/>
  <c r="R557" i="4" s="1"/>
  <c r="R558" i="4" s="1"/>
  <c r="R559" i="4" s="1"/>
  <c r="R560" i="4" s="1"/>
  <c r="R561" i="4" s="1"/>
  <c r="R562" i="4" s="1"/>
  <c r="R563" i="4" s="1"/>
  <c r="R564" i="4" s="1"/>
  <c r="R565" i="4" s="1"/>
  <c r="R566" i="4" s="1"/>
  <c r="R567" i="4" s="1"/>
  <c r="R568" i="4" s="1"/>
  <c r="R569" i="4" s="1"/>
  <c r="R570" i="4" s="1"/>
  <c r="R571" i="4" s="1"/>
  <c r="R572" i="4" s="1"/>
  <c r="R573" i="4" s="1"/>
  <c r="R574" i="4" s="1"/>
  <c r="R575" i="4" s="1"/>
  <c r="R576" i="4" s="1"/>
  <c r="R577" i="4" s="1"/>
  <c r="R578" i="4" s="1"/>
  <c r="R579" i="4" s="1"/>
  <c r="R580" i="4" s="1"/>
  <c r="R581" i="4" s="1"/>
  <c r="R582" i="4" s="1"/>
  <c r="R583" i="4" s="1"/>
  <c r="R584" i="4" s="1"/>
  <c r="R585" i="4" s="1"/>
  <c r="R586" i="4" s="1"/>
  <c r="R587" i="4" s="1"/>
  <c r="R588" i="4" s="1"/>
  <c r="R589" i="4" s="1"/>
  <c r="R590" i="4" s="1"/>
  <c r="R591" i="4" s="1"/>
  <c r="R592" i="4" s="1"/>
  <c r="R593" i="4" s="1"/>
  <c r="R594" i="4" s="1"/>
  <c r="R595" i="4" s="1"/>
  <c r="R596" i="4" s="1"/>
  <c r="R597" i="4" s="1"/>
  <c r="R598" i="4" s="1"/>
  <c r="R599" i="4" s="1"/>
  <c r="R600" i="4" s="1"/>
  <c r="R601" i="4" s="1"/>
  <c r="R602" i="4" s="1"/>
  <c r="R603" i="4" s="1"/>
  <c r="R604" i="4" s="1"/>
  <c r="R605" i="4" s="1"/>
  <c r="R606" i="4" s="1"/>
  <c r="R607" i="4" s="1"/>
  <c r="R608" i="4" s="1"/>
  <c r="R609" i="4" s="1"/>
  <c r="R610" i="4" s="1"/>
  <c r="R611" i="4" s="1"/>
  <c r="R612" i="4" s="1"/>
  <c r="R613" i="4" s="1"/>
  <c r="R614" i="4" s="1"/>
  <c r="R615" i="4" s="1"/>
  <c r="R616" i="4" s="1"/>
  <c r="R617" i="4" s="1"/>
  <c r="R618" i="4" s="1"/>
  <c r="R619" i="4" s="1"/>
  <c r="R620" i="4" s="1"/>
  <c r="R621" i="4" s="1"/>
  <c r="R622" i="4" s="1"/>
  <c r="R623" i="4" s="1"/>
  <c r="R624" i="4" s="1"/>
  <c r="R625" i="4" s="1"/>
  <c r="R626" i="4" s="1"/>
  <c r="R627" i="4" s="1"/>
  <c r="R628" i="4" s="1"/>
  <c r="R629" i="4" s="1"/>
  <c r="R630" i="4" s="1"/>
  <c r="R631" i="4" s="1"/>
  <c r="R632" i="4" s="1"/>
  <c r="R633" i="4" s="1"/>
  <c r="R634" i="4" s="1"/>
  <c r="R635" i="4" s="1"/>
  <c r="R636" i="4" s="1"/>
  <c r="R637" i="4" s="1"/>
  <c r="R638" i="4" s="1"/>
  <c r="R639" i="4" s="1"/>
  <c r="R640" i="4" s="1"/>
  <c r="R641" i="4" s="1"/>
  <c r="R642" i="4" s="1"/>
  <c r="R643" i="4" s="1"/>
  <c r="R644" i="4" s="1"/>
  <c r="R645" i="4" s="1"/>
  <c r="R646" i="4" s="1"/>
  <c r="R647" i="4" s="1"/>
  <c r="R648" i="4" s="1"/>
  <c r="R649" i="4" s="1"/>
  <c r="R650" i="4" s="1"/>
  <c r="R651" i="4" s="1"/>
  <c r="R652" i="4" s="1"/>
  <c r="R653" i="4" s="1"/>
  <c r="R654" i="4" s="1"/>
  <c r="R655" i="4" s="1"/>
  <c r="R656" i="4" s="1"/>
  <c r="R657" i="4" s="1"/>
  <c r="R658" i="4" s="1"/>
  <c r="R659" i="4" s="1"/>
  <c r="R660" i="4" s="1"/>
  <c r="R661" i="4" s="1"/>
  <c r="R662" i="4" s="1"/>
  <c r="R663" i="4" s="1"/>
  <c r="R664" i="4" s="1"/>
  <c r="R665" i="4" s="1"/>
  <c r="R666" i="4" s="1"/>
  <c r="R667" i="4" s="1"/>
  <c r="R668" i="4" s="1"/>
  <c r="R669" i="4" s="1"/>
  <c r="R670" i="4" s="1"/>
  <c r="R671" i="4" s="1"/>
  <c r="R672" i="4" s="1"/>
  <c r="R673" i="4" s="1"/>
  <c r="R674" i="4" s="1"/>
  <c r="R675" i="4" s="1"/>
  <c r="R676" i="4" s="1"/>
  <c r="R677" i="4" s="1"/>
  <c r="R678" i="4" s="1"/>
  <c r="R679" i="4" s="1"/>
  <c r="R680" i="4" s="1"/>
  <c r="R681" i="4" s="1"/>
  <c r="R682" i="4" s="1"/>
  <c r="R683" i="4" s="1"/>
  <c r="R684" i="4" s="1"/>
  <c r="R685" i="4" s="1"/>
  <c r="R686" i="4" s="1"/>
  <c r="R687" i="4" s="1"/>
  <c r="R688" i="4" s="1"/>
  <c r="R689" i="4" s="1"/>
  <c r="R690" i="4" s="1"/>
  <c r="R691" i="4" s="1"/>
  <c r="R692" i="4" s="1"/>
  <c r="R693" i="4" s="1"/>
  <c r="R694" i="4" s="1"/>
  <c r="R695" i="4" s="1"/>
  <c r="R696" i="4" s="1"/>
  <c r="R697" i="4" s="1"/>
  <c r="R698" i="4" s="1"/>
  <c r="R699" i="4" s="1"/>
  <c r="R700" i="4" s="1"/>
  <c r="R701" i="4" s="1"/>
  <c r="R702" i="4" s="1"/>
  <c r="R703" i="4" s="1"/>
  <c r="R704" i="4" s="1"/>
  <c r="R705" i="4" s="1"/>
  <c r="R706" i="4" s="1"/>
  <c r="R707" i="4" s="1"/>
  <c r="R708" i="4" s="1"/>
  <c r="R709" i="4" s="1"/>
  <c r="R710" i="4" s="1"/>
  <c r="R711" i="4" s="1"/>
  <c r="R712" i="4" s="1"/>
  <c r="R713" i="4" s="1"/>
  <c r="R714" i="4" s="1"/>
  <c r="R715" i="4" s="1"/>
  <c r="R716" i="4" s="1"/>
  <c r="R717" i="4" s="1"/>
  <c r="R718" i="4" s="1"/>
  <c r="R719" i="4" s="1"/>
  <c r="R720" i="4" s="1"/>
  <c r="R721" i="4" s="1"/>
  <c r="R722" i="4" s="1"/>
  <c r="R723" i="4" s="1"/>
  <c r="R724" i="4" s="1"/>
  <c r="R725" i="4" s="1"/>
  <c r="R726" i="4" s="1"/>
  <c r="R727" i="4" s="1"/>
  <c r="R728" i="4" s="1"/>
  <c r="R729" i="4" s="1"/>
  <c r="R730" i="4" s="1"/>
  <c r="R731" i="4" s="1"/>
  <c r="R732" i="4" s="1"/>
  <c r="R733" i="4" s="1"/>
  <c r="R734" i="4" s="1"/>
  <c r="R735" i="4" s="1"/>
  <c r="R736" i="4" s="1"/>
  <c r="R737" i="4" s="1"/>
  <c r="R738" i="4" s="1"/>
  <c r="R739" i="4" s="1"/>
  <c r="R740" i="4" s="1"/>
  <c r="R741" i="4" s="1"/>
  <c r="R742" i="4" s="1"/>
  <c r="R743" i="4" s="1"/>
  <c r="R744" i="4" s="1"/>
  <c r="R745" i="4" s="1"/>
  <c r="R746" i="4" s="1"/>
  <c r="R747" i="4" s="1"/>
  <c r="R748" i="4" s="1"/>
  <c r="R749" i="4" s="1"/>
  <c r="R750" i="4" s="1"/>
  <c r="R751" i="4" s="1"/>
  <c r="R752" i="4" s="1"/>
  <c r="R753" i="4" s="1"/>
  <c r="R754" i="4" s="1"/>
  <c r="R755" i="4" s="1"/>
  <c r="R756" i="4" s="1"/>
  <c r="R757" i="4" s="1"/>
  <c r="R758" i="4" s="1"/>
  <c r="R759" i="4" s="1"/>
  <c r="R760" i="4" s="1"/>
  <c r="R761" i="4" s="1"/>
  <c r="R762" i="4" s="1"/>
  <c r="R763" i="4" s="1"/>
  <c r="R764" i="4" s="1"/>
  <c r="R765" i="4" s="1"/>
  <c r="R766" i="4" s="1"/>
  <c r="R767" i="4" s="1"/>
  <c r="R768" i="4" s="1"/>
  <c r="R769" i="4" s="1"/>
  <c r="R770" i="4" s="1"/>
  <c r="R771" i="4" s="1"/>
  <c r="R772" i="4" s="1"/>
  <c r="R773" i="4" s="1"/>
  <c r="R774" i="4" s="1"/>
  <c r="R775" i="4" s="1"/>
  <c r="R776" i="4" s="1"/>
  <c r="R777" i="4" s="1"/>
  <c r="R778" i="4" s="1"/>
  <c r="R779" i="4" s="1"/>
  <c r="R780" i="4" s="1"/>
  <c r="R781" i="4" s="1"/>
  <c r="R782" i="4" s="1"/>
  <c r="R783" i="4" s="1"/>
  <c r="R784" i="4" s="1"/>
  <c r="R785" i="4" s="1"/>
  <c r="R786" i="4" s="1"/>
  <c r="R787" i="4" s="1"/>
  <c r="R788" i="4" s="1"/>
  <c r="R789" i="4" s="1"/>
  <c r="R790" i="4" s="1"/>
  <c r="R791" i="4" s="1"/>
  <c r="R792" i="4" s="1"/>
  <c r="R793" i="4" s="1"/>
  <c r="R794" i="4" s="1"/>
  <c r="R795" i="4" s="1"/>
  <c r="R796" i="4" s="1"/>
  <c r="R797" i="4" s="1"/>
  <c r="R798" i="4" s="1"/>
  <c r="R799" i="4" s="1"/>
  <c r="R800" i="4" s="1"/>
  <c r="R801" i="4" s="1"/>
  <c r="R802" i="4" s="1"/>
  <c r="R803" i="4" s="1"/>
  <c r="R804" i="4" s="1"/>
  <c r="R805" i="4" s="1"/>
  <c r="R806" i="4" s="1"/>
  <c r="R807" i="4" s="1"/>
  <c r="R808" i="4" s="1"/>
  <c r="R809" i="4" s="1"/>
  <c r="R810" i="4" s="1"/>
  <c r="R811" i="4" s="1"/>
  <c r="R812" i="4" s="1"/>
  <c r="R813" i="4" s="1"/>
  <c r="R814" i="4" s="1"/>
  <c r="R815" i="4" s="1"/>
  <c r="R816" i="4" s="1"/>
  <c r="R817" i="4" s="1"/>
  <c r="R818" i="4" s="1"/>
  <c r="R819" i="4" s="1"/>
  <c r="R820" i="4" s="1"/>
  <c r="R821" i="4" s="1"/>
  <c r="R822" i="4" s="1"/>
  <c r="R823" i="4" s="1"/>
  <c r="R824" i="4" s="1"/>
  <c r="R825" i="4" s="1"/>
  <c r="R826" i="4" s="1"/>
  <c r="R827" i="4" s="1"/>
  <c r="R828" i="4" s="1"/>
  <c r="R829" i="4" s="1"/>
  <c r="R830" i="4" s="1"/>
  <c r="R831" i="4" s="1"/>
  <c r="R832" i="4" s="1"/>
  <c r="R833" i="4" s="1"/>
  <c r="R834" i="4" s="1"/>
  <c r="R835" i="4" s="1"/>
  <c r="R836" i="4" s="1"/>
  <c r="R837" i="4" s="1"/>
  <c r="R838" i="4" s="1"/>
  <c r="R839" i="4" s="1"/>
  <c r="R840" i="4" s="1"/>
  <c r="R841" i="4" s="1"/>
  <c r="R842" i="4" s="1"/>
  <c r="R843" i="4" s="1"/>
  <c r="R844" i="4" s="1"/>
  <c r="R845" i="4" s="1"/>
  <c r="R846" i="4" s="1"/>
  <c r="R847" i="4" s="1"/>
  <c r="R848" i="4" s="1"/>
  <c r="R849" i="4" s="1"/>
  <c r="R850" i="4" s="1"/>
  <c r="R851" i="4" s="1"/>
  <c r="R852" i="4" s="1"/>
  <c r="R853" i="4" s="1"/>
  <c r="R854" i="4" s="1"/>
  <c r="R855" i="4" s="1"/>
  <c r="R856" i="4" s="1"/>
  <c r="R857" i="4" s="1"/>
  <c r="R858" i="4" s="1"/>
  <c r="R859" i="4" s="1"/>
  <c r="R860" i="4" s="1"/>
  <c r="R861" i="4" s="1"/>
  <c r="R862" i="4" s="1"/>
  <c r="R863" i="4" s="1"/>
  <c r="R864" i="4" s="1"/>
  <c r="R865" i="4" s="1"/>
  <c r="R866" i="4" s="1"/>
  <c r="R867" i="4" s="1"/>
  <c r="R868" i="4" s="1"/>
  <c r="R869" i="4" s="1"/>
  <c r="R870" i="4" s="1"/>
  <c r="R871" i="4" s="1"/>
  <c r="R872" i="4" s="1"/>
  <c r="R873" i="4" s="1"/>
  <c r="R874" i="4" s="1"/>
  <c r="R875" i="4" s="1"/>
  <c r="R876" i="4" s="1"/>
  <c r="R877" i="4" s="1"/>
  <c r="R878" i="4" s="1"/>
  <c r="R879" i="4" s="1"/>
  <c r="R880" i="4" s="1"/>
  <c r="R881" i="4" s="1"/>
  <c r="R882" i="4" s="1"/>
  <c r="R883" i="4" s="1"/>
  <c r="R884" i="4" s="1"/>
  <c r="R885" i="4" s="1"/>
  <c r="R886" i="4" s="1"/>
  <c r="R887" i="4" s="1"/>
  <c r="R888" i="4" s="1"/>
  <c r="R889" i="4" s="1"/>
  <c r="R890" i="4" s="1"/>
  <c r="R891" i="4" s="1"/>
  <c r="R892" i="4" s="1"/>
  <c r="R893" i="4" s="1"/>
  <c r="R894" i="4" s="1"/>
  <c r="R895" i="4" s="1"/>
  <c r="R896" i="4" s="1"/>
  <c r="R897" i="4" s="1"/>
  <c r="R898" i="4" s="1"/>
  <c r="R899" i="4" s="1"/>
  <c r="R900" i="4" s="1"/>
  <c r="R901" i="4" s="1"/>
  <c r="R902" i="4" s="1"/>
  <c r="R903" i="4" s="1"/>
  <c r="R904" i="4" s="1"/>
  <c r="R905" i="4" s="1"/>
  <c r="R906" i="4" s="1"/>
  <c r="R907" i="4" s="1"/>
  <c r="R908" i="4" s="1"/>
  <c r="R909" i="4" s="1"/>
  <c r="R910" i="4" s="1"/>
  <c r="R911" i="4" s="1"/>
  <c r="R912" i="4" s="1"/>
  <c r="I5" i="4"/>
  <c r="I4" i="4"/>
  <c r="I12" i="4"/>
  <c r="I1120" i="4"/>
  <c r="I1116" i="4"/>
  <c r="I1112" i="4"/>
  <c r="I1108" i="4"/>
  <c r="I1117" i="4"/>
  <c r="I1113" i="4"/>
  <c r="I1109" i="4"/>
  <c r="I1105" i="4"/>
  <c r="I1101" i="4"/>
  <c r="I1097" i="4"/>
  <c r="I1093" i="4"/>
  <c r="I1089" i="4"/>
  <c r="I1085" i="4"/>
  <c r="I1118" i="4"/>
  <c r="I1114" i="4"/>
  <c r="I1110" i="4"/>
  <c r="I1106" i="4"/>
  <c r="I1102" i="4"/>
  <c r="I1098" i="4"/>
  <c r="I1094" i="4"/>
  <c r="I1090" i="4"/>
  <c r="I1078" i="4"/>
  <c r="I1077" i="4"/>
  <c r="I1076" i="4"/>
  <c r="I1075" i="4"/>
  <c r="I1119" i="4"/>
  <c r="I1115" i="4"/>
  <c r="I1111" i="4"/>
  <c r="I1107" i="4"/>
  <c r="I1103" i="4"/>
  <c r="I1099" i="4"/>
  <c r="I1095" i="4"/>
  <c r="I1091" i="4"/>
  <c r="I1087" i="4"/>
  <c r="I1083" i="4"/>
  <c r="I1079" i="4"/>
  <c r="I1086" i="4"/>
  <c r="I1072" i="4"/>
  <c r="I1068" i="4"/>
  <c r="I1064" i="4"/>
  <c r="I1060" i="4"/>
  <c r="I1056" i="4"/>
  <c r="I1052" i="4"/>
  <c r="I1048" i="4"/>
  <c r="I1100" i="4"/>
  <c r="I1088" i="4"/>
  <c r="I1073" i="4"/>
  <c r="I1069" i="4"/>
  <c r="I1065" i="4"/>
  <c r="I1061" i="4"/>
  <c r="I1057" i="4"/>
  <c r="I1053" i="4"/>
  <c r="I1049" i="4"/>
  <c r="I1045" i="4"/>
  <c r="I1044" i="4"/>
  <c r="I1043" i="4"/>
  <c r="I1042" i="4"/>
  <c r="I1041" i="4"/>
  <c r="I1040" i="4"/>
  <c r="I1039" i="4"/>
  <c r="I1038" i="4"/>
  <c r="I1037" i="4"/>
  <c r="I1036" i="4"/>
  <c r="I1035" i="4"/>
  <c r="I1034" i="4"/>
  <c r="I1033" i="4"/>
  <c r="I1032" i="4"/>
  <c r="I1031" i="4"/>
  <c r="I1030" i="4"/>
  <c r="I1029" i="4"/>
  <c r="I1028" i="4"/>
  <c r="I1027" i="4"/>
  <c r="I1026" i="4"/>
  <c r="I1025" i="4"/>
  <c r="I1024" i="4"/>
  <c r="I1023" i="4"/>
  <c r="I1022" i="4"/>
  <c r="I1021" i="4"/>
  <c r="I1020" i="4"/>
  <c r="I1019" i="4"/>
  <c r="I1018" i="4"/>
  <c r="I1017" i="4"/>
  <c r="I1016" i="4"/>
  <c r="I1015" i="4"/>
  <c r="I1014" i="4"/>
  <c r="I1013" i="4"/>
  <c r="I1012" i="4"/>
  <c r="I1011" i="4"/>
  <c r="I1010" i="4"/>
  <c r="I1009" i="4"/>
  <c r="I1008" i="4"/>
  <c r="I1007" i="4"/>
  <c r="I1006" i="4"/>
  <c r="I1005" i="4"/>
  <c r="I1004" i="4"/>
  <c r="I1003" i="4"/>
  <c r="I1002" i="4"/>
  <c r="I1001" i="4"/>
  <c r="I1000" i="4"/>
  <c r="I999" i="4"/>
  <c r="I998" i="4"/>
  <c r="I997" i="4"/>
  <c r="I996" i="4"/>
  <c r="I995" i="4"/>
  <c r="I994" i="4"/>
  <c r="I993" i="4"/>
  <c r="I992" i="4"/>
  <c r="I991" i="4"/>
  <c r="I990" i="4"/>
  <c r="I989" i="4"/>
  <c r="I988" i="4"/>
  <c r="I987" i="4"/>
  <c r="I986" i="4"/>
  <c r="I985" i="4"/>
  <c r="I984" i="4"/>
  <c r="I983" i="4"/>
  <c r="I982" i="4"/>
  <c r="I1081" i="4"/>
  <c r="I1096" i="4"/>
  <c r="I1074" i="4"/>
  <c r="I1070" i="4"/>
  <c r="I1066" i="4"/>
  <c r="I1062" i="4"/>
  <c r="I1058" i="4"/>
  <c r="I1054" i="4"/>
  <c r="I1050" i="4"/>
  <c r="I1046" i="4"/>
  <c r="I1084" i="4"/>
  <c r="I1080" i="4"/>
  <c r="I1071" i="4"/>
  <c r="I1067" i="4"/>
  <c r="I1063" i="4"/>
  <c r="I1059" i="4"/>
  <c r="I1055" i="4"/>
  <c r="I1051" i="4"/>
  <c r="I1047" i="4"/>
  <c r="I1104" i="4"/>
  <c r="I1092" i="4"/>
  <c r="I1082" i="4"/>
  <c r="I975" i="4"/>
  <c r="I967" i="4"/>
  <c r="I980" i="4"/>
  <c r="I972" i="4"/>
  <c r="I964" i="4"/>
  <c r="I977" i="4"/>
  <c r="I969" i="4"/>
  <c r="I961" i="4"/>
  <c r="I974" i="4"/>
  <c r="I966" i="4"/>
  <c r="I958" i="4"/>
  <c r="I979" i="4"/>
  <c r="I971" i="4"/>
  <c r="I963" i="4"/>
  <c r="I976" i="4"/>
  <c r="I968" i="4"/>
  <c r="I960" i="4"/>
  <c r="I981" i="4"/>
  <c r="I973" i="4"/>
  <c r="I965" i="4"/>
  <c r="I957" i="4"/>
  <c r="I953" i="4"/>
  <c r="I978" i="4"/>
  <c r="I970" i="4"/>
  <c r="I962" i="4"/>
  <c r="I954" i="4"/>
  <c r="I952" i="4"/>
  <c r="I951" i="4"/>
  <c r="I950" i="4"/>
  <c r="I949" i="4"/>
  <c r="I948" i="4"/>
  <c r="I947" i="4"/>
  <c r="I946" i="4"/>
  <c r="I945" i="4"/>
  <c r="I944" i="4"/>
  <c r="I943" i="4"/>
  <c r="I942" i="4"/>
  <c r="I941" i="4"/>
  <c r="I940" i="4"/>
  <c r="I939" i="4"/>
  <c r="I938" i="4"/>
  <c r="I937" i="4"/>
  <c r="I936" i="4"/>
  <c r="I935" i="4"/>
  <c r="I934" i="4"/>
  <c r="I933" i="4"/>
  <c r="I932" i="4"/>
  <c r="I931" i="4"/>
  <c r="I930" i="4"/>
  <c r="I929" i="4"/>
  <c r="I928" i="4"/>
  <c r="I927" i="4"/>
  <c r="I926" i="4"/>
  <c r="I925" i="4"/>
  <c r="I924" i="4"/>
  <c r="I923" i="4"/>
  <c r="I922" i="4"/>
  <c r="I921" i="4"/>
  <c r="I920" i="4"/>
  <c r="I919" i="4"/>
  <c r="I918" i="4"/>
  <c r="I917" i="4"/>
  <c r="I916" i="4"/>
  <c r="I915" i="4"/>
  <c r="I914" i="4"/>
  <c r="I913" i="4"/>
  <c r="I911" i="4"/>
  <c r="I909" i="4"/>
  <c r="I907" i="4"/>
  <c r="I905" i="4"/>
  <c r="I903" i="4"/>
  <c r="I901" i="4"/>
  <c r="I899" i="4"/>
  <c r="I897" i="4"/>
  <c r="I895" i="4"/>
  <c r="I893" i="4"/>
  <c r="I891" i="4"/>
  <c r="I889" i="4"/>
  <c r="I887" i="4"/>
  <c r="I885" i="4"/>
  <c r="I883" i="4"/>
  <c r="I880" i="4"/>
  <c r="I955" i="4"/>
  <c r="I959" i="4"/>
  <c r="I956" i="4"/>
  <c r="I912" i="4"/>
  <c r="I910" i="4"/>
  <c r="I908" i="4"/>
  <c r="I906" i="4"/>
  <c r="I904" i="4"/>
  <c r="I902" i="4"/>
  <c r="I900" i="4"/>
  <c r="I898" i="4"/>
  <c r="I896" i="4"/>
  <c r="I894" i="4"/>
  <c r="I892" i="4"/>
  <c r="I890" i="4"/>
  <c r="I888" i="4"/>
  <c r="I886" i="4"/>
  <c r="I884" i="4"/>
  <c r="I882" i="4"/>
  <c r="I878" i="4"/>
  <c r="I881" i="4"/>
  <c r="I871" i="4"/>
  <c r="I863" i="4"/>
  <c r="I855" i="4"/>
  <c r="I852" i="4"/>
  <c r="I876" i="4"/>
  <c r="I868" i="4"/>
  <c r="I860" i="4"/>
  <c r="I848" i="4"/>
  <c r="I847" i="4"/>
  <c r="I846" i="4"/>
  <c r="I845" i="4"/>
  <c r="I844" i="4"/>
  <c r="I843" i="4"/>
  <c r="I842" i="4"/>
  <c r="I841" i="4"/>
  <c r="I840" i="4"/>
  <c r="I839" i="4"/>
  <c r="I838" i="4"/>
  <c r="I837" i="4"/>
  <c r="I836" i="4"/>
  <c r="I835" i="4"/>
  <c r="I834" i="4"/>
  <c r="I833" i="4"/>
  <c r="I832" i="4"/>
  <c r="I831" i="4"/>
  <c r="I830" i="4"/>
  <c r="I829" i="4"/>
  <c r="I828" i="4"/>
  <c r="I827" i="4"/>
  <c r="I826" i="4"/>
  <c r="I825" i="4"/>
  <c r="I824" i="4"/>
  <c r="I823" i="4"/>
  <c r="I822" i="4"/>
  <c r="I874" i="4"/>
  <c r="I858" i="4"/>
  <c r="I853" i="4"/>
  <c r="I877" i="4"/>
  <c r="I862" i="4"/>
  <c r="I861" i="4"/>
  <c r="I875" i="4"/>
  <c r="I864" i="4"/>
  <c r="I879" i="4"/>
  <c r="I873" i="4"/>
  <c r="I870" i="4"/>
  <c r="I867" i="4"/>
  <c r="I850" i="4"/>
  <c r="I849" i="4"/>
  <c r="I818" i="4"/>
  <c r="I865" i="4"/>
  <c r="I872" i="4"/>
  <c r="I819" i="4"/>
  <c r="I811" i="4"/>
  <c r="I869" i="4"/>
  <c r="I866" i="4"/>
  <c r="I857" i="4"/>
  <c r="I816" i="4"/>
  <c r="I814" i="4"/>
  <c r="I806" i="4"/>
  <c r="I798" i="4"/>
  <c r="I792" i="4"/>
  <c r="I802" i="4"/>
  <c r="I810" i="4"/>
  <c r="I807" i="4"/>
  <c r="I799" i="4"/>
  <c r="I812" i="4"/>
  <c r="I804" i="4"/>
  <c r="I796" i="4"/>
  <c r="I794" i="4"/>
  <c r="I815" i="4"/>
  <c r="I788" i="4"/>
  <c r="I784" i="4"/>
  <c r="I783" i="4"/>
  <c r="I782" i="4"/>
  <c r="I781" i="4"/>
  <c r="I780" i="4"/>
  <c r="I779" i="4"/>
  <c r="I778" i="4"/>
  <c r="I777" i="4"/>
  <c r="I776" i="4"/>
  <c r="I775" i="4"/>
  <c r="I774" i="4"/>
  <c r="I773" i="4"/>
  <c r="I772" i="4"/>
  <c r="I771" i="4"/>
  <c r="I770" i="4"/>
  <c r="I769" i="4"/>
  <c r="I803" i="4"/>
  <c r="I795" i="4"/>
  <c r="I787" i="4"/>
  <c r="I821" i="4"/>
  <c r="I809" i="4"/>
  <c r="I805" i="4"/>
  <c r="I801" i="4"/>
  <c r="I797" i="4"/>
  <c r="I789" i="4"/>
  <c r="I785" i="4"/>
  <c r="I851" i="4"/>
  <c r="I820" i="4"/>
  <c r="I793" i="4"/>
  <c r="I813" i="4"/>
  <c r="I790" i="4"/>
  <c r="I854" i="4"/>
  <c r="I817" i="4"/>
  <c r="I786" i="4"/>
  <c r="I856" i="4"/>
  <c r="I808" i="4"/>
  <c r="I800" i="4"/>
  <c r="I791" i="4"/>
  <c r="I859" i="4"/>
  <c r="I768" i="4"/>
  <c r="I767" i="4"/>
  <c r="I766" i="4"/>
  <c r="I758" i="4"/>
  <c r="I737" i="4"/>
  <c r="I733" i="4"/>
  <c r="I729" i="4"/>
  <c r="I725" i="4"/>
  <c r="I765" i="4"/>
  <c r="I762" i="4"/>
  <c r="I759" i="4"/>
  <c r="I764" i="4"/>
  <c r="I696" i="4"/>
  <c r="I688" i="4"/>
  <c r="I760" i="4"/>
  <c r="I756" i="4"/>
  <c r="I755" i="4"/>
  <c r="I754" i="4"/>
  <c r="I753" i="4"/>
  <c r="I752" i="4"/>
  <c r="I751" i="4"/>
  <c r="I750" i="4"/>
  <c r="I749" i="4"/>
  <c r="I748" i="4"/>
  <c r="I747" i="4"/>
  <c r="I746" i="4"/>
  <c r="I745" i="4"/>
  <c r="I744" i="4"/>
  <c r="I743" i="4"/>
  <c r="I742" i="4"/>
  <c r="I741" i="4"/>
  <c r="I763" i="4"/>
  <c r="I761" i="4"/>
  <c r="I757" i="4"/>
  <c r="I738" i="4"/>
  <c r="I734" i="4"/>
  <c r="I730" i="4"/>
  <c r="I726" i="4"/>
  <c r="I722" i="4"/>
  <c r="I718" i="4"/>
  <c r="I714" i="4"/>
  <c r="I710" i="4"/>
  <c r="I706" i="4"/>
  <c r="I702" i="4"/>
  <c r="I697" i="4"/>
  <c r="I689" i="4"/>
  <c r="I720" i="4"/>
  <c r="I707" i="4"/>
  <c r="I695" i="4"/>
  <c r="I687" i="4"/>
  <c r="I721" i="4"/>
  <c r="I708" i="4"/>
  <c r="I694" i="4"/>
  <c r="I686" i="4"/>
  <c r="I736" i="4"/>
  <c r="I732" i="4"/>
  <c r="I728" i="4"/>
  <c r="I715" i="4"/>
  <c r="I709" i="4"/>
  <c r="I701" i="4"/>
  <c r="I693" i="4"/>
  <c r="I685" i="4"/>
  <c r="I683" i="4"/>
  <c r="I681" i="4"/>
  <c r="I679" i="4"/>
  <c r="I677" i="4"/>
  <c r="I675" i="4"/>
  <c r="I673" i="4"/>
  <c r="I671" i="4"/>
  <c r="I669" i="4"/>
  <c r="I667" i="4"/>
  <c r="I665" i="4"/>
  <c r="I663" i="4"/>
  <c r="I661" i="4"/>
  <c r="I659" i="4"/>
  <c r="I657" i="4"/>
  <c r="I655" i="4"/>
  <c r="I654" i="4"/>
  <c r="I653" i="4"/>
  <c r="I652" i="4"/>
  <c r="I651" i="4"/>
  <c r="I650" i="4"/>
  <c r="I649" i="4"/>
  <c r="I648" i="4"/>
  <c r="I647" i="4"/>
  <c r="I646" i="4"/>
  <c r="I645" i="4"/>
  <c r="I644" i="4"/>
  <c r="I643" i="4"/>
  <c r="I642" i="4"/>
  <c r="I739" i="4"/>
  <c r="I716" i="4"/>
  <c r="I703" i="4"/>
  <c r="I700" i="4"/>
  <c r="I692" i="4"/>
  <c r="I740" i="4"/>
  <c r="I735" i="4"/>
  <c r="I731" i="4"/>
  <c r="I727" i="4"/>
  <c r="I723" i="4"/>
  <c r="I717" i="4"/>
  <c r="I704" i="4"/>
  <c r="I699" i="4"/>
  <c r="I691" i="4"/>
  <c r="I724" i="4"/>
  <c r="I711" i="4"/>
  <c r="I705" i="4"/>
  <c r="I698" i="4"/>
  <c r="I690" i="4"/>
  <c r="I712" i="4"/>
  <c r="I684" i="4"/>
  <c r="I682" i="4"/>
  <c r="I680" i="4"/>
  <c r="I678" i="4"/>
  <c r="I676" i="4"/>
  <c r="I674" i="4"/>
  <c r="I672" i="4"/>
  <c r="I670" i="4"/>
  <c r="I668" i="4"/>
  <c r="I666" i="4"/>
  <c r="I664" i="4"/>
  <c r="I662" i="4"/>
  <c r="I660" i="4"/>
  <c r="I658" i="4"/>
  <c r="I656" i="4"/>
  <c r="I719" i="4"/>
  <c r="I713" i="4"/>
  <c r="I629" i="4"/>
  <c r="I625" i="4"/>
  <c r="I621" i="4"/>
  <c r="I618" i="4"/>
  <c r="I616" i="4"/>
  <c r="I614" i="4"/>
  <c r="I612" i="4"/>
  <c r="I610" i="4"/>
  <c r="I608" i="4"/>
  <c r="I606" i="4"/>
  <c r="I604" i="4"/>
  <c r="I602" i="4"/>
  <c r="I600" i="4"/>
  <c r="I598" i="4"/>
  <c r="I596" i="4"/>
  <c r="I594" i="4"/>
  <c r="I592" i="4"/>
  <c r="I590" i="4"/>
  <c r="I588" i="4"/>
  <c r="I586" i="4"/>
  <c r="I584" i="4"/>
  <c r="I582" i="4"/>
  <c r="I580" i="4"/>
  <c r="I578" i="4"/>
  <c r="I576" i="4"/>
  <c r="I574" i="4"/>
  <c r="I572" i="4"/>
  <c r="I570" i="4"/>
  <c r="I568" i="4"/>
  <c r="I566" i="4"/>
  <c r="I564" i="4"/>
  <c r="I562" i="4"/>
  <c r="I560" i="4"/>
  <c r="I558" i="4"/>
  <c r="I638" i="4"/>
  <c r="I634" i="4"/>
  <c r="I633" i="4"/>
  <c r="I635" i="4"/>
  <c r="I632" i="4"/>
  <c r="I628" i="4"/>
  <c r="I624" i="4"/>
  <c r="I620" i="4"/>
  <c r="I641" i="4"/>
  <c r="I640" i="4"/>
  <c r="I637" i="4"/>
  <c r="I631" i="4"/>
  <c r="I627" i="4"/>
  <c r="I623" i="4"/>
  <c r="I619" i="4"/>
  <c r="I617" i="4"/>
  <c r="I615" i="4"/>
  <c r="I613" i="4"/>
  <c r="I611" i="4"/>
  <c r="I609" i="4"/>
  <c r="I607" i="4"/>
  <c r="I605" i="4"/>
  <c r="I603" i="4"/>
  <c r="I601" i="4"/>
  <c r="I599" i="4"/>
  <c r="I597" i="4"/>
  <c r="I595" i="4"/>
  <c r="I593" i="4"/>
  <c r="I591" i="4"/>
  <c r="I589" i="4"/>
  <c r="I587" i="4"/>
  <c r="I585" i="4"/>
  <c r="I583" i="4"/>
  <c r="I581" i="4"/>
  <c r="I579" i="4"/>
  <c r="I577" i="4"/>
  <c r="I575" i="4"/>
  <c r="I573" i="4"/>
  <c r="I571" i="4"/>
  <c r="I569" i="4"/>
  <c r="I567" i="4"/>
  <c r="I565" i="4"/>
  <c r="I563" i="4"/>
  <c r="I561" i="4"/>
  <c r="I559" i="4"/>
  <c r="I557" i="4"/>
  <c r="I556" i="4"/>
  <c r="I555" i="4"/>
  <c r="I554" i="4"/>
  <c r="I553" i="4"/>
  <c r="I552" i="4"/>
  <c r="I551" i="4"/>
  <c r="I550" i="4"/>
  <c r="I549" i="4"/>
  <c r="I548" i="4"/>
  <c r="I547" i="4"/>
  <c r="I546" i="4"/>
  <c r="I545" i="4"/>
  <c r="I544" i="4"/>
  <c r="I543" i="4"/>
  <c r="I542" i="4"/>
  <c r="I541" i="4"/>
  <c r="I540" i="4"/>
  <c r="I539" i="4"/>
  <c r="I538" i="4"/>
  <c r="I537" i="4"/>
  <c r="I536" i="4"/>
  <c r="I535" i="4"/>
  <c r="I534" i="4"/>
  <c r="I533" i="4"/>
  <c r="I532" i="4"/>
  <c r="I531" i="4"/>
  <c r="I530" i="4"/>
  <c r="I529" i="4"/>
  <c r="I528" i="4"/>
  <c r="I527" i="4"/>
  <c r="I526" i="4"/>
  <c r="I525" i="4"/>
  <c r="I524" i="4"/>
  <c r="I523" i="4"/>
  <c r="I522" i="4"/>
  <c r="I521" i="4"/>
  <c r="I520" i="4"/>
  <c r="I519" i="4"/>
  <c r="I518" i="4"/>
  <c r="I517" i="4"/>
  <c r="I516" i="4"/>
  <c r="I515" i="4"/>
  <c r="I514" i="4"/>
  <c r="I513" i="4"/>
  <c r="I512" i="4"/>
  <c r="I511" i="4"/>
  <c r="I510" i="4"/>
  <c r="I509" i="4"/>
  <c r="I508" i="4"/>
  <c r="I507" i="4"/>
  <c r="I506" i="4"/>
  <c r="I505" i="4"/>
  <c r="I504" i="4"/>
  <c r="I503" i="4"/>
  <c r="I502" i="4"/>
  <c r="I501" i="4"/>
  <c r="I500" i="4"/>
  <c r="I499" i="4"/>
  <c r="I498" i="4"/>
  <c r="I497" i="4"/>
  <c r="I496" i="4"/>
  <c r="I495" i="4"/>
  <c r="I639" i="4"/>
  <c r="I630" i="4"/>
  <c r="I626" i="4"/>
  <c r="I622" i="4"/>
  <c r="I636" i="4"/>
  <c r="I494" i="4"/>
  <c r="I493" i="4"/>
  <c r="I492" i="4"/>
  <c r="I491" i="4"/>
  <c r="I490" i="4"/>
  <c r="I489" i="4"/>
  <c r="I488" i="4"/>
  <c r="I487" i="4"/>
  <c r="I486" i="4"/>
  <c r="I485" i="4"/>
  <c r="I484" i="4"/>
  <c r="I483" i="4"/>
  <c r="I482" i="4"/>
  <c r="I481" i="4"/>
  <c r="I480" i="4"/>
  <c r="I479" i="4"/>
  <c r="I478" i="4"/>
  <c r="I477" i="4"/>
  <c r="I476" i="4"/>
  <c r="I475" i="4"/>
  <c r="I474" i="4"/>
  <c r="I473" i="4"/>
  <c r="I472" i="4"/>
  <c r="I471" i="4"/>
  <c r="I470" i="4"/>
  <c r="I469" i="4"/>
  <c r="I468" i="4"/>
  <c r="I467" i="4"/>
  <c r="I466" i="4"/>
  <c r="I465" i="4"/>
  <c r="I464" i="4"/>
  <c r="I463" i="4"/>
  <c r="I462" i="4"/>
  <c r="I461" i="4"/>
  <c r="I460" i="4"/>
  <c r="I459" i="4"/>
  <c r="I458" i="4"/>
  <c r="I457" i="4"/>
  <c r="I456" i="4"/>
  <c r="I455" i="4"/>
  <c r="I454" i="4"/>
  <c r="I453" i="4"/>
  <c r="I452" i="4"/>
  <c r="I451" i="4"/>
  <c r="I450" i="4"/>
  <c r="I449" i="4"/>
  <c r="I448" i="4"/>
  <c r="I447" i="4"/>
  <c r="I446" i="4"/>
  <c r="I445" i="4"/>
  <c r="I444" i="4"/>
  <c r="I443" i="4"/>
  <c r="I437" i="4"/>
  <c r="I429" i="4"/>
  <c r="I421" i="4"/>
  <c r="I417" i="4"/>
  <c r="I413" i="4"/>
  <c r="I409" i="4"/>
  <c r="I405" i="4"/>
  <c r="I401" i="4"/>
  <c r="I397" i="4"/>
  <c r="I393" i="4"/>
  <c r="I389" i="4"/>
  <c r="I385" i="4"/>
  <c r="I381" i="4"/>
  <c r="I377" i="4"/>
  <c r="I373" i="4"/>
  <c r="I369" i="4"/>
  <c r="I365" i="4"/>
  <c r="I361" i="4"/>
  <c r="I357" i="4"/>
  <c r="I353" i="4"/>
  <c r="I349" i="4"/>
  <c r="I345" i="4"/>
  <c r="I341" i="4"/>
  <c r="I337" i="4"/>
  <c r="I442" i="4"/>
  <c r="I434" i="4"/>
  <c r="I426" i="4"/>
  <c r="I333" i="4"/>
  <c r="I332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303" i="4"/>
  <c r="I302" i="4"/>
  <c r="I301" i="4"/>
  <c r="I300" i="4"/>
  <c r="I299" i="4"/>
  <c r="I298" i="4"/>
  <c r="I297" i="4"/>
  <c r="I296" i="4"/>
  <c r="I295" i="4"/>
  <c r="I294" i="4"/>
  <c r="I293" i="4"/>
  <c r="I292" i="4"/>
  <c r="I291" i="4"/>
  <c r="I290" i="4"/>
  <c r="I289" i="4"/>
  <c r="I288" i="4"/>
  <c r="I287" i="4"/>
  <c r="I286" i="4"/>
  <c r="I285" i="4"/>
  <c r="I284" i="4"/>
  <c r="I283" i="4"/>
  <c r="I282" i="4"/>
  <c r="I281" i="4"/>
  <c r="I280" i="4"/>
  <c r="I279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63" i="4"/>
  <c r="I262" i="4"/>
  <c r="I261" i="4"/>
  <c r="I260" i="4"/>
  <c r="I259" i="4"/>
  <c r="I258" i="4"/>
  <c r="I257" i="4"/>
  <c r="I256" i="4"/>
  <c r="I255" i="4"/>
  <c r="I254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439" i="4"/>
  <c r="I431" i="4"/>
  <c r="I423" i="4"/>
  <c r="I418" i="4"/>
  <c r="I414" i="4"/>
  <c r="I410" i="4"/>
  <c r="I406" i="4"/>
  <c r="I402" i="4"/>
  <c r="I398" i="4"/>
  <c r="I394" i="4"/>
  <c r="I390" i="4"/>
  <c r="I386" i="4"/>
  <c r="I382" i="4"/>
  <c r="I378" i="4"/>
  <c r="I374" i="4"/>
  <c r="I370" i="4"/>
  <c r="I366" i="4"/>
  <c r="I362" i="4"/>
  <c r="I358" i="4"/>
  <c r="I354" i="4"/>
  <c r="I350" i="4"/>
  <c r="I346" i="4"/>
  <c r="I342" i="4"/>
  <c r="I338" i="4"/>
  <c r="I334" i="4"/>
  <c r="I436" i="4"/>
  <c r="I428" i="4"/>
  <c r="I441" i="4"/>
  <c r="I433" i="4"/>
  <c r="I425" i="4"/>
  <c r="I419" i="4"/>
  <c r="I415" i="4"/>
  <c r="I411" i="4"/>
  <c r="I407" i="4"/>
  <c r="I403" i="4"/>
  <c r="I399" i="4"/>
  <c r="I395" i="4"/>
  <c r="I391" i="4"/>
  <c r="I387" i="4"/>
  <c r="I383" i="4"/>
  <c r="I379" i="4"/>
  <c r="I375" i="4"/>
  <c r="I371" i="4"/>
  <c r="I367" i="4"/>
  <c r="I363" i="4"/>
  <c r="I359" i="4"/>
  <c r="I355" i="4"/>
  <c r="I351" i="4"/>
  <c r="I347" i="4"/>
  <c r="I343" i="4"/>
  <c r="I339" i="4"/>
  <c r="I335" i="4"/>
  <c r="I438" i="4"/>
  <c r="I430" i="4"/>
  <c r="I422" i="4"/>
  <c r="I2" i="4"/>
  <c r="I435" i="4"/>
  <c r="I427" i="4"/>
  <c r="I420" i="4"/>
  <c r="I416" i="4"/>
  <c r="I412" i="4"/>
  <c r="I408" i="4"/>
  <c r="I404" i="4"/>
  <c r="I400" i="4"/>
  <c r="I396" i="4"/>
  <c r="I392" i="4"/>
  <c r="I388" i="4"/>
  <c r="I384" i="4"/>
  <c r="I380" i="4"/>
  <c r="I376" i="4"/>
  <c r="I372" i="4"/>
  <c r="I368" i="4"/>
  <c r="I364" i="4"/>
  <c r="I360" i="4"/>
  <c r="I356" i="4"/>
  <c r="I352" i="4"/>
  <c r="I348" i="4"/>
  <c r="I344" i="4"/>
  <c r="I340" i="4"/>
  <c r="I336" i="4"/>
  <c r="I440" i="4"/>
  <c r="I432" i="4"/>
  <c r="I424" i="4"/>
  <c r="I8" i="4"/>
  <c r="I6" i="4"/>
  <c r="W515" i="4"/>
  <c r="W516" i="4" s="1"/>
  <c r="W517" i="4" s="1"/>
  <c r="W518" i="4" s="1"/>
  <c r="W519" i="4" s="1"/>
  <c r="W520" i="4" s="1"/>
  <c r="W521" i="4" s="1"/>
  <c r="W522" i="4" s="1"/>
  <c r="W523" i="4" s="1"/>
  <c r="W524" i="4" s="1"/>
  <c r="W525" i="4" s="1"/>
  <c r="W526" i="4" s="1"/>
  <c r="W527" i="4" s="1"/>
  <c r="W528" i="4" s="1"/>
  <c r="W529" i="4" s="1"/>
  <c r="W530" i="4" s="1"/>
  <c r="W531" i="4" s="1"/>
  <c r="W532" i="4" s="1"/>
  <c r="W533" i="4" s="1"/>
  <c r="W534" i="4" s="1"/>
  <c r="W535" i="4" s="1"/>
  <c r="W536" i="4" s="1"/>
  <c r="W537" i="4" s="1"/>
  <c r="W538" i="4" s="1"/>
  <c r="W539" i="4" s="1"/>
  <c r="W540" i="4" s="1"/>
  <c r="W541" i="4" s="1"/>
  <c r="W542" i="4" s="1"/>
  <c r="W543" i="4" s="1"/>
  <c r="W544" i="4" s="1"/>
  <c r="W545" i="4" s="1"/>
  <c r="W546" i="4" s="1"/>
  <c r="W547" i="4" s="1"/>
  <c r="W548" i="4" s="1"/>
  <c r="W549" i="4" s="1"/>
  <c r="W550" i="4" s="1"/>
  <c r="W551" i="4" s="1"/>
  <c r="W552" i="4" s="1"/>
  <c r="W553" i="4" s="1"/>
  <c r="W554" i="4" s="1"/>
  <c r="W555" i="4" s="1"/>
  <c r="W556" i="4" s="1"/>
  <c r="W557" i="4" s="1"/>
  <c r="W558" i="4" s="1"/>
  <c r="W559" i="4" s="1"/>
  <c r="W560" i="4" s="1"/>
  <c r="W561" i="4" s="1"/>
  <c r="W562" i="4" s="1"/>
  <c r="W563" i="4" s="1"/>
  <c r="W564" i="4" s="1"/>
  <c r="W565" i="4" s="1"/>
  <c r="W566" i="4" s="1"/>
  <c r="W567" i="4" s="1"/>
  <c r="W568" i="4" s="1"/>
  <c r="W569" i="4" s="1"/>
  <c r="W570" i="4" s="1"/>
  <c r="W571" i="4" s="1"/>
  <c r="W572" i="4" s="1"/>
  <c r="W573" i="4" s="1"/>
  <c r="W574" i="4" s="1"/>
  <c r="W575" i="4" s="1"/>
  <c r="W576" i="4" s="1"/>
  <c r="W577" i="4" s="1"/>
  <c r="W578" i="4" s="1"/>
  <c r="W579" i="4" s="1"/>
  <c r="W580" i="4" s="1"/>
  <c r="W581" i="4" s="1"/>
  <c r="W582" i="4" s="1"/>
  <c r="W583" i="4" s="1"/>
  <c r="W584" i="4" s="1"/>
  <c r="W585" i="4" s="1"/>
  <c r="W586" i="4" s="1"/>
  <c r="W587" i="4" s="1"/>
  <c r="W588" i="4" s="1"/>
  <c r="W589" i="4" s="1"/>
  <c r="W590" i="4" s="1"/>
  <c r="W591" i="4" s="1"/>
  <c r="W592" i="4" s="1"/>
  <c r="W593" i="4" s="1"/>
  <c r="W594" i="4" s="1"/>
  <c r="W595" i="4" s="1"/>
  <c r="W596" i="4" s="1"/>
  <c r="W597" i="4" s="1"/>
  <c r="W598" i="4" s="1"/>
  <c r="W599" i="4" s="1"/>
  <c r="W600" i="4" s="1"/>
  <c r="W601" i="4" s="1"/>
  <c r="W602" i="4" s="1"/>
  <c r="W603" i="4" s="1"/>
  <c r="W604" i="4" s="1"/>
  <c r="W605" i="4" s="1"/>
  <c r="W606" i="4" s="1"/>
  <c r="W607" i="4" s="1"/>
  <c r="W608" i="4" s="1"/>
  <c r="W609" i="4" s="1"/>
  <c r="W610" i="4" s="1"/>
  <c r="W611" i="4" s="1"/>
  <c r="W612" i="4" s="1"/>
  <c r="W613" i="4" s="1"/>
  <c r="W614" i="4" s="1"/>
  <c r="W615" i="4" s="1"/>
  <c r="W616" i="4" s="1"/>
  <c r="W617" i="4" s="1"/>
  <c r="W618" i="4" s="1"/>
  <c r="W619" i="4" s="1"/>
  <c r="W620" i="4" s="1"/>
  <c r="W621" i="4" s="1"/>
  <c r="W622" i="4" s="1"/>
  <c r="W623" i="4" s="1"/>
  <c r="W624" i="4" s="1"/>
  <c r="W625" i="4" s="1"/>
  <c r="W626" i="4" s="1"/>
  <c r="W627" i="4" s="1"/>
  <c r="W628" i="4" s="1"/>
  <c r="W629" i="4" s="1"/>
  <c r="W630" i="4" s="1"/>
  <c r="W631" i="4" s="1"/>
  <c r="W632" i="4" s="1"/>
  <c r="W633" i="4" s="1"/>
  <c r="W634" i="4" s="1"/>
  <c r="W635" i="4" s="1"/>
  <c r="W636" i="4" s="1"/>
  <c r="W637" i="4" s="1"/>
  <c r="W638" i="4" s="1"/>
  <c r="W639" i="4" s="1"/>
  <c r="W640" i="4" s="1"/>
  <c r="W641" i="4" s="1"/>
  <c r="W642" i="4" s="1"/>
  <c r="W643" i="4" s="1"/>
  <c r="W644" i="4" s="1"/>
  <c r="W645" i="4" s="1"/>
  <c r="W646" i="4" s="1"/>
  <c r="W647" i="4" s="1"/>
  <c r="W648" i="4" s="1"/>
  <c r="W649" i="4" s="1"/>
  <c r="W650" i="4" s="1"/>
  <c r="W651" i="4" s="1"/>
  <c r="W652" i="4" s="1"/>
  <c r="W653" i="4" s="1"/>
  <c r="W654" i="4" s="1"/>
  <c r="W655" i="4" s="1"/>
  <c r="W656" i="4" s="1"/>
  <c r="W657" i="4" s="1"/>
  <c r="W658" i="4" s="1"/>
  <c r="W659" i="4" s="1"/>
  <c r="W660" i="4" s="1"/>
  <c r="W661" i="4" s="1"/>
  <c r="W662" i="4" s="1"/>
  <c r="W663" i="4" s="1"/>
  <c r="W664" i="4" s="1"/>
  <c r="W665" i="4" s="1"/>
  <c r="W666" i="4" s="1"/>
  <c r="W667" i="4" s="1"/>
  <c r="W668" i="4" s="1"/>
  <c r="W669" i="4" s="1"/>
  <c r="W670" i="4" s="1"/>
  <c r="W671" i="4" s="1"/>
  <c r="W672" i="4" s="1"/>
  <c r="W673" i="4" s="1"/>
  <c r="W674" i="4" s="1"/>
  <c r="W675" i="4" s="1"/>
  <c r="W676" i="4" s="1"/>
  <c r="W677" i="4" s="1"/>
  <c r="W678" i="4" s="1"/>
  <c r="W679" i="4" s="1"/>
  <c r="W680" i="4" s="1"/>
  <c r="W681" i="4" s="1"/>
  <c r="W682" i="4" s="1"/>
  <c r="W683" i="4" s="1"/>
  <c r="W684" i="4" s="1"/>
  <c r="W685" i="4" s="1"/>
  <c r="W686" i="4" s="1"/>
  <c r="W687" i="4" s="1"/>
  <c r="W688" i="4" s="1"/>
  <c r="W689" i="4" s="1"/>
  <c r="W690" i="4" s="1"/>
  <c r="W691" i="4" s="1"/>
  <c r="W692" i="4" s="1"/>
  <c r="W693" i="4" s="1"/>
  <c r="W694" i="4" s="1"/>
  <c r="W695" i="4" s="1"/>
  <c r="W696" i="4" s="1"/>
  <c r="W697" i="4" s="1"/>
  <c r="W698" i="4" s="1"/>
  <c r="W699" i="4" s="1"/>
  <c r="W700" i="4" s="1"/>
  <c r="W701" i="4" s="1"/>
  <c r="W702" i="4" s="1"/>
  <c r="W703" i="4" s="1"/>
  <c r="W704" i="4" s="1"/>
  <c r="W705" i="4" s="1"/>
  <c r="W706" i="4" s="1"/>
  <c r="W707" i="4" s="1"/>
  <c r="W708" i="4" s="1"/>
  <c r="W709" i="4" s="1"/>
  <c r="W710" i="4" s="1"/>
  <c r="W711" i="4" s="1"/>
  <c r="W712" i="4" s="1"/>
  <c r="W713" i="4" s="1"/>
  <c r="W714" i="4" s="1"/>
  <c r="W715" i="4" s="1"/>
  <c r="W716" i="4" s="1"/>
  <c r="W717" i="4" s="1"/>
  <c r="W718" i="4" s="1"/>
  <c r="W719" i="4" s="1"/>
  <c r="W720" i="4" s="1"/>
  <c r="W721" i="4" s="1"/>
  <c r="W722" i="4" s="1"/>
  <c r="W723" i="4" s="1"/>
  <c r="W724" i="4" s="1"/>
  <c r="W725" i="4" s="1"/>
  <c r="W726" i="4" s="1"/>
  <c r="W727" i="4" s="1"/>
  <c r="W728" i="4" s="1"/>
  <c r="W729" i="4" s="1"/>
  <c r="W730" i="4" s="1"/>
  <c r="W731" i="4" s="1"/>
  <c r="W732" i="4" s="1"/>
  <c r="W733" i="4" s="1"/>
  <c r="W734" i="4" s="1"/>
  <c r="W735" i="4" s="1"/>
  <c r="W736" i="4" s="1"/>
  <c r="W737" i="4" s="1"/>
  <c r="W738" i="4" s="1"/>
  <c r="W739" i="4" s="1"/>
  <c r="W740" i="4" s="1"/>
  <c r="W741" i="4" s="1"/>
  <c r="W742" i="4" s="1"/>
  <c r="W743" i="4" s="1"/>
  <c r="W744" i="4" s="1"/>
  <c r="W745" i="4" s="1"/>
  <c r="W746" i="4" s="1"/>
  <c r="W747" i="4" s="1"/>
  <c r="W748" i="4" s="1"/>
  <c r="W749" i="4" s="1"/>
  <c r="W750" i="4" s="1"/>
  <c r="W751" i="4" s="1"/>
  <c r="W752" i="4" s="1"/>
  <c r="W753" i="4" s="1"/>
  <c r="W754" i="4" s="1"/>
  <c r="W755" i="4" s="1"/>
  <c r="W756" i="4" s="1"/>
  <c r="W757" i="4" s="1"/>
  <c r="W758" i="4" s="1"/>
  <c r="W759" i="4" s="1"/>
  <c r="W760" i="4" s="1"/>
  <c r="W761" i="4" s="1"/>
  <c r="W762" i="4" s="1"/>
  <c r="W763" i="4" s="1"/>
  <c r="W764" i="4" s="1"/>
  <c r="W765" i="4" s="1"/>
  <c r="W766" i="4" s="1"/>
  <c r="W767" i="4" s="1"/>
  <c r="W768" i="4" s="1"/>
  <c r="W769" i="4" s="1"/>
  <c r="W770" i="4" s="1"/>
  <c r="W771" i="4" s="1"/>
  <c r="W772" i="4" s="1"/>
  <c r="W773" i="4" s="1"/>
  <c r="W774" i="4" s="1"/>
  <c r="W775" i="4" s="1"/>
  <c r="W776" i="4" s="1"/>
  <c r="W777" i="4" s="1"/>
  <c r="W778" i="4" s="1"/>
  <c r="W779" i="4" s="1"/>
  <c r="W780" i="4" s="1"/>
  <c r="W781" i="4" s="1"/>
  <c r="W782" i="4" s="1"/>
  <c r="W783" i="4" s="1"/>
  <c r="W784" i="4" s="1"/>
  <c r="W785" i="4" s="1"/>
  <c r="W786" i="4" s="1"/>
  <c r="W787" i="4" s="1"/>
  <c r="W788" i="4" s="1"/>
  <c r="W789" i="4" s="1"/>
  <c r="W790" i="4" s="1"/>
  <c r="W791" i="4" s="1"/>
  <c r="W792" i="4" s="1"/>
  <c r="W793" i="4" s="1"/>
  <c r="W794" i="4" s="1"/>
  <c r="W795" i="4" s="1"/>
  <c r="W796" i="4" s="1"/>
  <c r="W797" i="4" s="1"/>
  <c r="W798" i="4" s="1"/>
  <c r="W799" i="4" s="1"/>
  <c r="W800" i="4" s="1"/>
  <c r="W801" i="4" s="1"/>
  <c r="W802" i="4" s="1"/>
  <c r="W803" i="4" s="1"/>
  <c r="W804" i="4" s="1"/>
  <c r="W805" i="4" s="1"/>
  <c r="W806" i="4" s="1"/>
  <c r="W807" i="4" s="1"/>
  <c r="W808" i="4" s="1"/>
  <c r="W809" i="4" s="1"/>
  <c r="W810" i="4" s="1"/>
  <c r="W811" i="4" s="1"/>
  <c r="W812" i="4" s="1"/>
  <c r="W813" i="4" s="1"/>
  <c r="W814" i="4" s="1"/>
  <c r="W815" i="4" s="1"/>
  <c r="W816" i="4" s="1"/>
  <c r="W817" i="4" s="1"/>
  <c r="W818" i="4" s="1"/>
  <c r="W819" i="4" s="1"/>
  <c r="W820" i="4" s="1"/>
  <c r="W821" i="4" s="1"/>
  <c r="W822" i="4" s="1"/>
  <c r="W823" i="4" s="1"/>
  <c r="W824" i="4" s="1"/>
  <c r="W825" i="4" s="1"/>
  <c r="W826" i="4" s="1"/>
  <c r="W827" i="4" s="1"/>
  <c r="W828" i="4" s="1"/>
  <c r="W829" i="4" s="1"/>
  <c r="W830" i="4" s="1"/>
  <c r="W831" i="4" s="1"/>
  <c r="W832" i="4" s="1"/>
  <c r="W833" i="4" s="1"/>
  <c r="W834" i="4" s="1"/>
  <c r="W835" i="4" s="1"/>
  <c r="W836" i="4" s="1"/>
  <c r="W837" i="4" s="1"/>
  <c r="W838" i="4" s="1"/>
  <c r="W839" i="4" s="1"/>
  <c r="W840" i="4" s="1"/>
  <c r="W841" i="4" s="1"/>
  <c r="W842" i="4" s="1"/>
  <c r="W843" i="4" s="1"/>
  <c r="W844" i="4" s="1"/>
  <c r="W845" i="4" s="1"/>
  <c r="W846" i="4" s="1"/>
  <c r="W847" i="4" s="1"/>
  <c r="W848" i="4" s="1"/>
  <c r="W849" i="4" s="1"/>
  <c r="W850" i="4" s="1"/>
  <c r="W851" i="4" s="1"/>
  <c r="W852" i="4" s="1"/>
  <c r="W853" i="4" s="1"/>
  <c r="W854" i="4" s="1"/>
  <c r="W855" i="4" s="1"/>
  <c r="W856" i="4" s="1"/>
  <c r="W857" i="4" s="1"/>
  <c r="W858" i="4" s="1"/>
  <c r="W859" i="4" s="1"/>
  <c r="W860" i="4" s="1"/>
  <c r="W861" i="4" s="1"/>
  <c r="W862" i="4" s="1"/>
  <c r="W863" i="4" s="1"/>
  <c r="W864" i="4" s="1"/>
  <c r="W865" i="4" s="1"/>
  <c r="W866" i="4" s="1"/>
  <c r="W867" i="4" s="1"/>
  <c r="W868" i="4" s="1"/>
  <c r="W869" i="4" s="1"/>
  <c r="W870" i="4" s="1"/>
  <c r="W871" i="4" s="1"/>
  <c r="W872" i="4" s="1"/>
  <c r="W873" i="4" s="1"/>
  <c r="W874" i="4" s="1"/>
  <c r="W875" i="4" s="1"/>
  <c r="W876" i="4" s="1"/>
  <c r="W877" i="4" s="1"/>
  <c r="W878" i="4" s="1"/>
  <c r="W879" i="4" s="1"/>
  <c r="W880" i="4" s="1"/>
  <c r="W881" i="4" s="1"/>
  <c r="W882" i="4" s="1"/>
  <c r="W883" i="4" s="1"/>
  <c r="W884" i="4" s="1"/>
  <c r="W885" i="4" s="1"/>
  <c r="W886" i="4" s="1"/>
  <c r="W887" i="4" s="1"/>
  <c r="W888" i="4" s="1"/>
  <c r="W889" i="4" s="1"/>
  <c r="W890" i="4" s="1"/>
  <c r="W891" i="4" s="1"/>
  <c r="W892" i="4" s="1"/>
  <c r="W893" i="4" s="1"/>
  <c r="W894" i="4" s="1"/>
  <c r="W895" i="4" s="1"/>
  <c r="W896" i="4" s="1"/>
  <c r="W897" i="4" s="1"/>
  <c r="W898" i="4" s="1"/>
  <c r="W899" i="4" s="1"/>
  <c r="W900" i="4" s="1"/>
  <c r="W901" i="4" s="1"/>
  <c r="W902" i="4" s="1"/>
  <c r="W903" i="4" s="1"/>
  <c r="W904" i="4" s="1"/>
  <c r="W905" i="4" s="1"/>
  <c r="W906" i="4" s="1"/>
  <c r="W907" i="4" s="1"/>
  <c r="W908" i="4" s="1"/>
  <c r="W909" i="4" s="1"/>
  <c r="W910" i="4" s="1"/>
  <c r="W911" i="4" s="1"/>
  <c r="W912" i="4" s="1"/>
  <c r="N515" i="4"/>
  <c r="S515" i="4"/>
  <c r="J2" i="4"/>
  <c r="S516" i="4" l="1"/>
  <c r="T515" i="4"/>
  <c r="U515" i="4" s="1"/>
  <c r="O515" i="4"/>
  <c r="P515" i="4" s="1"/>
  <c r="N516" i="4"/>
  <c r="X515" i="4"/>
  <c r="O516" i="4" l="1"/>
  <c r="P516" i="4" s="1"/>
  <c r="N517" i="4"/>
  <c r="S517" i="4"/>
  <c r="T516" i="4"/>
  <c r="U516" i="4" s="1"/>
  <c r="Y515" i="4"/>
  <c r="Z515" i="4" s="1"/>
  <c r="X516" i="4"/>
  <c r="Y516" i="4" l="1"/>
  <c r="Z516" i="4" s="1"/>
  <c r="X517" i="4"/>
  <c r="S518" i="4"/>
  <c r="T517" i="4"/>
  <c r="U517" i="4" s="1"/>
  <c r="O517" i="4"/>
  <c r="P517" i="4" s="1"/>
  <c r="N518" i="4"/>
  <c r="O518" i="4" l="1"/>
  <c r="P518" i="4" s="1"/>
  <c r="N519" i="4"/>
  <c r="S519" i="4"/>
  <c r="T518" i="4"/>
  <c r="U518" i="4" s="1"/>
  <c r="Y517" i="4"/>
  <c r="Z517" i="4" s="1"/>
  <c r="X518" i="4"/>
  <c r="Y518" i="4" l="1"/>
  <c r="Z518" i="4" s="1"/>
  <c r="X519" i="4"/>
  <c r="S520" i="4"/>
  <c r="T519" i="4"/>
  <c r="U519" i="4" s="1"/>
  <c r="O519" i="4"/>
  <c r="P519" i="4" s="1"/>
  <c r="N520" i="4"/>
  <c r="S521" i="4" l="1"/>
  <c r="T520" i="4"/>
  <c r="U520" i="4" s="1"/>
  <c r="O520" i="4"/>
  <c r="P520" i="4" s="1"/>
  <c r="N521" i="4"/>
  <c r="Y519" i="4"/>
  <c r="Z519" i="4" s="1"/>
  <c r="X520" i="4"/>
  <c r="Y520" i="4" l="1"/>
  <c r="Z520" i="4" s="1"/>
  <c r="X521" i="4"/>
  <c r="S522" i="4"/>
  <c r="T521" i="4"/>
  <c r="U521" i="4" s="1"/>
  <c r="N522" i="4"/>
  <c r="O521" i="4"/>
  <c r="P521" i="4" s="1"/>
  <c r="N523" i="4" l="1"/>
  <c r="O522" i="4"/>
  <c r="P522" i="4" s="1"/>
  <c r="S523" i="4"/>
  <c r="T522" i="4"/>
  <c r="U522" i="4" s="1"/>
  <c r="X522" i="4"/>
  <c r="Y521" i="4"/>
  <c r="Z521" i="4" s="1"/>
  <c r="X523" i="4" l="1"/>
  <c r="Y522" i="4"/>
  <c r="Z522" i="4" s="1"/>
  <c r="N524" i="4"/>
  <c r="O523" i="4"/>
  <c r="P523" i="4" s="1"/>
  <c r="S524" i="4"/>
  <c r="T523" i="4"/>
  <c r="U523" i="4" s="1"/>
  <c r="S525" i="4" l="1"/>
  <c r="T524" i="4"/>
  <c r="U524" i="4" s="1"/>
  <c r="X524" i="4"/>
  <c r="Y523" i="4"/>
  <c r="Z523" i="4" s="1"/>
  <c r="N525" i="4"/>
  <c r="O524" i="4"/>
  <c r="P524" i="4" s="1"/>
  <c r="N526" i="4" l="1"/>
  <c r="O525" i="4"/>
  <c r="P525" i="4" s="1"/>
  <c r="X525" i="4"/>
  <c r="Y524" i="4"/>
  <c r="Z524" i="4" s="1"/>
  <c r="S526" i="4"/>
  <c r="T525" i="4"/>
  <c r="U525" i="4" s="1"/>
  <c r="N527" i="4" l="1"/>
  <c r="O526" i="4"/>
  <c r="P526" i="4" s="1"/>
  <c r="X526" i="4"/>
  <c r="Y525" i="4"/>
  <c r="Z525" i="4" s="1"/>
  <c r="S527" i="4"/>
  <c r="T526" i="4"/>
  <c r="U526" i="4" s="1"/>
  <c r="N528" i="4" l="1"/>
  <c r="O527" i="4"/>
  <c r="P527" i="4" s="1"/>
  <c r="S528" i="4"/>
  <c r="T527" i="4"/>
  <c r="U527" i="4" s="1"/>
  <c r="X527" i="4"/>
  <c r="Y526" i="4"/>
  <c r="Z526" i="4" s="1"/>
  <c r="X528" i="4" l="1"/>
  <c r="Y527" i="4"/>
  <c r="Z527" i="4" s="1"/>
  <c r="N529" i="4"/>
  <c r="O528" i="4"/>
  <c r="P528" i="4" s="1"/>
  <c r="S529" i="4"/>
  <c r="T528" i="4"/>
  <c r="U528" i="4" s="1"/>
  <c r="X529" i="4" l="1"/>
  <c r="Y528" i="4"/>
  <c r="Z528" i="4" s="1"/>
  <c r="S530" i="4"/>
  <c r="T529" i="4"/>
  <c r="U529" i="4" s="1"/>
  <c r="N530" i="4"/>
  <c r="O529" i="4"/>
  <c r="P529" i="4" s="1"/>
  <c r="N531" i="4" l="1"/>
  <c r="O530" i="4"/>
  <c r="P530" i="4" s="1"/>
  <c r="X530" i="4"/>
  <c r="Y529" i="4"/>
  <c r="Z529" i="4" s="1"/>
  <c r="S531" i="4"/>
  <c r="T530" i="4"/>
  <c r="U530" i="4" s="1"/>
  <c r="S532" i="4" l="1"/>
  <c r="T531" i="4"/>
  <c r="U531" i="4" s="1"/>
  <c r="X531" i="4"/>
  <c r="Y530" i="4"/>
  <c r="Z530" i="4" s="1"/>
  <c r="N532" i="4"/>
  <c r="O531" i="4"/>
  <c r="P531" i="4" s="1"/>
  <c r="N533" i="4" l="1"/>
  <c r="O532" i="4"/>
  <c r="P532" i="4" s="1"/>
  <c r="X532" i="4"/>
  <c r="Y531" i="4"/>
  <c r="Z531" i="4" s="1"/>
  <c r="S533" i="4"/>
  <c r="T532" i="4"/>
  <c r="U532" i="4" s="1"/>
  <c r="S534" i="4" l="1"/>
  <c r="T533" i="4"/>
  <c r="U533" i="4" s="1"/>
  <c r="X533" i="4"/>
  <c r="Y532" i="4"/>
  <c r="Z532" i="4" s="1"/>
  <c r="N534" i="4"/>
  <c r="O533" i="4"/>
  <c r="P533" i="4" s="1"/>
  <c r="N535" i="4" l="1"/>
  <c r="O534" i="4"/>
  <c r="P534" i="4" s="1"/>
  <c r="X534" i="4"/>
  <c r="Y533" i="4"/>
  <c r="Z533" i="4" s="1"/>
  <c r="S535" i="4"/>
  <c r="T534" i="4"/>
  <c r="U534" i="4" s="1"/>
  <c r="X535" i="4" l="1"/>
  <c r="Y534" i="4"/>
  <c r="Z534" i="4" s="1"/>
  <c r="S536" i="4"/>
  <c r="T535" i="4"/>
  <c r="U535" i="4" s="1"/>
  <c r="N536" i="4"/>
  <c r="O535" i="4"/>
  <c r="P535" i="4" s="1"/>
  <c r="N537" i="4" l="1"/>
  <c r="O536" i="4"/>
  <c r="P536" i="4" s="1"/>
  <c r="S537" i="4"/>
  <c r="T536" i="4"/>
  <c r="U536" i="4" s="1"/>
  <c r="X536" i="4"/>
  <c r="Y535" i="4"/>
  <c r="Z535" i="4" s="1"/>
  <c r="S538" i="4" l="1"/>
  <c r="T537" i="4"/>
  <c r="U537" i="4" s="1"/>
  <c r="X537" i="4"/>
  <c r="Y536" i="4"/>
  <c r="Z536" i="4" s="1"/>
  <c r="N538" i="4"/>
  <c r="O537" i="4"/>
  <c r="P537" i="4" s="1"/>
  <c r="X538" i="4" l="1"/>
  <c r="Y537" i="4"/>
  <c r="Z537" i="4" s="1"/>
  <c r="N539" i="4"/>
  <c r="O538" i="4"/>
  <c r="P538" i="4" s="1"/>
  <c r="S539" i="4"/>
  <c r="T538" i="4"/>
  <c r="U538" i="4" s="1"/>
  <c r="S540" i="4" l="1"/>
  <c r="T539" i="4"/>
  <c r="U539" i="4" s="1"/>
  <c r="N540" i="4"/>
  <c r="O539" i="4"/>
  <c r="P539" i="4" s="1"/>
  <c r="X539" i="4"/>
  <c r="Y538" i="4"/>
  <c r="Z538" i="4" s="1"/>
  <c r="X540" i="4" l="1"/>
  <c r="Y539" i="4"/>
  <c r="Z539" i="4" s="1"/>
  <c r="N541" i="4"/>
  <c r="O540" i="4"/>
  <c r="P540" i="4" s="1"/>
  <c r="S541" i="4"/>
  <c r="T540" i="4"/>
  <c r="U540" i="4" s="1"/>
  <c r="S542" i="4" l="1"/>
  <c r="T541" i="4"/>
  <c r="U541" i="4" s="1"/>
  <c r="N542" i="4"/>
  <c r="O541" i="4"/>
  <c r="P541" i="4" s="1"/>
  <c r="X541" i="4"/>
  <c r="Y540" i="4"/>
  <c r="Z540" i="4" s="1"/>
  <c r="N543" i="4" l="1"/>
  <c r="O542" i="4"/>
  <c r="P542" i="4" s="1"/>
  <c r="X542" i="4"/>
  <c r="Y541" i="4"/>
  <c r="Z541" i="4" s="1"/>
  <c r="S543" i="4"/>
  <c r="T542" i="4"/>
  <c r="U542" i="4" s="1"/>
  <c r="X543" i="4" l="1"/>
  <c r="Y542" i="4"/>
  <c r="Z542" i="4" s="1"/>
  <c r="S544" i="4"/>
  <c r="T543" i="4"/>
  <c r="U543" i="4" s="1"/>
  <c r="N544" i="4"/>
  <c r="O543" i="4"/>
  <c r="P543" i="4" s="1"/>
  <c r="S545" i="4" l="1"/>
  <c r="T544" i="4"/>
  <c r="U544" i="4" s="1"/>
  <c r="N545" i="4"/>
  <c r="O544" i="4"/>
  <c r="P544" i="4" s="1"/>
  <c r="X544" i="4"/>
  <c r="Y543" i="4"/>
  <c r="Z543" i="4" s="1"/>
  <c r="N546" i="4" l="1"/>
  <c r="O545" i="4"/>
  <c r="P545" i="4" s="1"/>
  <c r="X545" i="4"/>
  <c r="Y544" i="4"/>
  <c r="Z544" i="4" s="1"/>
  <c r="S546" i="4"/>
  <c r="T545" i="4"/>
  <c r="U545" i="4" s="1"/>
  <c r="S547" i="4" l="1"/>
  <c r="T546" i="4"/>
  <c r="U546" i="4" s="1"/>
  <c r="X546" i="4"/>
  <c r="Y545" i="4"/>
  <c r="Z545" i="4" s="1"/>
  <c r="N547" i="4"/>
  <c r="O546" i="4"/>
  <c r="P546" i="4" s="1"/>
  <c r="X547" i="4" l="1"/>
  <c r="Y546" i="4"/>
  <c r="Z546" i="4" s="1"/>
  <c r="N548" i="4"/>
  <c r="O547" i="4"/>
  <c r="P547" i="4" s="1"/>
  <c r="S548" i="4"/>
  <c r="T547" i="4"/>
  <c r="U547" i="4" s="1"/>
  <c r="S549" i="4" l="1"/>
  <c r="T548" i="4"/>
  <c r="U548" i="4" s="1"/>
  <c r="N549" i="4"/>
  <c r="O548" i="4"/>
  <c r="P548" i="4" s="1"/>
  <c r="X548" i="4"/>
  <c r="Y547" i="4"/>
  <c r="Z547" i="4" s="1"/>
  <c r="X549" i="4" l="1"/>
  <c r="Y548" i="4"/>
  <c r="Z548" i="4" s="1"/>
  <c r="N550" i="4"/>
  <c r="O549" i="4"/>
  <c r="P549" i="4" s="1"/>
  <c r="S550" i="4"/>
  <c r="T549" i="4"/>
  <c r="U549" i="4" s="1"/>
  <c r="N551" i="4" l="1"/>
  <c r="O550" i="4"/>
  <c r="P550" i="4" s="1"/>
  <c r="T550" i="4"/>
  <c r="U550" i="4" s="1"/>
  <c r="S551" i="4"/>
  <c r="X550" i="4"/>
  <c r="Y549" i="4"/>
  <c r="Z549" i="4" s="1"/>
  <c r="T551" i="4" l="1"/>
  <c r="U551" i="4" s="1"/>
  <c r="S552" i="4"/>
  <c r="X551" i="4"/>
  <c r="Y550" i="4"/>
  <c r="Z550" i="4" s="1"/>
  <c r="N552" i="4"/>
  <c r="O551" i="4"/>
  <c r="P551" i="4" s="1"/>
  <c r="N553" i="4" l="1"/>
  <c r="O552" i="4"/>
  <c r="P552" i="4" s="1"/>
  <c r="T552" i="4"/>
  <c r="U552" i="4" s="1"/>
  <c r="S553" i="4"/>
  <c r="X552" i="4"/>
  <c r="Y551" i="4"/>
  <c r="Z551" i="4" s="1"/>
  <c r="T553" i="4" l="1"/>
  <c r="U553" i="4" s="1"/>
  <c r="S554" i="4"/>
  <c r="X553" i="4"/>
  <c r="Y552" i="4"/>
  <c r="Z552" i="4" s="1"/>
  <c r="N554" i="4"/>
  <c r="O553" i="4"/>
  <c r="P553" i="4" s="1"/>
  <c r="T554" i="4" l="1"/>
  <c r="U554" i="4" s="1"/>
  <c r="S555" i="4"/>
  <c r="N555" i="4"/>
  <c r="O554" i="4"/>
  <c r="P554" i="4" s="1"/>
  <c r="X554" i="4"/>
  <c r="Y553" i="4"/>
  <c r="Z553" i="4" s="1"/>
  <c r="X555" i="4" l="1"/>
  <c r="Y554" i="4"/>
  <c r="Z554" i="4" s="1"/>
  <c r="T555" i="4"/>
  <c r="U555" i="4" s="1"/>
  <c r="S556" i="4"/>
  <c r="N556" i="4"/>
  <c r="O555" i="4"/>
  <c r="P555" i="4" s="1"/>
  <c r="T556" i="4" l="1"/>
  <c r="U556" i="4" s="1"/>
  <c r="S557" i="4"/>
  <c r="N557" i="4"/>
  <c r="O556" i="4"/>
  <c r="P556" i="4" s="1"/>
  <c r="X556" i="4"/>
  <c r="Y555" i="4"/>
  <c r="Z555" i="4" s="1"/>
  <c r="S558" i="4" l="1"/>
  <c r="T557" i="4"/>
  <c r="U557" i="4" s="1"/>
  <c r="X557" i="4"/>
  <c r="Y556" i="4"/>
  <c r="Z556" i="4" s="1"/>
  <c r="O557" i="4"/>
  <c r="P557" i="4" s="1"/>
  <c r="N558" i="4"/>
  <c r="N559" i="4" l="1"/>
  <c r="O558" i="4"/>
  <c r="P558" i="4" s="1"/>
  <c r="Y557" i="4"/>
  <c r="Z557" i="4" s="1"/>
  <c r="X558" i="4"/>
  <c r="T558" i="4"/>
  <c r="U558" i="4" s="1"/>
  <c r="S559" i="4"/>
  <c r="S560" i="4" l="1"/>
  <c r="T559" i="4"/>
  <c r="U559" i="4" s="1"/>
  <c r="X559" i="4"/>
  <c r="Y558" i="4"/>
  <c r="Z558" i="4" s="1"/>
  <c r="O559" i="4"/>
  <c r="P559" i="4" s="1"/>
  <c r="N560" i="4"/>
  <c r="N561" i="4" l="1"/>
  <c r="O560" i="4"/>
  <c r="P560" i="4" s="1"/>
  <c r="Y559" i="4"/>
  <c r="Z559" i="4" s="1"/>
  <c r="X560" i="4"/>
  <c r="T560" i="4"/>
  <c r="U560" i="4" s="1"/>
  <c r="S561" i="4"/>
  <c r="S562" i="4" l="1"/>
  <c r="T561" i="4"/>
  <c r="U561" i="4" s="1"/>
  <c r="X561" i="4"/>
  <c r="Y560" i="4"/>
  <c r="Z560" i="4" s="1"/>
  <c r="O561" i="4"/>
  <c r="P561" i="4" s="1"/>
  <c r="N562" i="4"/>
  <c r="N563" i="4" l="1"/>
  <c r="O562" i="4"/>
  <c r="P562" i="4" s="1"/>
  <c r="Y561" i="4"/>
  <c r="Z561" i="4" s="1"/>
  <c r="X562" i="4"/>
  <c r="T562" i="4"/>
  <c r="U562" i="4" s="1"/>
  <c r="S563" i="4"/>
  <c r="S564" i="4" l="1"/>
  <c r="T563" i="4"/>
  <c r="U563" i="4" s="1"/>
  <c r="X563" i="4"/>
  <c r="Y562" i="4"/>
  <c r="Z562" i="4" s="1"/>
  <c r="O563" i="4"/>
  <c r="P563" i="4" s="1"/>
  <c r="N564" i="4"/>
  <c r="N565" i="4" l="1"/>
  <c r="O564" i="4"/>
  <c r="P564" i="4" s="1"/>
  <c r="Y563" i="4"/>
  <c r="Z563" i="4" s="1"/>
  <c r="X564" i="4"/>
  <c r="T564" i="4"/>
  <c r="U564" i="4" s="1"/>
  <c r="S565" i="4"/>
  <c r="S566" i="4" l="1"/>
  <c r="T565" i="4"/>
  <c r="U565" i="4" s="1"/>
  <c r="X565" i="4"/>
  <c r="Y564" i="4"/>
  <c r="Z564" i="4" s="1"/>
  <c r="O565" i="4"/>
  <c r="P565" i="4" s="1"/>
  <c r="N566" i="4"/>
  <c r="N567" i="4" l="1"/>
  <c r="O566" i="4"/>
  <c r="P566" i="4" s="1"/>
  <c r="Y565" i="4"/>
  <c r="Z565" i="4" s="1"/>
  <c r="X566" i="4"/>
  <c r="T566" i="4"/>
  <c r="U566" i="4" s="1"/>
  <c r="S567" i="4"/>
  <c r="X567" i="4" l="1"/>
  <c r="Y566" i="4"/>
  <c r="Z566" i="4" s="1"/>
  <c r="S568" i="4"/>
  <c r="T567" i="4"/>
  <c r="U567" i="4" s="1"/>
  <c r="O567" i="4"/>
  <c r="P567" i="4" s="1"/>
  <c r="N568" i="4"/>
  <c r="N569" i="4" l="1"/>
  <c r="O568" i="4"/>
  <c r="P568" i="4" s="1"/>
  <c r="T568" i="4"/>
  <c r="U568" i="4" s="1"/>
  <c r="S569" i="4"/>
  <c r="Y567" i="4"/>
  <c r="Z567" i="4" s="1"/>
  <c r="X568" i="4"/>
  <c r="X569" i="4" l="1"/>
  <c r="Y568" i="4"/>
  <c r="Z568" i="4" s="1"/>
  <c r="S570" i="4"/>
  <c r="T569" i="4"/>
  <c r="U569" i="4" s="1"/>
  <c r="O569" i="4"/>
  <c r="P569" i="4" s="1"/>
  <c r="N570" i="4"/>
  <c r="N571" i="4" l="1"/>
  <c r="O570" i="4"/>
  <c r="P570" i="4" s="1"/>
  <c r="T570" i="4"/>
  <c r="U570" i="4" s="1"/>
  <c r="S571" i="4"/>
  <c r="Y569" i="4"/>
  <c r="Z569" i="4" s="1"/>
  <c r="X570" i="4"/>
  <c r="X571" i="4" l="1"/>
  <c r="Y570" i="4"/>
  <c r="Z570" i="4" s="1"/>
  <c r="S572" i="4"/>
  <c r="T571" i="4"/>
  <c r="U571" i="4" s="1"/>
  <c r="O571" i="4"/>
  <c r="P571" i="4" s="1"/>
  <c r="N572" i="4"/>
  <c r="N573" i="4" l="1"/>
  <c r="O572" i="4"/>
  <c r="P572" i="4" s="1"/>
  <c r="T572" i="4"/>
  <c r="U572" i="4" s="1"/>
  <c r="S573" i="4"/>
  <c r="Y571" i="4"/>
  <c r="Z571" i="4" s="1"/>
  <c r="X572" i="4"/>
  <c r="X573" i="4" l="1"/>
  <c r="Y572" i="4"/>
  <c r="Z572" i="4" s="1"/>
  <c r="S574" i="4"/>
  <c r="T573" i="4"/>
  <c r="U573" i="4" s="1"/>
  <c r="O573" i="4"/>
  <c r="P573" i="4" s="1"/>
  <c r="N574" i="4"/>
  <c r="N575" i="4" l="1"/>
  <c r="O574" i="4"/>
  <c r="P574" i="4" s="1"/>
  <c r="T574" i="4"/>
  <c r="U574" i="4" s="1"/>
  <c r="S575" i="4"/>
  <c r="Y573" i="4"/>
  <c r="Z573" i="4" s="1"/>
  <c r="X574" i="4"/>
  <c r="X575" i="4" l="1"/>
  <c r="Y574" i="4"/>
  <c r="Z574" i="4" s="1"/>
  <c r="S576" i="4"/>
  <c r="T575" i="4"/>
  <c r="U575" i="4" s="1"/>
  <c r="O575" i="4"/>
  <c r="P575" i="4" s="1"/>
  <c r="N576" i="4"/>
  <c r="N577" i="4" l="1"/>
  <c r="O576" i="4"/>
  <c r="P576" i="4" s="1"/>
  <c r="T576" i="4"/>
  <c r="U576" i="4" s="1"/>
  <c r="S577" i="4"/>
  <c r="Y575" i="4"/>
  <c r="Z575" i="4" s="1"/>
  <c r="X576" i="4"/>
  <c r="X577" i="4" l="1"/>
  <c r="Y576" i="4"/>
  <c r="Z576" i="4" s="1"/>
  <c r="S578" i="4"/>
  <c r="T577" i="4"/>
  <c r="U577" i="4" s="1"/>
  <c r="O577" i="4"/>
  <c r="P577" i="4" s="1"/>
  <c r="N578" i="4"/>
  <c r="N579" i="4" l="1"/>
  <c r="O578" i="4"/>
  <c r="P578" i="4" s="1"/>
  <c r="T578" i="4"/>
  <c r="U578" i="4" s="1"/>
  <c r="S579" i="4"/>
  <c r="Y577" i="4"/>
  <c r="Z577" i="4" s="1"/>
  <c r="X578" i="4"/>
  <c r="X579" i="4" l="1"/>
  <c r="Y578" i="4"/>
  <c r="Z578" i="4" s="1"/>
  <c r="S580" i="4"/>
  <c r="T579" i="4"/>
  <c r="U579" i="4" s="1"/>
  <c r="O579" i="4"/>
  <c r="P579" i="4" s="1"/>
  <c r="N580" i="4"/>
  <c r="N581" i="4" l="1"/>
  <c r="O580" i="4"/>
  <c r="P580" i="4" s="1"/>
  <c r="T580" i="4"/>
  <c r="U580" i="4" s="1"/>
  <c r="S581" i="4"/>
  <c r="Y579" i="4"/>
  <c r="Z579" i="4" s="1"/>
  <c r="X580" i="4"/>
  <c r="X581" i="4" l="1"/>
  <c r="Y580" i="4"/>
  <c r="Z580" i="4" s="1"/>
  <c r="S582" i="4"/>
  <c r="T581" i="4"/>
  <c r="U581" i="4" s="1"/>
  <c r="O581" i="4"/>
  <c r="P581" i="4" s="1"/>
  <c r="N582" i="4"/>
  <c r="N583" i="4" l="1"/>
  <c r="O582" i="4"/>
  <c r="P582" i="4" s="1"/>
  <c r="T582" i="4"/>
  <c r="U582" i="4" s="1"/>
  <c r="S583" i="4"/>
  <c r="Y581" i="4"/>
  <c r="Z581" i="4" s="1"/>
  <c r="X582" i="4"/>
  <c r="X583" i="4" l="1"/>
  <c r="Y582" i="4"/>
  <c r="Z582" i="4" s="1"/>
  <c r="S584" i="4"/>
  <c r="T583" i="4"/>
  <c r="U583" i="4" s="1"/>
  <c r="O583" i="4"/>
  <c r="P583" i="4" s="1"/>
  <c r="N584" i="4"/>
  <c r="T584" i="4" l="1"/>
  <c r="U584" i="4" s="1"/>
  <c r="S585" i="4"/>
  <c r="N585" i="4"/>
  <c r="O584" i="4"/>
  <c r="P584" i="4" s="1"/>
  <c r="Y583" i="4"/>
  <c r="Z583" i="4" s="1"/>
  <c r="X584" i="4"/>
  <c r="X585" i="4" l="1"/>
  <c r="Y584" i="4"/>
  <c r="Z584" i="4" s="1"/>
  <c r="S586" i="4"/>
  <c r="T585" i="4"/>
  <c r="U585" i="4" s="1"/>
  <c r="O585" i="4"/>
  <c r="P585" i="4" s="1"/>
  <c r="N586" i="4"/>
  <c r="N587" i="4" l="1"/>
  <c r="O586" i="4"/>
  <c r="P586" i="4" s="1"/>
  <c r="T586" i="4"/>
  <c r="U586" i="4" s="1"/>
  <c r="S587" i="4"/>
  <c r="Y585" i="4"/>
  <c r="Z585" i="4" s="1"/>
  <c r="X586" i="4"/>
  <c r="S588" i="4" l="1"/>
  <c r="T587" i="4"/>
  <c r="U587" i="4" s="1"/>
  <c r="X587" i="4"/>
  <c r="Y586" i="4"/>
  <c r="Z586" i="4" s="1"/>
  <c r="O587" i="4"/>
  <c r="P587" i="4" s="1"/>
  <c r="N588" i="4"/>
  <c r="N589" i="4" l="1"/>
  <c r="O588" i="4"/>
  <c r="P588" i="4" s="1"/>
  <c r="Y587" i="4"/>
  <c r="Z587" i="4" s="1"/>
  <c r="X588" i="4"/>
  <c r="T588" i="4"/>
  <c r="U588" i="4" s="1"/>
  <c r="S589" i="4"/>
  <c r="S590" i="4" l="1"/>
  <c r="T589" i="4"/>
  <c r="U589" i="4" s="1"/>
  <c r="X589" i="4"/>
  <c r="Y588" i="4"/>
  <c r="Z588" i="4" s="1"/>
  <c r="O589" i="4"/>
  <c r="P589" i="4" s="1"/>
  <c r="N590" i="4"/>
  <c r="Y589" i="4" l="1"/>
  <c r="Z589" i="4" s="1"/>
  <c r="X590" i="4"/>
  <c r="N591" i="4"/>
  <c r="O590" i="4"/>
  <c r="P590" i="4" s="1"/>
  <c r="T590" i="4"/>
  <c r="U590" i="4" s="1"/>
  <c r="S591" i="4"/>
  <c r="S592" i="4" l="1"/>
  <c r="T591" i="4"/>
  <c r="U591" i="4" s="1"/>
  <c r="X591" i="4"/>
  <c r="Y590" i="4"/>
  <c r="Z590" i="4" s="1"/>
  <c r="O591" i="4"/>
  <c r="P591" i="4" s="1"/>
  <c r="N592" i="4"/>
  <c r="N593" i="4" l="1"/>
  <c r="O592" i="4"/>
  <c r="P592" i="4" s="1"/>
  <c r="Y591" i="4"/>
  <c r="Z591" i="4" s="1"/>
  <c r="X592" i="4"/>
  <c r="T592" i="4"/>
  <c r="U592" i="4" s="1"/>
  <c r="S593" i="4"/>
  <c r="S594" i="4" l="1"/>
  <c r="T593" i="4"/>
  <c r="U593" i="4" s="1"/>
  <c r="X593" i="4"/>
  <c r="Y592" i="4"/>
  <c r="Z592" i="4" s="1"/>
  <c r="O593" i="4"/>
  <c r="P593" i="4" s="1"/>
  <c r="N594" i="4"/>
  <c r="Y593" i="4" l="1"/>
  <c r="Z593" i="4" s="1"/>
  <c r="X594" i="4"/>
  <c r="N595" i="4"/>
  <c r="O594" i="4"/>
  <c r="P594" i="4" s="1"/>
  <c r="T594" i="4"/>
  <c r="U594" i="4" s="1"/>
  <c r="S595" i="4"/>
  <c r="S596" i="4" l="1"/>
  <c r="T595" i="4"/>
  <c r="U595" i="4" s="1"/>
  <c r="X595" i="4"/>
  <c r="Y594" i="4"/>
  <c r="Z594" i="4" s="1"/>
  <c r="O595" i="4"/>
  <c r="P595" i="4" s="1"/>
  <c r="N596" i="4"/>
  <c r="N597" i="4" l="1"/>
  <c r="O596" i="4"/>
  <c r="P596" i="4" s="1"/>
  <c r="Y595" i="4"/>
  <c r="Z595" i="4" s="1"/>
  <c r="X596" i="4"/>
  <c r="T596" i="4"/>
  <c r="U596" i="4" s="1"/>
  <c r="S597" i="4"/>
  <c r="S598" i="4" l="1"/>
  <c r="T597" i="4"/>
  <c r="U597" i="4" s="1"/>
  <c r="X597" i="4"/>
  <c r="Y596" i="4"/>
  <c r="Z596" i="4" s="1"/>
  <c r="O597" i="4"/>
  <c r="P597" i="4" s="1"/>
  <c r="N598" i="4"/>
  <c r="N599" i="4" l="1"/>
  <c r="O598" i="4"/>
  <c r="P598" i="4" s="1"/>
  <c r="Y597" i="4"/>
  <c r="Z597" i="4" s="1"/>
  <c r="X598" i="4"/>
  <c r="T598" i="4"/>
  <c r="U598" i="4" s="1"/>
  <c r="S599" i="4"/>
  <c r="X599" i="4" l="1"/>
  <c r="Y598" i="4"/>
  <c r="Z598" i="4" s="1"/>
  <c r="S600" i="4"/>
  <c r="T599" i="4"/>
  <c r="U599" i="4" s="1"/>
  <c r="O599" i="4"/>
  <c r="P599" i="4" s="1"/>
  <c r="N600" i="4"/>
  <c r="N601" i="4" l="1"/>
  <c r="O600" i="4"/>
  <c r="P600" i="4" s="1"/>
  <c r="T600" i="4"/>
  <c r="U600" i="4" s="1"/>
  <c r="S601" i="4"/>
  <c r="Y599" i="4"/>
  <c r="Z599" i="4" s="1"/>
  <c r="X600" i="4"/>
  <c r="X601" i="4" l="1"/>
  <c r="Y600" i="4"/>
  <c r="Z600" i="4" s="1"/>
  <c r="S602" i="4"/>
  <c r="T601" i="4"/>
  <c r="U601" i="4" s="1"/>
  <c r="O601" i="4"/>
  <c r="P601" i="4" s="1"/>
  <c r="N602" i="4"/>
  <c r="N603" i="4" l="1"/>
  <c r="O602" i="4"/>
  <c r="P602" i="4" s="1"/>
  <c r="T602" i="4"/>
  <c r="U602" i="4" s="1"/>
  <c r="S603" i="4"/>
  <c r="Y601" i="4"/>
  <c r="Z601" i="4" s="1"/>
  <c r="X602" i="4"/>
  <c r="X603" i="4" l="1"/>
  <c r="Y602" i="4"/>
  <c r="Z602" i="4" s="1"/>
  <c r="S604" i="4"/>
  <c r="T603" i="4"/>
  <c r="U603" i="4" s="1"/>
  <c r="O603" i="4"/>
  <c r="P603" i="4" s="1"/>
  <c r="N604" i="4"/>
  <c r="N605" i="4" l="1"/>
  <c r="O604" i="4"/>
  <c r="P604" i="4" s="1"/>
  <c r="T604" i="4"/>
  <c r="U604" i="4" s="1"/>
  <c r="S605" i="4"/>
  <c r="Y603" i="4"/>
  <c r="Z603" i="4" s="1"/>
  <c r="X604" i="4"/>
  <c r="X605" i="4" l="1"/>
  <c r="Y604" i="4"/>
  <c r="Z604" i="4" s="1"/>
  <c r="S606" i="4"/>
  <c r="T605" i="4"/>
  <c r="U605" i="4" s="1"/>
  <c r="O605" i="4"/>
  <c r="P605" i="4" s="1"/>
  <c r="N606" i="4"/>
  <c r="N607" i="4" l="1"/>
  <c r="O606" i="4"/>
  <c r="P606" i="4" s="1"/>
  <c r="T606" i="4"/>
  <c r="U606" i="4" s="1"/>
  <c r="S607" i="4"/>
  <c r="Y605" i="4"/>
  <c r="Z605" i="4" s="1"/>
  <c r="X606" i="4"/>
  <c r="X607" i="4" l="1"/>
  <c r="Y606" i="4"/>
  <c r="Z606" i="4" s="1"/>
  <c r="S608" i="4"/>
  <c r="T607" i="4"/>
  <c r="U607" i="4" s="1"/>
  <c r="O607" i="4"/>
  <c r="P607" i="4" s="1"/>
  <c r="N608" i="4"/>
  <c r="N609" i="4" l="1"/>
  <c r="O608" i="4"/>
  <c r="P608" i="4" s="1"/>
  <c r="T608" i="4"/>
  <c r="U608" i="4" s="1"/>
  <c r="S609" i="4"/>
  <c r="Y607" i="4"/>
  <c r="Z607" i="4" s="1"/>
  <c r="X608" i="4"/>
  <c r="X609" i="4" l="1"/>
  <c r="Y608" i="4"/>
  <c r="Z608" i="4" s="1"/>
  <c r="S610" i="4"/>
  <c r="T609" i="4"/>
  <c r="U609" i="4" s="1"/>
  <c r="O609" i="4"/>
  <c r="P609" i="4" s="1"/>
  <c r="N610" i="4"/>
  <c r="N611" i="4" l="1"/>
  <c r="O610" i="4"/>
  <c r="P610" i="4" s="1"/>
  <c r="T610" i="4"/>
  <c r="U610" i="4" s="1"/>
  <c r="S611" i="4"/>
  <c r="Y609" i="4"/>
  <c r="Z609" i="4" s="1"/>
  <c r="X610" i="4"/>
  <c r="X611" i="4" l="1"/>
  <c r="Y610" i="4"/>
  <c r="Z610" i="4" s="1"/>
  <c r="S612" i="4"/>
  <c r="T611" i="4"/>
  <c r="U611" i="4" s="1"/>
  <c r="O611" i="4"/>
  <c r="P611" i="4" s="1"/>
  <c r="N612" i="4"/>
  <c r="N613" i="4" l="1"/>
  <c r="O612" i="4"/>
  <c r="P612" i="4" s="1"/>
  <c r="T612" i="4"/>
  <c r="U612" i="4" s="1"/>
  <c r="S613" i="4"/>
  <c r="Y611" i="4"/>
  <c r="Z611" i="4" s="1"/>
  <c r="X612" i="4"/>
  <c r="X613" i="4" l="1"/>
  <c r="Y612" i="4"/>
  <c r="Z612" i="4" s="1"/>
  <c r="S614" i="4"/>
  <c r="T613" i="4"/>
  <c r="U613" i="4" s="1"/>
  <c r="O613" i="4"/>
  <c r="P613" i="4" s="1"/>
  <c r="N614" i="4"/>
  <c r="N615" i="4" l="1"/>
  <c r="O614" i="4"/>
  <c r="P614" i="4" s="1"/>
  <c r="T614" i="4"/>
  <c r="U614" i="4" s="1"/>
  <c r="S615" i="4"/>
  <c r="Y613" i="4"/>
  <c r="Z613" i="4" s="1"/>
  <c r="X614" i="4"/>
  <c r="S616" i="4" l="1"/>
  <c r="T615" i="4"/>
  <c r="U615" i="4" s="1"/>
  <c r="X615" i="4"/>
  <c r="Y614" i="4"/>
  <c r="Z614" i="4" s="1"/>
  <c r="O615" i="4"/>
  <c r="P615" i="4" s="1"/>
  <c r="N616" i="4"/>
  <c r="N617" i="4" l="1"/>
  <c r="O616" i="4"/>
  <c r="P616" i="4" s="1"/>
  <c r="Y615" i="4"/>
  <c r="Z615" i="4" s="1"/>
  <c r="X616" i="4"/>
  <c r="T616" i="4"/>
  <c r="U616" i="4" s="1"/>
  <c r="S617" i="4"/>
  <c r="S618" i="4" l="1"/>
  <c r="T617" i="4"/>
  <c r="U617" i="4" s="1"/>
  <c r="X617" i="4"/>
  <c r="Y616" i="4"/>
  <c r="Z616" i="4" s="1"/>
  <c r="O617" i="4"/>
  <c r="P617" i="4" s="1"/>
  <c r="N618" i="4"/>
  <c r="N619" i="4" l="1"/>
  <c r="O618" i="4"/>
  <c r="P618" i="4" s="1"/>
  <c r="Y617" i="4"/>
  <c r="Z617" i="4" s="1"/>
  <c r="X618" i="4"/>
  <c r="T618" i="4"/>
  <c r="U618" i="4" s="1"/>
  <c r="S619" i="4"/>
  <c r="S620" i="4" l="1"/>
  <c r="T619" i="4"/>
  <c r="U619" i="4" s="1"/>
  <c r="X619" i="4"/>
  <c r="Y618" i="4"/>
  <c r="Z618" i="4" s="1"/>
  <c r="O619" i="4"/>
  <c r="P619" i="4" s="1"/>
  <c r="N620" i="4"/>
  <c r="N621" i="4" l="1"/>
  <c r="O620" i="4"/>
  <c r="P620" i="4" s="1"/>
  <c r="X620" i="4"/>
  <c r="Y619" i="4"/>
  <c r="Z619" i="4" s="1"/>
  <c r="S621" i="4"/>
  <c r="T620" i="4"/>
  <c r="U620" i="4" s="1"/>
  <c r="S622" i="4" l="1"/>
  <c r="T621" i="4"/>
  <c r="U621" i="4" s="1"/>
  <c r="X621" i="4"/>
  <c r="Y620" i="4"/>
  <c r="Z620" i="4" s="1"/>
  <c r="N622" i="4"/>
  <c r="O621" i="4"/>
  <c r="P621" i="4" s="1"/>
  <c r="X622" i="4" l="1"/>
  <c r="Y621" i="4"/>
  <c r="Z621" i="4" s="1"/>
  <c r="N623" i="4"/>
  <c r="O622" i="4"/>
  <c r="P622" i="4" s="1"/>
  <c r="T622" i="4"/>
  <c r="U622" i="4" s="1"/>
  <c r="S623" i="4"/>
  <c r="S624" i="4" l="1"/>
  <c r="T623" i="4"/>
  <c r="U623" i="4" s="1"/>
  <c r="O623" i="4"/>
  <c r="P623" i="4" s="1"/>
  <c r="N624" i="4"/>
  <c r="X623" i="4"/>
  <c r="Y622" i="4"/>
  <c r="Z622" i="4" s="1"/>
  <c r="N625" i="4" l="1"/>
  <c r="O624" i="4"/>
  <c r="P624" i="4" s="1"/>
  <c r="X624" i="4"/>
  <c r="Y623" i="4"/>
  <c r="Z623" i="4" s="1"/>
  <c r="S625" i="4"/>
  <c r="T624" i="4"/>
  <c r="U624" i="4" s="1"/>
  <c r="S626" i="4" l="1"/>
  <c r="T625" i="4"/>
  <c r="U625" i="4" s="1"/>
  <c r="X625" i="4"/>
  <c r="Y624" i="4"/>
  <c r="Z624" i="4" s="1"/>
  <c r="N626" i="4"/>
  <c r="O625" i="4"/>
  <c r="P625" i="4" s="1"/>
  <c r="N627" i="4" l="1"/>
  <c r="O626" i="4"/>
  <c r="P626" i="4" s="1"/>
  <c r="X626" i="4"/>
  <c r="Y625" i="4"/>
  <c r="Z625" i="4" s="1"/>
  <c r="T626" i="4"/>
  <c r="U626" i="4" s="1"/>
  <c r="S627" i="4"/>
  <c r="S628" i="4" l="1"/>
  <c r="T627" i="4"/>
  <c r="U627" i="4" s="1"/>
  <c r="X627" i="4"/>
  <c r="Y626" i="4"/>
  <c r="Z626" i="4" s="1"/>
  <c r="O627" i="4"/>
  <c r="P627" i="4" s="1"/>
  <c r="N628" i="4"/>
  <c r="N629" i="4" l="1"/>
  <c r="O628" i="4"/>
  <c r="P628" i="4" s="1"/>
  <c r="X628" i="4"/>
  <c r="Y627" i="4"/>
  <c r="Z627" i="4" s="1"/>
  <c r="S629" i="4"/>
  <c r="T628" i="4"/>
  <c r="U628" i="4" s="1"/>
  <c r="X629" i="4" l="1"/>
  <c r="Y628" i="4"/>
  <c r="Z628" i="4" s="1"/>
  <c r="S630" i="4"/>
  <c r="T629" i="4"/>
  <c r="U629" i="4" s="1"/>
  <c r="N630" i="4"/>
  <c r="O629" i="4"/>
  <c r="P629" i="4" s="1"/>
  <c r="T630" i="4" l="1"/>
  <c r="U630" i="4" s="1"/>
  <c r="S631" i="4"/>
  <c r="N631" i="4"/>
  <c r="O630" i="4"/>
  <c r="P630" i="4" s="1"/>
  <c r="X630" i="4"/>
  <c r="Y629" i="4"/>
  <c r="Z629" i="4" s="1"/>
  <c r="S632" i="4" l="1"/>
  <c r="T631" i="4"/>
  <c r="U631" i="4" s="1"/>
  <c r="X631" i="4"/>
  <c r="Y630" i="4"/>
  <c r="Z630" i="4" s="1"/>
  <c r="O631" i="4"/>
  <c r="P631" i="4" s="1"/>
  <c r="N632" i="4"/>
  <c r="N633" i="4" l="1"/>
  <c r="O632" i="4"/>
  <c r="P632" i="4" s="1"/>
  <c r="X632" i="4"/>
  <c r="Y631" i="4"/>
  <c r="Z631" i="4" s="1"/>
  <c r="T632" i="4"/>
  <c r="U632" i="4" s="1"/>
  <c r="S633" i="4"/>
  <c r="T633" i="4" l="1"/>
  <c r="U633" i="4" s="1"/>
  <c r="S634" i="4"/>
  <c r="Y632" i="4"/>
  <c r="Z632" i="4" s="1"/>
  <c r="X633" i="4"/>
  <c r="O633" i="4"/>
  <c r="P633" i="4" s="1"/>
  <c r="N634" i="4"/>
  <c r="O634" i="4" l="1"/>
  <c r="P634" i="4" s="1"/>
  <c r="N635" i="4"/>
  <c r="Y633" i="4"/>
  <c r="Z633" i="4" s="1"/>
  <c r="X634" i="4"/>
  <c r="S635" i="4"/>
  <c r="T634" i="4"/>
  <c r="U634" i="4" s="1"/>
  <c r="S636" i="4" l="1"/>
  <c r="T635" i="4"/>
  <c r="U635" i="4" s="1"/>
  <c r="Y634" i="4"/>
  <c r="Z634" i="4" s="1"/>
  <c r="X635" i="4"/>
  <c r="O635" i="4"/>
  <c r="P635" i="4" s="1"/>
  <c r="N636" i="4"/>
  <c r="O636" i="4" l="1"/>
  <c r="P636" i="4" s="1"/>
  <c r="N637" i="4"/>
  <c r="Y635" i="4"/>
  <c r="Z635" i="4" s="1"/>
  <c r="X636" i="4"/>
  <c r="S637" i="4"/>
  <c r="T636" i="4"/>
  <c r="U636" i="4" s="1"/>
  <c r="T637" i="4" l="1"/>
  <c r="U637" i="4" s="1"/>
  <c r="S638" i="4"/>
  <c r="Y636" i="4"/>
  <c r="Z636" i="4" s="1"/>
  <c r="X637" i="4"/>
  <c r="O637" i="4"/>
  <c r="P637" i="4" s="1"/>
  <c r="N638" i="4"/>
  <c r="Y637" i="4" l="1"/>
  <c r="Z637" i="4" s="1"/>
  <c r="X638" i="4"/>
  <c r="S639" i="4"/>
  <c r="T638" i="4"/>
  <c r="U638" i="4" s="1"/>
  <c r="O638" i="4"/>
  <c r="P638" i="4" s="1"/>
  <c r="N639" i="4"/>
  <c r="O639" i="4" l="1"/>
  <c r="P639" i="4" s="1"/>
  <c r="N640" i="4"/>
  <c r="Y638" i="4"/>
  <c r="Z638" i="4" s="1"/>
  <c r="X639" i="4"/>
  <c r="S640" i="4"/>
  <c r="T639" i="4"/>
  <c r="U639" i="4" s="1"/>
  <c r="T640" i="4" l="1"/>
  <c r="U640" i="4" s="1"/>
  <c r="S641" i="4"/>
  <c r="O640" i="4"/>
  <c r="P640" i="4" s="1"/>
  <c r="N641" i="4"/>
  <c r="Y639" i="4"/>
  <c r="Z639" i="4" s="1"/>
  <c r="X640" i="4"/>
  <c r="Y640" i="4" l="1"/>
  <c r="Z640" i="4" s="1"/>
  <c r="X641" i="4"/>
  <c r="T641" i="4"/>
  <c r="U641" i="4" s="1"/>
  <c r="S642" i="4"/>
  <c r="O641" i="4"/>
  <c r="P641" i="4" s="1"/>
  <c r="N642" i="4"/>
  <c r="T642" i="4" l="1"/>
  <c r="U642" i="4" s="1"/>
  <c r="S643" i="4"/>
  <c r="O642" i="4"/>
  <c r="P642" i="4" s="1"/>
  <c r="N643" i="4"/>
  <c r="Y641" i="4"/>
  <c r="Z641" i="4" s="1"/>
  <c r="X642" i="4"/>
  <c r="Y642" i="4" l="1"/>
  <c r="Z642" i="4" s="1"/>
  <c r="X643" i="4"/>
  <c r="O643" i="4"/>
  <c r="P643" i="4" s="1"/>
  <c r="N644" i="4"/>
  <c r="T643" i="4"/>
  <c r="U643" i="4" s="1"/>
  <c r="S644" i="4"/>
  <c r="O644" i="4" l="1"/>
  <c r="P644" i="4" s="1"/>
  <c r="N645" i="4"/>
  <c r="Y643" i="4"/>
  <c r="Z643" i="4" s="1"/>
  <c r="X644" i="4"/>
  <c r="T644" i="4"/>
  <c r="U644" i="4" s="1"/>
  <c r="S645" i="4"/>
  <c r="T645" i="4" l="1"/>
  <c r="U645" i="4" s="1"/>
  <c r="S646" i="4"/>
  <c r="Y644" i="4"/>
  <c r="Z644" i="4" s="1"/>
  <c r="X645" i="4"/>
  <c r="O645" i="4"/>
  <c r="P645" i="4" s="1"/>
  <c r="N646" i="4"/>
  <c r="Y645" i="4" l="1"/>
  <c r="Z645" i="4" s="1"/>
  <c r="X646" i="4"/>
  <c r="T646" i="4"/>
  <c r="U646" i="4" s="1"/>
  <c r="S647" i="4"/>
  <c r="O646" i="4"/>
  <c r="P646" i="4" s="1"/>
  <c r="N647" i="4"/>
  <c r="T647" i="4" l="1"/>
  <c r="U647" i="4" s="1"/>
  <c r="S648" i="4"/>
  <c r="Y646" i="4"/>
  <c r="Z646" i="4" s="1"/>
  <c r="X647" i="4"/>
  <c r="O647" i="4"/>
  <c r="P647" i="4" s="1"/>
  <c r="N648" i="4"/>
  <c r="O648" i="4" l="1"/>
  <c r="P648" i="4" s="1"/>
  <c r="N649" i="4"/>
  <c r="Y647" i="4"/>
  <c r="Z647" i="4" s="1"/>
  <c r="X648" i="4"/>
  <c r="T648" i="4"/>
  <c r="U648" i="4" s="1"/>
  <c r="S649" i="4"/>
  <c r="T649" i="4" l="1"/>
  <c r="U649" i="4" s="1"/>
  <c r="S650" i="4"/>
  <c r="Y648" i="4"/>
  <c r="Z648" i="4" s="1"/>
  <c r="X649" i="4"/>
  <c r="O649" i="4"/>
  <c r="P649" i="4" s="1"/>
  <c r="N650" i="4"/>
  <c r="Y649" i="4" l="1"/>
  <c r="Z649" i="4" s="1"/>
  <c r="X650" i="4"/>
  <c r="T650" i="4"/>
  <c r="U650" i="4" s="1"/>
  <c r="S651" i="4"/>
  <c r="O650" i="4"/>
  <c r="P650" i="4" s="1"/>
  <c r="N651" i="4"/>
  <c r="T651" i="4" l="1"/>
  <c r="U651" i="4" s="1"/>
  <c r="S652" i="4"/>
  <c r="Y650" i="4"/>
  <c r="Z650" i="4" s="1"/>
  <c r="X651" i="4"/>
  <c r="O651" i="4"/>
  <c r="P651" i="4" s="1"/>
  <c r="N652" i="4"/>
  <c r="O652" i="4" l="1"/>
  <c r="P652" i="4" s="1"/>
  <c r="N653" i="4"/>
  <c r="Y651" i="4"/>
  <c r="Z651" i="4" s="1"/>
  <c r="X652" i="4"/>
  <c r="T652" i="4"/>
  <c r="U652" i="4" s="1"/>
  <c r="S653" i="4"/>
  <c r="O653" i="4" l="1"/>
  <c r="P653" i="4" s="1"/>
  <c r="N654" i="4"/>
  <c r="T653" i="4"/>
  <c r="U653" i="4" s="1"/>
  <c r="S654" i="4"/>
  <c r="Y652" i="4"/>
  <c r="Z652" i="4" s="1"/>
  <c r="X653" i="4"/>
  <c r="N655" i="4" l="1"/>
  <c r="O654" i="4"/>
  <c r="P654" i="4" s="1"/>
  <c r="Y653" i="4"/>
  <c r="Z653" i="4" s="1"/>
  <c r="X654" i="4"/>
  <c r="T654" i="4"/>
  <c r="U654" i="4" s="1"/>
  <c r="S655" i="4"/>
  <c r="S656" i="4" l="1"/>
  <c r="T655" i="4"/>
  <c r="U655" i="4" s="1"/>
  <c r="X655" i="4"/>
  <c r="Y654" i="4"/>
  <c r="Z654" i="4" s="1"/>
  <c r="N656" i="4"/>
  <c r="O655" i="4"/>
  <c r="P655" i="4" s="1"/>
  <c r="X656" i="4" l="1"/>
  <c r="Y655" i="4"/>
  <c r="Z655" i="4" s="1"/>
  <c r="N657" i="4"/>
  <c r="O656" i="4"/>
  <c r="P656" i="4" s="1"/>
  <c r="S657" i="4"/>
  <c r="T656" i="4"/>
  <c r="U656" i="4" s="1"/>
  <c r="N658" i="4" l="1"/>
  <c r="O657" i="4"/>
  <c r="P657" i="4" s="1"/>
  <c r="S658" i="4"/>
  <c r="T657" i="4"/>
  <c r="U657" i="4" s="1"/>
  <c r="X657" i="4"/>
  <c r="Y656" i="4"/>
  <c r="Z656" i="4" s="1"/>
  <c r="S659" i="4" l="1"/>
  <c r="T658" i="4"/>
  <c r="U658" i="4" s="1"/>
  <c r="X658" i="4"/>
  <c r="Y657" i="4"/>
  <c r="Z657" i="4" s="1"/>
  <c r="N659" i="4"/>
  <c r="O658" i="4"/>
  <c r="P658" i="4" s="1"/>
  <c r="N660" i="4" l="1"/>
  <c r="O659" i="4"/>
  <c r="P659" i="4" s="1"/>
  <c r="X659" i="4"/>
  <c r="Y658" i="4"/>
  <c r="Z658" i="4" s="1"/>
  <c r="S660" i="4"/>
  <c r="T659" i="4"/>
  <c r="U659" i="4" s="1"/>
  <c r="S661" i="4" l="1"/>
  <c r="T660" i="4"/>
  <c r="U660" i="4" s="1"/>
  <c r="X660" i="4"/>
  <c r="Y659" i="4"/>
  <c r="Z659" i="4" s="1"/>
  <c r="N661" i="4"/>
  <c r="O660" i="4"/>
  <c r="P660" i="4" s="1"/>
  <c r="N662" i="4" l="1"/>
  <c r="O661" i="4"/>
  <c r="P661" i="4" s="1"/>
  <c r="X661" i="4"/>
  <c r="Y660" i="4"/>
  <c r="Z660" i="4" s="1"/>
  <c r="S662" i="4"/>
  <c r="T661" i="4"/>
  <c r="U661" i="4" s="1"/>
  <c r="X662" i="4" l="1"/>
  <c r="Y661" i="4"/>
  <c r="Z661" i="4" s="1"/>
  <c r="S663" i="4"/>
  <c r="T662" i="4"/>
  <c r="U662" i="4" s="1"/>
  <c r="N663" i="4"/>
  <c r="O662" i="4"/>
  <c r="P662" i="4" s="1"/>
  <c r="S664" i="4" l="1"/>
  <c r="T663" i="4"/>
  <c r="U663" i="4" s="1"/>
  <c r="N664" i="4"/>
  <c r="O663" i="4"/>
  <c r="P663" i="4" s="1"/>
  <c r="X663" i="4"/>
  <c r="Y662" i="4"/>
  <c r="Z662" i="4" s="1"/>
  <c r="N665" i="4" l="1"/>
  <c r="O664" i="4"/>
  <c r="P664" i="4" s="1"/>
  <c r="X664" i="4"/>
  <c r="Y663" i="4"/>
  <c r="Z663" i="4" s="1"/>
  <c r="S665" i="4"/>
  <c r="T664" i="4"/>
  <c r="U664" i="4" s="1"/>
  <c r="X665" i="4" l="1"/>
  <c r="Y664" i="4"/>
  <c r="Z664" i="4" s="1"/>
  <c r="S666" i="4"/>
  <c r="T665" i="4"/>
  <c r="U665" i="4" s="1"/>
  <c r="N666" i="4"/>
  <c r="O665" i="4"/>
  <c r="P665" i="4" s="1"/>
  <c r="N667" i="4" l="1"/>
  <c r="O666" i="4"/>
  <c r="P666" i="4" s="1"/>
  <c r="S667" i="4"/>
  <c r="T666" i="4"/>
  <c r="U666" i="4" s="1"/>
  <c r="X666" i="4"/>
  <c r="Y665" i="4"/>
  <c r="Z665" i="4" s="1"/>
  <c r="S668" i="4" l="1"/>
  <c r="T667" i="4"/>
  <c r="U667" i="4" s="1"/>
  <c r="X667" i="4"/>
  <c r="Y666" i="4"/>
  <c r="Z666" i="4" s="1"/>
  <c r="N668" i="4"/>
  <c r="O667" i="4"/>
  <c r="P667" i="4" s="1"/>
  <c r="N669" i="4" l="1"/>
  <c r="O668" i="4"/>
  <c r="P668" i="4" s="1"/>
  <c r="X668" i="4"/>
  <c r="Y667" i="4"/>
  <c r="Z667" i="4" s="1"/>
  <c r="S669" i="4"/>
  <c r="T668" i="4"/>
  <c r="U668" i="4" s="1"/>
  <c r="S670" i="4" l="1"/>
  <c r="T669" i="4"/>
  <c r="U669" i="4" s="1"/>
  <c r="X669" i="4"/>
  <c r="Y668" i="4"/>
  <c r="Z668" i="4" s="1"/>
  <c r="N670" i="4"/>
  <c r="O669" i="4"/>
  <c r="P669" i="4" s="1"/>
  <c r="N671" i="4" l="1"/>
  <c r="O670" i="4"/>
  <c r="P670" i="4" s="1"/>
  <c r="X670" i="4"/>
  <c r="Y669" i="4"/>
  <c r="Z669" i="4" s="1"/>
  <c r="S671" i="4"/>
  <c r="T670" i="4"/>
  <c r="U670" i="4" s="1"/>
  <c r="X671" i="4" l="1"/>
  <c r="Y670" i="4"/>
  <c r="Z670" i="4" s="1"/>
  <c r="S672" i="4"/>
  <c r="T671" i="4"/>
  <c r="U671" i="4" s="1"/>
  <c r="N672" i="4"/>
  <c r="O671" i="4"/>
  <c r="P671" i="4" s="1"/>
  <c r="N673" i="4" l="1"/>
  <c r="O672" i="4"/>
  <c r="P672" i="4" s="1"/>
  <c r="S673" i="4"/>
  <c r="T672" i="4"/>
  <c r="U672" i="4" s="1"/>
  <c r="X672" i="4"/>
  <c r="Y671" i="4"/>
  <c r="Z671" i="4" s="1"/>
  <c r="S674" i="4" l="1"/>
  <c r="T673" i="4"/>
  <c r="U673" i="4" s="1"/>
  <c r="X673" i="4"/>
  <c r="Y672" i="4"/>
  <c r="Z672" i="4" s="1"/>
  <c r="N674" i="4"/>
  <c r="O673" i="4"/>
  <c r="P673" i="4" s="1"/>
  <c r="N675" i="4" l="1"/>
  <c r="O674" i="4"/>
  <c r="P674" i="4" s="1"/>
  <c r="X674" i="4"/>
  <c r="Y673" i="4"/>
  <c r="Z673" i="4" s="1"/>
  <c r="S675" i="4"/>
  <c r="T674" i="4"/>
  <c r="U674" i="4" s="1"/>
  <c r="X675" i="4" l="1"/>
  <c r="Y674" i="4"/>
  <c r="Z674" i="4" s="1"/>
  <c r="S676" i="4"/>
  <c r="T675" i="4"/>
  <c r="U675" i="4" s="1"/>
  <c r="N676" i="4"/>
  <c r="O675" i="4"/>
  <c r="P675" i="4" s="1"/>
  <c r="S677" i="4" l="1"/>
  <c r="T676" i="4"/>
  <c r="U676" i="4" s="1"/>
  <c r="N677" i="4"/>
  <c r="O676" i="4"/>
  <c r="P676" i="4" s="1"/>
  <c r="X676" i="4"/>
  <c r="Y675" i="4"/>
  <c r="Z675" i="4" s="1"/>
  <c r="N678" i="4" l="1"/>
  <c r="O677" i="4"/>
  <c r="P677" i="4" s="1"/>
  <c r="X677" i="4"/>
  <c r="Y676" i="4"/>
  <c r="Z676" i="4" s="1"/>
  <c r="S678" i="4"/>
  <c r="T677" i="4"/>
  <c r="U677" i="4" s="1"/>
  <c r="X678" i="4" l="1"/>
  <c r="Y677" i="4"/>
  <c r="Z677" i="4" s="1"/>
  <c r="S679" i="4"/>
  <c r="T678" i="4"/>
  <c r="U678" i="4" s="1"/>
  <c r="N679" i="4"/>
  <c r="O678" i="4"/>
  <c r="P678" i="4" s="1"/>
  <c r="N680" i="4" l="1"/>
  <c r="O679" i="4"/>
  <c r="P679" i="4" s="1"/>
  <c r="S680" i="4"/>
  <c r="T679" i="4"/>
  <c r="U679" i="4" s="1"/>
  <c r="X679" i="4"/>
  <c r="Y678" i="4"/>
  <c r="Z678" i="4" s="1"/>
  <c r="S681" i="4" l="1"/>
  <c r="T680" i="4"/>
  <c r="U680" i="4" s="1"/>
  <c r="X680" i="4"/>
  <c r="Y679" i="4"/>
  <c r="Z679" i="4" s="1"/>
  <c r="N681" i="4"/>
  <c r="O680" i="4"/>
  <c r="P680" i="4" s="1"/>
  <c r="N682" i="4" l="1"/>
  <c r="O681" i="4"/>
  <c r="P681" i="4" s="1"/>
  <c r="X681" i="4"/>
  <c r="Y680" i="4"/>
  <c r="Z680" i="4" s="1"/>
  <c r="S682" i="4"/>
  <c r="T681" i="4"/>
  <c r="U681" i="4" s="1"/>
  <c r="X682" i="4" l="1"/>
  <c r="Y681" i="4"/>
  <c r="Z681" i="4" s="1"/>
  <c r="S683" i="4"/>
  <c r="T682" i="4"/>
  <c r="U682" i="4" s="1"/>
  <c r="N683" i="4"/>
  <c r="O682" i="4"/>
  <c r="P682" i="4" s="1"/>
  <c r="S684" i="4" l="1"/>
  <c r="T683" i="4"/>
  <c r="U683" i="4" s="1"/>
  <c r="N684" i="4"/>
  <c r="O683" i="4"/>
  <c r="P683" i="4" s="1"/>
  <c r="X683" i="4"/>
  <c r="Y682" i="4"/>
  <c r="Z682" i="4" s="1"/>
  <c r="O684" i="4" l="1"/>
  <c r="P684" i="4" s="1"/>
  <c r="N685" i="4"/>
  <c r="X684" i="4"/>
  <c r="Y683" i="4"/>
  <c r="Z683" i="4" s="1"/>
  <c r="S685" i="4"/>
  <c r="T684" i="4"/>
  <c r="U684" i="4" s="1"/>
  <c r="S686" i="4" l="1"/>
  <c r="T685" i="4"/>
  <c r="U685" i="4" s="1"/>
  <c r="O685" i="4"/>
  <c r="P685" i="4" s="1"/>
  <c r="N686" i="4"/>
  <c r="X685" i="4"/>
  <c r="Y684" i="4"/>
  <c r="Z684" i="4" s="1"/>
  <c r="X686" i="4" l="1"/>
  <c r="Y685" i="4"/>
  <c r="Z685" i="4" s="1"/>
  <c r="N687" i="4"/>
  <c r="O686" i="4"/>
  <c r="P686" i="4" s="1"/>
  <c r="S687" i="4"/>
  <c r="T686" i="4"/>
  <c r="U686" i="4" s="1"/>
  <c r="S688" i="4" l="1"/>
  <c r="T687" i="4"/>
  <c r="U687" i="4" s="1"/>
  <c r="N688" i="4"/>
  <c r="O687" i="4"/>
  <c r="P687" i="4" s="1"/>
  <c r="X687" i="4"/>
  <c r="Y686" i="4"/>
  <c r="Z686" i="4" s="1"/>
  <c r="N689" i="4" l="1"/>
  <c r="O688" i="4"/>
  <c r="P688" i="4" s="1"/>
  <c r="X688" i="4"/>
  <c r="Y687" i="4"/>
  <c r="Z687" i="4" s="1"/>
  <c r="T688" i="4"/>
  <c r="U688" i="4" s="1"/>
  <c r="S689" i="4"/>
  <c r="T689" i="4" l="1"/>
  <c r="U689" i="4" s="1"/>
  <c r="S690" i="4"/>
  <c r="X689" i="4"/>
  <c r="Y688" i="4"/>
  <c r="Z688" i="4" s="1"/>
  <c r="N690" i="4"/>
  <c r="O689" i="4"/>
  <c r="P689" i="4" s="1"/>
  <c r="N691" i="4" l="1"/>
  <c r="O690" i="4"/>
  <c r="P690" i="4" s="1"/>
  <c r="S691" i="4"/>
  <c r="T690" i="4"/>
  <c r="U690" i="4" s="1"/>
  <c r="Y689" i="4"/>
  <c r="Z689" i="4" s="1"/>
  <c r="X690" i="4"/>
  <c r="Y690" i="4" l="1"/>
  <c r="Z690" i="4" s="1"/>
  <c r="X691" i="4"/>
  <c r="S692" i="4"/>
  <c r="T691" i="4"/>
  <c r="U691" i="4" s="1"/>
  <c r="N692" i="4"/>
  <c r="O691" i="4"/>
  <c r="P691" i="4" s="1"/>
  <c r="X692" i="4" l="1"/>
  <c r="Y691" i="4"/>
  <c r="Z691" i="4" s="1"/>
  <c r="O692" i="4"/>
  <c r="P692" i="4" s="1"/>
  <c r="N693" i="4"/>
  <c r="S693" i="4"/>
  <c r="T692" i="4"/>
  <c r="U692" i="4" s="1"/>
  <c r="S694" i="4" l="1"/>
  <c r="T693" i="4"/>
  <c r="U693" i="4" s="1"/>
  <c r="O693" i="4"/>
  <c r="P693" i="4" s="1"/>
  <c r="N694" i="4"/>
  <c r="X693" i="4"/>
  <c r="Y692" i="4"/>
  <c r="Z692" i="4" s="1"/>
  <c r="X694" i="4" l="1"/>
  <c r="Y693" i="4"/>
  <c r="Z693" i="4" s="1"/>
  <c r="N695" i="4"/>
  <c r="O694" i="4"/>
  <c r="P694" i="4" s="1"/>
  <c r="S695" i="4"/>
  <c r="T694" i="4"/>
  <c r="U694" i="4" s="1"/>
  <c r="S696" i="4" l="1"/>
  <c r="T695" i="4"/>
  <c r="U695" i="4" s="1"/>
  <c r="N696" i="4"/>
  <c r="O695" i="4"/>
  <c r="P695" i="4" s="1"/>
  <c r="X695" i="4"/>
  <c r="Y694" i="4"/>
  <c r="Z694" i="4" s="1"/>
  <c r="X696" i="4" l="1"/>
  <c r="Y695" i="4"/>
  <c r="Z695" i="4" s="1"/>
  <c r="N697" i="4"/>
  <c r="O696" i="4"/>
  <c r="P696" i="4" s="1"/>
  <c r="T696" i="4"/>
  <c r="U696" i="4" s="1"/>
  <c r="S697" i="4"/>
  <c r="T697" i="4" l="1"/>
  <c r="U697" i="4" s="1"/>
  <c r="S698" i="4"/>
  <c r="N698" i="4"/>
  <c r="O697" i="4"/>
  <c r="P697" i="4" s="1"/>
  <c r="X697" i="4"/>
  <c r="Y696" i="4"/>
  <c r="Z696" i="4" s="1"/>
  <c r="Y697" i="4" l="1"/>
  <c r="Z697" i="4" s="1"/>
  <c r="X698" i="4"/>
  <c r="S699" i="4"/>
  <c r="T698" i="4"/>
  <c r="U698" i="4" s="1"/>
  <c r="N699" i="4"/>
  <c r="O698" i="4"/>
  <c r="P698" i="4" s="1"/>
  <c r="Y698" i="4" l="1"/>
  <c r="Z698" i="4" s="1"/>
  <c r="X699" i="4"/>
  <c r="N700" i="4"/>
  <c r="O699" i="4"/>
  <c r="P699" i="4" s="1"/>
  <c r="S700" i="4"/>
  <c r="T699" i="4"/>
  <c r="U699" i="4" s="1"/>
  <c r="X700" i="4" l="1"/>
  <c r="Y699" i="4"/>
  <c r="Z699" i="4" s="1"/>
  <c r="S701" i="4"/>
  <c r="T700" i="4"/>
  <c r="U700" i="4" s="1"/>
  <c r="O700" i="4"/>
  <c r="P700" i="4" s="1"/>
  <c r="N701" i="4"/>
  <c r="O701" i="4" l="1"/>
  <c r="P701" i="4" s="1"/>
  <c r="N702" i="4"/>
  <c r="T701" i="4"/>
  <c r="U701" i="4" s="1"/>
  <c r="S702" i="4"/>
  <c r="X701" i="4"/>
  <c r="Y700" i="4"/>
  <c r="Z700" i="4" s="1"/>
  <c r="X702" i="4" l="1"/>
  <c r="Y701" i="4"/>
  <c r="Z701" i="4" s="1"/>
  <c r="T702" i="4"/>
  <c r="U702" i="4" s="1"/>
  <c r="S703" i="4"/>
  <c r="O702" i="4"/>
  <c r="P702" i="4" s="1"/>
  <c r="N703" i="4"/>
  <c r="O703" i="4" l="1"/>
  <c r="P703" i="4" s="1"/>
  <c r="N704" i="4"/>
  <c r="T703" i="4"/>
  <c r="U703" i="4" s="1"/>
  <c r="S704" i="4"/>
  <c r="Y702" i="4"/>
  <c r="Z702" i="4" s="1"/>
  <c r="X703" i="4"/>
  <c r="T704" i="4" l="1"/>
  <c r="U704" i="4" s="1"/>
  <c r="S705" i="4"/>
  <c r="N705" i="4"/>
  <c r="O704" i="4"/>
  <c r="P704" i="4" s="1"/>
  <c r="Y703" i="4"/>
  <c r="Z703" i="4" s="1"/>
  <c r="X704" i="4"/>
  <c r="Y704" i="4" l="1"/>
  <c r="Z704" i="4" s="1"/>
  <c r="X705" i="4"/>
  <c r="T705" i="4"/>
  <c r="U705" i="4" s="1"/>
  <c r="S706" i="4"/>
  <c r="O705" i="4"/>
  <c r="P705" i="4" s="1"/>
  <c r="N706" i="4"/>
  <c r="O706" i="4" l="1"/>
  <c r="P706" i="4" s="1"/>
  <c r="N707" i="4"/>
  <c r="T706" i="4"/>
  <c r="U706" i="4" s="1"/>
  <c r="S707" i="4"/>
  <c r="X706" i="4"/>
  <c r="Y705" i="4"/>
  <c r="Z705" i="4" s="1"/>
  <c r="Y706" i="4" l="1"/>
  <c r="Z706" i="4" s="1"/>
  <c r="X707" i="4"/>
  <c r="O707" i="4"/>
  <c r="P707" i="4" s="1"/>
  <c r="N708" i="4"/>
  <c r="T707" i="4"/>
  <c r="U707" i="4" s="1"/>
  <c r="S708" i="4"/>
  <c r="N709" i="4" l="1"/>
  <c r="O708" i="4"/>
  <c r="P708" i="4" s="1"/>
  <c r="Y707" i="4"/>
  <c r="Z707" i="4" s="1"/>
  <c r="X708" i="4"/>
  <c r="T708" i="4"/>
  <c r="U708" i="4" s="1"/>
  <c r="S709" i="4"/>
  <c r="T709" i="4" l="1"/>
  <c r="U709" i="4" s="1"/>
  <c r="S710" i="4"/>
  <c r="Y708" i="4"/>
  <c r="Z708" i="4" s="1"/>
  <c r="X709" i="4"/>
  <c r="O709" i="4"/>
  <c r="P709" i="4" s="1"/>
  <c r="N710" i="4"/>
  <c r="X710" i="4" l="1"/>
  <c r="Y709" i="4"/>
  <c r="Z709" i="4" s="1"/>
  <c r="T710" i="4"/>
  <c r="U710" i="4" s="1"/>
  <c r="S711" i="4"/>
  <c r="O710" i="4"/>
  <c r="P710" i="4" s="1"/>
  <c r="N711" i="4"/>
  <c r="O711" i="4" l="1"/>
  <c r="P711" i="4" s="1"/>
  <c r="N712" i="4"/>
  <c r="T711" i="4"/>
  <c r="U711" i="4" s="1"/>
  <c r="S712" i="4"/>
  <c r="Y710" i="4"/>
  <c r="Z710" i="4" s="1"/>
  <c r="X711" i="4"/>
  <c r="Y711" i="4" l="1"/>
  <c r="Z711" i="4" s="1"/>
  <c r="X712" i="4"/>
  <c r="T712" i="4"/>
  <c r="U712" i="4" s="1"/>
  <c r="S713" i="4"/>
  <c r="N713" i="4"/>
  <c r="O712" i="4"/>
  <c r="P712" i="4" s="1"/>
  <c r="O713" i="4" l="1"/>
  <c r="P713" i="4" s="1"/>
  <c r="N714" i="4"/>
  <c r="T713" i="4"/>
  <c r="U713" i="4" s="1"/>
  <c r="S714" i="4"/>
  <c r="X713" i="4"/>
  <c r="Y712" i="4"/>
  <c r="Z712" i="4" s="1"/>
  <c r="X714" i="4" l="1"/>
  <c r="Y713" i="4"/>
  <c r="Z713" i="4" s="1"/>
  <c r="T714" i="4"/>
  <c r="U714" i="4" s="1"/>
  <c r="S715" i="4"/>
  <c r="O714" i="4"/>
  <c r="P714" i="4" s="1"/>
  <c r="N715" i="4"/>
  <c r="O715" i="4" l="1"/>
  <c r="P715" i="4" s="1"/>
  <c r="N716" i="4"/>
  <c r="T715" i="4"/>
  <c r="U715" i="4" s="1"/>
  <c r="S716" i="4"/>
  <c r="Y714" i="4"/>
  <c r="Z714" i="4" s="1"/>
  <c r="X715" i="4"/>
  <c r="Y715" i="4" l="1"/>
  <c r="Z715" i="4" s="1"/>
  <c r="X716" i="4"/>
  <c r="T716" i="4"/>
  <c r="U716" i="4" s="1"/>
  <c r="S717" i="4"/>
  <c r="N717" i="4"/>
  <c r="O716" i="4"/>
  <c r="P716" i="4" s="1"/>
  <c r="O717" i="4" l="1"/>
  <c r="P717" i="4" s="1"/>
  <c r="N718" i="4"/>
  <c r="T717" i="4"/>
  <c r="U717" i="4" s="1"/>
  <c r="S718" i="4"/>
  <c r="Y716" i="4"/>
  <c r="Z716" i="4" s="1"/>
  <c r="X717" i="4"/>
  <c r="T718" i="4" l="1"/>
  <c r="U718" i="4" s="1"/>
  <c r="S719" i="4"/>
  <c r="O718" i="4"/>
  <c r="P718" i="4" s="1"/>
  <c r="N719" i="4"/>
  <c r="X718" i="4"/>
  <c r="Y717" i="4"/>
  <c r="Z717" i="4" s="1"/>
  <c r="X719" i="4" l="1"/>
  <c r="Y718" i="4"/>
  <c r="Z718" i="4" s="1"/>
  <c r="O719" i="4"/>
  <c r="P719" i="4" s="1"/>
  <c r="N720" i="4"/>
  <c r="T719" i="4"/>
  <c r="U719" i="4" s="1"/>
  <c r="S720" i="4"/>
  <c r="T720" i="4" l="1"/>
  <c r="U720" i="4" s="1"/>
  <c r="S721" i="4"/>
  <c r="N721" i="4"/>
  <c r="O720" i="4"/>
  <c r="P720" i="4" s="1"/>
  <c r="Y719" i="4"/>
  <c r="Z719" i="4" s="1"/>
  <c r="X720" i="4"/>
  <c r="Y720" i="4" l="1"/>
  <c r="Z720" i="4" s="1"/>
  <c r="X721" i="4"/>
  <c r="T721" i="4"/>
  <c r="U721" i="4" s="1"/>
  <c r="S722" i="4"/>
  <c r="N722" i="4"/>
  <c r="O721" i="4"/>
  <c r="P721" i="4" s="1"/>
  <c r="O722" i="4" l="1"/>
  <c r="P722" i="4" s="1"/>
  <c r="N723" i="4"/>
  <c r="T722" i="4"/>
  <c r="U722" i="4" s="1"/>
  <c r="S723" i="4"/>
  <c r="X722" i="4"/>
  <c r="Y721" i="4"/>
  <c r="Z721" i="4" s="1"/>
  <c r="Y722" i="4" l="1"/>
  <c r="Z722" i="4" s="1"/>
  <c r="X723" i="4"/>
  <c r="T723" i="4"/>
  <c r="U723" i="4" s="1"/>
  <c r="S724" i="4"/>
  <c r="N724" i="4"/>
  <c r="O723" i="4"/>
  <c r="P723" i="4" s="1"/>
  <c r="N725" i="4" l="1"/>
  <c r="O724" i="4"/>
  <c r="P724" i="4" s="1"/>
  <c r="T724" i="4"/>
  <c r="U724" i="4" s="1"/>
  <c r="S725" i="4"/>
  <c r="Y723" i="4"/>
  <c r="Z723" i="4" s="1"/>
  <c r="X724" i="4"/>
  <c r="T725" i="4" l="1"/>
  <c r="U725" i="4" s="1"/>
  <c r="S726" i="4"/>
  <c r="X725" i="4"/>
  <c r="Y724" i="4"/>
  <c r="Z724" i="4" s="1"/>
  <c r="O725" i="4"/>
  <c r="P725" i="4" s="1"/>
  <c r="N726" i="4"/>
  <c r="O726" i="4" l="1"/>
  <c r="P726" i="4" s="1"/>
  <c r="N727" i="4"/>
  <c r="T726" i="4"/>
  <c r="U726" i="4" s="1"/>
  <c r="S727" i="4"/>
  <c r="X726" i="4"/>
  <c r="Y725" i="4"/>
  <c r="Z725" i="4" s="1"/>
  <c r="Y726" i="4" l="1"/>
  <c r="Z726" i="4" s="1"/>
  <c r="X727" i="4"/>
  <c r="T727" i="4"/>
  <c r="U727" i="4" s="1"/>
  <c r="S728" i="4"/>
  <c r="N728" i="4"/>
  <c r="O727" i="4"/>
  <c r="P727" i="4" s="1"/>
  <c r="N729" i="4" l="1"/>
  <c r="O728" i="4"/>
  <c r="P728" i="4" s="1"/>
  <c r="T728" i="4"/>
  <c r="U728" i="4" s="1"/>
  <c r="S729" i="4"/>
  <c r="Y727" i="4"/>
  <c r="Z727" i="4" s="1"/>
  <c r="X728" i="4"/>
  <c r="X729" i="4" l="1"/>
  <c r="Y728" i="4"/>
  <c r="Z728" i="4" s="1"/>
  <c r="T729" i="4"/>
  <c r="U729" i="4" s="1"/>
  <c r="S730" i="4"/>
  <c r="O729" i="4"/>
  <c r="P729" i="4" s="1"/>
  <c r="N730" i="4"/>
  <c r="O730" i="4" l="1"/>
  <c r="P730" i="4" s="1"/>
  <c r="N731" i="4"/>
  <c r="T730" i="4"/>
  <c r="U730" i="4" s="1"/>
  <c r="S731" i="4"/>
  <c r="X730" i="4"/>
  <c r="Y729" i="4"/>
  <c r="Z729" i="4" s="1"/>
  <c r="T731" i="4" l="1"/>
  <c r="U731" i="4" s="1"/>
  <c r="S732" i="4"/>
  <c r="N732" i="4"/>
  <c r="O731" i="4"/>
  <c r="P731" i="4" s="1"/>
  <c r="Y730" i="4"/>
  <c r="Z730" i="4" s="1"/>
  <c r="X731" i="4"/>
  <c r="Y731" i="4" l="1"/>
  <c r="Z731" i="4" s="1"/>
  <c r="X732" i="4"/>
  <c r="T732" i="4"/>
  <c r="U732" i="4" s="1"/>
  <c r="S733" i="4"/>
  <c r="N733" i="4"/>
  <c r="O732" i="4"/>
  <c r="P732" i="4" s="1"/>
  <c r="O733" i="4" l="1"/>
  <c r="P733" i="4" s="1"/>
  <c r="N734" i="4"/>
  <c r="X733" i="4"/>
  <c r="Y732" i="4"/>
  <c r="Z732" i="4" s="1"/>
  <c r="T733" i="4"/>
  <c r="U733" i="4" s="1"/>
  <c r="S734" i="4"/>
  <c r="T734" i="4" l="1"/>
  <c r="U734" i="4" s="1"/>
  <c r="S735" i="4"/>
  <c r="O734" i="4"/>
  <c r="P734" i="4" s="1"/>
  <c r="N735" i="4"/>
  <c r="X734" i="4"/>
  <c r="Y733" i="4"/>
  <c r="Z733" i="4" s="1"/>
  <c r="Y734" i="4" l="1"/>
  <c r="Z734" i="4" s="1"/>
  <c r="X735" i="4"/>
  <c r="N736" i="4"/>
  <c r="O735" i="4"/>
  <c r="P735" i="4" s="1"/>
  <c r="T735" i="4"/>
  <c r="U735" i="4" s="1"/>
  <c r="S736" i="4"/>
  <c r="T736" i="4" l="1"/>
  <c r="U736" i="4" s="1"/>
  <c r="S737" i="4"/>
  <c r="X736" i="4"/>
  <c r="Y735" i="4"/>
  <c r="Z735" i="4" s="1"/>
  <c r="N737" i="4"/>
  <c r="O736" i="4"/>
  <c r="P736" i="4" s="1"/>
  <c r="O737" i="4" l="1"/>
  <c r="P737" i="4" s="1"/>
  <c r="N738" i="4"/>
  <c r="T737" i="4"/>
  <c r="U737" i="4" s="1"/>
  <c r="S738" i="4"/>
  <c r="X737" i="4"/>
  <c r="Y736" i="4"/>
  <c r="Z736" i="4" s="1"/>
  <c r="Y737" i="4" l="1"/>
  <c r="Z737" i="4" s="1"/>
  <c r="X738" i="4"/>
  <c r="T738" i="4"/>
  <c r="U738" i="4" s="1"/>
  <c r="S739" i="4"/>
  <c r="N739" i="4"/>
  <c r="O738" i="4"/>
  <c r="P738" i="4" s="1"/>
  <c r="O739" i="4" l="1"/>
  <c r="P739" i="4" s="1"/>
  <c r="N740" i="4"/>
  <c r="T739" i="4"/>
  <c r="U739" i="4" s="1"/>
  <c r="S740" i="4"/>
  <c r="X739" i="4"/>
  <c r="Y738" i="4"/>
  <c r="Z738" i="4" s="1"/>
  <c r="X740" i="4" l="1"/>
  <c r="Y739" i="4"/>
  <c r="Z739" i="4" s="1"/>
  <c r="T740" i="4"/>
  <c r="U740" i="4" s="1"/>
  <c r="S741" i="4"/>
  <c r="O740" i="4"/>
  <c r="P740" i="4" s="1"/>
  <c r="N741" i="4"/>
  <c r="O741" i="4" l="1"/>
  <c r="P741" i="4" s="1"/>
  <c r="N742" i="4"/>
  <c r="T741" i="4"/>
  <c r="U741" i="4" s="1"/>
  <c r="S742" i="4"/>
  <c r="Y740" i="4"/>
  <c r="Z740" i="4" s="1"/>
  <c r="X741" i="4"/>
  <c r="Y741" i="4" l="1"/>
  <c r="Z741" i="4" s="1"/>
  <c r="X742" i="4"/>
  <c r="T742" i="4"/>
  <c r="U742" i="4" s="1"/>
  <c r="S743" i="4"/>
  <c r="O742" i="4"/>
  <c r="P742" i="4" s="1"/>
  <c r="N743" i="4"/>
  <c r="T743" i="4" l="1"/>
  <c r="U743" i="4" s="1"/>
  <c r="S744" i="4"/>
  <c r="Y742" i="4"/>
  <c r="Z742" i="4" s="1"/>
  <c r="X743" i="4"/>
  <c r="O743" i="4"/>
  <c r="P743" i="4" s="1"/>
  <c r="N744" i="4"/>
  <c r="O744" i="4" l="1"/>
  <c r="P744" i="4" s="1"/>
  <c r="N745" i="4"/>
  <c r="Y743" i="4"/>
  <c r="Z743" i="4" s="1"/>
  <c r="X744" i="4"/>
  <c r="T744" i="4"/>
  <c r="U744" i="4" s="1"/>
  <c r="S745" i="4"/>
  <c r="Y744" i="4" l="1"/>
  <c r="Z744" i="4" s="1"/>
  <c r="X745" i="4"/>
  <c r="O745" i="4"/>
  <c r="P745" i="4" s="1"/>
  <c r="N746" i="4"/>
  <c r="T745" i="4"/>
  <c r="U745" i="4" s="1"/>
  <c r="S746" i="4"/>
  <c r="T746" i="4" l="1"/>
  <c r="U746" i="4" s="1"/>
  <c r="S747" i="4"/>
  <c r="O746" i="4"/>
  <c r="P746" i="4" s="1"/>
  <c r="N747" i="4"/>
  <c r="Y745" i="4"/>
  <c r="Z745" i="4" s="1"/>
  <c r="X746" i="4"/>
  <c r="Y746" i="4" l="1"/>
  <c r="Z746" i="4" s="1"/>
  <c r="X747" i="4"/>
  <c r="O747" i="4"/>
  <c r="P747" i="4" s="1"/>
  <c r="N748" i="4"/>
  <c r="T747" i="4"/>
  <c r="U747" i="4" s="1"/>
  <c r="S748" i="4"/>
  <c r="T748" i="4" l="1"/>
  <c r="U748" i="4" s="1"/>
  <c r="S749" i="4"/>
  <c r="O748" i="4"/>
  <c r="P748" i="4" s="1"/>
  <c r="N749" i="4"/>
  <c r="Y747" i="4"/>
  <c r="Z747" i="4" s="1"/>
  <c r="X748" i="4"/>
  <c r="Y748" i="4" l="1"/>
  <c r="Z748" i="4" s="1"/>
  <c r="X749" i="4"/>
  <c r="O749" i="4"/>
  <c r="P749" i="4" s="1"/>
  <c r="N750" i="4"/>
  <c r="T749" i="4"/>
  <c r="U749" i="4" s="1"/>
  <c r="S750" i="4"/>
  <c r="T750" i="4" l="1"/>
  <c r="U750" i="4" s="1"/>
  <c r="S751" i="4"/>
  <c r="O750" i="4"/>
  <c r="P750" i="4" s="1"/>
  <c r="N751" i="4"/>
  <c r="Y749" i="4"/>
  <c r="Z749" i="4" s="1"/>
  <c r="X750" i="4"/>
  <c r="O751" i="4" l="1"/>
  <c r="P751" i="4" s="1"/>
  <c r="N752" i="4"/>
  <c r="T751" i="4"/>
  <c r="U751" i="4" s="1"/>
  <c r="S752" i="4"/>
  <c r="Y750" i="4"/>
  <c r="Z750" i="4" s="1"/>
  <c r="X751" i="4"/>
  <c r="T752" i="4" l="1"/>
  <c r="U752" i="4" s="1"/>
  <c r="S753" i="4"/>
  <c r="O752" i="4"/>
  <c r="P752" i="4" s="1"/>
  <c r="N753" i="4"/>
  <c r="Y751" i="4"/>
  <c r="Z751" i="4" s="1"/>
  <c r="X752" i="4"/>
  <c r="T753" i="4" l="1"/>
  <c r="U753" i="4" s="1"/>
  <c r="S754" i="4"/>
  <c r="Y752" i="4"/>
  <c r="Z752" i="4" s="1"/>
  <c r="X753" i="4"/>
  <c r="O753" i="4"/>
  <c r="P753" i="4" s="1"/>
  <c r="N754" i="4"/>
  <c r="Y753" i="4" l="1"/>
  <c r="Z753" i="4" s="1"/>
  <c r="X754" i="4"/>
  <c r="O754" i="4"/>
  <c r="P754" i="4" s="1"/>
  <c r="N755" i="4"/>
  <c r="T754" i="4"/>
  <c r="U754" i="4" s="1"/>
  <c r="S755" i="4"/>
  <c r="O755" i="4" l="1"/>
  <c r="P755" i="4" s="1"/>
  <c r="N756" i="4"/>
  <c r="T755" i="4"/>
  <c r="U755" i="4" s="1"/>
  <c r="S756" i="4"/>
  <c r="Y754" i="4"/>
  <c r="Z754" i="4" s="1"/>
  <c r="X755" i="4"/>
  <c r="Y755" i="4" l="1"/>
  <c r="Z755" i="4" s="1"/>
  <c r="X756" i="4"/>
  <c r="T756" i="4"/>
  <c r="U756" i="4" s="1"/>
  <c r="S757" i="4"/>
  <c r="O756" i="4"/>
  <c r="P756" i="4" s="1"/>
  <c r="N757" i="4"/>
  <c r="T757" i="4" l="1"/>
  <c r="U757" i="4" s="1"/>
  <c r="S758" i="4"/>
  <c r="O757" i="4"/>
  <c r="P757" i="4" s="1"/>
  <c r="N758" i="4"/>
  <c r="Y756" i="4"/>
  <c r="Z756" i="4" s="1"/>
  <c r="X757" i="4"/>
  <c r="Y757" i="4" l="1"/>
  <c r="Z757" i="4" s="1"/>
  <c r="X758" i="4"/>
  <c r="O758" i="4"/>
  <c r="P758" i="4" s="1"/>
  <c r="N759" i="4"/>
  <c r="T758" i="4"/>
  <c r="U758" i="4" s="1"/>
  <c r="S759" i="4"/>
  <c r="O759" i="4" l="1"/>
  <c r="P759" i="4" s="1"/>
  <c r="N760" i="4"/>
  <c r="Y758" i="4"/>
  <c r="Z758" i="4" s="1"/>
  <c r="X759" i="4"/>
  <c r="T759" i="4"/>
  <c r="U759" i="4" s="1"/>
  <c r="S760" i="4"/>
  <c r="T760" i="4" l="1"/>
  <c r="U760" i="4" s="1"/>
  <c r="S761" i="4"/>
  <c r="Y759" i="4"/>
  <c r="Z759" i="4" s="1"/>
  <c r="X760" i="4"/>
  <c r="O760" i="4"/>
  <c r="P760" i="4" s="1"/>
  <c r="N761" i="4"/>
  <c r="O761" i="4" l="1"/>
  <c r="P761" i="4" s="1"/>
  <c r="N762" i="4"/>
  <c r="Y760" i="4"/>
  <c r="Z760" i="4" s="1"/>
  <c r="X761" i="4"/>
  <c r="T761" i="4"/>
  <c r="U761" i="4" s="1"/>
  <c r="S762" i="4"/>
  <c r="Y761" i="4" l="1"/>
  <c r="Z761" i="4" s="1"/>
  <c r="X762" i="4"/>
  <c r="O762" i="4"/>
  <c r="P762" i="4" s="1"/>
  <c r="N763" i="4"/>
  <c r="T762" i="4"/>
  <c r="U762" i="4" s="1"/>
  <c r="S763" i="4"/>
  <c r="T763" i="4" l="1"/>
  <c r="U763" i="4" s="1"/>
  <c r="S764" i="4"/>
  <c r="O763" i="4"/>
  <c r="P763" i="4" s="1"/>
  <c r="N764" i="4"/>
  <c r="Y762" i="4"/>
  <c r="Z762" i="4" s="1"/>
  <c r="X763" i="4"/>
  <c r="Y763" i="4" l="1"/>
  <c r="Z763" i="4" s="1"/>
  <c r="X764" i="4"/>
  <c r="O764" i="4"/>
  <c r="P764" i="4" s="1"/>
  <c r="N765" i="4"/>
  <c r="T764" i="4"/>
  <c r="U764" i="4" s="1"/>
  <c r="S765" i="4"/>
  <c r="O765" i="4" l="1"/>
  <c r="P765" i="4" s="1"/>
  <c r="N766" i="4"/>
  <c r="T765" i="4"/>
  <c r="U765" i="4" s="1"/>
  <c r="S766" i="4"/>
  <c r="Y764" i="4"/>
  <c r="Z764" i="4" s="1"/>
  <c r="X765" i="4"/>
  <c r="T766" i="4" l="1"/>
  <c r="U766" i="4" s="1"/>
  <c r="S767" i="4"/>
  <c r="O766" i="4"/>
  <c r="P766" i="4" s="1"/>
  <c r="N767" i="4"/>
  <c r="Y765" i="4"/>
  <c r="Z765" i="4" s="1"/>
  <c r="X766" i="4"/>
  <c r="O767" i="4" l="1"/>
  <c r="P767" i="4" s="1"/>
  <c r="N768" i="4"/>
  <c r="T767" i="4"/>
  <c r="U767" i="4" s="1"/>
  <c r="S768" i="4"/>
  <c r="Y766" i="4"/>
  <c r="Z766" i="4" s="1"/>
  <c r="X767" i="4"/>
  <c r="S769" i="4" l="1"/>
  <c r="T768" i="4"/>
  <c r="U768" i="4" s="1"/>
  <c r="O768" i="4"/>
  <c r="P768" i="4" s="1"/>
  <c r="N769" i="4"/>
  <c r="Y767" i="4"/>
  <c r="Z767" i="4" s="1"/>
  <c r="X768" i="4"/>
  <c r="Y768" i="4" l="1"/>
  <c r="Z768" i="4" s="1"/>
  <c r="X769" i="4"/>
  <c r="O769" i="4"/>
  <c r="P769" i="4" s="1"/>
  <c r="N770" i="4"/>
  <c r="S770" i="4"/>
  <c r="T769" i="4"/>
  <c r="U769" i="4" s="1"/>
  <c r="S771" i="4" l="1"/>
  <c r="T770" i="4"/>
  <c r="U770" i="4" s="1"/>
  <c r="O770" i="4"/>
  <c r="P770" i="4" s="1"/>
  <c r="N771" i="4"/>
  <c r="Y769" i="4"/>
  <c r="Z769" i="4" s="1"/>
  <c r="X770" i="4"/>
  <c r="Y770" i="4" l="1"/>
  <c r="Z770" i="4" s="1"/>
  <c r="X771" i="4"/>
  <c r="O771" i="4"/>
  <c r="P771" i="4" s="1"/>
  <c r="N772" i="4"/>
  <c r="S772" i="4"/>
  <c r="T771" i="4"/>
  <c r="U771" i="4" s="1"/>
  <c r="S773" i="4" l="1"/>
  <c r="T772" i="4"/>
  <c r="U772" i="4" s="1"/>
  <c r="O772" i="4"/>
  <c r="P772" i="4" s="1"/>
  <c r="N773" i="4"/>
  <c r="Y771" i="4"/>
  <c r="Z771" i="4" s="1"/>
  <c r="X772" i="4"/>
  <c r="Y772" i="4" l="1"/>
  <c r="Z772" i="4" s="1"/>
  <c r="X773" i="4"/>
  <c r="O773" i="4"/>
  <c r="P773" i="4" s="1"/>
  <c r="N774" i="4"/>
  <c r="S774" i="4"/>
  <c r="T773" i="4"/>
  <c r="U773" i="4" s="1"/>
  <c r="S775" i="4" l="1"/>
  <c r="T774" i="4"/>
  <c r="U774" i="4" s="1"/>
  <c r="O774" i="4"/>
  <c r="P774" i="4" s="1"/>
  <c r="N775" i="4"/>
  <c r="Y773" i="4"/>
  <c r="Z773" i="4" s="1"/>
  <c r="X774" i="4"/>
  <c r="Y774" i="4" l="1"/>
  <c r="Z774" i="4" s="1"/>
  <c r="X775" i="4"/>
  <c r="O775" i="4"/>
  <c r="P775" i="4" s="1"/>
  <c r="N776" i="4"/>
  <c r="S776" i="4"/>
  <c r="T775" i="4"/>
  <c r="U775" i="4" s="1"/>
  <c r="O776" i="4" l="1"/>
  <c r="P776" i="4" s="1"/>
  <c r="N777" i="4"/>
  <c r="Y775" i="4"/>
  <c r="Z775" i="4" s="1"/>
  <c r="X776" i="4"/>
  <c r="S777" i="4"/>
  <c r="T776" i="4"/>
  <c r="U776" i="4" s="1"/>
  <c r="Y776" i="4" l="1"/>
  <c r="Z776" i="4" s="1"/>
  <c r="X777" i="4"/>
  <c r="O777" i="4"/>
  <c r="P777" i="4" s="1"/>
  <c r="N778" i="4"/>
  <c r="S778" i="4"/>
  <c r="T777" i="4"/>
  <c r="U777" i="4" s="1"/>
  <c r="S779" i="4" l="1"/>
  <c r="T778" i="4"/>
  <c r="U778" i="4" s="1"/>
  <c r="O778" i="4"/>
  <c r="P778" i="4" s="1"/>
  <c r="N779" i="4"/>
  <c r="Y777" i="4"/>
  <c r="Z777" i="4" s="1"/>
  <c r="X778" i="4"/>
  <c r="Y778" i="4" l="1"/>
  <c r="Z778" i="4" s="1"/>
  <c r="X779" i="4"/>
  <c r="O779" i="4"/>
  <c r="P779" i="4" s="1"/>
  <c r="N780" i="4"/>
  <c r="S780" i="4"/>
  <c r="T779" i="4"/>
  <c r="U779" i="4" s="1"/>
  <c r="S781" i="4" l="1"/>
  <c r="T780" i="4"/>
  <c r="U780" i="4" s="1"/>
  <c r="O780" i="4"/>
  <c r="P780" i="4" s="1"/>
  <c r="N781" i="4"/>
  <c r="Y779" i="4"/>
  <c r="Z779" i="4" s="1"/>
  <c r="X780" i="4"/>
  <c r="O781" i="4" l="1"/>
  <c r="P781" i="4" s="1"/>
  <c r="N782" i="4"/>
  <c r="Y780" i="4"/>
  <c r="Z780" i="4" s="1"/>
  <c r="X781" i="4"/>
  <c r="S782" i="4"/>
  <c r="T781" i="4"/>
  <c r="U781" i="4" s="1"/>
  <c r="S783" i="4" l="1"/>
  <c r="T782" i="4"/>
  <c r="U782" i="4" s="1"/>
  <c r="Y781" i="4"/>
  <c r="Z781" i="4" s="1"/>
  <c r="X782" i="4"/>
  <c r="O782" i="4"/>
  <c r="P782" i="4" s="1"/>
  <c r="N783" i="4"/>
  <c r="O783" i="4" l="1"/>
  <c r="P783" i="4" s="1"/>
  <c r="N784" i="4"/>
  <c r="Y782" i="4"/>
  <c r="Z782" i="4" s="1"/>
  <c r="X783" i="4"/>
  <c r="S784" i="4"/>
  <c r="T783" i="4"/>
  <c r="U783" i="4" s="1"/>
  <c r="T784" i="4" l="1"/>
  <c r="U784" i="4" s="1"/>
  <c r="S785" i="4"/>
  <c r="O784" i="4"/>
  <c r="P784" i="4" s="1"/>
  <c r="N785" i="4"/>
  <c r="Y783" i="4"/>
  <c r="Z783" i="4" s="1"/>
  <c r="X784" i="4"/>
  <c r="N786" i="4" l="1"/>
  <c r="O785" i="4"/>
  <c r="P785" i="4" s="1"/>
  <c r="T785" i="4"/>
  <c r="U785" i="4" s="1"/>
  <c r="S786" i="4"/>
  <c r="X785" i="4"/>
  <c r="Y784" i="4"/>
  <c r="Z784" i="4" s="1"/>
  <c r="X786" i="4" l="1"/>
  <c r="Y785" i="4"/>
  <c r="Z785" i="4" s="1"/>
  <c r="S787" i="4"/>
  <c r="T786" i="4"/>
  <c r="U786" i="4" s="1"/>
  <c r="O786" i="4"/>
  <c r="P786" i="4" s="1"/>
  <c r="N787" i="4"/>
  <c r="O787" i="4" l="1"/>
  <c r="P787" i="4" s="1"/>
  <c r="N788" i="4"/>
  <c r="T787" i="4"/>
  <c r="U787" i="4" s="1"/>
  <c r="S788" i="4"/>
  <c r="X787" i="4"/>
  <c r="Y786" i="4"/>
  <c r="Z786" i="4" s="1"/>
  <c r="Y787" i="4" l="1"/>
  <c r="Z787" i="4" s="1"/>
  <c r="X788" i="4"/>
  <c r="T788" i="4"/>
  <c r="U788" i="4" s="1"/>
  <c r="S789" i="4"/>
  <c r="N789" i="4"/>
  <c r="O788" i="4"/>
  <c r="P788" i="4" s="1"/>
  <c r="O789" i="4" l="1"/>
  <c r="P789" i="4" s="1"/>
  <c r="N790" i="4"/>
  <c r="Y788" i="4"/>
  <c r="Z788" i="4" s="1"/>
  <c r="X789" i="4"/>
  <c r="T789" i="4"/>
  <c r="U789" i="4" s="1"/>
  <c r="S790" i="4"/>
  <c r="Y789" i="4" l="1"/>
  <c r="Z789" i="4" s="1"/>
  <c r="X790" i="4"/>
  <c r="O790" i="4"/>
  <c r="P790" i="4" s="1"/>
  <c r="N791" i="4"/>
  <c r="T790" i="4"/>
  <c r="U790" i="4" s="1"/>
  <c r="S791" i="4"/>
  <c r="T791" i="4" l="1"/>
  <c r="U791" i="4" s="1"/>
  <c r="S792" i="4"/>
  <c r="N792" i="4"/>
  <c r="O791" i="4"/>
  <c r="P791" i="4" s="1"/>
  <c r="X791" i="4"/>
  <c r="Y790" i="4"/>
  <c r="Z790" i="4" s="1"/>
  <c r="T792" i="4" l="1"/>
  <c r="U792" i="4" s="1"/>
  <c r="S793" i="4"/>
  <c r="X792" i="4"/>
  <c r="Y791" i="4"/>
  <c r="Z791" i="4" s="1"/>
  <c r="N793" i="4"/>
  <c r="O792" i="4"/>
  <c r="P792" i="4" s="1"/>
  <c r="O793" i="4" l="1"/>
  <c r="P793" i="4" s="1"/>
  <c r="N794" i="4"/>
  <c r="S794" i="4"/>
  <c r="T793" i="4"/>
  <c r="U793" i="4" s="1"/>
  <c r="Y792" i="4"/>
  <c r="Z792" i="4" s="1"/>
  <c r="X793" i="4"/>
  <c r="N795" i="4" l="1"/>
  <c r="O794" i="4"/>
  <c r="P794" i="4" s="1"/>
  <c r="Y793" i="4"/>
  <c r="Z793" i="4" s="1"/>
  <c r="X794" i="4"/>
  <c r="T794" i="4"/>
  <c r="U794" i="4" s="1"/>
  <c r="S795" i="4"/>
  <c r="S796" i="4" l="1"/>
  <c r="T795" i="4"/>
  <c r="U795" i="4" s="1"/>
  <c r="Y794" i="4"/>
  <c r="Z794" i="4" s="1"/>
  <c r="X795" i="4"/>
  <c r="N796" i="4"/>
  <c r="O795" i="4"/>
  <c r="P795" i="4" s="1"/>
  <c r="N797" i="4" l="1"/>
  <c r="O796" i="4"/>
  <c r="P796" i="4" s="1"/>
  <c r="Y795" i="4"/>
  <c r="Z795" i="4" s="1"/>
  <c r="X796" i="4"/>
  <c r="S797" i="4"/>
  <c r="T796" i="4"/>
  <c r="U796" i="4" s="1"/>
  <c r="Y796" i="4" l="1"/>
  <c r="Z796" i="4" s="1"/>
  <c r="X797" i="4"/>
  <c r="T797" i="4"/>
  <c r="U797" i="4" s="1"/>
  <c r="S798" i="4"/>
  <c r="O797" i="4"/>
  <c r="P797" i="4" s="1"/>
  <c r="N798" i="4"/>
  <c r="O798" i="4" l="1"/>
  <c r="P798" i="4" s="1"/>
  <c r="N799" i="4"/>
  <c r="T798" i="4"/>
  <c r="U798" i="4" s="1"/>
  <c r="S799" i="4"/>
  <c r="X798" i="4"/>
  <c r="Y797" i="4"/>
  <c r="Z797" i="4" s="1"/>
  <c r="X799" i="4" l="1"/>
  <c r="Y798" i="4"/>
  <c r="Z798" i="4" s="1"/>
  <c r="S800" i="4"/>
  <c r="T799" i="4"/>
  <c r="U799" i="4" s="1"/>
  <c r="N800" i="4"/>
  <c r="O799" i="4"/>
  <c r="P799" i="4" s="1"/>
  <c r="N801" i="4" l="1"/>
  <c r="O800" i="4"/>
  <c r="P800" i="4" s="1"/>
  <c r="T800" i="4"/>
  <c r="U800" i="4" s="1"/>
  <c r="S801" i="4"/>
  <c r="Y799" i="4"/>
  <c r="Z799" i="4" s="1"/>
  <c r="X800" i="4"/>
  <c r="T801" i="4" l="1"/>
  <c r="U801" i="4" s="1"/>
  <c r="S802" i="4"/>
  <c r="Y800" i="4"/>
  <c r="Z800" i="4" s="1"/>
  <c r="X801" i="4"/>
  <c r="O801" i="4"/>
  <c r="P801" i="4" s="1"/>
  <c r="N802" i="4"/>
  <c r="X802" i="4" l="1"/>
  <c r="Y801" i="4"/>
  <c r="Z801" i="4" s="1"/>
  <c r="T802" i="4"/>
  <c r="U802" i="4" s="1"/>
  <c r="S803" i="4"/>
  <c r="N803" i="4"/>
  <c r="O802" i="4"/>
  <c r="P802" i="4" s="1"/>
  <c r="N804" i="4" l="1"/>
  <c r="O803" i="4"/>
  <c r="P803" i="4" s="1"/>
  <c r="S804" i="4"/>
  <c r="T803" i="4"/>
  <c r="U803" i="4" s="1"/>
  <c r="Y802" i="4"/>
  <c r="Z802" i="4" s="1"/>
  <c r="X803" i="4"/>
  <c r="Y803" i="4" l="1"/>
  <c r="Z803" i="4" s="1"/>
  <c r="X804" i="4"/>
  <c r="S805" i="4"/>
  <c r="T804" i="4"/>
  <c r="U804" i="4" s="1"/>
  <c r="N805" i="4"/>
  <c r="O804" i="4"/>
  <c r="P804" i="4" s="1"/>
  <c r="Y804" i="4" l="1"/>
  <c r="Z804" i="4" s="1"/>
  <c r="X805" i="4"/>
  <c r="O805" i="4"/>
  <c r="P805" i="4" s="1"/>
  <c r="N806" i="4"/>
  <c r="T805" i="4"/>
  <c r="U805" i="4" s="1"/>
  <c r="S806" i="4"/>
  <c r="O806" i="4" l="1"/>
  <c r="P806" i="4" s="1"/>
  <c r="N807" i="4"/>
  <c r="X806" i="4"/>
  <c r="Y805" i="4"/>
  <c r="Z805" i="4" s="1"/>
  <c r="T806" i="4"/>
  <c r="U806" i="4" s="1"/>
  <c r="S807" i="4"/>
  <c r="S808" i="4" l="1"/>
  <c r="T807" i="4"/>
  <c r="U807" i="4" s="1"/>
  <c r="N808" i="4"/>
  <c r="O807" i="4"/>
  <c r="P807" i="4" s="1"/>
  <c r="X807" i="4"/>
  <c r="Y806" i="4"/>
  <c r="Z806" i="4" s="1"/>
  <c r="Y807" i="4" l="1"/>
  <c r="Z807" i="4" s="1"/>
  <c r="X808" i="4"/>
  <c r="N809" i="4"/>
  <c r="O808" i="4"/>
  <c r="P808" i="4" s="1"/>
  <c r="T808" i="4"/>
  <c r="U808" i="4" s="1"/>
  <c r="S809" i="4"/>
  <c r="T809" i="4" l="1"/>
  <c r="U809" i="4" s="1"/>
  <c r="S810" i="4"/>
  <c r="Y808" i="4"/>
  <c r="Z808" i="4" s="1"/>
  <c r="X809" i="4"/>
  <c r="N810" i="4"/>
  <c r="O809" i="4"/>
  <c r="P809" i="4" s="1"/>
  <c r="O810" i="4" l="1"/>
  <c r="P810" i="4" s="1"/>
  <c r="N811" i="4"/>
  <c r="Y809" i="4"/>
  <c r="Z809" i="4" s="1"/>
  <c r="X810" i="4"/>
  <c r="T810" i="4"/>
  <c r="U810" i="4" s="1"/>
  <c r="S811" i="4"/>
  <c r="X811" i="4" l="1"/>
  <c r="Y810" i="4"/>
  <c r="Z810" i="4" s="1"/>
  <c r="N812" i="4"/>
  <c r="O811" i="4"/>
  <c r="P811" i="4" s="1"/>
  <c r="T811" i="4"/>
  <c r="U811" i="4" s="1"/>
  <c r="S812" i="4"/>
  <c r="S813" i="4" l="1"/>
  <c r="T812" i="4"/>
  <c r="U812" i="4" s="1"/>
  <c r="N813" i="4"/>
  <c r="O812" i="4"/>
  <c r="P812" i="4" s="1"/>
  <c r="X812" i="4"/>
  <c r="Y811" i="4"/>
  <c r="Z811" i="4" s="1"/>
  <c r="N814" i="4" l="1"/>
  <c r="O813" i="4"/>
  <c r="P813" i="4" s="1"/>
  <c r="X813" i="4"/>
  <c r="Y812" i="4"/>
  <c r="Z812" i="4" s="1"/>
  <c r="S814" i="4"/>
  <c r="T813" i="4"/>
  <c r="U813" i="4" s="1"/>
  <c r="T814" i="4" l="1"/>
  <c r="U814" i="4" s="1"/>
  <c r="S815" i="4"/>
  <c r="Y813" i="4"/>
  <c r="Z813" i="4" s="1"/>
  <c r="X814" i="4"/>
  <c r="N815" i="4"/>
  <c r="O814" i="4"/>
  <c r="P814" i="4" s="1"/>
  <c r="N816" i="4" l="1"/>
  <c r="O815" i="4"/>
  <c r="P815" i="4" s="1"/>
  <c r="X815" i="4"/>
  <c r="Y814" i="4"/>
  <c r="Z814" i="4" s="1"/>
  <c r="S816" i="4"/>
  <c r="T815" i="4"/>
  <c r="U815" i="4" s="1"/>
  <c r="S817" i="4" l="1"/>
  <c r="T816" i="4"/>
  <c r="U816" i="4" s="1"/>
  <c r="X816" i="4"/>
  <c r="Y815" i="4"/>
  <c r="Z815" i="4" s="1"/>
  <c r="O816" i="4"/>
  <c r="P816" i="4" s="1"/>
  <c r="N817" i="4"/>
  <c r="O817" i="4" l="1"/>
  <c r="P817" i="4" s="1"/>
  <c r="N818" i="4"/>
  <c r="Y816" i="4"/>
  <c r="Z816" i="4" s="1"/>
  <c r="X817" i="4"/>
  <c r="T817" i="4"/>
  <c r="U817" i="4" s="1"/>
  <c r="S818" i="4"/>
  <c r="S819" i="4" l="1"/>
  <c r="T818" i="4"/>
  <c r="U818" i="4" s="1"/>
  <c r="X818" i="4"/>
  <c r="Y817" i="4"/>
  <c r="Z817" i="4" s="1"/>
  <c r="O818" i="4"/>
  <c r="P818" i="4" s="1"/>
  <c r="N819" i="4"/>
  <c r="N820" i="4" l="1"/>
  <c r="O819" i="4"/>
  <c r="P819" i="4" s="1"/>
  <c r="X819" i="4"/>
  <c r="Y818" i="4"/>
  <c r="Z818" i="4" s="1"/>
  <c r="S820" i="4"/>
  <c r="T819" i="4"/>
  <c r="U819" i="4" s="1"/>
  <c r="Y819" i="4" l="1"/>
  <c r="Z819" i="4" s="1"/>
  <c r="X820" i="4"/>
  <c r="S821" i="4"/>
  <c r="T820" i="4"/>
  <c r="U820" i="4" s="1"/>
  <c r="N821" i="4"/>
  <c r="O820" i="4"/>
  <c r="P820" i="4" s="1"/>
  <c r="Y820" i="4" l="1"/>
  <c r="Z820" i="4" s="1"/>
  <c r="X821" i="4"/>
  <c r="O821" i="4"/>
  <c r="P821" i="4" s="1"/>
  <c r="N822" i="4"/>
  <c r="S822" i="4"/>
  <c r="T821" i="4"/>
  <c r="U821" i="4" s="1"/>
  <c r="T822" i="4" l="1"/>
  <c r="U822" i="4" s="1"/>
  <c r="S823" i="4"/>
  <c r="N823" i="4"/>
  <c r="O822" i="4"/>
  <c r="P822" i="4" s="1"/>
  <c r="X822" i="4"/>
  <c r="Y821" i="4"/>
  <c r="Z821" i="4" s="1"/>
  <c r="X823" i="4" l="1"/>
  <c r="Y822" i="4"/>
  <c r="Z822" i="4" s="1"/>
  <c r="T823" i="4"/>
  <c r="U823" i="4" s="1"/>
  <c r="S824" i="4"/>
  <c r="O823" i="4"/>
  <c r="P823" i="4" s="1"/>
  <c r="N824" i="4"/>
  <c r="O824" i="4" l="1"/>
  <c r="P824" i="4" s="1"/>
  <c r="N825" i="4"/>
  <c r="T824" i="4"/>
  <c r="U824" i="4" s="1"/>
  <c r="S825" i="4"/>
  <c r="X824" i="4"/>
  <c r="Y823" i="4"/>
  <c r="Z823" i="4" s="1"/>
  <c r="X825" i="4" l="1"/>
  <c r="Y824" i="4"/>
  <c r="Z824" i="4" s="1"/>
  <c r="T825" i="4"/>
  <c r="U825" i="4" s="1"/>
  <c r="S826" i="4"/>
  <c r="O825" i="4"/>
  <c r="P825" i="4" s="1"/>
  <c r="N826" i="4"/>
  <c r="N827" i="4" l="1"/>
  <c r="O826" i="4"/>
  <c r="P826" i="4" s="1"/>
  <c r="T826" i="4"/>
  <c r="U826" i="4" s="1"/>
  <c r="S827" i="4"/>
  <c r="Y825" i="4"/>
  <c r="Z825" i="4" s="1"/>
  <c r="X826" i="4"/>
  <c r="X827" i="4" l="1"/>
  <c r="Y826" i="4"/>
  <c r="Z826" i="4" s="1"/>
  <c r="T827" i="4"/>
  <c r="U827" i="4" s="1"/>
  <c r="S828" i="4"/>
  <c r="N828" i="4"/>
  <c r="O827" i="4"/>
  <c r="P827" i="4" s="1"/>
  <c r="N829" i="4" l="1"/>
  <c r="O828" i="4"/>
  <c r="P828" i="4" s="1"/>
  <c r="T828" i="4"/>
  <c r="U828" i="4" s="1"/>
  <c r="S829" i="4"/>
  <c r="X828" i="4"/>
  <c r="Y827" i="4"/>
  <c r="Z827" i="4" s="1"/>
  <c r="X829" i="4" l="1"/>
  <c r="Y828" i="4"/>
  <c r="Z828" i="4" s="1"/>
  <c r="T829" i="4"/>
  <c r="U829" i="4" s="1"/>
  <c r="S830" i="4"/>
  <c r="N830" i="4"/>
  <c r="O829" i="4"/>
  <c r="P829" i="4" s="1"/>
  <c r="N831" i="4" l="1"/>
  <c r="O830" i="4"/>
  <c r="P830" i="4" s="1"/>
  <c r="T830" i="4"/>
  <c r="U830" i="4" s="1"/>
  <c r="S831" i="4"/>
  <c r="X830" i="4"/>
  <c r="Y829" i="4"/>
  <c r="Z829" i="4" s="1"/>
  <c r="T831" i="4" l="1"/>
  <c r="U831" i="4" s="1"/>
  <c r="S832" i="4"/>
  <c r="Y830" i="4"/>
  <c r="Z830" i="4" s="1"/>
  <c r="X831" i="4"/>
  <c r="N832" i="4"/>
  <c r="O831" i="4"/>
  <c r="P831" i="4" s="1"/>
  <c r="O832" i="4" l="1"/>
  <c r="P832" i="4" s="1"/>
  <c r="N833" i="4"/>
  <c r="X832" i="4"/>
  <c r="Y831" i="4"/>
  <c r="Z831" i="4" s="1"/>
  <c r="T832" i="4"/>
  <c r="U832" i="4" s="1"/>
  <c r="S833" i="4"/>
  <c r="T833" i="4" l="1"/>
  <c r="U833" i="4" s="1"/>
  <c r="S834" i="4"/>
  <c r="O833" i="4"/>
  <c r="P833" i="4" s="1"/>
  <c r="N834" i="4"/>
  <c r="Y832" i="4"/>
  <c r="Z832" i="4" s="1"/>
  <c r="X833" i="4"/>
  <c r="Y833" i="4" l="1"/>
  <c r="Z833" i="4" s="1"/>
  <c r="X834" i="4"/>
  <c r="N835" i="4"/>
  <c r="O834" i="4"/>
  <c r="P834" i="4" s="1"/>
  <c r="T834" i="4"/>
  <c r="U834" i="4" s="1"/>
  <c r="S835" i="4"/>
  <c r="T835" i="4" l="1"/>
  <c r="U835" i="4" s="1"/>
  <c r="S836" i="4"/>
  <c r="Y834" i="4"/>
  <c r="Z834" i="4" s="1"/>
  <c r="X835" i="4"/>
  <c r="O835" i="4"/>
  <c r="P835" i="4" s="1"/>
  <c r="N836" i="4"/>
  <c r="X836" i="4" l="1"/>
  <c r="Y835" i="4"/>
  <c r="Z835" i="4" s="1"/>
  <c r="T836" i="4"/>
  <c r="U836" i="4" s="1"/>
  <c r="S837" i="4"/>
  <c r="O836" i="4"/>
  <c r="P836" i="4" s="1"/>
  <c r="N837" i="4"/>
  <c r="O837" i="4" l="1"/>
  <c r="P837" i="4" s="1"/>
  <c r="N838" i="4"/>
  <c r="T837" i="4"/>
  <c r="U837" i="4" s="1"/>
  <c r="S838" i="4"/>
  <c r="X837" i="4"/>
  <c r="Y836" i="4"/>
  <c r="Z836" i="4" s="1"/>
  <c r="X838" i="4" l="1"/>
  <c r="Y837" i="4"/>
  <c r="Z837" i="4" s="1"/>
  <c r="T838" i="4"/>
  <c r="U838" i="4" s="1"/>
  <c r="S839" i="4"/>
  <c r="N839" i="4"/>
  <c r="O838" i="4"/>
  <c r="P838" i="4" s="1"/>
  <c r="O839" i="4" l="1"/>
  <c r="P839" i="4" s="1"/>
  <c r="N840" i="4"/>
  <c r="T839" i="4"/>
  <c r="U839" i="4" s="1"/>
  <c r="S840" i="4"/>
  <c r="X839" i="4"/>
  <c r="Y838" i="4"/>
  <c r="Z838" i="4" s="1"/>
  <c r="T840" i="4" l="1"/>
  <c r="U840" i="4" s="1"/>
  <c r="S841" i="4"/>
  <c r="N841" i="4"/>
  <c r="O840" i="4"/>
  <c r="P840" i="4" s="1"/>
  <c r="X840" i="4"/>
  <c r="Y839" i="4"/>
  <c r="Z839" i="4" s="1"/>
  <c r="T841" i="4" l="1"/>
  <c r="U841" i="4" s="1"/>
  <c r="S842" i="4"/>
  <c r="Y840" i="4"/>
  <c r="Z840" i="4" s="1"/>
  <c r="X841" i="4"/>
  <c r="O841" i="4"/>
  <c r="P841" i="4" s="1"/>
  <c r="N842" i="4"/>
  <c r="N843" i="4" l="1"/>
  <c r="O842" i="4"/>
  <c r="P842" i="4" s="1"/>
  <c r="Y841" i="4"/>
  <c r="Z841" i="4" s="1"/>
  <c r="X842" i="4"/>
  <c r="T842" i="4"/>
  <c r="U842" i="4" s="1"/>
  <c r="S843" i="4"/>
  <c r="T843" i="4" l="1"/>
  <c r="U843" i="4" s="1"/>
  <c r="S844" i="4"/>
  <c r="Y842" i="4"/>
  <c r="Z842" i="4" s="1"/>
  <c r="X843" i="4"/>
  <c r="N844" i="4"/>
  <c r="O843" i="4"/>
  <c r="P843" i="4" s="1"/>
  <c r="N845" i="4" l="1"/>
  <c r="O844" i="4"/>
  <c r="P844" i="4" s="1"/>
  <c r="X844" i="4"/>
  <c r="Y843" i="4"/>
  <c r="Z843" i="4" s="1"/>
  <c r="T844" i="4"/>
  <c r="U844" i="4" s="1"/>
  <c r="S845" i="4"/>
  <c r="T845" i="4" l="1"/>
  <c r="U845" i="4" s="1"/>
  <c r="S846" i="4"/>
  <c r="X845" i="4"/>
  <c r="Y844" i="4"/>
  <c r="Z844" i="4" s="1"/>
  <c r="N846" i="4"/>
  <c r="O845" i="4"/>
  <c r="P845" i="4" s="1"/>
  <c r="T846" i="4" l="1"/>
  <c r="U846" i="4" s="1"/>
  <c r="S847" i="4"/>
  <c r="N847" i="4"/>
  <c r="O846" i="4"/>
  <c r="P846" i="4" s="1"/>
  <c r="X846" i="4"/>
  <c r="Y845" i="4"/>
  <c r="Z845" i="4" s="1"/>
  <c r="T847" i="4" l="1"/>
  <c r="U847" i="4" s="1"/>
  <c r="S848" i="4"/>
  <c r="X847" i="4"/>
  <c r="Y846" i="4"/>
  <c r="Z846" i="4" s="1"/>
  <c r="N848" i="4"/>
  <c r="O847" i="4"/>
  <c r="P847" i="4" s="1"/>
  <c r="O848" i="4" l="1"/>
  <c r="P848" i="4" s="1"/>
  <c r="N849" i="4"/>
  <c r="T848" i="4"/>
  <c r="U848" i="4" s="1"/>
  <c r="S849" i="4"/>
  <c r="X848" i="4"/>
  <c r="Y847" i="4"/>
  <c r="Z847" i="4" s="1"/>
  <c r="S850" i="4" l="1"/>
  <c r="T849" i="4"/>
  <c r="U849" i="4" s="1"/>
  <c r="X849" i="4"/>
  <c r="Y848" i="4"/>
  <c r="Z848" i="4" s="1"/>
  <c r="N850" i="4"/>
  <c r="O849" i="4"/>
  <c r="P849" i="4" s="1"/>
  <c r="O850" i="4" l="1"/>
  <c r="P850" i="4" s="1"/>
  <c r="N851" i="4"/>
  <c r="X850" i="4"/>
  <c r="Y849" i="4"/>
  <c r="Z849" i="4" s="1"/>
  <c r="T850" i="4"/>
  <c r="U850" i="4" s="1"/>
  <c r="S851" i="4"/>
  <c r="S852" i="4" l="1"/>
  <c r="T851" i="4"/>
  <c r="U851" i="4" s="1"/>
  <c r="O851" i="4"/>
  <c r="P851" i="4" s="1"/>
  <c r="N852" i="4"/>
  <c r="Y850" i="4"/>
  <c r="Z850" i="4" s="1"/>
  <c r="X851" i="4"/>
  <c r="X852" i="4" l="1"/>
  <c r="Y851" i="4"/>
  <c r="Z851" i="4" s="1"/>
  <c r="N853" i="4"/>
  <c r="O852" i="4"/>
  <c r="P852" i="4" s="1"/>
  <c r="T852" i="4"/>
  <c r="U852" i="4" s="1"/>
  <c r="S853" i="4"/>
  <c r="S854" i="4" l="1"/>
  <c r="T853" i="4"/>
  <c r="U853" i="4" s="1"/>
  <c r="N854" i="4"/>
  <c r="O853" i="4"/>
  <c r="P853" i="4" s="1"/>
  <c r="Y852" i="4"/>
  <c r="Z852" i="4" s="1"/>
  <c r="X853" i="4"/>
  <c r="Y853" i="4" l="1"/>
  <c r="Z853" i="4" s="1"/>
  <c r="X854" i="4"/>
  <c r="O854" i="4"/>
  <c r="P854" i="4" s="1"/>
  <c r="N855" i="4"/>
  <c r="T854" i="4"/>
  <c r="U854" i="4" s="1"/>
  <c r="S855" i="4"/>
  <c r="N856" i="4" l="1"/>
  <c r="O855" i="4"/>
  <c r="P855" i="4" s="1"/>
  <c r="Y854" i="4"/>
  <c r="Z854" i="4" s="1"/>
  <c r="X855" i="4"/>
  <c r="T855" i="4"/>
  <c r="U855" i="4" s="1"/>
  <c r="S856" i="4"/>
  <c r="T856" i="4" l="1"/>
  <c r="U856" i="4" s="1"/>
  <c r="S857" i="4"/>
  <c r="Y855" i="4"/>
  <c r="Z855" i="4" s="1"/>
  <c r="X856" i="4"/>
  <c r="O856" i="4"/>
  <c r="P856" i="4" s="1"/>
  <c r="N857" i="4"/>
  <c r="O857" i="4" l="1"/>
  <c r="P857" i="4" s="1"/>
  <c r="N858" i="4"/>
  <c r="X857" i="4"/>
  <c r="Y856" i="4"/>
  <c r="Z856" i="4" s="1"/>
  <c r="S858" i="4"/>
  <c r="T857" i="4"/>
  <c r="U857" i="4" s="1"/>
  <c r="T858" i="4" l="1"/>
  <c r="U858" i="4" s="1"/>
  <c r="S859" i="4"/>
  <c r="N859" i="4"/>
  <c r="O858" i="4"/>
  <c r="P858" i="4" s="1"/>
  <c r="Y857" i="4"/>
  <c r="Z857" i="4" s="1"/>
  <c r="X858" i="4"/>
  <c r="X859" i="4" l="1"/>
  <c r="Y858" i="4"/>
  <c r="Z858" i="4" s="1"/>
  <c r="S860" i="4"/>
  <c r="T859" i="4"/>
  <c r="U859" i="4" s="1"/>
  <c r="O859" i="4"/>
  <c r="P859" i="4" s="1"/>
  <c r="N860" i="4"/>
  <c r="O860" i="4" l="1"/>
  <c r="P860" i="4" s="1"/>
  <c r="N861" i="4"/>
  <c r="S861" i="4"/>
  <c r="T860" i="4"/>
  <c r="U860" i="4" s="1"/>
  <c r="X860" i="4"/>
  <c r="Y859" i="4"/>
  <c r="Z859" i="4" s="1"/>
  <c r="N862" i="4" l="1"/>
  <c r="O861" i="4"/>
  <c r="P861" i="4" s="1"/>
  <c r="X861" i="4"/>
  <c r="Y860" i="4"/>
  <c r="Z860" i="4" s="1"/>
  <c r="T861" i="4"/>
  <c r="U861" i="4" s="1"/>
  <c r="S862" i="4"/>
  <c r="S863" i="4" l="1"/>
  <c r="T862" i="4"/>
  <c r="U862" i="4" s="1"/>
  <c r="Y861" i="4"/>
  <c r="Z861" i="4" s="1"/>
  <c r="X862" i="4"/>
  <c r="N863" i="4"/>
  <c r="O862" i="4"/>
  <c r="P862" i="4" s="1"/>
  <c r="N864" i="4" l="1"/>
  <c r="O863" i="4"/>
  <c r="P863" i="4" s="1"/>
  <c r="Y862" i="4"/>
  <c r="Z862" i="4" s="1"/>
  <c r="X863" i="4"/>
  <c r="T863" i="4"/>
  <c r="U863" i="4" s="1"/>
  <c r="S864" i="4"/>
  <c r="T864" i="4" l="1"/>
  <c r="U864" i="4" s="1"/>
  <c r="S865" i="4"/>
  <c r="Y863" i="4"/>
  <c r="Z863" i="4" s="1"/>
  <c r="X864" i="4"/>
  <c r="O864" i="4"/>
  <c r="P864" i="4" s="1"/>
  <c r="N865" i="4"/>
  <c r="X865" i="4" l="1"/>
  <c r="Y864" i="4"/>
  <c r="Z864" i="4" s="1"/>
  <c r="S866" i="4"/>
  <c r="T865" i="4"/>
  <c r="U865" i="4" s="1"/>
  <c r="N866" i="4"/>
  <c r="O865" i="4"/>
  <c r="P865" i="4" s="1"/>
  <c r="T866" i="4" l="1"/>
  <c r="U866" i="4" s="1"/>
  <c r="S867" i="4"/>
  <c r="N867" i="4"/>
  <c r="O866" i="4"/>
  <c r="P866" i="4" s="1"/>
  <c r="Y865" i="4"/>
  <c r="Z865" i="4" s="1"/>
  <c r="X866" i="4"/>
  <c r="Y866" i="4" l="1"/>
  <c r="Z866" i="4" s="1"/>
  <c r="X867" i="4"/>
  <c r="S868" i="4"/>
  <c r="T867" i="4"/>
  <c r="U867" i="4" s="1"/>
  <c r="O867" i="4"/>
  <c r="P867" i="4" s="1"/>
  <c r="N868" i="4"/>
  <c r="N869" i="4" l="1"/>
  <c r="O868" i="4"/>
  <c r="P868" i="4" s="1"/>
  <c r="X868" i="4"/>
  <c r="Y867" i="4"/>
  <c r="Z867" i="4" s="1"/>
  <c r="S869" i="4"/>
  <c r="T868" i="4"/>
  <c r="U868" i="4" s="1"/>
  <c r="Y868" i="4" l="1"/>
  <c r="Z868" i="4" s="1"/>
  <c r="X869" i="4"/>
  <c r="T869" i="4"/>
  <c r="U869" i="4" s="1"/>
  <c r="S870" i="4"/>
  <c r="N870" i="4"/>
  <c r="O869" i="4"/>
  <c r="P869" i="4" s="1"/>
  <c r="O870" i="4" l="1"/>
  <c r="P870" i="4" s="1"/>
  <c r="N871" i="4"/>
  <c r="T870" i="4"/>
  <c r="U870" i="4" s="1"/>
  <c r="S871" i="4"/>
  <c r="Y869" i="4"/>
  <c r="Z869" i="4" s="1"/>
  <c r="X870" i="4"/>
  <c r="Y870" i="4" l="1"/>
  <c r="Z870" i="4" s="1"/>
  <c r="X871" i="4"/>
  <c r="T871" i="4"/>
  <c r="U871" i="4" s="1"/>
  <c r="S872" i="4"/>
  <c r="O871" i="4"/>
  <c r="P871" i="4" s="1"/>
  <c r="N872" i="4"/>
  <c r="T872" i="4" l="1"/>
  <c r="U872" i="4" s="1"/>
  <c r="S873" i="4"/>
  <c r="X872" i="4"/>
  <c r="Y871" i="4"/>
  <c r="Z871" i="4" s="1"/>
  <c r="O872" i="4"/>
  <c r="P872" i="4" s="1"/>
  <c r="N873" i="4"/>
  <c r="O873" i="4" l="1"/>
  <c r="P873" i="4" s="1"/>
  <c r="N874" i="4"/>
  <c r="S874" i="4"/>
  <c r="T873" i="4"/>
  <c r="U873" i="4" s="1"/>
  <c r="X873" i="4"/>
  <c r="Y872" i="4"/>
  <c r="Z872" i="4" s="1"/>
  <c r="N875" i="4" l="1"/>
  <c r="O874" i="4"/>
  <c r="P874" i="4" s="1"/>
  <c r="Y873" i="4"/>
  <c r="Z873" i="4" s="1"/>
  <c r="X874" i="4"/>
  <c r="T874" i="4"/>
  <c r="U874" i="4" s="1"/>
  <c r="S875" i="4"/>
  <c r="T875" i="4" l="1"/>
  <c r="U875" i="4" s="1"/>
  <c r="S876" i="4"/>
  <c r="X875" i="4"/>
  <c r="Y874" i="4"/>
  <c r="Z874" i="4" s="1"/>
  <c r="O875" i="4"/>
  <c r="P875" i="4" s="1"/>
  <c r="N876" i="4"/>
  <c r="N877" i="4" l="1"/>
  <c r="O876" i="4"/>
  <c r="P876" i="4" s="1"/>
  <c r="S877" i="4"/>
  <c r="T876" i="4"/>
  <c r="U876" i="4" s="1"/>
  <c r="X876" i="4"/>
  <c r="Y875" i="4"/>
  <c r="Z875" i="4" s="1"/>
  <c r="T877" i="4" l="1"/>
  <c r="U877" i="4" s="1"/>
  <c r="S878" i="4"/>
  <c r="Y876" i="4"/>
  <c r="Z876" i="4" s="1"/>
  <c r="X877" i="4"/>
  <c r="N878" i="4"/>
  <c r="O877" i="4"/>
  <c r="P877" i="4" s="1"/>
  <c r="N879" i="4" l="1"/>
  <c r="O878" i="4"/>
  <c r="P878" i="4" s="1"/>
  <c r="Y877" i="4"/>
  <c r="Z877" i="4" s="1"/>
  <c r="X878" i="4"/>
  <c r="T878" i="4"/>
  <c r="U878" i="4" s="1"/>
  <c r="S879" i="4"/>
  <c r="S880" i="4" l="1"/>
  <c r="T879" i="4"/>
  <c r="U879" i="4" s="1"/>
  <c r="Y878" i="4"/>
  <c r="Z878" i="4" s="1"/>
  <c r="X879" i="4"/>
  <c r="N880" i="4"/>
  <c r="O879" i="4"/>
  <c r="P879" i="4" s="1"/>
  <c r="N881" i="4" l="1"/>
  <c r="O880" i="4"/>
  <c r="P880" i="4" s="1"/>
  <c r="X880" i="4"/>
  <c r="Y879" i="4"/>
  <c r="Z879" i="4" s="1"/>
  <c r="T880" i="4"/>
  <c r="U880" i="4" s="1"/>
  <c r="S881" i="4"/>
  <c r="S882" i="4" l="1"/>
  <c r="T881" i="4"/>
  <c r="U881" i="4" s="1"/>
  <c r="Y880" i="4"/>
  <c r="Z880" i="4" s="1"/>
  <c r="X881" i="4"/>
  <c r="N882" i="4"/>
  <c r="O881" i="4"/>
  <c r="P881" i="4" s="1"/>
  <c r="Y881" i="4" l="1"/>
  <c r="Z881" i="4" s="1"/>
  <c r="X882" i="4"/>
  <c r="O882" i="4"/>
  <c r="P882" i="4" s="1"/>
  <c r="N883" i="4"/>
  <c r="T882" i="4"/>
  <c r="U882" i="4" s="1"/>
  <c r="S883" i="4"/>
  <c r="T883" i="4" l="1"/>
  <c r="U883" i="4" s="1"/>
  <c r="S884" i="4"/>
  <c r="O883" i="4"/>
  <c r="P883" i="4" s="1"/>
  <c r="N884" i="4"/>
  <c r="Y882" i="4"/>
  <c r="Z882" i="4" s="1"/>
  <c r="X883" i="4"/>
  <c r="Y883" i="4" l="1"/>
  <c r="Z883" i="4" s="1"/>
  <c r="X884" i="4"/>
  <c r="O884" i="4"/>
  <c r="P884" i="4" s="1"/>
  <c r="N885" i="4"/>
  <c r="T884" i="4"/>
  <c r="U884" i="4" s="1"/>
  <c r="S885" i="4"/>
  <c r="T885" i="4" l="1"/>
  <c r="U885" i="4" s="1"/>
  <c r="S886" i="4"/>
  <c r="O885" i="4"/>
  <c r="P885" i="4" s="1"/>
  <c r="N886" i="4"/>
  <c r="Y884" i="4"/>
  <c r="Z884" i="4" s="1"/>
  <c r="X885" i="4"/>
  <c r="O886" i="4" l="1"/>
  <c r="P886" i="4" s="1"/>
  <c r="N887" i="4"/>
  <c r="T886" i="4"/>
  <c r="U886" i="4" s="1"/>
  <c r="S887" i="4"/>
  <c r="Y885" i="4"/>
  <c r="Z885" i="4" s="1"/>
  <c r="X886" i="4"/>
  <c r="Y886" i="4" l="1"/>
  <c r="Z886" i="4" s="1"/>
  <c r="X887" i="4"/>
  <c r="T887" i="4"/>
  <c r="U887" i="4" s="1"/>
  <c r="S888" i="4"/>
  <c r="O887" i="4"/>
  <c r="P887" i="4" s="1"/>
  <c r="N888" i="4"/>
  <c r="O888" i="4" l="1"/>
  <c r="P888" i="4" s="1"/>
  <c r="N889" i="4"/>
  <c r="T888" i="4"/>
  <c r="U888" i="4" s="1"/>
  <c r="S889" i="4"/>
  <c r="Y887" i="4"/>
  <c r="Z887" i="4" s="1"/>
  <c r="X888" i="4"/>
  <c r="T889" i="4" l="1"/>
  <c r="U889" i="4" s="1"/>
  <c r="S890" i="4"/>
  <c r="O889" i="4"/>
  <c r="P889" i="4" s="1"/>
  <c r="N890" i="4"/>
  <c r="Y888" i="4"/>
  <c r="Z888" i="4" s="1"/>
  <c r="X889" i="4"/>
  <c r="O890" i="4" l="1"/>
  <c r="P890" i="4" s="1"/>
  <c r="N891" i="4"/>
  <c r="T890" i="4"/>
  <c r="U890" i="4" s="1"/>
  <c r="S891" i="4"/>
  <c r="Y889" i="4"/>
  <c r="Z889" i="4" s="1"/>
  <c r="X890" i="4"/>
  <c r="Y890" i="4" l="1"/>
  <c r="Z890" i="4" s="1"/>
  <c r="X891" i="4"/>
  <c r="T891" i="4"/>
  <c r="U891" i="4" s="1"/>
  <c r="S892" i="4"/>
  <c r="O891" i="4"/>
  <c r="P891" i="4" s="1"/>
  <c r="N892" i="4"/>
  <c r="T892" i="4" l="1"/>
  <c r="U892" i="4" s="1"/>
  <c r="S893" i="4"/>
  <c r="Y891" i="4"/>
  <c r="Z891" i="4" s="1"/>
  <c r="X892" i="4"/>
  <c r="O892" i="4"/>
  <c r="P892" i="4" s="1"/>
  <c r="N893" i="4"/>
  <c r="Y892" i="4" l="1"/>
  <c r="Z892" i="4" s="1"/>
  <c r="X893" i="4"/>
  <c r="T893" i="4"/>
  <c r="U893" i="4" s="1"/>
  <c r="S894" i="4"/>
  <c r="O893" i="4"/>
  <c r="P893" i="4" s="1"/>
  <c r="N894" i="4"/>
  <c r="T894" i="4" l="1"/>
  <c r="U894" i="4" s="1"/>
  <c r="S895" i="4"/>
  <c r="Y893" i="4"/>
  <c r="Z893" i="4" s="1"/>
  <c r="X894" i="4"/>
  <c r="O894" i="4"/>
  <c r="P894" i="4" s="1"/>
  <c r="N895" i="4"/>
  <c r="O895" i="4" l="1"/>
  <c r="P895" i="4" s="1"/>
  <c r="N896" i="4"/>
  <c r="Y894" i="4"/>
  <c r="Z894" i="4" s="1"/>
  <c r="X895" i="4"/>
  <c r="T895" i="4"/>
  <c r="U895" i="4" s="1"/>
  <c r="S896" i="4"/>
  <c r="T896" i="4" l="1"/>
  <c r="U896" i="4" s="1"/>
  <c r="S897" i="4"/>
  <c r="Y895" i="4"/>
  <c r="Z895" i="4" s="1"/>
  <c r="X896" i="4"/>
  <c r="O896" i="4"/>
  <c r="P896" i="4" s="1"/>
  <c r="N897" i="4"/>
  <c r="O897" i="4" l="1"/>
  <c r="P897" i="4" s="1"/>
  <c r="N898" i="4"/>
  <c r="Y896" i="4"/>
  <c r="Z896" i="4" s="1"/>
  <c r="X897" i="4"/>
  <c r="T897" i="4"/>
  <c r="U897" i="4" s="1"/>
  <c r="S898" i="4"/>
  <c r="T898" i="4" l="1"/>
  <c r="U898" i="4" s="1"/>
  <c r="S899" i="4"/>
  <c r="Y897" i="4"/>
  <c r="Z897" i="4" s="1"/>
  <c r="X898" i="4"/>
  <c r="O898" i="4"/>
  <c r="P898" i="4" s="1"/>
  <c r="N899" i="4"/>
  <c r="Y898" i="4" l="1"/>
  <c r="Z898" i="4" s="1"/>
  <c r="X899" i="4"/>
  <c r="T899" i="4"/>
  <c r="U899" i="4" s="1"/>
  <c r="S900" i="4"/>
  <c r="O899" i="4"/>
  <c r="P899" i="4" s="1"/>
  <c r="N900" i="4"/>
  <c r="T900" i="4" l="1"/>
  <c r="U900" i="4" s="1"/>
  <c r="S901" i="4"/>
  <c r="Y899" i="4"/>
  <c r="Z899" i="4" s="1"/>
  <c r="X900" i="4"/>
  <c r="O900" i="4"/>
  <c r="P900" i="4" s="1"/>
  <c r="N901" i="4"/>
  <c r="O901" i="4" l="1"/>
  <c r="P901" i="4" s="1"/>
  <c r="N902" i="4"/>
  <c r="Y900" i="4"/>
  <c r="Z900" i="4" s="1"/>
  <c r="X901" i="4"/>
  <c r="T901" i="4"/>
  <c r="U901" i="4" s="1"/>
  <c r="S902" i="4"/>
  <c r="Y901" i="4" l="1"/>
  <c r="Z901" i="4" s="1"/>
  <c r="X902" i="4"/>
  <c r="O902" i="4"/>
  <c r="P902" i="4" s="1"/>
  <c r="N903" i="4"/>
  <c r="T902" i="4"/>
  <c r="U902" i="4" s="1"/>
  <c r="S903" i="4"/>
  <c r="O903" i="4" l="1"/>
  <c r="P903" i="4" s="1"/>
  <c r="N904" i="4"/>
  <c r="Y902" i="4"/>
  <c r="Z902" i="4" s="1"/>
  <c r="X903" i="4"/>
  <c r="T903" i="4"/>
  <c r="U903" i="4" s="1"/>
  <c r="S904" i="4"/>
  <c r="T904" i="4" l="1"/>
  <c r="U904" i="4" s="1"/>
  <c r="S905" i="4"/>
  <c r="Y903" i="4"/>
  <c r="Z903" i="4" s="1"/>
  <c r="X904" i="4"/>
  <c r="O904" i="4"/>
  <c r="P904" i="4" s="1"/>
  <c r="N905" i="4"/>
  <c r="Y904" i="4" l="1"/>
  <c r="Z904" i="4" s="1"/>
  <c r="X905" i="4"/>
  <c r="T905" i="4"/>
  <c r="U905" i="4" s="1"/>
  <c r="S906" i="4"/>
  <c r="O905" i="4"/>
  <c r="P905" i="4" s="1"/>
  <c r="N906" i="4"/>
  <c r="T906" i="4" l="1"/>
  <c r="U906" i="4" s="1"/>
  <c r="S907" i="4"/>
  <c r="Y905" i="4"/>
  <c r="Z905" i="4" s="1"/>
  <c r="X906" i="4"/>
  <c r="O906" i="4"/>
  <c r="P906" i="4" s="1"/>
  <c r="N907" i="4"/>
  <c r="Y906" i="4" l="1"/>
  <c r="Z906" i="4" s="1"/>
  <c r="X907" i="4"/>
  <c r="T907" i="4"/>
  <c r="U907" i="4" s="1"/>
  <c r="S908" i="4"/>
  <c r="O907" i="4"/>
  <c r="P907" i="4" s="1"/>
  <c r="N908" i="4"/>
  <c r="T908" i="4" l="1"/>
  <c r="U908" i="4" s="1"/>
  <c r="S909" i="4"/>
  <c r="Y907" i="4"/>
  <c r="Z907" i="4" s="1"/>
  <c r="X908" i="4"/>
  <c r="O908" i="4"/>
  <c r="P908" i="4" s="1"/>
  <c r="N909" i="4"/>
  <c r="Y908" i="4" l="1"/>
  <c r="Z908" i="4" s="1"/>
  <c r="X909" i="4"/>
  <c r="T909" i="4"/>
  <c r="U909" i="4" s="1"/>
  <c r="S910" i="4"/>
  <c r="O909" i="4"/>
  <c r="P909" i="4" s="1"/>
  <c r="N910" i="4"/>
  <c r="T910" i="4" l="1"/>
  <c r="U910" i="4" s="1"/>
  <c r="S911" i="4"/>
  <c r="Y909" i="4"/>
  <c r="Z909" i="4" s="1"/>
  <c r="X910" i="4"/>
  <c r="O910" i="4"/>
  <c r="P910" i="4" s="1"/>
  <c r="N911" i="4"/>
  <c r="O911" i="4" l="1"/>
  <c r="P911" i="4" s="1"/>
  <c r="N912" i="4"/>
  <c r="O912" i="4" s="1"/>
  <c r="P912" i="4" s="1"/>
  <c r="Y910" i="4"/>
  <c r="Z910" i="4" s="1"/>
  <c r="X911" i="4"/>
  <c r="T911" i="4"/>
  <c r="U911" i="4" s="1"/>
  <c r="S912" i="4"/>
  <c r="T912" i="4" s="1"/>
  <c r="U912" i="4" s="1"/>
  <c r="Y911" i="4" l="1"/>
  <c r="Z911" i="4" s="1"/>
  <c r="X912" i="4"/>
  <c r="Y912" i="4" s="1"/>
  <c r="Z912" i="4" s="1"/>
</calcChain>
</file>

<file path=xl/connections.xml><?xml version="1.0" encoding="utf-8"?>
<connections xmlns="http://schemas.openxmlformats.org/spreadsheetml/2006/main">
  <connection id="1" name="Bag 220411_Flight2" type="6" refreshedVersion="6" background="1" saveData="1">
    <textPr codePage="850" sourceFile="C:\Users\maag\Documents\Maag\Studium\T3100\Analyse\Parrot\Bag 220411_Flight2.txt" decimal="," thousands="." semicolon="1">
      <textFields count="1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<sst xmlns="http://schemas.openxmlformats.org/spreadsheetml/2006/main" count="78" uniqueCount="59">
  <si>
    <t>Index</t>
  </si>
  <si>
    <t>Time</t>
  </si>
  <si>
    <t>Δt</t>
  </si>
  <si>
    <t>Value</t>
  </si>
  <si>
    <t>Parameter</t>
  </si>
  <si>
    <t>ID</t>
  </si>
  <si>
    <t>ax</t>
  </si>
  <si>
    <t>ay</t>
  </si>
  <si>
    <t>az</t>
  </si>
  <si>
    <t>vx</t>
  </si>
  <si>
    <t>vy</t>
  </si>
  <si>
    <t>vz</t>
  </si>
  <si>
    <t>Median_Count</t>
  </si>
  <si>
    <t>Average_Count</t>
  </si>
  <si>
    <t>Integral1_k_D</t>
  </si>
  <si>
    <t>Integral2_k_D</t>
  </si>
  <si>
    <t>O(az)</t>
  </si>
  <si>
    <t>StatusID</t>
  </si>
  <si>
    <t>Height</t>
  </si>
  <si>
    <t>State</t>
  </si>
  <si>
    <t>rx</t>
  </si>
  <si>
    <t>ry</t>
  </si>
  <si>
    <t>rz</t>
  </si>
  <si>
    <t>h</t>
  </si>
  <si>
    <t>rx [rad]</t>
  </si>
  <si>
    <t>ry [rad]</t>
  </si>
  <si>
    <t>rz [rad]</t>
  </si>
  <si>
    <r>
      <t>ax_trans_</t>
    </r>
    <r>
      <rPr>
        <sz val="11"/>
        <color theme="1"/>
        <rFont val="Calibri"/>
        <family val="2"/>
      </rPr>
      <t>αβ</t>
    </r>
  </si>
  <si>
    <t>ay_trans_αβ</t>
  </si>
  <si>
    <t>az_trans_αβ</t>
  </si>
  <si>
    <r>
      <t>ax_trans_</t>
    </r>
    <r>
      <rPr>
        <sz val="11"/>
        <color theme="1"/>
        <rFont val="Calibri"/>
        <family val="2"/>
      </rPr>
      <t>βα</t>
    </r>
  </si>
  <si>
    <t>ay_trans_βα</t>
  </si>
  <si>
    <t>az_trans_βα</t>
  </si>
  <si>
    <t>Flight by Data</t>
  </si>
  <si>
    <t>Data valid (reset)</t>
  </si>
  <si>
    <t>Flight by Status (3, 7, 9)</t>
  </si>
  <si>
    <t>Flight by Status (3, 7)</t>
  </si>
  <si>
    <t>Stretch Off</t>
  </si>
  <si>
    <t>Shift Off</t>
  </si>
  <si>
    <t>Stretch Med</t>
  </si>
  <si>
    <t>Shift Med</t>
  </si>
  <si>
    <t>Stretch Avg</t>
  </si>
  <si>
    <t>Shift Avg</t>
  </si>
  <si>
    <t>Stretch Integral2</t>
  </si>
  <si>
    <t>Shift Integral2</t>
  </si>
  <si>
    <t>Diff_ΔØ</t>
  </si>
  <si>
    <t>Diff_Variance</t>
  </si>
  <si>
    <t>Slope</t>
  </si>
  <si>
    <t>Off_Calib_Begin</t>
  </si>
  <si>
    <t>Off_Calib_End</t>
  </si>
  <si>
    <t>Offset_Calibration</t>
  </si>
  <si>
    <t>Offset_Calibration_Begin</t>
  </si>
  <si>
    <t>Offset_Calibration_End</t>
  </si>
  <si>
    <t>Data Inputable</t>
  </si>
  <si>
    <t>Offset Calculation</t>
  </si>
  <si>
    <t>Offset Calculated</t>
  </si>
  <si>
    <t>Offset Calibrated</t>
  </si>
  <si>
    <t>Off Calc</t>
  </si>
  <si>
    <t>Offset Calib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</si>
</sst>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0" xfId="0" applyFill="1"/>
    <xf numFmtId="0" fontId="1" fillId="2" borderId="0" xfId="0" applyFont="1" applyFill="1"/>
    <xf numFmtId="3" fontId="0" fillId="0" borderId="0" xfId="0" applyNumberFormat="1"/>
    <xf numFmtId="164" fontId="0" fillId="0" borderId="0" xfId="0" applyNumberFormat="1"/>
    <xf numFmtId="164" fontId="0" fillId="2" borderId="0" xfId="0" applyNumberFormat="1" applyFill="1"/>
    <xf numFmtId="0" fontId="0" fillId="4" borderId="0" xfId="0" applyFill="1"/>
    <xf numFmtId="0" fontId="0" fillId="5" borderId="0" xfId="0" applyFill="1"/>
    <xf numFmtId="165" fontId="0" fillId="4" borderId="0" xfId="0" applyNumberFormat="1" applyFill="1"/>
    <xf numFmtId="164" fontId="0" fillId="4" borderId="0" xfId="0" applyNumberFormat="1" applyFill="1"/>
    <xf numFmtId="0" fontId="1" fillId="0" borderId="0" xfId="0" applyFont="1"/>
    <xf numFmtId="164" fontId="0" fillId="2" borderId="0" xfId="0" applyNumberFormat="1" applyFont="1" applyFill="1"/>
    <xf numFmtId="165" fontId="0" fillId="3" borderId="0" xfId="0" applyNumberFormat="1" applyFill="1"/>
    <xf numFmtId="0" fontId="0" fillId="0" borderId="0" xfId="0" applyFill="1"/>
    <xf numFmtId="165" fontId="0" fillId="0" borderId="0" xfId="0" applyNumberFormat="1" applyFill="1"/>
    <xf numFmtId="166" fontId="0" fillId="3" borderId="0" xfId="0" applyNumberFormat="1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connections" Target="connection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'Flight Input'!$U$1</c:f>
              <c:strCache>
                <c:ptCount val="1"/>
                <c:pt idx="0">
                  <c:v>StatusID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  <c:extLst xmlns:c15="http://schemas.microsoft.com/office/drawing/2012/chart"/>
            </c:numRef>
          </c:xVal>
          <c:yVal>
            <c:numRef>
              <c:f>'Flight Input'!$U$2:$U$1124</c:f>
              <c:numCache>
                <c:formatCode>General</c:formatCode>
                <c:ptCount val="1123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2</c:v>
                </c:pt>
                <c:pt idx="56">
                  <c:v>2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2</c:v>
                </c:pt>
                <c:pt idx="66">
                  <c:v>2</c:v>
                </c:pt>
                <c:pt idx="67">
                  <c:v>2</c:v>
                </c:pt>
                <c:pt idx="68">
                  <c:v>2</c:v>
                </c:pt>
                <c:pt idx="69">
                  <c:v>2</c:v>
                </c:pt>
                <c:pt idx="70">
                  <c:v>2</c:v>
                </c:pt>
                <c:pt idx="71">
                  <c:v>2</c:v>
                </c:pt>
                <c:pt idx="72">
                  <c:v>2</c:v>
                </c:pt>
                <c:pt idx="73">
                  <c:v>2</c:v>
                </c:pt>
                <c:pt idx="74">
                  <c:v>2</c:v>
                </c:pt>
                <c:pt idx="75">
                  <c:v>2</c:v>
                </c:pt>
                <c:pt idx="76">
                  <c:v>2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2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2</c:v>
                </c:pt>
                <c:pt idx="110">
                  <c:v>2</c:v>
                </c:pt>
                <c:pt idx="111">
                  <c:v>2</c:v>
                </c:pt>
                <c:pt idx="112">
                  <c:v>2</c:v>
                </c:pt>
                <c:pt idx="113">
                  <c:v>2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2</c:v>
                </c:pt>
                <c:pt idx="119">
                  <c:v>2</c:v>
                </c:pt>
                <c:pt idx="120">
                  <c:v>2</c:v>
                </c:pt>
                <c:pt idx="121">
                  <c:v>2</c:v>
                </c:pt>
                <c:pt idx="122">
                  <c:v>2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2</c:v>
                </c:pt>
                <c:pt idx="128">
                  <c:v>2</c:v>
                </c:pt>
                <c:pt idx="129">
                  <c:v>2</c:v>
                </c:pt>
                <c:pt idx="130">
                  <c:v>2</c:v>
                </c:pt>
                <c:pt idx="131">
                  <c:v>2</c:v>
                </c:pt>
                <c:pt idx="132">
                  <c:v>2</c:v>
                </c:pt>
                <c:pt idx="133">
                  <c:v>2</c:v>
                </c:pt>
                <c:pt idx="134">
                  <c:v>2</c:v>
                </c:pt>
                <c:pt idx="135">
                  <c:v>2</c:v>
                </c:pt>
                <c:pt idx="136">
                  <c:v>2</c:v>
                </c:pt>
                <c:pt idx="137">
                  <c:v>2</c:v>
                </c:pt>
                <c:pt idx="138">
                  <c:v>2</c:v>
                </c:pt>
                <c:pt idx="139">
                  <c:v>2</c:v>
                </c:pt>
                <c:pt idx="140">
                  <c:v>2</c:v>
                </c:pt>
                <c:pt idx="141">
                  <c:v>2</c:v>
                </c:pt>
                <c:pt idx="142">
                  <c:v>2</c:v>
                </c:pt>
                <c:pt idx="143">
                  <c:v>2</c:v>
                </c:pt>
                <c:pt idx="144">
                  <c:v>2</c:v>
                </c:pt>
                <c:pt idx="145">
                  <c:v>2</c:v>
                </c:pt>
                <c:pt idx="146">
                  <c:v>2</c:v>
                </c:pt>
                <c:pt idx="147">
                  <c:v>2</c:v>
                </c:pt>
                <c:pt idx="148">
                  <c:v>2</c:v>
                </c:pt>
                <c:pt idx="149">
                  <c:v>2</c:v>
                </c:pt>
                <c:pt idx="150">
                  <c:v>2</c:v>
                </c:pt>
                <c:pt idx="151">
                  <c:v>2</c:v>
                </c:pt>
                <c:pt idx="152">
                  <c:v>2</c:v>
                </c:pt>
                <c:pt idx="153">
                  <c:v>2</c:v>
                </c:pt>
                <c:pt idx="154">
                  <c:v>2</c:v>
                </c:pt>
                <c:pt idx="155">
                  <c:v>2</c:v>
                </c:pt>
                <c:pt idx="156">
                  <c:v>2</c:v>
                </c:pt>
                <c:pt idx="157">
                  <c:v>2</c:v>
                </c:pt>
                <c:pt idx="158">
                  <c:v>2</c:v>
                </c:pt>
                <c:pt idx="159">
                  <c:v>2</c:v>
                </c:pt>
                <c:pt idx="160">
                  <c:v>2</c:v>
                </c:pt>
                <c:pt idx="161">
                  <c:v>2</c:v>
                </c:pt>
                <c:pt idx="162">
                  <c:v>2</c:v>
                </c:pt>
                <c:pt idx="163">
                  <c:v>2</c:v>
                </c:pt>
                <c:pt idx="164">
                  <c:v>2</c:v>
                </c:pt>
                <c:pt idx="165">
                  <c:v>2</c:v>
                </c:pt>
                <c:pt idx="166">
                  <c:v>2</c:v>
                </c:pt>
                <c:pt idx="167">
                  <c:v>2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2</c:v>
                </c:pt>
                <c:pt idx="172">
                  <c:v>2</c:v>
                </c:pt>
                <c:pt idx="173">
                  <c:v>2</c:v>
                </c:pt>
                <c:pt idx="174">
                  <c:v>2</c:v>
                </c:pt>
                <c:pt idx="175">
                  <c:v>2</c:v>
                </c:pt>
                <c:pt idx="176">
                  <c:v>2</c:v>
                </c:pt>
                <c:pt idx="177">
                  <c:v>2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2</c:v>
                </c:pt>
                <c:pt idx="182">
                  <c:v>2</c:v>
                </c:pt>
                <c:pt idx="183">
                  <c:v>2</c:v>
                </c:pt>
                <c:pt idx="184">
                  <c:v>2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2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2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2</c:v>
                </c:pt>
                <c:pt idx="200">
                  <c:v>2</c:v>
                </c:pt>
                <c:pt idx="201">
                  <c:v>2</c:v>
                </c:pt>
                <c:pt idx="202">
                  <c:v>2</c:v>
                </c:pt>
                <c:pt idx="203">
                  <c:v>2</c:v>
                </c:pt>
                <c:pt idx="204">
                  <c:v>2</c:v>
                </c:pt>
                <c:pt idx="205">
                  <c:v>2</c:v>
                </c:pt>
                <c:pt idx="206">
                  <c:v>2</c:v>
                </c:pt>
                <c:pt idx="207">
                  <c:v>2</c:v>
                </c:pt>
                <c:pt idx="208">
                  <c:v>2</c:v>
                </c:pt>
                <c:pt idx="209">
                  <c:v>2</c:v>
                </c:pt>
                <c:pt idx="210">
                  <c:v>2</c:v>
                </c:pt>
                <c:pt idx="211">
                  <c:v>2</c:v>
                </c:pt>
                <c:pt idx="212">
                  <c:v>2</c:v>
                </c:pt>
                <c:pt idx="213">
                  <c:v>2</c:v>
                </c:pt>
                <c:pt idx="214">
                  <c:v>2</c:v>
                </c:pt>
                <c:pt idx="215">
                  <c:v>2</c:v>
                </c:pt>
                <c:pt idx="216">
                  <c:v>2</c:v>
                </c:pt>
                <c:pt idx="217">
                  <c:v>2</c:v>
                </c:pt>
                <c:pt idx="218">
                  <c:v>2</c:v>
                </c:pt>
                <c:pt idx="219">
                  <c:v>2</c:v>
                </c:pt>
                <c:pt idx="220">
                  <c:v>2</c:v>
                </c:pt>
                <c:pt idx="221">
                  <c:v>2</c:v>
                </c:pt>
                <c:pt idx="222">
                  <c:v>2</c:v>
                </c:pt>
                <c:pt idx="223">
                  <c:v>2</c:v>
                </c:pt>
                <c:pt idx="224">
                  <c:v>2</c:v>
                </c:pt>
                <c:pt idx="225">
                  <c:v>2</c:v>
                </c:pt>
                <c:pt idx="226">
                  <c:v>2</c:v>
                </c:pt>
                <c:pt idx="227">
                  <c:v>2</c:v>
                </c:pt>
                <c:pt idx="228">
                  <c:v>2</c:v>
                </c:pt>
                <c:pt idx="229">
                  <c:v>2</c:v>
                </c:pt>
                <c:pt idx="230">
                  <c:v>2</c:v>
                </c:pt>
                <c:pt idx="231">
                  <c:v>2</c:v>
                </c:pt>
                <c:pt idx="232">
                  <c:v>2</c:v>
                </c:pt>
                <c:pt idx="233">
                  <c:v>2</c:v>
                </c:pt>
                <c:pt idx="234">
                  <c:v>2</c:v>
                </c:pt>
                <c:pt idx="235">
                  <c:v>2</c:v>
                </c:pt>
                <c:pt idx="236">
                  <c:v>2</c:v>
                </c:pt>
                <c:pt idx="237">
                  <c:v>2</c:v>
                </c:pt>
                <c:pt idx="238">
                  <c:v>2</c:v>
                </c:pt>
                <c:pt idx="239">
                  <c:v>2</c:v>
                </c:pt>
                <c:pt idx="240">
                  <c:v>2</c:v>
                </c:pt>
                <c:pt idx="241">
                  <c:v>2</c:v>
                </c:pt>
                <c:pt idx="242">
                  <c:v>2</c:v>
                </c:pt>
                <c:pt idx="243">
                  <c:v>2</c:v>
                </c:pt>
                <c:pt idx="244">
                  <c:v>2</c:v>
                </c:pt>
                <c:pt idx="245">
                  <c:v>2</c:v>
                </c:pt>
                <c:pt idx="246">
                  <c:v>2</c:v>
                </c:pt>
                <c:pt idx="247">
                  <c:v>2</c:v>
                </c:pt>
                <c:pt idx="248">
                  <c:v>2</c:v>
                </c:pt>
                <c:pt idx="249">
                  <c:v>2</c:v>
                </c:pt>
                <c:pt idx="250">
                  <c:v>2</c:v>
                </c:pt>
                <c:pt idx="251">
                  <c:v>2</c:v>
                </c:pt>
                <c:pt idx="252">
                  <c:v>2</c:v>
                </c:pt>
                <c:pt idx="253">
                  <c:v>2</c:v>
                </c:pt>
                <c:pt idx="254">
                  <c:v>2</c:v>
                </c:pt>
                <c:pt idx="255">
                  <c:v>2</c:v>
                </c:pt>
                <c:pt idx="256">
                  <c:v>2</c:v>
                </c:pt>
                <c:pt idx="257">
                  <c:v>2</c:v>
                </c:pt>
                <c:pt idx="258">
                  <c:v>2</c:v>
                </c:pt>
                <c:pt idx="259">
                  <c:v>2</c:v>
                </c:pt>
                <c:pt idx="260">
                  <c:v>2</c:v>
                </c:pt>
                <c:pt idx="261">
                  <c:v>2</c:v>
                </c:pt>
                <c:pt idx="262">
                  <c:v>2</c:v>
                </c:pt>
                <c:pt idx="263">
                  <c:v>2</c:v>
                </c:pt>
                <c:pt idx="264">
                  <c:v>2</c:v>
                </c:pt>
                <c:pt idx="265">
                  <c:v>2</c:v>
                </c:pt>
                <c:pt idx="266">
                  <c:v>2</c:v>
                </c:pt>
                <c:pt idx="267">
                  <c:v>2</c:v>
                </c:pt>
                <c:pt idx="268">
                  <c:v>2</c:v>
                </c:pt>
                <c:pt idx="269">
                  <c:v>2</c:v>
                </c:pt>
                <c:pt idx="270">
                  <c:v>2</c:v>
                </c:pt>
                <c:pt idx="271">
                  <c:v>2</c:v>
                </c:pt>
                <c:pt idx="272">
                  <c:v>2</c:v>
                </c:pt>
                <c:pt idx="273">
                  <c:v>2</c:v>
                </c:pt>
                <c:pt idx="274">
                  <c:v>2</c:v>
                </c:pt>
                <c:pt idx="275">
                  <c:v>2</c:v>
                </c:pt>
                <c:pt idx="276">
                  <c:v>2</c:v>
                </c:pt>
                <c:pt idx="277">
                  <c:v>2</c:v>
                </c:pt>
                <c:pt idx="278">
                  <c:v>2</c:v>
                </c:pt>
                <c:pt idx="279">
                  <c:v>2</c:v>
                </c:pt>
                <c:pt idx="280">
                  <c:v>2</c:v>
                </c:pt>
                <c:pt idx="281">
                  <c:v>2</c:v>
                </c:pt>
                <c:pt idx="282">
                  <c:v>2</c:v>
                </c:pt>
                <c:pt idx="283">
                  <c:v>2</c:v>
                </c:pt>
                <c:pt idx="284">
                  <c:v>2</c:v>
                </c:pt>
                <c:pt idx="285">
                  <c:v>2</c:v>
                </c:pt>
                <c:pt idx="286">
                  <c:v>2</c:v>
                </c:pt>
                <c:pt idx="287">
                  <c:v>2</c:v>
                </c:pt>
                <c:pt idx="288">
                  <c:v>2</c:v>
                </c:pt>
                <c:pt idx="289">
                  <c:v>2</c:v>
                </c:pt>
                <c:pt idx="290">
                  <c:v>2</c:v>
                </c:pt>
                <c:pt idx="291">
                  <c:v>2</c:v>
                </c:pt>
                <c:pt idx="292">
                  <c:v>2</c:v>
                </c:pt>
                <c:pt idx="293">
                  <c:v>2</c:v>
                </c:pt>
                <c:pt idx="294">
                  <c:v>2</c:v>
                </c:pt>
                <c:pt idx="295">
                  <c:v>2</c:v>
                </c:pt>
                <c:pt idx="296">
                  <c:v>2</c:v>
                </c:pt>
                <c:pt idx="297">
                  <c:v>2</c:v>
                </c:pt>
                <c:pt idx="298">
                  <c:v>2</c:v>
                </c:pt>
                <c:pt idx="299">
                  <c:v>2</c:v>
                </c:pt>
                <c:pt idx="300">
                  <c:v>2</c:v>
                </c:pt>
                <c:pt idx="301">
                  <c:v>2</c:v>
                </c:pt>
                <c:pt idx="302">
                  <c:v>2</c:v>
                </c:pt>
                <c:pt idx="303">
                  <c:v>2</c:v>
                </c:pt>
                <c:pt idx="304">
                  <c:v>2</c:v>
                </c:pt>
                <c:pt idx="305">
                  <c:v>2</c:v>
                </c:pt>
                <c:pt idx="306">
                  <c:v>2</c:v>
                </c:pt>
                <c:pt idx="307">
                  <c:v>2</c:v>
                </c:pt>
                <c:pt idx="308">
                  <c:v>2</c:v>
                </c:pt>
                <c:pt idx="309">
                  <c:v>2</c:v>
                </c:pt>
                <c:pt idx="310">
                  <c:v>2</c:v>
                </c:pt>
                <c:pt idx="311">
                  <c:v>2</c:v>
                </c:pt>
                <c:pt idx="312">
                  <c:v>2</c:v>
                </c:pt>
                <c:pt idx="313">
                  <c:v>2</c:v>
                </c:pt>
                <c:pt idx="314">
                  <c:v>2</c:v>
                </c:pt>
                <c:pt idx="315">
                  <c:v>2</c:v>
                </c:pt>
                <c:pt idx="316">
                  <c:v>2</c:v>
                </c:pt>
                <c:pt idx="317">
                  <c:v>2</c:v>
                </c:pt>
                <c:pt idx="318">
                  <c:v>2</c:v>
                </c:pt>
                <c:pt idx="319">
                  <c:v>2</c:v>
                </c:pt>
                <c:pt idx="320">
                  <c:v>2</c:v>
                </c:pt>
                <c:pt idx="321">
                  <c:v>2</c:v>
                </c:pt>
                <c:pt idx="322">
                  <c:v>2</c:v>
                </c:pt>
                <c:pt idx="323">
                  <c:v>2</c:v>
                </c:pt>
                <c:pt idx="324">
                  <c:v>2</c:v>
                </c:pt>
                <c:pt idx="325">
                  <c:v>2</c:v>
                </c:pt>
                <c:pt idx="326">
                  <c:v>2</c:v>
                </c:pt>
                <c:pt idx="327">
                  <c:v>2</c:v>
                </c:pt>
                <c:pt idx="328">
                  <c:v>2</c:v>
                </c:pt>
                <c:pt idx="329">
                  <c:v>2</c:v>
                </c:pt>
                <c:pt idx="330">
                  <c:v>2</c:v>
                </c:pt>
                <c:pt idx="331">
                  <c:v>2</c:v>
                </c:pt>
                <c:pt idx="332">
                  <c:v>2</c:v>
                </c:pt>
                <c:pt idx="333">
                  <c:v>2</c:v>
                </c:pt>
                <c:pt idx="334">
                  <c:v>2</c:v>
                </c:pt>
                <c:pt idx="335">
                  <c:v>2</c:v>
                </c:pt>
                <c:pt idx="336">
                  <c:v>2</c:v>
                </c:pt>
                <c:pt idx="337">
                  <c:v>2</c:v>
                </c:pt>
                <c:pt idx="338">
                  <c:v>2</c:v>
                </c:pt>
                <c:pt idx="339">
                  <c:v>2</c:v>
                </c:pt>
                <c:pt idx="340">
                  <c:v>2</c:v>
                </c:pt>
                <c:pt idx="341">
                  <c:v>2</c:v>
                </c:pt>
                <c:pt idx="342">
                  <c:v>2</c:v>
                </c:pt>
                <c:pt idx="343">
                  <c:v>2</c:v>
                </c:pt>
                <c:pt idx="344">
                  <c:v>2</c:v>
                </c:pt>
                <c:pt idx="345">
                  <c:v>2</c:v>
                </c:pt>
                <c:pt idx="346">
                  <c:v>2</c:v>
                </c:pt>
                <c:pt idx="347">
                  <c:v>2</c:v>
                </c:pt>
                <c:pt idx="348">
                  <c:v>2</c:v>
                </c:pt>
                <c:pt idx="349">
                  <c:v>2</c:v>
                </c:pt>
                <c:pt idx="350">
                  <c:v>2</c:v>
                </c:pt>
                <c:pt idx="351">
                  <c:v>2</c:v>
                </c:pt>
                <c:pt idx="352">
                  <c:v>2</c:v>
                </c:pt>
                <c:pt idx="353">
                  <c:v>2</c:v>
                </c:pt>
                <c:pt idx="354">
                  <c:v>2</c:v>
                </c:pt>
                <c:pt idx="355">
                  <c:v>2</c:v>
                </c:pt>
                <c:pt idx="356">
                  <c:v>2</c:v>
                </c:pt>
                <c:pt idx="357">
                  <c:v>2</c:v>
                </c:pt>
                <c:pt idx="358">
                  <c:v>2</c:v>
                </c:pt>
                <c:pt idx="359">
                  <c:v>2</c:v>
                </c:pt>
                <c:pt idx="360">
                  <c:v>2</c:v>
                </c:pt>
                <c:pt idx="361">
                  <c:v>2</c:v>
                </c:pt>
                <c:pt idx="362">
                  <c:v>2</c:v>
                </c:pt>
                <c:pt idx="363">
                  <c:v>2</c:v>
                </c:pt>
                <c:pt idx="364">
                  <c:v>2</c:v>
                </c:pt>
                <c:pt idx="365">
                  <c:v>2</c:v>
                </c:pt>
                <c:pt idx="366">
                  <c:v>2</c:v>
                </c:pt>
                <c:pt idx="367">
                  <c:v>2</c:v>
                </c:pt>
                <c:pt idx="368">
                  <c:v>2</c:v>
                </c:pt>
                <c:pt idx="369">
                  <c:v>2</c:v>
                </c:pt>
                <c:pt idx="370">
                  <c:v>2</c:v>
                </c:pt>
                <c:pt idx="371">
                  <c:v>2</c:v>
                </c:pt>
                <c:pt idx="372">
                  <c:v>2</c:v>
                </c:pt>
                <c:pt idx="373">
                  <c:v>2</c:v>
                </c:pt>
                <c:pt idx="374">
                  <c:v>2</c:v>
                </c:pt>
                <c:pt idx="375">
                  <c:v>2</c:v>
                </c:pt>
                <c:pt idx="376">
                  <c:v>2</c:v>
                </c:pt>
                <c:pt idx="377">
                  <c:v>2</c:v>
                </c:pt>
                <c:pt idx="378">
                  <c:v>2</c:v>
                </c:pt>
                <c:pt idx="379">
                  <c:v>2</c:v>
                </c:pt>
                <c:pt idx="380">
                  <c:v>2</c:v>
                </c:pt>
                <c:pt idx="381">
                  <c:v>2</c:v>
                </c:pt>
                <c:pt idx="382">
                  <c:v>2</c:v>
                </c:pt>
                <c:pt idx="383">
                  <c:v>2</c:v>
                </c:pt>
                <c:pt idx="384">
                  <c:v>2</c:v>
                </c:pt>
                <c:pt idx="385">
                  <c:v>2</c:v>
                </c:pt>
                <c:pt idx="386">
                  <c:v>2</c:v>
                </c:pt>
                <c:pt idx="387">
                  <c:v>2</c:v>
                </c:pt>
                <c:pt idx="388">
                  <c:v>2</c:v>
                </c:pt>
                <c:pt idx="389">
                  <c:v>2</c:v>
                </c:pt>
                <c:pt idx="390">
                  <c:v>2</c:v>
                </c:pt>
                <c:pt idx="391">
                  <c:v>2</c:v>
                </c:pt>
                <c:pt idx="392">
                  <c:v>2</c:v>
                </c:pt>
                <c:pt idx="393">
                  <c:v>2</c:v>
                </c:pt>
                <c:pt idx="394">
                  <c:v>2</c:v>
                </c:pt>
                <c:pt idx="395">
                  <c:v>2</c:v>
                </c:pt>
                <c:pt idx="396">
                  <c:v>2</c:v>
                </c:pt>
                <c:pt idx="397">
                  <c:v>2</c:v>
                </c:pt>
                <c:pt idx="398">
                  <c:v>2</c:v>
                </c:pt>
                <c:pt idx="399">
                  <c:v>2</c:v>
                </c:pt>
                <c:pt idx="400">
                  <c:v>2</c:v>
                </c:pt>
                <c:pt idx="401">
                  <c:v>2</c:v>
                </c:pt>
                <c:pt idx="402">
                  <c:v>2</c:v>
                </c:pt>
                <c:pt idx="403">
                  <c:v>2</c:v>
                </c:pt>
                <c:pt idx="404">
                  <c:v>2</c:v>
                </c:pt>
                <c:pt idx="405">
                  <c:v>2</c:v>
                </c:pt>
                <c:pt idx="406">
                  <c:v>2</c:v>
                </c:pt>
                <c:pt idx="407">
                  <c:v>2</c:v>
                </c:pt>
                <c:pt idx="408">
                  <c:v>2</c:v>
                </c:pt>
                <c:pt idx="409">
                  <c:v>2</c:v>
                </c:pt>
                <c:pt idx="410">
                  <c:v>2</c:v>
                </c:pt>
                <c:pt idx="411">
                  <c:v>2</c:v>
                </c:pt>
                <c:pt idx="412">
                  <c:v>2</c:v>
                </c:pt>
                <c:pt idx="413">
                  <c:v>2</c:v>
                </c:pt>
                <c:pt idx="414">
                  <c:v>2</c:v>
                </c:pt>
                <c:pt idx="415">
                  <c:v>2</c:v>
                </c:pt>
                <c:pt idx="416">
                  <c:v>2</c:v>
                </c:pt>
                <c:pt idx="417">
                  <c:v>2</c:v>
                </c:pt>
                <c:pt idx="418">
                  <c:v>2</c:v>
                </c:pt>
                <c:pt idx="419">
                  <c:v>2</c:v>
                </c:pt>
                <c:pt idx="420">
                  <c:v>2</c:v>
                </c:pt>
                <c:pt idx="421">
                  <c:v>2</c:v>
                </c:pt>
                <c:pt idx="422">
                  <c:v>2</c:v>
                </c:pt>
                <c:pt idx="423">
                  <c:v>2</c:v>
                </c:pt>
                <c:pt idx="424">
                  <c:v>2</c:v>
                </c:pt>
                <c:pt idx="425">
                  <c:v>2</c:v>
                </c:pt>
                <c:pt idx="426">
                  <c:v>2</c:v>
                </c:pt>
                <c:pt idx="427">
                  <c:v>2</c:v>
                </c:pt>
                <c:pt idx="428">
                  <c:v>2</c:v>
                </c:pt>
                <c:pt idx="429">
                  <c:v>2</c:v>
                </c:pt>
                <c:pt idx="430">
                  <c:v>2</c:v>
                </c:pt>
                <c:pt idx="431">
                  <c:v>2</c:v>
                </c:pt>
                <c:pt idx="432">
                  <c:v>2</c:v>
                </c:pt>
                <c:pt idx="433">
                  <c:v>2</c:v>
                </c:pt>
                <c:pt idx="434">
                  <c:v>2</c:v>
                </c:pt>
                <c:pt idx="435">
                  <c:v>2</c:v>
                </c:pt>
                <c:pt idx="436">
                  <c:v>2</c:v>
                </c:pt>
                <c:pt idx="437">
                  <c:v>2</c:v>
                </c:pt>
                <c:pt idx="438">
                  <c:v>2</c:v>
                </c:pt>
                <c:pt idx="439">
                  <c:v>2</c:v>
                </c:pt>
                <c:pt idx="440">
                  <c:v>2</c:v>
                </c:pt>
                <c:pt idx="441">
                  <c:v>2</c:v>
                </c:pt>
                <c:pt idx="442">
                  <c:v>2</c:v>
                </c:pt>
                <c:pt idx="443">
                  <c:v>2</c:v>
                </c:pt>
                <c:pt idx="444">
                  <c:v>2</c:v>
                </c:pt>
                <c:pt idx="445">
                  <c:v>2</c:v>
                </c:pt>
                <c:pt idx="446">
                  <c:v>2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2</c:v>
                </c:pt>
                <c:pt idx="454">
                  <c:v>2</c:v>
                </c:pt>
                <c:pt idx="455">
                  <c:v>2</c:v>
                </c:pt>
                <c:pt idx="456">
                  <c:v>2</c:v>
                </c:pt>
                <c:pt idx="457">
                  <c:v>2</c:v>
                </c:pt>
                <c:pt idx="458">
                  <c:v>7</c:v>
                </c:pt>
                <c:pt idx="459">
                  <c:v>7</c:v>
                </c:pt>
                <c:pt idx="460">
                  <c:v>7</c:v>
                </c:pt>
                <c:pt idx="461">
                  <c:v>7</c:v>
                </c:pt>
                <c:pt idx="462">
                  <c:v>7</c:v>
                </c:pt>
                <c:pt idx="463">
                  <c:v>7</c:v>
                </c:pt>
                <c:pt idx="464">
                  <c:v>7</c:v>
                </c:pt>
                <c:pt idx="465">
                  <c:v>7</c:v>
                </c:pt>
                <c:pt idx="466">
                  <c:v>7</c:v>
                </c:pt>
                <c:pt idx="467">
                  <c:v>7</c:v>
                </c:pt>
                <c:pt idx="468">
                  <c:v>7</c:v>
                </c:pt>
                <c:pt idx="469">
                  <c:v>7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7</c:v>
                </c:pt>
                <c:pt idx="492">
                  <c:v>7</c:v>
                </c:pt>
                <c:pt idx="493">
                  <c:v>7</c:v>
                </c:pt>
                <c:pt idx="494">
                  <c:v>7</c:v>
                </c:pt>
                <c:pt idx="495">
                  <c:v>7</c:v>
                </c:pt>
                <c:pt idx="496">
                  <c:v>7</c:v>
                </c:pt>
                <c:pt idx="497">
                  <c:v>7</c:v>
                </c:pt>
                <c:pt idx="498">
                  <c:v>7</c:v>
                </c:pt>
                <c:pt idx="499">
                  <c:v>7</c:v>
                </c:pt>
                <c:pt idx="500">
                  <c:v>7</c:v>
                </c:pt>
                <c:pt idx="501">
                  <c:v>7</c:v>
                </c:pt>
                <c:pt idx="502">
                  <c:v>7</c:v>
                </c:pt>
                <c:pt idx="503">
                  <c:v>7</c:v>
                </c:pt>
                <c:pt idx="504">
                  <c:v>7</c:v>
                </c:pt>
                <c:pt idx="505">
                  <c:v>7</c:v>
                </c:pt>
                <c:pt idx="506">
                  <c:v>7</c:v>
                </c:pt>
                <c:pt idx="507">
                  <c:v>7</c:v>
                </c:pt>
                <c:pt idx="508">
                  <c:v>7</c:v>
                </c:pt>
                <c:pt idx="509">
                  <c:v>7</c:v>
                </c:pt>
                <c:pt idx="510">
                  <c:v>7</c:v>
                </c:pt>
                <c:pt idx="511">
                  <c:v>7</c:v>
                </c:pt>
                <c:pt idx="512">
                  <c:v>7</c:v>
                </c:pt>
                <c:pt idx="513">
                  <c:v>7</c:v>
                </c:pt>
                <c:pt idx="514">
                  <c:v>7</c:v>
                </c:pt>
                <c:pt idx="515">
                  <c:v>7</c:v>
                </c:pt>
                <c:pt idx="516">
                  <c:v>7</c:v>
                </c:pt>
                <c:pt idx="517">
                  <c:v>7</c:v>
                </c:pt>
                <c:pt idx="518">
                  <c:v>7</c:v>
                </c:pt>
                <c:pt idx="519">
                  <c:v>7</c:v>
                </c:pt>
                <c:pt idx="520">
                  <c:v>7</c:v>
                </c:pt>
                <c:pt idx="521">
                  <c:v>7</c:v>
                </c:pt>
                <c:pt idx="522">
                  <c:v>7</c:v>
                </c:pt>
                <c:pt idx="523">
                  <c:v>7</c:v>
                </c:pt>
                <c:pt idx="524">
                  <c:v>7</c:v>
                </c:pt>
                <c:pt idx="525">
                  <c:v>7</c:v>
                </c:pt>
                <c:pt idx="526">
                  <c:v>7</c:v>
                </c:pt>
                <c:pt idx="527">
                  <c:v>7</c:v>
                </c:pt>
                <c:pt idx="528">
                  <c:v>7</c:v>
                </c:pt>
                <c:pt idx="529">
                  <c:v>7</c:v>
                </c:pt>
                <c:pt idx="530">
                  <c:v>7</c:v>
                </c:pt>
                <c:pt idx="531">
                  <c:v>7</c:v>
                </c:pt>
                <c:pt idx="532">
                  <c:v>7</c:v>
                </c:pt>
                <c:pt idx="533">
                  <c:v>7</c:v>
                </c:pt>
                <c:pt idx="534">
                  <c:v>7</c:v>
                </c:pt>
                <c:pt idx="535">
                  <c:v>7</c:v>
                </c:pt>
                <c:pt idx="536">
                  <c:v>7</c:v>
                </c:pt>
                <c:pt idx="537">
                  <c:v>7</c:v>
                </c:pt>
                <c:pt idx="538">
                  <c:v>7</c:v>
                </c:pt>
                <c:pt idx="539">
                  <c:v>7</c:v>
                </c:pt>
                <c:pt idx="540">
                  <c:v>7</c:v>
                </c:pt>
                <c:pt idx="541">
                  <c:v>7</c:v>
                </c:pt>
                <c:pt idx="542">
                  <c:v>7</c:v>
                </c:pt>
                <c:pt idx="543">
                  <c:v>7</c:v>
                </c:pt>
                <c:pt idx="544">
                  <c:v>7</c:v>
                </c:pt>
                <c:pt idx="545">
                  <c:v>7</c:v>
                </c:pt>
                <c:pt idx="546">
                  <c:v>7</c:v>
                </c:pt>
                <c:pt idx="547">
                  <c:v>7</c:v>
                </c:pt>
                <c:pt idx="548">
                  <c:v>7</c:v>
                </c:pt>
                <c:pt idx="549">
                  <c:v>7</c:v>
                </c:pt>
                <c:pt idx="550">
                  <c:v>7</c:v>
                </c:pt>
                <c:pt idx="551">
                  <c:v>7</c:v>
                </c:pt>
                <c:pt idx="552">
                  <c:v>7</c:v>
                </c:pt>
                <c:pt idx="553">
                  <c:v>7</c:v>
                </c:pt>
                <c:pt idx="554">
                  <c:v>7</c:v>
                </c:pt>
                <c:pt idx="555">
                  <c:v>7</c:v>
                </c:pt>
                <c:pt idx="556">
                  <c:v>7</c:v>
                </c:pt>
                <c:pt idx="557">
                  <c:v>7</c:v>
                </c:pt>
                <c:pt idx="558">
                  <c:v>7</c:v>
                </c:pt>
                <c:pt idx="559">
                  <c:v>7</c:v>
                </c:pt>
                <c:pt idx="560">
                  <c:v>7</c:v>
                </c:pt>
                <c:pt idx="561">
                  <c:v>7</c:v>
                </c:pt>
                <c:pt idx="562">
                  <c:v>7</c:v>
                </c:pt>
                <c:pt idx="563">
                  <c:v>7</c:v>
                </c:pt>
                <c:pt idx="564">
                  <c:v>7</c:v>
                </c:pt>
                <c:pt idx="565">
                  <c:v>7</c:v>
                </c:pt>
                <c:pt idx="566">
                  <c:v>7</c:v>
                </c:pt>
                <c:pt idx="567">
                  <c:v>7</c:v>
                </c:pt>
                <c:pt idx="568">
                  <c:v>7</c:v>
                </c:pt>
                <c:pt idx="569">
                  <c:v>7</c:v>
                </c:pt>
                <c:pt idx="570">
                  <c:v>7</c:v>
                </c:pt>
                <c:pt idx="571">
                  <c:v>7</c:v>
                </c:pt>
                <c:pt idx="572">
                  <c:v>7</c:v>
                </c:pt>
                <c:pt idx="573">
                  <c:v>7</c:v>
                </c:pt>
                <c:pt idx="574">
                  <c:v>7</c:v>
                </c:pt>
                <c:pt idx="575">
                  <c:v>7</c:v>
                </c:pt>
                <c:pt idx="576">
                  <c:v>7</c:v>
                </c:pt>
                <c:pt idx="577">
                  <c:v>7</c:v>
                </c:pt>
                <c:pt idx="578">
                  <c:v>7</c:v>
                </c:pt>
                <c:pt idx="579">
                  <c:v>7</c:v>
                </c:pt>
                <c:pt idx="580">
                  <c:v>7</c:v>
                </c:pt>
                <c:pt idx="581">
                  <c:v>7</c:v>
                </c:pt>
                <c:pt idx="582">
                  <c:v>7</c:v>
                </c:pt>
                <c:pt idx="583">
                  <c:v>7</c:v>
                </c:pt>
                <c:pt idx="584">
                  <c:v>7</c:v>
                </c:pt>
                <c:pt idx="585">
                  <c:v>7</c:v>
                </c:pt>
                <c:pt idx="586">
                  <c:v>7</c:v>
                </c:pt>
                <c:pt idx="587">
                  <c:v>7</c:v>
                </c:pt>
                <c:pt idx="588">
                  <c:v>7</c:v>
                </c:pt>
                <c:pt idx="589">
                  <c:v>7</c:v>
                </c:pt>
                <c:pt idx="590">
                  <c:v>7</c:v>
                </c:pt>
                <c:pt idx="591">
                  <c:v>7</c:v>
                </c:pt>
                <c:pt idx="592">
                  <c:v>7</c:v>
                </c:pt>
                <c:pt idx="593">
                  <c:v>7</c:v>
                </c:pt>
                <c:pt idx="594">
                  <c:v>7</c:v>
                </c:pt>
                <c:pt idx="595">
                  <c:v>7</c:v>
                </c:pt>
                <c:pt idx="596">
                  <c:v>7</c:v>
                </c:pt>
                <c:pt idx="597">
                  <c:v>7</c:v>
                </c:pt>
                <c:pt idx="598">
                  <c:v>7</c:v>
                </c:pt>
                <c:pt idx="599">
                  <c:v>7</c:v>
                </c:pt>
                <c:pt idx="600">
                  <c:v>7</c:v>
                </c:pt>
                <c:pt idx="601">
                  <c:v>7</c:v>
                </c:pt>
                <c:pt idx="602">
                  <c:v>7</c:v>
                </c:pt>
                <c:pt idx="603">
                  <c:v>7</c:v>
                </c:pt>
                <c:pt idx="604">
                  <c:v>7</c:v>
                </c:pt>
                <c:pt idx="605">
                  <c:v>7</c:v>
                </c:pt>
                <c:pt idx="606">
                  <c:v>7</c:v>
                </c:pt>
                <c:pt idx="607">
                  <c:v>7</c:v>
                </c:pt>
                <c:pt idx="608">
                  <c:v>7</c:v>
                </c:pt>
                <c:pt idx="609">
                  <c:v>7</c:v>
                </c:pt>
                <c:pt idx="610">
                  <c:v>7</c:v>
                </c:pt>
                <c:pt idx="611">
                  <c:v>7</c:v>
                </c:pt>
                <c:pt idx="612">
                  <c:v>3</c:v>
                </c:pt>
                <c:pt idx="613">
                  <c:v>3</c:v>
                </c:pt>
                <c:pt idx="614">
                  <c:v>3</c:v>
                </c:pt>
                <c:pt idx="615">
                  <c:v>3</c:v>
                </c:pt>
                <c:pt idx="616">
                  <c:v>3</c:v>
                </c:pt>
                <c:pt idx="617">
                  <c:v>3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3</c:v>
                </c:pt>
                <c:pt idx="622">
                  <c:v>3</c:v>
                </c:pt>
                <c:pt idx="623">
                  <c:v>3</c:v>
                </c:pt>
                <c:pt idx="624">
                  <c:v>3</c:v>
                </c:pt>
                <c:pt idx="625">
                  <c:v>3</c:v>
                </c:pt>
                <c:pt idx="626">
                  <c:v>3</c:v>
                </c:pt>
                <c:pt idx="627">
                  <c:v>3</c:v>
                </c:pt>
                <c:pt idx="628">
                  <c:v>3</c:v>
                </c:pt>
                <c:pt idx="629">
                  <c:v>3</c:v>
                </c:pt>
                <c:pt idx="630">
                  <c:v>3</c:v>
                </c:pt>
                <c:pt idx="631">
                  <c:v>3</c:v>
                </c:pt>
                <c:pt idx="632">
                  <c:v>3</c:v>
                </c:pt>
                <c:pt idx="633">
                  <c:v>3</c:v>
                </c:pt>
                <c:pt idx="634">
                  <c:v>3</c:v>
                </c:pt>
                <c:pt idx="635">
                  <c:v>3</c:v>
                </c:pt>
                <c:pt idx="636">
                  <c:v>3</c:v>
                </c:pt>
                <c:pt idx="637">
                  <c:v>3</c:v>
                </c:pt>
                <c:pt idx="638">
                  <c:v>3</c:v>
                </c:pt>
                <c:pt idx="639">
                  <c:v>3</c:v>
                </c:pt>
                <c:pt idx="640">
                  <c:v>3</c:v>
                </c:pt>
                <c:pt idx="641">
                  <c:v>3</c:v>
                </c:pt>
                <c:pt idx="642">
                  <c:v>3</c:v>
                </c:pt>
                <c:pt idx="643">
                  <c:v>3</c:v>
                </c:pt>
                <c:pt idx="644">
                  <c:v>3</c:v>
                </c:pt>
                <c:pt idx="645">
                  <c:v>3</c:v>
                </c:pt>
                <c:pt idx="646">
                  <c:v>3</c:v>
                </c:pt>
                <c:pt idx="647">
                  <c:v>3</c:v>
                </c:pt>
                <c:pt idx="648">
                  <c:v>3</c:v>
                </c:pt>
                <c:pt idx="649">
                  <c:v>3</c:v>
                </c:pt>
                <c:pt idx="650">
                  <c:v>3</c:v>
                </c:pt>
                <c:pt idx="651">
                  <c:v>3</c:v>
                </c:pt>
                <c:pt idx="652">
                  <c:v>3</c:v>
                </c:pt>
                <c:pt idx="653">
                  <c:v>3</c:v>
                </c:pt>
                <c:pt idx="654">
                  <c:v>3</c:v>
                </c:pt>
                <c:pt idx="655">
                  <c:v>3</c:v>
                </c:pt>
                <c:pt idx="656">
                  <c:v>3</c:v>
                </c:pt>
                <c:pt idx="657">
                  <c:v>3</c:v>
                </c:pt>
                <c:pt idx="658">
                  <c:v>3</c:v>
                </c:pt>
                <c:pt idx="659">
                  <c:v>3</c:v>
                </c:pt>
                <c:pt idx="660">
                  <c:v>3</c:v>
                </c:pt>
                <c:pt idx="661">
                  <c:v>3</c:v>
                </c:pt>
                <c:pt idx="662">
                  <c:v>3</c:v>
                </c:pt>
                <c:pt idx="663">
                  <c:v>3</c:v>
                </c:pt>
                <c:pt idx="664">
                  <c:v>3</c:v>
                </c:pt>
                <c:pt idx="665">
                  <c:v>3</c:v>
                </c:pt>
                <c:pt idx="666">
                  <c:v>3</c:v>
                </c:pt>
                <c:pt idx="667">
                  <c:v>3</c:v>
                </c:pt>
                <c:pt idx="668">
                  <c:v>3</c:v>
                </c:pt>
                <c:pt idx="669">
                  <c:v>3</c:v>
                </c:pt>
                <c:pt idx="670">
                  <c:v>3</c:v>
                </c:pt>
                <c:pt idx="671">
                  <c:v>3</c:v>
                </c:pt>
                <c:pt idx="672">
                  <c:v>3</c:v>
                </c:pt>
                <c:pt idx="673">
                  <c:v>3</c:v>
                </c:pt>
                <c:pt idx="674">
                  <c:v>3</c:v>
                </c:pt>
                <c:pt idx="675">
                  <c:v>3</c:v>
                </c:pt>
                <c:pt idx="676">
                  <c:v>3</c:v>
                </c:pt>
                <c:pt idx="677">
                  <c:v>3</c:v>
                </c:pt>
                <c:pt idx="678">
                  <c:v>3</c:v>
                </c:pt>
                <c:pt idx="679">
                  <c:v>3</c:v>
                </c:pt>
                <c:pt idx="680">
                  <c:v>3</c:v>
                </c:pt>
                <c:pt idx="681">
                  <c:v>3</c:v>
                </c:pt>
                <c:pt idx="682">
                  <c:v>3</c:v>
                </c:pt>
                <c:pt idx="683">
                  <c:v>3</c:v>
                </c:pt>
                <c:pt idx="684">
                  <c:v>3</c:v>
                </c:pt>
                <c:pt idx="685">
                  <c:v>3</c:v>
                </c:pt>
                <c:pt idx="686">
                  <c:v>3</c:v>
                </c:pt>
                <c:pt idx="687">
                  <c:v>3</c:v>
                </c:pt>
                <c:pt idx="688">
                  <c:v>3</c:v>
                </c:pt>
                <c:pt idx="689">
                  <c:v>3</c:v>
                </c:pt>
                <c:pt idx="690">
                  <c:v>3</c:v>
                </c:pt>
                <c:pt idx="691">
                  <c:v>3</c:v>
                </c:pt>
                <c:pt idx="692">
                  <c:v>3</c:v>
                </c:pt>
                <c:pt idx="693">
                  <c:v>3</c:v>
                </c:pt>
                <c:pt idx="694">
                  <c:v>3</c:v>
                </c:pt>
                <c:pt idx="695">
                  <c:v>3</c:v>
                </c:pt>
                <c:pt idx="696">
                  <c:v>3</c:v>
                </c:pt>
                <c:pt idx="697">
                  <c:v>3</c:v>
                </c:pt>
                <c:pt idx="698">
                  <c:v>3</c:v>
                </c:pt>
                <c:pt idx="699">
                  <c:v>3</c:v>
                </c:pt>
                <c:pt idx="700">
                  <c:v>3</c:v>
                </c:pt>
                <c:pt idx="701">
                  <c:v>3</c:v>
                </c:pt>
                <c:pt idx="702">
                  <c:v>3</c:v>
                </c:pt>
                <c:pt idx="703">
                  <c:v>3</c:v>
                </c:pt>
                <c:pt idx="704">
                  <c:v>3</c:v>
                </c:pt>
                <c:pt idx="705">
                  <c:v>3</c:v>
                </c:pt>
                <c:pt idx="706">
                  <c:v>3</c:v>
                </c:pt>
                <c:pt idx="707">
                  <c:v>3</c:v>
                </c:pt>
                <c:pt idx="708">
                  <c:v>3</c:v>
                </c:pt>
                <c:pt idx="709">
                  <c:v>3</c:v>
                </c:pt>
                <c:pt idx="710">
                  <c:v>3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</c:v>
                </c:pt>
                <c:pt idx="717">
                  <c:v>3</c:v>
                </c:pt>
                <c:pt idx="718">
                  <c:v>3</c:v>
                </c:pt>
                <c:pt idx="719">
                  <c:v>3</c:v>
                </c:pt>
                <c:pt idx="720">
                  <c:v>3</c:v>
                </c:pt>
                <c:pt idx="721">
                  <c:v>3</c:v>
                </c:pt>
                <c:pt idx="722">
                  <c:v>3</c:v>
                </c:pt>
                <c:pt idx="723">
                  <c:v>3</c:v>
                </c:pt>
                <c:pt idx="724">
                  <c:v>3</c:v>
                </c:pt>
                <c:pt idx="725">
                  <c:v>3</c:v>
                </c:pt>
                <c:pt idx="726">
                  <c:v>3</c:v>
                </c:pt>
                <c:pt idx="727">
                  <c:v>3</c:v>
                </c:pt>
                <c:pt idx="728">
                  <c:v>3</c:v>
                </c:pt>
                <c:pt idx="729">
                  <c:v>3</c:v>
                </c:pt>
                <c:pt idx="730">
                  <c:v>3</c:v>
                </c:pt>
                <c:pt idx="731">
                  <c:v>3</c:v>
                </c:pt>
                <c:pt idx="732">
                  <c:v>3</c:v>
                </c:pt>
                <c:pt idx="733">
                  <c:v>3</c:v>
                </c:pt>
                <c:pt idx="734">
                  <c:v>3</c:v>
                </c:pt>
                <c:pt idx="735">
                  <c:v>3</c:v>
                </c:pt>
                <c:pt idx="736">
                  <c:v>3</c:v>
                </c:pt>
                <c:pt idx="737">
                  <c:v>3</c:v>
                </c:pt>
                <c:pt idx="738">
                  <c:v>3</c:v>
                </c:pt>
                <c:pt idx="739">
                  <c:v>3</c:v>
                </c:pt>
                <c:pt idx="740">
                  <c:v>3</c:v>
                </c:pt>
                <c:pt idx="741">
                  <c:v>3</c:v>
                </c:pt>
                <c:pt idx="742">
                  <c:v>3</c:v>
                </c:pt>
                <c:pt idx="743">
                  <c:v>3</c:v>
                </c:pt>
                <c:pt idx="744">
                  <c:v>3</c:v>
                </c:pt>
                <c:pt idx="745">
                  <c:v>3</c:v>
                </c:pt>
                <c:pt idx="746">
                  <c:v>3</c:v>
                </c:pt>
                <c:pt idx="747">
                  <c:v>3</c:v>
                </c:pt>
                <c:pt idx="748">
                  <c:v>3</c:v>
                </c:pt>
                <c:pt idx="749">
                  <c:v>3</c:v>
                </c:pt>
                <c:pt idx="750">
                  <c:v>3</c:v>
                </c:pt>
                <c:pt idx="751">
                  <c:v>3</c:v>
                </c:pt>
                <c:pt idx="752">
                  <c:v>3</c:v>
                </c:pt>
                <c:pt idx="753">
                  <c:v>3</c:v>
                </c:pt>
                <c:pt idx="754">
                  <c:v>3</c:v>
                </c:pt>
                <c:pt idx="755">
                  <c:v>3</c:v>
                </c:pt>
                <c:pt idx="756">
                  <c:v>3</c:v>
                </c:pt>
                <c:pt idx="757">
                  <c:v>3</c:v>
                </c:pt>
                <c:pt idx="758">
                  <c:v>3</c:v>
                </c:pt>
                <c:pt idx="759">
                  <c:v>3</c:v>
                </c:pt>
                <c:pt idx="760">
                  <c:v>3</c:v>
                </c:pt>
                <c:pt idx="761">
                  <c:v>3</c:v>
                </c:pt>
                <c:pt idx="762">
                  <c:v>3</c:v>
                </c:pt>
                <c:pt idx="763">
                  <c:v>3</c:v>
                </c:pt>
                <c:pt idx="764">
                  <c:v>3</c:v>
                </c:pt>
                <c:pt idx="765">
                  <c:v>3</c:v>
                </c:pt>
                <c:pt idx="766">
                  <c:v>3</c:v>
                </c:pt>
                <c:pt idx="767">
                  <c:v>3</c:v>
                </c:pt>
                <c:pt idx="768">
                  <c:v>3</c:v>
                </c:pt>
                <c:pt idx="769">
                  <c:v>3</c:v>
                </c:pt>
                <c:pt idx="770">
                  <c:v>3</c:v>
                </c:pt>
                <c:pt idx="771">
                  <c:v>3</c:v>
                </c:pt>
                <c:pt idx="772">
                  <c:v>3</c:v>
                </c:pt>
                <c:pt idx="773">
                  <c:v>3</c:v>
                </c:pt>
                <c:pt idx="774">
                  <c:v>3</c:v>
                </c:pt>
                <c:pt idx="775">
                  <c:v>3</c:v>
                </c:pt>
                <c:pt idx="776">
                  <c:v>3</c:v>
                </c:pt>
                <c:pt idx="777">
                  <c:v>3</c:v>
                </c:pt>
                <c:pt idx="778">
                  <c:v>3</c:v>
                </c:pt>
                <c:pt idx="779">
                  <c:v>3</c:v>
                </c:pt>
                <c:pt idx="780">
                  <c:v>3</c:v>
                </c:pt>
                <c:pt idx="781">
                  <c:v>3</c:v>
                </c:pt>
                <c:pt idx="782">
                  <c:v>3</c:v>
                </c:pt>
                <c:pt idx="783">
                  <c:v>3</c:v>
                </c:pt>
                <c:pt idx="784">
                  <c:v>3</c:v>
                </c:pt>
                <c:pt idx="785">
                  <c:v>3</c:v>
                </c:pt>
                <c:pt idx="786">
                  <c:v>3</c:v>
                </c:pt>
                <c:pt idx="787">
                  <c:v>3</c:v>
                </c:pt>
                <c:pt idx="788">
                  <c:v>3</c:v>
                </c:pt>
                <c:pt idx="789">
                  <c:v>3</c:v>
                </c:pt>
                <c:pt idx="790">
                  <c:v>3</c:v>
                </c:pt>
                <c:pt idx="791">
                  <c:v>3</c:v>
                </c:pt>
                <c:pt idx="792">
                  <c:v>3</c:v>
                </c:pt>
                <c:pt idx="793">
                  <c:v>3</c:v>
                </c:pt>
                <c:pt idx="794">
                  <c:v>3</c:v>
                </c:pt>
                <c:pt idx="795">
                  <c:v>3</c:v>
                </c:pt>
                <c:pt idx="796">
                  <c:v>3</c:v>
                </c:pt>
                <c:pt idx="797">
                  <c:v>3</c:v>
                </c:pt>
                <c:pt idx="798">
                  <c:v>3</c:v>
                </c:pt>
                <c:pt idx="799">
                  <c:v>3</c:v>
                </c:pt>
                <c:pt idx="800">
                  <c:v>3</c:v>
                </c:pt>
                <c:pt idx="801">
                  <c:v>3</c:v>
                </c:pt>
                <c:pt idx="802">
                  <c:v>3</c:v>
                </c:pt>
                <c:pt idx="803">
                  <c:v>3</c:v>
                </c:pt>
                <c:pt idx="804">
                  <c:v>3</c:v>
                </c:pt>
                <c:pt idx="805">
                  <c:v>3</c:v>
                </c:pt>
                <c:pt idx="806">
                  <c:v>3</c:v>
                </c:pt>
                <c:pt idx="807">
                  <c:v>3</c:v>
                </c:pt>
                <c:pt idx="808">
                  <c:v>3</c:v>
                </c:pt>
                <c:pt idx="809">
                  <c:v>3</c:v>
                </c:pt>
                <c:pt idx="810">
                  <c:v>3</c:v>
                </c:pt>
                <c:pt idx="811">
                  <c:v>3</c:v>
                </c:pt>
                <c:pt idx="812">
                  <c:v>3</c:v>
                </c:pt>
                <c:pt idx="813">
                  <c:v>3</c:v>
                </c:pt>
                <c:pt idx="814">
                  <c:v>3</c:v>
                </c:pt>
                <c:pt idx="815">
                  <c:v>3</c:v>
                </c:pt>
                <c:pt idx="816">
                  <c:v>3</c:v>
                </c:pt>
                <c:pt idx="817">
                  <c:v>3</c:v>
                </c:pt>
                <c:pt idx="818">
                  <c:v>3</c:v>
                </c:pt>
                <c:pt idx="819">
                  <c:v>3</c:v>
                </c:pt>
                <c:pt idx="820">
                  <c:v>3</c:v>
                </c:pt>
                <c:pt idx="821">
                  <c:v>3</c:v>
                </c:pt>
                <c:pt idx="822">
                  <c:v>3</c:v>
                </c:pt>
                <c:pt idx="823">
                  <c:v>3</c:v>
                </c:pt>
                <c:pt idx="824">
                  <c:v>3</c:v>
                </c:pt>
                <c:pt idx="825">
                  <c:v>3</c:v>
                </c:pt>
                <c:pt idx="826">
                  <c:v>3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3</c:v>
                </c:pt>
                <c:pt idx="836">
                  <c:v>3</c:v>
                </c:pt>
                <c:pt idx="837">
                  <c:v>3</c:v>
                </c:pt>
                <c:pt idx="838">
                  <c:v>3</c:v>
                </c:pt>
                <c:pt idx="839">
                  <c:v>3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</c:v>
                </c:pt>
                <c:pt idx="844">
                  <c:v>3</c:v>
                </c:pt>
                <c:pt idx="845">
                  <c:v>3</c:v>
                </c:pt>
                <c:pt idx="846">
                  <c:v>3</c:v>
                </c:pt>
                <c:pt idx="847">
                  <c:v>3</c:v>
                </c:pt>
                <c:pt idx="848">
                  <c:v>3</c:v>
                </c:pt>
                <c:pt idx="849">
                  <c:v>3</c:v>
                </c:pt>
                <c:pt idx="850">
                  <c:v>3</c:v>
                </c:pt>
                <c:pt idx="851">
                  <c:v>3</c:v>
                </c:pt>
                <c:pt idx="852">
                  <c:v>3</c:v>
                </c:pt>
                <c:pt idx="853">
                  <c:v>3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9</c:v>
                </c:pt>
                <c:pt idx="912">
                  <c:v>9</c:v>
                </c:pt>
                <c:pt idx="913">
                  <c:v>9</c:v>
                </c:pt>
                <c:pt idx="914">
                  <c:v>9</c:v>
                </c:pt>
                <c:pt idx="915">
                  <c:v>9</c:v>
                </c:pt>
                <c:pt idx="916">
                  <c:v>9</c:v>
                </c:pt>
                <c:pt idx="917">
                  <c:v>9</c:v>
                </c:pt>
                <c:pt idx="918">
                  <c:v>9</c:v>
                </c:pt>
                <c:pt idx="919">
                  <c:v>9</c:v>
                </c:pt>
                <c:pt idx="920">
                  <c:v>9</c:v>
                </c:pt>
                <c:pt idx="921">
                  <c:v>9</c:v>
                </c:pt>
                <c:pt idx="922">
                  <c:v>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9</c:v>
                </c:pt>
                <c:pt idx="928">
                  <c:v>9</c:v>
                </c:pt>
                <c:pt idx="929">
                  <c:v>9</c:v>
                </c:pt>
                <c:pt idx="930">
                  <c:v>9</c:v>
                </c:pt>
                <c:pt idx="931">
                  <c:v>9</c:v>
                </c:pt>
                <c:pt idx="932">
                  <c:v>9</c:v>
                </c:pt>
                <c:pt idx="933">
                  <c:v>9</c:v>
                </c:pt>
                <c:pt idx="934">
                  <c:v>9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40-436D-BC0F-32F7774B87F2}"/>
            </c:ext>
          </c:extLst>
        </c:ser>
        <c:ser>
          <c:idx val="2"/>
          <c:order val="1"/>
          <c:tx>
            <c:strRef>
              <c:f>'Flight Input'!$V$1</c:f>
              <c:strCache>
                <c:ptCount val="1"/>
                <c:pt idx="0">
                  <c:v>ax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  <c:extLst xmlns:c15="http://schemas.microsoft.com/office/drawing/2012/chart"/>
            </c:numRef>
          </c:xVal>
          <c:yVal>
            <c:numRef>
              <c:f>'Flight Input'!$V$2:$V$1124</c:f>
              <c:numCache>
                <c:formatCode>General</c:formatCode>
                <c:ptCount val="1123"/>
                <c:pt idx="0">
                  <c:v>-4.5343868799999999E-2</c:v>
                </c:pt>
                <c:pt idx="1">
                  <c:v>-4.9060418599999996E-2</c:v>
                </c:pt>
                <c:pt idx="2">
                  <c:v>-4.8785845000000008E-2</c:v>
                </c:pt>
                <c:pt idx="3">
                  <c:v>-4.9060418599999996E-2</c:v>
                </c:pt>
                <c:pt idx="4">
                  <c:v>-4.7716969200000001E-2</c:v>
                </c:pt>
                <c:pt idx="5">
                  <c:v>-4.8972162800000003E-2</c:v>
                </c:pt>
                <c:pt idx="6">
                  <c:v>-6.4191385200000006E-2</c:v>
                </c:pt>
                <c:pt idx="7">
                  <c:v>-0.138218389</c:v>
                </c:pt>
                <c:pt idx="8">
                  <c:v>-0.1163113382</c:v>
                </c:pt>
                <c:pt idx="9">
                  <c:v>-3.50179402E-2</c:v>
                </c:pt>
                <c:pt idx="10">
                  <c:v>-5.2110146800000007E-2</c:v>
                </c:pt>
                <c:pt idx="11">
                  <c:v>-4.90898372E-2</c:v>
                </c:pt>
                <c:pt idx="12">
                  <c:v>-4.6922667000000001E-2</c:v>
                </c:pt>
                <c:pt idx="13">
                  <c:v>-4.7775806399999995E-2</c:v>
                </c:pt>
                <c:pt idx="14">
                  <c:v>-6.7025376999999997E-2</c:v>
                </c:pt>
                <c:pt idx="15">
                  <c:v>-3.5871079600000001E-2</c:v>
                </c:pt>
                <c:pt idx="16">
                  <c:v>-5.7170146000000005E-2</c:v>
                </c:pt>
                <c:pt idx="17">
                  <c:v>-4.7373752200000008E-2</c:v>
                </c:pt>
                <c:pt idx="18">
                  <c:v>-4.9364410800000008E-2</c:v>
                </c:pt>
                <c:pt idx="19">
                  <c:v>-0.11743905120000001</c:v>
                </c:pt>
                <c:pt idx="20">
                  <c:v>-0.1177626558</c:v>
                </c:pt>
                <c:pt idx="21">
                  <c:v>-0.1273138946</c:v>
                </c:pt>
                <c:pt idx="22">
                  <c:v>-0.1113592072</c:v>
                </c:pt>
                <c:pt idx="23">
                  <c:v>-9.8130643400000009E-2</c:v>
                </c:pt>
                <c:pt idx="24">
                  <c:v>-4.6863829800000006E-2</c:v>
                </c:pt>
                <c:pt idx="25">
                  <c:v>-5.6326812800000001E-2</c:v>
                </c:pt>
                <c:pt idx="26">
                  <c:v>-0.12974583219999999</c:v>
                </c:pt>
                <c:pt idx="27">
                  <c:v>-0.1101138198</c:v>
                </c:pt>
                <c:pt idx="28">
                  <c:v>-3.5076777400000002E-2</c:v>
                </c:pt>
                <c:pt idx="29">
                  <c:v>-5.2178790200000005E-2</c:v>
                </c:pt>
                <c:pt idx="30">
                  <c:v>-4.9433054200000007E-2</c:v>
                </c:pt>
                <c:pt idx="31">
                  <c:v>-4.9668403E-2</c:v>
                </c:pt>
                <c:pt idx="32">
                  <c:v>-4.7824837400000007E-2</c:v>
                </c:pt>
                <c:pt idx="33">
                  <c:v>3.7155691800000001E-2</c:v>
                </c:pt>
                <c:pt idx="34">
                  <c:v>3.4959103000000005E-2</c:v>
                </c:pt>
                <c:pt idx="35">
                  <c:v>-5.0060651000000005E-2</c:v>
                </c:pt>
                <c:pt idx="36">
                  <c:v>-5.430673560000001E-2</c:v>
                </c:pt>
                <c:pt idx="37">
                  <c:v>-4.4990845600000003E-2</c:v>
                </c:pt>
                <c:pt idx="38">
                  <c:v>-5.0021426199999997E-2</c:v>
                </c:pt>
                <c:pt idx="39">
                  <c:v>-4.85112714E-2</c:v>
                </c:pt>
                <c:pt idx="40">
                  <c:v>-4.79327056E-2</c:v>
                </c:pt>
                <c:pt idx="41">
                  <c:v>-4.8854488400000007E-2</c:v>
                </c:pt>
                <c:pt idx="42">
                  <c:v>-4.6255845400000002E-2</c:v>
                </c:pt>
                <c:pt idx="43">
                  <c:v>-4.8893713200000001E-2</c:v>
                </c:pt>
                <c:pt idx="44">
                  <c:v>-4.9011387599999998E-2</c:v>
                </c:pt>
                <c:pt idx="45">
                  <c:v>-4.8109217199999998E-2</c:v>
                </c:pt>
                <c:pt idx="46">
                  <c:v>-4.8462240400000002E-2</c:v>
                </c:pt>
                <c:pt idx="47">
                  <c:v>-4.8530883800000008E-2</c:v>
                </c:pt>
                <c:pt idx="48">
                  <c:v>-4.7393364600000001E-2</c:v>
                </c:pt>
                <c:pt idx="49">
                  <c:v>-4.8197473000000005E-2</c:v>
                </c:pt>
                <c:pt idx="50">
                  <c:v>-4.9031000000000005E-2</c:v>
                </c:pt>
                <c:pt idx="51">
                  <c:v>-4.9923364200000001E-2</c:v>
                </c:pt>
                <c:pt idx="52">
                  <c:v>-4.8305341199999997E-2</c:v>
                </c:pt>
                <c:pt idx="53">
                  <c:v>-4.8187666800000001E-2</c:v>
                </c:pt>
                <c:pt idx="54">
                  <c:v>-4.9913558000000004E-2</c:v>
                </c:pt>
                <c:pt idx="55">
                  <c:v>3.3439142E-3</c:v>
                </c:pt>
                <c:pt idx="56">
                  <c:v>-5.4061580599999999E-2</c:v>
                </c:pt>
                <c:pt idx="57">
                  <c:v>-5.2914255200000003E-2</c:v>
                </c:pt>
                <c:pt idx="58">
                  <c:v>-3.1036622999999999E-2</c:v>
                </c:pt>
                <c:pt idx="59">
                  <c:v>-4.2960962200000008E-2</c:v>
                </c:pt>
                <c:pt idx="60">
                  <c:v>-4.0440768800000006E-2</c:v>
                </c:pt>
                <c:pt idx="61">
                  <c:v>-4.7118791000000007E-2</c:v>
                </c:pt>
                <c:pt idx="62">
                  <c:v>-4.9717433999999998E-2</c:v>
                </c:pt>
                <c:pt idx="63">
                  <c:v>3.5135614599999997E-2</c:v>
                </c:pt>
                <c:pt idx="64">
                  <c:v>2.2367942200000001E-2</c:v>
                </c:pt>
                <c:pt idx="65">
                  <c:v>3.0634568800000001E-2</c:v>
                </c:pt>
                <c:pt idx="66">
                  <c:v>3.0310964200000002E-2</c:v>
                </c:pt>
                <c:pt idx="67">
                  <c:v>2.9398987599999999E-2</c:v>
                </c:pt>
                <c:pt idx="68">
                  <c:v>1.3248176200000001E-2</c:v>
                </c:pt>
                <c:pt idx="69">
                  <c:v>-6.0121812200000006E-2</c:v>
                </c:pt>
                <c:pt idx="70">
                  <c:v>-4.4392667400000002E-2</c:v>
                </c:pt>
                <c:pt idx="71">
                  <c:v>-4.9511503800000002E-2</c:v>
                </c:pt>
                <c:pt idx="72">
                  <c:v>-4.8236697799999999E-2</c:v>
                </c:pt>
                <c:pt idx="73">
                  <c:v>-4.81680544E-2</c:v>
                </c:pt>
                <c:pt idx="74">
                  <c:v>-4.6559837600000001E-2</c:v>
                </c:pt>
                <c:pt idx="75">
                  <c:v>2.1858019800000003E-2</c:v>
                </c:pt>
                <c:pt idx="76">
                  <c:v>2.2936701800000001E-2</c:v>
                </c:pt>
                <c:pt idx="77">
                  <c:v>2.7614259200000001E-2</c:v>
                </c:pt>
                <c:pt idx="78">
                  <c:v>-3.6773250000000004E-3</c:v>
                </c:pt>
                <c:pt idx="79">
                  <c:v>-5.3698751200000006E-2</c:v>
                </c:pt>
                <c:pt idx="80">
                  <c:v>-4.4833946399999998E-2</c:v>
                </c:pt>
                <c:pt idx="81">
                  <c:v>-4.6334295000000005E-2</c:v>
                </c:pt>
                <c:pt idx="82">
                  <c:v>-4.8854488400000007E-2</c:v>
                </c:pt>
                <c:pt idx="83">
                  <c:v>-4.9256542600000001E-2</c:v>
                </c:pt>
                <c:pt idx="84">
                  <c:v>-4.8893713200000001E-2</c:v>
                </c:pt>
                <c:pt idx="85">
                  <c:v>-4.8687782999999998E-2</c:v>
                </c:pt>
                <c:pt idx="86">
                  <c:v>-4.732472120000001E-2</c:v>
                </c:pt>
                <c:pt idx="87">
                  <c:v>-4.7491426600000004E-2</c:v>
                </c:pt>
                <c:pt idx="88">
                  <c:v>-4.9913558000000004E-2</c:v>
                </c:pt>
                <c:pt idx="89">
                  <c:v>-4.9972395199999999E-2</c:v>
                </c:pt>
                <c:pt idx="90">
                  <c:v>-9.8022775199999995E-2</c:v>
                </c:pt>
                <c:pt idx="91">
                  <c:v>-4.1676350000000008E-2</c:v>
                </c:pt>
                <c:pt idx="92">
                  <c:v>-5.54736734E-2</c:v>
                </c:pt>
                <c:pt idx="93">
                  <c:v>-4.9491891400000008E-2</c:v>
                </c:pt>
                <c:pt idx="94">
                  <c:v>-4.7893480800000006E-2</c:v>
                </c:pt>
                <c:pt idx="95">
                  <c:v>-4.8501465200000003E-2</c:v>
                </c:pt>
                <c:pt idx="96">
                  <c:v>-4.8354372199999995E-2</c:v>
                </c:pt>
                <c:pt idx="97">
                  <c:v>-3.3703909400000003E-2</c:v>
                </c:pt>
                <c:pt idx="98">
                  <c:v>3.1281778000000001E-3</c:v>
                </c:pt>
                <c:pt idx="99">
                  <c:v>-4.4824140200000008E-2</c:v>
                </c:pt>
                <c:pt idx="100">
                  <c:v>-4.3382628800000003E-2</c:v>
                </c:pt>
                <c:pt idx="101">
                  <c:v>-1.24930988E-2</c:v>
                </c:pt>
                <c:pt idx="102">
                  <c:v>-4.4118093800000008E-2</c:v>
                </c:pt>
                <c:pt idx="103">
                  <c:v>-4.3804295399999998E-2</c:v>
                </c:pt>
                <c:pt idx="104">
                  <c:v>1.74648422E-2</c:v>
                </c:pt>
                <c:pt idx="105">
                  <c:v>-6.0631734600000001E-2</c:v>
                </c:pt>
                <c:pt idx="106">
                  <c:v>-4.7452201800000003E-2</c:v>
                </c:pt>
                <c:pt idx="107">
                  <c:v>-4.7628713400000001E-2</c:v>
                </c:pt>
                <c:pt idx="108">
                  <c:v>-4.8119023400000002E-2</c:v>
                </c:pt>
                <c:pt idx="109">
                  <c:v>-4.9433054200000007E-2</c:v>
                </c:pt>
                <c:pt idx="110">
                  <c:v>-4.7746387800000005E-2</c:v>
                </c:pt>
                <c:pt idx="111">
                  <c:v>-0.1219499032</c:v>
                </c:pt>
                <c:pt idx="112">
                  <c:v>-4.8707395400000006E-2</c:v>
                </c:pt>
                <c:pt idx="113">
                  <c:v>-4.5902822200000006E-2</c:v>
                </c:pt>
                <c:pt idx="114">
                  <c:v>-4.1558675599999997E-2</c:v>
                </c:pt>
                <c:pt idx="115">
                  <c:v>-1.21400756E-2</c:v>
                </c:pt>
                <c:pt idx="116">
                  <c:v>-1.3071664600000001E-2</c:v>
                </c:pt>
                <c:pt idx="117">
                  <c:v>2.4996003800000003E-2</c:v>
                </c:pt>
                <c:pt idx="118">
                  <c:v>2.4623368200000002E-2</c:v>
                </c:pt>
                <c:pt idx="119">
                  <c:v>3.0860111400000001E-2</c:v>
                </c:pt>
                <c:pt idx="120">
                  <c:v>-5.6581774000000005E-3</c:v>
                </c:pt>
                <c:pt idx="121">
                  <c:v>-5.2659294000000002E-2</c:v>
                </c:pt>
                <c:pt idx="122">
                  <c:v>-3.4478599200000001E-2</c:v>
                </c:pt>
                <c:pt idx="123">
                  <c:v>1.9014221800000002E-2</c:v>
                </c:pt>
                <c:pt idx="124">
                  <c:v>-5.9915882E-3</c:v>
                </c:pt>
                <c:pt idx="125">
                  <c:v>-5.0452899000000002E-2</c:v>
                </c:pt>
                <c:pt idx="126">
                  <c:v>-4.3745458199999997E-2</c:v>
                </c:pt>
                <c:pt idx="127">
                  <c:v>-4.6510806600000003E-2</c:v>
                </c:pt>
                <c:pt idx="128">
                  <c:v>-4.8020961400000006E-2</c:v>
                </c:pt>
                <c:pt idx="129">
                  <c:v>-4.9109449600000007E-2</c:v>
                </c:pt>
                <c:pt idx="130">
                  <c:v>-4.8550496200000001E-2</c:v>
                </c:pt>
                <c:pt idx="131">
                  <c:v>-4.8069992400000004E-2</c:v>
                </c:pt>
                <c:pt idx="132">
                  <c:v>-4.8148442000000007E-2</c:v>
                </c:pt>
                <c:pt idx="133">
                  <c:v>-4.83837908E-2</c:v>
                </c:pt>
                <c:pt idx="134">
                  <c:v>-4.8707395400000006E-2</c:v>
                </c:pt>
                <c:pt idx="135">
                  <c:v>-1.51211604E-2</c:v>
                </c:pt>
                <c:pt idx="136">
                  <c:v>-5.61797198E-2</c:v>
                </c:pt>
                <c:pt idx="137">
                  <c:v>-4.8403403200000007E-2</c:v>
                </c:pt>
                <c:pt idx="138">
                  <c:v>-5.430673560000001E-2</c:v>
                </c:pt>
                <c:pt idx="139">
                  <c:v>-4.9893945599999996E-2</c:v>
                </c:pt>
                <c:pt idx="140">
                  <c:v>-4.9609565800000005E-2</c:v>
                </c:pt>
                <c:pt idx="141">
                  <c:v>-4.8452434200000005E-2</c:v>
                </c:pt>
                <c:pt idx="142">
                  <c:v>-4.9688015400000007E-2</c:v>
                </c:pt>
                <c:pt idx="143">
                  <c:v>-5.0992240000000001E-2</c:v>
                </c:pt>
                <c:pt idx="144">
                  <c:v>-4.85112714E-2</c:v>
                </c:pt>
                <c:pt idx="145">
                  <c:v>-4.7864062200000002E-2</c:v>
                </c:pt>
                <c:pt idx="146">
                  <c:v>-4.80601862E-2</c:v>
                </c:pt>
                <c:pt idx="147">
                  <c:v>-4.7265884000000001E-2</c:v>
                </c:pt>
                <c:pt idx="148">
                  <c:v>-4.8452434200000005E-2</c:v>
                </c:pt>
                <c:pt idx="149">
                  <c:v>-4.8275922600000007E-2</c:v>
                </c:pt>
                <c:pt idx="150">
                  <c:v>-4.8275922600000007E-2</c:v>
                </c:pt>
                <c:pt idx="151">
                  <c:v>-4.9374217000000005E-2</c:v>
                </c:pt>
                <c:pt idx="152">
                  <c:v>-4.9364410800000008E-2</c:v>
                </c:pt>
                <c:pt idx="153">
                  <c:v>-4.8805457400000002E-2</c:v>
                </c:pt>
                <c:pt idx="154">
                  <c:v>-4.8001349000000006E-2</c:v>
                </c:pt>
                <c:pt idx="155">
                  <c:v>-4.7756194000000002E-2</c:v>
                </c:pt>
                <c:pt idx="156">
                  <c:v>-4.7432589400000003E-2</c:v>
                </c:pt>
                <c:pt idx="157">
                  <c:v>-4.8236697799999999E-2</c:v>
                </c:pt>
                <c:pt idx="158">
                  <c:v>-4.8668170600000005E-2</c:v>
                </c:pt>
                <c:pt idx="159">
                  <c:v>-4.9158480600000005E-2</c:v>
                </c:pt>
                <c:pt idx="160">
                  <c:v>1.9073059E-2</c:v>
                </c:pt>
                <c:pt idx="161">
                  <c:v>-6.2965610199999994E-2</c:v>
                </c:pt>
                <c:pt idx="162">
                  <c:v>-4.6030302800000006E-2</c:v>
                </c:pt>
                <c:pt idx="163">
                  <c:v>-4.5373287400000004E-2</c:v>
                </c:pt>
                <c:pt idx="164">
                  <c:v>-4.6589256200000005E-2</c:v>
                </c:pt>
                <c:pt idx="165">
                  <c:v>-4.8638752E-2</c:v>
                </c:pt>
                <c:pt idx="166">
                  <c:v>-4.81680544E-2</c:v>
                </c:pt>
                <c:pt idx="167">
                  <c:v>-4.7952318000000008E-2</c:v>
                </c:pt>
                <c:pt idx="168">
                  <c:v>-4.9472279000000001E-2</c:v>
                </c:pt>
                <c:pt idx="169">
                  <c:v>-4.9550728600000003E-2</c:v>
                </c:pt>
                <c:pt idx="170">
                  <c:v>-4.8001349000000006E-2</c:v>
                </c:pt>
                <c:pt idx="171">
                  <c:v>-4.7344333600000003E-2</c:v>
                </c:pt>
                <c:pt idx="172">
                  <c:v>-4.7746387800000005E-2</c:v>
                </c:pt>
                <c:pt idx="173">
                  <c:v>-4.9158480600000005E-2</c:v>
                </c:pt>
                <c:pt idx="174">
                  <c:v>-4.8530883800000008E-2</c:v>
                </c:pt>
                <c:pt idx="175">
                  <c:v>-4.8844682200000003E-2</c:v>
                </c:pt>
                <c:pt idx="176">
                  <c:v>-4.8638752E-2</c:v>
                </c:pt>
                <c:pt idx="177">
                  <c:v>-4.8628945800000004E-2</c:v>
                </c:pt>
                <c:pt idx="178">
                  <c:v>-0.1214399808</c:v>
                </c:pt>
                <c:pt idx="179">
                  <c:v>-0.13722796279999999</c:v>
                </c:pt>
                <c:pt idx="180">
                  <c:v>-7.901835959999999E-2</c:v>
                </c:pt>
                <c:pt idx="181">
                  <c:v>-3.5331738600000002E-2</c:v>
                </c:pt>
                <c:pt idx="182">
                  <c:v>-4.3951388399999999E-2</c:v>
                </c:pt>
                <c:pt idx="183">
                  <c:v>-4.7981736599999998E-2</c:v>
                </c:pt>
                <c:pt idx="184">
                  <c:v>-6.2416463000000005E-2</c:v>
                </c:pt>
                <c:pt idx="185">
                  <c:v>-0.12923590979999999</c:v>
                </c:pt>
                <c:pt idx="186">
                  <c:v>-0.12335218980000001</c:v>
                </c:pt>
                <c:pt idx="187">
                  <c:v>-6.7554911800000006E-2</c:v>
                </c:pt>
                <c:pt idx="188">
                  <c:v>-0.1037201774</c:v>
                </c:pt>
                <c:pt idx="189">
                  <c:v>-6.2602780800000007E-2</c:v>
                </c:pt>
                <c:pt idx="190">
                  <c:v>-5.3169216399999997E-2</c:v>
                </c:pt>
                <c:pt idx="191">
                  <c:v>-4.6971697999999999E-2</c:v>
                </c:pt>
                <c:pt idx="192">
                  <c:v>-4.7962124200000004E-2</c:v>
                </c:pt>
                <c:pt idx="193">
                  <c:v>-4.7854255999999998E-2</c:v>
                </c:pt>
                <c:pt idx="194">
                  <c:v>-4.8550496200000001E-2</c:v>
                </c:pt>
                <c:pt idx="195">
                  <c:v>-4.85112714E-2</c:v>
                </c:pt>
                <c:pt idx="196">
                  <c:v>-4.8795651200000005E-2</c:v>
                </c:pt>
                <c:pt idx="197">
                  <c:v>-4.9050612400000006E-2</c:v>
                </c:pt>
                <c:pt idx="198">
                  <c:v>-4.8364178399999999E-2</c:v>
                </c:pt>
                <c:pt idx="199">
                  <c:v>-4.7442395600000006E-2</c:v>
                </c:pt>
                <c:pt idx="200">
                  <c:v>-4.8197473000000005E-2</c:v>
                </c:pt>
                <c:pt idx="201">
                  <c:v>-4.92173178E-2</c:v>
                </c:pt>
                <c:pt idx="202">
                  <c:v>-4.7991542800000002E-2</c:v>
                </c:pt>
                <c:pt idx="203">
                  <c:v>-0.10173932500000001</c:v>
                </c:pt>
                <c:pt idx="204">
                  <c:v>-2.9349956600000001E-2</c:v>
                </c:pt>
                <c:pt idx="205">
                  <c:v>-5.3061348200000004E-2</c:v>
                </c:pt>
                <c:pt idx="206">
                  <c:v>-4.8393597000000003E-2</c:v>
                </c:pt>
                <c:pt idx="207">
                  <c:v>-8.1126692600000008E-2</c:v>
                </c:pt>
                <c:pt idx="208">
                  <c:v>-3.5429800599999998E-2</c:v>
                </c:pt>
                <c:pt idx="209">
                  <c:v>-4.4059256599999999E-2</c:v>
                </c:pt>
                <c:pt idx="210">
                  <c:v>-4.9511503800000002E-2</c:v>
                </c:pt>
                <c:pt idx="211">
                  <c:v>-4.7432589400000003E-2</c:v>
                </c:pt>
                <c:pt idx="212">
                  <c:v>-4.8020961400000006E-2</c:v>
                </c:pt>
                <c:pt idx="213">
                  <c:v>-6.3171540400000004E-2</c:v>
                </c:pt>
                <c:pt idx="214">
                  <c:v>-9.8297348800000003E-2</c:v>
                </c:pt>
                <c:pt idx="215">
                  <c:v>-8.2509366799999997E-2</c:v>
                </c:pt>
                <c:pt idx="216">
                  <c:v>-6.1367199599999998E-2</c:v>
                </c:pt>
                <c:pt idx="217">
                  <c:v>-0.12802974720000002</c:v>
                </c:pt>
                <c:pt idx="218">
                  <c:v>-9.8817077399999995E-2</c:v>
                </c:pt>
                <c:pt idx="219">
                  <c:v>-9.3276574400000006E-2</c:v>
                </c:pt>
                <c:pt idx="220">
                  <c:v>-5.9190223200000003E-2</c:v>
                </c:pt>
                <c:pt idx="221">
                  <c:v>-7.6802158400000015E-2</c:v>
                </c:pt>
                <c:pt idx="222">
                  <c:v>-0.12703932100000001</c:v>
                </c:pt>
                <c:pt idx="223">
                  <c:v>-0.12149881800000001</c:v>
                </c:pt>
                <c:pt idx="224">
                  <c:v>-0.1234404456</c:v>
                </c:pt>
                <c:pt idx="225">
                  <c:v>-9.3090256600000004E-2</c:v>
                </c:pt>
                <c:pt idx="226">
                  <c:v>-4.3814101600000002E-2</c:v>
                </c:pt>
                <c:pt idx="227">
                  <c:v>-4.3206117200000005E-2</c:v>
                </c:pt>
                <c:pt idx="228">
                  <c:v>-4.7216853000000003E-2</c:v>
                </c:pt>
                <c:pt idx="229">
                  <c:v>-4.9266348799999998E-2</c:v>
                </c:pt>
                <c:pt idx="230">
                  <c:v>-4.8226891600000002E-2</c:v>
                </c:pt>
                <c:pt idx="231">
                  <c:v>-4.8069992400000004E-2</c:v>
                </c:pt>
                <c:pt idx="232">
                  <c:v>-1.4218989999999999E-2</c:v>
                </c:pt>
                <c:pt idx="233">
                  <c:v>-4.2117629000000004E-2</c:v>
                </c:pt>
                <c:pt idx="234">
                  <c:v>-5.1423712800000007E-2</c:v>
                </c:pt>
                <c:pt idx="235">
                  <c:v>-4.6412744600000007E-2</c:v>
                </c:pt>
                <c:pt idx="236">
                  <c:v>-1.5895850200000002E-2</c:v>
                </c:pt>
                <c:pt idx="237">
                  <c:v>1.6670540000000003E-3</c:v>
                </c:pt>
                <c:pt idx="238">
                  <c:v>-4.9678209200000004E-2</c:v>
                </c:pt>
                <c:pt idx="239">
                  <c:v>-5.4591115400000001E-2</c:v>
                </c:pt>
                <c:pt idx="240">
                  <c:v>-3.1517126800000003E-2</c:v>
                </c:pt>
                <c:pt idx="241">
                  <c:v>4.14017764E-2</c:v>
                </c:pt>
                <c:pt idx="242">
                  <c:v>2.5976623800000001E-2</c:v>
                </c:pt>
                <c:pt idx="243">
                  <c:v>-5.7954642000000011E-3</c:v>
                </c:pt>
                <c:pt idx="244">
                  <c:v>2.8987127200000001E-2</c:v>
                </c:pt>
                <c:pt idx="245">
                  <c:v>-2.7241623600000001E-2</c:v>
                </c:pt>
                <c:pt idx="246">
                  <c:v>-1.8631780000000001E-2</c:v>
                </c:pt>
                <c:pt idx="247">
                  <c:v>2.72220112E-2</c:v>
                </c:pt>
                <c:pt idx="248">
                  <c:v>2.1730539200000003E-2</c:v>
                </c:pt>
                <c:pt idx="249">
                  <c:v>-1.6248873400000002E-2</c:v>
                </c:pt>
                <c:pt idx="250">
                  <c:v>-5.9641308400000002E-2</c:v>
                </c:pt>
                <c:pt idx="251">
                  <c:v>-5.1394294200000003E-2</c:v>
                </c:pt>
                <c:pt idx="252">
                  <c:v>-4.5971465600000004E-2</c:v>
                </c:pt>
                <c:pt idx="253">
                  <c:v>-5.1266813600000002E-2</c:v>
                </c:pt>
                <c:pt idx="254">
                  <c:v>-4.8540690000000004E-2</c:v>
                </c:pt>
                <c:pt idx="255">
                  <c:v>-4.9236930200000008E-2</c:v>
                </c:pt>
                <c:pt idx="256">
                  <c:v>-4.8628945800000004E-2</c:v>
                </c:pt>
                <c:pt idx="257">
                  <c:v>-4.80405738E-2</c:v>
                </c:pt>
                <c:pt idx="258">
                  <c:v>-6.3583400800000009E-2</c:v>
                </c:pt>
                <c:pt idx="259">
                  <c:v>-0.1375123426</c:v>
                </c:pt>
                <c:pt idx="260">
                  <c:v>-9.1737001000000012E-2</c:v>
                </c:pt>
                <c:pt idx="261">
                  <c:v>-5.6169913599999996E-2</c:v>
                </c:pt>
                <c:pt idx="262">
                  <c:v>-4.7246271600000007E-2</c:v>
                </c:pt>
                <c:pt idx="263">
                  <c:v>-8.3656692200000007E-2</c:v>
                </c:pt>
                <c:pt idx="264">
                  <c:v>-8.6059211200000013E-2</c:v>
                </c:pt>
                <c:pt idx="265">
                  <c:v>-7.818483259999999E-2</c:v>
                </c:pt>
                <c:pt idx="266">
                  <c:v>-5.7689874600000003E-2</c:v>
                </c:pt>
                <c:pt idx="267">
                  <c:v>-0.12404843</c:v>
                </c:pt>
                <c:pt idx="268">
                  <c:v>-0.1360316064</c:v>
                </c:pt>
                <c:pt idx="269">
                  <c:v>-8.9079520800000006E-2</c:v>
                </c:pt>
                <c:pt idx="270">
                  <c:v>-6.9790725400000003E-2</c:v>
                </c:pt>
                <c:pt idx="271">
                  <c:v>-0.13478621900000001</c:v>
                </c:pt>
                <c:pt idx="272">
                  <c:v>-6.0543478800000002E-2</c:v>
                </c:pt>
                <c:pt idx="273">
                  <c:v>-6.9123903799999997E-2</c:v>
                </c:pt>
                <c:pt idx="274">
                  <c:v>-0.12522517399999999</c:v>
                </c:pt>
                <c:pt idx="275">
                  <c:v>-0.13071664599999999</c:v>
                </c:pt>
                <c:pt idx="276">
                  <c:v>-0.12677455360000001</c:v>
                </c:pt>
                <c:pt idx="277">
                  <c:v>-0.1253526546</c:v>
                </c:pt>
                <c:pt idx="278">
                  <c:v>-0.1284710262</c:v>
                </c:pt>
                <c:pt idx="279">
                  <c:v>-0.12818664640000002</c:v>
                </c:pt>
                <c:pt idx="280">
                  <c:v>-7.8675142600000011E-2</c:v>
                </c:pt>
                <c:pt idx="281">
                  <c:v>-0.1320502892</c:v>
                </c:pt>
                <c:pt idx="282">
                  <c:v>-0.1317855218</c:v>
                </c:pt>
                <c:pt idx="283">
                  <c:v>-0.12332277120000001</c:v>
                </c:pt>
                <c:pt idx="284">
                  <c:v>-0.1115357188</c:v>
                </c:pt>
                <c:pt idx="285">
                  <c:v>-0.104583123</c:v>
                </c:pt>
                <c:pt idx="286">
                  <c:v>-0.11859618280000001</c:v>
                </c:pt>
                <c:pt idx="287">
                  <c:v>-9.9944790399999997E-2</c:v>
                </c:pt>
                <c:pt idx="288">
                  <c:v>-0.119194361</c:v>
                </c:pt>
                <c:pt idx="289">
                  <c:v>-0.1213223064</c:v>
                </c:pt>
                <c:pt idx="290">
                  <c:v>-0.12819645260000001</c:v>
                </c:pt>
                <c:pt idx="291">
                  <c:v>-0.11276149380000001</c:v>
                </c:pt>
                <c:pt idx="292">
                  <c:v>-7.722382500000001E-2</c:v>
                </c:pt>
                <c:pt idx="293">
                  <c:v>-0.12540168560000001</c:v>
                </c:pt>
                <c:pt idx="294">
                  <c:v>-6.5456385000000006E-2</c:v>
                </c:pt>
                <c:pt idx="295">
                  <c:v>-5.4561696800000004E-2</c:v>
                </c:pt>
                <c:pt idx="296">
                  <c:v>-4.6746155400000003E-2</c:v>
                </c:pt>
                <c:pt idx="297">
                  <c:v>-4.68834422E-2</c:v>
                </c:pt>
                <c:pt idx="298">
                  <c:v>-8.3382118599999999E-2</c:v>
                </c:pt>
                <c:pt idx="299">
                  <c:v>-0.13201106440000002</c:v>
                </c:pt>
                <c:pt idx="300">
                  <c:v>-0.12284226740000001</c:v>
                </c:pt>
                <c:pt idx="301">
                  <c:v>-9.15604894E-2</c:v>
                </c:pt>
                <c:pt idx="302">
                  <c:v>-5.1953247600000002E-2</c:v>
                </c:pt>
                <c:pt idx="303">
                  <c:v>-0.1420133884</c:v>
                </c:pt>
                <c:pt idx="304">
                  <c:v>-0.12483292600000001</c:v>
                </c:pt>
                <c:pt idx="305">
                  <c:v>-0.1223519574</c:v>
                </c:pt>
                <c:pt idx="306">
                  <c:v>-0.1268333908</c:v>
                </c:pt>
                <c:pt idx="307">
                  <c:v>-0.12558800340000001</c:v>
                </c:pt>
                <c:pt idx="308">
                  <c:v>-0.10897630060000001</c:v>
                </c:pt>
                <c:pt idx="309">
                  <c:v>-4.2490264600000001E-2</c:v>
                </c:pt>
                <c:pt idx="310">
                  <c:v>-4.4775109200000003E-2</c:v>
                </c:pt>
                <c:pt idx="311">
                  <c:v>-8.4500025399999998E-2</c:v>
                </c:pt>
                <c:pt idx="312">
                  <c:v>-4.1244877200000002E-2</c:v>
                </c:pt>
                <c:pt idx="313">
                  <c:v>-4.6059721400000003E-2</c:v>
                </c:pt>
                <c:pt idx="314">
                  <c:v>-5.2051309600000005E-2</c:v>
                </c:pt>
                <c:pt idx="315">
                  <c:v>-6.4191385200000006E-2</c:v>
                </c:pt>
                <c:pt idx="316">
                  <c:v>-0.13802226500000001</c:v>
                </c:pt>
                <c:pt idx="317">
                  <c:v>-0.12236176360000001</c:v>
                </c:pt>
                <c:pt idx="318">
                  <c:v>-4.0087745599999995E-2</c:v>
                </c:pt>
                <c:pt idx="319">
                  <c:v>-0.1235875386</c:v>
                </c:pt>
                <c:pt idx="320">
                  <c:v>-0.1277453674</c:v>
                </c:pt>
                <c:pt idx="321">
                  <c:v>-5.6052239199999999E-2</c:v>
                </c:pt>
                <c:pt idx="322">
                  <c:v>-4.4304411600000003E-2</c:v>
                </c:pt>
                <c:pt idx="323">
                  <c:v>-4.2578520400000007E-2</c:v>
                </c:pt>
                <c:pt idx="324">
                  <c:v>-0.15014272820000002</c:v>
                </c:pt>
                <c:pt idx="325">
                  <c:v>-0.17038272500000001</c:v>
                </c:pt>
                <c:pt idx="326">
                  <c:v>-0.11321257900000001</c:v>
                </c:pt>
                <c:pt idx="327">
                  <c:v>-8.8667660400000001E-2</c:v>
                </c:pt>
                <c:pt idx="328">
                  <c:v>-0.1162721134</c:v>
                </c:pt>
                <c:pt idx="329">
                  <c:v>-6.2053633600000005E-2</c:v>
                </c:pt>
                <c:pt idx="330">
                  <c:v>-7.107533760000001E-2</c:v>
                </c:pt>
                <c:pt idx="331">
                  <c:v>-0.13668862179999999</c:v>
                </c:pt>
                <c:pt idx="332">
                  <c:v>-0.12199893420000001</c:v>
                </c:pt>
                <c:pt idx="333">
                  <c:v>-9.2894132600000012E-2</c:v>
                </c:pt>
                <c:pt idx="334">
                  <c:v>-4.2843287799999998E-2</c:v>
                </c:pt>
                <c:pt idx="335">
                  <c:v>-4.4274992999999999E-2</c:v>
                </c:pt>
                <c:pt idx="336">
                  <c:v>-5.0021426199999997E-2</c:v>
                </c:pt>
                <c:pt idx="337">
                  <c:v>-4.7618907200000005E-2</c:v>
                </c:pt>
                <c:pt idx="338">
                  <c:v>-6.36324318E-2</c:v>
                </c:pt>
                <c:pt idx="339">
                  <c:v>-7.0673283400000009E-2</c:v>
                </c:pt>
                <c:pt idx="340">
                  <c:v>-5.2482782400000004E-2</c:v>
                </c:pt>
                <c:pt idx="341">
                  <c:v>-4.1852861600000006E-2</c:v>
                </c:pt>
                <c:pt idx="342">
                  <c:v>-5.1002046199999998E-2</c:v>
                </c:pt>
                <c:pt idx="343">
                  <c:v>-4.9442860399999997E-2</c:v>
                </c:pt>
                <c:pt idx="344">
                  <c:v>-0.1411994738</c:v>
                </c:pt>
                <c:pt idx="345">
                  <c:v>-0.13400172300000002</c:v>
                </c:pt>
                <c:pt idx="346">
                  <c:v>-0.1217341668</c:v>
                </c:pt>
                <c:pt idx="347">
                  <c:v>-0.11789994260000002</c:v>
                </c:pt>
                <c:pt idx="348">
                  <c:v>-0.12864753780000002</c:v>
                </c:pt>
                <c:pt idx="349">
                  <c:v>-0.1262156002</c:v>
                </c:pt>
                <c:pt idx="350">
                  <c:v>-0.1262646312</c:v>
                </c:pt>
                <c:pt idx="351">
                  <c:v>-0.1258919956</c:v>
                </c:pt>
                <c:pt idx="352">
                  <c:v>-0.126107732</c:v>
                </c:pt>
                <c:pt idx="353">
                  <c:v>-0.12580373980000001</c:v>
                </c:pt>
                <c:pt idx="354">
                  <c:v>-4.1862667800000003E-2</c:v>
                </c:pt>
                <c:pt idx="355">
                  <c:v>-5.0060651000000005E-2</c:v>
                </c:pt>
                <c:pt idx="356">
                  <c:v>-6.7613749000000001E-2</c:v>
                </c:pt>
                <c:pt idx="357">
                  <c:v>-8.8010645000000012E-2</c:v>
                </c:pt>
                <c:pt idx="358">
                  <c:v>-3.8401079200000007E-2</c:v>
                </c:pt>
                <c:pt idx="359">
                  <c:v>-5.1649255400000003E-2</c:v>
                </c:pt>
                <c:pt idx="360">
                  <c:v>-4.9952782799999998E-2</c:v>
                </c:pt>
                <c:pt idx="361">
                  <c:v>-4.7501232800000001E-2</c:v>
                </c:pt>
                <c:pt idx="362">
                  <c:v>-4.9187899199999996E-2</c:v>
                </c:pt>
                <c:pt idx="363">
                  <c:v>-0.11650746219999999</c:v>
                </c:pt>
                <c:pt idx="364">
                  <c:v>-0.1585270292</c:v>
                </c:pt>
                <c:pt idx="365">
                  <c:v>-0.21698178740000001</c:v>
                </c:pt>
                <c:pt idx="366">
                  <c:v>-0.12467602680000001</c:v>
                </c:pt>
                <c:pt idx="367">
                  <c:v>-0.1332074208</c:v>
                </c:pt>
                <c:pt idx="368">
                  <c:v>-5.3718363600000006E-2</c:v>
                </c:pt>
                <c:pt idx="369">
                  <c:v>-4.2627551400000005E-2</c:v>
                </c:pt>
                <c:pt idx="370">
                  <c:v>-8.4627506000000005E-2</c:v>
                </c:pt>
                <c:pt idx="371">
                  <c:v>-0.1301184678</c:v>
                </c:pt>
                <c:pt idx="372">
                  <c:v>-0.12948106480000002</c:v>
                </c:pt>
                <c:pt idx="373">
                  <c:v>-0.12676474739999999</c:v>
                </c:pt>
                <c:pt idx="374">
                  <c:v>-0.11068257940000001</c:v>
                </c:pt>
                <c:pt idx="375">
                  <c:v>-8.5461033000000006E-2</c:v>
                </c:pt>
                <c:pt idx="376">
                  <c:v>-0.1405326522</c:v>
                </c:pt>
                <c:pt idx="377">
                  <c:v>-0.12994195620000001</c:v>
                </c:pt>
                <c:pt idx="378">
                  <c:v>-0.12299916660000002</c:v>
                </c:pt>
                <c:pt idx="379">
                  <c:v>-0.14591625600000002</c:v>
                </c:pt>
                <c:pt idx="380">
                  <c:v>-0.11963564000000002</c:v>
                </c:pt>
                <c:pt idx="381">
                  <c:v>-0.13444300200000001</c:v>
                </c:pt>
                <c:pt idx="382">
                  <c:v>-0.1243328098</c:v>
                </c:pt>
                <c:pt idx="383">
                  <c:v>-0.1263234684</c:v>
                </c:pt>
                <c:pt idx="384">
                  <c:v>-0.12631366220000001</c:v>
                </c:pt>
                <c:pt idx="385">
                  <c:v>-0.1259704452</c:v>
                </c:pt>
                <c:pt idx="386">
                  <c:v>-0.12501924380000001</c:v>
                </c:pt>
                <c:pt idx="387">
                  <c:v>-0.1259704452</c:v>
                </c:pt>
                <c:pt idx="388">
                  <c:v>-0.12693145280000001</c:v>
                </c:pt>
                <c:pt idx="389">
                  <c:v>-9.2188086200000005E-2</c:v>
                </c:pt>
                <c:pt idx="390">
                  <c:v>-6.1935959200000008E-2</c:v>
                </c:pt>
                <c:pt idx="391">
                  <c:v>-3.7871544399999998E-2</c:v>
                </c:pt>
                <c:pt idx="392">
                  <c:v>-4.6746155400000003E-2</c:v>
                </c:pt>
                <c:pt idx="393">
                  <c:v>-0.13029497940000001</c:v>
                </c:pt>
                <c:pt idx="394">
                  <c:v>-0.1101530446</c:v>
                </c:pt>
                <c:pt idx="395">
                  <c:v>-3.5616118400000001E-2</c:v>
                </c:pt>
                <c:pt idx="396">
                  <c:v>-0.13472738179999999</c:v>
                </c:pt>
                <c:pt idx="397">
                  <c:v>-0.15943900580000001</c:v>
                </c:pt>
                <c:pt idx="398">
                  <c:v>-0.13060877779999999</c:v>
                </c:pt>
                <c:pt idx="399">
                  <c:v>-0.19830097640000002</c:v>
                </c:pt>
                <c:pt idx="400">
                  <c:v>-0.20342961900000001</c:v>
                </c:pt>
                <c:pt idx="401">
                  <c:v>-0.16808807420000002</c:v>
                </c:pt>
                <c:pt idx="402">
                  <c:v>-0.11561509800000001</c:v>
                </c:pt>
                <c:pt idx="403">
                  <c:v>-0.189308691</c:v>
                </c:pt>
                <c:pt idx="404">
                  <c:v>-0.19250551220000001</c:v>
                </c:pt>
                <c:pt idx="405">
                  <c:v>-0.11924339200000002</c:v>
                </c:pt>
                <c:pt idx="406">
                  <c:v>-0.12816703400000001</c:v>
                </c:pt>
                <c:pt idx="407">
                  <c:v>-0.1123006024</c:v>
                </c:pt>
                <c:pt idx="408">
                  <c:v>-9.4973046999999991E-2</c:v>
                </c:pt>
                <c:pt idx="409">
                  <c:v>-4.5539992799999998E-2</c:v>
                </c:pt>
                <c:pt idx="410">
                  <c:v>-5.4051774400000009E-2</c:v>
                </c:pt>
                <c:pt idx="411">
                  <c:v>-9.8522891400000007E-2</c:v>
                </c:pt>
                <c:pt idx="412">
                  <c:v>-9.1217272399999993E-2</c:v>
                </c:pt>
                <c:pt idx="413">
                  <c:v>-3.6155459400000006E-2</c:v>
                </c:pt>
                <c:pt idx="414">
                  <c:v>-4.5343868799999999E-2</c:v>
                </c:pt>
                <c:pt idx="415">
                  <c:v>-4.8119023400000002E-2</c:v>
                </c:pt>
                <c:pt idx="416">
                  <c:v>-8.2185762199999998E-2</c:v>
                </c:pt>
                <c:pt idx="417">
                  <c:v>-5.2786774600000003E-2</c:v>
                </c:pt>
                <c:pt idx="418">
                  <c:v>-0.1347960252</c:v>
                </c:pt>
                <c:pt idx="419">
                  <c:v>-0.10828986660000001</c:v>
                </c:pt>
                <c:pt idx="420">
                  <c:v>-4.1352745400000002E-2</c:v>
                </c:pt>
                <c:pt idx="421">
                  <c:v>-5.8121347400000002E-2</c:v>
                </c:pt>
                <c:pt idx="422">
                  <c:v>-0.13289362239999999</c:v>
                </c:pt>
                <c:pt idx="423">
                  <c:v>-0.12257750000000001</c:v>
                </c:pt>
                <c:pt idx="424">
                  <c:v>-0.1257350964</c:v>
                </c:pt>
                <c:pt idx="425">
                  <c:v>-0.12501924380000001</c:v>
                </c:pt>
                <c:pt idx="426">
                  <c:v>-9.2629365199999994E-2</c:v>
                </c:pt>
                <c:pt idx="427">
                  <c:v>-3.5370963400000004E-2</c:v>
                </c:pt>
                <c:pt idx="428">
                  <c:v>-7.6615840600000013E-2</c:v>
                </c:pt>
                <c:pt idx="429">
                  <c:v>-8.073444460000001E-2</c:v>
                </c:pt>
                <c:pt idx="430">
                  <c:v>-0.12490156940000001</c:v>
                </c:pt>
                <c:pt idx="431">
                  <c:v>-0.11510517560000001</c:v>
                </c:pt>
                <c:pt idx="432">
                  <c:v>-0.1275590496</c:v>
                </c:pt>
                <c:pt idx="433">
                  <c:v>-0.1242739726</c:v>
                </c:pt>
                <c:pt idx="434">
                  <c:v>-0.12671571640000001</c:v>
                </c:pt>
                <c:pt idx="435">
                  <c:v>-0.10792703720000001</c:v>
                </c:pt>
                <c:pt idx="436">
                  <c:v>-9.9621185799999998E-2</c:v>
                </c:pt>
                <c:pt idx="437">
                  <c:v>-3.4684529400000004E-2</c:v>
                </c:pt>
                <c:pt idx="438">
                  <c:v>-6.0004137800000003E-2</c:v>
                </c:pt>
                <c:pt idx="439">
                  <c:v>-0.13932648960000002</c:v>
                </c:pt>
                <c:pt idx="440">
                  <c:v>-0.12276381780000001</c:v>
                </c:pt>
                <c:pt idx="441">
                  <c:v>-0.1262156002</c:v>
                </c:pt>
                <c:pt idx="442">
                  <c:v>-9.2413628800000008E-2</c:v>
                </c:pt>
                <c:pt idx="443">
                  <c:v>-0.11180048620000001</c:v>
                </c:pt>
                <c:pt idx="444">
                  <c:v>-0.13454106400000002</c:v>
                </c:pt>
                <c:pt idx="445">
                  <c:v>-4.6451969400000001E-2</c:v>
                </c:pt>
                <c:pt idx="446">
                  <c:v>-5.3012317200000006E-2</c:v>
                </c:pt>
                <c:pt idx="447">
                  <c:v>-4.6785380200000004E-2</c:v>
                </c:pt>
                <c:pt idx="448">
                  <c:v>-4.9266348799999998E-2</c:v>
                </c:pt>
                <c:pt idx="449">
                  <c:v>-6.3504951200000007E-2</c:v>
                </c:pt>
                <c:pt idx="450">
                  <c:v>-0.121449787</c:v>
                </c:pt>
                <c:pt idx="451">
                  <c:v>-0.13798304020000002</c:v>
                </c:pt>
                <c:pt idx="452">
                  <c:v>-0.12898094860000001</c:v>
                </c:pt>
                <c:pt idx="453">
                  <c:v>-0.1088194014</c:v>
                </c:pt>
                <c:pt idx="454">
                  <c:v>-0.1219597094</c:v>
                </c:pt>
                <c:pt idx="455">
                  <c:v>-0.12775517359999999</c:v>
                </c:pt>
                <c:pt idx="456">
                  <c:v>-0.1245583524</c:v>
                </c:pt>
                <c:pt idx="457">
                  <c:v>-0.12713738300000002</c:v>
                </c:pt>
                <c:pt idx="458">
                  <c:v>-0.1268039722</c:v>
                </c:pt>
                <c:pt idx="459">
                  <c:v>-0.125568391</c:v>
                </c:pt>
                <c:pt idx="460">
                  <c:v>-0.10970195940000001</c:v>
                </c:pt>
                <c:pt idx="461">
                  <c:v>-0.12001808180000001</c:v>
                </c:pt>
                <c:pt idx="462">
                  <c:v>-0.1126144008</c:v>
                </c:pt>
                <c:pt idx="463">
                  <c:v>-3.7763676199999999E-2</c:v>
                </c:pt>
                <c:pt idx="464">
                  <c:v>-5.2267045999999998E-2</c:v>
                </c:pt>
                <c:pt idx="465">
                  <c:v>-0.13234447520000001</c:v>
                </c:pt>
                <c:pt idx="466">
                  <c:v>-5.7072084000000002E-2</c:v>
                </c:pt>
                <c:pt idx="467">
                  <c:v>-7.1702934400000001E-2</c:v>
                </c:pt>
                <c:pt idx="468">
                  <c:v>-0.13819877659999999</c:v>
                </c:pt>
                <c:pt idx="469">
                  <c:v>-0.1041810688</c:v>
                </c:pt>
                <c:pt idx="470">
                  <c:v>-0.13230525040000002</c:v>
                </c:pt>
                <c:pt idx="471">
                  <c:v>-0.1284710262</c:v>
                </c:pt>
                <c:pt idx="472">
                  <c:v>-7.2252081600000004E-2</c:v>
                </c:pt>
                <c:pt idx="473">
                  <c:v>-0.12269517440000001</c:v>
                </c:pt>
                <c:pt idx="474">
                  <c:v>-0.12148901180000002</c:v>
                </c:pt>
                <c:pt idx="475">
                  <c:v>-0.11090812200000001</c:v>
                </c:pt>
                <c:pt idx="476">
                  <c:v>-8.7647815599999998E-2</c:v>
                </c:pt>
                <c:pt idx="477">
                  <c:v>-5.1207976400000001E-2</c:v>
                </c:pt>
                <c:pt idx="478">
                  <c:v>-5.66504174E-2</c:v>
                </c:pt>
                <c:pt idx="479">
                  <c:v>-8.12149484E-2</c:v>
                </c:pt>
                <c:pt idx="480">
                  <c:v>-0.116350563</c:v>
                </c:pt>
                <c:pt idx="481">
                  <c:v>-5.9131386000000001E-2</c:v>
                </c:pt>
                <c:pt idx="482">
                  <c:v>-8.3892041000000001E-2</c:v>
                </c:pt>
                <c:pt idx="483">
                  <c:v>-8.8853978200000003E-2</c:v>
                </c:pt>
                <c:pt idx="484">
                  <c:v>-5.1109914399999998E-2</c:v>
                </c:pt>
                <c:pt idx="485">
                  <c:v>2.2946507999999999E-3</c:v>
                </c:pt>
                <c:pt idx="486">
                  <c:v>-1.02376728E-2</c:v>
                </c:pt>
                <c:pt idx="487">
                  <c:v>8.0655994999999994E-2</c:v>
                </c:pt>
                <c:pt idx="488">
                  <c:v>0.10078812360000002</c:v>
                </c:pt>
                <c:pt idx="489">
                  <c:v>0.18458210259999999</c:v>
                </c:pt>
                <c:pt idx="490">
                  <c:v>-7.52821974E-2</c:v>
                </c:pt>
                <c:pt idx="491">
                  <c:v>-2.3103407200000002E-2</c:v>
                </c:pt>
                <c:pt idx="492">
                  <c:v>5.1708092599999998E-2</c:v>
                </c:pt>
                <c:pt idx="493">
                  <c:v>-6.8770880600000001E-2</c:v>
                </c:pt>
                <c:pt idx="494">
                  <c:v>-3.5929916800000003E-2</c:v>
                </c:pt>
                <c:pt idx="495">
                  <c:v>-5.2884836600000006E-2</c:v>
                </c:pt>
                <c:pt idx="496">
                  <c:v>4.1970536000000003E-2</c:v>
                </c:pt>
                <c:pt idx="497">
                  <c:v>4.7314915000000006E-2</c:v>
                </c:pt>
                <c:pt idx="498">
                  <c:v>-3.0350189000000003E-2</c:v>
                </c:pt>
                <c:pt idx="499">
                  <c:v>3.3792165200000002E-2</c:v>
                </c:pt>
                <c:pt idx="500">
                  <c:v>5.7072084000000002E-2</c:v>
                </c:pt>
                <c:pt idx="501">
                  <c:v>-2.2858252200000002E-2</c:v>
                </c:pt>
                <c:pt idx="502">
                  <c:v>-6.2671424200000006E-2</c:v>
                </c:pt>
                <c:pt idx="503">
                  <c:v>-7.8547662000000001E-3</c:v>
                </c:pt>
                <c:pt idx="504">
                  <c:v>-5.1188364E-2</c:v>
                </c:pt>
                <c:pt idx="505">
                  <c:v>-8.1018824400000009E-2</c:v>
                </c:pt>
                <c:pt idx="506">
                  <c:v>-6.2014408800000004E-2</c:v>
                </c:pt>
                <c:pt idx="507">
                  <c:v>2.7829995600000001E-2</c:v>
                </c:pt>
                <c:pt idx="508">
                  <c:v>-3.3978483000000004E-2</c:v>
                </c:pt>
                <c:pt idx="509">
                  <c:v>-4.1597900400000005E-2</c:v>
                </c:pt>
                <c:pt idx="510">
                  <c:v>-4.6540225200000007E-2</c:v>
                </c:pt>
                <c:pt idx="511">
                  <c:v>-9.0315101999999994E-2</c:v>
                </c:pt>
                <c:pt idx="512">
                  <c:v>-7.2055957600000012E-2</c:v>
                </c:pt>
                <c:pt idx="513">
                  <c:v>-0.1209398646</c:v>
                </c:pt>
                <c:pt idx="514">
                  <c:v>-6.8309989200000004E-2</c:v>
                </c:pt>
                <c:pt idx="515">
                  <c:v>-9.5845798800000007E-2</c:v>
                </c:pt>
                <c:pt idx="516">
                  <c:v>-8.0646188800000004E-2</c:v>
                </c:pt>
                <c:pt idx="517">
                  <c:v>2.7016081000000001E-2</c:v>
                </c:pt>
                <c:pt idx="518">
                  <c:v>-0.1025336272</c:v>
                </c:pt>
                <c:pt idx="519">
                  <c:v>-6.6025144600000002E-2</c:v>
                </c:pt>
                <c:pt idx="520">
                  <c:v>-8.95698308E-2</c:v>
                </c:pt>
                <c:pt idx="521">
                  <c:v>-5.6062045400000003E-2</c:v>
                </c:pt>
                <c:pt idx="522">
                  <c:v>-2.0436120799999999E-2</c:v>
                </c:pt>
                <c:pt idx="523">
                  <c:v>-5.1482550000000009E-2</c:v>
                </c:pt>
                <c:pt idx="524">
                  <c:v>-5.9602083600000001E-2</c:v>
                </c:pt>
                <c:pt idx="525">
                  <c:v>3.3301855200000001E-2</c:v>
                </c:pt>
                <c:pt idx="526">
                  <c:v>0.134688157</c:v>
                </c:pt>
                <c:pt idx="527">
                  <c:v>-0.1037201774</c:v>
                </c:pt>
                <c:pt idx="528">
                  <c:v>-0.17268718200000002</c:v>
                </c:pt>
                <c:pt idx="529">
                  <c:v>2.26915468E-2</c:v>
                </c:pt>
                <c:pt idx="530">
                  <c:v>1.0590695999999999E-3</c:v>
                </c:pt>
                <c:pt idx="531">
                  <c:v>-0.18830845860000003</c:v>
                </c:pt>
                <c:pt idx="532">
                  <c:v>-8.7088862200000006E-2</c:v>
                </c:pt>
                <c:pt idx="533">
                  <c:v>1.8769066800000001E-2</c:v>
                </c:pt>
                <c:pt idx="534">
                  <c:v>-0.1576150526</c:v>
                </c:pt>
                <c:pt idx="535">
                  <c:v>-0.14728912400000002</c:v>
                </c:pt>
                <c:pt idx="536">
                  <c:v>-2.56039882E-2</c:v>
                </c:pt>
                <c:pt idx="537">
                  <c:v>3.6400614400000003E-2</c:v>
                </c:pt>
                <c:pt idx="538">
                  <c:v>-0.11675261720000001</c:v>
                </c:pt>
                <c:pt idx="539">
                  <c:v>-0.19252512460000001</c:v>
                </c:pt>
                <c:pt idx="540">
                  <c:v>2.2505229000000002E-2</c:v>
                </c:pt>
                <c:pt idx="541">
                  <c:v>0.1257841274</c:v>
                </c:pt>
                <c:pt idx="542">
                  <c:v>-0.122430407</c:v>
                </c:pt>
                <c:pt idx="543">
                  <c:v>-0.16163559460000002</c:v>
                </c:pt>
                <c:pt idx="544">
                  <c:v>0.1249211818</c:v>
                </c:pt>
                <c:pt idx="545">
                  <c:v>4.66480934E-2</c:v>
                </c:pt>
                <c:pt idx="546">
                  <c:v>-0.25097007660000004</c:v>
                </c:pt>
                <c:pt idx="547">
                  <c:v>-8.4137196000000011E-3</c:v>
                </c:pt>
                <c:pt idx="548">
                  <c:v>-3.9038482200000002E-2</c:v>
                </c:pt>
                <c:pt idx="549">
                  <c:v>4.5000651800000006E-2</c:v>
                </c:pt>
                <c:pt idx="550">
                  <c:v>2.4721430199999998E-2</c:v>
                </c:pt>
                <c:pt idx="551">
                  <c:v>-0.1325405992</c:v>
                </c:pt>
                <c:pt idx="552">
                  <c:v>-7.2526655199999998E-2</c:v>
                </c:pt>
                <c:pt idx="553">
                  <c:v>-0.1665190822</c:v>
                </c:pt>
                <c:pt idx="554">
                  <c:v>1.8210113400000002E-2</c:v>
                </c:pt>
                <c:pt idx="555">
                  <c:v>0.12631366220000001</c:v>
                </c:pt>
                <c:pt idx="556">
                  <c:v>-0.1358747072</c:v>
                </c:pt>
                <c:pt idx="557">
                  <c:v>-4.5608636199999997E-2</c:v>
                </c:pt>
                <c:pt idx="558">
                  <c:v>-0.23430934279999999</c:v>
                </c:pt>
                <c:pt idx="559">
                  <c:v>-8.3185994599999993E-2</c:v>
                </c:pt>
                <c:pt idx="560">
                  <c:v>0.21557950080000002</c:v>
                </c:pt>
                <c:pt idx="561">
                  <c:v>-0.14619082959999999</c:v>
                </c:pt>
                <c:pt idx="562">
                  <c:v>-0.10987847100000001</c:v>
                </c:pt>
                <c:pt idx="563">
                  <c:v>-0.2132260128</c:v>
                </c:pt>
                <c:pt idx="564">
                  <c:v>-0.15323168120000003</c:v>
                </c:pt>
                <c:pt idx="565">
                  <c:v>-3.7479296400000001E-2</c:v>
                </c:pt>
                <c:pt idx="566">
                  <c:v>-0.1392382338</c:v>
                </c:pt>
                <c:pt idx="567">
                  <c:v>-4.6599062400000002E-2</c:v>
                </c:pt>
                <c:pt idx="568">
                  <c:v>3.61750718E-2</c:v>
                </c:pt>
                <c:pt idx="569">
                  <c:v>-6.7898128799999999E-2</c:v>
                </c:pt>
                <c:pt idx="570">
                  <c:v>-0.16604838460000002</c:v>
                </c:pt>
                <c:pt idx="571">
                  <c:v>-3.54690254E-2</c:v>
                </c:pt>
                <c:pt idx="572">
                  <c:v>-0.13155997920000001</c:v>
                </c:pt>
                <c:pt idx="573">
                  <c:v>-0.2227772516</c:v>
                </c:pt>
                <c:pt idx="574">
                  <c:v>-0.19567291480000001</c:v>
                </c:pt>
                <c:pt idx="575">
                  <c:v>-5.6375843799999999E-2</c:v>
                </c:pt>
                <c:pt idx="576">
                  <c:v>-0.21324562520000001</c:v>
                </c:pt>
                <c:pt idx="577">
                  <c:v>-0.25163689820000001</c:v>
                </c:pt>
                <c:pt idx="578">
                  <c:v>0.2222379106</c:v>
                </c:pt>
                <c:pt idx="579">
                  <c:v>5.4375379000000001E-2</c:v>
                </c:pt>
                <c:pt idx="580">
                  <c:v>-0.18041446760000002</c:v>
                </c:pt>
                <c:pt idx="581">
                  <c:v>-0.1017001002</c:v>
                </c:pt>
                <c:pt idx="582">
                  <c:v>-0.14011098560000002</c:v>
                </c:pt>
                <c:pt idx="583">
                  <c:v>-0.14834819360000001</c:v>
                </c:pt>
                <c:pt idx="584">
                  <c:v>1.5395734000000001E-2</c:v>
                </c:pt>
                <c:pt idx="585">
                  <c:v>-0.28849840400000004</c:v>
                </c:pt>
                <c:pt idx="586">
                  <c:v>-0.1755898172</c:v>
                </c:pt>
                <c:pt idx="587">
                  <c:v>1.1022168800000001E-2</c:v>
                </c:pt>
                <c:pt idx="588">
                  <c:v>-0.2485283328</c:v>
                </c:pt>
                <c:pt idx="589">
                  <c:v>2.7692708800000004E-2</c:v>
                </c:pt>
                <c:pt idx="590">
                  <c:v>-0.13833606340000001</c:v>
                </c:pt>
                <c:pt idx="591">
                  <c:v>-0.57754595519999996</c:v>
                </c:pt>
                <c:pt idx="592">
                  <c:v>-6.5672121400000005E-2</c:v>
                </c:pt>
                <c:pt idx="593">
                  <c:v>-0.43322810980000004</c:v>
                </c:pt>
                <c:pt idx="594">
                  <c:v>-0.54014510839999996</c:v>
                </c:pt>
                <c:pt idx="595">
                  <c:v>-0.48253368340000002</c:v>
                </c:pt>
                <c:pt idx="596">
                  <c:v>-0.4276189634</c:v>
                </c:pt>
                <c:pt idx="597">
                  <c:v>-0.42986458320000004</c:v>
                </c:pt>
                <c:pt idx="598">
                  <c:v>-0.49672325480000001</c:v>
                </c:pt>
                <c:pt idx="599">
                  <c:v>-0.45532147840000003</c:v>
                </c:pt>
                <c:pt idx="600">
                  <c:v>-0.58944087580000004</c:v>
                </c:pt>
                <c:pt idx="601">
                  <c:v>-0.73211127960000011</c:v>
                </c:pt>
                <c:pt idx="602">
                  <c:v>-0.69787783539999992</c:v>
                </c:pt>
                <c:pt idx="603">
                  <c:v>-0.5634348334</c:v>
                </c:pt>
                <c:pt idx="604">
                  <c:v>-0.42077423580000006</c:v>
                </c:pt>
                <c:pt idx="605">
                  <c:v>-0.2162659348</c:v>
                </c:pt>
                <c:pt idx="606">
                  <c:v>-2.6055073400000003E-2</c:v>
                </c:pt>
                <c:pt idx="607">
                  <c:v>-4.9423247999999999E-3</c:v>
                </c:pt>
                <c:pt idx="608">
                  <c:v>-3.9322862000000002E-3</c:v>
                </c:pt>
                <c:pt idx="609">
                  <c:v>-4.7167822000000005E-2</c:v>
                </c:pt>
                <c:pt idx="610">
                  <c:v>-4.3264954400000007E-2</c:v>
                </c:pt>
                <c:pt idx="611">
                  <c:v>-5.9798207600000007E-2</c:v>
                </c:pt>
                <c:pt idx="612">
                  <c:v>-0.10271013880000002</c:v>
                </c:pt>
                <c:pt idx="613">
                  <c:v>9.1197660000000014E-3</c:v>
                </c:pt>
                <c:pt idx="614">
                  <c:v>-9.1805644400000011E-2</c:v>
                </c:pt>
                <c:pt idx="615">
                  <c:v>-0.28638026480000001</c:v>
                </c:pt>
                <c:pt idx="616">
                  <c:v>-0.151260635</c:v>
                </c:pt>
                <c:pt idx="617">
                  <c:v>-0.12604889480000001</c:v>
                </c:pt>
                <c:pt idx="618">
                  <c:v>-0.25010713100000004</c:v>
                </c:pt>
                <c:pt idx="619">
                  <c:v>-0.1706671048</c:v>
                </c:pt>
                <c:pt idx="620">
                  <c:v>-1.8827904000000003E-2</c:v>
                </c:pt>
                <c:pt idx="621">
                  <c:v>-7.5076267200000005E-2</c:v>
                </c:pt>
                <c:pt idx="622">
                  <c:v>-0.2088132228</c:v>
                </c:pt>
                <c:pt idx="623">
                  <c:v>-3.6949761600000006E-2</c:v>
                </c:pt>
                <c:pt idx="624">
                  <c:v>-6.2073246000000004E-3</c:v>
                </c:pt>
                <c:pt idx="625">
                  <c:v>-0.11623288860000001</c:v>
                </c:pt>
                <c:pt idx="626">
                  <c:v>-0.28172231980000001</c:v>
                </c:pt>
                <c:pt idx="627">
                  <c:v>-4.8805457400000002E-2</c:v>
                </c:pt>
                <c:pt idx="628">
                  <c:v>3.677325E-2</c:v>
                </c:pt>
                <c:pt idx="629">
                  <c:v>-5.5424642400000002E-2</c:v>
                </c:pt>
                <c:pt idx="630">
                  <c:v>-0.2002327978</c:v>
                </c:pt>
                <c:pt idx="631">
                  <c:v>3.6488870200000002E-2</c:v>
                </c:pt>
                <c:pt idx="632">
                  <c:v>-2.3240693999999999E-3</c:v>
                </c:pt>
                <c:pt idx="633">
                  <c:v>-0.1635576098</c:v>
                </c:pt>
                <c:pt idx="634">
                  <c:v>0.117723431</c:v>
                </c:pt>
                <c:pt idx="635">
                  <c:v>-9.4845566400000011E-2</c:v>
                </c:pt>
                <c:pt idx="636">
                  <c:v>-0.20559678919999999</c:v>
                </c:pt>
                <c:pt idx="637">
                  <c:v>-6.92023534E-2</c:v>
                </c:pt>
                <c:pt idx="638">
                  <c:v>-0.10102347240000001</c:v>
                </c:pt>
                <c:pt idx="639">
                  <c:v>-0.17757066960000001</c:v>
                </c:pt>
                <c:pt idx="640">
                  <c:v>2.0426314600000002E-2</c:v>
                </c:pt>
                <c:pt idx="641">
                  <c:v>0.12787284800000001</c:v>
                </c:pt>
                <c:pt idx="642">
                  <c:v>0.21240229199999999</c:v>
                </c:pt>
                <c:pt idx="643">
                  <c:v>5.7915417199999999E-2</c:v>
                </c:pt>
                <c:pt idx="644">
                  <c:v>-4.0401544000000005E-2</c:v>
                </c:pt>
                <c:pt idx="645">
                  <c:v>6.4593439400000008E-2</c:v>
                </c:pt>
                <c:pt idx="646">
                  <c:v>-1.4866199200000001E-2</c:v>
                </c:pt>
                <c:pt idx="647">
                  <c:v>2.7624065400000002E-2</c:v>
                </c:pt>
                <c:pt idx="648">
                  <c:v>-0.19286834160000002</c:v>
                </c:pt>
                <c:pt idx="649">
                  <c:v>-0.18896547399999999</c:v>
                </c:pt>
                <c:pt idx="650">
                  <c:v>3.9264024799999998E-2</c:v>
                </c:pt>
                <c:pt idx="651">
                  <c:v>8.2430917200000009E-2</c:v>
                </c:pt>
                <c:pt idx="652">
                  <c:v>-2.2789608800000003E-2</c:v>
                </c:pt>
                <c:pt idx="653">
                  <c:v>-0.11067277319999999</c:v>
                </c:pt>
                <c:pt idx="654">
                  <c:v>-5.0305806E-3</c:v>
                </c:pt>
                <c:pt idx="655">
                  <c:v>-8.9628668000000009E-2</c:v>
                </c:pt>
                <c:pt idx="656">
                  <c:v>-0.45498806760000005</c:v>
                </c:pt>
                <c:pt idx="657">
                  <c:v>-5.4929135113999994</c:v>
                </c:pt>
                <c:pt idx="658">
                  <c:v>-11.5236676742</c:v>
                </c:pt>
                <c:pt idx="659">
                  <c:v>-10.779661474000001</c:v>
                </c:pt>
                <c:pt idx="660">
                  <c:v>-5.2517398285999999</c:v>
                </c:pt>
                <c:pt idx="661">
                  <c:v>-3.8060215688000003</c:v>
                </c:pt>
                <c:pt idx="662">
                  <c:v>-3.6398653160000003</c:v>
                </c:pt>
                <c:pt idx="663">
                  <c:v>-1.0012326324</c:v>
                </c:pt>
                <c:pt idx="664">
                  <c:v>0.36072106700000001</c:v>
                </c:pt>
                <c:pt idx="665">
                  <c:v>0.2332208546</c:v>
                </c:pt>
                <c:pt idx="666">
                  <c:v>0.15358470439999999</c:v>
                </c:pt>
                <c:pt idx="667">
                  <c:v>0.42377493300000008</c:v>
                </c:pt>
                <c:pt idx="668">
                  <c:v>0.33524455940000003</c:v>
                </c:pt>
                <c:pt idx="669">
                  <c:v>0.42887415700000003</c:v>
                </c:pt>
                <c:pt idx="670">
                  <c:v>0.41179175660000006</c:v>
                </c:pt>
                <c:pt idx="671">
                  <c:v>0.39474858099999999</c:v>
                </c:pt>
                <c:pt idx="672">
                  <c:v>0.35667110640000005</c:v>
                </c:pt>
                <c:pt idx="673">
                  <c:v>0.32113343760000002</c:v>
                </c:pt>
                <c:pt idx="674">
                  <c:v>0.40089706840000006</c:v>
                </c:pt>
                <c:pt idx="675">
                  <c:v>0.39465051900000003</c:v>
                </c:pt>
                <c:pt idx="676">
                  <c:v>0.36119176460000002</c:v>
                </c:pt>
                <c:pt idx="677">
                  <c:v>0.30460018440000003</c:v>
                </c:pt>
                <c:pt idx="678">
                  <c:v>0.15751699060000002</c:v>
                </c:pt>
                <c:pt idx="679">
                  <c:v>0.2961570462</c:v>
                </c:pt>
                <c:pt idx="680">
                  <c:v>0.19479035680000001</c:v>
                </c:pt>
                <c:pt idx="681">
                  <c:v>0.2304751186</c:v>
                </c:pt>
                <c:pt idx="682">
                  <c:v>0.44208310839999998</c:v>
                </c:pt>
                <c:pt idx="683">
                  <c:v>0.31866227520000001</c:v>
                </c:pt>
                <c:pt idx="684">
                  <c:v>-2.5643213000000002E-2</c:v>
                </c:pt>
                <c:pt idx="685">
                  <c:v>0.27021964720000002</c:v>
                </c:pt>
                <c:pt idx="686">
                  <c:v>0.2166974076</c:v>
                </c:pt>
                <c:pt idx="687">
                  <c:v>0.16451861740000001</c:v>
                </c:pt>
                <c:pt idx="688">
                  <c:v>0.22676837500000002</c:v>
                </c:pt>
                <c:pt idx="689">
                  <c:v>0.22048260080000001</c:v>
                </c:pt>
                <c:pt idx="690">
                  <c:v>0.18320923460000002</c:v>
                </c:pt>
                <c:pt idx="691">
                  <c:v>0.19537872880000001</c:v>
                </c:pt>
                <c:pt idx="692">
                  <c:v>0.20207636340000001</c:v>
                </c:pt>
                <c:pt idx="693">
                  <c:v>0.16769582620000004</c:v>
                </c:pt>
                <c:pt idx="694">
                  <c:v>0.15714435500000001</c:v>
                </c:pt>
                <c:pt idx="695">
                  <c:v>8.6333784799999994E-2</c:v>
                </c:pt>
                <c:pt idx="696">
                  <c:v>0.1033475418</c:v>
                </c:pt>
                <c:pt idx="697">
                  <c:v>0.20555756440000003</c:v>
                </c:pt>
                <c:pt idx="698">
                  <c:v>0.16973551580000001</c:v>
                </c:pt>
                <c:pt idx="699">
                  <c:v>0.18552349779999999</c:v>
                </c:pt>
                <c:pt idx="700">
                  <c:v>0.29460766660000004</c:v>
                </c:pt>
                <c:pt idx="701">
                  <c:v>9.643417080000001E-2</c:v>
                </c:pt>
                <c:pt idx="702">
                  <c:v>0.42074481720000001</c:v>
                </c:pt>
                <c:pt idx="703">
                  <c:v>0.33925529520000003</c:v>
                </c:pt>
                <c:pt idx="704">
                  <c:v>0.14045420260000002</c:v>
                </c:pt>
                <c:pt idx="705">
                  <c:v>0.1221558334</c:v>
                </c:pt>
                <c:pt idx="706">
                  <c:v>0.31675006620000007</c:v>
                </c:pt>
                <c:pt idx="707">
                  <c:v>0.1259998638</c:v>
                </c:pt>
                <c:pt idx="708">
                  <c:v>0.1347960252</c:v>
                </c:pt>
                <c:pt idx="709">
                  <c:v>0.15297672000000001</c:v>
                </c:pt>
                <c:pt idx="710">
                  <c:v>0.21214733080000001</c:v>
                </c:pt>
                <c:pt idx="711">
                  <c:v>0.1279611038</c:v>
                </c:pt>
                <c:pt idx="712">
                  <c:v>0.18203249060000001</c:v>
                </c:pt>
                <c:pt idx="713">
                  <c:v>-2.6623833E-2</c:v>
                </c:pt>
                <c:pt idx="714">
                  <c:v>6.441692780000001E-2</c:v>
                </c:pt>
                <c:pt idx="715">
                  <c:v>4.3716039600000006E-2</c:v>
                </c:pt>
                <c:pt idx="716">
                  <c:v>0.22119845340000002</c:v>
                </c:pt>
                <c:pt idx="717">
                  <c:v>0.27781945219999998</c:v>
                </c:pt>
                <c:pt idx="718">
                  <c:v>4.4324023999999997E-2</c:v>
                </c:pt>
                <c:pt idx="719">
                  <c:v>3.6381002000000005E-3</c:v>
                </c:pt>
                <c:pt idx="720">
                  <c:v>-1.2494863916000001</c:v>
                </c:pt>
                <c:pt idx="721">
                  <c:v>-1.7463273208000001</c:v>
                </c:pt>
                <c:pt idx="722">
                  <c:v>-2.1745444624000001</c:v>
                </c:pt>
                <c:pt idx="723">
                  <c:v>-1.9215150838000001</c:v>
                </c:pt>
                <c:pt idx="724">
                  <c:v>-1.0732101404000001</c:v>
                </c:pt>
                <c:pt idx="725">
                  <c:v>-4.2027215836000007</c:v>
                </c:pt>
                <c:pt idx="726">
                  <c:v>-9.7330261356000012</c:v>
                </c:pt>
                <c:pt idx="727">
                  <c:v>-6.9559201018000012</c:v>
                </c:pt>
                <c:pt idx="728">
                  <c:v>-3.3648994679999999</c:v>
                </c:pt>
                <c:pt idx="729">
                  <c:v>-0.50544096660000004</c:v>
                </c:pt>
                <c:pt idx="730">
                  <c:v>4.0232092864000002</c:v>
                </c:pt>
                <c:pt idx="731">
                  <c:v>8.5030835006000007</c:v>
                </c:pt>
                <c:pt idx="732">
                  <c:v>8.073346398</c:v>
                </c:pt>
                <c:pt idx="733">
                  <c:v>2.2275273609999999</c:v>
                </c:pt>
                <c:pt idx="734">
                  <c:v>0.1262940498</c:v>
                </c:pt>
                <c:pt idx="735">
                  <c:v>0.2019783014</c:v>
                </c:pt>
                <c:pt idx="736">
                  <c:v>8.9079520800000006E-2</c:v>
                </c:pt>
                <c:pt idx="737">
                  <c:v>5.7709486999999997E-2</c:v>
                </c:pt>
                <c:pt idx="738">
                  <c:v>0.16899024459999998</c:v>
                </c:pt>
                <c:pt idx="739">
                  <c:v>2.7359298000000001E-2</c:v>
                </c:pt>
                <c:pt idx="740">
                  <c:v>5.2178790200000005E-2</c:v>
                </c:pt>
                <c:pt idx="741">
                  <c:v>6.2602780800000007E-2</c:v>
                </c:pt>
                <c:pt idx="742">
                  <c:v>-2.1083330000000001E-2</c:v>
                </c:pt>
                <c:pt idx="743">
                  <c:v>-1.0884882000000002E-2</c:v>
                </c:pt>
                <c:pt idx="744">
                  <c:v>8.0312778000000001E-2</c:v>
                </c:pt>
                <c:pt idx="745">
                  <c:v>-0.1053382004</c:v>
                </c:pt>
                <c:pt idx="746">
                  <c:v>-5.2933867600000004E-2</c:v>
                </c:pt>
                <c:pt idx="747">
                  <c:v>-4.0097551799999999E-2</c:v>
                </c:pt>
                <c:pt idx="748">
                  <c:v>0.12082219020000001</c:v>
                </c:pt>
                <c:pt idx="749">
                  <c:v>4.0499606E-2</c:v>
                </c:pt>
                <c:pt idx="750">
                  <c:v>8.9236420000000007E-3</c:v>
                </c:pt>
                <c:pt idx="751">
                  <c:v>-0.54414603800000005</c:v>
                </c:pt>
                <c:pt idx="752">
                  <c:v>-4.5174417664000002</c:v>
                </c:pt>
                <c:pt idx="753">
                  <c:v>-6.2972768726000004</c:v>
                </c:pt>
                <c:pt idx="754">
                  <c:v>-3.4209615134</c:v>
                </c:pt>
                <c:pt idx="755">
                  <c:v>-0.36705587220000002</c:v>
                </c:pt>
                <c:pt idx="756">
                  <c:v>0.42402989420000003</c:v>
                </c:pt>
                <c:pt idx="757">
                  <c:v>0.38901195399999999</c:v>
                </c:pt>
                <c:pt idx="758">
                  <c:v>0.35040494460000005</c:v>
                </c:pt>
                <c:pt idx="759">
                  <c:v>6.6701772399999998E-2</c:v>
                </c:pt>
                <c:pt idx="760">
                  <c:v>0.19045601639999998</c:v>
                </c:pt>
                <c:pt idx="761">
                  <c:v>0.46680453860000004</c:v>
                </c:pt>
                <c:pt idx="762">
                  <c:v>0.35894614479999998</c:v>
                </c:pt>
                <c:pt idx="763">
                  <c:v>0.182640475</c:v>
                </c:pt>
                <c:pt idx="764">
                  <c:v>0.23311298640000003</c:v>
                </c:pt>
                <c:pt idx="765">
                  <c:v>8.04892896E-2</c:v>
                </c:pt>
                <c:pt idx="766">
                  <c:v>-1.9720268200000002E-2</c:v>
                </c:pt>
                <c:pt idx="767">
                  <c:v>0.11936106640000001</c:v>
                </c:pt>
                <c:pt idx="768">
                  <c:v>0.29845169700000002</c:v>
                </c:pt>
                <c:pt idx="769">
                  <c:v>0.247753643</c:v>
                </c:pt>
                <c:pt idx="770">
                  <c:v>0.40022044060000006</c:v>
                </c:pt>
                <c:pt idx="771">
                  <c:v>0.40153447139999998</c:v>
                </c:pt>
                <c:pt idx="772">
                  <c:v>0.35459219199999997</c:v>
                </c:pt>
                <c:pt idx="773">
                  <c:v>-0.18266989359999999</c:v>
                </c:pt>
                <c:pt idx="774">
                  <c:v>-1.1444521834000001</c:v>
                </c:pt>
                <c:pt idx="775">
                  <c:v>-0.42289237499999999</c:v>
                </c:pt>
                <c:pt idx="776">
                  <c:v>-0.41495915920000004</c:v>
                </c:pt>
                <c:pt idx="777">
                  <c:v>-2.6096847811999999</c:v>
                </c:pt>
                <c:pt idx="778">
                  <c:v>-4.3934325612</c:v>
                </c:pt>
                <c:pt idx="779">
                  <c:v>-2.0946435447999998</c:v>
                </c:pt>
                <c:pt idx="780">
                  <c:v>-0.1015824258</c:v>
                </c:pt>
                <c:pt idx="781">
                  <c:v>-0.27234759260000002</c:v>
                </c:pt>
                <c:pt idx="782">
                  <c:v>-0.73553364340000005</c:v>
                </c:pt>
                <c:pt idx="783">
                  <c:v>-1.1375192000000001</c:v>
                </c:pt>
                <c:pt idx="784">
                  <c:v>-0.79473367280000007</c:v>
                </c:pt>
                <c:pt idx="785">
                  <c:v>-0.33754901640000001</c:v>
                </c:pt>
                <c:pt idx="786">
                  <c:v>-0.34829661160000003</c:v>
                </c:pt>
                <c:pt idx="787">
                  <c:v>-0.65721152400000005</c:v>
                </c:pt>
                <c:pt idx="788">
                  <c:v>-0.92147880780000002</c:v>
                </c:pt>
                <c:pt idx="789">
                  <c:v>-1.1319002474000002</c:v>
                </c:pt>
                <c:pt idx="790">
                  <c:v>-0.94704357120000004</c:v>
                </c:pt>
                <c:pt idx="791">
                  <c:v>-0.82537804780000001</c:v>
                </c:pt>
                <c:pt idx="792">
                  <c:v>-0.79659685080000009</c:v>
                </c:pt>
                <c:pt idx="793">
                  <c:v>-1.1563372977999999</c:v>
                </c:pt>
                <c:pt idx="794">
                  <c:v>-2.2956510324000003</c:v>
                </c:pt>
                <c:pt idx="795">
                  <c:v>-2.9049788818</c:v>
                </c:pt>
                <c:pt idx="796">
                  <c:v>-1.6366841986</c:v>
                </c:pt>
                <c:pt idx="797">
                  <c:v>-0.91426144460000003</c:v>
                </c:pt>
                <c:pt idx="798">
                  <c:v>-0.73172883780000009</c:v>
                </c:pt>
                <c:pt idx="799">
                  <c:v>-0.51435480239999998</c:v>
                </c:pt>
                <c:pt idx="800">
                  <c:v>-1.6469807085999999</c:v>
                </c:pt>
                <c:pt idx="801">
                  <c:v>-1.8674240846000001</c:v>
                </c:pt>
                <c:pt idx="802">
                  <c:v>-1.4238406276</c:v>
                </c:pt>
                <c:pt idx="803">
                  <c:v>-1.4399718266000001</c:v>
                </c:pt>
                <c:pt idx="804">
                  <c:v>-1.5651479696000001</c:v>
                </c:pt>
                <c:pt idx="805">
                  <c:v>-1.7013953124000001</c:v>
                </c:pt>
                <c:pt idx="806">
                  <c:v>-1.4507390341999999</c:v>
                </c:pt>
                <c:pt idx="807">
                  <c:v>-1.4816285642</c:v>
                </c:pt>
                <c:pt idx="808">
                  <c:v>-1.7954956076000002</c:v>
                </c:pt>
                <c:pt idx="809">
                  <c:v>-1.6177680388000002</c:v>
                </c:pt>
                <c:pt idx="810">
                  <c:v>-1.2699127062000002</c:v>
                </c:pt>
                <c:pt idx="811">
                  <c:v>-1.1572884992000001</c:v>
                </c:pt>
                <c:pt idx="812">
                  <c:v>-1.7745789830000001</c:v>
                </c:pt>
                <c:pt idx="813">
                  <c:v>-1.7200368986000001</c:v>
                </c:pt>
                <c:pt idx="814">
                  <c:v>-1.0173540252000002</c:v>
                </c:pt>
                <c:pt idx="815">
                  <c:v>-0.88112629480000004</c:v>
                </c:pt>
                <c:pt idx="816">
                  <c:v>-1.2869460756</c:v>
                </c:pt>
                <c:pt idx="817">
                  <c:v>-1.2284618988</c:v>
                </c:pt>
                <c:pt idx="818">
                  <c:v>-0.99545678060000009</c:v>
                </c:pt>
                <c:pt idx="819">
                  <c:v>-0.69163128600000001</c:v>
                </c:pt>
                <c:pt idx="820">
                  <c:v>-0.89185427760000002</c:v>
                </c:pt>
                <c:pt idx="821">
                  <c:v>-0.77438580779999999</c:v>
                </c:pt>
                <c:pt idx="822">
                  <c:v>-0.57617308720000004</c:v>
                </c:pt>
                <c:pt idx="823">
                  <c:v>-0.50025348680000004</c:v>
                </c:pt>
                <c:pt idx="824">
                  <c:v>-0.52589669980000009</c:v>
                </c:pt>
                <c:pt idx="825">
                  <c:v>-0.50539193560000006</c:v>
                </c:pt>
                <c:pt idx="826">
                  <c:v>-0.2451942248</c:v>
                </c:pt>
                <c:pt idx="827">
                  <c:v>-0.29867723959999998</c:v>
                </c:pt>
                <c:pt idx="828">
                  <c:v>-0.15348664240000001</c:v>
                </c:pt>
                <c:pt idx="829">
                  <c:v>-7.2585492400000007E-2</c:v>
                </c:pt>
                <c:pt idx="830">
                  <c:v>1.51898038E-2</c:v>
                </c:pt>
                <c:pt idx="831">
                  <c:v>7.7076732000000009E-3</c:v>
                </c:pt>
                <c:pt idx="832">
                  <c:v>-4.1754799599999996E-2</c:v>
                </c:pt>
                <c:pt idx="833">
                  <c:v>6.079844E-3</c:v>
                </c:pt>
                <c:pt idx="834">
                  <c:v>0.1158308344</c:v>
                </c:pt>
                <c:pt idx="835">
                  <c:v>5.1649255400000003E-2</c:v>
                </c:pt>
                <c:pt idx="836">
                  <c:v>5.7699680800000007E-2</c:v>
                </c:pt>
                <c:pt idx="837">
                  <c:v>6.6750803400000003E-2</c:v>
                </c:pt>
                <c:pt idx="838">
                  <c:v>-4.8148442000000007E-2</c:v>
                </c:pt>
                <c:pt idx="839">
                  <c:v>4.9511503800000002E-2</c:v>
                </c:pt>
                <c:pt idx="840">
                  <c:v>0.209166246</c:v>
                </c:pt>
                <c:pt idx="841">
                  <c:v>0.48679938040000004</c:v>
                </c:pt>
                <c:pt idx="842">
                  <c:v>0.77237553680000004</c:v>
                </c:pt>
                <c:pt idx="843">
                  <c:v>0.7566071672000001</c:v>
                </c:pt>
                <c:pt idx="844">
                  <c:v>0.83870467360000012</c:v>
                </c:pt>
                <c:pt idx="845">
                  <c:v>-0.18235609520000001</c:v>
                </c:pt>
                <c:pt idx="846">
                  <c:v>-0.1093293238</c:v>
                </c:pt>
                <c:pt idx="847">
                  <c:v>1.6866664E-2</c:v>
                </c:pt>
                <c:pt idx="848">
                  <c:v>-6.1514292599999999E-2</c:v>
                </c:pt>
                <c:pt idx="849">
                  <c:v>-0.16952958560000003</c:v>
                </c:pt>
                <c:pt idx="850">
                  <c:v>-4.2048985600000005E-2</c:v>
                </c:pt>
                <c:pt idx="851">
                  <c:v>-1.4003253600000001E-2</c:v>
                </c:pt>
                <c:pt idx="852">
                  <c:v>-0.10781916900000001</c:v>
                </c:pt>
                <c:pt idx="853">
                  <c:v>5.0845147000000007E-2</c:v>
                </c:pt>
                <c:pt idx="854">
                  <c:v>5.1090302000000004E-2</c:v>
                </c:pt>
                <c:pt idx="855">
                  <c:v>0.139934474</c:v>
                </c:pt>
                <c:pt idx="856">
                  <c:v>0.34110866700000003</c:v>
                </c:pt>
                <c:pt idx="857">
                  <c:v>0.42548121179999998</c:v>
                </c:pt>
                <c:pt idx="858">
                  <c:v>0.56975002620000004</c:v>
                </c:pt>
                <c:pt idx="859">
                  <c:v>0.118704051</c:v>
                </c:pt>
                <c:pt idx="860">
                  <c:v>0.17864935160000003</c:v>
                </c:pt>
                <c:pt idx="861">
                  <c:v>0.1474950542</c:v>
                </c:pt>
                <c:pt idx="862">
                  <c:v>1.4454338800000001E-2</c:v>
                </c:pt>
                <c:pt idx="863">
                  <c:v>-4.0519218400000001E-2</c:v>
                </c:pt>
                <c:pt idx="864">
                  <c:v>4.6089140000000004E-3</c:v>
                </c:pt>
                <c:pt idx="865">
                  <c:v>0.146847845</c:v>
                </c:pt>
                <c:pt idx="866">
                  <c:v>0.31855440700000004</c:v>
                </c:pt>
                <c:pt idx="867">
                  <c:v>0.25313724679999999</c:v>
                </c:pt>
                <c:pt idx="868">
                  <c:v>2.1367709799999999E-2</c:v>
                </c:pt>
                <c:pt idx="869">
                  <c:v>4.6834411200000002E-2</c:v>
                </c:pt>
                <c:pt idx="870">
                  <c:v>0.33343041239999999</c:v>
                </c:pt>
                <c:pt idx="871">
                  <c:v>0.24156593079999999</c:v>
                </c:pt>
                <c:pt idx="872">
                  <c:v>0.31825041479999999</c:v>
                </c:pt>
                <c:pt idx="873">
                  <c:v>0.13594335060000001</c:v>
                </c:pt>
                <c:pt idx="874">
                  <c:v>0.115664129</c:v>
                </c:pt>
                <c:pt idx="875">
                  <c:v>0.28231069180000001</c:v>
                </c:pt>
                <c:pt idx="876">
                  <c:v>0.19069136520000002</c:v>
                </c:pt>
                <c:pt idx="877">
                  <c:v>0.32048622840000002</c:v>
                </c:pt>
                <c:pt idx="878">
                  <c:v>0.43150221860000004</c:v>
                </c:pt>
                <c:pt idx="879">
                  <c:v>0.39505257320000003</c:v>
                </c:pt>
                <c:pt idx="880">
                  <c:v>0.34285417060000001</c:v>
                </c:pt>
                <c:pt idx="881">
                  <c:v>0.2877041018</c:v>
                </c:pt>
                <c:pt idx="882">
                  <c:v>0.16994144600000002</c:v>
                </c:pt>
                <c:pt idx="883">
                  <c:v>0.22715081680000002</c:v>
                </c:pt>
                <c:pt idx="884">
                  <c:v>0.21407915220000001</c:v>
                </c:pt>
                <c:pt idx="885">
                  <c:v>-7.0620231858000002</c:v>
                </c:pt>
                <c:pt idx="886">
                  <c:v>0.76603092540000006</c:v>
                </c:pt>
                <c:pt idx="887">
                  <c:v>0.10971176560000001</c:v>
                </c:pt>
                <c:pt idx="888">
                  <c:v>0.1135165712</c:v>
                </c:pt>
                <c:pt idx="889">
                  <c:v>-2.4368406999999998E-2</c:v>
                </c:pt>
                <c:pt idx="890">
                  <c:v>-9.6051729000000002E-2</c:v>
                </c:pt>
                <c:pt idx="891">
                  <c:v>-3.6743831400000003E-2</c:v>
                </c:pt>
                <c:pt idx="892">
                  <c:v>0.35631808320000002</c:v>
                </c:pt>
                <c:pt idx="893">
                  <c:v>0.29019487660000004</c:v>
                </c:pt>
                <c:pt idx="894">
                  <c:v>0.26969011240000001</c:v>
                </c:pt>
                <c:pt idx="895">
                  <c:v>0.13632579240000001</c:v>
                </c:pt>
                <c:pt idx="896">
                  <c:v>-3.5341544799999999E-2</c:v>
                </c:pt>
                <c:pt idx="897">
                  <c:v>5.3934100000000004E-4</c:v>
                </c:pt>
                <c:pt idx="898">
                  <c:v>-6.2279176200000001E-2</c:v>
                </c:pt>
                <c:pt idx="899">
                  <c:v>4.0205420000000002E-3</c:v>
                </c:pt>
                <c:pt idx="900">
                  <c:v>1.1414416800000002E-2</c:v>
                </c:pt>
                <c:pt idx="901">
                  <c:v>0.33499940439999998</c:v>
                </c:pt>
                <c:pt idx="902">
                  <c:v>0.1875337688</c:v>
                </c:pt>
                <c:pt idx="903">
                  <c:v>0.22631728979999999</c:v>
                </c:pt>
                <c:pt idx="904">
                  <c:v>0.17984570799999999</c:v>
                </c:pt>
                <c:pt idx="905">
                  <c:v>0.36289804339999998</c:v>
                </c:pt>
                <c:pt idx="906">
                  <c:v>0.35809300540000005</c:v>
                </c:pt>
                <c:pt idx="907">
                  <c:v>-0.19677120920000002</c:v>
                </c:pt>
                <c:pt idx="908">
                  <c:v>9.7081380000000009E-2</c:v>
                </c:pt>
                <c:pt idx="909">
                  <c:v>0.26297286540000003</c:v>
                </c:pt>
                <c:pt idx="910">
                  <c:v>0.1577719518</c:v>
                </c:pt>
                <c:pt idx="911">
                  <c:v>-0.33640169100000006</c:v>
                </c:pt>
                <c:pt idx="912">
                  <c:v>-0.43663086120000005</c:v>
                </c:pt>
                <c:pt idx="913">
                  <c:v>-0.38800191540000001</c:v>
                </c:pt>
                <c:pt idx="914">
                  <c:v>-6.2900300908000002</c:v>
                </c:pt>
                <c:pt idx="915">
                  <c:v>-3.1078495474000003</c:v>
                </c:pt>
                <c:pt idx="916">
                  <c:v>-2.2395007312000001</c:v>
                </c:pt>
                <c:pt idx="917">
                  <c:v>-3.4527630199999999E-2</c:v>
                </c:pt>
                <c:pt idx="918">
                  <c:v>1.3248176200000001E-2</c:v>
                </c:pt>
                <c:pt idx="919">
                  <c:v>0.1384831564</c:v>
                </c:pt>
                <c:pt idx="920">
                  <c:v>-1.9416276E-2</c:v>
                </c:pt>
                <c:pt idx="921">
                  <c:v>0.1395618384</c:v>
                </c:pt>
                <c:pt idx="922">
                  <c:v>0.1850331878</c:v>
                </c:pt>
                <c:pt idx="923">
                  <c:v>0.37631292500000002</c:v>
                </c:pt>
                <c:pt idx="924">
                  <c:v>0.1692353996</c:v>
                </c:pt>
                <c:pt idx="925">
                  <c:v>0.20320407640000002</c:v>
                </c:pt>
                <c:pt idx="926">
                  <c:v>4.91977054E-2</c:v>
                </c:pt>
                <c:pt idx="927">
                  <c:v>1.7003950800000001E-2</c:v>
                </c:pt>
                <c:pt idx="928">
                  <c:v>8.7461497799999996E-2</c:v>
                </c:pt>
                <c:pt idx="929">
                  <c:v>0.1040143634</c:v>
                </c:pt>
                <c:pt idx="930">
                  <c:v>0.10228847219999999</c:v>
                </c:pt>
                <c:pt idx="931">
                  <c:v>4.2205884799999996E-2</c:v>
                </c:pt>
                <c:pt idx="932">
                  <c:v>1.0512246400000001E-2</c:v>
                </c:pt>
                <c:pt idx="933">
                  <c:v>-0.49005503880000001</c:v>
                </c:pt>
                <c:pt idx="934">
                  <c:v>-0.6913763248</c:v>
                </c:pt>
                <c:pt idx="935">
                  <c:v>0.82945742700000002</c:v>
                </c:pt>
                <c:pt idx="936">
                  <c:v>0.96845050580000003</c:v>
                </c:pt>
                <c:pt idx="937">
                  <c:v>6.6231074799999998E-2</c:v>
                </c:pt>
                <c:pt idx="938">
                  <c:v>-9.3051031800000003E-2</c:v>
                </c:pt>
                <c:pt idx="939">
                  <c:v>-8.4068552600000013E-2</c:v>
                </c:pt>
                <c:pt idx="940">
                  <c:v>-0.1058187042</c:v>
                </c:pt>
                <c:pt idx="941">
                  <c:v>-0.12354831380000002</c:v>
                </c:pt>
                <c:pt idx="942">
                  <c:v>-2.8349724199999999E-2</c:v>
                </c:pt>
                <c:pt idx="943">
                  <c:v>-7.5772507400000008E-2</c:v>
                </c:pt>
                <c:pt idx="944">
                  <c:v>-0.105269557</c:v>
                </c:pt>
                <c:pt idx="945">
                  <c:v>-0.12929474700000002</c:v>
                </c:pt>
                <c:pt idx="946">
                  <c:v>-0.1299027314</c:v>
                </c:pt>
                <c:pt idx="947">
                  <c:v>-0.12206757760000002</c:v>
                </c:pt>
                <c:pt idx="948">
                  <c:v>-0.12460738340000001</c:v>
                </c:pt>
                <c:pt idx="949">
                  <c:v>-0.126401918</c:v>
                </c:pt>
                <c:pt idx="950">
                  <c:v>-0.12665687920000002</c:v>
                </c:pt>
                <c:pt idx="951">
                  <c:v>-0.126401918</c:v>
                </c:pt>
                <c:pt idx="952">
                  <c:v>-0.12604889480000001</c:v>
                </c:pt>
                <c:pt idx="953">
                  <c:v>-0.13955203220000001</c:v>
                </c:pt>
                <c:pt idx="954">
                  <c:v>-0.14732834880000001</c:v>
                </c:pt>
                <c:pt idx="955">
                  <c:v>-0.13355063780000001</c:v>
                </c:pt>
                <c:pt idx="956">
                  <c:v>-9.0315101999999994E-2</c:v>
                </c:pt>
                <c:pt idx="957">
                  <c:v>-0.12927513460000001</c:v>
                </c:pt>
                <c:pt idx="958">
                  <c:v>-0.1267843598</c:v>
                </c:pt>
                <c:pt idx="959">
                  <c:v>-0.125323236</c:v>
                </c:pt>
                <c:pt idx="960">
                  <c:v>-0.12627443739999999</c:v>
                </c:pt>
                <c:pt idx="961">
                  <c:v>-0.12735311940000002</c:v>
                </c:pt>
                <c:pt idx="962">
                  <c:v>-0.126401918</c:v>
                </c:pt>
                <c:pt idx="963">
                  <c:v>-0.12684319700000002</c:v>
                </c:pt>
                <c:pt idx="964">
                  <c:v>-0.12717660780000001</c:v>
                </c:pt>
                <c:pt idx="965">
                  <c:v>-0.12612734440000001</c:v>
                </c:pt>
                <c:pt idx="966">
                  <c:v>-0.1406895514</c:v>
                </c:pt>
                <c:pt idx="967">
                  <c:v>-0.20309620820000002</c:v>
                </c:pt>
                <c:pt idx="968">
                  <c:v>-0.20105651860000001</c:v>
                </c:pt>
                <c:pt idx="969">
                  <c:v>-0.20446907620000002</c:v>
                </c:pt>
                <c:pt idx="970">
                  <c:v>-0.18913217939999999</c:v>
                </c:pt>
                <c:pt idx="971">
                  <c:v>-0.19507473660000002</c:v>
                </c:pt>
                <c:pt idx="972">
                  <c:v>-0.11380095100000001</c:v>
                </c:pt>
                <c:pt idx="973">
                  <c:v>-0.12388172460000001</c:v>
                </c:pt>
                <c:pt idx="974">
                  <c:v>-0.15915462600000002</c:v>
                </c:pt>
                <c:pt idx="975">
                  <c:v>-0.21636399680000001</c:v>
                </c:pt>
                <c:pt idx="976">
                  <c:v>-0.15334935559999999</c:v>
                </c:pt>
                <c:pt idx="977">
                  <c:v>-0.20415527780000001</c:v>
                </c:pt>
                <c:pt idx="978">
                  <c:v>-0.12489176320000002</c:v>
                </c:pt>
                <c:pt idx="979">
                  <c:v>-0.165332532</c:v>
                </c:pt>
                <c:pt idx="980">
                  <c:v>-0.12620579400000001</c:v>
                </c:pt>
                <c:pt idx="981">
                  <c:v>-0.1263724994</c:v>
                </c:pt>
                <c:pt idx="982">
                  <c:v>-0.12713738300000002</c:v>
                </c:pt>
                <c:pt idx="983">
                  <c:v>-0.1966241162</c:v>
                </c:pt>
                <c:pt idx="984">
                  <c:v>-0.1209987018</c:v>
                </c:pt>
                <c:pt idx="985">
                  <c:v>-0.12509769339999999</c:v>
                </c:pt>
                <c:pt idx="986">
                  <c:v>-0.21391244680000002</c:v>
                </c:pt>
                <c:pt idx="987">
                  <c:v>-0.17175559300000001</c:v>
                </c:pt>
                <c:pt idx="988">
                  <c:v>-0.12287168599999999</c:v>
                </c:pt>
                <c:pt idx="989">
                  <c:v>-0.12055742279999999</c:v>
                </c:pt>
                <c:pt idx="990">
                  <c:v>-0.12537226700000001</c:v>
                </c:pt>
                <c:pt idx="991">
                  <c:v>-0.12673532879999999</c:v>
                </c:pt>
                <c:pt idx="992">
                  <c:v>-0.12560761579999999</c:v>
                </c:pt>
                <c:pt idx="993">
                  <c:v>-0.12700009620000002</c:v>
                </c:pt>
                <c:pt idx="994">
                  <c:v>-0.126107732</c:v>
                </c:pt>
                <c:pt idx="995">
                  <c:v>-0.1932900082</c:v>
                </c:pt>
                <c:pt idx="996">
                  <c:v>-0.19540814740000001</c:v>
                </c:pt>
                <c:pt idx="997">
                  <c:v>-0.20388070420000001</c:v>
                </c:pt>
                <c:pt idx="998">
                  <c:v>-0.15496737860000001</c:v>
                </c:pt>
                <c:pt idx="999">
                  <c:v>-0.12754924340000001</c:v>
                </c:pt>
                <c:pt idx="1000">
                  <c:v>-0.12441125940000002</c:v>
                </c:pt>
                <c:pt idx="1001">
                  <c:v>-0.128265096</c:v>
                </c:pt>
                <c:pt idx="1002">
                  <c:v>-0.1257841274</c:v>
                </c:pt>
                <c:pt idx="1003">
                  <c:v>-0.14143482260000001</c:v>
                </c:pt>
                <c:pt idx="1004">
                  <c:v>-0.21622671000000002</c:v>
                </c:pt>
                <c:pt idx="1005">
                  <c:v>-0.16736241539999999</c:v>
                </c:pt>
                <c:pt idx="1006">
                  <c:v>-0.12143017460000001</c:v>
                </c:pt>
                <c:pt idx="1007">
                  <c:v>-0.13654152880000001</c:v>
                </c:pt>
                <c:pt idx="1008">
                  <c:v>-0.17745299520000002</c:v>
                </c:pt>
                <c:pt idx="1009">
                  <c:v>-0.12999098720000002</c:v>
                </c:pt>
                <c:pt idx="1010">
                  <c:v>-0.12576451499999999</c:v>
                </c:pt>
                <c:pt idx="1011">
                  <c:v>-0.1255389724</c:v>
                </c:pt>
                <c:pt idx="1012">
                  <c:v>-0.12614695680000002</c:v>
                </c:pt>
                <c:pt idx="1013">
                  <c:v>-0.12662746060000002</c:v>
                </c:pt>
                <c:pt idx="1014">
                  <c:v>-0.12665687920000002</c:v>
                </c:pt>
                <c:pt idx="1015">
                  <c:v>-0.21027434660000002</c:v>
                </c:pt>
                <c:pt idx="1016">
                  <c:v>-0.20234113080000002</c:v>
                </c:pt>
                <c:pt idx="1017">
                  <c:v>-0.17030427540000001</c:v>
                </c:pt>
                <c:pt idx="1018">
                  <c:v>-0.1223519574</c:v>
                </c:pt>
                <c:pt idx="1019">
                  <c:v>-0.12526439880000001</c:v>
                </c:pt>
                <c:pt idx="1020">
                  <c:v>-0.1256468406</c:v>
                </c:pt>
                <c:pt idx="1021">
                  <c:v>-0.12709815820000001</c:v>
                </c:pt>
                <c:pt idx="1022">
                  <c:v>-0.1253526546</c:v>
                </c:pt>
                <c:pt idx="1023">
                  <c:v>-0.17687442940000001</c:v>
                </c:pt>
                <c:pt idx="1024">
                  <c:v>-0.1197140896</c:v>
                </c:pt>
                <c:pt idx="1025">
                  <c:v>-0.1312755994</c:v>
                </c:pt>
                <c:pt idx="1026">
                  <c:v>-0.1280493596</c:v>
                </c:pt>
                <c:pt idx="1027">
                  <c:v>-0.12628424360000001</c:v>
                </c:pt>
                <c:pt idx="1028">
                  <c:v>-0.1263724994</c:v>
                </c:pt>
                <c:pt idx="1029">
                  <c:v>-0.12670591020000002</c:v>
                </c:pt>
                <c:pt idx="1030">
                  <c:v>-0.1260783134</c:v>
                </c:pt>
                <c:pt idx="1031">
                  <c:v>-0.12636269320000001</c:v>
                </c:pt>
                <c:pt idx="1032">
                  <c:v>-0.1269706776</c:v>
                </c:pt>
                <c:pt idx="1033">
                  <c:v>-0.12625482499999999</c:v>
                </c:pt>
                <c:pt idx="1034">
                  <c:v>-0.1414936598</c:v>
                </c:pt>
                <c:pt idx="1035">
                  <c:v>-0.13234447520000001</c:v>
                </c:pt>
                <c:pt idx="1036">
                  <c:v>-0.12404843</c:v>
                </c:pt>
                <c:pt idx="1037">
                  <c:v>-0.12798071620000001</c:v>
                </c:pt>
                <c:pt idx="1038">
                  <c:v>-0.1259704452</c:v>
                </c:pt>
                <c:pt idx="1039">
                  <c:v>-0.1420624194</c:v>
                </c:pt>
                <c:pt idx="1040">
                  <c:v>-0.1332368394</c:v>
                </c:pt>
                <c:pt idx="1041">
                  <c:v>-0.12395036800000001</c:v>
                </c:pt>
                <c:pt idx="1042">
                  <c:v>-0.1288828866</c:v>
                </c:pt>
                <c:pt idx="1043">
                  <c:v>-0.12814742160000001</c:v>
                </c:pt>
                <c:pt idx="1044">
                  <c:v>-0.1269118404</c:v>
                </c:pt>
                <c:pt idx="1045">
                  <c:v>-0.141601528</c:v>
                </c:pt>
                <c:pt idx="1046">
                  <c:v>-0.1201651748</c:v>
                </c:pt>
                <c:pt idx="1047">
                  <c:v>-0.13462931980000001</c:v>
                </c:pt>
                <c:pt idx="1048">
                  <c:v>-0.15854664159999998</c:v>
                </c:pt>
                <c:pt idx="1049">
                  <c:v>-0.17686462320000002</c:v>
                </c:pt>
                <c:pt idx="1050">
                  <c:v>-0.1254899414</c:v>
                </c:pt>
                <c:pt idx="1051">
                  <c:v>-0.1202926554</c:v>
                </c:pt>
                <c:pt idx="1052">
                  <c:v>-0.17856109580000001</c:v>
                </c:pt>
                <c:pt idx="1053">
                  <c:v>-0.11910610520000001</c:v>
                </c:pt>
                <c:pt idx="1054">
                  <c:v>-0.1204397484</c:v>
                </c:pt>
                <c:pt idx="1055">
                  <c:v>-0.1281278092</c:v>
                </c:pt>
                <c:pt idx="1056">
                  <c:v>-0.126058701</c:v>
                </c:pt>
                <c:pt idx="1057">
                  <c:v>-0.12663726680000001</c:v>
                </c:pt>
                <c:pt idx="1058">
                  <c:v>-0.1273727318</c:v>
                </c:pt>
                <c:pt idx="1059">
                  <c:v>-0.12709815820000001</c:v>
                </c:pt>
                <c:pt idx="1060">
                  <c:v>-0.12659804199999999</c:v>
                </c:pt>
                <c:pt idx="1061">
                  <c:v>-0.159742998</c:v>
                </c:pt>
                <c:pt idx="1062">
                  <c:v>-0.12869656880000002</c:v>
                </c:pt>
                <c:pt idx="1063">
                  <c:v>-0.18538621100000002</c:v>
                </c:pt>
                <c:pt idx="1064">
                  <c:v>-0.11975331440000002</c:v>
                </c:pt>
                <c:pt idx="1065">
                  <c:v>-0.16690152400000002</c:v>
                </c:pt>
                <c:pt idx="1066">
                  <c:v>-0.13672784660000001</c:v>
                </c:pt>
                <c:pt idx="1067">
                  <c:v>-0.1410719932</c:v>
                </c:pt>
                <c:pt idx="1068">
                  <c:v>-0.14924055780000001</c:v>
                </c:pt>
                <c:pt idx="1069">
                  <c:v>-0.14998582900000001</c:v>
                </c:pt>
                <c:pt idx="1070">
                  <c:v>-0.12085160880000001</c:v>
                </c:pt>
                <c:pt idx="1071">
                  <c:v>-0.13578645140000001</c:v>
                </c:pt>
                <c:pt idx="1072">
                  <c:v>-0.21010764120000003</c:v>
                </c:pt>
                <c:pt idx="1073">
                  <c:v>-0.13489408720000001</c:v>
                </c:pt>
                <c:pt idx="1074">
                  <c:v>-0.12692164659999999</c:v>
                </c:pt>
                <c:pt idx="1075">
                  <c:v>-0.12853966960000002</c:v>
                </c:pt>
                <c:pt idx="1076">
                  <c:v>-0.12790226660000001</c:v>
                </c:pt>
                <c:pt idx="1077">
                  <c:v>-0.12673532879999999</c:v>
                </c:pt>
                <c:pt idx="1078">
                  <c:v>-0.1272648636</c:v>
                </c:pt>
                <c:pt idx="1079">
                  <c:v>-0.12662746060000002</c:v>
                </c:pt>
                <c:pt idx="1080">
                  <c:v>-0.12480350740000001</c:v>
                </c:pt>
                <c:pt idx="1081">
                  <c:v>-0.12500943760000002</c:v>
                </c:pt>
                <c:pt idx="1082">
                  <c:v>-0.1262450188</c:v>
                </c:pt>
                <c:pt idx="1083">
                  <c:v>-0.1256468406</c:v>
                </c:pt>
                <c:pt idx="1084">
                  <c:v>-0.1264607552</c:v>
                </c:pt>
                <c:pt idx="1085">
                  <c:v>-0.16089032340000003</c:v>
                </c:pt>
                <c:pt idx="1086">
                  <c:v>-0.1133008348</c:v>
                </c:pt>
                <c:pt idx="1087">
                  <c:v>-0.12299916660000002</c:v>
                </c:pt>
                <c:pt idx="1088">
                  <c:v>-0.1444061012</c:v>
                </c:pt>
                <c:pt idx="1089">
                  <c:v>-0.21523628380000001</c:v>
                </c:pt>
                <c:pt idx="1090">
                  <c:v>-0.19903644140000001</c:v>
                </c:pt>
                <c:pt idx="1091">
                  <c:v>-0.13527652900000001</c:v>
                </c:pt>
                <c:pt idx="1092">
                  <c:v>-0.13461951360000002</c:v>
                </c:pt>
                <c:pt idx="1093">
                  <c:v>-0.14256253560000001</c:v>
                </c:pt>
                <c:pt idx="1094">
                  <c:v>-0.13140308000000001</c:v>
                </c:pt>
                <c:pt idx="1095">
                  <c:v>-0.122479438</c:v>
                </c:pt>
                <c:pt idx="1096">
                  <c:v>-0.12709815820000001</c:v>
                </c:pt>
                <c:pt idx="1097">
                  <c:v>-0.12639211180000001</c:v>
                </c:pt>
                <c:pt idx="1098">
                  <c:v>-0.12560761579999999</c:v>
                </c:pt>
                <c:pt idx="1099">
                  <c:v>-0.12534284840000001</c:v>
                </c:pt>
                <c:pt idx="1100">
                  <c:v>-0.1256762592</c:v>
                </c:pt>
                <c:pt idx="1101">
                  <c:v>-0.12512711200000001</c:v>
                </c:pt>
                <c:pt idx="1102">
                  <c:v>-0.19466287620000003</c:v>
                </c:pt>
                <c:pt idx="1103">
                  <c:v>-0.14696551940000002</c:v>
                </c:pt>
                <c:pt idx="1104">
                  <c:v>-0.11628191960000001</c:v>
                </c:pt>
                <c:pt idx="1105">
                  <c:v>-0.15805633160000002</c:v>
                </c:pt>
                <c:pt idx="1106">
                  <c:v>-0.2104606644</c:v>
                </c:pt>
                <c:pt idx="1107">
                  <c:v>-0.20109574340000003</c:v>
                </c:pt>
                <c:pt idx="1108">
                  <c:v>-0.13795362160000002</c:v>
                </c:pt>
                <c:pt idx="1109">
                  <c:v>-0.1207829654</c:v>
                </c:pt>
                <c:pt idx="1110">
                  <c:v>-0.17020621340000003</c:v>
                </c:pt>
                <c:pt idx="1111">
                  <c:v>-0.20832291280000001</c:v>
                </c:pt>
                <c:pt idx="1112">
                  <c:v>-0.15791904480000002</c:v>
                </c:pt>
                <c:pt idx="1113">
                  <c:v>-0.12420532920000001</c:v>
                </c:pt>
                <c:pt idx="1114">
                  <c:v>-0.12070451580000001</c:v>
                </c:pt>
                <c:pt idx="1115">
                  <c:v>-0.12884366180000001</c:v>
                </c:pt>
                <c:pt idx="1116">
                  <c:v>-0.1265392048</c:v>
                </c:pt>
                <c:pt idx="1117">
                  <c:v>-0.12599005760000001</c:v>
                </c:pt>
                <c:pt idx="1118">
                  <c:v>-0.1084173472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2240-436D-BC0F-32F7774B87F2}"/>
            </c:ext>
          </c:extLst>
        </c:ser>
        <c:ser>
          <c:idx val="3"/>
          <c:order val="2"/>
          <c:tx>
            <c:strRef>
              <c:f>'Flight Input'!$W$1</c:f>
              <c:strCache>
                <c:ptCount val="1"/>
                <c:pt idx="0">
                  <c:v>ay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  <c:extLst xmlns:c15="http://schemas.microsoft.com/office/drawing/2012/chart"/>
            </c:numRef>
          </c:xVal>
          <c:yVal>
            <c:numRef>
              <c:f>'Flight Input'!$W$2:$W$1124</c:f>
              <c:numCache>
                <c:formatCode>General</c:formatCode>
                <c:ptCount val="1123"/>
                <c:pt idx="0">
                  <c:v>0.1036711464</c:v>
                </c:pt>
                <c:pt idx="1">
                  <c:v>0.11427164860000001</c:v>
                </c:pt>
                <c:pt idx="2">
                  <c:v>0.124489709</c:v>
                </c:pt>
                <c:pt idx="3">
                  <c:v>0.11806664800000001</c:v>
                </c:pt>
                <c:pt idx="4">
                  <c:v>0.1203907174</c:v>
                </c:pt>
                <c:pt idx="5">
                  <c:v>0.12008672520000001</c:v>
                </c:pt>
                <c:pt idx="6">
                  <c:v>5.31594102E-2</c:v>
                </c:pt>
                <c:pt idx="7">
                  <c:v>5.0403867999999998E-2</c:v>
                </c:pt>
                <c:pt idx="8">
                  <c:v>4.4726078200000005E-2</c:v>
                </c:pt>
                <c:pt idx="9">
                  <c:v>5.8268440400000003E-2</c:v>
                </c:pt>
                <c:pt idx="10">
                  <c:v>9.8807271200000005E-2</c:v>
                </c:pt>
                <c:pt idx="11">
                  <c:v>5.8807781400000002E-2</c:v>
                </c:pt>
                <c:pt idx="12">
                  <c:v>7.4762468799999995E-2</c:v>
                </c:pt>
                <c:pt idx="13">
                  <c:v>0.1168506792</c:v>
                </c:pt>
                <c:pt idx="14">
                  <c:v>0.12051819800000001</c:v>
                </c:pt>
                <c:pt idx="15">
                  <c:v>0.1207829654</c:v>
                </c:pt>
                <c:pt idx="16">
                  <c:v>0.11995924460000001</c:v>
                </c:pt>
                <c:pt idx="17">
                  <c:v>0.12160668620000001</c:v>
                </c:pt>
                <c:pt idx="18">
                  <c:v>5.2629875400000005E-2</c:v>
                </c:pt>
                <c:pt idx="19">
                  <c:v>5.1149139200000006E-2</c:v>
                </c:pt>
                <c:pt idx="20">
                  <c:v>0.110662967</c:v>
                </c:pt>
                <c:pt idx="21">
                  <c:v>0.11123172660000001</c:v>
                </c:pt>
                <c:pt idx="22">
                  <c:v>0.12313645340000001</c:v>
                </c:pt>
                <c:pt idx="23">
                  <c:v>0.12269517440000001</c:v>
                </c:pt>
                <c:pt idx="24">
                  <c:v>0.11985137640000001</c:v>
                </c:pt>
                <c:pt idx="25">
                  <c:v>0.12172436060000001</c:v>
                </c:pt>
                <c:pt idx="26">
                  <c:v>0.11929242300000001</c:v>
                </c:pt>
                <c:pt idx="27">
                  <c:v>0.11925319820000001</c:v>
                </c:pt>
                <c:pt idx="28">
                  <c:v>0.1204397484</c:v>
                </c:pt>
                <c:pt idx="29">
                  <c:v>0.1210379266</c:v>
                </c:pt>
                <c:pt idx="30">
                  <c:v>0.12116540720000001</c:v>
                </c:pt>
                <c:pt idx="31">
                  <c:v>0.12130269400000002</c:v>
                </c:pt>
                <c:pt idx="32">
                  <c:v>0.120420136</c:v>
                </c:pt>
                <c:pt idx="33">
                  <c:v>0.1210869576</c:v>
                </c:pt>
                <c:pt idx="34">
                  <c:v>0.12097908940000002</c:v>
                </c:pt>
                <c:pt idx="35">
                  <c:v>0.1148600206</c:v>
                </c:pt>
                <c:pt idx="36">
                  <c:v>0.12269517440000001</c:v>
                </c:pt>
                <c:pt idx="37">
                  <c:v>0.1195179656</c:v>
                </c:pt>
                <c:pt idx="38">
                  <c:v>0.12085160880000001</c:v>
                </c:pt>
                <c:pt idx="39">
                  <c:v>0.12028284920000001</c:v>
                </c:pt>
                <c:pt idx="40">
                  <c:v>0.121449787</c:v>
                </c:pt>
                <c:pt idx="41">
                  <c:v>0.12140075600000001</c:v>
                </c:pt>
                <c:pt idx="42">
                  <c:v>0.11816471000000001</c:v>
                </c:pt>
                <c:pt idx="43">
                  <c:v>0.12061626</c:v>
                </c:pt>
                <c:pt idx="44">
                  <c:v>0.1214792056</c:v>
                </c:pt>
                <c:pt idx="45">
                  <c:v>0.12095947700000001</c:v>
                </c:pt>
                <c:pt idx="46">
                  <c:v>0.12042994220000001</c:v>
                </c:pt>
                <c:pt idx="47">
                  <c:v>0.12037110500000001</c:v>
                </c:pt>
                <c:pt idx="48">
                  <c:v>0.1201651748</c:v>
                </c:pt>
                <c:pt idx="49">
                  <c:v>0.12135172500000001</c:v>
                </c:pt>
                <c:pt idx="50">
                  <c:v>0.12015536860000001</c:v>
                </c:pt>
                <c:pt idx="51">
                  <c:v>0.12042994220000001</c:v>
                </c:pt>
                <c:pt idx="52">
                  <c:v>0.12056722900000001</c:v>
                </c:pt>
                <c:pt idx="53">
                  <c:v>0.12179300400000001</c:v>
                </c:pt>
                <c:pt idx="54">
                  <c:v>0.12142036840000001</c:v>
                </c:pt>
                <c:pt idx="55">
                  <c:v>0.12121443820000001</c:v>
                </c:pt>
                <c:pt idx="56">
                  <c:v>0.11908649280000001</c:v>
                </c:pt>
                <c:pt idx="57">
                  <c:v>0.11994943840000001</c:v>
                </c:pt>
                <c:pt idx="58">
                  <c:v>0.1211948258</c:v>
                </c:pt>
                <c:pt idx="59">
                  <c:v>0.1208319964</c:v>
                </c:pt>
                <c:pt idx="60">
                  <c:v>0.1204887794</c:v>
                </c:pt>
                <c:pt idx="61">
                  <c:v>0.12073393440000001</c:v>
                </c:pt>
                <c:pt idx="62">
                  <c:v>0.11975331440000002</c:v>
                </c:pt>
                <c:pt idx="63">
                  <c:v>0.12066529100000001</c:v>
                </c:pt>
                <c:pt idx="64">
                  <c:v>0.12142036840000001</c:v>
                </c:pt>
                <c:pt idx="65">
                  <c:v>0.1210183142</c:v>
                </c:pt>
                <c:pt idx="66">
                  <c:v>0.1204887794</c:v>
                </c:pt>
                <c:pt idx="67">
                  <c:v>0.12015536860000001</c:v>
                </c:pt>
                <c:pt idx="68">
                  <c:v>0.10535781280000001</c:v>
                </c:pt>
                <c:pt idx="69">
                  <c:v>0.1146050594</c:v>
                </c:pt>
                <c:pt idx="70">
                  <c:v>0.12213622100000002</c:v>
                </c:pt>
                <c:pt idx="71">
                  <c:v>0.1208319964</c:v>
                </c:pt>
                <c:pt idx="72">
                  <c:v>0.1205770352</c:v>
                </c:pt>
                <c:pt idx="73">
                  <c:v>0.12111637620000001</c:v>
                </c:pt>
                <c:pt idx="74">
                  <c:v>0.11966505860000001</c:v>
                </c:pt>
                <c:pt idx="75">
                  <c:v>0.1202043996</c:v>
                </c:pt>
                <c:pt idx="76">
                  <c:v>0.11944932220000001</c:v>
                </c:pt>
                <c:pt idx="77">
                  <c:v>0.12111637620000001</c:v>
                </c:pt>
                <c:pt idx="78">
                  <c:v>0.120763353</c:v>
                </c:pt>
                <c:pt idx="79">
                  <c:v>0.12056722900000001</c:v>
                </c:pt>
                <c:pt idx="80">
                  <c:v>0.12065548480000002</c:v>
                </c:pt>
                <c:pt idx="81">
                  <c:v>0.120861415</c:v>
                </c:pt>
                <c:pt idx="82">
                  <c:v>0.12143017460000001</c:v>
                </c:pt>
                <c:pt idx="83">
                  <c:v>0.1210869576</c:v>
                </c:pt>
                <c:pt idx="84">
                  <c:v>0.11992001980000001</c:v>
                </c:pt>
                <c:pt idx="85">
                  <c:v>5.3934099999999999E-2</c:v>
                </c:pt>
                <c:pt idx="86">
                  <c:v>4.4255380599999998E-2</c:v>
                </c:pt>
                <c:pt idx="87">
                  <c:v>4.2048985600000005E-2</c:v>
                </c:pt>
                <c:pt idx="88">
                  <c:v>7.6253011199999998E-2</c:v>
                </c:pt>
                <c:pt idx="89">
                  <c:v>0.12700990240000001</c:v>
                </c:pt>
                <c:pt idx="90">
                  <c:v>0.1257547088</c:v>
                </c:pt>
                <c:pt idx="91">
                  <c:v>0.11857657040000001</c:v>
                </c:pt>
                <c:pt idx="92">
                  <c:v>0.12047897320000001</c:v>
                </c:pt>
                <c:pt idx="93">
                  <c:v>0.120861415</c:v>
                </c:pt>
                <c:pt idx="94">
                  <c:v>0.1199690508</c:v>
                </c:pt>
                <c:pt idx="95">
                  <c:v>0.1206849034</c:v>
                </c:pt>
                <c:pt idx="96">
                  <c:v>0.1205770352</c:v>
                </c:pt>
                <c:pt idx="97">
                  <c:v>0.1211948258</c:v>
                </c:pt>
                <c:pt idx="98">
                  <c:v>0.1210183142</c:v>
                </c:pt>
                <c:pt idx="99">
                  <c:v>0.1189393998</c:v>
                </c:pt>
                <c:pt idx="100">
                  <c:v>0.1203514926</c:v>
                </c:pt>
                <c:pt idx="101">
                  <c:v>0.1215184304</c:v>
                </c:pt>
                <c:pt idx="102">
                  <c:v>7.0349678799999996E-2</c:v>
                </c:pt>
                <c:pt idx="103">
                  <c:v>0.1274806</c:v>
                </c:pt>
                <c:pt idx="104">
                  <c:v>0.1165662994</c:v>
                </c:pt>
                <c:pt idx="105">
                  <c:v>0.11959641520000001</c:v>
                </c:pt>
                <c:pt idx="106">
                  <c:v>0.12114579480000001</c:v>
                </c:pt>
                <c:pt idx="107">
                  <c:v>0.12026323680000001</c:v>
                </c:pt>
                <c:pt idx="108">
                  <c:v>0.1210183142</c:v>
                </c:pt>
                <c:pt idx="109">
                  <c:v>0.1212242444</c:v>
                </c:pt>
                <c:pt idx="110">
                  <c:v>0.12105753900000001</c:v>
                </c:pt>
                <c:pt idx="111">
                  <c:v>8.58434748E-2</c:v>
                </c:pt>
                <c:pt idx="112">
                  <c:v>0.10527936320000002</c:v>
                </c:pt>
                <c:pt idx="113">
                  <c:v>0.12974583219999999</c:v>
                </c:pt>
                <c:pt idx="114">
                  <c:v>0.12622540640000002</c:v>
                </c:pt>
                <c:pt idx="115">
                  <c:v>6.9172934800000002E-2</c:v>
                </c:pt>
                <c:pt idx="116">
                  <c:v>7.1271461600000002E-2</c:v>
                </c:pt>
                <c:pt idx="117">
                  <c:v>0.12963796400000002</c:v>
                </c:pt>
                <c:pt idx="118">
                  <c:v>0.11743905120000001</c:v>
                </c:pt>
                <c:pt idx="119">
                  <c:v>0.12072412820000002</c:v>
                </c:pt>
                <c:pt idx="120">
                  <c:v>0.1206064538</c:v>
                </c:pt>
                <c:pt idx="121">
                  <c:v>0.12124385680000001</c:v>
                </c:pt>
                <c:pt idx="122">
                  <c:v>0.12027304300000001</c:v>
                </c:pt>
                <c:pt idx="123">
                  <c:v>0.12082219020000001</c:v>
                </c:pt>
                <c:pt idx="124">
                  <c:v>0.1212634692</c:v>
                </c:pt>
                <c:pt idx="125">
                  <c:v>0.12062606620000001</c:v>
                </c:pt>
                <c:pt idx="126">
                  <c:v>0.12019459340000001</c:v>
                </c:pt>
                <c:pt idx="127">
                  <c:v>0.12053781040000001</c:v>
                </c:pt>
                <c:pt idx="128">
                  <c:v>0.12167532960000001</c:v>
                </c:pt>
                <c:pt idx="129">
                  <c:v>0.12123405060000002</c:v>
                </c:pt>
                <c:pt idx="130">
                  <c:v>0.11995924460000001</c:v>
                </c:pt>
                <c:pt idx="131">
                  <c:v>0.11941009740000001</c:v>
                </c:pt>
                <c:pt idx="132">
                  <c:v>0.12094967080000001</c:v>
                </c:pt>
                <c:pt idx="133">
                  <c:v>0.12130269400000002</c:v>
                </c:pt>
                <c:pt idx="134">
                  <c:v>0.12058684140000001</c:v>
                </c:pt>
                <c:pt idx="135">
                  <c:v>0.12084180260000001</c:v>
                </c:pt>
                <c:pt idx="136">
                  <c:v>0.1211948258</c:v>
                </c:pt>
                <c:pt idx="137">
                  <c:v>0.12088102739999999</c:v>
                </c:pt>
                <c:pt idx="138">
                  <c:v>0.12007691900000002</c:v>
                </c:pt>
                <c:pt idx="139">
                  <c:v>0.12011614380000001</c:v>
                </c:pt>
                <c:pt idx="140">
                  <c:v>0.1209987018</c:v>
                </c:pt>
                <c:pt idx="141">
                  <c:v>0.1205476166</c:v>
                </c:pt>
                <c:pt idx="142">
                  <c:v>0.1220969962</c:v>
                </c:pt>
                <c:pt idx="143">
                  <c:v>0.12143017460000001</c:v>
                </c:pt>
                <c:pt idx="144">
                  <c:v>0.12073393440000001</c:v>
                </c:pt>
                <c:pt idx="145">
                  <c:v>0.1206750972</c:v>
                </c:pt>
                <c:pt idx="146">
                  <c:v>0.119929826</c:v>
                </c:pt>
                <c:pt idx="147">
                  <c:v>0.1202926554</c:v>
                </c:pt>
                <c:pt idx="148">
                  <c:v>0.120322074</c:v>
                </c:pt>
                <c:pt idx="149">
                  <c:v>0.1196552524</c:v>
                </c:pt>
                <c:pt idx="150">
                  <c:v>0.12107715140000001</c:v>
                </c:pt>
                <c:pt idx="151">
                  <c:v>0.1215184304</c:v>
                </c:pt>
                <c:pt idx="152">
                  <c:v>0.1218714536</c:v>
                </c:pt>
                <c:pt idx="153">
                  <c:v>0.12014556240000002</c:v>
                </c:pt>
                <c:pt idx="154">
                  <c:v>0.12110657000000001</c:v>
                </c:pt>
                <c:pt idx="155">
                  <c:v>0.12058684140000001</c:v>
                </c:pt>
                <c:pt idx="156">
                  <c:v>0.120027888</c:v>
                </c:pt>
                <c:pt idx="157">
                  <c:v>0.12081238399999999</c:v>
                </c:pt>
                <c:pt idx="158">
                  <c:v>0.1204593608</c:v>
                </c:pt>
                <c:pt idx="159">
                  <c:v>0.12053781040000001</c:v>
                </c:pt>
                <c:pt idx="160">
                  <c:v>0.12053781040000001</c:v>
                </c:pt>
                <c:pt idx="161">
                  <c:v>0.120027888</c:v>
                </c:pt>
                <c:pt idx="162">
                  <c:v>0.12130269400000002</c:v>
                </c:pt>
                <c:pt idx="163">
                  <c:v>0.1041124254</c:v>
                </c:pt>
                <c:pt idx="164">
                  <c:v>0.1266176544</c:v>
                </c:pt>
                <c:pt idx="165">
                  <c:v>0.12316587200000001</c:v>
                </c:pt>
                <c:pt idx="166">
                  <c:v>0.12254808139999999</c:v>
                </c:pt>
                <c:pt idx="167">
                  <c:v>0.1215086242</c:v>
                </c:pt>
                <c:pt idx="168">
                  <c:v>0.1207829654</c:v>
                </c:pt>
                <c:pt idx="169">
                  <c:v>0.1206456786</c:v>
                </c:pt>
                <c:pt idx="170">
                  <c:v>0.12070451580000001</c:v>
                </c:pt>
                <c:pt idx="171">
                  <c:v>0.120420136</c:v>
                </c:pt>
                <c:pt idx="172">
                  <c:v>0.11997885699999999</c:v>
                </c:pt>
                <c:pt idx="173">
                  <c:v>0.12128308160000001</c:v>
                </c:pt>
                <c:pt idx="174">
                  <c:v>0.12110657000000001</c:v>
                </c:pt>
                <c:pt idx="175">
                  <c:v>0.12042994220000001</c:v>
                </c:pt>
                <c:pt idx="176">
                  <c:v>0.1043968052</c:v>
                </c:pt>
                <c:pt idx="177">
                  <c:v>0.13287401000000001</c:v>
                </c:pt>
                <c:pt idx="178">
                  <c:v>0.1224107946</c:v>
                </c:pt>
                <c:pt idx="179">
                  <c:v>0.11762536900000001</c:v>
                </c:pt>
                <c:pt idx="180">
                  <c:v>0.1218028102</c:v>
                </c:pt>
                <c:pt idx="181">
                  <c:v>0.1211261824</c:v>
                </c:pt>
                <c:pt idx="182">
                  <c:v>0.10431835560000001</c:v>
                </c:pt>
                <c:pt idx="183">
                  <c:v>6.5809408200000002E-2</c:v>
                </c:pt>
                <c:pt idx="184">
                  <c:v>0.10573044840000001</c:v>
                </c:pt>
                <c:pt idx="185">
                  <c:v>0.11353618360000001</c:v>
                </c:pt>
                <c:pt idx="186">
                  <c:v>0.1249211818</c:v>
                </c:pt>
                <c:pt idx="187">
                  <c:v>0.12194009700000001</c:v>
                </c:pt>
                <c:pt idx="188">
                  <c:v>0.12014556240000002</c:v>
                </c:pt>
                <c:pt idx="189">
                  <c:v>0.11987098880000001</c:v>
                </c:pt>
                <c:pt idx="190">
                  <c:v>0.1201063376</c:v>
                </c:pt>
                <c:pt idx="191">
                  <c:v>0.12089083360000001</c:v>
                </c:pt>
                <c:pt idx="192">
                  <c:v>0.12024362440000001</c:v>
                </c:pt>
                <c:pt idx="193">
                  <c:v>0.1201847872</c:v>
                </c:pt>
                <c:pt idx="194">
                  <c:v>0.12073393440000001</c:v>
                </c:pt>
                <c:pt idx="195">
                  <c:v>8.6980993999999992E-2</c:v>
                </c:pt>
                <c:pt idx="196">
                  <c:v>0.12776497980000001</c:v>
                </c:pt>
                <c:pt idx="197">
                  <c:v>0.12334238360000001</c:v>
                </c:pt>
                <c:pt idx="198">
                  <c:v>0.12221467060000001</c:v>
                </c:pt>
                <c:pt idx="199">
                  <c:v>0.11985137640000001</c:v>
                </c:pt>
                <c:pt idx="200">
                  <c:v>0.1207829654</c:v>
                </c:pt>
                <c:pt idx="201">
                  <c:v>0.12149881800000001</c:v>
                </c:pt>
                <c:pt idx="202">
                  <c:v>0.121449787</c:v>
                </c:pt>
                <c:pt idx="203">
                  <c:v>0.11885114400000001</c:v>
                </c:pt>
                <c:pt idx="204">
                  <c:v>0.12109676380000001</c:v>
                </c:pt>
                <c:pt idx="205">
                  <c:v>0.1216655234</c:v>
                </c:pt>
                <c:pt idx="206">
                  <c:v>0.11922377960000001</c:v>
                </c:pt>
                <c:pt idx="207">
                  <c:v>8.5235490400000002E-2</c:v>
                </c:pt>
                <c:pt idx="208">
                  <c:v>0.13307013400000001</c:v>
                </c:pt>
                <c:pt idx="209">
                  <c:v>0.12413668580000001</c:v>
                </c:pt>
                <c:pt idx="210">
                  <c:v>0.1190080432</c:v>
                </c:pt>
                <c:pt idx="211">
                  <c:v>0.12218525200000001</c:v>
                </c:pt>
                <c:pt idx="212">
                  <c:v>0.12001808180000001</c:v>
                </c:pt>
                <c:pt idx="213">
                  <c:v>0.119586609</c:v>
                </c:pt>
                <c:pt idx="214">
                  <c:v>0.1206456786</c:v>
                </c:pt>
                <c:pt idx="215">
                  <c:v>0.12143017460000001</c:v>
                </c:pt>
                <c:pt idx="216">
                  <c:v>0.11835102780000001</c:v>
                </c:pt>
                <c:pt idx="217">
                  <c:v>0.1190276556</c:v>
                </c:pt>
                <c:pt idx="218">
                  <c:v>0.12220486440000002</c:v>
                </c:pt>
                <c:pt idx="219">
                  <c:v>0.12053781040000001</c:v>
                </c:pt>
                <c:pt idx="220">
                  <c:v>0.1192728106</c:v>
                </c:pt>
                <c:pt idx="221">
                  <c:v>0.12061626</c:v>
                </c:pt>
                <c:pt idx="222">
                  <c:v>0.1214105622</c:v>
                </c:pt>
                <c:pt idx="223">
                  <c:v>5.31594102E-2</c:v>
                </c:pt>
                <c:pt idx="224">
                  <c:v>4.3833714000000003E-2</c:v>
                </c:pt>
                <c:pt idx="225">
                  <c:v>0.10913319980000001</c:v>
                </c:pt>
                <c:pt idx="226">
                  <c:v>0.11259478839999999</c:v>
                </c:pt>
                <c:pt idx="227">
                  <c:v>0.10720137840000002</c:v>
                </c:pt>
                <c:pt idx="228">
                  <c:v>3.8665846600000005E-2</c:v>
                </c:pt>
                <c:pt idx="229">
                  <c:v>6.1975184000000003E-2</c:v>
                </c:pt>
                <c:pt idx="230">
                  <c:v>0.12776497980000001</c:v>
                </c:pt>
                <c:pt idx="231">
                  <c:v>0.117723431</c:v>
                </c:pt>
                <c:pt idx="232">
                  <c:v>0.1200671128</c:v>
                </c:pt>
                <c:pt idx="233">
                  <c:v>0.1057402546</c:v>
                </c:pt>
                <c:pt idx="234">
                  <c:v>0.1150463384</c:v>
                </c:pt>
                <c:pt idx="235">
                  <c:v>0.11493847020000002</c:v>
                </c:pt>
                <c:pt idx="236">
                  <c:v>9.0550450800000001E-2</c:v>
                </c:pt>
                <c:pt idx="237">
                  <c:v>0.10801529300000001</c:v>
                </c:pt>
                <c:pt idx="238">
                  <c:v>5.7062277800000005E-2</c:v>
                </c:pt>
                <c:pt idx="239">
                  <c:v>0.129981181</c:v>
                </c:pt>
                <c:pt idx="240">
                  <c:v>0.12603908860000002</c:v>
                </c:pt>
                <c:pt idx="241">
                  <c:v>0.12000827560000001</c:v>
                </c:pt>
                <c:pt idx="242">
                  <c:v>0.12168513580000001</c:v>
                </c:pt>
                <c:pt idx="243">
                  <c:v>0.12079277160000002</c:v>
                </c:pt>
                <c:pt idx="244">
                  <c:v>0.1214399808</c:v>
                </c:pt>
                <c:pt idx="245">
                  <c:v>0.12062606620000001</c:v>
                </c:pt>
                <c:pt idx="246">
                  <c:v>0.1208319964</c:v>
                </c:pt>
                <c:pt idx="247">
                  <c:v>0.1206064538</c:v>
                </c:pt>
                <c:pt idx="248">
                  <c:v>0.1209987018</c:v>
                </c:pt>
                <c:pt idx="249">
                  <c:v>0.12184203500000002</c:v>
                </c:pt>
                <c:pt idx="250">
                  <c:v>0.12021420580000002</c:v>
                </c:pt>
                <c:pt idx="251">
                  <c:v>0.12007691900000002</c:v>
                </c:pt>
                <c:pt idx="252">
                  <c:v>0.12113598859999999</c:v>
                </c:pt>
                <c:pt idx="253">
                  <c:v>0.1220185466</c:v>
                </c:pt>
                <c:pt idx="254">
                  <c:v>0.12069470960000001</c:v>
                </c:pt>
                <c:pt idx="255">
                  <c:v>0.12082219020000001</c:v>
                </c:pt>
                <c:pt idx="256">
                  <c:v>0.12079277160000002</c:v>
                </c:pt>
                <c:pt idx="257">
                  <c:v>0.12037110500000001</c:v>
                </c:pt>
                <c:pt idx="258">
                  <c:v>0.12117521340000001</c:v>
                </c:pt>
                <c:pt idx="259">
                  <c:v>0.1196552524</c:v>
                </c:pt>
                <c:pt idx="260">
                  <c:v>0.119488547</c:v>
                </c:pt>
                <c:pt idx="261">
                  <c:v>0.12038091120000001</c:v>
                </c:pt>
                <c:pt idx="262">
                  <c:v>5.3404565200000004E-2</c:v>
                </c:pt>
                <c:pt idx="263">
                  <c:v>3.8391273000000004E-2</c:v>
                </c:pt>
                <c:pt idx="264">
                  <c:v>0.1265882358</c:v>
                </c:pt>
                <c:pt idx="265">
                  <c:v>0.1175959504</c:v>
                </c:pt>
                <c:pt idx="266">
                  <c:v>0.1213419188</c:v>
                </c:pt>
                <c:pt idx="267">
                  <c:v>0.12034168640000001</c:v>
                </c:pt>
                <c:pt idx="268">
                  <c:v>0.120027888</c:v>
                </c:pt>
                <c:pt idx="269">
                  <c:v>0.1203514926</c:v>
                </c:pt>
                <c:pt idx="270">
                  <c:v>0.1210379266</c:v>
                </c:pt>
                <c:pt idx="271">
                  <c:v>0.12046916700000002</c:v>
                </c:pt>
                <c:pt idx="272">
                  <c:v>0.12077315920000001</c:v>
                </c:pt>
                <c:pt idx="273">
                  <c:v>0.12038091120000001</c:v>
                </c:pt>
                <c:pt idx="274">
                  <c:v>0.12092025220000001</c:v>
                </c:pt>
                <c:pt idx="275">
                  <c:v>0.121155601</c:v>
                </c:pt>
                <c:pt idx="276">
                  <c:v>0.12077315920000001</c:v>
                </c:pt>
                <c:pt idx="277">
                  <c:v>8.7353629599999996E-2</c:v>
                </c:pt>
                <c:pt idx="278">
                  <c:v>3.8371660600000003E-2</c:v>
                </c:pt>
                <c:pt idx="279">
                  <c:v>5.1188364E-2</c:v>
                </c:pt>
                <c:pt idx="280">
                  <c:v>0.12735311940000002</c:v>
                </c:pt>
                <c:pt idx="281">
                  <c:v>0.11616424520000002</c:v>
                </c:pt>
                <c:pt idx="282">
                  <c:v>0.12097908940000002</c:v>
                </c:pt>
                <c:pt idx="283">
                  <c:v>0.119586609</c:v>
                </c:pt>
                <c:pt idx="284">
                  <c:v>0.12040052360000002</c:v>
                </c:pt>
                <c:pt idx="285">
                  <c:v>0.1203907174</c:v>
                </c:pt>
                <c:pt idx="286">
                  <c:v>0.12094967080000001</c:v>
                </c:pt>
                <c:pt idx="287">
                  <c:v>0.1206456786</c:v>
                </c:pt>
                <c:pt idx="288">
                  <c:v>0.11918455480000001</c:v>
                </c:pt>
                <c:pt idx="289">
                  <c:v>0.12030246159999999</c:v>
                </c:pt>
                <c:pt idx="290">
                  <c:v>0.12136153120000001</c:v>
                </c:pt>
                <c:pt idx="291">
                  <c:v>0.1203612988</c:v>
                </c:pt>
                <c:pt idx="292">
                  <c:v>0.12053781040000001</c:v>
                </c:pt>
                <c:pt idx="293">
                  <c:v>0.1196748648</c:v>
                </c:pt>
                <c:pt idx="294">
                  <c:v>0.1202926554</c:v>
                </c:pt>
                <c:pt idx="295">
                  <c:v>0.12066529100000001</c:v>
                </c:pt>
                <c:pt idx="296">
                  <c:v>0.121547849</c:v>
                </c:pt>
                <c:pt idx="297">
                  <c:v>0.12082219020000001</c:v>
                </c:pt>
                <c:pt idx="298">
                  <c:v>0.1193512602</c:v>
                </c:pt>
                <c:pt idx="299">
                  <c:v>0.1196258338</c:v>
                </c:pt>
                <c:pt idx="300">
                  <c:v>0.12041032980000001</c:v>
                </c:pt>
                <c:pt idx="301">
                  <c:v>0.12135172500000001</c:v>
                </c:pt>
                <c:pt idx="302">
                  <c:v>0.12102812040000001</c:v>
                </c:pt>
                <c:pt idx="303">
                  <c:v>8.5353164800000006E-2</c:v>
                </c:pt>
                <c:pt idx="304">
                  <c:v>8.0361808999999992E-2</c:v>
                </c:pt>
                <c:pt idx="305">
                  <c:v>0.14412172140000001</c:v>
                </c:pt>
                <c:pt idx="306">
                  <c:v>0.11568374140000001</c:v>
                </c:pt>
                <c:pt idx="307">
                  <c:v>0.11942970980000001</c:v>
                </c:pt>
                <c:pt idx="308">
                  <c:v>0.1192335858</c:v>
                </c:pt>
                <c:pt idx="309">
                  <c:v>0.12014556240000002</c:v>
                </c:pt>
                <c:pt idx="310">
                  <c:v>0.12098889560000001</c:v>
                </c:pt>
                <c:pt idx="311">
                  <c:v>0.12056722900000001</c:v>
                </c:pt>
                <c:pt idx="312">
                  <c:v>0.1202043996</c:v>
                </c:pt>
                <c:pt idx="313">
                  <c:v>0.12062606620000001</c:v>
                </c:pt>
                <c:pt idx="314">
                  <c:v>0.12110657000000001</c:v>
                </c:pt>
                <c:pt idx="315">
                  <c:v>0.11957680280000001</c:v>
                </c:pt>
                <c:pt idx="316">
                  <c:v>0.1198121516</c:v>
                </c:pt>
                <c:pt idx="317">
                  <c:v>0.12139094979999999</c:v>
                </c:pt>
                <c:pt idx="318">
                  <c:v>0.12053781040000001</c:v>
                </c:pt>
                <c:pt idx="319">
                  <c:v>0.12012595000000001</c:v>
                </c:pt>
                <c:pt idx="320">
                  <c:v>0.12130269400000002</c:v>
                </c:pt>
                <c:pt idx="321">
                  <c:v>0.12080257780000001</c:v>
                </c:pt>
                <c:pt idx="322">
                  <c:v>0.1207829654</c:v>
                </c:pt>
                <c:pt idx="323">
                  <c:v>0.12033188020000002</c:v>
                </c:pt>
                <c:pt idx="324">
                  <c:v>0.1197435082</c:v>
                </c:pt>
                <c:pt idx="325">
                  <c:v>0.11963564000000002</c:v>
                </c:pt>
                <c:pt idx="326">
                  <c:v>0.12041032980000001</c:v>
                </c:pt>
                <c:pt idx="327">
                  <c:v>0.120763353</c:v>
                </c:pt>
                <c:pt idx="328">
                  <c:v>0.11994943840000001</c:v>
                </c:pt>
                <c:pt idx="329">
                  <c:v>0.121547849</c:v>
                </c:pt>
                <c:pt idx="330">
                  <c:v>0.12023381819999999</c:v>
                </c:pt>
                <c:pt idx="331">
                  <c:v>0.1190766866</c:v>
                </c:pt>
                <c:pt idx="332">
                  <c:v>0.12149881800000001</c:v>
                </c:pt>
                <c:pt idx="333">
                  <c:v>0.12015536860000001</c:v>
                </c:pt>
                <c:pt idx="334">
                  <c:v>6.8476694599999999E-2</c:v>
                </c:pt>
                <c:pt idx="335">
                  <c:v>0.1394539702</c:v>
                </c:pt>
                <c:pt idx="336">
                  <c:v>0.1153503306</c:v>
                </c:pt>
                <c:pt idx="337">
                  <c:v>0.1201357562</c:v>
                </c:pt>
                <c:pt idx="338">
                  <c:v>0.12184203500000002</c:v>
                </c:pt>
                <c:pt idx="339">
                  <c:v>0.120322074</c:v>
                </c:pt>
                <c:pt idx="340">
                  <c:v>0.12072412820000002</c:v>
                </c:pt>
                <c:pt idx="341">
                  <c:v>0.12061626</c:v>
                </c:pt>
                <c:pt idx="342">
                  <c:v>0.12133211260000001</c:v>
                </c:pt>
                <c:pt idx="343">
                  <c:v>0.12203815900000001</c:v>
                </c:pt>
                <c:pt idx="344">
                  <c:v>0.12072412820000002</c:v>
                </c:pt>
                <c:pt idx="345">
                  <c:v>0.1204593608</c:v>
                </c:pt>
                <c:pt idx="346">
                  <c:v>0.10553432440000002</c:v>
                </c:pt>
                <c:pt idx="347">
                  <c:v>3.8459916400000002E-2</c:v>
                </c:pt>
                <c:pt idx="348">
                  <c:v>3.8126505599999999E-2</c:v>
                </c:pt>
                <c:pt idx="349">
                  <c:v>6.0004137800000003E-2</c:v>
                </c:pt>
                <c:pt idx="350">
                  <c:v>0.12660784820000001</c:v>
                </c:pt>
                <c:pt idx="351">
                  <c:v>0.1167330048</c:v>
                </c:pt>
                <c:pt idx="352">
                  <c:v>0.11966505860000001</c:v>
                </c:pt>
                <c:pt idx="353">
                  <c:v>0.12105753900000001</c:v>
                </c:pt>
                <c:pt idx="354">
                  <c:v>0.12116540720000001</c:v>
                </c:pt>
                <c:pt idx="355">
                  <c:v>0.12065548480000002</c:v>
                </c:pt>
                <c:pt idx="356">
                  <c:v>0.1215772676</c:v>
                </c:pt>
                <c:pt idx="357">
                  <c:v>0.12207738380000001</c:v>
                </c:pt>
                <c:pt idx="358">
                  <c:v>0.12102812040000001</c:v>
                </c:pt>
                <c:pt idx="359">
                  <c:v>0.1210183142</c:v>
                </c:pt>
                <c:pt idx="360">
                  <c:v>0.12028284920000001</c:v>
                </c:pt>
                <c:pt idx="361">
                  <c:v>0.12109676380000001</c:v>
                </c:pt>
                <c:pt idx="362">
                  <c:v>0.1202043996</c:v>
                </c:pt>
                <c:pt idx="363">
                  <c:v>0.12023381819999999</c:v>
                </c:pt>
                <c:pt idx="364">
                  <c:v>3.0879723800000002E-2</c:v>
                </c:pt>
                <c:pt idx="365">
                  <c:v>5.8758750400000004E-2</c:v>
                </c:pt>
                <c:pt idx="366">
                  <c:v>0.1257350964</c:v>
                </c:pt>
                <c:pt idx="367">
                  <c:v>0.1163799816</c:v>
                </c:pt>
                <c:pt idx="368">
                  <c:v>0.1197729268</c:v>
                </c:pt>
                <c:pt idx="369">
                  <c:v>0.12211660860000001</c:v>
                </c:pt>
                <c:pt idx="370">
                  <c:v>0.12053781040000001</c:v>
                </c:pt>
                <c:pt idx="371">
                  <c:v>0.12065548480000002</c:v>
                </c:pt>
                <c:pt idx="372">
                  <c:v>0.11979253920000001</c:v>
                </c:pt>
                <c:pt idx="373">
                  <c:v>5.3737976E-2</c:v>
                </c:pt>
                <c:pt idx="374">
                  <c:v>5.1011852400000002E-2</c:v>
                </c:pt>
                <c:pt idx="375">
                  <c:v>5.7885998600000002E-2</c:v>
                </c:pt>
                <c:pt idx="376">
                  <c:v>0.13042245999999999</c:v>
                </c:pt>
                <c:pt idx="377">
                  <c:v>0.1169585474</c:v>
                </c:pt>
                <c:pt idx="378">
                  <c:v>0.12017498100000001</c:v>
                </c:pt>
                <c:pt idx="379">
                  <c:v>8.5617932199999996E-2</c:v>
                </c:pt>
                <c:pt idx="380">
                  <c:v>3.8430497799999998E-2</c:v>
                </c:pt>
                <c:pt idx="381">
                  <c:v>0.10578928560000002</c:v>
                </c:pt>
                <c:pt idx="382">
                  <c:v>0.11405591220000001</c:v>
                </c:pt>
                <c:pt idx="383">
                  <c:v>0.1208319964</c:v>
                </c:pt>
                <c:pt idx="384">
                  <c:v>0.12149881800000001</c:v>
                </c:pt>
                <c:pt idx="385">
                  <c:v>0.11936106640000001</c:v>
                </c:pt>
                <c:pt idx="386">
                  <c:v>0.10451447960000002</c:v>
                </c:pt>
                <c:pt idx="387">
                  <c:v>9.9630992000000015E-2</c:v>
                </c:pt>
                <c:pt idx="388">
                  <c:v>0.12467602680000001</c:v>
                </c:pt>
                <c:pt idx="389">
                  <c:v>0.11725273340000002</c:v>
                </c:pt>
                <c:pt idx="390">
                  <c:v>0.1194591284</c:v>
                </c:pt>
                <c:pt idx="391">
                  <c:v>0.12094967080000001</c:v>
                </c:pt>
                <c:pt idx="392">
                  <c:v>0.12077315920000001</c:v>
                </c:pt>
                <c:pt idx="393">
                  <c:v>0.12053781040000001</c:v>
                </c:pt>
                <c:pt idx="394">
                  <c:v>3.7077242199999999E-2</c:v>
                </c:pt>
                <c:pt idx="395">
                  <c:v>9.4119907600000011E-2</c:v>
                </c:pt>
                <c:pt idx="396">
                  <c:v>8.72555676E-2</c:v>
                </c:pt>
                <c:pt idx="397">
                  <c:v>4.5079101400000009E-2</c:v>
                </c:pt>
                <c:pt idx="398">
                  <c:v>0.1278042046</c:v>
                </c:pt>
                <c:pt idx="399">
                  <c:v>0.12005730660000001</c:v>
                </c:pt>
                <c:pt idx="400">
                  <c:v>0.1195179656</c:v>
                </c:pt>
                <c:pt idx="401">
                  <c:v>5.1521774800000003E-2</c:v>
                </c:pt>
                <c:pt idx="402">
                  <c:v>3.7881350600000002E-2</c:v>
                </c:pt>
                <c:pt idx="403">
                  <c:v>0.130520522</c:v>
                </c:pt>
                <c:pt idx="404">
                  <c:v>0.1199102136</c:v>
                </c:pt>
                <c:pt idx="405">
                  <c:v>0.11912571760000001</c:v>
                </c:pt>
                <c:pt idx="406">
                  <c:v>0.1209398646</c:v>
                </c:pt>
                <c:pt idx="407">
                  <c:v>0.11997885699999999</c:v>
                </c:pt>
                <c:pt idx="408">
                  <c:v>0.1197729268</c:v>
                </c:pt>
                <c:pt idx="409">
                  <c:v>0.1217733916</c:v>
                </c:pt>
                <c:pt idx="410">
                  <c:v>0.1214105622</c:v>
                </c:pt>
                <c:pt idx="411">
                  <c:v>0.1189099812</c:v>
                </c:pt>
                <c:pt idx="412">
                  <c:v>0.1206456786</c:v>
                </c:pt>
                <c:pt idx="413">
                  <c:v>0.1220283528</c:v>
                </c:pt>
                <c:pt idx="414">
                  <c:v>6.7123439000000007E-2</c:v>
                </c:pt>
                <c:pt idx="415">
                  <c:v>0.10634823900000001</c:v>
                </c:pt>
                <c:pt idx="416">
                  <c:v>0.1167820358</c:v>
                </c:pt>
                <c:pt idx="417">
                  <c:v>0.1140362998</c:v>
                </c:pt>
                <c:pt idx="418">
                  <c:v>0.12031226780000001</c:v>
                </c:pt>
                <c:pt idx="419">
                  <c:v>0.12229312019999999</c:v>
                </c:pt>
                <c:pt idx="420">
                  <c:v>0.12143017460000001</c:v>
                </c:pt>
                <c:pt idx="421">
                  <c:v>0.1200376942</c:v>
                </c:pt>
                <c:pt idx="422">
                  <c:v>0.1200376942</c:v>
                </c:pt>
                <c:pt idx="423">
                  <c:v>0.11949835320000002</c:v>
                </c:pt>
                <c:pt idx="424">
                  <c:v>0.11979253920000001</c:v>
                </c:pt>
                <c:pt idx="425">
                  <c:v>8.6363203400000005E-2</c:v>
                </c:pt>
                <c:pt idx="426">
                  <c:v>7.2899290800000002E-2</c:v>
                </c:pt>
                <c:pt idx="427">
                  <c:v>0.1362767614</c:v>
                </c:pt>
                <c:pt idx="428">
                  <c:v>0.12580373980000001</c:v>
                </c:pt>
                <c:pt idx="429">
                  <c:v>0.11901784940000001</c:v>
                </c:pt>
                <c:pt idx="430">
                  <c:v>0.12038091120000001</c:v>
                </c:pt>
                <c:pt idx="431">
                  <c:v>0.1199102136</c:v>
                </c:pt>
                <c:pt idx="432">
                  <c:v>0.12051819800000001</c:v>
                </c:pt>
                <c:pt idx="433">
                  <c:v>0.12046916700000002</c:v>
                </c:pt>
                <c:pt idx="434">
                  <c:v>0.1197435082</c:v>
                </c:pt>
                <c:pt idx="435">
                  <c:v>0.1198415702</c:v>
                </c:pt>
                <c:pt idx="436">
                  <c:v>0.12081238399999999</c:v>
                </c:pt>
                <c:pt idx="437">
                  <c:v>8.7177118000000012E-2</c:v>
                </c:pt>
                <c:pt idx="438">
                  <c:v>0.10269052640000001</c:v>
                </c:pt>
                <c:pt idx="439">
                  <c:v>0.1211948258</c:v>
                </c:pt>
                <c:pt idx="440">
                  <c:v>0.11220254040000001</c:v>
                </c:pt>
                <c:pt idx="441">
                  <c:v>8.9099133200000014E-2</c:v>
                </c:pt>
                <c:pt idx="442">
                  <c:v>7.1379329800000002E-2</c:v>
                </c:pt>
                <c:pt idx="443">
                  <c:v>0.1203514926</c:v>
                </c:pt>
                <c:pt idx="444">
                  <c:v>8.326444420000001E-2</c:v>
                </c:pt>
                <c:pt idx="445">
                  <c:v>3.9009063599999998E-2</c:v>
                </c:pt>
                <c:pt idx="446">
                  <c:v>7.5743088799999997E-2</c:v>
                </c:pt>
                <c:pt idx="447">
                  <c:v>0.1274217628</c:v>
                </c:pt>
                <c:pt idx="448">
                  <c:v>7.4213321600000007E-2</c:v>
                </c:pt>
                <c:pt idx="449">
                  <c:v>0.10354366580000002</c:v>
                </c:pt>
                <c:pt idx="450">
                  <c:v>0.1163799816</c:v>
                </c:pt>
                <c:pt idx="451">
                  <c:v>0.12670591020000002</c:v>
                </c:pt>
                <c:pt idx="452">
                  <c:v>8.9099133200000014E-2</c:v>
                </c:pt>
                <c:pt idx="453">
                  <c:v>3.24683282E-2</c:v>
                </c:pt>
                <c:pt idx="454">
                  <c:v>4.6834411200000002E-2</c:v>
                </c:pt>
                <c:pt idx="455">
                  <c:v>0.12690203420000001</c:v>
                </c:pt>
                <c:pt idx="456">
                  <c:v>0.11924339200000002</c:v>
                </c:pt>
                <c:pt idx="457">
                  <c:v>0.11626230720000001</c:v>
                </c:pt>
                <c:pt idx="458">
                  <c:v>0.12079277160000002</c:v>
                </c:pt>
                <c:pt idx="459">
                  <c:v>0.1211948258</c:v>
                </c:pt>
                <c:pt idx="460">
                  <c:v>0.1198121516</c:v>
                </c:pt>
                <c:pt idx="461">
                  <c:v>0.12041032980000001</c:v>
                </c:pt>
                <c:pt idx="462">
                  <c:v>0.11983176400000001</c:v>
                </c:pt>
                <c:pt idx="463">
                  <c:v>0.12038091120000001</c:v>
                </c:pt>
                <c:pt idx="464">
                  <c:v>0.10291606900000001</c:v>
                </c:pt>
                <c:pt idx="465">
                  <c:v>0.11186912960000001</c:v>
                </c:pt>
                <c:pt idx="466">
                  <c:v>2.3211275400000002E-2</c:v>
                </c:pt>
                <c:pt idx="467">
                  <c:v>8.2725103200000011E-2</c:v>
                </c:pt>
                <c:pt idx="468">
                  <c:v>3.0663987400000002E-2</c:v>
                </c:pt>
                <c:pt idx="469">
                  <c:v>5.6405262400000003E-2</c:v>
                </c:pt>
                <c:pt idx="470">
                  <c:v>7.0673283400000009E-2</c:v>
                </c:pt>
                <c:pt idx="471">
                  <c:v>6.1524098800000003E-2</c:v>
                </c:pt>
                <c:pt idx="472">
                  <c:v>0.13276614180000001</c:v>
                </c:pt>
                <c:pt idx="473">
                  <c:v>0.12482311980000001</c:v>
                </c:pt>
                <c:pt idx="474">
                  <c:v>0.11818432240000001</c:v>
                </c:pt>
                <c:pt idx="475">
                  <c:v>0.119586609</c:v>
                </c:pt>
                <c:pt idx="476">
                  <c:v>0.1210379266</c:v>
                </c:pt>
                <c:pt idx="477">
                  <c:v>0.12059664760000001</c:v>
                </c:pt>
                <c:pt idx="478">
                  <c:v>0.12117521340000001</c:v>
                </c:pt>
                <c:pt idx="479">
                  <c:v>0.12160668620000001</c:v>
                </c:pt>
                <c:pt idx="480">
                  <c:v>0.1189099812</c:v>
                </c:pt>
                <c:pt idx="481">
                  <c:v>0.10167068160000001</c:v>
                </c:pt>
                <c:pt idx="482">
                  <c:v>0.13371734320000001</c:v>
                </c:pt>
                <c:pt idx="483">
                  <c:v>0.11208486599999999</c:v>
                </c:pt>
                <c:pt idx="484">
                  <c:v>0.1029945186</c:v>
                </c:pt>
                <c:pt idx="485">
                  <c:v>3.1919181000000005E-2</c:v>
                </c:pt>
                <c:pt idx="486">
                  <c:v>0.15023098400000001</c:v>
                </c:pt>
                <c:pt idx="487">
                  <c:v>0.1209987018</c:v>
                </c:pt>
                <c:pt idx="488">
                  <c:v>6.4809175800000007E-2</c:v>
                </c:pt>
                <c:pt idx="489">
                  <c:v>9.7248085400000003E-2</c:v>
                </c:pt>
                <c:pt idx="490">
                  <c:v>0.16809788040000001</c:v>
                </c:pt>
                <c:pt idx="491">
                  <c:v>7.0388903600000011E-2</c:v>
                </c:pt>
                <c:pt idx="492">
                  <c:v>1.39149978E-2</c:v>
                </c:pt>
                <c:pt idx="493">
                  <c:v>3.5576893600000006E-2</c:v>
                </c:pt>
                <c:pt idx="494">
                  <c:v>0.14302342700000001</c:v>
                </c:pt>
                <c:pt idx="495">
                  <c:v>8.8030257400000006E-2</c:v>
                </c:pt>
                <c:pt idx="496">
                  <c:v>0.139934474</c:v>
                </c:pt>
                <c:pt idx="497">
                  <c:v>0.1061717274</c:v>
                </c:pt>
                <c:pt idx="498">
                  <c:v>0.1393755206</c:v>
                </c:pt>
                <c:pt idx="499">
                  <c:v>0.1003272322</c:v>
                </c:pt>
                <c:pt idx="500">
                  <c:v>3.7920575400000003E-2</c:v>
                </c:pt>
                <c:pt idx="501">
                  <c:v>0.1221754458</c:v>
                </c:pt>
                <c:pt idx="502">
                  <c:v>0.18293466100000003</c:v>
                </c:pt>
                <c:pt idx="503">
                  <c:v>3.0879723800000002E-2</c:v>
                </c:pt>
                <c:pt idx="504">
                  <c:v>0.11447757880000001</c:v>
                </c:pt>
                <c:pt idx="505">
                  <c:v>9.071715620000001E-2</c:v>
                </c:pt>
                <c:pt idx="506">
                  <c:v>7.0987081800000004E-2</c:v>
                </c:pt>
                <c:pt idx="507">
                  <c:v>3.9979877400000002E-2</c:v>
                </c:pt>
                <c:pt idx="508">
                  <c:v>0.12216563960000001</c:v>
                </c:pt>
                <c:pt idx="509">
                  <c:v>9.2835295400000004E-2</c:v>
                </c:pt>
                <c:pt idx="510">
                  <c:v>4.0548636999999998E-2</c:v>
                </c:pt>
                <c:pt idx="511">
                  <c:v>6.8584562799999998E-2</c:v>
                </c:pt>
                <c:pt idx="512">
                  <c:v>9.5139752400000013E-2</c:v>
                </c:pt>
                <c:pt idx="513">
                  <c:v>6.9339640199999997E-2</c:v>
                </c:pt>
                <c:pt idx="514">
                  <c:v>0.11102579640000002</c:v>
                </c:pt>
                <c:pt idx="515">
                  <c:v>9.5845798800000007E-2</c:v>
                </c:pt>
                <c:pt idx="516">
                  <c:v>8.8942234000000009E-2</c:v>
                </c:pt>
                <c:pt idx="517">
                  <c:v>0.34539397640000002</c:v>
                </c:pt>
                <c:pt idx="518">
                  <c:v>0.1230776162</c:v>
                </c:pt>
                <c:pt idx="519">
                  <c:v>-0.20130167360000001</c:v>
                </c:pt>
                <c:pt idx="520">
                  <c:v>7.2301112600000009E-2</c:v>
                </c:pt>
                <c:pt idx="521">
                  <c:v>0.32121188720000005</c:v>
                </c:pt>
                <c:pt idx="522">
                  <c:v>3.1311196600000001E-2</c:v>
                </c:pt>
                <c:pt idx="523">
                  <c:v>-8.3225219400000008E-2</c:v>
                </c:pt>
                <c:pt idx="524">
                  <c:v>0.37619525060000003</c:v>
                </c:pt>
                <c:pt idx="525">
                  <c:v>1.8092439000000002E-2</c:v>
                </c:pt>
                <c:pt idx="526">
                  <c:v>-2.6123716800000002E-2</c:v>
                </c:pt>
                <c:pt idx="527">
                  <c:v>0.23731004</c:v>
                </c:pt>
                <c:pt idx="528">
                  <c:v>0.32160413520000003</c:v>
                </c:pt>
                <c:pt idx="529">
                  <c:v>0.20988209859999998</c:v>
                </c:pt>
                <c:pt idx="530">
                  <c:v>-6.2083052200000002E-2</c:v>
                </c:pt>
                <c:pt idx="531">
                  <c:v>-2.5888368000000002E-2</c:v>
                </c:pt>
                <c:pt idx="532">
                  <c:v>0.27097472460000005</c:v>
                </c:pt>
                <c:pt idx="533">
                  <c:v>0.21077446280000001</c:v>
                </c:pt>
                <c:pt idx="534">
                  <c:v>-7.6900220400000011E-2</c:v>
                </c:pt>
                <c:pt idx="535">
                  <c:v>0.28124181600000003</c:v>
                </c:pt>
                <c:pt idx="536">
                  <c:v>-7.7518011000000012E-2</c:v>
                </c:pt>
                <c:pt idx="537">
                  <c:v>-3.6057397400000003E-2</c:v>
                </c:pt>
                <c:pt idx="538">
                  <c:v>-3.3792165200000002E-2</c:v>
                </c:pt>
                <c:pt idx="539">
                  <c:v>0.18932830340000001</c:v>
                </c:pt>
                <c:pt idx="540">
                  <c:v>0.24230139579999999</c:v>
                </c:pt>
                <c:pt idx="541">
                  <c:v>-5.4846076600000002E-2</c:v>
                </c:pt>
                <c:pt idx="542">
                  <c:v>-6.1935959200000008E-2</c:v>
                </c:pt>
                <c:pt idx="543">
                  <c:v>0.23187740520000003</c:v>
                </c:pt>
                <c:pt idx="544">
                  <c:v>7.338960080000001E-2</c:v>
                </c:pt>
                <c:pt idx="545">
                  <c:v>-3.2066273999999999E-2</c:v>
                </c:pt>
                <c:pt idx="546">
                  <c:v>0.19169159760000001</c:v>
                </c:pt>
                <c:pt idx="547">
                  <c:v>0.19784989120000002</c:v>
                </c:pt>
                <c:pt idx="548">
                  <c:v>0.1122417652</c:v>
                </c:pt>
                <c:pt idx="549">
                  <c:v>6.2190920400000009E-2</c:v>
                </c:pt>
                <c:pt idx="550">
                  <c:v>9.5904635999999998E-3</c:v>
                </c:pt>
                <c:pt idx="551">
                  <c:v>1.5837013E-2</c:v>
                </c:pt>
                <c:pt idx="552">
                  <c:v>0.19996803040000002</c:v>
                </c:pt>
                <c:pt idx="553">
                  <c:v>0.1352569166</c:v>
                </c:pt>
                <c:pt idx="554">
                  <c:v>0.1626456332</c:v>
                </c:pt>
                <c:pt idx="555">
                  <c:v>-2.5309802200000002E-2</c:v>
                </c:pt>
                <c:pt idx="556">
                  <c:v>1.6082168E-3</c:v>
                </c:pt>
                <c:pt idx="557">
                  <c:v>0.30672812980000003</c:v>
                </c:pt>
                <c:pt idx="558">
                  <c:v>-8.9628668000000002E-3</c:v>
                </c:pt>
                <c:pt idx="559">
                  <c:v>-3.5978947800000001E-2</c:v>
                </c:pt>
                <c:pt idx="560">
                  <c:v>0.28874355899999998</c:v>
                </c:pt>
                <c:pt idx="561">
                  <c:v>6.05925098E-2</c:v>
                </c:pt>
                <c:pt idx="562">
                  <c:v>0.10717195979999999</c:v>
                </c:pt>
                <c:pt idx="563">
                  <c:v>4.1382164000000003E-3</c:v>
                </c:pt>
                <c:pt idx="564">
                  <c:v>-0.12652939860000001</c:v>
                </c:pt>
                <c:pt idx="565">
                  <c:v>8.03814214E-2</c:v>
                </c:pt>
                <c:pt idx="566">
                  <c:v>0.20809737020000002</c:v>
                </c:pt>
                <c:pt idx="567">
                  <c:v>2.5986429999999999E-3</c:v>
                </c:pt>
                <c:pt idx="568">
                  <c:v>9.722847300000001E-2</c:v>
                </c:pt>
                <c:pt idx="569">
                  <c:v>0.16890198880000001</c:v>
                </c:pt>
                <c:pt idx="570">
                  <c:v>0.17020621340000003</c:v>
                </c:pt>
                <c:pt idx="571">
                  <c:v>0.31295506680000001</c:v>
                </c:pt>
                <c:pt idx="572">
                  <c:v>0.10174913120000001</c:v>
                </c:pt>
                <c:pt idx="573">
                  <c:v>3.4743366600000006E-2</c:v>
                </c:pt>
                <c:pt idx="574">
                  <c:v>9.2658783800000019E-2</c:v>
                </c:pt>
                <c:pt idx="575">
                  <c:v>0.21537357060000001</c:v>
                </c:pt>
                <c:pt idx="576">
                  <c:v>-9.5424132200000011E-2</c:v>
                </c:pt>
                <c:pt idx="577">
                  <c:v>0.24223275240000003</c:v>
                </c:pt>
                <c:pt idx="578">
                  <c:v>0.2681407328</c:v>
                </c:pt>
                <c:pt idx="579">
                  <c:v>-6.8819911600000006E-2</c:v>
                </c:pt>
                <c:pt idx="580">
                  <c:v>0.11863540760000001</c:v>
                </c:pt>
                <c:pt idx="581">
                  <c:v>-1.5984106000000001E-2</c:v>
                </c:pt>
                <c:pt idx="582">
                  <c:v>0.15629121560000001</c:v>
                </c:pt>
                <c:pt idx="583">
                  <c:v>0.120420136</c:v>
                </c:pt>
                <c:pt idx="584">
                  <c:v>9.0923086400000006E-2</c:v>
                </c:pt>
                <c:pt idx="585">
                  <c:v>0.10593637860000001</c:v>
                </c:pt>
                <c:pt idx="586">
                  <c:v>8.7020218800000007E-2</c:v>
                </c:pt>
                <c:pt idx="587">
                  <c:v>-5.1384488000000006E-3</c:v>
                </c:pt>
                <c:pt idx="588">
                  <c:v>0.15422210740000003</c:v>
                </c:pt>
                <c:pt idx="589">
                  <c:v>-9.6846031200000002E-2</c:v>
                </c:pt>
                <c:pt idx="590">
                  <c:v>-4.6412744600000007E-2</c:v>
                </c:pt>
                <c:pt idx="591">
                  <c:v>4.3372822599999999E-2</c:v>
                </c:pt>
                <c:pt idx="592">
                  <c:v>-6.0896502000000003E-3</c:v>
                </c:pt>
                <c:pt idx="593">
                  <c:v>-6.8770880600000001E-2</c:v>
                </c:pt>
                <c:pt idx="594">
                  <c:v>-9.0001303600000013E-2</c:v>
                </c:pt>
                <c:pt idx="595">
                  <c:v>-1.4218989999999999E-2</c:v>
                </c:pt>
                <c:pt idx="596">
                  <c:v>9.72382792E-2</c:v>
                </c:pt>
                <c:pt idx="597">
                  <c:v>0.1426017604</c:v>
                </c:pt>
                <c:pt idx="598">
                  <c:v>-0.20457694439999999</c:v>
                </c:pt>
                <c:pt idx="599">
                  <c:v>-8.4294095200000002E-2</c:v>
                </c:pt>
                <c:pt idx="600">
                  <c:v>-7.4419251800000003E-2</c:v>
                </c:pt>
                <c:pt idx="601">
                  <c:v>-1.4366083E-2</c:v>
                </c:pt>
                <c:pt idx="602">
                  <c:v>3.2478134399999997E-2</c:v>
                </c:pt>
                <c:pt idx="603">
                  <c:v>0.125568391</c:v>
                </c:pt>
                <c:pt idx="604">
                  <c:v>0.25276461119999999</c:v>
                </c:pt>
                <c:pt idx="605">
                  <c:v>0.10578928560000002</c:v>
                </c:pt>
                <c:pt idx="606">
                  <c:v>7.5674445399999998E-2</c:v>
                </c:pt>
                <c:pt idx="607">
                  <c:v>0.1300890492</c:v>
                </c:pt>
                <c:pt idx="608">
                  <c:v>0.31431812860000002</c:v>
                </c:pt>
                <c:pt idx="609">
                  <c:v>0.42099977840000002</c:v>
                </c:pt>
                <c:pt idx="610">
                  <c:v>0.27191611980000002</c:v>
                </c:pt>
                <c:pt idx="611">
                  <c:v>0.28821402420000003</c:v>
                </c:pt>
                <c:pt idx="612">
                  <c:v>0.34475657340000004</c:v>
                </c:pt>
                <c:pt idx="613">
                  <c:v>0.1611354784</c:v>
                </c:pt>
                <c:pt idx="614">
                  <c:v>0.13259943639999999</c:v>
                </c:pt>
                <c:pt idx="615">
                  <c:v>0.2851741022</c:v>
                </c:pt>
                <c:pt idx="616">
                  <c:v>0.28599782300000004</c:v>
                </c:pt>
                <c:pt idx="617">
                  <c:v>1.1130037000000001E-2</c:v>
                </c:pt>
                <c:pt idx="618">
                  <c:v>0.15596761100000001</c:v>
                </c:pt>
                <c:pt idx="619">
                  <c:v>0.318407314</c:v>
                </c:pt>
                <c:pt idx="620">
                  <c:v>0.25410806060000002</c:v>
                </c:pt>
                <c:pt idx="621">
                  <c:v>0.109044944</c:v>
                </c:pt>
                <c:pt idx="622">
                  <c:v>0.18963229560000003</c:v>
                </c:pt>
                <c:pt idx="623">
                  <c:v>0.28090840520000004</c:v>
                </c:pt>
                <c:pt idx="624">
                  <c:v>0.13500195540000001</c:v>
                </c:pt>
                <c:pt idx="625">
                  <c:v>0.13457048260000001</c:v>
                </c:pt>
                <c:pt idx="626">
                  <c:v>0.2219241122</c:v>
                </c:pt>
                <c:pt idx="627">
                  <c:v>0.34548223220000002</c:v>
                </c:pt>
                <c:pt idx="628">
                  <c:v>0.25086220840000001</c:v>
                </c:pt>
                <c:pt idx="629">
                  <c:v>0.20500841720000001</c:v>
                </c:pt>
                <c:pt idx="630">
                  <c:v>0.23132825800000001</c:v>
                </c:pt>
                <c:pt idx="631">
                  <c:v>0.2414580626</c:v>
                </c:pt>
                <c:pt idx="632">
                  <c:v>7.5203747799999998E-2</c:v>
                </c:pt>
                <c:pt idx="633">
                  <c:v>9.6326302600000011E-2</c:v>
                </c:pt>
                <c:pt idx="634">
                  <c:v>0.17350109660000002</c:v>
                </c:pt>
                <c:pt idx="635">
                  <c:v>-2.2211043000000003E-2</c:v>
                </c:pt>
                <c:pt idx="636">
                  <c:v>8.7745877599999994E-2</c:v>
                </c:pt>
                <c:pt idx="637">
                  <c:v>0.31258243120000001</c:v>
                </c:pt>
                <c:pt idx="638">
                  <c:v>8.095018100000001E-2</c:v>
                </c:pt>
                <c:pt idx="639">
                  <c:v>6.7496074600000011E-2</c:v>
                </c:pt>
                <c:pt idx="640">
                  <c:v>0.2568145718</c:v>
                </c:pt>
                <c:pt idx="641">
                  <c:v>0.22263015860000002</c:v>
                </c:pt>
                <c:pt idx="642">
                  <c:v>9.0491613600000007E-2</c:v>
                </c:pt>
                <c:pt idx="643">
                  <c:v>9.013859040000001E-2</c:v>
                </c:pt>
                <c:pt idx="644">
                  <c:v>0.23255403300000002</c:v>
                </c:pt>
                <c:pt idx="645">
                  <c:v>0.12590180179999999</c:v>
                </c:pt>
                <c:pt idx="646">
                  <c:v>2.7074918200000003E-2</c:v>
                </c:pt>
                <c:pt idx="647">
                  <c:v>0.1460437366</c:v>
                </c:pt>
                <c:pt idx="648">
                  <c:v>9.0638706599999994E-2</c:v>
                </c:pt>
                <c:pt idx="649">
                  <c:v>0.1818853976</c:v>
                </c:pt>
                <c:pt idx="650">
                  <c:v>0.34921839440000002</c:v>
                </c:pt>
                <c:pt idx="651">
                  <c:v>0.16359683460000002</c:v>
                </c:pt>
                <c:pt idx="652">
                  <c:v>5.5110844000000004E-3</c:v>
                </c:pt>
                <c:pt idx="653">
                  <c:v>-7.1516616599999999E-2</c:v>
                </c:pt>
                <c:pt idx="654">
                  <c:v>0.21321620659999999</c:v>
                </c:pt>
                <c:pt idx="655">
                  <c:v>-3.0448251000000003E-2</c:v>
                </c:pt>
                <c:pt idx="656">
                  <c:v>0.16269466420000003</c:v>
                </c:pt>
                <c:pt idx="657">
                  <c:v>-2.5192127800000002E-2</c:v>
                </c:pt>
                <c:pt idx="658">
                  <c:v>-1.8000064596000001</c:v>
                </c:pt>
                <c:pt idx="659">
                  <c:v>-2.2534843724</c:v>
                </c:pt>
                <c:pt idx="660">
                  <c:v>-0.5496080914</c:v>
                </c:pt>
                <c:pt idx="661">
                  <c:v>1.1655649319999999</c:v>
                </c:pt>
                <c:pt idx="662">
                  <c:v>1.1692520632000001</c:v>
                </c:pt>
                <c:pt idx="663">
                  <c:v>0.26684631440000001</c:v>
                </c:pt>
                <c:pt idx="664">
                  <c:v>-0.14610257380000002</c:v>
                </c:pt>
                <c:pt idx="665">
                  <c:v>-1.7621741400000002E-2</c:v>
                </c:pt>
                <c:pt idx="666">
                  <c:v>-5.4434216200000003E-2</c:v>
                </c:pt>
                <c:pt idx="667">
                  <c:v>-0.18848497019999999</c:v>
                </c:pt>
                <c:pt idx="668">
                  <c:v>-5.9621696000000009E-2</c:v>
                </c:pt>
                <c:pt idx="669">
                  <c:v>7.6115724400000001E-2</c:v>
                </c:pt>
                <c:pt idx="670">
                  <c:v>0.21273570280000004</c:v>
                </c:pt>
                <c:pt idx="671">
                  <c:v>0.1911130318</c:v>
                </c:pt>
                <c:pt idx="672">
                  <c:v>0.1915935356</c:v>
                </c:pt>
                <c:pt idx="673">
                  <c:v>0.10676990560000001</c:v>
                </c:pt>
                <c:pt idx="674">
                  <c:v>0.105269557</c:v>
                </c:pt>
                <c:pt idx="675">
                  <c:v>0.18534698620000001</c:v>
                </c:pt>
                <c:pt idx="676">
                  <c:v>2.7408329000000002E-2</c:v>
                </c:pt>
                <c:pt idx="677">
                  <c:v>-2.0200772E-3</c:v>
                </c:pt>
                <c:pt idx="678">
                  <c:v>0.228729615</c:v>
                </c:pt>
                <c:pt idx="679">
                  <c:v>0.24626310060000001</c:v>
                </c:pt>
                <c:pt idx="680">
                  <c:v>5.6385649999999999E-3</c:v>
                </c:pt>
                <c:pt idx="681">
                  <c:v>0.29284255060000003</c:v>
                </c:pt>
                <c:pt idx="682">
                  <c:v>0.27076879440000001</c:v>
                </c:pt>
                <c:pt idx="683">
                  <c:v>6.5221036199999999E-2</c:v>
                </c:pt>
                <c:pt idx="684">
                  <c:v>0.2159717488</c:v>
                </c:pt>
                <c:pt idx="685">
                  <c:v>0.27383813499999998</c:v>
                </c:pt>
                <c:pt idx="686">
                  <c:v>-9.9729053999999991E-3</c:v>
                </c:pt>
                <c:pt idx="687">
                  <c:v>-6.9594601399999997E-2</c:v>
                </c:pt>
                <c:pt idx="688">
                  <c:v>-6.850611320000001E-2</c:v>
                </c:pt>
                <c:pt idx="689">
                  <c:v>1.44347264E-2</c:v>
                </c:pt>
                <c:pt idx="690">
                  <c:v>4.24706522E-2</c:v>
                </c:pt>
                <c:pt idx="691">
                  <c:v>8.6431846800000017E-2</c:v>
                </c:pt>
                <c:pt idx="692">
                  <c:v>-0.1101824632</c:v>
                </c:pt>
                <c:pt idx="693">
                  <c:v>-0.18215997119999999</c:v>
                </c:pt>
                <c:pt idx="694">
                  <c:v>-8.6824094800000015E-2</c:v>
                </c:pt>
                <c:pt idx="695">
                  <c:v>-9.76011086E-2</c:v>
                </c:pt>
                <c:pt idx="696">
                  <c:v>0.2785058862</c:v>
                </c:pt>
                <c:pt idx="697">
                  <c:v>0.28153600200000001</c:v>
                </c:pt>
                <c:pt idx="698">
                  <c:v>7.50272362E-2</c:v>
                </c:pt>
                <c:pt idx="699">
                  <c:v>-7.4723244000000008E-2</c:v>
                </c:pt>
                <c:pt idx="700">
                  <c:v>-1.87396482E-2</c:v>
                </c:pt>
                <c:pt idx="701">
                  <c:v>0.14735776740000001</c:v>
                </c:pt>
                <c:pt idx="702">
                  <c:v>0.22437566219999999</c:v>
                </c:pt>
                <c:pt idx="703">
                  <c:v>-4.4373055000000008E-2</c:v>
                </c:pt>
                <c:pt idx="704">
                  <c:v>5.7042665400000005E-2</c:v>
                </c:pt>
                <c:pt idx="705">
                  <c:v>0.298843945</c:v>
                </c:pt>
                <c:pt idx="706">
                  <c:v>5.4708789799999998E-2</c:v>
                </c:pt>
                <c:pt idx="707">
                  <c:v>8.433332E-3</c:v>
                </c:pt>
                <c:pt idx="708">
                  <c:v>0.1251369182</c:v>
                </c:pt>
                <c:pt idx="709">
                  <c:v>0.14420997720000001</c:v>
                </c:pt>
                <c:pt idx="710">
                  <c:v>0.113653858</c:v>
                </c:pt>
                <c:pt idx="711">
                  <c:v>2.3809453600000002E-2</c:v>
                </c:pt>
                <c:pt idx="712">
                  <c:v>-1.2748060000000001E-4</c:v>
                </c:pt>
                <c:pt idx="713">
                  <c:v>-8.0705025999999996E-3</c:v>
                </c:pt>
                <c:pt idx="714">
                  <c:v>8.1646421199999999E-2</c:v>
                </c:pt>
                <c:pt idx="715">
                  <c:v>-5.4355766600000008E-2</c:v>
                </c:pt>
                <c:pt idx="716">
                  <c:v>0.16794098120000001</c:v>
                </c:pt>
                <c:pt idx="717">
                  <c:v>0.17110838380000001</c:v>
                </c:pt>
                <c:pt idx="718">
                  <c:v>6.4593439400000008E-2</c:v>
                </c:pt>
                <c:pt idx="719">
                  <c:v>0.2786333668</c:v>
                </c:pt>
                <c:pt idx="720">
                  <c:v>0.48757407020000004</c:v>
                </c:pt>
                <c:pt idx="721">
                  <c:v>1.010234724</c:v>
                </c:pt>
                <c:pt idx="722">
                  <c:v>1.3077744444000001</c:v>
                </c:pt>
                <c:pt idx="723">
                  <c:v>0.97020581560000008</c:v>
                </c:pt>
                <c:pt idx="724">
                  <c:v>0.75819577160000007</c:v>
                </c:pt>
                <c:pt idx="725">
                  <c:v>3.0487377738000001</c:v>
                </c:pt>
                <c:pt idx="726">
                  <c:v>5.9373108830000003</c:v>
                </c:pt>
                <c:pt idx="727">
                  <c:v>2.4990316204000003</c:v>
                </c:pt>
                <c:pt idx="728">
                  <c:v>0.57959545099999998</c:v>
                </c:pt>
                <c:pt idx="729">
                  <c:v>0.36680091100000001</c:v>
                </c:pt>
                <c:pt idx="730">
                  <c:v>7.3931883660000004</c:v>
                </c:pt>
                <c:pt idx="731">
                  <c:v>13.773053055</c:v>
                </c:pt>
                <c:pt idx="732">
                  <c:v>12.678367336600001</c:v>
                </c:pt>
                <c:pt idx="733">
                  <c:v>3.1478294248000003</c:v>
                </c:pt>
                <c:pt idx="734">
                  <c:v>-0.98440519320000008</c:v>
                </c:pt>
                <c:pt idx="735">
                  <c:v>-0.51027542319999997</c:v>
                </c:pt>
                <c:pt idx="736">
                  <c:v>-0.73967185979999994</c:v>
                </c:pt>
                <c:pt idx="737">
                  <c:v>-0.75967650779999996</c:v>
                </c:pt>
                <c:pt idx="738">
                  <c:v>-0.56880863100000001</c:v>
                </c:pt>
                <c:pt idx="739">
                  <c:v>-0.51582573240000007</c:v>
                </c:pt>
                <c:pt idx="740">
                  <c:v>-0.43101190859999999</c:v>
                </c:pt>
                <c:pt idx="741">
                  <c:v>-0.49358527079999998</c:v>
                </c:pt>
                <c:pt idx="742">
                  <c:v>-0.50640197419999999</c:v>
                </c:pt>
                <c:pt idx="743">
                  <c:v>-0.26574802000000003</c:v>
                </c:pt>
                <c:pt idx="744">
                  <c:v>-0.25695185860000003</c:v>
                </c:pt>
                <c:pt idx="745">
                  <c:v>-0.40832036180000003</c:v>
                </c:pt>
                <c:pt idx="746">
                  <c:v>-0.29722592200000003</c:v>
                </c:pt>
                <c:pt idx="747">
                  <c:v>-0.19307427180000003</c:v>
                </c:pt>
                <c:pt idx="748">
                  <c:v>-0.31771107379999997</c:v>
                </c:pt>
                <c:pt idx="749">
                  <c:v>-0.44365210039999997</c:v>
                </c:pt>
                <c:pt idx="750">
                  <c:v>-0.5310939858</c:v>
                </c:pt>
                <c:pt idx="751">
                  <c:v>-0.88056734140000004</c:v>
                </c:pt>
                <c:pt idx="752">
                  <c:v>-3.1482314790000006</c:v>
                </c:pt>
                <c:pt idx="753">
                  <c:v>-2.7412055356000002</c:v>
                </c:pt>
                <c:pt idx="754">
                  <c:v>-1.2071138014</c:v>
                </c:pt>
                <c:pt idx="755">
                  <c:v>-0.8712906762</c:v>
                </c:pt>
                <c:pt idx="756">
                  <c:v>-0.59590316160000001</c:v>
                </c:pt>
                <c:pt idx="757">
                  <c:v>-0.74064267360000002</c:v>
                </c:pt>
                <c:pt idx="758">
                  <c:v>-0.49276155000000005</c:v>
                </c:pt>
                <c:pt idx="759">
                  <c:v>-0.31939774020000006</c:v>
                </c:pt>
                <c:pt idx="760">
                  <c:v>-0.13788497820000001</c:v>
                </c:pt>
                <c:pt idx="761">
                  <c:v>-0.32958638200000001</c:v>
                </c:pt>
                <c:pt idx="762">
                  <c:v>-0.28855724120000004</c:v>
                </c:pt>
                <c:pt idx="763">
                  <c:v>-6.7456849799999996E-2</c:v>
                </c:pt>
                <c:pt idx="764">
                  <c:v>-0.18513124980000001</c:v>
                </c:pt>
                <c:pt idx="765">
                  <c:v>-5.5542316799999998E-2</c:v>
                </c:pt>
                <c:pt idx="766">
                  <c:v>-0.2108333</c:v>
                </c:pt>
                <c:pt idx="767">
                  <c:v>-0.51964034420000005</c:v>
                </c:pt>
                <c:pt idx="768">
                  <c:v>-0.43532663660000004</c:v>
                </c:pt>
                <c:pt idx="769">
                  <c:v>-0.41915621279999998</c:v>
                </c:pt>
                <c:pt idx="770">
                  <c:v>-0.36407478740000004</c:v>
                </c:pt>
                <c:pt idx="771">
                  <c:v>-0.34674723200000002</c:v>
                </c:pt>
                <c:pt idx="772">
                  <c:v>-0.26356123740000004</c:v>
                </c:pt>
                <c:pt idx="773">
                  <c:v>-9.3511923199999999E-2</c:v>
                </c:pt>
                <c:pt idx="774">
                  <c:v>0.1022394412</c:v>
                </c:pt>
                <c:pt idx="775">
                  <c:v>2.7614259200000001E-2</c:v>
                </c:pt>
                <c:pt idx="776">
                  <c:v>2.7800577E-2</c:v>
                </c:pt>
                <c:pt idx="777">
                  <c:v>2.1811342288000004</c:v>
                </c:pt>
                <c:pt idx="778">
                  <c:v>9.6400241348000009</c:v>
                </c:pt>
                <c:pt idx="779">
                  <c:v>9.7401846616000007</c:v>
                </c:pt>
                <c:pt idx="780">
                  <c:v>1.6897945778000001</c:v>
                </c:pt>
                <c:pt idx="781">
                  <c:v>-0.80873692640000006</c:v>
                </c:pt>
                <c:pt idx="782">
                  <c:v>-0.63308827200000006</c:v>
                </c:pt>
                <c:pt idx="783">
                  <c:v>-1.4677331788000001</c:v>
                </c:pt>
                <c:pt idx="784">
                  <c:v>-1.0069398408000001</c:v>
                </c:pt>
                <c:pt idx="785">
                  <c:v>-0.22920031260000001</c:v>
                </c:pt>
                <c:pt idx="786">
                  <c:v>-0.32184929020000003</c:v>
                </c:pt>
                <c:pt idx="787">
                  <c:v>-0.60357161000000004</c:v>
                </c:pt>
                <c:pt idx="788">
                  <c:v>-1.6523447E-2</c:v>
                </c:pt>
                <c:pt idx="789">
                  <c:v>-0.15771311460000001</c:v>
                </c:pt>
                <c:pt idx="790">
                  <c:v>-0.163077106</c:v>
                </c:pt>
                <c:pt idx="791">
                  <c:v>-4.0852629200000004E-2</c:v>
                </c:pt>
                <c:pt idx="792">
                  <c:v>-1.6474416000000002E-2</c:v>
                </c:pt>
                <c:pt idx="793">
                  <c:v>-0.27924135120000004</c:v>
                </c:pt>
                <c:pt idx="794">
                  <c:v>5.2267046000000006E-3</c:v>
                </c:pt>
                <c:pt idx="795">
                  <c:v>0.70748791140000011</c:v>
                </c:pt>
                <c:pt idx="796">
                  <c:v>0.52119953000000008</c:v>
                </c:pt>
                <c:pt idx="797">
                  <c:v>0.37512637480000005</c:v>
                </c:pt>
                <c:pt idx="798">
                  <c:v>0.1340213354</c:v>
                </c:pt>
                <c:pt idx="799">
                  <c:v>-0.45710620680000003</c:v>
                </c:pt>
                <c:pt idx="800">
                  <c:v>1.1375192000000001E-3</c:v>
                </c:pt>
                <c:pt idx="801">
                  <c:v>-0.2481753096</c:v>
                </c:pt>
                <c:pt idx="802">
                  <c:v>-5.9602083600000001E-2</c:v>
                </c:pt>
                <c:pt idx="803">
                  <c:v>3.0693405999999999E-2</c:v>
                </c:pt>
                <c:pt idx="804">
                  <c:v>9.5051496600000007E-2</c:v>
                </c:pt>
                <c:pt idx="805">
                  <c:v>1.16399594E-2</c:v>
                </c:pt>
                <c:pt idx="806">
                  <c:v>-0.22770977019999999</c:v>
                </c:pt>
                <c:pt idx="807">
                  <c:v>-0.334489482</c:v>
                </c:pt>
                <c:pt idx="808">
                  <c:v>6.5015106000000003E-2</c:v>
                </c:pt>
                <c:pt idx="809">
                  <c:v>0.19672217819999999</c:v>
                </c:pt>
                <c:pt idx="810">
                  <c:v>2.9810848000000004E-3</c:v>
                </c:pt>
                <c:pt idx="811">
                  <c:v>-0.20648915340000001</c:v>
                </c:pt>
                <c:pt idx="812">
                  <c:v>-0.114536416</c:v>
                </c:pt>
                <c:pt idx="813">
                  <c:v>0.14530827160000001</c:v>
                </c:pt>
                <c:pt idx="814">
                  <c:v>-8.2019056800000004E-2</c:v>
                </c:pt>
                <c:pt idx="815">
                  <c:v>-0.30652219960000004</c:v>
                </c:pt>
                <c:pt idx="816">
                  <c:v>-0.1115259126</c:v>
                </c:pt>
                <c:pt idx="817">
                  <c:v>0.137139707</c:v>
                </c:pt>
                <c:pt idx="818">
                  <c:v>1.08750758E-2</c:v>
                </c:pt>
                <c:pt idx="819">
                  <c:v>-0.14154269080000001</c:v>
                </c:pt>
                <c:pt idx="820">
                  <c:v>-0.26747391120000003</c:v>
                </c:pt>
                <c:pt idx="821">
                  <c:v>-9.6581263800000011E-2</c:v>
                </c:pt>
                <c:pt idx="822">
                  <c:v>-0.12186164740000001</c:v>
                </c:pt>
                <c:pt idx="823">
                  <c:v>-0.16096877300000001</c:v>
                </c:pt>
                <c:pt idx="824">
                  <c:v>-0.2705138332</c:v>
                </c:pt>
                <c:pt idx="825">
                  <c:v>-0.27480894880000001</c:v>
                </c:pt>
                <c:pt idx="826">
                  <c:v>-0.47939569940000004</c:v>
                </c:pt>
                <c:pt idx="827">
                  <c:v>-0.24226217100000003</c:v>
                </c:pt>
                <c:pt idx="828">
                  <c:v>-4.81680544E-2</c:v>
                </c:pt>
                <c:pt idx="829">
                  <c:v>-0.25831492040000004</c:v>
                </c:pt>
                <c:pt idx="830">
                  <c:v>-0.2139516716</c:v>
                </c:pt>
                <c:pt idx="831">
                  <c:v>-3.1546545400000001E-2</c:v>
                </c:pt>
                <c:pt idx="832">
                  <c:v>-7.3369988400000002E-2</c:v>
                </c:pt>
                <c:pt idx="833">
                  <c:v>-0.11829219060000001</c:v>
                </c:pt>
                <c:pt idx="834">
                  <c:v>-0.15752679679999998</c:v>
                </c:pt>
                <c:pt idx="835">
                  <c:v>-0.1436216052</c:v>
                </c:pt>
                <c:pt idx="836">
                  <c:v>-0.11123172660000001</c:v>
                </c:pt>
                <c:pt idx="837">
                  <c:v>-0.101445139</c:v>
                </c:pt>
                <c:pt idx="838">
                  <c:v>-9.7336341200000009E-2</c:v>
                </c:pt>
                <c:pt idx="839">
                  <c:v>6.2367431999999995E-3</c:v>
                </c:pt>
                <c:pt idx="840">
                  <c:v>0.35752424579999997</c:v>
                </c:pt>
                <c:pt idx="841">
                  <c:v>1.6019408320000001</c:v>
                </c:pt>
                <c:pt idx="842">
                  <c:v>2.9611880201999998</c:v>
                </c:pt>
                <c:pt idx="843">
                  <c:v>3.3655957081999999</c:v>
                </c:pt>
                <c:pt idx="844">
                  <c:v>3.6756383336000003</c:v>
                </c:pt>
                <c:pt idx="845">
                  <c:v>-0.37366525100000003</c:v>
                </c:pt>
                <c:pt idx="846">
                  <c:v>-0.1638321834</c:v>
                </c:pt>
                <c:pt idx="847">
                  <c:v>-4.8099411000000002E-2</c:v>
                </c:pt>
                <c:pt idx="848">
                  <c:v>-0.20270396020000001</c:v>
                </c:pt>
                <c:pt idx="849">
                  <c:v>-6.7976578400000001E-2</c:v>
                </c:pt>
                <c:pt idx="850">
                  <c:v>-2.1907050800000001E-2</c:v>
                </c:pt>
                <c:pt idx="851">
                  <c:v>3.6822281000000005E-2</c:v>
                </c:pt>
                <c:pt idx="852">
                  <c:v>-5.3610495399999999E-2</c:v>
                </c:pt>
                <c:pt idx="853">
                  <c:v>-0.1129085868</c:v>
                </c:pt>
                <c:pt idx="854">
                  <c:v>-0.21394186540000001</c:v>
                </c:pt>
                <c:pt idx="855">
                  <c:v>-1.1855695800000001E-2</c:v>
                </c:pt>
                <c:pt idx="856">
                  <c:v>0.2956373176</c:v>
                </c:pt>
                <c:pt idx="857">
                  <c:v>0.3647612214</c:v>
                </c:pt>
                <c:pt idx="858">
                  <c:v>0.80892324419999995</c:v>
                </c:pt>
                <c:pt idx="859">
                  <c:v>4.7001116600000004E-2</c:v>
                </c:pt>
                <c:pt idx="860">
                  <c:v>0.17094167839999999</c:v>
                </c:pt>
                <c:pt idx="861">
                  <c:v>0.2027137664</c:v>
                </c:pt>
                <c:pt idx="862">
                  <c:v>9.32961868E-2</c:v>
                </c:pt>
                <c:pt idx="863">
                  <c:v>-0.10488711520000001</c:v>
                </c:pt>
                <c:pt idx="864">
                  <c:v>-0.13643366060000001</c:v>
                </c:pt>
                <c:pt idx="865">
                  <c:v>-0.25877581180000003</c:v>
                </c:pt>
                <c:pt idx="866">
                  <c:v>-0.34169703900000004</c:v>
                </c:pt>
                <c:pt idx="867">
                  <c:v>-0.28482107900000003</c:v>
                </c:pt>
                <c:pt idx="868">
                  <c:v>0.10760343260000001</c:v>
                </c:pt>
                <c:pt idx="869">
                  <c:v>0.1112709514</c:v>
                </c:pt>
                <c:pt idx="870">
                  <c:v>-0.10868211460000002</c:v>
                </c:pt>
                <c:pt idx="871">
                  <c:v>-0.30021681300000003</c:v>
                </c:pt>
                <c:pt idx="872">
                  <c:v>-0.1597626104</c:v>
                </c:pt>
                <c:pt idx="873">
                  <c:v>-3.1752475600000003E-2</c:v>
                </c:pt>
                <c:pt idx="874">
                  <c:v>-2.37408102E-2</c:v>
                </c:pt>
                <c:pt idx="875">
                  <c:v>1.5984106000000002E-3</c:v>
                </c:pt>
                <c:pt idx="876">
                  <c:v>0.15784059519999999</c:v>
                </c:pt>
                <c:pt idx="877">
                  <c:v>0.19876186779999999</c:v>
                </c:pt>
                <c:pt idx="878">
                  <c:v>0.119194361</c:v>
                </c:pt>
                <c:pt idx="879">
                  <c:v>1.97889116E-2</c:v>
                </c:pt>
                <c:pt idx="880">
                  <c:v>-0.23749635780000003</c:v>
                </c:pt>
                <c:pt idx="881">
                  <c:v>-0.34384459680000001</c:v>
                </c:pt>
                <c:pt idx="882">
                  <c:v>-0.32937064560000001</c:v>
                </c:pt>
                <c:pt idx="883">
                  <c:v>-0.36155459400000001</c:v>
                </c:pt>
                <c:pt idx="884">
                  <c:v>-0.18317000980000003</c:v>
                </c:pt>
                <c:pt idx="885">
                  <c:v>-0.89415873460000006</c:v>
                </c:pt>
                <c:pt idx="886">
                  <c:v>0.49552689840000003</c:v>
                </c:pt>
                <c:pt idx="887">
                  <c:v>-5.0227356399999999E-2</c:v>
                </c:pt>
                <c:pt idx="888">
                  <c:v>0.18452326540000002</c:v>
                </c:pt>
                <c:pt idx="889">
                  <c:v>0.55305006759999997</c:v>
                </c:pt>
                <c:pt idx="890">
                  <c:v>0.40837919900000003</c:v>
                </c:pt>
                <c:pt idx="891">
                  <c:v>0.47900345140000006</c:v>
                </c:pt>
                <c:pt idx="892">
                  <c:v>1.1708602800000001</c:v>
                </c:pt>
                <c:pt idx="893">
                  <c:v>0.95441783359999999</c:v>
                </c:pt>
                <c:pt idx="894">
                  <c:v>0.66885148340000011</c:v>
                </c:pt>
                <c:pt idx="895">
                  <c:v>0.11517381900000001</c:v>
                </c:pt>
                <c:pt idx="896">
                  <c:v>-4.9717433999999998E-2</c:v>
                </c:pt>
                <c:pt idx="897">
                  <c:v>3.80382498E-2</c:v>
                </c:pt>
                <c:pt idx="898">
                  <c:v>0.1453180778</c:v>
                </c:pt>
                <c:pt idx="899">
                  <c:v>0.17969861500000001</c:v>
                </c:pt>
                <c:pt idx="900">
                  <c:v>0.22204178660000001</c:v>
                </c:pt>
                <c:pt idx="901">
                  <c:v>-0.28959669840000002</c:v>
                </c:pt>
                <c:pt idx="902">
                  <c:v>-0.34052029500000003</c:v>
                </c:pt>
                <c:pt idx="903">
                  <c:v>0.4380821788</c:v>
                </c:pt>
                <c:pt idx="904">
                  <c:v>0.27518158440000001</c:v>
                </c:pt>
                <c:pt idx="905">
                  <c:v>-8.4627506000000005E-2</c:v>
                </c:pt>
                <c:pt idx="906">
                  <c:v>-0.41796966260000001</c:v>
                </c:pt>
                <c:pt idx="907">
                  <c:v>2.3844461734000002</c:v>
                </c:pt>
                <c:pt idx="908">
                  <c:v>-6.0396385800000008E-2</c:v>
                </c:pt>
                <c:pt idx="909">
                  <c:v>-0.15564400640000001</c:v>
                </c:pt>
                <c:pt idx="910">
                  <c:v>0.2207669806</c:v>
                </c:pt>
                <c:pt idx="911">
                  <c:v>0.51354088780000007</c:v>
                </c:pt>
                <c:pt idx="912">
                  <c:v>1.0377215026</c:v>
                </c:pt>
                <c:pt idx="913">
                  <c:v>0.79537107579999999</c:v>
                </c:pt>
                <c:pt idx="914">
                  <c:v>-0.11384998200000002</c:v>
                </c:pt>
                <c:pt idx="915">
                  <c:v>2.1169526498</c:v>
                </c:pt>
                <c:pt idx="916">
                  <c:v>1.8993530718</c:v>
                </c:pt>
                <c:pt idx="917">
                  <c:v>-0.15305516960000001</c:v>
                </c:pt>
                <c:pt idx="918">
                  <c:v>1.9416276E-2</c:v>
                </c:pt>
                <c:pt idx="919">
                  <c:v>-0.34306010080000005</c:v>
                </c:pt>
                <c:pt idx="920">
                  <c:v>-0.40900679580000004</c:v>
                </c:pt>
                <c:pt idx="921">
                  <c:v>-0.33560738880000002</c:v>
                </c:pt>
                <c:pt idx="922">
                  <c:v>-0.16290059439999999</c:v>
                </c:pt>
                <c:pt idx="923">
                  <c:v>-0.26934689540000001</c:v>
                </c:pt>
                <c:pt idx="924">
                  <c:v>-0.51829689479999996</c:v>
                </c:pt>
                <c:pt idx="925">
                  <c:v>-0.37841145180000002</c:v>
                </c:pt>
                <c:pt idx="926">
                  <c:v>-0.31583808960000004</c:v>
                </c:pt>
                <c:pt idx="927">
                  <c:v>-0.55742363280000007</c:v>
                </c:pt>
                <c:pt idx="928">
                  <c:v>-0.44138686820000006</c:v>
                </c:pt>
                <c:pt idx="929">
                  <c:v>-0.44669202240000005</c:v>
                </c:pt>
                <c:pt idx="930">
                  <c:v>-0.22915128160000001</c:v>
                </c:pt>
                <c:pt idx="931">
                  <c:v>-0.20094865040000001</c:v>
                </c:pt>
                <c:pt idx="932">
                  <c:v>-0.1054558748</c:v>
                </c:pt>
                <c:pt idx="933">
                  <c:v>0.610337888</c:v>
                </c:pt>
                <c:pt idx="934">
                  <c:v>0.61035750040000003</c:v>
                </c:pt>
                <c:pt idx="935">
                  <c:v>-1.1591320648000001</c:v>
                </c:pt>
                <c:pt idx="936">
                  <c:v>-0.73251333380000005</c:v>
                </c:pt>
                <c:pt idx="937">
                  <c:v>-1.1526501666</c:v>
                </c:pt>
                <c:pt idx="938">
                  <c:v>6.1612354600000009E-2</c:v>
                </c:pt>
                <c:pt idx="939">
                  <c:v>7.6292236000000012E-3</c:v>
                </c:pt>
                <c:pt idx="940">
                  <c:v>3.8675652799999995E-2</c:v>
                </c:pt>
                <c:pt idx="941">
                  <c:v>-4.9325185999999997E-3</c:v>
                </c:pt>
                <c:pt idx="942">
                  <c:v>1.716085E-3</c:v>
                </c:pt>
                <c:pt idx="943">
                  <c:v>2.6310034600000001E-2</c:v>
                </c:pt>
                <c:pt idx="944">
                  <c:v>2.8938096200000003E-2</c:v>
                </c:pt>
                <c:pt idx="945">
                  <c:v>-1.5160385200000001E-2</c:v>
                </c:pt>
                <c:pt idx="946">
                  <c:v>5.1668867800000004E-2</c:v>
                </c:pt>
                <c:pt idx="947">
                  <c:v>-1.2159688000000001E-3</c:v>
                </c:pt>
                <c:pt idx="948">
                  <c:v>-2.4741042600000002E-2</c:v>
                </c:pt>
                <c:pt idx="949">
                  <c:v>-4.2872706400000002E-2</c:v>
                </c:pt>
                <c:pt idx="950">
                  <c:v>3.9666079E-2</c:v>
                </c:pt>
                <c:pt idx="951">
                  <c:v>4.5294837800000001E-2</c:v>
                </c:pt>
                <c:pt idx="952">
                  <c:v>2.8320305600000002E-2</c:v>
                </c:pt>
                <c:pt idx="953">
                  <c:v>-2.4348794600000001E-2</c:v>
                </c:pt>
                <c:pt idx="954">
                  <c:v>-4.0489799800000004E-2</c:v>
                </c:pt>
                <c:pt idx="955">
                  <c:v>-4.5843985000000004E-2</c:v>
                </c:pt>
                <c:pt idx="956">
                  <c:v>4.8187666800000001E-2</c:v>
                </c:pt>
                <c:pt idx="957">
                  <c:v>4.3823907799999999E-2</c:v>
                </c:pt>
                <c:pt idx="958">
                  <c:v>4.2578520400000007E-2</c:v>
                </c:pt>
                <c:pt idx="959">
                  <c:v>3.3713715599999999E-2</c:v>
                </c:pt>
                <c:pt idx="960">
                  <c:v>4.3784683000000005E-2</c:v>
                </c:pt>
                <c:pt idx="961">
                  <c:v>-8.6980994000000009E-3</c:v>
                </c:pt>
                <c:pt idx="962">
                  <c:v>4.9825302199999998E-2</c:v>
                </c:pt>
                <c:pt idx="963">
                  <c:v>4.5157550999999997E-2</c:v>
                </c:pt>
                <c:pt idx="964">
                  <c:v>4.1558675599999997E-2</c:v>
                </c:pt>
                <c:pt idx="965">
                  <c:v>4.29413498E-2</c:v>
                </c:pt>
                <c:pt idx="966">
                  <c:v>4.3676814799999998E-2</c:v>
                </c:pt>
                <c:pt idx="967">
                  <c:v>4.3098248999999998E-2</c:v>
                </c:pt>
                <c:pt idx="968">
                  <c:v>4.3009993200000006E-2</c:v>
                </c:pt>
                <c:pt idx="969">
                  <c:v>-2.4937166600000001E-2</c:v>
                </c:pt>
                <c:pt idx="970">
                  <c:v>5.6797510400000008E-2</c:v>
                </c:pt>
                <c:pt idx="971">
                  <c:v>3.00167782E-2</c:v>
                </c:pt>
                <c:pt idx="972">
                  <c:v>3.8195149000000005E-2</c:v>
                </c:pt>
                <c:pt idx="973">
                  <c:v>8.0705025999999996E-3</c:v>
                </c:pt>
                <c:pt idx="974">
                  <c:v>-3.2595808800000001E-2</c:v>
                </c:pt>
                <c:pt idx="975">
                  <c:v>-1.1473254E-3</c:v>
                </c:pt>
                <c:pt idx="976">
                  <c:v>-1.1257517599999999E-2</c:v>
                </c:pt>
                <c:pt idx="977">
                  <c:v>4.2117629000000004E-2</c:v>
                </c:pt>
                <c:pt idx="978">
                  <c:v>4.3147280000000003E-2</c:v>
                </c:pt>
                <c:pt idx="979">
                  <c:v>4.2088210399999999E-2</c:v>
                </c:pt>
                <c:pt idx="980">
                  <c:v>4.3617977599999996E-2</c:v>
                </c:pt>
                <c:pt idx="981">
                  <c:v>4.3637590000000004E-2</c:v>
                </c:pt>
                <c:pt idx="982">
                  <c:v>4.3392435E-2</c:v>
                </c:pt>
                <c:pt idx="983">
                  <c:v>4.2960962200000008E-2</c:v>
                </c:pt>
                <c:pt idx="984">
                  <c:v>4.2009760799999997E-2</c:v>
                </c:pt>
                <c:pt idx="985">
                  <c:v>4.2755032000000005E-2</c:v>
                </c:pt>
                <c:pt idx="986">
                  <c:v>4.1999954600000007E-2</c:v>
                </c:pt>
                <c:pt idx="987">
                  <c:v>-4.5863597399999997E-2</c:v>
                </c:pt>
                <c:pt idx="988">
                  <c:v>-3.0869917600000005E-2</c:v>
                </c:pt>
                <c:pt idx="989">
                  <c:v>-1.9102477600000001E-2</c:v>
                </c:pt>
                <c:pt idx="990">
                  <c:v>4.8687782999999998E-2</c:v>
                </c:pt>
                <c:pt idx="991">
                  <c:v>4.80601862E-2</c:v>
                </c:pt>
                <c:pt idx="992">
                  <c:v>4.0627086600000001E-2</c:v>
                </c:pt>
                <c:pt idx="993">
                  <c:v>4.3441465999999998E-2</c:v>
                </c:pt>
                <c:pt idx="994">
                  <c:v>4.4137706200000001E-2</c:v>
                </c:pt>
                <c:pt idx="995">
                  <c:v>4.1509644599999999E-2</c:v>
                </c:pt>
                <c:pt idx="996">
                  <c:v>4.1627318999999996E-2</c:v>
                </c:pt>
                <c:pt idx="997">
                  <c:v>4.2764838200000002E-2</c:v>
                </c:pt>
                <c:pt idx="998">
                  <c:v>4.3294372999999997E-2</c:v>
                </c:pt>
                <c:pt idx="999">
                  <c:v>4.2382396400000008E-2</c:v>
                </c:pt>
                <c:pt idx="1000">
                  <c:v>4.3029605600000007E-2</c:v>
                </c:pt>
                <c:pt idx="1001">
                  <c:v>4.4471117000000004E-2</c:v>
                </c:pt>
                <c:pt idx="1002">
                  <c:v>4.4167124800000006E-2</c:v>
                </c:pt>
                <c:pt idx="1003">
                  <c:v>-2.5672631600000002E-2</c:v>
                </c:pt>
                <c:pt idx="1004">
                  <c:v>5.5816890399999999E-2</c:v>
                </c:pt>
                <c:pt idx="1005">
                  <c:v>4.09506912E-2</c:v>
                </c:pt>
                <c:pt idx="1006">
                  <c:v>4.2441233600000003E-2</c:v>
                </c:pt>
                <c:pt idx="1007">
                  <c:v>2.3917321800000002E-2</c:v>
                </c:pt>
                <c:pt idx="1008">
                  <c:v>5.0698054000000003E-3</c:v>
                </c:pt>
                <c:pt idx="1009">
                  <c:v>-3.4066738800000003E-2</c:v>
                </c:pt>
                <c:pt idx="1010">
                  <c:v>1.5689919999999999E-4</c:v>
                </c:pt>
                <c:pt idx="1011">
                  <c:v>4.6589256200000005E-2</c:v>
                </c:pt>
                <c:pt idx="1012">
                  <c:v>4.0715342400000007E-2</c:v>
                </c:pt>
                <c:pt idx="1013">
                  <c:v>-4.7363946000000004E-2</c:v>
                </c:pt>
                <c:pt idx="1014">
                  <c:v>-3.0193289800000002E-2</c:v>
                </c:pt>
                <c:pt idx="1015">
                  <c:v>4.91977054E-2</c:v>
                </c:pt>
                <c:pt idx="1016">
                  <c:v>2.2760190200000002E-2</c:v>
                </c:pt>
                <c:pt idx="1017">
                  <c:v>4.5402706000000001E-3</c:v>
                </c:pt>
                <c:pt idx="1018">
                  <c:v>3.2527165400000002E-2</c:v>
                </c:pt>
                <c:pt idx="1019">
                  <c:v>4.1833249199999999E-2</c:v>
                </c:pt>
                <c:pt idx="1020">
                  <c:v>4.0568249399999999E-2</c:v>
                </c:pt>
                <c:pt idx="1021">
                  <c:v>4.4402473599999999E-2</c:v>
                </c:pt>
                <c:pt idx="1022">
                  <c:v>4.3363016400000003E-2</c:v>
                </c:pt>
                <c:pt idx="1023">
                  <c:v>4.3363016400000003E-2</c:v>
                </c:pt>
                <c:pt idx="1024">
                  <c:v>4.4265186800000002E-2</c:v>
                </c:pt>
                <c:pt idx="1025">
                  <c:v>4.2784450599999996E-2</c:v>
                </c:pt>
                <c:pt idx="1026">
                  <c:v>4.2019567000000001E-2</c:v>
                </c:pt>
                <c:pt idx="1027">
                  <c:v>4.3833714000000003E-2</c:v>
                </c:pt>
                <c:pt idx="1028">
                  <c:v>4.3372822599999999E-2</c:v>
                </c:pt>
                <c:pt idx="1029">
                  <c:v>-4.0430962600000002E-2</c:v>
                </c:pt>
                <c:pt idx="1030">
                  <c:v>7.2958127999999999E-3</c:v>
                </c:pt>
                <c:pt idx="1031">
                  <c:v>4.7873868400000005E-2</c:v>
                </c:pt>
                <c:pt idx="1032">
                  <c:v>4.6589256200000005E-2</c:v>
                </c:pt>
                <c:pt idx="1033">
                  <c:v>4.1744993400000006E-2</c:v>
                </c:pt>
                <c:pt idx="1034">
                  <c:v>2.8408561400000001E-2</c:v>
                </c:pt>
                <c:pt idx="1035">
                  <c:v>-4.5559605199999999E-2</c:v>
                </c:pt>
                <c:pt idx="1036">
                  <c:v>-3.0212902200000002E-2</c:v>
                </c:pt>
                <c:pt idx="1037">
                  <c:v>4.9815496000000008E-2</c:v>
                </c:pt>
                <c:pt idx="1038">
                  <c:v>4.2617745200000001E-2</c:v>
                </c:pt>
                <c:pt idx="1039">
                  <c:v>4.1597900400000005E-2</c:v>
                </c:pt>
                <c:pt idx="1040">
                  <c:v>-4.0381931600000004E-2</c:v>
                </c:pt>
                <c:pt idx="1041">
                  <c:v>-3.1311196600000001E-2</c:v>
                </c:pt>
                <c:pt idx="1042">
                  <c:v>-3.4557048799999997E-2</c:v>
                </c:pt>
                <c:pt idx="1043">
                  <c:v>-3.32626304E-2</c:v>
                </c:pt>
                <c:pt idx="1044">
                  <c:v>7.2565879999999996E-4</c:v>
                </c:pt>
                <c:pt idx="1045">
                  <c:v>-3.6106428400000001E-2</c:v>
                </c:pt>
                <c:pt idx="1046">
                  <c:v>-2.9526468199999999E-2</c:v>
                </c:pt>
                <c:pt idx="1047">
                  <c:v>5.1011852400000002E-2</c:v>
                </c:pt>
                <c:pt idx="1048">
                  <c:v>4.1950923600000002E-2</c:v>
                </c:pt>
                <c:pt idx="1049">
                  <c:v>4.2029373199999998E-2</c:v>
                </c:pt>
                <c:pt idx="1050">
                  <c:v>-4.09506912E-2</c:v>
                </c:pt>
                <c:pt idx="1051">
                  <c:v>-3.1948599600000002E-2</c:v>
                </c:pt>
                <c:pt idx="1052">
                  <c:v>1.6317516800000001E-2</c:v>
                </c:pt>
                <c:pt idx="1053">
                  <c:v>4.1911698800000001E-2</c:v>
                </c:pt>
                <c:pt idx="1054">
                  <c:v>3.5606312200000004E-2</c:v>
                </c:pt>
                <c:pt idx="1055">
                  <c:v>4.6775574E-2</c:v>
                </c:pt>
                <c:pt idx="1056">
                  <c:v>4.2245109600000004E-2</c:v>
                </c:pt>
                <c:pt idx="1057">
                  <c:v>2.76730964E-2</c:v>
                </c:pt>
                <c:pt idx="1058">
                  <c:v>2.2956314200000005E-2</c:v>
                </c:pt>
                <c:pt idx="1059">
                  <c:v>-3.8018637399999999E-2</c:v>
                </c:pt>
                <c:pt idx="1060">
                  <c:v>1.5091741800000001E-2</c:v>
                </c:pt>
                <c:pt idx="1061">
                  <c:v>5.2384720400000008E-2</c:v>
                </c:pt>
                <c:pt idx="1062">
                  <c:v>4.7295302600000005E-2</c:v>
                </c:pt>
                <c:pt idx="1063">
                  <c:v>4.0940885000000003E-2</c:v>
                </c:pt>
                <c:pt idx="1064">
                  <c:v>-2.3897709400000001E-2</c:v>
                </c:pt>
                <c:pt idx="1065">
                  <c:v>-2.6476740000000002E-2</c:v>
                </c:pt>
                <c:pt idx="1066">
                  <c:v>-3.7842125800000001E-2</c:v>
                </c:pt>
                <c:pt idx="1067">
                  <c:v>-3.29194134E-2</c:v>
                </c:pt>
                <c:pt idx="1068">
                  <c:v>5.0021426199999997E-2</c:v>
                </c:pt>
                <c:pt idx="1069">
                  <c:v>1.0198448000000001E-3</c:v>
                </c:pt>
                <c:pt idx="1070">
                  <c:v>3.7851932000000001E-3</c:v>
                </c:pt>
                <c:pt idx="1071">
                  <c:v>2.6457127600000001E-2</c:v>
                </c:pt>
                <c:pt idx="1072">
                  <c:v>3.5223870400000003E-2</c:v>
                </c:pt>
                <c:pt idx="1073">
                  <c:v>1.2424455399999999E-2</c:v>
                </c:pt>
                <c:pt idx="1074">
                  <c:v>6.2759680000000012E-2</c:v>
                </c:pt>
                <c:pt idx="1075">
                  <c:v>3.8067668400000004E-2</c:v>
                </c:pt>
                <c:pt idx="1076">
                  <c:v>4.3617977599999996E-2</c:v>
                </c:pt>
                <c:pt idx="1077">
                  <c:v>-4.5186969600000002E-2</c:v>
                </c:pt>
                <c:pt idx="1078">
                  <c:v>-2.9899103800000004E-2</c:v>
                </c:pt>
                <c:pt idx="1079">
                  <c:v>-3.2331041400000003E-2</c:v>
                </c:pt>
                <c:pt idx="1080">
                  <c:v>-3.3811777600000002E-2</c:v>
                </c:pt>
                <c:pt idx="1081">
                  <c:v>-3.5174839399999998E-2</c:v>
                </c:pt>
                <c:pt idx="1082">
                  <c:v>-1.1179068000000002E-3</c:v>
                </c:pt>
                <c:pt idx="1083">
                  <c:v>4.8452434200000005E-2</c:v>
                </c:pt>
                <c:pt idx="1084">
                  <c:v>4.7795418800000003E-2</c:v>
                </c:pt>
                <c:pt idx="1085">
                  <c:v>4.1911698800000001E-2</c:v>
                </c:pt>
                <c:pt idx="1086">
                  <c:v>2.5290189800000001E-2</c:v>
                </c:pt>
                <c:pt idx="1087">
                  <c:v>4.8952550400000003E-2</c:v>
                </c:pt>
                <c:pt idx="1088">
                  <c:v>3.5253289E-2</c:v>
                </c:pt>
                <c:pt idx="1089">
                  <c:v>4.54713494E-2</c:v>
                </c:pt>
                <c:pt idx="1090">
                  <c:v>4.1362551600000005E-2</c:v>
                </c:pt>
                <c:pt idx="1091">
                  <c:v>2.7388716600000002E-2</c:v>
                </c:pt>
                <c:pt idx="1092">
                  <c:v>2.1318678800000001E-2</c:v>
                </c:pt>
                <c:pt idx="1093">
                  <c:v>-5.1580612000000005E-2</c:v>
                </c:pt>
                <c:pt idx="1094">
                  <c:v>-2.9516662000000003E-2</c:v>
                </c:pt>
                <c:pt idx="1095">
                  <c:v>4.9256542600000001E-2</c:v>
                </c:pt>
                <c:pt idx="1096">
                  <c:v>4.0754567200000001E-2</c:v>
                </c:pt>
                <c:pt idx="1097">
                  <c:v>4.0793791999999995E-2</c:v>
                </c:pt>
                <c:pt idx="1098">
                  <c:v>4.3470884600000002E-2</c:v>
                </c:pt>
                <c:pt idx="1099">
                  <c:v>4.3863132600000007E-2</c:v>
                </c:pt>
                <c:pt idx="1100">
                  <c:v>-6.8349214000000009E-3</c:v>
                </c:pt>
                <c:pt idx="1101">
                  <c:v>2.1191198200000004E-2</c:v>
                </c:pt>
                <c:pt idx="1102">
                  <c:v>2.3534880000000003E-4</c:v>
                </c:pt>
                <c:pt idx="1103">
                  <c:v>-3.6439839200000004E-2</c:v>
                </c:pt>
                <c:pt idx="1104">
                  <c:v>-3.87442962E-2</c:v>
                </c:pt>
                <c:pt idx="1105">
                  <c:v>3.5253289E-2</c:v>
                </c:pt>
                <c:pt idx="1106">
                  <c:v>3.5400382000000001E-2</c:v>
                </c:pt>
                <c:pt idx="1107">
                  <c:v>3.9048288400000006E-2</c:v>
                </c:pt>
                <c:pt idx="1108">
                  <c:v>-4.5432124599999998E-2</c:v>
                </c:pt>
                <c:pt idx="1109">
                  <c:v>5.2061115800000009E-2</c:v>
                </c:pt>
                <c:pt idx="1110">
                  <c:v>4.3019799400000003E-2</c:v>
                </c:pt>
                <c:pt idx="1111">
                  <c:v>2.7055305800000002E-2</c:v>
                </c:pt>
                <c:pt idx="1112">
                  <c:v>-3.9999489800000003E-2</c:v>
                </c:pt>
                <c:pt idx="1113">
                  <c:v>-1.96712372E-2</c:v>
                </c:pt>
                <c:pt idx="1114">
                  <c:v>2.2407167000000002E-2</c:v>
                </c:pt>
                <c:pt idx="1115">
                  <c:v>5.3247665999999999E-2</c:v>
                </c:pt>
                <c:pt idx="1116">
                  <c:v>9.8650371999999993E-3</c:v>
                </c:pt>
                <c:pt idx="1117">
                  <c:v>-2.3064182400000001E-2</c:v>
                </c:pt>
                <c:pt idx="1118">
                  <c:v>5.43361542E-2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2240-436D-BC0F-32F7774B87F2}"/>
            </c:ext>
          </c:extLst>
        </c:ser>
        <c:ser>
          <c:idx val="4"/>
          <c:order val="3"/>
          <c:tx>
            <c:strRef>
              <c:f>'Flight Input'!$X$1</c:f>
              <c:strCache>
                <c:ptCount val="1"/>
                <c:pt idx="0">
                  <c:v>az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  <c:extLst xmlns:c15="http://schemas.microsoft.com/office/drawing/2012/chart"/>
            </c:numRef>
          </c:xVal>
          <c:yVal>
            <c:numRef>
              <c:f>'Flight Input'!$X$2:$X$1124</c:f>
              <c:numCache>
                <c:formatCode>General</c:formatCode>
                <c:ptCount val="1123"/>
                <c:pt idx="0">
                  <c:v>9.8500239078000007</c:v>
                </c:pt>
                <c:pt idx="1">
                  <c:v>9.8496708846000001</c:v>
                </c:pt>
                <c:pt idx="2">
                  <c:v>9.8497787527999989</c:v>
                </c:pt>
                <c:pt idx="3">
                  <c:v>9.8496806908000014</c:v>
                </c:pt>
                <c:pt idx="4">
                  <c:v>9.8497003032000023</c:v>
                </c:pt>
                <c:pt idx="5">
                  <c:v>9.8497003032000023</c:v>
                </c:pt>
                <c:pt idx="6">
                  <c:v>9.8492688303999998</c:v>
                </c:pt>
                <c:pt idx="7">
                  <c:v>9.8464250324000009</c:v>
                </c:pt>
                <c:pt idx="8">
                  <c:v>9.8472879779999989</c:v>
                </c:pt>
                <c:pt idx="9">
                  <c:v>9.8503377062000013</c:v>
                </c:pt>
                <c:pt idx="10">
                  <c:v>9.8496120474000008</c:v>
                </c:pt>
                <c:pt idx="11">
                  <c:v>9.8497591404000016</c:v>
                </c:pt>
                <c:pt idx="12">
                  <c:v>9.8498277838000003</c:v>
                </c:pt>
                <c:pt idx="13">
                  <c:v>9.7960211644000008</c:v>
                </c:pt>
                <c:pt idx="14">
                  <c:v>9.8502690628000007</c:v>
                </c:pt>
                <c:pt idx="15">
                  <c:v>9.8455620867999993</c:v>
                </c:pt>
                <c:pt idx="16">
                  <c:v>9.8685380134000003</c:v>
                </c:pt>
                <c:pt idx="17">
                  <c:v>9.8967406446000012</c:v>
                </c:pt>
                <c:pt idx="18">
                  <c:v>9.8386487157999998</c:v>
                </c:pt>
                <c:pt idx="19">
                  <c:v>9.8500729388000021</c:v>
                </c:pt>
                <c:pt idx="20">
                  <c:v>9.8487687142000002</c:v>
                </c:pt>
                <c:pt idx="21">
                  <c:v>9.8462583269999993</c:v>
                </c:pt>
                <c:pt idx="22">
                  <c:v>9.9329647473999998</c:v>
                </c:pt>
                <c:pt idx="23">
                  <c:v>9.8911609168000005</c:v>
                </c:pt>
                <c:pt idx="24">
                  <c:v>9.8596437899999998</c:v>
                </c:pt>
                <c:pt idx="25">
                  <c:v>9.8861597548000013</c:v>
                </c:pt>
                <c:pt idx="26">
                  <c:v>9.8329709259999998</c:v>
                </c:pt>
                <c:pt idx="27">
                  <c:v>9.8423750718000012</c:v>
                </c:pt>
                <c:pt idx="28">
                  <c:v>9.8539954188000003</c:v>
                </c:pt>
                <c:pt idx="29">
                  <c:v>9.8483078228000007</c:v>
                </c:pt>
                <c:pt idx="30">
                  <c:v>9.8500533264000012</c:v>
                </c:pt>
                <c:pt idx="31">
                  <c:v>9.8495924349999999</c:v>
                </c:pt>
                <c:pt idx="32">
                  <c:v>9.8496708846000001</c:v>
                </c:pt>
                <c:pt idx="33">
                  <c:v>9.8529657678000007</c:v>
                </c:pt>
                <c:pt idx="34">
                  <c:v>9.8528480933999987</c:v>
                </c:pt>
                <c:pt idx="35">
                  <c:v>9.8428948003999999</c:v>
                </c:pt>
                <c:pt idx="36">
                  <c:v>9.8578394492000001</c:v>
                </c:pt>
                <c:pt idx="37">
                  <c:v>9.8482489856000015</c:v>
                </c:pt>
                <c:pt idx="38">
                  <c:v>9.8502298380000006</c:v>
                </c:pt>
                <c:pt idx="39">
                  <c:v>9.8495237916000011</c:v>
                </c:pt>
                <c:pt idx="40">
                  <c:v>9.8496708846000001</c:v>
                </c:pt>
                <c:pt idx="41">
                  <c:v>9.8495826288000004</c:v>
                </c:pt>
                <c:pt idx="42">
                  <c:v>9.7806254304000007</c:v>
                </c:pt>
                <c:pt idx="43">
                  <c:v>9.8475821639999985</c:v>
                </c:pt>
                <c:pt idx="44">
                  <c:v>9.8656353782000021</c:v>
                </c:pt>
                <c:pt idx="45">
                  <c:v>9.8616834795999999</c:v>
                </c:pt>
                <c:pt idx="46">
                  <c:v>9.8457582108000015</c:v>
                </c:pt>
                <c:pt idx="47">
                  <c:v>9.84738604</c:v>
                </c:pt>
                <c:pt idx="48">
                  <c:v>9.8140645723999995</c:v>
                </c:pt>
                <c:pt idx="49">
                  <c:v>9.8626346809999994</c:v>
                </c:pt>
                <c:pt idx="50">
                  <c:v>9.8519949540000002</c:v>
                </c:pt>
                <c:pt idx="51">
                  <c:v>9.8468466990000003</c:v>
                </c:pt>
                <c:pt idx="52">
                  <c:v>9.8675671996000016</c:v>
                </c:pt>
                <c:pt idx="53">
                  <c:v>9.8898959170000005</c:v>
                </c:pt>
                <c:pt idx="54">
                  <c:v>9.8643017349999997</c:v>
                </c:pt>
                <c:pt idx="55">
                  <c:v>9.8492982490000003</c:v>
                </c:pt>
                <c:pt idx="56">
                  <c:v>9.7734669044000011</c:v>
                </c:pt>
                <c:pt idx="57">
                  <c:v>9.8310783294000004</c:v>
                </c:pt>
                <c:pt idx="58">
                  <c:v>9.8575060384000004</c:v>
                </c:pt>
                <c:pt idx="59">
                  <c:v>9.8397372040000004</c:v>
                </c:pt>
                <c:pt idx="60">
                  <c:v>9.8468761176000008</c:v>
                </c:pt>
                <c:pt idx="61">
                  <c:v>9.8497297218000011</c:v>
                </c:pt>
                <c:pt idx="62">
                  <c:v>9.8495924349999999</c:v>
                </c:pt>
                <c:pt idx="63">
                  <c:v>9.8530540236000004</c:v>
                </c:pt>
                <c:pt idx="64">
                  <c:v>9.8524950701999998</c:v>
                </c:pt>
                <c:pt idx="65">
                  <c:v>9.7835967090000011</c:v>
                </c:pt>
                <c:pt idx="66">
                  <c:v>9.8185950367999997</c:v>
                </c:pt>
                <c:pt idx="67">
                  <c:v>9.8469251486000005</c:v>
                </c:pt>
                <c:pt idx="68">
                  <c:v>9.8463956138000004</c:v>
                </c:pt>
                <c:pt idx="69">
                  <c:v>9.8517596051999998</c:v>
                </c:pt>
                <c:pt idx="70">
                  <c:v>9.8488177451999999</c:v>
                </c:pt>
                <c:pt idx="71">
                  <c:v>9.8500141015999993</c:v>
                </c:pt>
                <c:pt idx="72">
                  <c:v>9.8497297218000011</c:v>
                </c:pt>
                <c:pt idx="73">
                  <c:v>9.8308331744000004</c:v>
                </c:pt>
                <c:pt idx="74">
                  <c:v>9.7875682200000007</c:v>
                </c:pt>
                <c:pt idx="75">
                  <c:v>9.7701524087999996</c:v>
                </c:pt>
                <c:pt idx="76">
                  <c:v>9.7673674480000017</c:v>
                </c:pt>
                <c:pt idx="77">
                  <c:v>9.8631642157999995</c:v>
                </c:pt>
                <c:pt idx="78">
                  <c:v>9.8486412336000022</c:v>
                </c:pt>
                <c:pt idx="79">
                  <c:v>9.8494551482000006</c:v>
                </c:pt>
                <c:pt idx="80">
                  <c:v>9.8503278999999999</c:v>
                </c:pt>
                <c:pt idx="81">
                  <c:v>9.8499062334000005</c:v>
                </c:pt>
                <c:pt idx="82">
                  <c:v>9.8495532101999999</c:v>
                </c:pt>
                <c:pt idx="83">
                  <c:v>9.8497689465999994</c:v>
                </c:pt>
                <c:pt idx="84">
                  <c:v>9.8497297218000011</c:v>
                </c:pt>
                <c:pt idx="85">
                  <c:v>9.8498375900000017</c:v>
                </c:pt>
                <c:pt idx="86">
                  <c:v>9.8156825954000002</c:v>
                </c:pt>
                <c:pt idx="87">
                  <c:v>9.8277540275999993</c:v>
                </c:pt>
                <c:pt idx="88">
                  <c:v>9.8435322033999988</c:v>
                </c:pt>
                <c:pt idx="89">
                  <c:v>9.8557899534000022</c:v>
                </c:pt>
                <c:pt idx="90">
                  <c:v>9.8478959623999991</c:v>
                </c:pt>
                <c:pt idx="91">
                  <c:v>9.8503573186000004</c:v>
                </c:pt>
                <c:pt idx="92">
                  <c:v>9.8496022412000013</c:v>
                </c:pt>
                <c:pt idx="93">
                  <c:v>9.849690497000001</c:v>
                </c:pt>
                <c:pt idx="94">
                  <c:v>9.8497003032000023</c:v>
                </c:pt>
                <c:pt idx="95">
                  <c:v>9.8497297218000011</c:v>
                </c:pt>
                <c:pt idx="96">
                  <c:v>9.8497101094000001</c:v>
                </c:pt>
                <c:pt idx="97">
                  <c:v>9.8502788690000003</c:v>
                </c:pt>
                <c:pt idx="98">
                  <c:v>9.8516713494000001</c:v>
                </c:pt>
                <c:pt idx="99">
                  <c:v>9.8149667427999994</c:v>
                </c:pt>
                <c:pt idx="100">
                  <c:v>9.8630171228000005</c:v>
                </c:pt>
                <c:pt idx="101">
                  <c:v>9.847817512799999</c:v>
                </c:pt>
                <c:pt idx="102">
                  <c:v>9.8529069306000014</c:v>
                </c:pt>
                <c:pt idx="103">
                  <c:v>9.8477096446000001</c:v>
                </c:pt>
                <c:pt idx="104">
                  <c:v>9.8527304190000002</c:v>
                </c:pt>
                <c:pt idx="105">
                  <c:v>9.848464722000001</c:v>
                </c:pt>
                <c:pt idx="106">
                  <c:v>9.8501415822000009</c:v>
                </c:pt>
                <c:pt idx="107">
                  <c:v>9.8495826288000004</c:v>
                </c:pt>
                <c:pt idx="108">
                  <c:v>9.8497885590000003</c:v>
                </c:pt>
                <c:pt idx="109">
                  <c:v>9.849690497000001</c:v>
                </c:pt>
                <c:pt idx="110">
                  <c:v>9.8497395280000006</c:v>
                </c:pt>
                <c:pt idx="111">
                  <c:v>9.8469839858000014</c:v>
                </c:pt>
                <c:pt idx="112">
                  <c:v>9.8497297218000011</c:v>
                </c:pt>
                <c:pt idx="113">
                  <c:v>9.8497983651999999</c:v>
                </c:pt>
                <c:pt idx="114">
                  <c:v>9.8499748768000011</c:v>
                </c:pt>
                <c:pt idx="115">
                  <c:v>9.8456013116000012</c:v>
                </c:pt>
                <c:pt idx="116">
                  <c:v>9.8532697599999999</c:v>
                </c:pt>
                <c:pt idx="117">
                  <c:v>9.8512006517999993</c:v>
                </c:pt>
                <c:pt idx="118">
                  <c:v>9.8531716980000006</c:v>
                </c:pt>
                <c:pt idx="119">
                  <c:v>9.8529461553999997</c:v>
                </c:pt>
                <c:pt idx="120">
                  <c:v>9.8510731711999995</c:v>
                </c:pt>
                <c:pt idx="121">
                  <c:v>9.8496414659999996</c:v>
                </c:pt>
                <c:pt idx="122">
                  <c:v>9.850308287599999</c:v>
                </c:pt>
                <c:pt idx="123">
                  <c:v>9.8523185586000004</c:v>
                </c:pt>
                <c:pt idx="124">
                  <c:v>9.8513281324000008</c:v>
                </c:pt>
                <c:pt idx="125">
                  <c:v>9.8496218536000022</c:v>
                </c:pt>
                <c:pt idx="126">
                  <c:v>9.8498866210000013</c:v>
                </c:pt>
                <c:pt idx="127">
                  <c:v>9.8497983651999999</c:v>
                </c:pt>
                <c:pt idx="128">
                  <c:v>9.8497493342000002</c:v>
                </c:pt>
                <c:pt idx="129">
                  <c:v>9.8497297218000011</c:v>
                </c:pt>
                <c:pt idx="130">
                  <c:v>9.8497003032000023</c:v>
                </c:pt>
                <c:pt idx="131">
                  <c:v>9.8497297218000011</c:v>
                </c:pt>
                <c:pt idx="132">
                  <c:v>9.8497199155999997</c:v>
                </c:pt>
                <c:pt idx="133">
                  <c:v>9.8497101094000001</c:v>
                </c:pt>
                <c:pt idx="134">
                  <c:v>9.8497199155999997</c:v>
                </c:pt>
                <c:pt idx="135">
                  <c:v>9.8510045278000007</c:v>
                </c:pt>
                <c:pt idx="136">
                  <c:v>9.8494061171999991</c:v>
                </c:pt>
                <c:pt idx="137">
                  <c:v>9.8497199155999997</c:v>
                </c:pt>
                <c:pt idx="138">
                  <c:v>9.8494747605999997</c:v>
                </c:pt>
                <c:pt idx="139">
                  <c:v>9.8496512722000009</c:v>
                </c:pt>
                <c:pt idx="140">
                  <c:v>9.8497003032000023</c:v>
                </c:pt>
                <c:pt idx="141">
                  <c:v>9.8497003032000023</c:v>
                </c:pt>
                <c:pt idx="142">
                  <c:v>9.9352692043999991</c:v>
                </c:pt>
                <c:pt idx="143">
                  <c:v>9.9271987018000019</c:v>
                </c:pt>
                <c:pt idx="144">
                  <c:v>9.8417866998000019</c:v>
                </c:pt>
                <c:pt idx="145">
                  <c:v>9.8514752254000015</c:v>
                </c:pt>
                <c:pt idx="146">
                  <c:v>9.8171044944000005</c:v>
                </c:pt>
                <c:pt idx="147">
                  <c:v>9.7990120554000004</c:v>
                </c:pt>
                <c:pt idx="148">
                  <c:v>9.8311665852000001</c:v>
                </c:pt>
                <c:pt idx="149">
                  <c:v>9.849994489200002</c:v>
                </c:pt>
                <c:pt idx="150">
                  <c:v>9.8501906132000006</c:v>
                </c:pt>
                <c:pt idx="151">
                  <c:v>9.8466113502000017</c:v>
                </c:pt>
                <c:pt idx="152">
                  <c:v>9.8884445993999996</c:v>
                </c:pt>
                <c:pt idx="153">
                  <c:v>9.8632132468000009</c:v>
                </c:pt>
                <c:pt idx="154">
                  <c:v>9.8507691790000003</c:v>
                </c:pt>
                <c:pt idx="155">
                  <c:v>9.8463956138000004</c:v>
                </c:pt>
                <c:pt idx="156">
                  <c:v>9.7981393036000011</c:v>
                </c:pt>
                <c:pt idx="157">
                  <c:v>9.8573099144</c:v>
                </c:pt>
                <c:pt idx="158">
                  <c:v>9.8510241402000016</c:v>
                </c:pt>
                <c:pt idx="159">
                  <c:v>9.8479155748</c:v>
                </c:pt>
                <c:pt idx="160">
                  <c:v>9.8522303028000007</c:v>
                </c:pt>
                <c:pt idx="161">
                  <c:v>9.8492688303999998</c:v>
                </c:pt>
                <c:pt idx="162">
                  <c:v>9.8497689465999994</c:v>
                </c:pt>
                <c:pt idx="163">
                  <c:v>9.8498670086000004</c:v>
                </c:pt>
                <c:pt idx="164">
                  <c:v>9.8497395280000006</c:v>
                </c:pt>
                <c:pt idx="165">
                  <c:v>9.8497003032000023</c:v>
                </c:pt>
                <c:pt idx="166">
                  <c:v>9.8497101094000001</c:v>
                </c:pt>
                <c:pt idx="167">
                  <c:v>9.8497199155999997</c:v>
                </c:pt>
                <c:pt idx="168">
                  <c:v>9.8497199155999997</c:v>
                </c:pt>
                <c:pt idx="169">
                  <c:v>9.8497003032000023</c:v>
                </c:pt>
                <c:pt idx="170">
                  <c:v>9.8497199155999997</c:v>
                </c:pt>
                <c:pt idx="171">
                  <c:v>9.8497003032000023</c:v>
                </c:pt>
                <c:pt idx="172">
                  <c:v>9.8497297218000011</c:v>
                </c:pt>
                <c:pt idx="173">
                  <c:v>9.8497199155999997</c:v>
                </c:pt>
                <c:pt idx="174">
                  <c:v>9.8497199155999997</c:v>
                </c:pt>
                <c:pt idx="175">
                  <c:v>9.8497199155999997</c:v>
                </c:pt>
                <c:pt idx="176">
                  <c:v>9.8497395280000006</c:v>
                </c:pt>
                <c:pt idx="177">
                  <c:v>9.8497003032000023</c:v>
                </c:pt>
                <c:pt idx="178">
                  <c:v>9.8469349548</c:v>
                </c:pt>
                <c:pt idx="179">
                  <c:v>9.8463367765999994</c:v>
                </c:pt>
                <c:pt idx="180">
                  <c:v>9.8485627840000021</c:v>
                </c:pt>
                <c:pt idx="181">
                  <c:v>9.8502396442000002</c:v>
                </c:pt>
                <c:pt idx="182">
                  <c:v>9.8498670086000004</c:v>
                </c:pt>
                <c:pt idx="183">
                  <c:v>9.8497983651999999</c:v>
                </c:pt>
                <c:pt idx="184">
                  <c:v>9.833882902600001</c:v>
                </c:pt>
                <c:pt idx="185">
                  <c:v>9.7622976426000001</c:v>
                </c:pt>
                <c:pt idx="186">
                  <c:v>9.8034934887999992</c:v>
                </c:pt>
                <c:pt idx="187">
                  <c:v>9.8412277463999995</c:v>
                </c:pt>
                <c:pt idx="188">
                  <c:v>9.7946973274000015</c:v>
                </c:pt>
                <c:pt idx="189">
                  <c:v>9.8564665811999994</c:v>
                </c:pt>
                <c:pt idx="190">
                  <c:v>9.843708715</c:v>
                </c:pt>
                <c:pt idx="191">
                  <c:v>9.8488765823999991</c:v>
                </c:pt>
                <c:pt idx="192">
                  <c:v>9.8499062334000005</c:v>
                </c:pt>
                <c:pt idx="193">
                  <c:v>9.8497003032000023</c:v>
                </c:pt>
                <c:pt idx="194">
                  <c:v>9.8498375900000017</c:v>
                </c:pt>
                <c:pt idx="195">
                  <c:v>9.8498277838000003</c:v>
                </c:pt>
                <c:pt idx="196">
                  <c:v>9.8497297218000011</c:v>
                </c:pt>
                <c:pt idx="197">
                  <c:v>9.849690497000001</c:v>
                </c:pt>
                <c:pt idx="198">
                  <c:v>9.8497003032000023</c:v>
                </c:pt>
                <c:pt idx="199">
                  <c:v>9.8497297218000011</c:v>
                </c:pt>
                <c:pt idx="200">
                  <c:v>9.8497101094000001</c:v>
                </c:pt>
                <c:pt idx="201">
                  <c:v>9.8497101094000001</c:v>
                </c:pt>
                <c:pt idx="202">
                  <c:v>9.8497003032000023</c:v>
                </c:pt>
                <c:pt idx="203">
                  <c:v>9.8476900322000009</c:v>
                </c:pt>
                <c:pt idx="204">
                  <c:v>9.8504553805999997</c:v>
                </c:pt>
                <c:pt idx="205">
                  <c:v>9.8495434040000021</c:v>
                </c:pt>
                <c:pt idx="206">
                  <c:v>9.7806450427999998</c:v>
                </c:pt>
                <c:pt idx="207">
                  <c:v>9.7773109348000009</c:v>
                </c:pt>
                <c:pt idx="208">
                  <c:v>9.8392272816000013</c:v>
                </c:pt>
                <c:pt idx="209">
                  <c:v>9.84101201</c:v>
                </c:pt>
                <c:pt idx="210">
                  <c:v>9.8464250324000009</c:v>
                </c:pt>
                <c:pt idx="211">
                  <c:v>9.8507397604000015</c:v>
                </c:pt>
                <c:pt idx="212">
                  <c:v>9.8491609622000009</c:v>
                </c:pt>
                <c:pt idx="213">
                  <c:v>9.8490236753999998</c:v>
                </c:pt>
                <c:pt idx="214">
                  <c:v>9.8477979004000016</c:v>
                </c:pt>
                <c:pt idx="215">
                  <c:v>9.8484451096000001</c:v>
                </c:pt>
                <c:pt idx="216">
                  <c:v>9.7801351204000007</c:v>
                </c:pt>
                <c:pt idx="217">
                  <c:v>9.7919613975999997</c:v>
                </c:pt>
                <c:pt idx="218">
                  <c:v>9.8596830148000016</c:v>
                </c:pt>
                <c:pt idx="219">
                  <c:v>9.8431105368000011</c:v>
                </c:pt>
                <c:pt idx="220">
                  <c:v>9.8478861562000013</c:v>
                </c:pt>
                <c:pt idx="221">
                  <c:v>9.8497101094000001</c:v>
                </c:pt>
                <c:pt idx="222">
                  <c:v>9.8467192184000005</c:v>
                </c:pt>
                <c:pt idx="223">
                  <c:v>9.8471212726000008</c:v>
                </c:pt>
                <c:pt idx="224">
                  <c:v>9.8470232105999997</c:v>
                </c:pt>
                <c:pt idx="225">
                  <c:v>9.8480822801999999</c:v>
                </c:pt>
                <c:pt idx="226">
                  <c:v>9.8499356519999992</c:v>
                </c:pt>
                <c:pt idx="227">
                  <c:v>9.8345791427999991</c:v>
                </c:pt>
                <c:pt idx="228">
                  <c:v>9.8345889490000022</c:v>
                </c:pt>
                <c:pt idx="229">
                  <c:v>9.8587808444000018</c:v>
                </c:pt>
                <c:pt idx="230">
                  <c:v>9.8523577834000005</c:v>
                </c:pt>
                <c:pt idx="231">
                  <c:v>9.8484745282000006</c:v>
                </c:pt>
                <c:pt idx="232">
                  <c:v>9.8511810394000001</c:v>
                </c:pt>
                <c:pt idx="233">
                  <c:v>9.8501121636000004</c:v>
                </c:pt>
                <c:pt idx="234">
                  <c:v>9.8495532101999999</c:v>
                </c:pt>
                <c:pt idx="235">
                  <c:v>9.8498375900000017</c:v>
                </c:pt>
                <c:pt idx="236">
                  <c:v>9.8509653030000006</c:v>
                </c:pt>
                <c:pt idx="237">
                  <c:v>9.8516321246000018</c:v>
                </c:pt>
                <c:pt idx="238">
                  <c:v>9.8497983651999999</c:v>
                </c:pt>
                <c:pt idx="239">
                  <c:v>9.8494551482000006</c:v>
                </c:pt>
                <c:pt idx="240">
                  <c:v>9.8503475124000008</c:v>
                </c:pt>
                <c:pt idx="241">
                  <c:v>9.8343045692000004</c:v>
                </c:pt>
                <c:pt idx="242">
                  <c:v>9.8593397978000006</c:v>
                </c:pt>
                <c:pt idx="243">
                  <c:v>9.9120383166000003</c:v>
                </c:pt>
                <c:pt idx="244">
                  <c:v>9.9101261076000018</c:v>
                </c:pt>
                <c:pt idx="245">
                  <c:v>9.838825227400001</c:v>
                </c:pt>
                <c:pt idx="246">
                  <c:v>9.8509358844000001</c:v>
                </c:pt>
                <c:pt idx="247">
                  <c:v>9.852024372599999</c:v>
                </c:pt>
                <c:pt idx="248">
                  <c:v>9.8527108065999993</c:v>
                </c:pt>
                <c:pt idx="249">
                  <c:v>9.8506220859999996</c:v>
                </c:pt>
                <c:pt idx="250">
                  <c:v>9.8492197994000001</c:v>
                </c:pt>
                <c:pt idx="251">
                  <c:v>9.849690497000001</c:v>
                </c:pt>
                <c:pt idx="252">
                  <c:v>9.8662923936000002</c:v>
                </c:pt>
                <c:pt idx="253">
                  <c:v>9.9415353662000001</c:v>
                </c:pt>
                <c:pt idx="254">
                  <c:v>9.8393057312000014</c:v>
                </c:pt>
                <c:pt idx="255">
                  <c:v>9.8490727064000012</c:v>
                </c:pt>
                <c:pt idx="256">
                  <c:v>9.8438656142000003</c:v>
                </c:pt>
                <c:pt idx="257">
                  <c:v>9.848219567000001</c:v>
                </c:pt>
                <c:pt idx="258">
                  <c:v>9.8487491018000011</c:v>
                </c:pt>
                <c:pt idx="259">
                  <c:v>9.8116914719999997</c:v>
                </c:pt>
                <c:pt idx="260">
                  <c:v>9.8549956512000012</c:v>
                </c:pt>
                <c:pt idx="261">
                  <c:v>9.8532011166000011</c:v>
                </c:pt>
                <c:pt idx="262">
                  <c:v>9.8471703036000005</c:v>
                </c:pt>
                <c:pt idx="263">
                  <c:v>9.8479744119999992</c:v>
                </c:pt>
                <c:pt idx="264">
                  <c:v>9.8480626678000007</c:v>
                </c:pt>
                <c:pt idx="265">
                  <c:v>9.8486510398</c:v>
                </c:pt>
                <c:pt idx="266">
                  <c:v>9.8304115078000009</c:v>
                </c:pt>
                <c:pt idx="267">
                  <c:v>9.8599673945999999</c:v>
                </c:pt>
                <c:pt idx="268">
                  <c:v>9.8501513884000023</c:v>
                </c:pt>
                <c:pt idx="269">
                  <c:v>9.8454640248</c:v>
                </c:pt>
                <c:pt idx="270">
                  <c:v>9.8636839444</c:v>
                </c:pt>
                <c:pt idx="271">
                  <c:v>9.8687243311999993</c:v>
                </c:pt>
                <c:pt idx="272">
                  <c:v>9.8555644107999996</c:v>
                </c:pt>
                <c:pt idx="273">
                  <c:v>9.8429536376000009</c:v>
                </c:pt>
                <c:pt idx="274">
                  <c:v>9.9157646726000017</c:v>
                </c:pt>
                <c:pt idx="275">
                  <c:v>9.9316311042000009</c:v>
                </c:pt>
                <c:pt idx="276">
                  <c:v>9.8448364280000007</c:v>
                </c:pt>
                <c:pt idx="277">
                  <c:v>9.8466603812000013</c:v>
                </c:pt>
                <c:pt idx="278">
                  <c:v>9.9021242483999998</c:v>
                </c:pt>
                <c:pt idx="279">
                  <c:v>9.8976330088000015</c:v>
                </c:pt>
                <c:pt idx="280">
                  <c:v>9.8554271240000002</c:v>
                </c:pt>
                <c:pt idx="281">
                  <c:v>9.8479253809999996</c:v>
                </c:pt>
                <c:pt idx="282">
                  <c:v>9.8461896836000005</c:v>
                </c:pt>
                <c:pt idx="283">
                  <c:v>9.8469447609999996</c:v>
                </c:pt>
                <c:pt idx="284">
                  <c:v>9.8471997222000009</c:v>
                </c:pt>
                <c:pt idx="285">
                  <c:v>9.8476606135999987</c:v>
                </c:pt>
                <c:pt idx="286">
                  <c:v>9.8624091384000003</c:v>
                </c:pt>
                <c:pt idx="287">
                  <c:v>9.8653608045999999</c:v>
                </c:pt>
                <c:pt idx="288">
                  <c:v>9.8464348386000005</c:v>
                </c:pt>
                <c:pt idx="289">
                  <c:v>9.8550250698000017</c:v>
                </c:pt>
                <c:pt idx="290">
                  <c:v>9.844993327200001</c:v>
                </c:pt>
                <c:pt idx="291">
                  <c:v>9.8473075903999998</c:v>
                </c:pt>
                <c:pt idx="292">
                  <c:v>9.8486510398</c:v>
                </c:pt>
                <c:pt idx="293">
                  <c:v>9.8278324771999994</c:v>
                </c:pt>
                <c:pt idx="294">
                  <c:v>9.8560056898000017</c:v>
                </c:pt>
                <c:pt idx="295">
                  <c:v>9.8410806534000006</c:v>
                </c:pt>
                <c:pt idx="296">
                  <c:v>9.8513575509999995</c:v>
                </c:pt>
                <c:pt idx="297">
                  <c:v>9.8492197994000001</c:v>
                </c:pt>
                <c:pt idx="298">
                  <c:v>9.8485922026000008</c:v>
                </c:pt>
                <c:pt idx="299">
                  <c:v>9.8466309626000008</c:v>
                </c:pt>
                <c:pt idx="300">
                  <c:v>9.8470428230000007</c:v>
                </c:pt>
                <c:pt idx="301">
                  <c:v>9.8480234430000007</c:v>
                </c:pt>
                <c:pt idx="302">
                  <c:v>9.8495532101999999</c:v>
                </c:pt>
                <c:pt idx="303">
                  <c:v>9.8461994898</c:v>
                </c:pt>
                <c:pt idx="304">
                  <c:v>9.8468957300000017</c:v>
                </c:pt>
                <c:pt idx="305">
                  <c:v>9.8468565051999999</c:v>
                </c:pt>
                <c:pt idx="306">
                  <c:v>9.8467388308000015</c:v>
                </c:pt>
                <c:pt idx="307">
                  <c:v>9.8314509650000002</c:v>
                </c:pt>
                <c:pt idx="308">
                  <c:v>9.7562276048000012</c:v>
                </c:pt>
                <c:pt idx="309">
                  <c:v>9.8003653110000002</c:v>
                </c:pt>
                <c:pt idx="310">
                  <c:v>9.8568588292000001</c:v>
                </c:pt>
                <c:pt idx="311">
                  <c:v>9.8529461553999997</c:v>
                </c:pt>
                <c:pt idx="312">
                  <c:v>9.8499062334000005</c:v>
                </c:pt>
                <c:pt idx="313">
                  <c:v>9.8691754163999992</c:v>
                </c:pt>
                <c:pt idx="314">
                  <c:v>9.8557899534000022</c:v>
                </c:pt>
                <c:pt idx="315">
                  <c:v>9.826616508399999</c:v>
                </c:pt>
                <c:pt idx="316">
                  <c:v>9.8557801472000008</c:v>
                </c:pt>
                <c:pt idx="317">
                  <c:v>9.8530442174000008</c:v>
                </c:pt>
                <c:pt idx="318">
                  <c:v>9.8457287921999992</c:v>
                </c:pt>
                <c:pt idx="319">
                  <c:v>9.8503965434000005</c:v>
                </c:pt>
                <c:pt idx="320">
                  <c:v>9.9152253316000003</c:v>
                </c:pt>
                <c:pt idx="321">
                  <c:v>9.8515144501999998</c:v>
                </c:pt>
                <c:pt idx="322">
                  <c:v>9.8498473961999995</c:v>
                </c:pt>
                <c:pt idx="323">
                  <c:v>9.8435322033999988</c:v>
                </c:pt>
                <c:pt idx="324">
                  <c:v>9.8476311949999999</c:v>
                </c:pt>
                <c:pt idx="325">
                  <c:v>9.8454542186000005</c:v>
                </c:pt>
                <c:pt idx="326">
                  <c:v>9.8473272028000007</c:v>
                </c:pt>
                <c:pt idx="327">
                  <c:v>9.8647234016000009</c:v>
                </c:pt>
                <c:pt idx="328">
                  <c:v>9.8534168530000006</c:v>
                </c:pt>
                <c:pt idx="329">
                  <c:v>9.8303722829999991</c:v>
                </c:pt>
                <c:pt idx="330">
                  <c:v>9.841747475</c:v>
                </c:pt>
                <c:pt idx="331">
                  <c:v>9.8495826288000004</c:v>
                </c:pt>
                <c:pt idx="332">
                  <c:v>9.847366427599999</c:v>
                </c:pt>
                <c:pt idx="333">
                  <c:v>9.8472487532000006</c:v>
                </c:pt>
                <c:pt idx="334">
                  <c:v>9.8503573186000004</c:v>
                </c:pt>
                <c:pt idx="335">
                  <c:v>9.8497395280000006</c:v>
                </c:pt>
                <c:pt idx="336">
                  <c:v>9.8497003032000023</c:v>
                </c:pt>
                <c:pt idx="337">
                  <c:v>9.8497199155999997</c:v>
                </c:pt>
                <c:pt idx="338">
                  <c:v>9.8491119311999995</c:v>
                </c:pt>
                <c:pt idx="339">
                  <c:v>9.8489060010000014</c:v>
                </c:pt>
                <c:pt idx="340">
                  <c:v>9.8495434040000021</c:v>
                </c:pt>
                <c:pt idx="341">
                  <c:v>9.8499454582000006</c:v>
                </c:pt>
                <c:pt idx="342">
                  <c:v>9.8845123132000001</c:v>
                </c:pt>
                <c:pt idx="343">
                  <c:v>9.9221387025999999</c:v>
                </c:pt>
                <c:pt idx="344">
                  <c:v>9.9313271120000017</c:v>
                </c:pt>
                <c:pt idx="345">
                  <c:v>9.9249334696000009</c:v>
                </c:pt>
                <c:pt idx="346">
                  <c:v>9.839805847400001</c:v>
                </c:pt>
                <c:pt idx="347">
                  <c:v>9.8504749930000006</c:v>
                </c:pt>
                <c:pt idx="348">
                  <c:v>9.8469839858000014</c:v>
                </c:pt>
                <c:pt idx="349">
                  <c:v>9.8471114664000012</c:v>
                </c:pt>
                <c:pt idx="350">
                  <c:v>9.8464740634000005</c:v>
                </c:pt>
                <c:pt idx="351">
                  <c:v>9.8466897998000018</c:v>
                </c:pt>
                <c:pt idx="352">
                  <c:v>9.846836892799999</c:v>
                </c:pt>
                <c:pt idx="353">
                  <c:v>9.8467584431999988</c:v>
                </c:pt>
                <c:pt idx="354">
                  <c:v>9.8499454582000006</c:v>
                </c:pt>
                <c:pt idx="355">
                  <c:v>9.8650175876000006</c:v>
                </c:pt>
                <c:pt idx="356">
                  <c:v>9.934612189000001</c:v>
                </c:pt>
                <c:pt idx="357">
                  <c:v>9.9236488573999999</c:v>
                </c:pt>
                <c:pt idx="358">
                  <c:v>9.8587122010000012</c:v>
                </c:pt>
                <c:pt idx="359">
                  <c:v>9.8576825499999998</c:v>
                </c:pt>
                <c:pt idx="360">
                  <c:v>9.8641938668000009</c:v>
                </c:pt>
                <c:pt idx="361">
                  <c:v>9.8704796410000011</c:v>
                </c:pt>
                <c:pt idx="362">
                  <c:v>9.855613441800001</c:v>
                </c:pt>
                <c:pt idx="363">
                  <c:v>9.8459151100000017</c:v>
                </c:pt>
                <c:pt idx="364">
                  <c:v>9.8455130557999997</c:v>
                </c:pt>
                <c:pt idx="365">
                  <c:v>9.8441107692000003</c:v>
                </c:pt>
                <c:pt idx="366">
                  <c:v>9.8470526292000002</c:v>
                </c:pt>
                <c:pt idx="367">
                  <c:v>9.8464740634000005</c:v>
                </c:pt>
                <c:pt idx="368">
                  <c:v>9.8494747605999997</c:v>
                </c:pt>
                <c:pt idx="369">
                  <c:v>9.8499258457999996</c:v>
                </c:pt>
                <c:pt idx="370">
                  <c:v>9.8483862724000009</c:v>
                </c:pt>
                <c:pt idx="371">
                  <c:v>9.8465819316000012</c:v>
                </c:pt>
                <c:pt idx="372">
                  <c:v>9.8465917378000007</c:v>
                </c:pt>
                <c:pt idx="373">
                  <c:v>9.8810801432000002</c:v>
                </c:pt>
                <c:pt idx="374">
                  <c:v>9.8462387146000019</c:v>
                </c:pt>
                <c:pt idx="375">
                  <c:v>9.839315537400001</c:v>
                </c:pt>
                <c:pt idx="376">
                  <c:v>9.8237629042000023</c:v>
                </c:pt>
                <c:pt idx="377">
                  <c:v>9.8423456532000007</c:v>
                </c:pt>
                <c:pt idx="378">
                  <c:v>9.8322256548000002</c:v>
                </c:pt>
                <c:pt idx="379">
                  <c:v>9.7907846536000012</c:v>
                </c:pt>
                <c:pt idx="380">
                  <c:v>9.8554075115999993</c:v>
                </c:pt>
                <c:pt idx="381">
                  <c:v>9.8513379386000004</c:v>
                </c:pt>
                <c:pt idx="382">
                  <c:v>9.8456111178000008</c:v>
                </c:pt>
                <c:pt idx="383">
                  <c:v>9.8468859238000004</c:v>
                </c:pt>
                <c:pt idx="384">
                  <c:v>9.8466211563999995</c:v>
                </c:pt>
                <c:pt idx="385">
                  <c:v>9.8468466990000003</c:v>
                </c:pt>
                <c:pt idx="386">
                  <c:v>9.8467976680000007</c:v>
                </c:pt>
                <c:pt idx="387">
                  <c:v>9.846836892799999</c:v>
                </c:pt>
                <c:pt idx="388">
                  <c:v>9.8467388308000015</c:v>
                </c:pt>
                <c:pt idx="389">
                  <c:v>9.848033249200002</c:v>
                </c:pt>
                <c:pt idx="390">
                  <c:v>9.8492296056000015</c:v>
                </c:pt>
                <c:pt idx="391">
                  <c:v>9.8501415822000009</c:v>
                </c:pt>
                <c:pt idx="392">
                  <c:v>9.8497983651999999</c:v>
                </c:pt>
                <c:pt idx="393">
                  <c:v>9.8465917378000007</c:v>
                </c:pt>
                <c:pt idx="394">
                  <c:v>9.847484102000001</c:v>
                </c:pt>
                <c:pt idx="395">
                  <c:v>9.8502788690000003</c:v>
                </c:pt>
                <c:pt idx="396">
                  <c:v>9.8464838696000001</c:v>
                </c:pt>
                <c:pt idx="397">
                  <c:v>9.8456405363999995</c:v>
                </c:pt>
                <c:pt idx="398">
                  <c:v>9.8466015440000003</c:v>
                </c:pt>
                <c:pt idx="399">
                  <c:v>9.8440029009999996</c:v>
                </c:pt>
                <c:pt idx="400">
                  <c:v>9.8438067770000011</c:v>
                </c:pt>
                <c:pt idx="401">
                  <c:v>9.8452777069999993</c:v>
                </c:pt>
                <c:pt idx="402">
                  <c:v>9.8473468152000017</c:v>
                </c:pt>
                <c:pt idx="403">
                  <c:v>9.8289994150000002</c:v>
                </c:pt>
                <c:pt idx="404">
                  <c:v>9.7927949246000008</c:v>
                </c:pt>
                <c:pt idx="405">
                  <c:v>9.8538581320000009</c:v>
                </c:pt>
                <c:pt idx="406">
                  <c:v>9.8527990624000008</c:v>
                </c:pt>
                <c:pt idx="407">
                  <c:v>9.8487491018000011</c:v>
                </c:pt>
                <c:pt idx="408">
                  <c:v>9.8479057686000004</c:v>
                </c:pt>
                <c:pt idx="409">
                  <c:v>9.8498964272000009</c:v>
                </c:pt>
                <c:pt idx="410">
                  <c:v>9.8494551482000006</c:v>
                </c:pt>
                <c:pt idx="411">
                  <c:v>9.8478567376000008</c:v>
                </c:pt>
                <c:pt idx="412">
                  <c:v>9.8480724740000003</c:v>
                </c:pt>
                <c:pt idx="413">
                  <c:v>9.8348439102</c:v>
                </c:pt>
                <c:pt idx="414">
                  <c:v>9.7753006637999995</c:v>
                </c:pt>
                <c:pt idx="415">
                  <c:v>9.8497003032000023</c:v>
                </c:pt>
                <c:pt idx="416">
                  <c:v>9.8536620080000006</c:v>
                </c:pt>
                <c:pt idx="417">
                  <c:v>9.907203860000001</c:v>
                </c:pt>
                <c:pt idx="418">
                  <c:v>9.8394234055999998</c:v>
                </c:pt>
                <c:pt idx="419">
                  <c:v>9.8504455744000019</c:v>
                </c:pt>
                <c:pt idx="420">
                  <c:v>9.8173888742000006</c:v>
                </c:pt>
                <c:pt idx="421">
                  <c:v>9.834961584600002</c:v>
                </c:pt>
                <c:pt idx="422">
                  <c:v>9.8255966636000007</c:v>
                </c:pt>
                <c:pt idx="423">
                  <c:v>9.8492590242000002</c:v>
                </c:pt>
                <c:pt idx="424">
                  <c:v>9.8302349961999997</c:v>
                </c:pt>
                <c:pt idx="425">
                  <c:v>9.7909219404000005</c:v>
                </c:pt>
                <c:pt idx="426">
                  <c:v>9.8570353408000013</c:v>
                </c:pt>
                <c:pt idx="427">
                  <c:v>9.8482587918000011</c:v>
                </c:pt>
                <c:pt idx="428">
                  <c:v>9.8475037144000019</c:v>
                </c:pt>
                <c:pt idx="429">
                  <c:v>9.8486314274000009</c:v>
                </c:pt>
                <c:pt idx="430">
                  <c:v>9.8471408850000017</c:v>
                </c:pt>
                <c:pt idx="431">
                  <c:v>9.8472977842000002</c:v>
                </c:pt>
                <c:pt idx="432">
                  <c:v>9.846709412200001</c:v>
                </c:pt>
                <c:pt idx="433">
                  <c:v>9.8467976680000007</c:v>
                </c:pt>
                <c:pt idx="434">
                  <c:v>9.8467584431999988</c:v>
                </c:pt>
                <c:pt idx="435">
                  <c:v>9.8474448771999992</c:v>
                </c:pt>
                <c:pt idx="436">
                  <c:v>9.8477880942000002</c:v>
                </c:pt>
                <c:pt idx="437">
                  <c:v>9.8502984813999994</c:v>
                </c:pt>
                <c:pt idx="438">
                  <c:v>9.8492884428000007</c:v>
                </c:pt>
                <c:pt idx="439">
                  <c:v>9.8462681332000006</c:v>
                </c:pt>
                <c:pt idx="440">
                  <c:v>9.8469251486000005</c:v>
                </c:pt>
                <c:pt idx="441">
                  <c:v>9.8468074742000002</c:v>
                </c:pt>
                <c:pt idx="442">
                  <c:v>9.8481411174000009</c:v>
                </c:pt>
                <c:pt idx="443">
                  <c:v>9.8473370090000003</c:v>
                </c:pt>
                <c:pt idx="444">
                  <c:v>9.8465230944000002</c:v>
                </c:pt>
                <c:pt idx="445">
                  <c:v>9.8499062334000005</c:v>
                </c:pt>
                <c:pt idx="446">
                  <c:v>9.8496316598</c:v>
                </c:pt>
                <c:pt idx="447">
                  <c:v>9.8497787527999989</c:v>
                </c:pt>
                <c:pt idx="448">
                  <c:v>9.8497885590000003</c:v>
                </c:pt>
                <c:pt idx="449">
                  <c:v>9.8491609622000009</c:v>
                </c:pt>
                <c:pt idx="450">
                  <c:v>9.8469447609999996</c:v>
                </c:pt>
                <c:pt idx="451">
                  <c:v>9.8463073579999989</c:v>
                </c:pt>
                <c:pt idx="452">
                  <c:v>9.8467388308000015</c:v>
                </c:pt>
                <c:pt idx="453">
                  <c:v>9.8475723578000007</c:v>
                </c:pt>
                <c:pt idx="454">
                  <c:v>9.8470624354000016</c:v>
                </c:pt>
                <c:pt idx="455">
                  <c:v>9.8466799936000005</c:v>
                </c:pt>
                <c:pt idx="456">
                  <c:v>9.8468270866000012</c:v>
                </c:pt>
                <c:pt idx="457">
                  <c:v>9.8466996059999996</c:v>
                </c:pt>
                <c:pt idx="458">
                  <c:v>9.8467584431999988</c:v>
                </c:pt>
                <c:pt idx="459">
                  <c:v>9.8467780555999997</c:v>
                </c:pt>
                <c:pt idx="460">
                  <c:v>9.84738604</c:v>
                </c:pt>
                <c:pt idx="461">
                  <c:v>9.8470134044000002</c:v>
                </c:pt>
                <c:pt idx="462">
                  <c:v>9.8472487532000006</c:v>
                </c:pt>
                <c:pt idx="463">
                  <c:v>9.8501317760000013</c:v>
                </c:pt>
                <c:pt idx="464">
                  <c:v>9.8496414659999996</c:v>
                </c:pt>
                <c:pt idx="465">
                  <c:v>9.846503482000001</c:v>
                </c:pt>
                <c:pt idx="466">
                  <c:v>9.8495532101999999</c:v>
                </c:pt>
                <c:pt idx="467">
                  <c:v>9.8489060010000014</c:v>
                </c:pt>
                <c:pt idx="468">
                  <c:v>9.8464740634000005</c:v>
                </c:pt>
                <c:pt idx="469">
                  <c:v>9.8665571609999994</c:v>
                </c:pt>
                <c:pt idx="470">
                  <c:v>9.893524210999999</c:v>
                </c:pt>
                <c:pt idx="471">
                  <c:v>9.8433654980000007</c:v>
                </c:pt>
                <c:pt idx="472">
                  <c:v>9.8518184424000008</c:v>
                </c:pt>
                <c:pt idx="473">
                  <c:v>9.8485431716000011</c:v>
                </c:pt>
                <c:pt idx="474">
                  <c:v>9.8464544510000014</c:v>
                </c:pt>
                <c:pt idx="475">
                  <c:v>9.8124563556000002</c:v>
                </c:pt>
                <c:pt idx="476">
                  <c:v>9.8551427442000001</c:v>
                </c:pt>
                <c:pt idx="477">
                  <c:v>9.8533678220000009</c:v>
                </c:pt>
                <c:pt idx="478">
                  <c:v>9.8467192184000005</c:v>
                </c:pt>
                <c:pt idx="479">
                  <c:v>9.8479646058000014</c:v>
                </c:pt>
                <c:pt idx="480">
                  <c:v>9.7612777978000018</c:v>
                </c:pt>
                <c:pt idx="481">
                  <c:v>9.8574766197999999</c:v>
                </c:pt>
                <c:pt idx="482">
                  <c:v>9.8447775908000015</c:v>
                </c:pt>
                <c:pt idx="483">
                  <c:v>9.8465329006000015</c:v>
                </c:pt>
                <c:pt idx="484">
                  <c:v>9.8662335563999992</c:v>
                </c:pt>
                <c:pt idx="485">
                  <c:v>9.8585062707999995</c:v>
                </c:pt>
                <c:pt idx="486">
                  <c:v>9.8630269290000001</c:v>
                </c:pt>
                <c:pt idx="487">
                  <c:v>9.8512791013999994</c:v>
                </c:pt>
                <c:pt idx="488">
                  <c:v>9.9411921491999991</c:v>
                </c:pt>
                <c:pt idx="489">
                  <c:v>9.8260673612000016</c:v>
                </c:pt>
                <c:pt idx="490">
                  <c:v>9.8963091717999987</c:v>
                </c:pt>
                <c:pt idx="491">
                  <c:v>9.9323371506000004</c:v>
                </c:pt>
                <c:pt idx="492">
                  <c:v>9.8766575470000006</c:v>
                </c:pt>
                <c:pt idx="493">
                  <c:v>9.878324601000001</c:v>
                </c:pt>
                <c:pt idx="494">
                  <c:v>9.8548975892000001</c:v>
                </c:pt>
                <c:pt idx="495">
                  <c:v>9.8242826327999992</c:v>
                </c:pt>
                <c:pt idx="496">
                  <c:v>9.8667728974000006</c:v>
                </c:pt>
                <c:pt idx="497">
                  <c:v>9.9110871152000009</c:v>
                </c:pt>
                <c:pt idx="498">
                  <c:v>9.9071156042000013</c:v>
                </c:pt>
                <c:pt idx="499">
                  <c:v>9.8983096366000005</c:v>
                </c:pt>
                <c:pt idx="500">
                  <c:v>9.8535639459999995</c:v>
                </c:pt>
                <c:pt idx="501">
                  <c:v>9.8751081673999987</c:v>
                </c:pt>
                <c:pt idx="502">
                  <c:v>9.8539365816000011</c:v>
                </c:pt>
                <c:pt idx="503">
                  <c:v>9.8951422339999997</c:v>
                </c:pt>
                <c:pt idx="504">
                  <c:v>9.828244337600001</c:v>
                </c:pt>
                <c:pt idx="505">
                  <c:v>9.8415905757999997</c:v>
                </c:pt>
                <c:pt idx="506">
                  <c:v>9.8211250364000016</c:v>
                </c:pt>
                <c:pt idx="507">
                  <c:v>9.8881111886000017</c:v>
                </c:pt>
                <c:pt idx="508">
                  <c:v>9.7884703904000006</c:v>
                </c:pt>
                <c:pt idx="509">
                  <c:v>9.8926318468000023</c:v>
                </c:pt>
                <c:pt idx="510">
                  <c:v>9.9173042460000005</c:v>
                </c:pt>
                <c:pt idx="511">
                  <c:v>9.8807271200000013</c:v>
                </c:pt>
                <c:pt idx="512">
                  <c:v>9.8775695236000001</c:v>
                </c:pt>
                <c:pt idx="513">
                  <c:v>9.8282541438000006</c:v>
                </c:pt>
                <c:pt idx="514">
                  <c:v>9.7423126070000006</c:v>
                </c:pt>
                <c:pt idx="515">
                  <c:v>9.8217820518000014</c:v>
                </c:pt>
                <c:pt idx="516">
                  <c:v>9.8386683282000007</c:v>
                </c:pt>
                <c:pt idx="517">
                  <c:v>9.8219683696000004</c:v>
                </c:pt>
                <c:pt idx="518">
                  <c:v>9.8451011954000016</c:v>
                </c:pt>
                <c:pt idx="519">
                  <c:v>9.8990058768000004</c:v>
                </c:pt>
                <c:pt idx="520">
                  <c:v>9.7520599698000012</c:v>
                </c:pt>
                <c:pt idx="521">
                  <c:v>9.7888234136000012</c:v>
                </c:pt>
                <c:pt idx="522">
                  <c:v>9.8050428684000011</c:v>
                </c:pt>
                <c:pt idx="523">
                  <c:v>9.8995942488000015</c:v>
                </c:pt>
                <c:pt idx="524">
                  <c:v>9.8216741836000008</c:v>
                </c:pt>
                <c:pt idx="525">
                  <c:v>9.888336731199999</c:v>
                </c:pt>
                <c:pt idx="526">
                  <c:v>9.9041149070000003</c:v>
                </c:pt>
                <c:pt idx="527">
                  <c:v>9.9025753335999998</c:v>
                </c:pt>
                <c:pt idx="528">
                  <c:v>9.8677633236000002</c:v>
                </c:pt>
                <c:pt idx="529">
                  <c:v>9.8057489148000005</c:v>
                </c:pt>
                <c:pt idx="530">
                  <c:v>9.8848653364000008</c:v>
                </c:pt>
                <c:pt idx="531">
                  <c:v>9.9520770312</c:v>
                </c:pt>
                <c:pt idx="532">
                  <c:v>9.7763401210000005</c:v>
                </c:pt>
                <c:pt idx="533">
                  <c:v>9.7722803542000012</c:v>
                </c:pt>
                <c:pt idx="534">
                  <c:v>9.940289978800001</c:v>
                </c:pt>
                <c:pt idx="535">
                  <c:v>9.8690773544000017</c:v>
                </c:pt>
                <c:pt idx="536">
                  <c:v>9.9331510651999988</c:v>
                </c:pt>
                <c:pt idx="537">
                  <c:v>9.8944067690000015</c:v>
                </c:pt>
                <c:pt idx="538">
                  <c:v>9.9667373002000001</c:v>
                </c:pt>
                <c:pt idx="539">
                  <c:v>9.9167256802000008</c:v>
                </c:pt>
                <c:pt idx="540">
                  <c:v>9.8329120888000006</c:v>
                </c:pt>
                <c:pt idx="541">
                  <c:v>9.8115934100000004</c:v>
                </c:pt>
                <c:pt idx="542">
                  <c:v>9.9289834302000006</c:v>
                </c:pt>
                <c:pt idx="543">
                  <c:v>9.8550741008000013</c:v>
                </c:pt>
                <c:pt idx="544">
                  <c:v>9.8341967010000015</c:v>
                </c:pt>
                <c:pt idx="545">
                  <c:v>9.8386487157999998</c:v>
                </c:pt>
                <c:pt idx="546">
                  <c:v>9.9490763340000008</c:v>
                </c:pt>
                <c:pt idx="547">
                  <c:v>9.8147902312000017</c:v>
                </c:pt>
                <c:pt idx="548">
                  <c:v>9.8077395733999992</c:v>
                </c:pt>
                <c:pt idx="549">
                  <c:v>9.8427379011999996</c:v>
                </c:pt>
                <c:pt idx="550">
                  <c:v>9.8649293318000009</c:v>
                </c:pt>
                <c:pt idx="551">
                  <c:v>9.8611049138000002</c:v>
                </c:pt>
                <c:pt idx="552">
                  <c:v>9.8063568992000008</c:v>
                </c:pt>
                <c:pt idx="553">
                  <c:v>9.9000061091999996</c:v>
                </c:pt>
                <c:pt idx="554">
                  <c:v>9.9445360634000011</c:v>
                </c:pt>
                <c:pt idx="555">
                  <c:v>9.6833087016000015</c:v>
                </c:pt>
                <c:pt idx="556">
                  <c:v>9.8847182434000018</c:v>
                </c:pt>
                <c:pt idx="557">
                  <c:v>10.118694175400002</c:v>
                </c:pt>
                <c:pt idx="558">
                  <c:v>9.7142864874000008</c:v>
                </c:pt>
                <c:pt idx="559">
                  <c:v>9.6983906372000011</c:v>
                </c:pt>
                <c:pt idx="560">
                  <c:v>9.9843492354000016</c:v>
                </c:pt>
                <c:pt idx="561">
                  <c:v>9.7336047013999991</c:v>
                </c:pt>
                <c:pt idx="562">
                  <c:v>9.8705188658000012</c:v>
                </c:pt>
                <c:pt idx="563">
                  <c:v>9.7447151260000009</c:v>
                </c:pt>
                <c:pt idx="564">
                  <c:v>9.9938906680000006</c:v>
                </c:pt>
                <c:pt idx="565">
                  <c:v>9.8093477902000004</c:v>
                </c:pt>
                <c:pt idx="566">
                  <c:v>9.8960247920000004</c:v>
                </c:pt>
                <c:pt idx="567">
                  <c:v>9.8259006557999999</c:v>
                </c:pt>
                <c:pt idx="568">
                  <c:v>9.7475883426000003</c:v>
                </c:pt>
                <c:pt idx="569">
                  <c:v>9.8848457239999998</c:v>
                </c:pt>
                <c:pt idx="570">
                  <c:v>9.8970642491999996</c:v>
                </c:pt>
                <c:pt idx="571">
                  <c:v>9.8087103872000014</c:v>
                </c:pt>
                <c:pt idx="572">
                  <c:v>9.9054093253999991</c:v>
                </c:pt>
                <c:pt idx="573">
                  <c:v>9.9466934273999996</c:v>
                </c:pt>
                <c:pt idx="574">
                  <c:v>9.6805139346000004</c:v>
                </c:pt>
                <c:pt idx="575">
                  <c:v>9.9666588506</c:v>
                </c:pt>
                <c:pt idx="576">
                  <c:v>10.111790610600002</c:v>
                </c:pt>
                <c:pt idx="577">
                  <c:v>9.3356789116000005</c:v>
                </c:pt>
                <c:pt idx="578">
                  <c:v>9.8431497616000012</c:v>
                </c:pt>
                <c:pt idx="579">
                  <c:v>10.170382655599999</c:v>
                </c:pt>
                <c:pt idx="580">
                  <c:v>9.6690897115999999</c:v>
                </c:pt>
                <c:pt idx="581">
                  <c:v>9.9951752802000016</c:v>
                </c:pt>
                <c:pt idx="582">
                  <c:v>9.8485823963999994</c:v>
                </c:pt>
                <c:pt idx="583">
                  <c:v>9.6262856485999997</c:v>
                </c:pt>
                <c:pt idx="584">
                  <c:v>9.9922922574000008</c:v>
                </c:pt>
                <c:pt idx="585">
                  <c:v>10.248518457200001</c:v>
                </c:pt>
                <c:pt idx="586">
                  <c:v>9.9880853976000008</c:v>
                </c:pt>
                <c:pt idx="587">
                  <c:v>9.8240865088000007</c:v>
                </c:pt>
                <c:pt idx="588">
                  <c:v>9.6599209146000007</c:v>
                </c:pt>
                <c:pt idx="589">
                  <c:v>10.1832680024</c:v>
                </c:pt>
                <c:pt idx="590">
                  <c:v>10.0804107706</c:v>
                </c:pt>
                <c:pt idx="591">
                  <c:v>9.5189764019999998</c:v>
                </c:pt>
                <c:pt idx="592">
                  <c:v>10.382755529000001</c:v>
                </c:pt>
                <c:pt idx="593">
                  <c:v>10.1483088994</c:v>
                </c:pt>
                <c:pt idx="594">
                  <c:v>10.4766891188</c:v>
                </c:pt>
                <c:pt idx="595">
                  <c:v>10.7010451686</c:v>
                </c:pt>
                <c:pt idx="596">
                  <c:v>10.6336079312</c:v>
                </c:pt>
                <c:pt idx="597">
                  <c:v>10.736769155200001</c:v>
                </c:pt>
                <c:pt idx="598">
                  <c:v>10.764020585000001</c:v>
                </c:pt>
                <c:pt idx="599">
                  <c:v>11.054225267800001</c:v>
                </c:pt>
                <c:pt idx="600">
                  <c:v>11.181470518999999</c:v>
                </c:pt>
                <c:pt idx="601">
                  <c:v>11.222431016400002</c:v>
                </c:pt>
                <c:pt idx="602">
                  <c:v>11.143471494000002</c:v>
                </c:pt>
                <c:pt idx="603">
                  <c:v>11.047047129399999</c:v>
                </c:pt>
                <c:pt idx="604">
                  <c:v>11.060864065199999</c:v>
                </c:pt>
                <c:pt idx="605">
                  <c:v>11.046762749600001</c:v>
                </c:pt>
                <c:pt idx="606">
                  <c:v>10.957634197799999</c:v>
                </c:pt>
                <c:pt idx="607">
                  <c:v>11.3229445664</c:v>
                </c:pt>
                <c:pt idx="608">
                  <c:v>11.405728506800001</c:v>
                </c:pt>
                <c:pt idx="609">
                  <c:v>11.237709076</c:v>
                </c:pt>
                <c:pt idx="610">
                  <c:v>11.100079059</c:v>
                </c:pt>
                <c:pt idx="611">
                  <c:v>11.1062961898</c:v>
                </c:pt>
                <c:pt idx="612">
                  <c:v>9.0426010122000005</c:v>
                </c:pt>
                <c:pt idx="613">
                  <c:v>9.004150902000001</c:v>
                </c:pt>
                <c:pt idx="614">
                  <c:v>9.1458112672000009</c:v>
                </c:pt>
                <c:pt idx="615">
                  <c:v>9.2569351256000001</c:v>
                </c:pt>
                <c:pt idx="616">
                  <c:v>9.2058742422000002</c:v>
                </c:pt>
                <c:pt idx="617">
                  <c:v>9.2678102013999997</c:v>
                </c:pt>
                <c:pt idx="618">
                  <c:v>9.4239837426000008</c:v>
                </c:pt>
                <c:pt idx="619">
                  <c:v>9.3344335242000014</c:v>
                </c:pt>
                <c:pt idx="620">
                  <c:v>9.3828957646000006</c:v>
                </c:pt>
                <c:pt idx="621">
                  <c:v>9.5087093106000005</c:v>
                </c:pt>
                <c:pt idx="622">
                  <c:v>9.5601722482000007</c:v>
                </c:pt>
                <c:pt idx="623">
                  <c:v>9.6556454114000001</c:v>
                </c:pt>
                <c:pt idx="624">
                  <c:v>9.5742539513999994</c:v>
                </c:pt>
                <c:pt idx="625">
                  <c:v>9.8431399554000016</c:v>
                </c:pt>
                <c:pt idx="626">
                  <c:v>9.7821453914000003</c:v>
                </c:pt>
                <c:pt idx="627">
                  <c:v>9.849690497000001</c:v>
                </c:pt>
                <c:pt idx="628">
                  <c:v>10.0638677112</c:v>
                </c:pt>
                <c:pt idx="629">
                  <c:v>10.0543556972</c:v>
                </c:pt>
                <c:pt idx="630">
                  <c:v>10.039018800399999</c:v>
                </c:pt>
                <c:pt idx="631">
                  <c:v>9.9823683830000007</c:v>
                </c:pt>
                <c:pt idx="632">
                  <c:v>10.061288680600001</c:v>
                </c:pt>
                <c:pt idx="633">
                  <c:v>10.183571994600001</c:v>
                </c:pt>
                <c:pt idx="634">
                  <c:v>10.1361688238</c:v>
                </c:pt>
                <c:pt idx="635">
                  <c:v>10.218697803000001</c:v>
                </c:pt>
                <c:pt idx="636">
                  <c:v>10.319682050599999</c:v>
                </c:pt>
                <c:pt idx="637">
                  <c:v>10.208165944200001</c:v>
                </c:pt>
                <c:pt idx="638">
                  <c:v>10.287664807600001</c:v>
                </c:pt>
                <c:pt idx="639">
                  <c:v>10.3553275876</c:v>
                </c:pt>
                <c:pt idx="640">
                  <c:v>10.361544718400001</c:v>
                </c:pt>
                <c:pt idx="641">
                  <c:v>10.439150985200001</c:v>
                </c:pt>
                <c:pt idx="642">
                  <c:v>10.483229854199999</c:v>
                </c:pt>
                <c:pt idx="643">
                  <c:v>10.648876184600001</c:v>
                </c:pt>
                <c:pt idx="644">
                  <c:v>10.65296537</c:v>
                </c:pt>
                <c:pt idx="645">
                  <c:v>10.794939533599999</c:v>
                </c:pt>
                <c:pt idx="646">
                  <c:v>10.852913788</c:v>
                </c:pt>
                <c:pt idx="647">
                  <c:v>10.642570798000001</c:v>
                </c:pt>
                <c:pt idx="648">
                  <c:v>10.6133875468</c:v>
                </c:pt>
                <c:pt idx="649">
                  <c:v>10.823907048400001</c:v>
                </c:pt>
                <c:pt idx="650">
                  <c:v>10.840185340400001</c:v>
                </c:pt>
                <c:pt idx="651">
                  <c:v>10.6892777286</c:v>
                </c:pt>
                <c:pt idx="652">
                  <c:v>10.7811520164</c:v>
                </c:pt>
                <c:pt idx="653">
                  <c:v>10.878959055200001</c:v>
                </c:pt>
                <c:pt idx="654">
                  <c:v>10.7832701556</c:v>
                </c:pt>
                <c:pt idx="655">
                  <c:v>10.964420088200001</c:v>
                </c:pt>
                <c:pt idx="656">
                  <c:v>10.9865428754</c:v>
                </c:pt>
                <c:pt idx="657">
                  <c:v>10.4651962524</c:v>
                </c:pt>
                <c:pt idx="658">
                  <c:v>9.8758926634000002</c:v>
                </c:pt>
                <c:pt idx="659">
                  <c:v>10.0185826796</c:v>
                </c:pt>
                <c:pt idx="660">
                  <c:v>9.9187947883999996</c:v>
                </c:pt>
                <c:pt idx="661">
                  <c:v>9.4244348278000007</c:v>
                </c:pt>
                <c:pt idx="662">
                  <c:v>9.6794646711999999</c:v>
                </c:pt>
                <c:pt idx="663">
                  <c:v>10.0505999226</c:v>
                </c:pt>
                <c:pt idx="664">
                  <c:v>9.8362952278000009</c:v>
                </c:pt>
                <c:pt idx="665">
                  <c:v>9.7979235672000016</c:v>
                </c:pt>
                <c:pt idx="666">
                  <c:v>9.7849499646000009</c:v>
                </c:pt>
                <c:pt idx="667">
                  <c:v>9.6274525864000005</c:v>
                </c:pt>
                <c:pt idx="668">
                  <c:v>9.6543313806000004</c:v>
                </c:pt>
                <c:pt idx="669">
                  <c:v>9.9910959010000013</c:v>
                </c:pt>
                <c:pt idx="670">
                  <c:v>10.2305436926</c:v>
                </c:pt>
                <c:pt idx="671">
                  <c:v>10.394150333400001</c:v>
                </c:pt>
                <c:pt idx="672">
                  <c:v>10.2533725262</c:v>
                </c:pt>
                <c:pt idx="673">
                  <c:v>10.2200020276</c:v>
                </c:pt>
                <c:pt idx="674">
                  <c:v>10.2175406714</c:v>
                </c:pt>
                <c:pt idx="675">
                  <c:v>10.361936966400002</c:v>
                </c:pt>
                <c:pt idx="676">
                  <c:v>10.299598953000002</c:v>
                </c:pt>
                <c:pt idx="677">
                  <c:v>10.135531420800001</c:v>
                </c:pt>
                <c:pt idx="678">
                  <c:v>9.9664627265999997</c:v>
                </c:pt>
                <c:pt idx="679">
                  <c:v>9.8648410760000012</c:v>
                </c:pt>
                <c:pt idx="680">
                  <c:v>9.9268652910000004</c:v>
                </c:pt>
                <c:pt idx="681">
                  <c:v>9.8608205340000019</c:v>
                </c:pt>
                <c:pt idx="682">
                  <c:v>9.7218666799999998</c:v>
                </c:pt>
                <c:pt idx="683">
                  <c:v>9.8301075156</c:v>
                </c:pt>
                <c:pt idx="684">
                  <c:v>9.6902024602000001</c:v>
                </c:pt>
                <c:pt idx="685">
                  <c:v>9.6518013810000003</c:v>
                </c:pt>
                <c:pt idx="686">
                  <c:v>9.7602775654000009</c:v>
                </c:pt>
                <c:pt idx="687">
                  <c:v>9.7186306340000002</c:v>
                </c:pt>
                <c:pt idx="688">
                  <c:v>9.784989189400001</c:v>
                </c:pt>
                <c:pt idx="689">
                  <c:v>9.8716661911999992</c:v>
                </c:pt>
                <c:pt idx="690">
                  <c:v>10.004863805800001</c:v>
                </c:pt>
                <c:pt idx="691">
                  <c:v>9.8567019299999998</c:v>
                </c:pt>
                <c:pt idx="692">
                  <c:v>9.8060332946000006</c:v>
                </c:pt>
                <c:pt idx="693">
                  <c:v>9.8308429805999999</c:v>
                </c:pt>
                <c:pt idx="694">
                  <c:v>9.8812762672000023</c:v>
                </c:pt>
                <c:pt idx="695">
                  <c:v>10.114193129600002</c:v>
                </c:pt>
                <c:pt idx="696">
                  <c:v>10.2947546902</c:v>
                </c:pt>
                <c:pt idx="697">
                  <c:v>10.089873753600001</c:v>
                </c:pt>
                <c:pt idx="698">
                  <c:v>9.9560583484000009</c:v>
                </c:pt>
                <c:pt idx="699">
                  <c:v>9.9249432758000005</c:v>
                </c:pt>
                <c:pt idx="700">
                  <c:v>10.001186480800001</c:v>
                </c:pt>
                <c:pt idx="701">
                  <c:v>10.1792376542</c:v>
                </c:pt>
                <c:pt idx="702">
                  <c:v>10.2064694716</c:v>
                </c:pt>
                <c:pt idx="703">
                  <c:v>10.189622419999999</c:v>
                </c:pt>
                <c:pt idx="704">
                  <c:v>9.9976170240000002</c:v>
                </c:pt>
                <c:pt idx="705">
                  <c:v>9.9962833808000013</c:v>
                </c:pt>
                <c:pt idx="706">
                  <c:v>10.0003235352</c:v>
                </c:pt>
                <c:pt idx="707">
                  <c:v>9.8857380882000001</c:v>
                </c:pt>
                <c:pt idx="708">
                  <c:v>9.9706009429999991</c:v>
                </c:pt>
                <c:pt idx="709">
                  <c:v>9.9670216800000002</c:v>
                </c:pt>
                <c:pt idx="710">
                  <c:v>10.147573434400002</c:v>
                </c:pt>
                <c:pt idx="711">
                  <c:v>10.1809831578</c:v>
                </c:pt>
                <c:pt idx="712">
                  <c:v>10.257510742599999</c:v>
                </c:pt>
                <c:pt idx="713">
                  <c:v>10.3889432412</c:v>
                </c:pt>
                <c:pt idx="714">
                  <c:v>10.339951466</c:v>
                </c:pt>
                <c:pt idx="715">
                  <c:v>10.478866095200001</c:v>
                </c:pt>
                <c:pt idx="716">
                  <c:v>10.383481187800001</c:v>
                </c:pt>
                <c:pt idx="717">
                  <c:v>10.267758221600001</c:v>
                </c:pt>
                <c:pt idx="718">
                  <c:v>10.2546767508</c:v>
                </c:pt>
                <c:pt idx="719">
                  <c:v>10.397582503400002</c:v>
                </c:pt>
                <c:pt idx="720">
                  <c:v>10.570053949000002</c:v>
                </c:pt>
                <c:pt idx="721">
                  <c:v>10.7018590832</c:v>
                </c:pt>
                <c:pt idx="722">
                  <c:v>10.3214961976</c:v>
                </c:pt>
                <c:pt idx="723">
                  <c:v>9.9761806707999998</c:v>
                </c:pt>
                <c:pt idx="724">
                  <c:v>9.8880131266000006</c:v>
                </c:pt>
                <c:pt idx="725">
                  <c:v>9.1591575053999996</c:v>
                </c:pt>
                <c:pt idx="726">
                  <c:v>8.6840275030000011</c:v>
                </c:pt>
                <c:pt idx="727">
                  <c:v>9.6451723898000008</c:v>
                </c:pt>
                <c:pt idx="728">
                  <c:v>10.222090748199999</c:v>
                </c:pt>
                <c:pt idx="729">
                  <c:v>10.0078350844</c:v>
                </c:pt>
                <c:pt idx="730">
                  <c:v>9.1623445204000014</c:v>
                </c:pt>
                <c:pt idx="731">
                  <c:v>8.3475473624000003</c:v>
                </c:pt>
                <c:pt idx="732">
                  <c:v>8.1618669653999998</c:v>
                </c:pt>
                <c:pt idx="733">
                  <c:v>9.3183709686</c:v>
                </c:pt>
                <c:pt idx="734">
                  <c:v>10.178688507</c:v>
                </c:pt>
                <c:pt idx="735">
                  <c:v>9.9454676524000014</c:v>
                </c:pt>
                <c:pt idx="736">
                  <c:v>9.9579803636000008</c:v>
                </c:pt>
                <c:pt idx="737">
                  <c:v>9.9993429151999997</c:v>
                </c:pt>
                <c:pt idx="738">
                  <c:v>10.298304534600002</c:v>
                </c:pt>
                <c:pt idx="739">
                  <c:v>10.1294711892</c:v>
                </c:pt>
                <c:pt idx="740">
                  <c:v>10.0303893444</c:v>
                </c:pt>
                <c:pt idx="741">
                  <c:v>9.8622718515999992</c:v>
                </c:pt>
                <c:pt idx="742">
                  <c:v>10.042813799800001</c:v>
                </c:pt>
                <c:pt idx="743">
                  <c:v>10.187425831199999</c:v>
                </c:pt>
                <c:pt idx="744">
                  <c:v>10.329321545199999</c:v>
                </c:pt>
                <c:pt idx="745">
                  <c:v>10.329350963800001</c:v>
                </c:pt>
                <c:pt idx="746">
                  <c:v>10.238516133200001</c:v>
                </c:pt>
                <c:pt idx="747">
                  <c:v>10.0777532904</c:v>
                </c:pt>
                <c:pt idx="748">
                  <c:v>10.039626784799999</c:v>
                </c:pt>
                <c:pt idx="749">
                  <c:v>10.176050639200001</c:v>
                </c:pt>
                <c:pt idx="750">
                  <c:v>10.2511171002</c:v>
                </c:pt>
                <c:pt idx="751">
                  <c:v>10.282918606799999</c:v>
                </c:pt>
                <c:pt idx="752">
                  <c:v>9.8802760348000014</c:v>
                </c:pt>
                <c:pt idx="753">
                  <c:v>10.145504326200001</c:v>
                </c:pt>
                <c:pt idx="754">
                  <c:v>10.5913726278</c:v>
                </c:pt>
                <c:pt idx="755">
                  <c:v>10.579762087000001</c:v>
                </c:pt>
                <c:pt idx="756">
                  <c:v>10.4327279242</c:v>
                </c:pt>
                <c:pt idx="757">
                  <c:v>10.426118545400001</c:v>
                </c:pt>
                <c:pt idx="758">
                  <c:v>10.647944595600002</c:v>
                </c:pt>
                <c:pt idx="759">
                  <c:v>10.800352556</c:v>
                </c:pt>
                <c:pt idx="760">
                  <c:v>10.657074167800001</c:v>
                </c:pt>
                <c:pt idx="761">
                  <c:v>10.524288413600001</c:v>
                </c:pt>
                <c:pt idx="762">
                  <c:v>10.470187608200002</c:v>
                </c:pt>
                <c:pt idx="763">
                  <c:v>10.051913953400001</c:v>
                </c:pt>
                <c:pt idx="764">
                  <c:v>9.9397310254000004</c:v>
                </c:pt>
                <c:pt idx="765">
                  <c:v>9.8916021958000009</c:v>
                </c:pt>
                <c:pt idx="766">
                  <c:v>9.8193206956000019</c:v>
                </c:pt>
                <c:pt idx="767">
                  <c:v>10.062710579599999</c:v>
                </c:pt>
                <c:pt idx="768">
                  <c:v>10.1737167636</c:v>
                </c:pt>
                <c:pt idx="769">
                  <c:v>10.2913519388</c:v>
                </c:pt>
                <c:pt idx="770">
                  <c:v>10.347541464800001</c:v>
                </c:pt>
                <c:pt idx="771">
                  <c:v>10.346600069599999</c:v>
                </c:pt>
                <c:pt idx="772">
                  <c:v>10.215089121400002</c:v>
                </c:pt>
                <c:pt idx="773">
                  <c:v>10.0112182234</c:v>
                </c:pt>
                <c:pt idx="774">
                  <c:v>9.8319608873999993</c:v>
                </c:pt>
                <c:pt idx="775">
                  <c:v>10.208293424800001</c:v>
                </c:pt>
                <c:pt idx="776">
                  <c:v>10.335734800000001</c:v>
                </c:pt>
                <c:pt idx="777">
                  <c:v>9.9002316518000004</c:v>
                </c:pt>
                <c:pt idx="778">
                  <c:v>8.4165732042000005</c:v>
                </c:pt>
                <c:pt idx="779">
                  <c:v>8.3740241024000017</c:v>
                </c:pt>
                <c:pt idx="780">
                  <c:v>9.6538802954000005</c:v>
                </c:pt>
                <c:pt idx="781">
                  <c:v>10.215726524400001</c:v>
                </c:pt>
                <c:pt idx="782">
                  <c:v>9.9303759106000022</c:v>
                </c:pt>
                <c:pt idx="783">
                  <c:v>9.7520599698000012</c:v>
                </c:pt>
                <c:pt idx="784">
                  <c:v>9.650477544000001</c:v>
                </c:pt>
                <c:pt idx="785">
                  <c:v>9.9631384248000003</c:v>
                </c:pt>
                <c:pt idx="786">
                  <c:v>10.0403132188</c:v>
                </c:pt>
                <c:pt idx="787">
                  <c:v>10.0976991012</c:v>
                </c:pt>
                <c:pt idx="788">
                  <c:v>9.8014145744000007</c:v>
                </c:pt>
                <c:pt idx="789">
                  <c:v>9.3437592204000008</c:v>
                </c:pt>
                <c:pt idx="790">
                  <c:v>9.3829153769999998</c:v>
                </c:pt>
                <c:pt idx="791">
                  <c:v>9.6815337794000005</c:v>
                </c:pt>
                <c:pt idx="792">
                  <c:v>9.7903825994000009</c:v>
                </c:pt>
                <c:pt idx="793">
                  <c:v>9.6291294466000004</c:v>
                </c:pt>
                <c:pt idx="794">
                  <c:v>9.2456383832000011</c:v>
                </c:pt>
                <c:pt idx="795">
                  <c:v>9.1609814586000002</c:v>
                </c:pt>
                <c:pt idx="796">
                  <c:v>9.7431853587999999</c:v>
                </c:pt>
                <c:pt idx="797">
                  <c:v>9.6018387920000006</c:v>
                </c:pt>
                <c:pt idx="798">
                  <c:v>9.6959488934000007</c:v>
                </c:pt>
                <c:pt idx="799">
                  <c:v>9.6895650572000012</c:v>
                </c:pt>
                <c:pt idx="800">
                  <c:v>9.1109011952000003</c:v>
                </c:pt>
                <c:pt idx="801">
                  <c:v>8.7345980764000011</c:v>
                </c:pt>
                <c:pt idx="802">
                  <c:v>9.2090024200000009</c:v>
                </c:pt>
                <c:pt idx="803">
                  <c:v>9.5114158218</c:v>
                </c:pt>
                <c:pt idx="804">
                  <c:v>9.1267185957999999</c:v>
                </c:pt>
                <c:pt idx="805">
                  <c:v>8.8369649982000009</c:v>
                </c:pt>
                <c:pt idx="806">
                  <c:v>9.1089399552000003</c:v>
                </c:pt>
                <c:pt idx="807">
                  <c:v>9.1984999798000011</c:v>
                </c:pt>
                <c:pt idx="808">
                  <c:v>9.2480310960000001</c:v>
                </c:pt>
                <c:pt idx="809">
                  <c:v>9.2432260580000012</c:v>
                </c:pt>
                <c:pt idx="810">
                  <c:v>9.3763354167999999</c:v>
                </c:pt>
                <c:pt idx="811">
                  <c:v>9.4881751277999999</c:v>
                </c:pt>
                <c:pt idx="812">
                  <c:v>9.4282004086000004</c:v>
                </c:pt>
                <c:pt idx="813">
                  <c:v>9.3901817712</c:v>
                </c:pt>
                <c:pt idx="814">
                  <c:v>9.485331329800001</c:v>
                </c:pt>
                <c:pt idx="815">
                  <c:v>9.5873158097999998</c:v>
                </c:pt>
                <c:pt idx="816">
                  <c:v>9.4749073391999996</c:v>
                </c:pt>
                <c:pt idx="817">
                  <c:v>9.4535396294000016</c:v>
                </c:pt>
                <c:pt idx="818">
                  <c:v>9.6185387506000009</c:v>
                </c:pt>
                <c:pt idx="819">
                  <c:v>9.8559762712000012</c:v>
                </c:pt>
                <c:pt idx="820">
                  <c:v>9.7347324144000016</c:v>
                </c:pt>
                <c:pt idx="821">
                  <c:v>9.7230728426000006</c:v>
                </c:pt>
                <c:pt idx="822">
                  <c:v>9.8987411093999995</c:v>
                </c:pt>
                <c:pt idx="823">
                  <c:v>9.8984861482000017</c:v>
                </c:pt>
                <c:pt idx="824">
                  <c:v>9.8117405029999993</c:v>
                </c:pt>
                <c:pt idx="825">
                  <c:v>9.7974822881999994</c:v>
                </c:pt>
                <c:pt idx="826">
                  <c:v>10.016552796200001</c:v>
                </c:pt>
                <c:pt idx="827">
                  <c:v>10.071045849599999</c:v>
                </c:pt>
                <c:pt idx="828">
                  <c:v>10.265973493200001</c:v>
                </c:pt>
                <c:pt idx="829">
                  <c:v>10.3277525532</c:v>
                </c:pt>
                <c:pt idx="830">
                  <c:v>10.3504146814</c:v>
                </c:pt>
                <c:pt idx="831">
                  <c:v>10.381676847000001</c:v>
                </c:pt>
                <c:pt idx="832">
                  <c:v>10.236447025000002</c:v>
                </c:pt>
                <c:pt idx="833">
                  <c:v>10.1805712974</c:v>
                </c:pt>
                <c:pt idx="834">
                  <c:v>10.141326885000002</c:v>
                </c:pt>
                <c:pt idx="835">
                  <c:v>10.295774535</c:v>
                </c:pt>
                <c:pt idx="836">
                  <c:v>10.320339066000001</c:v>
                </c:pt>
                <c:pt idx="837">
                  <c:v>10.275407057599999</c:v>
                </c:pt>
                <c:pt idx="838">
                  <c:v>10.2399576446</c:v>
                </c:pt>
                <c:pt idx="839">
                  <c:v>10.257628417000001</c:v>
                </c:pt>
                <c:pt idx="840">
                  <c:v>10.147553822000001</c:v>
                </c:pt>
                <c:pt idx="841">
                  <c:v>10.206802882400002</c:v>
                </c:pt>
                <c:pt idx="842">
                  <c:v>10.1649304084</c:v>
                </c:pt>
                <c:pt idx="843">
                  <c:v>10.0363122892</c:v>
                </c:pt>
                <c:pt idx="844">
                  <c:v>10.0662015868</c:v>
                </c:pt>
                <c:pt idx="845">
                  <c:v>10.263521943199999</c:v>
                </c:pt>
                <c:pt idx="846">
                  <c:v>10.193584124800001</c:v>
                </c:pt>
                <c:pt idx="847">
                  <c:v>10.0986012716</c:v>
                </c:pt>
                <c:pt idx="848">
                  <c:v>9.9276105621999999</c:v>
                </c:pt>
                <c:pt idx="849">
                  <c:v>9.8907098316000006</c:v>
                </c:pt>
                <c:pt idx="850">
                  <c:v>9.9304641664000002</c:v>
                </c:pt>
                <c:pt idx="851">
                  <c:v>9.9511454421999996</c:v>
                </c:pt>
                <c:pt idx="852">
                  <c:v>9.9050072712000006</c:v>
                </c:pt>
                <c:pt idx="853">
                  <c:v>9.9484683496000006</c:v>
                </c:pt>
                <c:pt idx="854">
                  <c:v>9.7910396148000007</c:v>
                </c:pt>
                <c:pt idx="855">
                  <c:v>9.7388902432000002</c:v>
                </c:pt>
                <c:pt idx="856">
                  <c:v>9.5432467469999995</c:v>
                </c:pt>
                <c:pt idx="857">
                  <c:v>9.6348758798000009</c:v>
                </c:pt>
                <c:pt idx="858">
                  <c:v>9.6411714602000007</c:v>
                </c:pt>
                <c:pt idx="859">
                  <c:v>9.6199998744000013</c:v>
                </c:pt>
                <c:pt idx="860">
                  <c:v>9.9570585808000018</c:v>
                </c:pt>
                <c:pt idx="861">
                  <c:v>9.9177553312000004</c:v>
                </c:pt>
                <c:pt idx="862">
                  <c:v>10.077174724600001</c:v>
                </c:pt>
                <c:pt idx="863">
                  <c:v>9.925688547</c:v>
                </c:pt>
                <c:pt idx="864">
                  <c:v>9.7662005101999991</c:v>
                </c:pt>
                <c:pt idx="865">
                  <c:v>9.5822165858000012</c:v>
                </c:pt>
                <c:pt idx="866">
                  <c:v>9.7805273683999996</c:v>
                </c:pt>
                <c:pt idx="867">
                  <c:v>9.8641644482000004</c:v>
                </c:pt>
                <c:pt idx="868">
                  <c:v>9.6994595130000008</c:v>
                </c:pt>
                <c:pt idx="869">
                  <c:v>9.6885746309999998</c:v>
                </c:pt>
                <c:pt idx="870">
                  <c:v>10.1548398286</c:v>
                </c:pt>
                <c:pt idx="871">
                  <c:v>9.811456123200001</c:v>
                </c:pt>
                <c:pt idx="872">
                  <c:v>9.826979337800001</c:v>
                </c:pt>
                <c:pt idx="873">
                  <c:v>9.8433262732000006</c:v>
                </c:pt>
                <c:pt idx="874">
                  <c:v>9.8216349588000007</c:v>
                </c:pt>
                <c:pt idx="875">
                  <c:v>9.8942106449999994</c:v>
                </c:pt>
                <c:pt idx="876">
                  <c:v>9.9817113676000009</c:v>
                </c:pt>
                <c:pt idx="877">
                  <c:v>9.9423002498000006</c:v>
                </c:pt>
                <c:pt idx="878">
                  <c:v>10.013434424600002</c:v>
                </c:pt>
                <c:pt idx="879">
                  <c:v>9.973130942600001</c:v>
                </c:pt>
                <c:pt idx="880">
                  <c:v>10.202909821</c:v>
                </c:pt>
                <c:pt idx="881">
                  <c:v>10.181865715799999</c:v>
                </c:pt>
                <c:pt idx="882">
                  <c:v>10.143719597800001</c:v>
                </c:pt>
                <c:pt idx="883">
                  <c:v>10.2226791202</c:v>
                </c:pt>
                <c:pt idx="884">
                  <c:v>10.1379241336</c:v>
                </c:pt>
                <c:pt idx="885">
                  <c:v>9.1529894055999996</c:v>
                </c:pt>
                <c:pt idx="886">
                  <c:v>10.154761379</c:v>
                </c:pt>
                <c:pt idx="887">
                  <c:v>9.8680280910000011</c:v>
                </c:pt>
                <c:pt idx="888">
                  <c:v>9.907488239800001</c:v>
                </c:pt>
                <c:pt idx="889">
                  <c:v>10.100140845000002</c:v>
                </c:pt>
                <c:pt idx="890">
                  <c:v>9.9379462970000016</c:v>
                </c:pt>
                <c:pt idx="891">
                  <c:v>9.9685318348000003</c:v>
                </c:pt>
                <c:pt idx="892">
                  <c:v>9.7256910980000004</c:v>
                </c:pt>
                <c:pt idx="893">
                  <c:v>9.7461076064000007</c:v>
                </c:pt>
                <c:pt idx="894">
                  <c:v>9.7048431168000011</c:v>
                </c:pt>
                <c:pt idx="895">
                  <c:v>9.7553842716000005</c:v>
                </c:pt>
                <c:pt idx="896">
                  <c:v>10.145720062600001</c:v>
                </c:pt>
                <c:pt idx="897">
                  <c:v>10.276064073000001</c:v>
                </c:pt>
                <c:pt idx="898">
                  <c:v>10.2500972554</c:v>
                </c:pt>
                <c:pt idx="899">
                  <c:v>10.308777556199999</c:v>
                </c:pt>
                <c:pt idx="900">
                  <c:v>10.229357142400001</c:v>
                </c:pt>
                <c:pt idx="901">
                  <c:v>10.091491776600002</c:v>
                </c:pt>
                <c:pt idx="902">
                  <c:v>10.037420389800001</c:v>
                </c:pt>
                <c:pt idx="903">
                  <c:v>9.6366115772000001</c:v>
                </c:pt>
                <c:pt idx="904">
                  <c:v>9.6125079376000002</c:v>
                </c:pt>
                <c:pt idx="905">
                  <c:v>9.8685870443999999</c:v>
                </c:pt>
                <c:pt idx="906">
                  <c:v>9.7355169104000012</c:v>
                </c:pt>
                <c:pt idx="907">
                  <c:v>9.2740567507999998</c:v>
                </c:pt>
                <c:pt idx="908">
                  <c:v>10.097277434599999</c:v>
                </c:pt>
                <c:pt idx="909">
                  <c:v>9.9402703664000001</c:v>
                </c:pt>
                <c:pt idx="910">
                  <c:v>10.356484719200001</c:v>
                </c:pt>
                <c:pt idx="911">
                  <c:v>10.629969831000002</c:v>
                </c:pt>
                <c:pt idx="912">
                  <c:v>10.419391492199999</c:v>
                </c:pt>
                <c:pt idx="913">
                  <c:v>10.2131278814</c:v>
                </c:pt>
                <c:pt idx="914">
                  <c:v>5.2217328566000001</c:v>
                </c:pt>
                <c:pt idx="915">
                  <c:v>5.7055609584000004</c:v>
                </c:pt>
                <c:pt idx="916">
                  <c:v>6.0089942049999996</c:v>
                </c:pt>
                <c:pt idx="917">
                  <c:v>8.3140297707999995</c:v>
                </c:pt>
                <c:pt idx="918">
                  <c:v>8.681213123600001</c:v>
                </c:pt>
                <c:pt idx="919">
                  <c:v>8.7048362594000004</c:v>
                </c:pt>
                <c:pt idx="920">
                  <c:v>8.462721181400001</c:v>
                </c:pt>
                <c:pt idx="921">
                  <c:v>8.631338790400001</c:v>
                </c:pt>
                <c:pt idx="922">
                  <c:v>9.1299252232000008</c:v>
                </c:pt>
                <c:pt idx="923">
                  <c:v>9.0323927580000003</c:v>
                </c:pt>
                <c:pt idx="924">
                  <c:v>9.5357253915999998</c:v>
                </c:pt>
                <c:pt idx="925">
                  <c:v>9.7216019126000006</c:v>
                </c:pt>
                <c:pt idx="926">
                  <c:v>9.7451956297999995</c:v>
                </c:pt>
                <c:pt idx="927">
                  <c:v>10.113085029000001</c:v>
                </c:pt>
                <c:pt idx="928">
                  <c:v>10.310287710999999</c:v>
                </c:pt>
                <c:pt idx="929">
                  <c:v>10.710566988800002</c:v>
                </c:pt>
                <c:pt idx="930">
                  <c:v>11.365013164400001</c:v>
                </c:pt>
                <c:pt idx="931">
                  <c:v>11.4066502896</c:v>
                </c:pt>
                <c:pt idx="932">
                  <c:v>11.467066287800002</c:v>
                </c:pt>
                <c:pt idx="933">
                  <c:v>11.1920808274</c:v>
                </c:pt>
                <c:pt idx="934">
                  <c:v>12.291728483000002</c:v>
                </c:pt>
                <c:pt idx="935">
                  <c:v>9.125630107600001</c:v>
                </c:pt>
                <c:pt idx="936">
                  <c:v>8.8248151163999999</c:v>
                </c:pt>
                <c:pt idx="937">
                  <c:v>11.398334632000001</c:v>
                </c:pt>
                <c:pt idx="938">
                  <c:v>9.8288425157999999</c:v>
                </c:pt>
                <c:pt idx="939">
                  <c:v>9.8475233267999993</c:v>
                </c:pt>
                <c:pt idx="940">
                  <c:v>9.8327453834000007</c:v>
                </c:pt>
                <c:pt idx="941">
                  <c:v>9.8599477822000008</c:v>
                </c:pt>
                <c:pt idx="942">
                  <c:v>9.8839533598000013</c:v>
                </c:pt>
                <c:pt idx="943">
                  <c:v>9.9072528910000006</c:v>
                </c:pt>
                <c:pt idx="944">
                  <c:v>9.8646547582000021</c:v>
                </c:pt>
                <c:pt idx="945">
                  <c:v>9.8457778232000006</c:v>
                </c:pt>
                <c:pt idx="946">
                  <c:v>9.8460818154000016</c:v>
                </c:pt>
                <c:pt idx="947">
                  <c:v>9.8470918540000003</c:v>
                </c:pt>
                <c:pt idx="948">
                  <c:v>9.8432968546000019</c:v>
                </c:pt>
                <c:pt idx="949">
                  <c:v>9.8446599163999995</c:v>
                </c:pt>
                <c:pt idx="950">
                  <c:v>9.8466897998000018</c:v>
                </c:pt>
                <c:pt idx="951">
                  <c:v>9.8468761176000008</c:v>
                </c:pt>
                <c:pt idx="952">
                  <c:v>9.8469153423999991</c:v>
                </c:pt>
                <c:pt idx="953">
                  <c:v>9.7687893470000002</c:v>
                </c:pt>
                <c:pt idx="954">
                  <c:v>9.8308920116000014</c:v>
                </c:pt>
                <c:pt idx="955">
                  <c:v>9.8279403454000001</c:v>
                </c:pt>
                <c:pt idx="956">
                  <c:v>9.8455326682000006</c:v>
                </c:pt>
                <c:pt idx="957">
                  <c:v>9.846503482000001</c:v>
                </c:pt>
                <c:pt idx="958">
                  <c:v>9.8467878617999993</c:v>
                </c:pt>
                <c:pt idx="959">
                  <c:v>9.8466309626000008</c:v>
                </c:pt>
                <c:pt idx="960">
                  <c:v>9.8468466990000003</c:v>
                </c:pt>
                <c:pt idx="961">
                  <c:v>9.846954567200001</c:v>
                </c:pt>
                <c:pt idx="962">
                  <c:v>9.8657040216000009</c:v>
                </c:pt>
                <c:pt idx="963">
                  <c:v>9.8817567710000009</c:v>
                </c:pt>
                <c:pt idx="964">
                  <c:v>9.8742158032000003</c:v>
                </c:pt>
                <c:pt idx="965">
                  <c:v>9.8309018177999992</c:v>
                </c:pt>
                <c:pt idx="966">
                  <c:v>9.8276853842000005</c:v>
                </c:pt>
                <c:pt idx="967">
                  <c:v>9.8478567376000008</c:v>
                </c:pt>
                <c:pt idx="968">
                  <c:v>9.8468663113999995</c:v>
                </c:pt>
                <c:pt idx="969">
                  <c:v>9.844807009400002</c:v>
                </c:pt>
                <c:pt idx="970">
                  <c:v>9.8436498778000008</c:v>
                </c:pt>
                <c:pt idx="971">
                  <c:v>9.8443461180000007</c:v>
                </c:pt>
                <c:pt idx="972">
                  <c:v>9.8474350710000014</c:v>
                </c:pt>
                <c:pt idx="973">
                  <c:v>9.8470624354000016</c:v>
                </c:pt>
                <c:pt idx="974">
                  <c:v>9.7614052783999998</c:v>
                </c:pt>
                <c:pt idx="975">
                  <c:v>9.8372562353999999</c:v>
                </c:pt>
                <c:pt idx="976">
                  <c:v>9.8526519694000001</c:v>
                </c:pt>
                <c:pt idx="977">
                  <c:v>9.8414434828000008</c:v>
                </c:pt>
                <c:pt idx="978">
                  <c:v>9.8468565051999999</c:v>
                </c:pt>
                <c:pt idx="979">
                  <c:v>9.8403549946000002</c:v>
                </c:pt>
                <c:pt idx="980">
                  <c:v>9.8706659588000019</c:v>
                </c:pt>
                <c:pt idx="981">
                  <c:v>9.8497003032000023</c:v>
                </c:pt>
                <c:pt idx="982">
                  <c:v>9.8420416609999997</c:v>
                </c:pt>
                <c:pt idx="983">
                  <c:v>9.8446304978000008</c:v>
                </c:pt>
                <c:pt idx="984">
                  <c:v>9.8471997222000009</c:v>
                </c:pt>
                <c:pt idx="985">
                  <c:v>9.7777718262000004</c:v>
                </c:pt>
                <c:pt idx="986">
                  <c:v>9.7715546954000008</c:v>
                </c:pt>
                <c:pt idx="987">
                  <c:v>9.8429634438000004</c:v>
                </c:pt>
                <c:pt idx="988">
                  <c:v>9.8565842556000014</c:v>
                </c:pt>
                <c:pt idx="989">
                  <c:v>9.809455658400001</c:v>
                </c:pt>
                <c:pt idx="990">
                  <c:v>9.8433458855999998</c:v>
                </c:pt>
                <c:pt idx="991">
                  <c:v>9.8385016227999991</c:v>
                </c:pt>
                <c:pt idx="992">
                  <c:v>9.846836892799999</c:v>
                </c:pt>
                <c:pt idx="993">
                  <c:v>9.8485431716000011</c:v>
                </c:pt>
                <c:pt idx="994">
                  <c:v>9.8473566214000012</c:v>
                </c:pt>
                <c:pt idx="995">
                  <c:v>9.7754575629999998</c:v>
                </c:pt>
                <c:pt idx="996">
                  <c:v>9.7730060130000016</c:v>
                </c:pt>
                <c:pt idx="997">
                  <c:v>9.7980706602000005</c:v>
                </c:pt>
                <c:pt idx="998">
                  <c:v>9.8500827449999999</c:v>
                </c:pt>
                <c:pt idx="999">
                  <c:v>9.8430811181999989</c:v>
                </c:pt>
                <c:pt idx="1000">
                  <c:v>9.8452875132000006</c:v>
                </c:pt>
                <c:pt idx="1001">
                  <c:v>9.8471016601999999</c:v>
                </c:pt>
                <c:pt idx="1002">
                  <c:v>9.863379952199999</c:v>
                </c:pt>
                <c:pt idx="1003">
                  <c:v>9.8527304190000002</c:v>
                </c:pt>
                <c:pt idx="1004">
                  <c:v>9.8411591030000007</c:v>
                </c:pt>
                <c:pt idx="1005">
                  <c:v>9.8445324357999997</c:v>
                </c:pt>
                <c:pt idx="1006">
                  <c:v>9.8480038305999997</c:v>
                </c:pt>
                <c:pt idx="1007">
                  <c:v>9.8461994898</c:v>
                </c:pt>
                <c:pt idx="1008">
                  <c:v>9.8449737148000001</c:v>
                </c:pt>
                <c:pt idx="1009">
                  <c:v>9.8621934020000008</c:v>
                </c:pt>
                <c:pt idx="1010">
                  <c:v>9.8525637136000004</c:v>
                </c:pt>
                <c:pt idx="1011">
                  <c:v>9.844807009400002</c:v>
                </c:pt>
                <c:pt idx="1012">
                  <c:v>9.8243610823999994</c:v>
                </c:pt>
                <c:pt idx="1013">
                  <c:v>9.8400804209999997</c:v>
                </c:pt>
                <c:pt idx="1014">
                  <c:v>9.8491707684000023</c:v>
                </c:pt>
                <c:pt idx="1015">
                  <c:v>9.8294210815999996</c:v>
                </c:pt>
                <c:pt idx="1016">
                  <c:v>9.8186244554000002</c:v>
                </c:pt>
                <c:pt idx="1017">
                  <c:v>9.7982177532000012</c:v>
                </c:pt>
                <c:pt idx="1018">
                  <c:v>9.8647234016000009</c:v>
                </c:pt>
                <c:pt idx="1019">
                  <c:v>9.8166730216000015</c:v>
                </c:pt>
                <c:pt idx="1020">
                  <c:v>9.8605263480000023</c:v>
                </c:pt>
                <c:pt idx="1021">
                  <c:v>9.8496218536000022</c:v>
                </c:pt>
                <c:pt idx="1022">
                  <c:v>9.8447775908000015</c:v>
                </c:pt>
                <c:pt idx="1023">
                  <c:v>9.8455718930000007</c:v>
                </c:pt>
                <c:pt idx="1024">
                  <c:v>9.8469839858000014</c:v>
                </c:pt>
                <c:pt idx="1025">
                  <c:v>9.8467584431999988</c:v>
                </c:pt>
                <c:pt idx="1026">
                  <c:v>9.8467878617999993</c:v>
                </c:pt>
                <c:pt idx="1027">
                  <c:v>9.8469349548</c:v>
                </c:pt>
                <c:pt idx="1028">
                  <c:v>9.8469153423999991</c:v>
                </c:pt>
                <c:pt idx="1029">
                  <c:v>9.8470330168000011</c:v>
                </c:pt>
                <c:pt idx="1030">
                  <c:v>9.846954567200001</c:v>
                </c:pt>
                <c:pt idx="1031">
                  <c:v>9.8468859238000004</c:v>
                </c:pt>
                <c:pt idx="1032">
                  <c:v>9.8468957300000017</c:v>
                </c:pt>
                <c:pt idx="1033">
                  <c:v>9.8468957300000017</c:v>
                </c:pt>
                <c:pt idx="1034">
                  <c:v>9.8463367765999994</c:v>
                </c:pt>
                <c:pt idx="1035">
                  <c:v>9.846836892799999</c:v>
                </c:pt>
                <c:pt idx="1036">
                  <c:v>9.8471016601999999</c:v>
                </c:pt>
                <c:pt idx="1037">
                  <c:v>9.846836892799999</c:v>
                </c:pt>
                <c:pt idx="1038">
                  <c:v>9.8469251486000005</c:v>
                </c:pt>
                <c:pt idx="1039">
                  <c:v>9.8462877456000015</c:v>
                </c:pt>
                <c:pt idx="1040">
                  <c:v>9.8467682494000002</c:v>
                </c:pt>
                <c:pt idx="1041">
                  <c:v>9.8471212726000008</c:v>
                </c:pt>
                <c:pt idx="1042">
                  <c:v>9.8469251486000005</c:v>
                </c:pt>
                <c:pt idx="1043">
                  <c:v>9.8469839858000014</c:v>
                </c:pt>
                <c:pt idx="1044">
                  <c:v>9.8469447609999996</c:v>
                </c:pt>
                <c:pt idx="1045">
                  <c:v>9.8464642571999992</c:v>
                </c:pt>
                <c:pt idx="1046">
                  <c:v>9.8472683656000015</c:v>
                </c:pt>
                <c:pt idx="1047">
                  <c:v>9.8465721253999998</c:v>
                </c:pt>
                <c:pt idx="1048">
                  <c:v>9.8456797612000013</c:v>
                </c:pt>
                <c:pt idx="1049">
                  <c:v>9.8450129396000001</c:v>
                </c:pt>
                <c:pt idx="1050">
                  <c:v>9.8470526292000002</c:v>
                </c:pt>
                <c:pt idx="1051">
                  <c:v>9.8472487532000006</c:v>
                </c:pt>
                <c:pt idx="1052">
                  <c:v>9.84493449</c:v>
                </c:pt>
                <c:pt idx="1053">
                  <c:v>9.8471703036000005</c:v>
                </c:pt>
                <c:pt idx="1054">
                  <c:v>9.8471212726000008</c:v>
                </c:pt>
                <c:pt idx="1055">
                  <c:v>9.8468172804000016</c:v>
                </c:pt>
                <c:pt idx="1056">
                  <c:v>9.8468957300000017</c:v>
                </c:pt>
                <c:pt idx="1057">
                  <c:v>9.8304017015999996</c:v>
                </c:pt>
                <c:pt idx="1058">
                  <c:v>9.8600556504000014</c:v>
                </c:pt>
                <c:pt idx="1059">
                  <c:v>9.8491609622000009</c:v>
                </c:pt>
                <c:pt idx="1060">
                  <c:v>9.8456601488000004</c:v>
                </c:pt>
                <c:pt idx="1061">
                  <c:v>9.8464446448000018</c:v>
                </c:pt>
                <c:pt idx="1062">
                  <c:v>9.8471801098</c:v>
                </c:pt>
                <c:pt idx="1063">
                  <c:v>9.8445324357999997</c:v>
                </c:pt>
                <c:pt idx="1064">
                  <c:v>9.8284600740000005</c:v>
                </c:pt>
                <c:pt idx="1065">
                  <c:v>9.782047329400001</c:v>
                </c:pt>
                <c:pt idx="1066">
                  <c:v>9.8631740220000008</c:v>
                </c:pt>
                <c:pt idx="1067">
                  <c:v>9.8426790640000004</c:v>
                </c:pt>
                <c:pt idx="1068">
                  <c:v>9.8451600326000008</c:v>
                </c:pt>
                <c:pt idx="1069">
                  <c:v>9.8472291407999997</c:v>
                </c:pt>
                <c:pt idx="1070">
                  <c:v>9.8474939082000006</c:v>
                </c:pt>
                <c:pt idx="1071">
                  <c:v>9.8465525130000007</c:v>
                </c:pt>
                <c:pt idx="1072">
                  <c:v>9.8438067770000011</c:v>
                </c:pt>
                <c:pt idx="1073">
                  <c:v>9.8466015440000003</c:v>
                </c:pt>
                <c:pt idx="1074">
                  <c:v>9.8468074742000002</c:v>
                </c:pt>
                <c:pt idx="1075">
                  <c:v>9.8468761176000008</c:v>
                </c:pt>
                <c:pt idx="1076">
                  <c:v>9.8468663113999995</c:v>
                </c:pt>
                <c:pt idx="1077">
                  <c:v>9.8470330168000011</c:v>
                </c:pt>
                <c:pt idx="1078">
                  <c:v>9.8470232105999997</c:v>
                </c:pt>
                <c:pt idx="1079">
                  <c:v>9.831676507600001</c:v>
                </c:pt>
                <c:pt idx="1080">
                  <c:v>9.7627291154000009</c:v>
                </c:pt>
                <c:pt idx="1081">
                  <c:v>9.7632782626000001</c:v>
                </c:pt>
                <c:pt idx="1082">
                  <c:v>9.8552015813999994</c:v>
                </c:pt>
                <c:pt idx="1083">
                  <c:v>9.845238482200001</c:v>
                </c:pt>
                <c:pt idx="1084">
                  <c:v>9.8457287921999992</c:v>
                </c:pt>
                <c:pt idx="1085">
                  <c:v>9.8459053038000004</c:v>
                </c:pt>
                <c:pt idx="1086">
                  <c:v>9.8476900322000009</c:v>
                </c:pt>
                <c:pt idx="1087">
                  <c:v>9.846836892799999</c:v>
                </c:pt>
                <c:pt idx="1088">
                  <c:v>9.8462779394000002</c:v>
                </c:pt>
                <c:pt idx="1089">
                  <c:v>9.8435027848000001</c:v>
                </c:pt>
                <c:pt idx="1090">
                  <c:v>9.7585320618000004</c:v>
                </c:pt>
                <c:pt idx="1091">
                  <c:v>9.84444418</c:v>
                </c:pt>
                <c:pt idx="1092">
                  <c:v>9.8378348011999996</c:v>
                </c:pt>
                <c:pt idx="1093">
                  <c:v>9.844807009400002</c:v>
                </c:pt>
                <c:pt idx="1094">
                  <c:v>9.8280580198000003</c:v>
                </c:pt>
                <c:pt idx="1095">
                  <c:v>9.7687599283999997</c:v>
                </c:pt>
                <c:pt idx="1096">
                  <c:v>9.7948346142000009</c:v>
                </c:pt>
                <c:pt idx="1097">
                  <c:v>9.836461933199999</c:v>
                </c:pt>
                <c:pt idx="1098">
                  <c:v>9.8576335190000002</c:v>
                </c:pt>
                <c:pt idx="1099">
                  <c:v>9.8368247626000009</c:v>
                </c:pt>
                <c:pt idx="1100">
                  <c:v>9.7800762831999997</c:v>
                </c:pt>
                <c:pt idx="1101">
                  <c:v>9.7749378344000011</c:v>
                </c:pt>
                <c:pt idx="1102">
                  <c:v>9.8337161972000011</c:v>
                </c:pt>
                <c:pt idx="1103">
                  <c:v>9.8374621655999999</c:v>
                </c:pt>
                <c:pt idx="1104">
                  <c:v>9.8489844505999997</c:v>
                </c:pt>
                <c:pt idx="1105">
                  <c:v>9.8467290246000001</c:v>
                </c:pt>
                <c:pt idx="1106">
                  <c:v>9.8277736400000002</c:v>
                </c:pt>
                <c:pt idx="1107">
                  <c:v>9.8093281777999994</c:v>
                </c:pt>
                <c:pt idx="1108">
                  <c:v>9.848709877000001</c:v>
                </c:pt>
                <c:pt idx="1109">
                  <c:v>9.8458072417999993</c:v>
                </c:pt>
                <c:pt idx="1110">
                  <c:v>9.8458856913999995</c:v>
                </c:pt>
                <c:pt idx="1111">
                  <c:v>9.8091418600000004</c:v>
                </c:pt>
                <c:pt idx="1112">
                  <c:v>9.8377073205999999</c:v>
                </c:pt>
                <c:pt idx="1113">
                  <c:v>9.781557019400001</c:v>
                </c:pt>
                <c:pt idx="1114">
                  <c:v>9.822811702800001</c:v>
                </c:pt>
                <c:pt idx="1115">
                  <c:v>9.8642330916000009</c:v>
                </c:pt>
                <c:pt idx="1116">
                  <c:v>9.8499160396000018</c:v>
                </c:pt>
                <c:pt idx="1117">
                  <c:v>9.8473566214000012</c:v>
                </c:pt>
                <c:pt idx="1118">
                  <c:v>9.8481313111999995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2240-436D-BC0F-32F7774B87F2}"/>
            </c:ext>
          </c:extLst>
        </c:ser>
        <c:ser>
          <c:idx val="8"/>
          <c:order val="7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Input'!$T$2:$T$1124</c:f>
              <c:numCache>
                <c:formatCode>General</c:formatCode>
                <c:ptCount val="1123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  <c:extLst xmlns:c15="http://schemas.microsoft.com/office/drawing/2012/chart"/>
            </c:numRef>
          </c:xVal>
          <c:yVal>
            <c:numRef>
              <c:f>'Flight Input'!$AE$2:$AE$1124</c:f>
              <c:numCache>
                <c:formatCode>General</c:formatCode>
                <c:ptCount val="11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0.42099999999999999</c:v>
                </c:pt>
                <c:pt idx="613">
                  <c:v>0.41799999999999998</c:v>
                </c:pt>
                <c:pt idx="614">
                  <c:v>0.41399999999999998</c:v>
                </c:pt>
                <c:pt idx="615">
                  <c:v>0.40799999999999997</c:v>
                </c:pt>
                <c:pt idx="616">
                  <c:v>0.40400000000000003</c:v>
                </c:pt>
                <c:pt idx="617">
                  <c:v>0.39900000000000002</c:v>
                </c:pt>
                <c:pt idx="618">
                  <c:v>0.39400000000000002</c:v>
                </c:pt>
                <c:pt idx="619">
                  <c:v>0.38900000000000001</c:v>
                </c:pt>
                <c:pt idx="620">
                  <c:v>0.38200000000000001</c:v>
                </c:pt>
                <c:pt idx="621">
                  <c:v>0.377</c:v>
                </c:pt>
                <c:pt idx="622">
                  <c:v>0.37</c:v>
                </c:pt>
                <c:pt idx="623">
                  <c:v>0.36499999999999999</c:v>
                </c:pt>
                <c:pt idx="624">
                  <c:v>0.35899999999999999</c:v>
                </c:pt>
                <c:pt idx="625">
                  <c:v>0.35199999999999998</c:v>
                </c:pt>
                <c:pt idx="626">
                  <c:v>0.34499999999999997</c:v>
                </c:pt>
                <c:pt idx="627">
                  <c:v>0.33900000000000002</c:v>
                </c:pt>
                <c:pt idx="628">
                  <c:v>0.33100000000000002</c:v>
                </c:pt>
                <c:pt idx="629">
                  <c:v>0.32500000000000001</c:v>
                </c:pt>
                <c:pt idx="630">
                  <c:v>0.31900000000000001</c:v>
                </c:pt>
                <c:pt idx="631">
                  <c:v>0.311</c:v>
                </c:pt>
                <c:pt idx="632">
                  <c:v>0.30399999999999999</c:v>
                </c:pt>
                <c:pt idx="633">
                  <c:v>0.29899999999999999</c:v>
                </c:pt>
                <c:pt idx="634">
                  <c:v>0.29099999999999998</c:v>
                </c:pt>
                <c:pt idx="635">
                  <c:v>0.28699999999999998</c:v>
                </c:pt>
                <c:pt idx="636">
                  <c:v>0.28100000000000003</c:v>
                </c:pt>
                <c:pt idx="637">
                  <c:v>0.27700000000000002</c:v>
                </c:pt>
                <c:pt idx="638">
                  <c:v>0.27100000000000002</c:v>
                </c:pt>
                <c:pt idx="639">
                  <c:v>0.26600000000000001</c:v>
                </c:pt>
                <c:pt idx="640">
                  <c:v>0.26200000000000001</c:v>
                </c:pt>
                <c:pt idx="641">
                  <c:v>0.25800000000000001</c:v>
                </c:pt>
                <c:pt idx="642">
                  <c:v>0.25600000000000001</c:v>
                </c:pt>
                <c:pt idx="643">
                  <c:v>0.251</c:v>
                </c:pt>
                <c:pt idx="644">
                  <c:v>0.249</c:v>
                </c:pt>
                <c:pt idx="645">
                  <c:v>0.24399999999999999</c:v>
                </c:pt>
                <c:pt idx="646">
                  <c:v>0.24399999999999999</c:v>
                </c:pt>
                <c:pt idx="647">
                  <c:v>0.23899999999999999</c:v>
                </c:pt>
                <c:pt idx="648">
                  <c:v>0.23899999999999999</c:v>
                </c:pt>
                <c:pt idx="649">
                  <c:v>0.23599999999999999</c:v>
                </c:pt>
                <c:pt idx="650">
                  <c:v>0.23499999999999999</c:v>
                </c:pt>
                <c:pt idx="651">
                  <c:v>0.23400000000000001</c:v>
                </c:pt>
                <c:pt idx="652">
                  <c:v>0.23400000000000001</c:v>
                </c:pt>
                <c:pt idx="653">
                  <c:v>0.23100000000000001</c:v>
                </c:pt>
                <c:pt idx="654">
                  <c:v>0.22900000000000001</c:v>
                </c:pt>
                <c:pt idx="655">
                  <c:v>0.22700000000000001</c:v>
                </c:pt>
                <c:pt idx="656">
                  <c:v>0.22900000000000001</c:v>
                </c:pt>
                <c:pt idx="657">
                  <c:v>0.22700000000000001</c:v>
                </c:pt>
                <c:pt idx="658">
                  <c:v>0.22600000000000001</c:v>
                </c:pt>
                <c:pt idx="659">
                  <c:v>0.224</c:v>
                </c:pt>
                <c:pt idx="660">
                  <c:v>0.223</c:v>
                </c:pt>
                <c:pt idx="661">
                  <c:v>0.221</c:v>
                </c:pt>
                <c:pt idx="662">
                  <c:v>0.22600000000000001</c:v>
                </c:pt>
                <c:pt idx="663">
                  <c:v>0.22500000000000001</c:v>
                </c:pt>
                <c:pt idx="664">
                  <c:v>0.224</c:v>
                </c:pt>
                <c:pt idx="665">
                  <c:v>0.223</c:v>
                </c:pt>
                <c:pt idx="666">
                  <c:v>0.223</c:v>
                </c:pt>
                <c:pt idx="667">
                  <c:v>0.22600000000000001</c:v>
                </c:pt>
                <c:pt idx="668">
                  <c:v>0.22600000000000001</c:v>
                </c:pt>
                <c:pt idx="669">
                  <c:v>0.22500000000000001</c:v>
                </c:pt>
                <c:pt idx="670">
                  <c:v>0.224</c:v>
                </c:pt>
                <c:pt idx="671">
                  <c:v>0.223</c:v>
                </c:pt>
                <c:pt idx="672">
                  <c:v>0.222</c:v>
                </c:pt>
                <c:pt idx="673">
                  <c:v>0.222</c:v>
                </c:pt>
                <c:pt idx="674">
                  <c:v>0.22800000000000001</c:v>
                </c:pt>
                <c:pt idx="675">
                  <c:v>0.22700000000000001</c:v>
                </c:pt>
                <c:pt idx="676">
                  <c:v>0.22700000000000001</c:v>
                </c:pt>
                <c:pt idx="677">
                  <c:v>0.22600000000000001</c:v>
                </c:pt>
                <c:pt idx="678">
                  <c:v>0.23</c:v>
                </c:pt>
                <c:pt idx="679">
                  <c:v>0.23</c:v>
                </c:pt>
                <c:pt idx="680">
                  <c:v>0.23200000000000001</c:v>
                </c:pt>
                <c:pt idx="681">
                  <c:v>0.23200000000000001</c:v>
                </c:pt>
                <c:pt idx="682">
                  <c:v>0.23300000000000001</c:v>
                </c:pt>
                <c:pt idx="683">
                  <c:v>0.23300000000000001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0.23400000000000001</c:v>
                </c:pt>
                <c:pt idx="687">
                  <c:v>0.23400000000000001</c:v>
                </c:pt>
                <c:pt idx="688">
                  <c:v>0.23499999999999999</c:v>
                </c:pt>
                <c:pt idx="689">
                  <c:v>0.23400000000000001</c:v>
                </c:pt>
                <c:pt idx="690">
                  <c:v>0.23499999999999999</c:v>
                </c:pt>
                <c:pt idx="691">
                  <c:v>0.23499999999999999</c:v>
                </c:pt>
                <c:pt idx="692">
                  <c:v>0.23599999999999999</c:v>
                </c:pt>
                <c:pt idx="693">
                  <c:v>0.23599999999999999</c:v>
                </c:pt>
                <c:pt idx="694">
                  <c:v>0.23599999999999999</c:v>
                </c:pt>
                <c:pt idx="695">
                  <c:v>0.23499999999999999</c:v>
                </c:pt>
                <c:pt idx="696">
                  <c:v>0.23499999999999999</c:v>
                </c:pt>
                <c:pt idx="697">
                  <c:v>0.23499999999999999</c:v>
                </c:pt>
                <c:pt idx="698">
                  <c:v>0.23499999999999999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0.23699999999999999</c:v>
                </c:pt>
                <c:pt idx="703">
                  <c:v>0.23699999999999999</c:v>
                </c:pt>
                <c:pt idx="704">
                  <c:v>0.23799999999999999</c:v>
                </c:pt>
                <c:pt idx="705">
                  <c:v>0.23799999999999999</c:v>
                </c:pt>
                <c:pt idx="706">
                  <c:v>0.23799999999999999</c:v>
                </c:pt>
                <c:pt idx="707">
                  <c:v>0.23899999999999999</c:v>
                </c:pt>
                <c:pt idx="708">
                  <c:v>0.23899999999999999</c:v>
                </c:pt>
                <c:pt idx="709">
                  <c:v>0.23899999999999999</c:v>
                </c:pt>
                <c:pt idx="710">
                  <c:v>0.23899999999999999</c:v>
                </c:pt>
                <c:pt idx="711">
                  <c:v>0.24</c:v>
                </c:pt>
                <c:pt idx="712">
                  <c:v>0.24</c:v>
                </c:pt>
                <c:pt idx="713">
                  <c:v>0.24</c:v>
                </c:pt>
                <c:pt idx="714">
                  <c:v>0.24</c:v>
                </c:pt>
                <c:pt idx="715">
                  <c:v>0.24099999999999999</c:v>
                </c:pt>
                <c:pt idx="716">
                  <c:v>0.24099999999999999</c:v>
                </c:pt>
                <c:pt idx="717">
                  <c:v>0.24199999999999999</c:v>
                </c:pt>
                <c:pt idx="718">
                  <c:v>0.24199999999999999</c:v>
                </c:pt>
                <c:pt idx="719">
                  <c:v>0.24199999999999999</c:v>
                </c:pt>
                <c:pt idx="720">
                  <c:v>0.24299999999999999</c:v>
                </c:pt>
                <c:pt idx="721">
                  <c:v>0.24399999999999999</c:v>
                </c:pt>
                <c:pt idx="722">
                  <c:v>0.24399999999999999</c:v>
                </c:pt>
                <c:pt idx="723">
                  <c:v>0.245</c:v>
                </c:pt>
                <c:pt idx="724">
                  <c:v>0.24299999999999999</c:v>
                </c:pt>
                <c:pt idx="725">
                  <c:v>0.24299999999999999</c:v>
                </c:pt>
                <c:pt idx="726">
                  <c:v>0.24199999999999999</c:v>
                </c:pt>
                <c:pt idx="727">
                  <c:v>0.24299999999999999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0.24299999999999999</c:v>
                </c:pt>
                <c:pt idx="731">
                  <c:v>0.24399999999999999</c:v>
                </c:pt>
                <c:pt idx="732">
                  <c:v>0.24399999999999999</c:v>
                </c:pt>
                <c:pt idx="733">
                  <c:v>0.245</c:v>
                </c:pt>
                <c:pt idx="734">
                  <c:v>0.24399999999999999</c:v>
                </c:pt>
                <c:pt idx="735">
                  <c:v>0.245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0.245</c:v>
                </c:pt>
                <c:pt idx="739">
                  <c:v>0.245</c:v>
                </c:pt>
                <c:pt idx="740">
                  <c:v>0.246</c:v>
                </c:pt>
                <c:pt idx="741">
                  <c:v>0.245</c:v>
                </c:pt>
                <c:pt idx="742">
                  <c:v>0.246</c:v>
                </c:pt>
                <c:pt idx="743">
                  <c:v>0.247</c:v>
                </c:pt>
                <c:pt idx="744">
                  <c:v>0.247</c:v>
                </c:pt>
                <c:pt idx="745">
                  <c:v>0.248</c:v>
                </c:pt>
                <c:pt idx="746">
                  <c:v>0.247</c:v>
                </c:pt>
                <c:pt idx="747">
                  <c:v>0.248</c:v>
                </c:pt>
                <c:pt idx="748">
                  <c:v>0.248</c:v>
                </c:pt>
                <c:pt idx="749">
                  <c:v>0.249</c:v>
                </c:pt>
                <c:pt idx="750">
                  <c:v>0.25</c:v>
                </c:pt>
                <c:pt idx="751">
                  <c:v>0.25</c:v>
                </c:pt>
                <c:pt idx="752">
                  <c:v>0.248</c:v>
                </c:pt>
                <c:pt idx="753">
                  <c:v>0.248</c:v>
                </c:pt>
                <c:pt idx="754">
                  <c:v>0.249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0.251</c:v>
                </c:pt>
                <c:pt idx="761">
                  <c:v>0.252</c:v>
                </c:pt>
                <c:pt idx="762">
                  <c:v>0.252</c:v>
                </c:pt>
                <c:pt idx="763">
                  <c:v>0.255</c:v>
                </c:pt>
                <c:pt idx="764">
                  <c:v>0.252</c:v>
                </c:pt>
                <c:pt idx="765">
                  <c:v>0.253</c:v>
                </c:pt>
                <c:pt idx="766">
                  <c:v>0.254</c:v>
                </c:pt>
                <c:pt idx="767">
                  <c:v>0.251</c:v>
                </c:pt>
                <c:pt idx="768">
                  <c:v>0.253</c:v>
                </c:pt>
                <c:pt idx="769">
                  <c:v>0.251</c:v>
                </c:pt>
                <c:pt idx="770">
                  <c:v>0.253</c:v>
                </c:pt>
                <c:pt idx="771">
                  <c:v>0.254</c:v>
                </c:pt>
                <c:pt idx="772">
                  <c:v>0.253</c:v>
                </c:pt>
                <c:pt idx="773">
                  <c:v>0.254</c:v>
                </c:pt>
                <c:pt idx="774">
                  <c:v>0.255</c:v>
                </c:pt>
                <c:pt idx="775">
                  <c:v>0.255</c:v>
                </c:pt>
                <c:pt idx="776">
                  <c:v>0.25700000000000001</c:v>
                </c:pt>
                <c:pt idx="777">
                  <c:v>0.25800000000000001</c:v>
                </c:pt>
                <c:pt idx="778">
                  <c:v>0.25900000000000001</c:v>
                </c:pt>
                <c:pt idx="779">
                  <c:v>0.26100000000000001</c:v>
                </c:pt>
                <c:pt idx="780">
                  <c:v>0.26200000000000001</c:v>
                </c:pt>
                <c:pt idx="781">
                  <c:v>0.26300000000000001</c:v>
                </c:pt>
                <c:pt idx="782">
                  <c:v>0.26500000000000001</c:v>
                </c:pt>
                <c:pt idx="783">
                  <c:v>0.26700000000000002</c:v>
                </c:pt>
                <c:pt idx="784">
                  <c:v>0.26800000000000002</c:v>
                </c:pt>
                <c:pt idx="785">
                  <c:v>0.26900000000000002</c:v>
                </c:pt>
                <c:pt idx="786">
                  <c:v>0.27100000000000002</c:v>
                </c:pt>
                <c:pt idx="787">
                  <c:v>0.27300000000000002</c:v>
                </c:pt>
                <c:pt idx="788">
                  <c:v>0.27500000000000002</c:v>
                </c:pt>
                <c:pt idx="789">
                  <c:v>0.27700000000000002</c:v>
                </c:pt>
                <c:pt idx="790">
                  <c:v>0.27800000000000002</c:v>
                </c:pt>
                <c:pt idx="791">
                  <c:v>0.28000000000000003</c:v>
                </c:pt>
                <c:pt idx="792">
                  <c:v>0.28100000000000003</c:v>
                </c:pt>
                <c:pt idx="793">
                  <c:v>0.28299999999999997</c:v>
                </c:pt>
                <c:pt idx="794">
                  <c:v>0.28399999999999997</c:v>
                </c:pt>
                <c:pt idx="795">
                  <c:v>0.28699999999999998</c:v>
                </c:pt>
                <c:pt idx="796">
                  <c:v>0.28899999999999998</c:v>
                </c:pt>
                <c:pt idx="797">
                  <c:v>0.29099999999999998</c:v>
                </c:pt>
                <c:pt idx="798">
                  <c:v>0.29099999999999998</c:v>
                </c:pt>
                <c:pt idx="799">
                  <c:v>0.29299999999999998</c:v>
                </c:pt>
                <c:pt idx="800">
                  <c:v>0.29299999999999998</c:v>
                </c:pt>
                <c:pt idx="801">
                  <c:v>0.29599999999999999</c:v>
                </c:pt>
                <c:pt idx="802">
                  <c:v>0.29599999999999999</c:v>
                </c:pt>
                <c:pt idx="803">
                  <c:v>0.29799999999999999</c:v>
                </c:pt>
                <c:pt idx="804">
                  <c:v>0.29899999999999999</c:v>
                </c:pt>
                <c:pt idx="805">
                  <c:v>0.30099999999999999</c:v>
                </c:pt>
                <c:pt idx="806">
                  <c:v>0.3</c:v>
                </c:pt>
                <c:pt idx="807">
                  <c:v>0.30199999999999999</c:v>
                </c:pt>
                <c:pt idx="808">
                  <c:v>0.30199999999999999</c:v>
                </c:pt>
                <c:pt idx="809">
                  <c:v>0.30399999999999999</c:v>
                </c:pt>
                <c:pt idx="810">
                  <c:v>0.30299999999999999</c:v>
                </c:pt>
                <c:pt idx="811">
                  <c:v>0.30399999999999999</c:v>
                </c:pt>
                <c:pt idx="812">
                  <c:v>0.30299999999999999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0.30599999999999999</c:v>
                </c:pt>
                <c:pt idx="817">
                  <c:v>0.307</c:v>
                </c:pt>
                <c:pt idx="818">
                  <c:v>0.308</c:v>
                </c:pt>
                <c:pt idx="819">
                  <c:v>0.309</c:v>
                </c:pt>
                <c:pt idx="820">
                  <c:v>0.30399999999999999</c:v>
                </c:pt>
                <c:pt idx="821">
                  <c:v>0.30399999999999999</c:v>
                </c:pt>
                <c:pt idx="822">
                  <c:v>0.3</c:v>
                </c:pt>
                <c:pt idx="823">
                  <c:v>0.30099999999999999</c:v>
                </c:pt>
                <c:pt idx="824">
                  <c:v>0.29599999999999999</c:v>
                </c:pt>
                <c:pt idx="825">
                  <c:v>0.29599999999999999</c:v>
                </c:pt>
                <c:pt idx="826">
                  <c:v>0.29199999999999998</c:v>
                </c:pt>
                <c:pt idx="827">
                  <c:v>0.29299999999999998</c:v>
                </c:pt>
                <c:pt idx="828">
                  <c:v>0.28899999999999998</c:v>
                </c:pt>
                <c:pt idx="829">
                  <c:v>0.28499999999999998</c:v>
                </c:pt>
                <c:pt idx="830">
                  <c:v>0.28499999999999998</c:v>
                </c:pt>
                <c:pt idx="831">
                  <c:v>0.28499999999999998</c:v>
                </c:pt>
                <c:pt idx="832">
                  <c:v>0.28499999999999998</c:v>
                </c:pt>
                <c:pt idx="833">
                  <c:v>0.28100000000000003</c:v>
                </c:pt>
                <c:pt idx="834">
                  <c:v>0.28100000000000003</c:v>
                </c:pt>
                <c:pt idx="835">
                  <c:v>0.27800000000000002</c:v>
                </c:pt>
                <c:pt idx="836">
                  <c:v>0.27800000000000002</c:v>
                </c:pt>
                <c:pt idx="837">
                  <c:v>0.27600000000000002</c:v>
                </c:pt>
                <c:pt idx="838">
                  <c:v>0.27600000000000002</c:v>
                </c:pt>
                <c:pt idx="839">
                  <c:v>0.27600000000000002</c:v>
                </c:pt>
                <c:pt idx="840">
                  <c:v>0.27600000000000002</c:v>
                </c:pt>
                <c:pt idx="841">
                  <c:v>0.27400000000000002</c:v>
                </c:pt>
                <c:pt idx="842">
                  <c:v>0.27400000000000002</c:v>
                </c:pt>
                <c:pt idx="843">
                  <c:v>0.27400000000000002</c:v>
                </c:pt>
                <c:pt idx="844">
                  <c:v>0.27400000000000002</c:v>
                </c:pt>
                <c:pt idx="845">
                  <c:v>0.27300000000000002</c:v>
                </c:pt>
                <c:pt idx="846">
                  <c:v>0.27300000000000002</c:v>
                </c:pt>
                <c:pt idx="847">
                  <c:v>0.27400000000000002</c:v>
                </c:pt>
                <c:pt idx="848">
                  <c:v>0.27300000000000002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0.27300000000000002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0.27400000000000002</c:v>
                </c:pt>
                <c:pt idx="856">
                  <c:v>0.27400000000000002</c:v>
                </c:pt>
                <c:pt idx="857">
                  <c:v>0.27500000000000002</c:v>
                </c:pt>
                <c:pt idx="858">
                  <c:v>0.27500000000000002</c:v>
                </c:pt>
                <c:pt idx="859">
                  <c:v>0.27600000000000002</c:v>
                </c:pt>
                <c:pt idx="860">
                  <c:v>0.27400000000000002</c:v>
                </c:pt>
                <c:pt idx="861">
                  <c:v>0.27300000000000002</c:v>
                </c:pt>
                <c:pt idx="862">
                  <c:v>0.27200000000000002</c:v>
                </c:pt>
                <c:pt idx="863">
                  <c:v>0.27</c:v>
                </c:pt>
                <c:pt idx="864">
                  <c:v>0.26900000000000002</c:v>
                </c:pt>
                <c:pt idx="865">
                  <c:v>0.26900000000000002</c:v>
                </c:pt>
                <c:pt idx="866">
                  <c:v>0.26900000000000002</c:v>
                </c:pt>
                <c:pt idx="867">
                  <c:v>0.26900000000000002</c:v>
                </c:pt>
                <c:pt idx="868">
                  <c:v>0.26800000000000002</c:v>
                </c:pt>
                <c:pt idx="869">
                  <c:v>0.26800000000000002</c:v>
                </c:pt>
                <c:pt idx="870">
                  <c:v>0.26600000000000001</c:v>
                </c:pt>
                <c:pt idx="871">
                  <c:v>0.26200000000000001</c:v>
                </c:pt>
                <c:pt idx="872">
                  <c:v>0.26100000000000001</c:v>
                </c:pt>
                <c:pt idx="873">
                  <c:v>0.26</c:v>
                </c:pt>
                <c:pt idx="874">
                  <c:v>0.26</c:v>
                </c:pt>
                <c:pt idx="875">
                  <c:v>0.25900000000000001</c:v>
                </c:pt>
                <c:pt idx="876">
                  <c:v>0.25800000000000001</c:v>
                </c:pt>
                <c:pt idx="877">
                  <c:v>0.25800000000000001</c:v>
                </c:pt>
                <c:pt idx="878">
                  <c:v>0.25800000000000001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0.25700000000000001</c:v>
                </c:pt>
                <c:pt idx="883">
                  <c:v>0.25700000000000001</c:v>
                </c:pt>
                <c:pt idx="884">
                  <c:v>0.25600000000000001</c:v>
                </c:pt>
                <c:pt idx="885">
                  <c:v>0.254</c:v>
                </c:pt>
                <c:pt idx="886">
                  <c:v>0.254</c:v>
                </c:pt>
                <c:pt idx="887">
                  <c:v>0.254</c:v>
                </c:pt>
                <c:pt idx="888">
                  <c:v>0.254</c:v>
                </c:pt>
                <c:pt idx="889">
                  <c:v>0.253</c:v>
                </c:pt>
                <c:pt idx="890">
                  <c:v>0.253</c:v>
                </c:pt>
                <c:pt idx="891">
                  <c:v>0.253</c:v>
                </c:pt>
                <c:pt idx="892">
                  <c:v>0.252</c:v>
                </c:pt>
                <c:pt idx="893">
                  <c:v>0.251</c:v>
                </c:pt>
                <c:pt idx="894">
                  <c:v>0.251</c:v>
                </c:pt>
                <c:pt idx="895">
                  <c:v>0.251</c:v>
                </c:pt>
                <c:pt idx="896">
                  <c:v>0.249</c:v>
                </c:pt>
                <c:pt idx="897">
                  <c:v>0.249</c:v>
                </c:pt>
                <c:pt idx="898">
                  <c:v>0.252</c:v>
                </c:pt>
                <c:pt idx="899">
                  <c:v>0.252</c:v>
                </c:pt>
                <c:pt idx="900">
                  <c:v>0.251</c:v>
                </c:pt>
                <c:pt idx="901">
                  <c:v>0.252</c:v>
                </c:pt>
                <c:pt idx="902">
                  <c:v>0.255</c:v>
                </c:pt>
                <c:pt idx="903">
                  <c:v>0.25900000000000001</c:v>
                </c:pt>
                <c:pt idx="904">
                  <c:v>0.25800000000000001</c:v>
                </c:pt>
                <c:pt idx="905">
                  <c:v>0.26200000000000001</c:v>
                </c:pt>
                <c:pt idx="906">
                  <c:v>0.26100000000000001</c:v>
                </c:pt>
                <c:pt idx="907">
                  <c:v>0.26200000000000001</c:v>
                </c:pt>
                <c:pt idx="908">
                  <c:v>0.26300000000000001</c:v>
                </c:pt>
                <c:pt idx="909">
                  <c:v>0.26200000000000001</c:v>
                </c:pt>
                <c:pt idx="910">
                  <c:v>0.26</c:v>
                </c:pt>
                <c:pt idx="911">
                  <c:v>0.26500000000000001</c:v>
                </c:pt>
                <c:pt idx="912">
                  <c:v>0.26300000000000001</c:v>
                </c:pt>
                <c:pt idx="913">
                  <c:v>0.26300000000000001</c:v>
                </c:pt>
                <c:pt idx="914">
                  <c:v>0.25700000000000001</c:v>
                </c:pt>
                <c:pt idx="915">
                  <c:v>0.24299999999999999</c:v>
                </c:pt>
                <c:pt idx="916">
                  <c:v>0.24</c:v>
                </c:pt>
                <c:pt idx="917">
                  <c:v>0.218</c:v>
                </c:pt>
                <c:pt idx="918">
                  <c:v>0.215</c:v>
                </c:pt>
                <c:pt idx="919">
                  <c:v>0.2</c:v>
                </c:pt>
                <c:pt idx="920">
                  <c:v>0.20799999999999999</c:v>
                </c:pt>
                <c:pt idx="921">
                  <c:v>0.20499999999999999</c:v>
                </c:pt>
                <c:pt idx="922">
                  <c:v>0.16200000000000001</c:v>
                </c:pt>
                <c:pt idx="923">
                  <c:v>0.16200000000000001</c:v>
                </c:pt>
                <c:pt idx="924">
                  <c:v>0.13500000000000001</c:v>
                </c:pt>
                <c:pt idx="925">
                  <c:v>0.13200000000000001</c:v>
                </c:pt>
                <c:pt idx="926">
                  <c:v>0.124</c:v>
                </c:pt>
                <c:pt idx="927">
                  <c:v>0.09</c:v>
                </c:pt>
                <c:pt idx="928">
                  <c:v>8.5999999999999993E-2</c:v>
                </c:pt>
                <c:pt idx="929">
                  <c:v>7.3999999999999996E-2</c:v>
                </c:pt>
                <c:pt idx="930">
                  <c:v>3.1E-2</c:v>
                </c:pt>
                <c:pt idx="931">
                  <c:v>2.3E-2</c:v>
                </c:pt>
                <c:pt idx="932">
                  <c:v>1.4999999999999999E-2</c:v>
                </c:pt>
                <c:pt idx="933">
                  <c:v>7.9000000000000001E-2</c:v>
                </c:pt>
                <c:pt idx="934">
                  <c:v>7.4999999999999997E-2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8-2240-436D-BC0F-32F7774B87F2}"/>
            </c:ext>
          </c:extLst>
        </c:ser>
        <c:ser>
          <c:idx val="11"/>
          <c:order val="11"/>
          <c:tx>
            <c:strRef>
              <c:f>'Flight Input'!$AT$1</c:f>
              <c:strCache>
                <c:ptCount val="1"/>
                <c:pt idx="0">
                  <c:v>Flight by Data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Input'!$AT$2:$AT$1120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</c:v>
                </c:pt>
                <c:pt idx="514">
                  <c:v>1</c:v>
                </c:pt>
                <c:pt idx="515">
                  <c:v>1</c:v>
                </c:pt>
                <c:pt idx="516">
                  <c:v>1</c:v>
                </c:pt>
                <c:pt idx="517">
                  <c:v>1</c:v>
                </c:pt>
                <c:pt idx="518">
                  <c:v>1</c:v>
                </c:pt>
                <c:pt idx="519">
                  <c:v>1</c:v>
                </c:pt>
                <c:pt idx="520">
                  <c:v>1</c:v>
                </c:pt>
                <c:pt idx="521">
                  <c:v>1</c:v>
                </c:pt>
                <c:pt idx="522">
                  <c:v>1</c:v>
                </c:pt>
                <c:pt idx="523">
                  <c:v>1</c:v>
                </c:pt>
                <c:pt idx="524">
                  <c:v>1</c:v>
                </c:pt>
                <c:pt idx="525">
                  <c:v>1</c:v>
                </c:pt>
                <c:pt idx="526">
                  <c:v>1</c:v>
                </c:pt>
                <c:pt idx="527">
                  <c:v>1</c:v>
                </c:pt>
                <c:pt idx="528">
                  <c:v>1</c:v>
                </c:pt>
                <c:pt idx="529">
                  <c:v>1</c:v>
                </c:pt>
                <c:pt idx="530">
                  <c:v>1</c:v>
                </c:pt>
                <c:pt idx="531">
                  <c:v>1</c:v>
                </c:pt>
                <c:pt idx="532">
                  <c:v>1</c:v>
                </c:pt>
                <c:pt idx="533">
                  <c:v>1</c:v>
                </c:pt>
                <c:pt idx="534">
                  <c:v>1</c:v>
                </c:pt>
                <c:pt idx="535">
                  <c:v>1</c:v>
                </c:pt>
                <c:pt idx="536">
                  <c:v>1</c:v>
                </c:pt>
                <c:pt idx="537">
                  <c:v>1</c:v>
                </c:pt>
                <c:pt idx="538">
                  <c:v>1</c:v>
                </c:pt>
                <c:pt idx="539">
                  <c:v>1</c:v>
                </c:pt>
                <c:pt idx="540">
                  <c:v>1</c:v>
                </c:pt>
                <c:pt idx="541">
                  <c:v>1</c:v>
                </c:pt>
                <c:pt idx="542">
                  <c:v>1</c:v>
                </c:pt>
                <c:pt idx="543">
                  <c:v>1</c:v>
                </c:pt>
                <c:pt idx="544">
                  <c:v>1</c:v>
                </c:pt>
                <c:pt idx="545">
                  <c:v>1</c:v>
                </c:pt>
                <c:pt idx="546">
                  <c:v>1</c:v>
                </c:pt>
                <c:pt idx="547">
                  <c:v>1</c:v>
                </c:pt>
                <c:pt idx="548">
                  <c:v>1</c:v>
                </c:pt>
                <c:pt idx="549">
                  <c:v>1</c:v>
                </c:pt>
                <c:pt idx="550">
                  <c:v>1</c:v>
                </c:pt>
                <c:pt idx="551">
                  <c:v>1</c:v>
                </c:pt>
                <c:pt idx="552">
                  <c:v>1</c:v>
                </c:pt>
                <c:pt idx="553">
                  <c:v>1</c:v>
                </c:pt>
                <c:pt idx="554">
                  <c:v>1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</c:v>
                </c:pt>
                <c:pt idx="559">
                  <c:v>1</c:v>
                </c:pt>
                <c:pt idx="560">
                  <c:v>1</c:v>
                </c:pt>
                <c:pt idx="561">
                  <c:v>1</c:v>
                </c:pt>
                <c:pt idx="562">
                  <c:v>1</c:v>
                </c:pt>
                <c:pt idx="563">
                  <c:v>1</c:v>
                </c:pt>
                <c:pt idx="564">
                  <c:v>1</c:v>
                </c:pt>
                <c:pt idx="565">
                  <c:v>1</c:v>
                </c:pt>
                <c:pt idx="566">
                  <c:v>1</c:v>
                </c:pt>
                <c:pt idx="567">
                  <c:v>1</c:v>
                </c:pt>
                <c:pt idx="568">
                  <c:v>1</c:v>
                </c:pt>
                <c:pt idx="569">
                  <c:v>1</c:v>
                </c:pt>
                <c:pt idx="570">
                  <c:v>1</c:v>
                </c:pt>
                <c:pt idx="571">
                  <c:v>1</c:v>
                </c:pt>
                <c:pt idx="572">
                  <c:v>1</c:v>
                </c:pt>
                <c:pt idx="573">
                  <c:v>1</c:v>
                </c:pt>
                <c:pt idx="574">
                  <c:v>1</c:v>
                </c:pt>
                <c:pt idx="575">
                  <c:v>1</c:v>
                </c:pt>
                <c:pt idx="576">
                  <c:v>1</c:v>
                </c:pt>
                <c:pt idx="577">
                  <c:v>1</c:v>
                </c:pt>
                <c:pt idx="578">
                  <c:v>1</c:v>
                </c:pt>
                <c:pt idx="579">
                  <c:v>1</c:v>
                </c:pt>
                <c:pt idx="580">
                  <c:v>1</c:v>
                </c:pt>
                <c:pt idx="581">
                  <c:v>1</c:v>
                </c:pt>
                <c:pt idx="582">
                  <c:v>1</c:v>
                </c:pt>
                <c:pt idx="583">
                  <c:v>1</c:v>
                </c:pt>
                <c:pt idx="584">
                  <c:v>1</c:v>
                </c:pt>
                <c:pt idx="585">
                  <c:v>1</c:v>
                </c:pt>
                <c:pt idx="586">
                  <c:v>1</c:v>
                </c:pt>
                <c:pt idx="587">
                  <c:v>1</c:v>
                </c:pt>
                <c:pt idx="588">
                  <c:v>1</c:v>
                </c:pt>
                <c:pt idx="589">
                  <c:v>1</c:v>
                </c:pt>
                <c:pt idx="590">
                  <c:v>1</c:v>
                </c:pt>
                <c:pt idx="591">
                  <c:v>1</c:v>
                </c:pt>
                <c:pt idx="592">
                  <c:v>1</c:v>
                </c:pt>
                <c:pt idx="593">
                  <c:v>1</c:v>
                </c:pt>
                <c:pt idx="594">
                  <c:v>1</c:v>
                </c:pt>
                <c:pt idx="595">
                  <c:v>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</c:v>
                </c:pt>
                <c:pt idx="600">
                  <c:v>1</c:v>
                </c:pt>
                <c:pt idx="601">
                  <c:v>1</c:v>
                </c:pt>
                <c:pt idx="602">
                  <c:v>1</c:v>
                </c:pt>
                <c:pt idx="603">
                  <c:v>1</c:v>
                </c:pt>
                <c:pt idx="604">
                  <c:v>1</c:v>
                </c:pt>
                <c:pt idx="605">
                  <c:v>1</c:v>
                </c:pt>
                <c:pt idx="606">
                  <c:v>1</c:v>
                </c:pt>
                <c:pt idx="607">
                  <c:v>1</c:v>
                </c:pt>
                <c:pt idx="608">
                  <c:v>1</c:v>
                </c:pt>
                <c:pt idx="609">
                  <c:v>1</c:v>
                </c:pt>
                <c:pt idx="610">
                  <c:v>1</c:v>
                </c:pt>
                <c:pt idx="611">
                  <c:v>1</c:v>
                </c:pt>
                <c:pt idx="612">
                  <c:v>1</c:v>
                </c:pt>
                <c:pt idx="613">
                  <c:v>1</c:v>
                </c:pt>
                <c:pt idx="614">
                  <c:v>1</c:v>
                </c:pt>
                <c:pt idx="615">
                  <c:v>1</c:v>
                </c:pt>
                <c:pt idx="616">
                  <c:v>1</c:v>
                </c:pt>
                <c:pt idx="617">
                  <c:v>1</c:v>
                </c:pt>
                <c:pt idx="618">
                  <c:v>1</c:v>
                </c:pt>
                <c:pt idx="619">
                  <c:v>1</c:v>
                </c:pt>
                <c:pt idx="620">
                  <c:v>1</c:v>
                </c:pt>
                <c:pt idx="621">
                  <c:v>1</c:v>
                </c:pt>
                <c:pt idx="622">
                  <c:v>1</c:v>
                </c:pt>
                <c:pt idx="623">
                  <c:v>1</c:v>
                </c:pt>
                <c:pt idx="624">
                  <c:v>1</c:v>
                </c:pt>
                <c:pt idx="625">
                  <c:v>1</c:v>
                </c:pt>
                <c:pt idx="626">
                  <c:v>1</c:v>
                </c:pt>
                <c:pt idx="627">
                  <c:v>1</c:v>
                </c:pt>
                <c:pt idx="628">
                  <c:v>1</c:v>
                </c:pt>
                <c:pt idx="629">
                  <c:v>1</c:v>
                </c:pt>
                <c:pt idx="630">
                  <c:v>1</c:v>
                </c:pt>
                <c:pt idx="631">
                  <c:v>1</c:v>
                </c:pt>
                <c:pt idx="632">
                  <c:v>1</c:v>
                </c:pt>
                <c:pt idx="633">
                  <c:v>1</c:v>
                </c:pt>
                <c:pt idx="634">
                  <c:v>1</c:v>
                </c:pt>
                <c:pt idx="635">
                  <c:v>1</c:v>
                </c:pt>
                <c:pt idx="636">
                  <c:v>1</c:v>
                </c:pt>
                <c:pt idx="637">
                  <c:v>1</c:v>
                </c:pt>
                <c:pt idx="638">
                  <c:v>1</c:v>
                </c:pt>
                <c:pt idx="639">
                  <c:v>1</c:v>
                </c:pt>
                <c:pt idx="640">
                  <c:v>1</c:v>
                </c:pt>
                <c:pt idx="641">
                  <c:v>1</c:v>
                </c:pt>
                <c:pt idx="642">
                  <c:v>1</c:v>
                </c:pt>
                <c:pt idx="643">
                  <c:v>1</c:v>
                </c:pt>
                <c:pt idx="644">
                  <c:v>1</c:v>
                </c:pt>
                <c:pt idx="645">
                  <c:v>1</c:v>
                </c:pt>
                <c:pt idx="646">
                  <c:v>1</c:v>
                </c:pt>
                <c:pt idx="647">
                  <c:v>1</c:v>
                </c:pt>
                <c:pt idx="648">
                  <c:v>1</c:v>
                </c:pt>
                <c:pt idx="649">
                  <c:v>1</c:v>
                </c:pt>
                <c:pt idx="650">
                  <c:v>1</c:v>
                </c:pt>
                <c:pt idx="651">
                  <c:v>1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</c:v>
                </c:pt>
                <c:pt idx="656">
                  <c:v>1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</c:v>
                </c:pt>
                <c:pt idx="661">
                  <c:v>1</c:v>
                </c:pt>
                <c:pt idx="662">
                  <c:v>1</c:v>
                </c:pt>
                <c:pt idx="663">
                  <c:v>1</c:v>
                </c:pt>
                <c:pt idx="664">
                  <c:v>1</c:v>
                </c:pt>
                <c:pt idx="665">
                  <c:v>1</c:v>
                </c:pt>
                <c:pt idx="666">
                  <c:v>1</c:v>
                </c:pt>
                <c:pt idx="667">
                  <c:v>1</c:v>
                </c:pt>
                <c:pt idx="668">
                  <c:v>1</c:v>
                </c:pt>
                <c:pt idx="669">
                  <c:v>1</c:v>
                </c:pt>
                <c:pt idx="670">
                  <c:v>1</c:v>
                </c:pt>
                <c:pt idx="671">
                  <c:v>1</c:v>
                </c:pt>
                <c:pt idx="672">
                  <c:v>1</c:v>
                </c:pt>
                <c:pt idx="673">
                  <c:v>1</c:v>
                </c:pt>
                <c:pt idx="674">
                  <c:v>1</c:v>
                </c:pt>
                <c:pt idx="675">
                  <c:v>1</c:v>
                </c:pt>
                <c:pt idx="676">
                  <c:v>1</c:v>
                </c:pt>
                <c:pt idx="677">
                  <c:v>1</c:v>
                </c:pt>
                <c:pt idx="678">
                  <c:v>1</c:v>
                </c:pt>
                <c:pt idx="679">
                  <c:v>1</c:v>
                </c:pt>
                <c:pt idx="680">
                  <c:v>1</c:v>
                </c:pt>
                <c:pt idx="681">
                  <c:v>1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1</c:v>
                </c:pt>
                <c:pt idx="689">
                  <c:v>1</c:v>
                </c:pt>
                <c:pt idx="690">
                  <c:v>1</c:v>
                </c:pt>
                <c:pt idx="691">
                  <c:v>1</c:v>
                </c:pt>
                <c:pt idx="692">
                  <c:v>1</c:v>
                </c:pt>
                <c:pt idx="693">
                  <c:v>1</c:v>
                </c:pt>
                <c:pt idx="694">
                  <c:v>1</c:v>
                </c:pt>
                <c:pt idx="695">
                  <c:v>1</c:v>
                </c:pt>
                <c:pt idx="696">
                  <c:v>1</c:v>
                </c:pt>
                <c:pt idx="697">
                  <c:v>1</c:v>
                </c:pt>
                <c:pt idx="698">
                  <c:v>1</c:v>
                </c:pt>
                <c:pt idx="699">
                  <c:v>1</c:v>
                </c:pt>
                <c:pt idx="700">
                  <c:v>1</c:v>
                </c:pt>
                <c:pt idx="701">
                  <c:v>1</c:v>
                </c:pt>
                <c:pt idx="702">
                  <c:v>1</c:v>
                </c:pt>
                <c:pt idx="703">
                  <c:v>1</c:v>
                </c:pt>
                <c:pt idx="704">
                  <c:v>1</c:v>
                </c:pt>
                <c:pt idx="705">
                  <c:v>1</c:v>
                </c:pt>
                <c:pt idx="706">
                  <c:v>1</c:v>
                </c:pt>
                <c:pt idx="707">
                  <c:v>1</c:v>
                </c:pt>
                <c:pt idx="708">
                  <c:v>1</c:v>
                </c:pt>
                <c:pt idx="709">
                  <c:v>1</c:v>
                </c:pt>
                <c:pt idx="710">
                  <c:v>1</c:v>
                </c:pt>
                <c:pt idx="711">
                  <c:v>1</c:v>
                </c:pt>
                <c:pt idx="712">
                  <c:v>1</c:v>
                </c:pt>
                <c:pt idx="713">
                  <c:v>1</c:v>
                </c:pt>
                <c:pt idx="714">
                  <c:v>1</c:v>
                </c:pt>
                <c:pt idx="715">
                  <c:v>1</c:v>
                </c:pt>
                <c:pt idx="716">
                  <c:v>1</c:v>
                </c:pt>
                <c:pt idx="717">
                  <c:v>1</c:v>
                </c:pt>
                <c:pt idx="718">
                  <c:v>1</c:v>
                </c:pt>
                <c:pt idx="719">
                  <c:v>1</c:v>
                </c:pt>
                <c:pt idx="720">
                  <c:v>1</c:v>
                </c:pt>
                <c:pt idx="721">
                  <c:v>1</c:v>
                </c:pt>
                <c:pt idx="722">
                  <c:v>1</c:v>
                </c:pt>
                <c:pt idx="723">
                  <c:v>1</c:v>
                </c:pt>
                <c:pt idx="724">
                  <c:v>1</c:v>
                </c:pt>
                <c:pt idx="725">
                  <c:v>1</c:v>
                </c:pt>
                <c:pt idx="726">
                  <c:v>1</c:v>
                </c:pt>
                <c:pt idx="727">
                  <c:v>1</c:v>
                </c:pt>
                <c:pt idx="728">
                  <c:v>1</c:v>
                </c:pt>
                <c:pt idx="729">
                  <c:v>1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1</c:v>
                </c:pt>
                <c:pt idx="736">
                  <c:v>1</c:v>
                </c:pt>
                <c:pt idx="737">
                  <c:v>1</c:v>
                </c:pt>
                <c:pt idx="738">
                  <c:v>1</c:v>
                </c:pt>
                <c:pt idx="739">
                  <c:v>1</c:v>
                </c:pt>
                <c:pt idx="740">
                  <c:v>1</c:v>
                </c:pt>
                <c:pt idx="741">
                  <c:v>1</c:v>
                </c:pt>
                <c:pt idx="742">
                  <c:v>1</c:v>
                </c:pt>
                <c:pt idx="743">
                  <c:v>1</c:v>
                </c:pt>
                <c:pt idx="744">
                  <c:v>1</c:v>
                </c:pt>
                <c:pt idx="745">
                  <c:v>1</c:v>
                </c:pt>
                <c:pt idx="746">
                  <c:v>1</c:v>
                </c:pt>
                <c:pt idx="747">
                  <c:v>1</c:v>
                </c:pt>
                <c:pt idx="748">
                  <c:v>1</c:v>
                </c:pt>
                <c:pt idx="749">
                  <c:v>1</c:v>
                </c:pt>
                <c:pt idx="750">
                  <c:v>1</c:v>
                </c:pt>
                <c:pt idx="751">
                  <c:v>1</c:v>
                </c:pt>
                <c:pt idx="752">
                  <c:v>1</c:v>
                </c:pt>
                <c:pt idx="753">
                  <c:v>1</c:v>
                </c:pt>
                <c:pt idx="754">
                  <c:v>1</c:v>
                </c:pt>
                <c:pt idx="755">
                  <c:v>1</c:v>
                </c:pt>
                <c:pt idx="756">
                  <c:v>1</c:v>
                </c:pt>
                <c:pt idx="757">
                  <c:v>1</c:v>
                </c:pt>
                <c:pt idx="758">
                  <c:v>1</c:v>
                </c:pt>
                <c:pt idx="759">
                  <c:v>1</c:v>
                </c:pt>
                <c:pt idx="760">
                  <c:v>1</c:v>
                </c:pt>
                <c:pt idx="761">
                  <c:v>1</c:v>
                </c:pt>
                <c:pt idx="762">
                  <c:v>1</c:v>
                </c:pt>
                <c:pt idx="763">
                  <c:v>1</c:v>
                </c:pt>
                <c:pt idx="764">
                  <c:v>1</c:v>
                </c:pt>
                <c:pt idx="765">
                  <c:v>1</c:v>
                </c:pt>
                <c:pt idx="766">
                  <c:v>1</c:v>
                </c:pt>
                <c:pt idx="767">
                  <c:v>1</c:v>
                </c:pt>
                <c:pt idx="768">
                  <c:v>1</c:v>
                </c:pt>
                <c:pt idx="769">
                  <c:v>1</c:v>
                </c:pt>
                <c:pt idx="770">
                  <c:v>1</c:v>
                </c:pt>
                <c:pt idx="771">
                  <c:v>1</c:v>
                </c:pt>
                <c:pt idx="772">
                  <c:v>1</c:v>
                </c:pt>
                <c:pt idx="773">
                  <c:v>1</c:v>
                </c:pt>
                <c:pt idx="774">
                  <c:v>1</c:v>
                </c:pt>
                <c:pt idx="775">
                  <c:v>1</c:v>
                </c:pt>
                <c:pt idx="776">
                  <c:v>1</c:v>
                </c:pt>
                <c:pt idx="777">
                  <c:v>1</c:v>
                </c:pt>
                <c:pt idx="778">
                  <c:v>1</c:v>
                </c:pt>
                <c:pt idx="779">
                  <c:v>1</c:v>
                </c:pt>
                <c:pt idx="780">
                  <c:v>1</c:v>
                </c:pt>
                <c:pt idx="781">
                  <c:v>1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</c:v>
                </c:pt>
                <c:pt idx="786">
                  <c:v>1</c:v>
                </c:pt>
                <c:pt idx="787">
                  <c:v>1</c:v>
                </c:pt>
                <c:pt idx="788">
                  <c:v>1</c:v>
                </c:pt>
                <c:pt idx="789">
                  <c:v>1</c:v>
                </c:pt>
                <c:pt idx="790">
                  <c:v>1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</c:v>
                </c:pt>
                <c:pt idx="804">
                  <c:v>1</c:v>
                </c:pt>
                <c:pt idx="805">
                  <c:v>1</c:v>
                </c:pt>
                <c:pt idx="806">
                  <c:v>1</c:v>
                </c:pt>
                <c:pt idx="807">
                  <c:v>1</c:v>
                </c:pt>
                <c:pt idx="808">
                  <c:v>1</c:v>
                </c:pt>
                <c:pt idx="809">
                  <c:v>1</c:v>
                </c:pt>
                <c:pt idx="810">
                  <c:v>1</c:v>
                </c:pt>
                <c:pt idx="811">
                  <c:v>1</c:v>
                </c:pt>
                <c:pt idx="812">
                  <c:v>1</c:v>
                </c:pt>
                <c:pt idx="813">
                  <c:v>1</c:v>
                </c:pt>
                <c:pt idx="814">
                  <c:v>1</c:v>
                </c:pt>
                <c:pt idx="815">
                  <c:v>1</c:v>
                </c:pt>
                <c:pt idx="816">
                  <c:v>1</c:v>
                </c:pt>
                <c:pt idx="817">
                  <c:v>1</c:v>
                </c:pt>
                <c:pt idx="818">
                  <c:v>1</c:v>
                </c:pt>
                <c:pt idx="819">
                  <c:v>1</c:v>
                </c:pt>
                <c:pt idx="820">
                  <c:v>1</c:v>
                </c:pt>
                <c:pt idx="821">
                  <c:v>1</c:v>
                </c:pt>
                <c:pt idx="822">
                  <c:v>1</c:v>
                </c:pt>
                <c:pt idx="823">
                  <c:v>1</c:v>
                </c:pt>
                <c:pt idx="824">
                  <c:v>1</c:v>
                </c:pt>
                <c:pt idx="825">
                  <c:v>1</c:v>
                </c:pt>
                <c:pt idx="826">
                  <c:v>1</c:v>
                </c:pt>
                <c:pt idx="827">
                  <c:v>1</c:v>
                </c:pt>
                <c:pt idx="828">
                  <c:v>1</c:v>
                </c:pt>
                <c:pt idx="829">
                  <c:v>1</c:v>
                </c:pt>
                <c:pt idx="830">
                  <c:v>1</c:v>
                </c:pt>
                <c:pt idx="831">
                  <c:v>1</c:v>
                </c:pt>
                <c:pt idx="832">
                  <c:v>1</c:v>
                </c:pt>
                <c:pt idx="833">
                  <c:v>1</c:v>
                </c:pt>
                <c:pt idx="834">
                  <c:v>1</c:v>
                </c:pt>
                <c:pt idx="835">
                  <c:v>1</c:v>
                </c:pt>
                <c:pt idx="836">
                  <c:v>1</c:v>
                </c:pt>
                <c:pt idx="837">
                  <c:v>1</c:v>
                </c:pt>
                <c:pt idx="838">
                  <c:v>1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1</c:v>
                </c:pt>
                <c:pt idx="844">
                  <c:v>1</c:v>
                </c:pt>
                <c:pt idx="845">
                  <c:v>1</c:v>
                </c:pt>
                <c:pt idx="846">
                  <c:v>1</c:v>
                </c:pt>
                <c:pt idx="847">
                  <c:v>1</c:v>
                </c:pt>
                <c:pt idx="848">
                  <c:v>1</c:v>
                </c:pt>
                <c:pt idx="849">
                  <c:v>1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1</c:v>
                </c:pt>
                <c:pt idx="857">
                  <c:v>1</c:v>
                </c:pt>
                <c:pt idx="858">
                  <c:v>1</c:v>
                </c:pt>
                <c:pt idx="859">
                  <c:v>1</c:v>
                </c:pt>
                <c:pt idx="860">
                  <c:v>1</c:v>
                </c:pt>
                <c:pt idx="861">
                  <c:v>1</c:v>
                </c:pt>
                <c:pt idx="862">
                  <c:v>1</c:v>
                </c:pt>
                <c:pt idx="863">
                  <c:v>1</c:v>
                </c:pt>
                <c:pt idx="864">
                  <c:v>1</c:v>
                </c:pt>
                <c:pt idx="865">
                  <c:v>1</c:v>
                </c:pt>
                <c:pt idx="866">
                  <c:v>1</c:v>
                </c:pt>
                <c:pt idx="867">
                  <c:v>1</c:v>
                </c:pt>
                <c:pt idx="868">
                  <c:v>1</c:v>
                </c:pt>
                <c:pt idx="869">
                  <c:v>1</c:v>
                </c:pt>
                <c:pt idx="870">
                  <c:v>1</c:v>
                </c:pt>
                <c:pt idx="871">
                  <c:v>1</c:v>
                </c:pt>
                <c:pt idx="872">
                  <c:v>1</c:v>
                </c:pt>
                <c:pt idx="873">
                  <c:v>1</c:v>
                </c:pt>
                <c:pt idx="874">
                  <c:v>1</c:v>
                </c:pt>
                <c:pt idx="875">
                  <c:v>1</c:v>
                </c:pt>
                <c:pt idx="876">
                  <c:v>1</c:v>
                </c:pt>
                <c:pt idx="877">
                  <c:v>1</c:v>
                </c:pt>
                <c:pt idx="878">
                  <c:v>1</c:v>
                </c:pt>
                <c:pt idx="879">
                  <c:v>1</c:v>
                </c:pt>
                <c:pt idx="880">
                  <c:v>1</c:v>
                </c:pt>
                <c:pt idx="881">
                  <c:v>1</c:v>
                </c:pt>
                <c:pt idx="882">
                  <c:v>1</c:v>
                </c:pt>
                <c:pt idx="883">
                  <c:v>1</c:v>
                </c:pt>
                <c:pt idx="884">
                  <c:v>1</c:v>
                </c:pt>
                <c:pt idx="885">
                  <c:v>1</c:v>
                </c:pt>
                <c:pt idx="886">
                  <c:v>1</c:v>
                </c:pt>
                <c:pt idx="887">
                  <c:v>1</c:v>
                </c:pt>
                <c:pt idx="888">
                  <c:v>1</c:v>
                </c:pt>
                <c:pt idx="889">
                  <c:v>1</c:v>
                </c:pt>
                <c:pt idx="890">
                  <c:v>1</c:v>
                </c:pt>
                <c:pt idx="891">
                  <c:v>1</c:v>
                </c:pt>
                <c:pt idx="892">
                  <c:v>1</c:v>
                </c:pt>
                <c:pt idx="893">
                  <c:v>1</c:v>
                </c:pt>
                <c:pt idx="894">
                  <c:v>1</c:v>
                </c:pt>
                <c:pt idx="895">
                  <c:v>1</c:v>
                </c:pt>
                <c:pt idx="896">
                  <c:v>1</c:v>
                </c:pt>
                <c:pt idx="897">
                  <c:v>1</c:v>
                </c:pt>
                <c:pt idx="898">
                  <c:v>1</c:v>
                </c:pt>
                <c:pt idx="899">
                  <c:v>1</c:v>
                </c:pt>
                <c:pt idx="900">
                  <c:v>1</c:v>
                </c:pt>
                <c:pt idx="901">
                  <c:v>1</c:v>
                </c:pt>
                <c:pt idx="902">
                  <c:v>1</c:v>
                </c:pt>
                <c:pt idx="903">
                  <c:v>1</c:v>
                </c:pt>
                <c:pt idx="904">
                  <c:v>1</c:v>
                </c:pt>
                <c:pt idx="905">
                  <c:v>1</c:v>
                </c:pt>
                <c:pt idx="906">
                  <c:v>1</c:v>
                </c:pt>
                <c:pt idx="907">
                  <c:v>1</c:v>
                </c:pt>
                <c:pt idx="908">
                  <c:v>1</c:v>
                </c:pt>
                <c:pt idx="909">
                  <c:v>1</c:v>
                </c:pt>
                <c:pt idx="910">
                  <c:v>1</c:v>
                </c:pt>
                <c:pt idx="911">
                  <c:v>1</c:v>
                </c:pt>
                <c:pt idx="912">
                  <c:v>1</c:v>
                </c:pt>
                <c:pt idx="913">
                  <c:v>1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55-4831-9ECA-7D898F3E97B6}"/>
            </c:ext>
          </c:extLst>
        </c:ser>
        <c:ser>
          <c:idx val="12"/>
          <c:order val="12"/>
          <c:tx>
            <c:strRef>
              <c:f>'Flight Input'!$AV$1</c:f>
              <c:strCache>
                <c:ptCount val="1"/>
                <c:pt idx="0">
                  <c:v>Offset Calculation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Input'!$AV$2:$AV$1120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1</c:v>
                </c:pt>
                <c:pt idx="371">
                  <c:v>1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1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1</c:v>
                </c:pt>
                <c:pt idx="384">
                  <c:v>1</c:v>
                </c:pt>
                <c:pt idx="385">
                  <c:v>1</c:v>
                </c:pt>
                <c:pt idx="386">
                  <c:v>1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1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</c:v>
                </c:pt>
                <c:pt idx="434">
                  <c:v>1</c:v>
                </c:pt>
                <c:pt idx="435">
                  <c:v>1</c:v>
                </c:pt>
                <c:pt idx="436">
                  <c:v>1</c:v>
                </c:pt>
                <c:pt idx="437">
                  <c:v>1</c:v>
                </c:pt>
                <c:pt idx="438">
                  <c:v>1</c:v>
                </c:pt>
                <c:pt idx="439">
                  <c:v>1</c:v>
                </c:pt>
                <c:pt idx="440">
                  <c:v>1</c:v>
                </c:pt>
                <c:pt idx="441">
                  <c:v>1</c:v>
                </c:pt>
                <c:pt idx="442">
                  <c:v>1</c:v>
                </c:pt>
                <c:pt idx="443">
                  <c:v>1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1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55-4831-9ECA-7D898F3E97B6}"/>
            </c:ext>
          </c:extLst>
        </c:ser>
        <c:ser>
          <c:idx val="13"/>
          <c:order val="13"/>
          <c:tx>
            <c:strRef>
              <c:f>'Flight Input'!$AW$1</c:f>
              <c:strCache>
                <c:ptCount val="1"/>
                <c:pt idx="0">
                  <c:v>Offset_Calibration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Input'!$AW$2:$AW$1120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1</c:v>
                </c:pt>
                <c:pt idx="468">
                  <c:v>1</c:v>
                </c:pt>
                <c:pt idx="469">
                  <c:v>1</c:v>
                </c:pt>
                <c:pt idx="470">
                  <c:v>1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1</c:v>
                </c:pt>
                <c:pt idx="478">
                  <c:v>1</c:v>
                </c:pt>
                <c:pt idx="479">
                  <c:v>1</c:v>
                </c:pt>
                <c:pt idx="480">
                  <c:v>1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1</c:v>
                </c:pt>
                <c:pt idx="489">
                  <c:v>1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1</c:v>
                </c:pt>
                <c:pt idx="496">
                  <c:v>1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  <c:pt idx="504">
                  <c:v>1</c:v>
                </c:pt>
                <c:pt idx="505">
                  <c:v>1</c:v>
                </c:pt>
                <c:pt idx="506">
                  <c:v>1</c:v>
                </c:pt>
                <c:pt idx="507">
                  <c:v>1</c:v>
                </c:pt>
                <c:pt idx="508">
                  <c:v>1</c:v>
                </c:pt>
                <c:pt idx="509">
                  <c:v>1</c:v>
                </c:pt>
                <c:pt idx="510">
                  <c:v>1</c:v>
                </c:pt>
                <c:pt idx="511">
                  <c:v>1</c:v>
                </c:pt>
                <c:pt idx="512">
                  <c:v>1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55-4831-9ECA-7D898F3E9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2117160"/>
        <c:axId val="442115520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4"/>
                <c:tx>
                  <c:strRef>
                    <c:extLst>
                      <c:ext uri="{02D57815-91ED-43cb-92C2-25804820EDAC}">
                        <c15:formulaRef>
                          <c15:sqref>'Flight Input'!$Y$1</c15:sqref>
                        </c15:formulaRef>
                      </c:ext>
                    </c:extLst>
                    <c:strCache>
                      <c:ptCount val="1"/>
                      <c:pt idx="0">
                        <c:v>vx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'Flight Input'!$Y$2:$Y$1124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-1.8540030000000001</c:v>
                      </c:pt>
                      <c:pt idx="459">
                        <c:v>-1.7060569999999999</c:v>
                      </c:pt>
                      <c:pt idx="460">
                        <c:v>-0.32297799999999999</c:v>
                      </c:pt>
                      <c:pt idx="461">
                        <c:v>0.35538599999999998</c:v>
                      </c:pt>
                      <c:pt idx="462">
                        <c:v>0.85418700000000003</c:v>
                      </c:pt>
                      <c:pt idx="463">
                        <c:v>1.681406</c:v>
                      </c:pt>
                      <c:pt idx="464">
                        <c:v>2.1392899999999999</c:v>
                      </c:pt>
                      <c:pt idx="465">
                        <c:v>1.9658770000000001</c:v>
                      </c:pt>
                      <c:pt idx="466">
                        <c:v>1.908363</c:v>
                      </c:pt>
                      <c:pt idx="467">
                        <c:v>2.0633149999999998</c:v>
                      </c:pt>
                      <c:pt idx="468">
                        <c:v>1.8576239999999999</c:v>
                      </c:pt>
                      <c:pt idx="469">
                        <c:v>1.573234</c:v>
                      </c:pt>
                      <c:pt idx="470">
                        <c:v>1.3979379999999999</c:v>
                      </c:pt>
                      <c:pt idx="471">
                        <c:v>1.243357</c:v>
                      </c:pt>
                      <c:pt idx="472">
                        <c:v>1.563831</c:v>
                      </c:pt>
                      <c:pt idx="473">
                        <c:v>1.4933190000000001</c:v>
                      </c:pt>
                      <c:pt idx="474">
                        <c:v>1.2349330000000001</c:v>
                      </c:pt>
                      <c:pt idx="475">
                        <c:v>1.2671110000000001</c:v>
                      </c:pt>
                      <c:pt idx="476">
                        <c:v>1.3414520000000001</c:v>
                      </c:pt>
                      <c:pt idx="477">
                        <c:v>1.6166400000000001</c:v>
                      </c:pt>
                      <c:pt idx="478">
                        <c:v>1.9641379999999999</c:v>
                      </c:pt>
                      <c:pt idx="479">
                        <c:v>1.979487</c:v>
                      </c:pt>
                      <c:pt idx="480">
                        <c:v>1.380171</c:v>
                      </c:pt>
                      <c:pt idx="481">
                        <c:v>1.3695900000000001</c:v>
                      </c:pt>
                      <c:pt idx="482">
                        <c:v>1.656522</c:v>
                      </c:pt>
                      <c:pt idx="483">
                        <c:v>1.631786</c:v>
                      </c:pt>
                      <c:pt idx="484">
                        <c:v>1.776956</c:v>
                      </c:pt>
                      <c:pt idx="485">
                        <c:v>2.3408829999999998</c:v>
                      </c:pt>
                      <c:pt idx="486">
                        <c:v>2.2994650000000001</c:v>
                      </c:pt>
                      <c:pt idx="487">
                        <c:v>2.6539999999999999</c:v>
                      </c:pt>
                      <c:pt idx="488">
                        <c:v>2.9734090000000002</c:v>
                      </c:pt>
                      <c:pt idx="489">
                        <c:v>3.2814239999999999</c:v>
                      </c:pt>
                      <c:pt idx="490">
                        <c:v>3.0137529999999999</c:v>
                      </c:pt>
                      <c:pt idx="491">
                        <c:v>2.6411509999999998</c:v>
                      </c:pt>
                      <c:pt idx="492">
                        <c:v>2.3761489999999998</c:v>
                      </c:pt>
                      <c:pt idx="493">
                        <c:v>2.0758100000000002</c:v>
                      </c:pt>
                      <c:pt idx="494">
                        <c:v>1.8742300000000001</c:v>
                      </c:pt>
                      <c:pt idx="495">
                        <c:v>1.877848</c:v>
                      </c:pt>
                      <c:pt idx="496">
                        <c:v>2.2636729999999998</c:v>
                      </c:pt>
                      <c:pt idx="497">
                        <c:v>2.3516279999999998</c:v>
                      </c:pt>
                      <c:pt idx="498">
                        <c:v>2.2964980000000002</c:v>
                      </c:pt>
                      <c:pt idx="499">
                        <c:v>2.6273029999999999</c:v>
                      </c:pt>
                      <c:pt idx="500">
                        <c:v>2.4817879999999999</c:v>
                      </c:pt>
                      <c:pt idx="501">
                        <c:v>2.390272</c:v>
                      </c:pt>
                      <c:pt idx="502">
                        <c:v>1.9285669999999999</c:v>
                      </c:pt>
                      <c:pt idx="503">
                        <c:v>1.4724550000000001</c:v>
                      </c:pt>
                      <c:pt idx="504">
                        <c:v>1.144563</c:v>
                      </c:pt>
                      <c:pt idx="505">
                        <c:v>0.89820699999999998</c:v>
                      </c:pt>
                      <c:pt idx="506">
                        <c:v>0.73894700000000002</c:v>
                      </c:pt>
                      <c:pt idx="507">
                        <c:v>0.95492999999999995</c:v>
                      </c:pt>
                      <c:pt idx="508">
                        <c:v>0.94891400000000004</c:v>
                      </c:pt>
                      <c:pt idx="509">
                        <c:v>0.83099100000000004</c:v>
                      </c:pt>
                      <c:pt idx="510">
                        <c:v>0.69926699999999997</c:v>
                      </c:pt>
                      <c:pt idx="511">
                        <c:v>0.25193199999999999</c:v>
                      </c:pt>
                      <c:pt idx="512">
                        <c:v>-6.3755000000000006E-2</c:v>
                      </c:pt>
                      <c:pt idx="513">
                        <c:v>-0.35089500000000001</c:v>
                      </c:pt>
                      <c:pt idx="514">
                        <c:v>-0.27805099999999999</c:v>
                      </c:pt>
                      <c:pt idx="515">
                        <c:v>-0.663887</c:v>
                      </c:pt>
                      <c:pt idx="516">
                        <c:v>-0.32277800000000001</c:v>
                      </c:pt>
                      <c:pt idx="517">
                        <c:v>-0.29803499999999999</c:v>
                      </c:pt>
                      <c:pt idx="518">
                        <c:v>-0.158327</c:v>
                      </c:pt>
                      <c:pt idx="519">
                        <c:v>0.30077599999999999</c:v>
                      </c:pt>
                      <c:pt idx="520">
                        <c:v>0.22511600000000001</c:v>
                      </c:pt>
                      <c:pt idx="521">
                        <c:v>6.2916E-2</c:v>
                      </c:pt>
                      <c:pt idx="522">
                        <c:v>0.126947</c:v>
                      </c:pt>
                      <c:pt idx="523">
                        <c:v>0.18278900000000001</c:v>
                      </c:pt>
                      <c:pt idx="524">
                        <c:v>0.467339</c:v>
                      </c:pt>
                      <c:pt idx="525">
                        <c:v>0.44439200000000001</c:v>
                      </c:pt>
                      <c:pt idx="526">
                        <c:v>0.95656200000000002</c:v>
                      </c:pt>
                      <c:pt idx="527">
                        <c:v>1.086849</c:v>
                      </c:pt>
                      <c:pt idx="528">
                        <c:v>0.379556</c:v>
                      </c:pt>
                      <c:pt idx="529">
                        <c:v>0.36909700000000001</c:v>
                      </c:pt>
                      <c:pt idx="530">
                        <c:v>8.0319000000000002E-2</c:v>
                      </c:pt>
                      <c:pt idx="531">
                        <c:v>-0.57139200000000001</c:v>
                      </c:pt>
                      <c:pt idx="532">
                        <c:v>-0.36261900000000002</c:v>
                      </c:pt>
                      <c:pt idx="533">
                        <c:v>-0.299846</c:v>
                      </c:pt>
                      <c:pt idx="534">
                        <c:v>-0.89210199999999995</c:v>
                      </c:pt>
                      <c:pt idx="535">
                        <c:v>-0.38705499999999998</c:v>
                      </c:pt>
                      <c:pt idx="536">
                        <c:v>-0.52398</c:v>
                      </c:pt>
                      <c:pt idx="537">
                        <c:v>-0.27529399999999998</c:v>
                      </c:pt>
                      <c:pt idx="538">
                        <c:v>-0.59220200000000001</c:v>
                      </c:pt>
                      <c:pt idx="539">
                        <c:v>-0.192686</c:v>
                      </c:pt>
                      <c:pt idx="540">
                        <c:v>0.19816800000000001</c:v>
                      </c:pt>
                      <c:pt idx="541">
                        <c:v>0.17035</c:v>
                      </c:pt>
                      <c:pt idx="542">
                        <c:v>-3.1119000000000001E-2</c:v>
                      </c:pt>
                      <c:pt idx="543">
                        <c:v>0.533022</c:v>
                      </c:pt>
                      <c:pt idx="544">
                        <c:v>0.74910399999999999</c:v>
                      </c:pt>
                      <c:pt idx="545">
                        <c:v>-8.7776000000000007E-2</c:v>
                      </c:pt>
                      <c:pt idx="546">
                        <c:v>-0.38762600000000003</c:v>
                      </c:pt>
                      <c:pt idx="547">
                        <c:v>0.313527</c:v>
                      </c:pt>
                      <c:pt idx="548">
                        <c:v>0.139901</c:v>
                      </c:pt>
                      <c:pt idx="549">
                        <c:v>0.17699599999999999</c:v>
                      </c:pt>
                      <c:pt idx="550">
                        <c:v>-0.115763</c:v>
                      </c:pt>
                      <c:pt idx="551">
                        <c:v>1.3625E-2</c:v>
                      </c:pt>
                      <c:pt idx="552">
                        <c:v>0.38086799999999998</c:v>
                      </c:pt>
                      <c:pt idx="553">
                        <c:v>-0.41036</c:v>
                      </c:pt>
                      <c:pt idx="554">
                        <c:v>-0.35762500000000003</c:v>
                      </c:pt>
                      <c:pt idx="555">
                        <c:v>0.15890199999999999</c:v>
                      </c:pt>
                      <c:pt idx="556">
                        <c:v>9.3219999999999997E-2</c:v>
                      </c:pt>
                      <c:pt idx="557">
                        <c:v>-3.382E-3</c:v>
                      </c:pt>
                      <c:pt idx="558">
                        <c:v>-0.90625999999999995</c:v>
                      </c:pt>
                      <c:pt idx="559">
                        <c:v>-0.210759</c:v>
                      </c:pt>
                      <c:pt idx="560">
                        <c:v>0.45301900000000001</c:v>
                      </c:pt>
                      <c:pt idx="561">
                        <c:v>-0.19264500000000001</c:v>
                      </c:pt>
                      <c:pt idx="562">
                        <c:v>-0.58171899999999999</c:v>
                      </c:pt>
                      <c:pt idx="563">
                        <c:v>-1.808562</c:v>
                      </c:pt>
                      <c:pt idx="564">
                        <c:v>-2.2277420000000001</c:v>
                      </c:pt>
                      <c:pt idx="565">
                        <c:v>-1.8841870000000001</c:v>
                      </c:pt>
                      <c:pt idx="566">
                        <c:v>-1.6633929999999999</c:v>
                      </c:pt>
                      <c:pt idx="567">
                        <c:v>-0.76929700000000001</c:v>
                      </c:pt>
                      <c:pt idx="568">
                        <c:v>-0.143039</c:v>
                      </c:pt>
                      <c:pt idx="569">
                        <c:v>7.7330999999999997E-2</c:v>
                      </c:pt>
                      <c:pt idx="570">
                        <c:v>-0.303892</c:v>
                      </c:pt>
                      <c:pt idx="571">
                        <c:v>0.34394200000000003</c:v>
                      </c:pt>
                      <c:pt idx="572">
                        <c:v>0.48863499999999999</c:v>
                      </c:pt>
                      <c:pt idx="573">
                        <c:v>-0.433031</c:v>
                      </c:pt>
                      <c:pt idx="574">
                        <c:v>-0.77148300000000003</c:v>
                      </c:pt>
                      <c:pt idx="575">
                        <c:v>7.9640000000000006E-3</c:v>
                      </c:pt>
                      <c:pt idx="576">
                        <c:v>-0.57074800000000003</c:v>
                      </c:pt>
                      <c:pt idx="577">
                        <c:v>-1.371108</c:v>
                      </c:pt>
                      <c:pt idx="578">
                        <c:v>0.13348399999999999</c:v>
                      </c:pt>
                      <c:pt idx="579">
                        <c:v>1.307612</c:v>
                      </c:pt>
                      <c:pt idx="580">
                        <c:v>-7.6361999999999999E-2</c:v>
                      </c:pt>
                      <c:pt idx="581">
                        <c:v>-0.94702600000000003</c:v>
                      </c:pt>
                      <c:pt idx="582">
                        <c:v>-0.73538099999999995</c:v>
                      </c:pt>
                      <c:pt idx="583">
                        <c:v>-0.98027200000000003</c:v>
                      </c:pt>
                      <c:pt idx="584">
                        <c:v>-0.704592</c:v>
                      </c:pt>
                      <c:pt idx="585">
                        <c:v>-1.56145</c:v>
                      </c:pt>
                      <c:pt idx="586">
                        <c:v>-2.3425639999999999</c:v>
                      </c:pt>
                      <c:pt idx="587">
                        <c:v>-0.68539000000000005</c:v>
                      </c:pt>
                      <c:pt idx="588">
                        <c:v>-0.31691399999999997</c:v>
                      </c:pt>
                      <c:pt idx="589">
                        <c:v>0.40892000000000001</c:v>
                      </c:pt>
                      <c:pt idx="590">
                        <c:v>1.1907319999999999</c:v>
                      </c:pt>
                      <c:pt idx="591">
                        <c:v>-0.141149</c:v>
                      </c:pt>
                      <c:pt idx="592">
                        <c:v>0.39383699999999999</c:v>
                      </c:pt>
                      <c:pt idx="593">
                        <c:v>0.438114</c:v>
                      </c:pt>
                      <c:pt idx="594">
                        <c:v>9.9672999999999998E-2</c:v>
                      </c:pt>
                      <c:pt idx="595">
                        <c:v>-9.1545000000000001E-2</c:v>
                      </c:pt>
                      <c:pt idx="596">
                        <c:v>0.66151700000000002</c:v>
                      </c:pt>
                      <c:pt idx="597">
                        <c:v>2.7024910000000002</c:v>
                      </c:pt>
                      <c:pt idx="598">
                        <c:v>4.8549160000000002</c:v>
                      </c:pt>
                      <c:pt idx="599">
                        <c:v>6.6250260000000001</c:v>
                      </c:pt>
                      <c:pt idx="600">
                        <c:v>9.636412</c:v>
                      </c:pt>
                      <c:pt idx="601">
                        <c:v>11.319544</c:v>
                      </c:pt>
                      <c:pt idx="602">
                        <c:v>14.335101</c:v>
                      </c:pt>
                      <c:pt idx="603">
                        <c:v>16.238665000000001</c:v>
                      </c:pt>
                      <c:pt idx="604">
                        <c:v>20.623868999999999</c:v>
                      </c:pt>
                      <c:pt idx="605">
                        <c:v>27.406324000000001</c:v>
                      </c:pt>
                      <c:pt idx="606">
                        <c:v>33.379238000000001</c:v>
                      </c:pt>
                      <c:pt idx="607">
                        <c:v>37.822539999999996</c:v>
                      </c:pt>
                      <c:pt idx="608">
                        <c:v>40.975079000000001</c:v>
                      </c:pt>
                      <c:pt idx="609">
                        <c:v>42.183684999999997</c:v>
                      </c:pt>
                      <c:pt idx="610">
                        <c:v>42.453766000000002</c:v>
                      </c:pt>
                      <c:pt idx="611">
                        <c:v>42.882755000000003</c:v>
                      </c:pt>
                      <c:pt idx="612">
                        <c:v>291.61688199999998</c:v>
                      </c:pt>
                      <c:pt idx="613">
                        <c:v>299.11697400000003</c:v>
                      </c:pt>
                      <c:pt idx="614">
                        <c:v>304.66802999999999</c:v>
                      </c:pt>
                      <c:pt idx="615">
                        <c:v>310.51812699999999</c:v>
                      </c:pt>
                      <c:pt idx="616">
                        <c:v>302.00314300000002</c:v>
                      </c:pt>
                      <c:pt idx="617">
                        <c:v>296.260132</c:v>
                      </c:pt>
                      <c:pt idx="618">
                        <c:v>297.64840700000002</c:v>
                      </c:pt>
                      <c:pt idx="619">
                        <c:v>296.125</c:v>
                      </c:pt>
                      <c:pt idx="620">
                        <c:v>298.783569</c:v>
                      </c:pt>
                      <c:pt idx="621">
                        <c:v>296.89102200000002</c:v>
                      </c:pt>
                      <c:pt idx="622">
                        <c:v>288.66180400000002</c:v>
                      </c:pt>
                      <c:pt idx="623">
                        <c:v>282.13433800000001</c:v>
                      </c:pt>
                      <c:pt idx="624">
                        <c:v>280.563354</c:v>
                      </c:pt>
                      <c:pt idx="625">
                        <c:v>280.16531400000002</c:v>
                      </c:pt>
                      <c:pt idx="626">
                        <c:v>285.78518700000001</c:v>
                      </c:pt>
                      <c:pt idx="627">
                        <c:v>291.20483400000001</c:v>
                      </c:pt>
                      <c:pt idx="628">
                        <c:v>312.83291600000001</c:v>
                      </c:pt>
                      <c:pt idx="629">
                        <c:v>320.37896699999999</c:v>
                      </c:pt>
                      <c:pt idx="630">
                        <c:v>325.38879400000002</c:v>
                      </c:pt>
                      <c:pt idx="631">
                        <c:v>335.15481599999998</c:v>
                      </c:pt>
                      <c:pt idx="632">
                        <c:v>354.07110599999999</c:v>
                      </c:pt>
                      <c:pt idx="633">
                        <c:v>368.119934</c:v>
                      </c:pt>
                      <c:pt idx="634">
                        <c:v>394.58392300000003</c:v>
                      </c:pt>
                      <c:pt idx="635">
                        <c:v>400.60986300000002</c:v>
                      </c:pt>
                      <c:pt idx="636">
                        <c:v>402.57766700000002</c:v>
                      </c:pt>
                      <c:pt idx="637">
                        <c:v>409.25915500000002</c:v>
                      </c:pt>
                      <c:pt idx="638">
                        <c:v>414.91802999999999</c:v>
                      </c:pt>
                      <c:pt idx="639">
                        <c:v>417.54269399999998</c:v>
                      </c:pt>
                      <c:pt idx="640">
                        <c:v>407.77688599999999</c:v>
                      </c:pt>
                      <c:pt idx="641">
                        <c:v>388.465485</c:v>
                      </c:pt>
                      <c:pt idx="642">
                        <c:v>385.374573</c:v>
                      </c:pt>
                      <c:pt idx="643">
                        <c:v>388.047394</c:v>
                      </c:pt>
                      <c:pt idx="644">
                        <c:v>381.46942100000001</c:v>
                      </c:pt>
                      <c:pt idx="645">
                        <c:v>387.65826399999997</c:v>
                      </c:pt>
                      <c:pt idx="646">
                        <c:v>395.72857699999997</c:v>
                      </c:pt>
                      <c:pt idx="647">
                        <c:v>403.99798600000003</c:v>
                      </c:pt>
                      <c:pt idx="648">
                        <c:v>430.04107699999997</c:v>
                      </c:pt>
                      <c:pt idx="649">
                        <c:v>455.02011099999999</c:v>
                      </c:pt>
                      <c:pt idx="650">
                        <c:v>492.27899200000002</c:v>
                      </c:pt>
                      <c:pt idx="651">
                        <c:v>511.068848</c:v>
                      </c:pt>
                      <c:pt idx="652">
                        <c:v>539.51055899999994</c:v>
                      </c:pt>
                      <c:pt idx="653">
                        <c:v>580.22808799999996</c:v>
                      </c:pt>
                      <c:pt idx="654">
                        <c:v>608.64343299999996</c:v>
                      </c:pt>
                      <c:pt idx="655">
                        <c:v>629.28857400000004</c:v>
                      </c:pt>
                      <c:pt idx="656">
                        <c:v>620.68823199999997</c:v>
                      </c:pt>
                      <c:pt idx="657">
                        <c:v>606.51654099999996</c:v>
                      </c:pt>
                      <c:pt idx="658">
                        <c:v>494.26904300000001</c:v>
                      </c:pt>
                      <c:pt idx="659">
                        <c:v>365.37515300000001</c:v>
                      </c:pt>
                      <c:pt idx="660">
                        <c:v>294.11831699999999</c:v>
                      </c:pt>
                      <c:pt idx="661">
                        <c:v>255.109848</c:v>
                      </c:pt>
                      <c:pt idx="662">
                        <c:v>218.40396100000001</c:v>
                      </c:pt>
                      <c:pt idx="663">
                        <c:v>201.38906900000001</c:v>
                      </c:pt>
                      <c:pt idx="664">
                        <c:v>204.23788500000001</c:v>
                      </c:pt>
                      <c:pt idx="665">
                        <c:v>155.196777</c:v>
                      </c:pt>
                      <c:pt idx="666">
                        <c:v>110.910568</c:v>
                      </c:pt>
                      <c:pt idx="667">
                        <c:v>-159.09169</c:v>
                      </c:pt>
                      <c:pt idx="668">
                        <c:v>-209.048813</c:v>
                      </c:pt>
                      <c:pt idx="669">
                        <c:v>-239.280304</c:v>
                      </c:pt>
                      <c:pt idx="670">
                        <c:v>-253.79504399999999</c:v>
                      </c:pt>
                      <c:pt idx="671">
                        <c:v>-263.58111600000001</c:v>
                      </c:pt>
                      <c:pt idx="672">
                        <c:v>-264.65835600000003</c:v>
                      </c:pt>
                      <c:pt idx="673">
                        <c:v>-235.39202900000001</c:v>
                      </c:pt>
                      <c:pt idx="674">
                        <c:v>-225.181961</c:v>
                      </c:pt>
                      <c:pt idx="675">
                        <c:v>-214.86646999999999</c:v>
                      </c:pt>
                      <c:pt idx="676">
                        <c:v>-206.478104</c:v>
                      </c:pt>
                      <c:pt idx="677">
                        <c:v>-190.61604299999999</c:v>
                      </c:pt>
                      <c:pt idx="678">
                        <c:v>-174.497086</c:v>
                      </c:pt>
                      <c:pt idx="679">
                        <c:v>-163.87623600000001</c:v>
                      </c:pt>
                      <c:pt idx="680">
                        <c:v>-151.05081200000001</c:v>
                      </c:pt>
                      <c:pt idx="681">
                        <c:v>-137.81951900000001</c:v>
                      </c:pt>
                      <c:pt idx="682">
                        <c:v>-123.393517</c:v>
                      </c:pt>
                      <c:pt idx="683">
                        <c:v>-100.44884500000001</c:v>
                      </c:pt>
                      <c:pt idx="684">
                        <c:v>-83.813559999999995</c:v>
                      </c:pt>
                      <c:pt idx="685">
                        <c:v>-68.128913999999995</c:v>
                      </c:pt>
                      <c:pt idx="686">
                        <c:v>-49.821765999999997</c:v>
                      </c:pt>
                      <c:pt idx="687">
                        <c:v>-31.217853999999999</c:v>
                      </c:pt>
                      <c:pt idx="688">
                        <c:v>-14.708375999999999</c:v>
                      </c:pt>
                      <c:pt idx="689">
                        <c:v>-7.6006320000000001</c:v>
                      </c:pt>
                      <c:pt idx="690">
                        <c:v>7.0656369999999997</c:v>
                      </c:pt>
                      <c:pt idx="691">
                        <c:v>27.437781999999999</c:v>
                      </c:pt>
                      <c:pt idx="692">
                        <c:v>31.630476000000002</c:v>
                      </c:pt>
                      <c:pt idx="693">
                        <c:v>33.351092999999999</c:v>
                      </c:pt>
                      <c:pt idx="694">
                        <c:v>51.812438999999998</c:v>
                      </c:pt>
                      <c:pt idx="695">
                        <c:v>75.998733999999999</c:v>
                      </c:pt>
                      <c:pt idx="696">
                        <c:v>65.814971999999997</c:v>
                      </c:pt>
                      <c:pt idx="697">
                        <c:v>57.807200999999999</c:v>
                      </c:pt>
                      <c:pt idx="698">
                        <c:v>52.396557000000001</c:v>
                      </c:pt>
                      <c:pt idx="699">
                        <c:v>63.915675999999998</c:v>
                      </c:pt>
                      <c:pt idx="700">
                        <c:v>89.629958999999999</c:v>
                      </c:pt>
                      <c:pt idx="701">
                        <c:v>125.904999</c:v>
                      </c:pt>
                      <c:pt idx="702">
                        <c:v>146.05865499999999</c:v>
                      </c:pt>
                      <c:pt idx="703">
                        <c:v>178.75508099999999</c:v>
                      </c:pt>
                      <c:pt idx="704">
                        <c:v>186.96408099999999</c:v>
                      </c:pt>
                      <c:pt idx="705">
                        <c:v>199.50550799999999</c:v>
                      </c:pt>
                      <c:pt idx="706">
                        <c:v>220.77693199999999</c:v>
                      </c:pt>
                      <c:pt idx="707">
                        <c:v>237.09320099999999</c:v>
                      </c:pt>
                      <c:pt idx="708">
                        <c:v>243.181839</c:v>
                      </c:pt>
                      <c:pt idx="709">
                        <c:v>246.04789700000001</c:v>
                      </c:pt>
                      <c:pt idx="710">
                        <c:v>277.76763899999997</c:v>
                      </c:pt>
                      <c:pt idx="711">
                        <c:v>311.52645899999999</c:v>
                      </c:pt>
                      <c:pt idx="712">
                        <c:v>316.87554899999998</c:v>
                      </c:pt>
                      <c:pt idx="713">
                        <c:v>350.10739100000001</c:v>
                      </c:pt>
                      <c:pt idx="714">
                        <c:v>371.05773900000003</c:v>
                      </c:pt>
                      <c:pt idx="715">
                        <c:v>398.31256100000002</c:v>
                      </c:pt>
                      <c:pt idx="716">
                        <c:v>432.693939</c:v>
                      </c:pt>
                      <c:pt idx="717">
                        <c:v>437.86056500000001</c:v>
                      </c:pt>
                      <c:pt idx="718">
                        <c:v>439.74475100000001</c:v>
                      </c:pt>
                      <c:pt idx="719">
                        <c:v>440.50329599999998</c:v>
                      </c:pt>
                      <c:pt idx="720">
                        <c:v>425.90499899999998</c:v>
                      </c:pt>
                      <c:pt idx="721">
                        <c:v>393.74655200000001</c:v>
                      </c:pt>
                      <c:pt idx="722">
                        <c:v>342.041901</c:v>
                      </c:pt>
                      <c:pt idx="723">
                        <c:v>281.20980800000001</c:v>
                      </c:pt>
                      <c:pt idx="724">
                        <c:v>235.6465</c:v>
                      </c:pt>
                      <c:pt idx="725">
                        <c:v>197.58502200000001</c:v>
                      </c:pt>
                      <c:pt idx="726">
                        <c:v>49.675815999999998</c:v>
                      </c:pt>
                      <c:pt idx="727">
                        <c:v>-20.120863</c:v>
                      </c:pt>
                      <c:pt idx="728">
                        <c:v>-41.652382000000003</c:v>
                      </c:pt>
                      <c:pt idx="729">
                        <c:v>-38.922469999999997</c:v>
                      </c:pt>
                      <c:pt idx="730">
                        <c:v>5.943994</c:v>
                      </c:pt>
                      <c:pt idx="731">
                        <c:v>91.052147000000005</c:v>
                      </c:pt>
                      <c:pt idx="732">
                        <c:v>164.948151</c:v>
                      </c:pt>
                      <c:pt idx="733">
                        <c:v>178.86823999999999</c:v>
                      </c:pt>
                      <c:pt idx="734">
                        <c:v>114.09417000000001</c:v>
                      </c:pt>
                      <c:pt idx="735">
                        <c:v>85.014114000000006</c:v>
                      </c:pt>
                      <c:pt idx="736">
                        <c:v>76.339920000000006</c:v>
                      </c:pt>
                      <c:pt idx="737">
                        <c:v>75.073539999999994</c:v>
                      </c:pt>
                      <c:pt idx="738">
                        <c:v>90.811881999999997</c:v>
                      </c:pt>
                      <c:pt idx="739">
                        <c:v>114.968086</c:v>
                      </c:pt>
                      <c:pt idx="740">
                        <c:v>133.72041300000001</c:v>
                      </c:pt>
                      <c:pt idx="741">
                        <c:v>154.13649000000001</c:v>
                      </c:pt>
                      <c:pt idx="742">
                        <c:v>166.609421</c:v>
                      </c:pt>
                      <c:pt idx="743">
                        <c:v>175.82124300000001</c:v>
                      </c:pt>
                      <c:pt idx="744">
                        <c:v>184.99458300000001</c:v>
                      </c:pt>
                      <c:pt idx="745">
                        <c:v>197.27928199999999</c:v>
                      </c:pt>
                      <c:pt idx="746">
                        <c:v>205.32698099999999</c:v>
                      </c:pt>
                      <c:pt idx="747">
                        <c:v>210.78566000000001</c:v>
                      </c:pt>
                      <c:pt idx="748">
                        <c:v>209.86943099999999</c:v>
                      </c:pt>
                      <c:pt idx="749">
                        <c:v>216.399979</c:v>
                      </c:pt>
                      <c:pt idx="750">
                        <c:v>230.65954600000001</c:v>
                      </c:pt>
                      <c:pt idx="751">
                        <c:v>230.686081</c:v>
                      </c:pt>
                      <c:pt idx="752">
                        <c:v>189.68370100000001</c:v>
                      </c:pt>
                      <c:pt idx="753">
                        <c:v>100.599586</c:v>
                      </c:pt>
                      <c:pt idx="754">
                        <c:v>-6.0369060000000001</c:v>
                      </c:pt>
                      <c:pt idx="755">
                        <c:v>-70.156104999999997</c:v>
                      </c:pt>
                      <c:pt idx="756">
                        <c:v>-95.855155999999994</c:v>
                      </c:pt>
                      <c:pt idx="757">
                        <c:v>-104.771187</c:v>
                      </c:pt>
                      <c:pt idx="758">
                        <c:v>-101.818939</c:v>
                      </c:pt>
                      <c:pt idx="759">
                        <c:v>-89.511948000000004</c:v>
                      </c:pt>
                      <c:pt idx="760">
                        <c:v>-74.899529000000001</c:v>
                      </c:pt>
                      <c:pt idx="761">
                        <c:v>-51.819836000000002</c:v>
                      </c:pt>
                      <c:pt idx="762">
                        <c:v>-46.892322999999998</c:v>
                      </c:pt>
                      <c:pt idx="763">
                        <c:v>-9.9611640000000001</c:v>
                      </c:pt>
                      <c:pt idx="764">
                        <c:v>2.9770660000000002</c:v>
                      </c:pt>
                      <c:pt idx="765">
                        <c:v>14.421295000000001</c:v>
                      </c:pt>
                      <c:pt idx="766">
                        <c:v>21.194174</c:v>
                      </c:pt>
                      <c:pt idx="767">
                        <c:v>33.188755</c:v>
                      </c:pt>
                      <c:pt idx="768">
                        <c:v>42.757148999999998</c:v>
                      </c:pt>
                      <c:pt idx="769">
                        <c:v>58.191710999999998</c:v>
                      </c:pt>
                      <c:pt idx="770">
                        <c:v>68.675835000000006</c:v>
                      </c:pt>
                      <c:pt idx="771">
                        <c:v>83.629326000000006</c:v>
                      </c:pt>
                      <c:pt idx="772">
                        <c:v>92.881004000000004</c:v>
                      </c:pt>
                      <c:pt idx="773">
                        <c:v>101.017799</c:v>
                      </c:pt>
                      <c:pt idx="774">
                        <c:v>88.289344999999997</c:v>
                      </c:pt>
                      <c:pt idx="775">
                        <c:v>74.470245000000006</c:v>
                      </c:pt>
                      <c:pt idx="776">
                        <c:v>76.820098999999999</c:v>
                      </c:pt>
                      <c:pt idx="777">
                        <c:v>69.370399000000006</c:v>
                      </c:pt>
                      <c:pt idx="778">
                        <c:v>29.492007999999998</c:v>
                      </c:pt>
                      <c:pt idx="779">
                        <c:v>4.3065329999999999</c:v>
                      </c:pt>
                      <c:pt idx="780">
                        <c:v>-13.91403</c:v>
                      </c:pt>
                      <c:pt idx="781">
                        <c:v>-14.709602</c:v>
                      </c:pt>
                      <c:pt idx="782">
                        <c:v>-9.6938750000000002</c:v>
                      </c:pt>
                      <c:pt idx="783">
                        <c:v>-12.946208</c:v>
                      </c:pt>
                      <c:pt idx="784">
                        <c:v>-3.502319</c:v>
                      </c:pt>
                      <c:pt idx="785">
                        <c:v>8.7168010000000002</c:v>
                      </c:pt>
                      <c:pt idx="786">
                        <c:v>26.414259000000001</c:v>
                      </c:pt>
                      <c:pt idx="787">
                        <c:v>35.108204000000001</c:v>
                      </c:pt>
                      <c:pt idx="788">
                        <c:v>44.308593999999999</c:v>
                      </c:pt>
                      <c:pt idx="789">
                        <c:v>46.972397000000001</c:v>
                      </c:pt>
                      <c:pt idx="790">
                        <c:v>49.810242000000002</c:v>
                      </c:pt>
                      <c:pt idx="791">
                        <c:v>59.567562000000002</c:v>
                      </c:pt>
                      <c:pt idx="792">
                        <c:v>66.046501000000006</c:v>
                      </c:pt>
                      <c:pt idx="793">
                        <c:v>71.817261000000002</c:v>
                      </c:pt>
                      <c:pt idx="794">
                        <c:v>68.827049000000002</c:v>
                      </c:pt>
                      <c:pt idx="795">
                        <c:v>56.810608000000002</c:v>
                      </c:pt>
                      <c:pt idx="796">
                        <c:v>49.208548999999998</c:v>
                      </c:pt>
                      <c:pt idx="797">
                        <c:v>49.467528999999999</c:v>
                      </c:pt>
                      <c:pt idx="798">
                        <c:v>48.605286</c:v>
                      </c:pt>
                      <c:pt idx="799">
                        <c:v>56.663978999999998</c:v>
                      </c:pt>
                      <c:pt idx="800">
                        <c:v>59.023753999999997</c:v>
                      </c:pt>
                      <c:pt idx="801">
                        <c:v>47.193961999999999</c:v>
                      </c:pt>
                      <c:pt idx="802">
                        <c:v>45.901646</c:v>
                      </c:pt>
                      <c:pt idx="803">
                        <c:v>50.508578999999997</c:v>
                      </c:pt>
                      <c:pt idx="804">
                        <c:v>53.802833999999997</c:v>
                      </c:pt>
                      <c:pt idx="805">
                        <c:v>54.122107999999997</c:v>
                      </c:pt>
                      <c:pt idx="806">
                        <c:v>55.400756999999999</c:v>
                      </c:pt>
                      <c:pt idx="807">
                        <c:v>58.122456</c:v>
                      </c:pt>
                      <c:pt idx="808">
                        <c:v>55.821036999999997</c:v>
                      </c:pt>
                      <c:pt idx="809">
                        <c:v>52.418377</c:v>
                      </c:pt>
                      <c:pt idx="810">
                        <c:v>53.464554</c:v>
                      </c:pt>
                      <c:pt idx="811">
                        <c:v>55.714869999999998</c:v>
                      </c:pt>
                      <c:pt idx="812">
                        <c:v>51.191132000000003</c:v>
                      </c:pt>
                      <c:pt idx="813">
                        <c:v>48.217650999999996</c:v>
                      </c:pt>
                      <c:pt idx="814">
                        <c:v>45.665286999999999</c:v>
                      </c:pt>
                      <c:pt idx="815">
                        <c:v>47.121616000000003</c:v>
                      </c:pt>
                      <c:pt idx="816">
                        <c:v>44.037951999999997</c:v>
                      </c:pt>
                      <c:pt idx="817">
                        <c:v>41.700958</c:v>
                      </c:pt>
                      <c:pt idx="818">
                        <c:v>40.860832000000002</c:v>
                      </c:pt>
                      <c:pt idx="819">
                        <c:v>42.683582000000001</c:v>
                      </c:pt>
                      <c:pt idx="820">
                        <c:v>40.023285000000001</c:v>
                      </c:pt>
                      <c:pt idx="821">
                        <c:v>37.538012999999999</c:v>
                      </c:pt>
                      <c:pt idx="822">
                        <c:v>32.762343999999999</c:v>
                      </c:pt>
                      <c:pt idx="823">
                        <c:v>29.444775</c:v>
                      </c:pt>
                      <c:pt idx="824">
                        <c:v>25.980747000000001</c:v>
                      </c:pt>
                      <c:pt idx="825">
                        <c:v>25.496030999999999</c:v>
                      </c:pt>
                      <c:pt idx="826">
                        <c:v>21.281960000000002</c:v>
                      </c:pt>
                      <c:pt idx="827">
                        <c:v>16.469149000000002</c:v>
                      </c:pt>
                      <c:pt idx="828">
                        <c:v>9.1132349999999995</c:v>
                      </c:pt>
                      <c:pt idx="829">
                        <c:v>6.7275460000000002</c:v>
                      </c:pt>
                      <c:pt idx="830">
                        <c:v>4.8998989999999996</c:v>
                      </c:pt>
                      <c:pt idx="831">
                        <c:v>-1.1596709999999999</c:v>
                      </c:pt>
                      <c:pt idx="832">
                        <c:v>-11.80387</c:v>
                      </c:pt>
                      <c:pt idx="833">
                        <c:v>-17.882512999999999</c:v>
                      </c:pt>
                      <c:pt idx="834">
                        <c:v>-22.624618999999999</c:v>
                      </c:pt>
                      <c:pt idx="835">
                        <c:v>-29.589822999999999</c:v>
                      </c:pt>
                      <c:pt idx="836">
                        <c:v>-31.048939000000001</c:v>
                      </c:pt>
                      <c:pt idx="837">
                        <c:v>-43.764888999999997</c:v>
                      </c:pt>
                      <c:pt idx="838">
                        <c:v>-53.095390000000002</c:v>
                      </c:pt>
                      <c:pt idx="839">
                        <c:v>-67.008269999999996</c:v>
                      </c:pt>
                      <c:pt idx="840">
                        <c:v>-78.134086999999994</c:v>
                      </c:pt>
                      <c:pt idx="841">
                        <c:v>-80.806274000000002</c:v>
                      </c:pt>
                      <c:pt idx="842">
                        <c:v>-82.093956000000006</c:v>
                      </c:pt>
                      <c:pt idx="843">
                        <c:v>-83.532471000000001</c:v>
                      </c:pt>
                      <c:pt idx="844">
                        <c:v>-84.526711000000006</c:v>
                      </c:pt>
                      <c:pt idx="845">
                        <c:v>-89.848502999999994</c:v>
                      </c:pt>
                      <c:pt idx="846">
                        <c:v>-96.173309000000003</c:v>
                      </c:pt>
                      <c:pt idx="847">
                        <c:v>-100.532043</c:v>
                      </c:pt>
                      <c:pt idx="848">
                        <c:v>-109.623344</c:v>
                      </c:pt>
                      <c:pt idx="849">
                        <c:v>-128.61381499999999</c:v>
                      </c:pt>
                      <c:pt idx="850">
                        <c:v>-129.20004299999999</c:v>
                      </c:pt>
                      <c:pt idx="851">
                        <c:v>-129.361694</c:v>
                      </c:pt>
                      <c:pt idx="852">
                        <c:v>-130.995743</c:v>
                      </c:pt>
                      <c:pt idx="853">
                        <c:v>-133.50730899999999</c:v>
                      </c:pt>
                      <c:pt idx="854">
                        <c:v>-140.33766199999999</c:v>
                      </c:pt>
                      <c:pt idx="855">
                        <c:v>-141.90110799999999</c:v>
                      </c:pt>
                      <c:pt idx="856">
                        <c:v>-108.38568100000001</c:v>
                      </c:pt>
                      <c:pt idx="857">
                        <c:v>-89.251137</c:v>
                      </c:pt>
                      <c:pt idx="858">
                        <c:v>-84.034064999999998</c:v>
                      </c:pt>
                      <c:pt idx="859">
                        <c:v>-48.841602000000002</c:v>
                      </c:pt>
                      <c:pt idx="860">
                        <c:v>-21.035969000000001</c:v>
                      </c:pt>
                      <c:pt idx="861">
                        <c:v>-14.482327</c:v>
                      </c:pt>
                      <c:pt idx="862">
                        <c:v>-9.6076370000000004</c:v>
                      </c:pt>
                      <c:pt idx="863">
                        <c:v>-4.2526479999999998</c:v>
                      </c:pt>
                      <c:pt idx="864">
                        <c:v>-6.1305820000000004</c:v>
                      </c:pt>
                      <c:pt idx="865">
                        <c:v>-3.9274480000000001</c:v>
                      </c:pt>
                      <c:pt idx="866">
                        <c:v>-0.42018699999999998</c:v>
                      </c:pt>
                      <c:pt idx="867">
                        <c:v>1.0800639999999999</c:v>
                      </c:pt>
                      <c:pt idx="868">
                        <c:v>0.41332099999999999</c:v>
                      </c:pt>
                      <c:pt idx="869">
                        <c:v>0.13985900000000001</c:v>
                      </c:pt>
                      <c:pt idx="870">
                        <c:v>6.9170360000000004</c:v>
                      </c:pt>
                      <c:pt idx="871">
                        <c:v>24.648212000000001</c:v>
                      </c:pt>
                      <c:pt idx="872">
                        <c:v>30.633125</c:v>
                      </c:pt>
                      <c:pt idx="873">
                        <c:v>46.551555999999998</c:v>
                      </c:pt>
                      <c:pt idx="874">
                        <c:v>48.729126000000001</c:v>
                      </c:pt>
                      <c:pt idx="875">
                        <c:v>56.991840000000003</c:v>
                      </c:pt>
                      <c:pt idx="876">
                        <c:v>81.036941999999996</c:v>
                      </c:pt>
                      <c:pt idx="877">
                        <c:v>87.077194000000006</c:v>
                      </c:pt>
                      <c:pt idx="878">
                        <c:v>95.326942000000003</c:v>
                      </c:pt>
                      <c:pt idx="879">
                        <c:v>100.110878</c:v>
                      </c:pt>
                      <c:pt idx="880">
                        <c:v>114.302521</c:v>
                      </c:pt>
                      <c:pt idx="881">
                        <c:v>116.776642</c:v>
                      </c:pt>
                      <c:pt idx="882">
                        <c:v>118.69754</c:v>
                      </c:pt>
                      <c:pt idx="883">
                        <c:v>120.558983</c:v>
                      </c:pt>
                      <c:pt idx="884">
                        <c:v>128.00950599999999</c:v>
                      </c:pt>
                      <c:pt idx="885">
                        <c:v>89.615593000000004</c:v>
                      </c:pt>
                      <c:pt idx="886">
                        <c:v>-92.414398000000006</c:v>
                      </c:pt>
                      <c:pt idx="887">
                        <c:v>-90.879097000000002</c:v>
                      </c:pt>
                      <c:pt idx="888">
                        <c:v>-90.356528999999995</c:v>
                      </c:pt>
                      <c:pt idx="889">
                        <c:v>-88.540931999999998</c:v>
                      </c:pt>
                      <c:pt idx="890">
                        <c:v>-88.529724000000002</c:v>
                      </c:pt>
                      <c:pt idx="891">
                        <c:v>-88.545387000000005</c:v>
                      </c:pt>
                      <c:pt idx="892">
                        <c:v>-81.873001000000002</c:v>
                      </c:pt>
                      <c:pt idx="893">
                        <c:v>-80.727119000000002</c:v>
                      </c:pt>
                      <c:pt idx="894">
                        <c:v>-79.763701999999995</c:v>
                      </c:pt>
                      <c:pt idx="895">
                        <c:v>-79.306297000000001</c:v>
                      </c:pt>
                      <c:pt idx="896">
                        <c:v>-68.044692999999995</c:v>
                      </c:pt>
                      <c:pt idx="897">
                        <c:v>-67.929939000000005</c:v>
                      </c:pt>
                      <c:pt idx="898">
                        <c:v>-68.817397999999997</c:v>
                      </c:pt>
                      <c:pt idx="899">
                        <c:v>-69.213058000000004</c:v>
                      </c:pt>
                      <c:pt idx="900">
                        <c:v>-63.888236999999997</c:v>
                      </c:pt>
                      <c:pt idx="901">
                        <c:v>-50.353996000000002</c:v>
                      </c:pt>
                      <c:pt idx="902">
                        <c:v>-47.680435000000003</c:v>
                      </c:pt>
                      <c:pt idx="903">
                        <c:v>-28.414169000000001</c:v>
                      </c:pt>
                      <c:pt idx="904">
                        <c:v>-24.713224</c:v>
                      </c:pt>
                      <c:pt idx="905">
                        <c:v>-10.772467000000001</c:v>
                      </c:pt>
                      <c:pt idx="906">
                        <c:v>-7.4132420000000003</c:v>
                      </c:pt>
                      <c:pt idx="907">
                        <c:v>23.569489000000001</c:v>
                      </c:pt>
                      <c:pt idx="908">
                        <c:v>33.763801999999998</c:v>
                      </c:pt>
                      <c:pt idx="909">
                        <c:v>49.144154</c:v>
                      </c:pt>
                      <c:pt idx="910">
                        <c:v>154.928619</c:v>
                      </c:pt>
                      <c:pt idx="911">
                        <c:v>168.81987000000001</c:v>
                      </c:pt>
                      <c:pt idx="912">
                        <c:v>170.567612</c:v>
                      </c:pt>
                      <c:pt idx="913">
                        <c:v>171.70253</c:v>
                      </c:pt>
                      <c:pt idx="914">
                        <c:v>69.031998000000002</c:v>
                      </c:pt>
                      <c:pt idx="915">
                        <c:v>-0.27657700000000002</c:v>
                      </c:pt>
                      <c:pt idx="916">
                        <c:v>-8.3032470000000007</c:v>
                      </c:pt>
                      <c:pt idx="917">
                        <c:v>-49.208866</c:v>
                      </c:pt>
                      <c:pt idx="918">
                        <c:v>-50.630943000000002</c:v>
                      </c:pt>
                      <c:pt idx="919">
                        <c:v>-58.825237000000001</c:v>
                      </c:pt>
                      <c:pt idx="920">
                        <c:v>-65.009895</c:v>
                      </c:pt>
                      <c:pt idx="921">
                        <c:v>-68.079673999999997</c:v>
                      </c:pt>
                      <c:pt idx="922">
                        <c:v>-91.385170000000002</c:v>
                      </c:pt>
                      <c:pt idx="923">
                        <c:v>-81.045180999999999</c:v>
                      </c:pt>
                      <c:pt idx="924">
                        <c:v>-31.853935</c:v>
                      </c:pt>
                      <c:pt idx="925">
                        <c:v>-28.941928999999998</c:v>
                      </c:pt>
                      <c:pt idx="926">
                        <c:v>-24.843475000000002</c:v>
                      </c:pt>
                      <c:pt idx="927">
                        <c:v>-7.4864980000000001</c:v>
                      </c:pt>
                      <c:pt idx="928">
                        <c:v>-6.0318769999999997</c:v>
                      </c:pt>
                      <c:pt idx="929">
                        <c:v>-2.492442</c:v>
                      </c:pt>
                      <c:pt idx="930">
                        <c:v>17.203544999999998</c:v>
                      </c:pt>
                      <c:pt idx="931">
                        <c:v>21.047419000000001</c:v>
                      </c:pt>
                      <c:pt idx="932">
                        <c:v>24.574138999999999</c:v>
                      </c:pt>
                      <c:pt idx="933">
                        <c:v>101.703552</c:v>
                      </c:pt>
                      <c:pt idx="934">
                        <c:v>111.176491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2240-436D-BC0F-32F7774B87F2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Input'!$Z$1</c15:sqref>
                        </c15:formulaRef>
                      </c:ext>
                    </c:extLst>
                    <c:strCache>
                      <c:ptCount val="1"/>
                      <c:pt idx="0">
                        <c:v>vy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Input'!$Z$2:$Z$1124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0.51198900000000003</c:v>
                      </c:pt>
                      <c:pt idx="459">
                        <c:v>1.4917E-2</c:v>
                      </c:pt>
                      <c:pt idx="460">
                        <c:v>0.44622400000000001</c:v>
                      </c:pt>
                      <c:pt idx="461">
                        <c:v>0.72257000000000005</c:v>
                      </c:pt>
                      <c:pt idx="462">
                        <c:v>0.89553300000000002</c:v>
                      </c:pt>
                      <c:pt idx="463">
                        <c:v>1.006178</c:v>
                      </c:pt>
                      <c:pt idx="464">
                        <c:v>1.008256</c:v>
                      </c:pt>
                      <c:pt idx="465">
                        <c:v>0.97584899999999997</c:v>
                      </c:pt>
                      <c:pt idx="466">
                        <c:v>0.50574699999999995</c:v>
                      </c:pt>
                      <c:pt idx="467">
                        <c:v>0.40567599999999998</c:v>
                      </c:pt>
                      <c:pt idx="468">
                        <c:v>0.19006300000000001</c:v>
                      </c:pt>
                      <c:pt idx="469">
                        <c:v>0.300898</c:v>
                      </c:pt>
                      <c:pt idx="470">
                        <c:v>0.27412799999999998</c:v>
                      </c:pt>
                      <c:pt idx="471">
                        <c:v>0.38874300000000001</c:v>
                      </c:pt>
                      <c:pt idx="472">
                        <c:v>1.0036149999999999</c:v>
                      </c:pt>
                      <c:pt idx="473">
                        <c:v>1.2951109999999999</c:v>
                      </c:pt>
                      <c:pt idx="474">
                        <c:v>1.4818690000000001</c:v>
                      </c:pt>
                      <c:pt idx="475">
                        <c:v>1.5805640000000001</c:v>
                      </c:pt>
                      <c:pt idx="476">
                        <c:v>1.6230720000000001</c:v>
                      </c:pt>
                      <c:pt idx="477">
                        <c:v>1.6459140000000001</c:v>
                      </c:pt>
                      <c:pt idx="478">
                        <c:v>1.6484749999999999</c:v>
                      </c:pt>
                      <c:pt idx="479">
                        <c:v>1.6464160000000001</c:v>
                      </c:pt>
                      <c:pt idx="480">
                        <c:v>1.6146419999999999</c:v>
                      </c:pt>
                      <c:pt idx="481">
                        <c:v>1.501879</c:v>
                      </c:pt>
                      <c:pt idx="482">
                        <c:v>1.47298</c:v>
                      </c:pt>
                      <c:pt idx="483">
                        <c:v>1.4557690000000001</c:v>
                      </c:pt>
                      <c:pt idx="484">
                        <c:v>1.390188</c:v>
                      </c:pt>
                      <c:pt idx="485">
                        <c:v>1.1696500000000001</c:v>
                      </c:pt>
                      <c:pt idx="486">
                        <c:v>1.2964309999999999</c:v>
                      </c:pt>
                      <c:pt idx="487">
                        <c:v>0.79445500000000002</c:v>
                      </c:pt>
                      <c:pt idx="488">
                        <c:v>0.77305999999999997</c:v>
                      </c:pt>
                      <c:pt idx="489">
                        <c:v>0.87927100000000002</c:v>
                      </c:pt>
                      <c:pt idx="490">
                        <c:v>1.144004</c:v>
                      </c:pt>
                      <c:pt idx="491">
                        <c:v>1.010246</c:v>
                      </c:pt>
                      <c:pt idx="492">
                        <c:v>4.1667999999999997E-2</c:v>
                      </c:pt>
                      <c:pt idx="493">
                        <c:v>1.2359999999999999E-3</c:v>
                      </c:pt>
                      <c:pt idx="494">
                        <c:v>0.240928</c:v>
                      </c:pt>
                      <c:pt idx="495">
                        <c:v>5.8406E-2</c:v>
                      </c:pt>
                      <c:pt idx="496">
                        <c:v>0.98024100000000003</c:v>
                      </c:pt>
                      <c:pt idx="497">
                        <c:v>1.04993</c:v>
                      </c:pt>
                      <c:pt idx="498">
                        <c:v>1.2350509999999999</c:v>
                      </c:pt>
                      <c:pt idx="499">
                        <c:v>1.0655570000000001</c:v>
                      </c:pt>
                      <c:pt idx="500">
                        <c:v>0.98707900000000004</c:v>
                      </c:pt>
                      <c:pt idx="501">
                        <c:v>1.3643860000000001</c:v>
                      </c:pt>
                      <c:pt idx="502">
                        <c:v>1.4124080000000001</c:v>
                      </c:pt>
                      <c:pt idx="503">
                        <c:v>0.99280999999999997</c:v>
                      </c:pt>
                      <c:pt idx="504">
                        <c:v>1.267307</c:v>
                      </c:pt>
                      <c:pt idx="505">
                        <c:v>0.911713</c:v>
                      </c:pt>
                      <c:pt idx="506">
                        <c:v>0.54144300000000001</c:v>
                      </c:pt>
                      <c:pt idx="507">
                        <c:v>0.524231</c:v>
                      </c:pt>
                      <c:pt idx="508">
                        <c:v>0.75843499999999997</c:v>
                      </c:pt>
                      <c:pt idx="509">
                        <c:v>0.72233599999999998</c:v>
                      </c:pt>
                      <c:pt idx="510">
                        <c:v>0.73361399999999999</c:v>
                      </c:pt>
                      <c:pt idx="511">
                        <c:v>0.69169599999999998</c:v>
                      </c:pt>
                      <c:pt idx="512">
                        <c:v>0.79244300000000001</c:v>
                      </c:pt>
                      <c:pt idx="513">
                        <c:v>0.75771299999999997</c:v>
                      </c:pt>
                      <c:pt idx="514">
                        <c:v>1.051253</c:v>
                      </c:pt>
                      <c:pt idx="515">
                        <c:v>0.123636</c:v>
                      </c:pt>
                      <c:pt idx="516">
                        <c:v>0.89079600000000003</c:v>
                      </c:pt>
                      <c:pt idx="517">
                        <c:v>1.120112</c:v>
                      </c:pt>
                      <c:pt idx="518">
                        <c:v>0.30261199999999999</c:v>
                      </c:pt>
                      <c:pt idx="519">
                        <c:v>0.91840999999999995</c:v>
                      </c:pt>
                      <c:pt idx="520">
                        <c:v>0.49612699999999998</c:v>
                      </c:pt>
                      <c:pt idx="521">
                        <c:v>1.0357209999999999</c:v>
                      </c:pt>
                      <c:pt idx="522">
                        <c:v>0.75160400000000005</c:v>
                      </c:pt>
                      <c:pt idx="523">
                        <c:v>1.4014180000000001</c:v>
                      </c:pt>
                      <c:pt idx="524">
                        <c:v>1.9728399999999999</c:v>
                      </c:pt>
                      <c:pt idx="525">
                        <c:v>0.87052099999999999</c:v>
                      </c:pt>
                      <c:pt idx="526">
                        <c:v>0.90855699999999995</c:v>
                      </c:pt>
                      <c:pt idx="527">
                        <c:v>2.1519010000000001</c:v>
                      </c:pt>
                      <c:pt idx="528">
                        <c:v>1.8639079999999999</c:v>
                      </c:pt>
                      <c:pt idx="529">
                        <c:v>1.085493</c:v>
                      </c:pt>
                      <c:pt idx="530">
                        <c:v>0.70723800000000003</c:v>
                      </c:pt>
                      <c:pt idx="531">
                        <c:v>1.345529</c:v>
                      </c:pt>
                      <c:pt idx="532">
                        <c:v>1.238399</c:v>
                      </c:pt>
                      <c:pt idx="533">
                        <c:v>0.87799099999999997</c:v>
                      </c:pt>
                      <c:pt idx="534">
                        <c:v>1.1127359999999999</c:v>
                      </c:pt>
                      <c:pt idx="535">
                        <c:v>1.6994469999999999</c:v>
                      </c:pt>
                      <c:pt idx="536">
                        <c:v>0.92580700000000005</c:v>
                      </c:pt>
                      <c:pt idx="537">
                        <c:v>0.29739700000000002</c:v>
                      </c:pt>
                      <c:pt idx="538">
                        <c:v>0.62780800000000003</c:v>
                      </c:pt>
                      <c:pt idx="539">
                        <c:v>1.3261270000000001</c:v>
                      </c:pt>
                      <c:pt idx="540">
                        <c:v>0.89660899999999999</c:v>
                      </c:pt>
                      <c:pt idx="541">
                        <c:v>0.16903399999999999</c:v>
                      </c:pt>
                      <c:pt idx="542">
                        <c:v>0.57418899999999995</c:v>
                      </c:pt>
                      <c:pt idx="543">
                        <c:v>1.2791269999999999</c:v>
                      </c:pt>
                      <c:pt idx="544">
                        <c:v>0.80721799999999999</c:v>
                      </c:pt>
                      <c:pt idx="545">
                        <c:v>0.490452</c:v>
                      </c:pt>
                      <c:pt idx="546">
                        <c:v>1.350868</c:v>
                      </c:pt>
                      <c:pt idx="547">
                        <c:v>0.81702399999999997</c:v>
                      </c:pt>
                      <c:pt idx="548">
                        <c:v>0.88461999999999996</c:v>
                      </c:pt>
                      <c:pt idx="549">
                        <c:v>0.91925999999999997</c:v>
                      </c:pt>
                      <c:pt idx="550">
                        <c:v>0.58274499999999996</c:v>
                      </c:pt>
                      <c:pt idx="551">
                        <c:v>0.80532700000000002</c:v>
                      </c:pt>
                      <c:pt idx="552">
                        <c:v>1.1612769999999999</c:v>
                      </c:pt>
                      <c:pt idx="553">
                        <c:v>0.92656000000000005</c:v>
                      </c:pt>
                      <c:pt idx="554">
                        <c:v>0.72416000000000003</c:v>
                      </c:pt>
                      <c:pt idx="555">
                        <c:v>0.59981099999999998</c:v>
                      </c:pt>
                      <c:pt idx="556">
                        <c:v>0.86899099999999996</c:v>
                      </c:pt>
                      <c:pt idx="557">
                        <c:v>1.3079639999999999</c:v>
                      </c:pt>
                      <c:pt idx="558">
                        <c:v>1.021927</c:v>
                      </c:pt>
                      <c:pt idx="559">
                        <c:v>0.98142499999999999</c:v>
                      </c:pt>
                      <c:pt idx="560">
                        <c:v>0.98947300000000005</c:v>
                      </c:pt>
                      <c:pt idx="561">
                        <c:v>1.0545420000000001</c:v>
                      </c:pt>
                      <c:pt idx="562">
                        <c:v>1.132943</c:v>
                      </c:pt>
                      <c:pt idx="563">
                        <c:v>0.47714699999999999</c:v>
                      </c:pt>
                      <c:pt idx="564">
                        <c:v>-0.421072</c:v>
                      </c:pt>
                      <c:pt idx="565">
                        <c:v>-0.244223</c:v>
                      </c:pt>
                      <c:pt idx="566">
                        <c:v>0.33030199999999998</c:v>
                      </c:pt>
                      <c:pt idx="567">
                        <c:v>0.54984599999999995</c:v>
                      </c:pt>
                      <c:pt idx="568">
                        <c:v>0.66873499999999997</c:v>
                      </c:pt>
                      <c:pt idx="569">
                        <c:v>1.286206</c:v>
                      </c:pt>
                      <c:pt idx="570">
                        <c:v>1.7602899999999999</c:v>
                      </c:pt>
                      <c:pt idx="571">
                        <c:v>2.1936209999999998</c:v>
                      </c:pt>
                      <c:pt idx="572">
                        <c:v>2.9727209999999999</c:v>
                      </c:pt>
                      <c:pt idx="573">
                        <c:v>2.707538</c:v>
                      </c:pt>
                      <c:pt idx="574">
                        <c:v>2.4451890000000001</c:v>
                      </c:pt>
                      <c:pt idx="575">
                        <c:v>2.7917239999999999</c:v>
                      </c:pt>
                      <c:pt idx="576">
                        <c:v>1.96726</c:v>
                      </c:pt>
                      <c:pt idx="577">
                        <c:v>3.443378</c:v>
                      </c:pt>
                      <c:pt idx="578">
                        <c:v>3.673962</c:v>
                      </c:pt>
                      <c:pt idx="579">
                        <c:v>2.63232</c:v>
                      </c:pt>
                      <c:pt idx="580">
                        <c:v>1.608957</c:v>
                      </c:pt>
                      <c:pt idx="581">
                        <c:v>0.84191800000000006</c:v>
                      </c:pt>
                      <c:pt idx="582">
                        <c:v>1.056225</c:v>
                      </c:pt>
                      <c:pt idx="583">
                        <c:v>1.1575660000000001</c:v>
                      </c:pt>
                      <c:pt idx="584">
                        <c:v>1.283704</c:v>
                      </c:pt>
                      <c:pt idx="585">
                        <c:v>1.306648</c:v>
                      </c:pt>
                      <c:pt idx="586">
                        <c:v>1.2298610000000001</c:v>
                      </c:pt>
                      <c:pt idx="587">
                        <c:v>1.258823</c:v>
                      </c:pt>
                      <c:pt idx="588">
                        <c:v>0.99543300000000001</c:v>
                      </c:pt>
                      <c:pt idx="589">
                        <c:v>-0.66550200000000004</c:v>
                      </c:pt>
                      <c:pt idx="590">
                        <c:v>-1.312039</c:v>
                      </c:pt>
                      <c:pt idx="591">
                        <c:v>-1.003795</c:v>
                      </c:pt>
                      <c:pt idx="592">
                        <c:v>-0.72556600000000004</c:v>
                      </c:pt>
                      <c:pt idx="593">
                        <c:v>-1.1122609999999999</c:v>
                      </c:pt>
                      <c:pt idx="594">
                        <c:v>-1.925891</c:v>
                      </c:pt>
                      <c:pt idx="595">
                        <c:v>-1.8022879999999999</c:v>
                      </c:pt>
                      <c:pt idx="596">
                        <c:v>-1.276359</c:v>
                      </c:pt>
                      <c:pt idx="597">
                        <c:v>-1.427807</c:v>
                      </c:pt>
                      <c:pt idx="598">
                        <c:v>-4.2522779999999996</c:v>
                      </c:pt>
                      <c:pt idx="599">
                        <c:v>-6.4129149999999999</c:v>
                      </c:pt>
                      <c:pt idx="600">
                        <c:v>-8.8626459999999998</c:v>
                      </c:pt>
                      <c:pt idx="601">
                        <c:v>-9.8632019999999994</c:v>
                      </c:pt>
                      <c:pt idx="602">
                        <c:v>-9.9162239999999997</c:v>
                      </c:pt>
                      <c:pt idx="603">
                        <c:v>-9.9059530000000002</c:v>
                      </c:pt>
                      <c:pt idx="604">
                        <c:v>-9.0328660000000003</c:v>
                      </c:pt>
                      <c:pt idx="605">
                        <c:v>-8.8520439999999994</c:v>
                      </c:pt>
                      <c:pt idx="606">
                        <c:v>-9.5497289999999992</c:v>
                      </c:pt>
                      <c:pt idx="607">
                        <c:v>-10.316186999999999</c:v>
                      </c:pt>
                      <c:pt idx="608">
                        <c:v>-9.2684449999999998</c:v>
                      </c:pt>
                      <c:pt idx="609">
                        <c:v>-7.916175</c:v>
                      </c:pt>
                      <c:pt idx="610">
                        <c:v>-6.8930600000000002</c:v>
                      </c:pt>
                      <c:pt idx="611">
                        <c:v>-6.6807879999999997</c:v>
                      </c:pt>
                      <c:pt idx="612">
                        <c:v>-115.314064</c:v>
                      </c:pt>
                      <c:pt idx="613">
                        <c:v>-114.051529</c:v>
                      </c:pt>
                      <c:pt idx="614">
                        <c:v>-121.379555</c:v>
                      </c:pt>
                      <c:pt idx="615">
                        <c:v>-134.92289700000001</c:v>
                      </c:pt>
                      <c:pt idx="616">
                        <c:v>-131.61732499999999</c:v>
                      </c:pt>
                      <c:pt idx="617">
                        <c:v>-92.352753000000007</c:v>
                      </c:pt>
                      <c:pt idx="618">
                        <c:v>-90.317847999999998</c:v>
                      </c:pt>
                      <c:pt idx="619">
                        <c:v>-81.342911000000001</c:v>
                      </c:pt>
                      <c:pt idx="620">
                        <c:v>-114.591492</c:v>
                      </c:pt>
                      <c:pt idx="621">
                        <c:v>-104.89489</c:v>
                      </c:pt>
                      <c:pt idx="622">
                        <c:v>-100.083</c:v>
                      </c:pt>
                      <c:pt idx="623">
                        <c:v>-96.988213000000002</c:v>
                      </c:pt>
                      <c:pt idx="624">
                        <c:v>-96.094016999999994</c:v>
                      </c:pt>
                      <c:pt idx="625">
                        <c:v>-82.955765</c:v>
                      </c:pt>
                      <c:pt idx="626">
                        <c:v>-78.666839999999993</c:v>
                      </c:pt>
                      <c:pt idx="627">
                        <c:v>-81.165344000000005</c:v>
                      </c:pt>
                      <c:pt idx="628">
                        <c:v>-82.926238999999995</c:v>
                      </c:pt>
                      <c:pt idx="629">
                        <c:v>-74.497687999999997</c:v>
                      </c:pt>
                      <c:pt idx="630">
                        <c:v>-66.219245999999998</c:v>
                      </c:pt>
                      <c:pt idx="631">
                        <c:v>-61.036945000000003</c:v>
                      </c:pt>
                      <c:pt idx="632">
                        <c:v>-69.731430000000003</c:v>
                      </c:pt>
                      <c:pt idx="633">
                        <c:v>-58.784218000000003</c:v>
                      </c:pt>
                      <c:pt idx="634">
                        <c:v>-121.861931</c:v>
                      </c:pt>
                      <c:pt idx="635">
                        <c:v>-90.944153</c:v>
                      </c:pt>
                      <c:pt idx="636">
                        <c:v>-57.551796000000003</c:v>
                      </c:pt>
                      <c:pt idx="637">
                        <c:v>-22.220613</c:v>
                      </c:pt>
                      <c:pt idx="638">
                        <c:v>2.471282</c:v>
                      </c:pt>
                      <c:pt idx="639">
                        <c:v>24.952840999999999</c:v>
                      </c:pt>
                      <c:pt idx="640">
                        <c:v>29.288474999999998</c:v>
                      </c:pt>
                      <c:pt idx="641">
                        <c:v>52.677616</c:v>
                      </c:pt>
                      <c:pt idx="642">
                        <c:v>71.758933999999996</c:v>
                      </c:pt>
                      <c:pt idx="643">
                        <c:v>73.817795000000004</c:v>
                      </c:pt>
                      <c:pt idx="644">
                        <c:v>73.198729999999998</c:v>
                      </c:pt>
                      <c:pt idx="645">
                        <c:v>33.350639000000001</c:v>
                      </c:pt>
                      <c:pt idx="646">
                        <c:v>31.714296000000001</c:v>
                      </c:pt>
                      <c:pt idx="647">
                        <c:v>42.524303000000003</c:v>
                      </c:pt>
                      <c:pt idx="648">
                        <c:v>71.139510999999999</c:v>
                      </c:pt>
                      <c:pt idx="649">
                        <c:v>42.646552999999997</c:v>
                      </c:pt>
                      <c:pt idx="650">
                        <c:v>35.670608999999999</c:v>
                      </c:pt>
                      <c:pt idx="651">
                        <c:v>36.148223999999999</c:v>
                      </c:pt>
                      <c:pt idx="652">
                        <c:v>38.104686999999998</c:v>
                      </c:pt>
                      <c:pt idx="653">
                        <c:v>45.295375999999997</c:v>
                      </c:pt>
                      <c:pt idx="654">
                        <c:v>55.234420999999998</c:v>
                      </c:pt>
                      <c:pt idx="655">
                        <c:v>34.172004999999999</c:v>
                      </c:pt>
                      <c:pt idx="656">
                        <c:v>31.590799000000001</c:v>
                      </c:pt>
                      <c:pt idx="657">
                        <c:v>37.683926</c:v>
                      </c:pt>
                      <c:pt idx="658">
                        <c:v>47.865696</c:v>
                      </c:pt>
                      <c:pt idx="659">
                        <c:v>21.144272000000001</c:v>
                      </c:pt>
                      <c:pt idx="660">
                        <c:v>-7.68093</c:v>
                      </c:pt>
                      <c:pt idx="661">
                        <c:v>-9.6432559999999992</c:v>
                      </c:pt>
                      <c:pt idx="662">
                        <c:v>-1.856749</c:v>
                      </c:pt>
                      <c:pt idx="663">
                        <c:v>1.6734560000000001</c:v>
                      </c:pt>
                      <c:pt idx="664">
                        <c:v>0.702627</c:v>
                      </c:pt>
                      <c:pt idx="665">
                        <c:v>2.7254849999999999</c:v>
                      </c:pt>
                      <c:pt idx="666">
                        <c:v>4.6563439999999998</c:v>
                      </c:pt>
                      <c:pt idx="667">
                        <c:v>44.632755000000003</c:v>
                      </c:pt>
                      <c:pt idx="668">
                        <c:v>32.414287999999999</c:v>
                      </c:pt>
                      <c:pt idx="669">
                        <c:v>22.125214</c:v>
                      </c:pt>
                      <c:pt idx="670">
                        <c:v>35.749271</c:v>
                      </c:pt>
                      <c:pt idx="671">
                        <c:v>48.749358999999998</c:v>
                      </c:pt>
                      <c:pt idx="672">
                        <c:v>48.693168999999997</c:v>
                      </c:pt>
                      <c:pt idx="673">
                        <c:v>58.786155999999998</c:v>
                      </c:pt>
                      <c:pt idx="674">
                        <c:v>70.689284999999998</c:v>
                      </c:pt>
                      <c:pt idx="675">
                        <c:v>71.576942000000003</c:v>
                      </c:pt>
                      <c:pt idx="676">
                        <c:v>65.717140000000001</c:v>
                      </c:pt>
                      <c:pt idx="677">
                        <c:v>51.757961000000002</c:v>
                      </c:pt>
                      <c:pt idx="678">
                        <c:v>41.377563000000002</c:v>
                      </c:pt>
                      <c:pt idx="679">
                        <c:v>30.708400999999999</c:v>
                      </c:pt>
                      <c:pt idx="680">
                        <c:v>22.31052</c:v>
                      </c:pt>
                      <c:pt idx="681">
                        <c:v>-6.7633869999999998</c:v>
                      </c:pt>
                      <c:pt idx="682">
                        <c:v>-22.772849999999998</c:v>
                      </c:pt>
                      <c:pt idx="683">
                        <c:v>-23.597574000000002</c:v>
                      </c:pt>
                      <c:pt idx="684">
                        <c:v>-29.837876999999999</c:v>
                      </c:pt>
                      <c:pt idx="685">
                        <c:v>-4.246759</c:v>
                      </c:pt>
                      <c:pt idx="686">
                        <c:v>0.679234</c:v>
                      </c:pt>
                      <c:pt idx="687">
                        <c:v>-8.6785080000000008</c:v>
                      </c:pt>
                      <c:pt idx="688">
                        <c:v>-10.282964</c:v>
                      </c:pt>
                      <c:pt idx="689">
                        <c:v>-25.045985999999999</c:v>
                      </c:pt>
                      <c:pt idx="690">
                        <c:v>32.957667999999998</c:v>
                      </c:pt>
                      <c:pt idx="691">
                        <c:v>65.936065999999997</c:v>
                      </c:pt>
                      <c:pt idx="692">
                        <c:v>129.66674800000001</c:v>
                      </c:pt>
                      <c:pt idx="693">
                        <c:v>128.97044399999999</c:v>
                      </c:pt>
                      <c:pt idx="694">
                        <c:v>163.90501399999999</c:v>
                      </c:pt>
                      <c:pt idx="695">
                        <c:v>179.24316400000001</c:v>
                      </c:pt>
                      <c:pt idx="696">
                        <c:v>200.69841</c:v>
                      </c:pt>
                      <c:pt idx="697">
                        <c:v>271.10150099999998</c:v>
                      </c:pt>
                      <c:pt idx="698">
                        <c:v>302.88372800000002</c:v>
                      </c:pt>
                      <c:pt idx="699">
                        <c:v>255.438141</c:v>
                      </c:pt>
                      <c:pt idx="700">
                        <c:v>163.21073899999999</c:v>
                      </c:pt>
                      <c:pt idx="701">
                        <c:v>107.185295</c:v>
                      </c:pt>
                      <c:pt idx="702">
                        <c:v>92.556168</c:v>
                      </c:pt>
                      <c:pt idx="703">
                        <c:v>85.394362999999998</c:v>
                      </c:pt>
                      <c:pt idx="704">
                        <c:v>57.468207999999997</c:v>
                      </c:pt>
                      <c:pt idx="705">
                        <c:v>65.299201999999994</c:v>
                      </c:pt>
                      <c:pt idx="706">
                        <c:v>36.341811999999997</c:v>
                      </c:pt>
                      <c:pt idx="707">
                        <c:v>34.029888</c:v>
                      </c:pt>
                      <c:pt idx="708">
                        <c:v>39.525764000000002</c:v>
                      </c:pt>
                      <c:pt idx="709">
                        <c:v>40.288963000000003</c:v>
                      </c:pt>
                      <c:pt idx="710">
                        <c:v>23.121535999999999</c:v>
                      </c:pt>
                      <c:pt idx="711">
                        <c:v>18.93289</c:v>
                      </c:pt>
                      <c:pt idx="712">
                        <c:v>13.231498</c:v>
                      </c:pt>
                      <c:pt idx="713">
                        <c:v>0.906694</c:v>
                      </c:pt>
                      <c:pt idx="714">
                        <c:v>11.096477</c:v>
                      </c:pt>
                      <c:pt idx="715">
                        <c:v>-1.741384</c:v>
                      </c:pt>
                      <c:pt idx="716">
                        <c:v>1.023309</c:v>
                      </c:pt>
                      <c:pt idx="717">
                        <c:v>2.5197470000000002</c:v>
                      </c:pt>
                      <c:pt idx="718">
                        <c:v>41.844467000000002</c:v>
                      </c:pt>
                      <c:pt idx="719">
                        <c:v>44.848438000000002</c:v>
                      </c:pt>
                      <c:pt idx="720">
                        <c:v>54.425651999999999</c:v>
                      </c:pt>
                      <c:pt idx="721">
                        <c:v>79.332122999999996</c:v>
                      </c:pt>
                      <c:pt idx="722">
                        <c:v>99.623016000000007</c:v>
                      </c:pt>
                      <c:pt idx="723">
                        <c:v>98.958350999999993</c:v>
                      </c:pt>
                      <c:pt idx="724">
                        <c:v>97.954177999999999</c:v>
                      </c:pt>
                      <c:pt idx="725">
                        <c:v>107.41082</c:v>
                      </c:pt>
                      <c:pt idx="726">
                        <c:v>175.04144299999999</c:v>
                      </c:pt>
                      <c:pt idx="727">
                        <c:v>209.70794699999999</c:v>
                      </c:pt>
                      <c:pt idx="728">
                        <c:v>215.77304100000001</c:v>
                      </c:pt>
                      <c:pt idx="729">
                        <c:v>212.47251900000001</c:v>
                      </c:pt>
                      <c:pt idx="730">
                        <c:v>248.61442600000001</c:v>
                      </c:pt>
                      <c:pt idx="731">
                        <c:v>353.34442100000001</c:v>
                      </c:pt>
                      <c:pt idx="732">
                        <c:v>444.84252900000001</c:v>
                      </c:pt>
                      <c:pt idx="733">
                        <c:v>460.60476699999998</c:v>
                      </c:pt>
                      <c:pt idx="734">
                        <c:v>350.322723</c:v>
                      </c:pt>
                      <c:pt idx="735">
                        <c:v>290.68704200000002</c:v>
                      </c:pt>
                      <c:pt idx="736">
                        <c:v>276.29861499999998</c:v>
                      </c:pt>
                      <c:pt idx="737">
                        <c:v>269.47311400000001</c:v>
                      </c:pt>
                      <c:pt idx="738">
                        <c:v>250.928696</c:v>
                      </c:pt>
                      <c:pt idx="739">
                        <c:v>219.28422499999999</c:v>
                      </c:pt>
                      <c:pt idx="740">
                        <c:v>234.584991</c:v>
                      </c:pt>
                      <c:pt idx="741">
                        <c:v>227.44236799999999</c:v>
                      </c:pt>
                      <c:pt idx="742">
                        <c:v>224.71708699999999</c:v>
                      </c:pt>
                      <c:pt idx="743">
                        <c:v>196.07933</c:v>
                      </c:pt>
                      <c:pt idx="744">
                        <c:v>200.510254</c:v>
                      </c:pt>
                      <c:pt idx="745">
                        <c:v>173.80427599999999</c:v>
                      </c:pt>
                      <c:pt idx="746">
                        <c:v>168.60064700000001</c:v>
                      </c:pt>
                      <c:pt idx="747">
                        <c:v>149.306107</c:v>
                      </c:pt>
                      <c:pt idx="748">
                        <c:v>143.017563</c:v>
                      </c:pt>
                      <c:pt idx="749">
                        <c:v>132.509659</c:v>
                      </c:pt>
                      <c:pt idx="750">
                        <c:v>136.090225</c:v>
                      </c:pt>
                      <c:pt idx="751">
                        <c:v>137.48007200000001</c:v>
                      </c:pt>
                      <c:pt idx="752">
                        <c:v>94.707290999999998</c:v>
                      </c:pt>
                      <c:pt idx="753">
                        <c:v>48.439532999999997</c:v>
                      </c:pt>
                      <c:pt idx="754">
                        <c:v>24.635248000000001</c:v>
                      </c:pt>
                      <c:pt idx="755">
                        <c:v>19.818681999999999</c:v>
                      </c:pt>
                      <c:pt idx="756">
                        <c:v>20.254663000000001</c:v>
                      </c:pt>
                      <c:pt idx="757">
                        <c:v>14.819654</c:v>
                      </c:pt>
                      <c:pt idx="758">
                        <c:v>0.61989499999999997</c:v>
                      </c:pt>
                      <c:pt idx="759">
                        <c:v>-0.62189700000000003</c:v>
                      </c:pt>
                      <c:pt idx="760">
                        <c:v>-14.296225</c:v>
                      </c:pt>
                      <c:pt idx="761">
                        <c:v>-26.452044999999998</c:v>
                      </c:pt>
                      <c:pt idx="762">
                        <c:v>-28.987534</c:v>
                      </c:pt>
                      <c:pt idx="763">
                        <c:v>0.55922700000000003</c:v>
                      </c:pt>
                      <c:pt idx="764">
                        <c:v>2.1616059999999999</c:v>
                      </c:pt>
                      <c:pt idx="765">
                        <c:v>-5.9236469999999999</c:v>
                      </c:pt>
                      <c:pt idx="766">
                        <c:v>-13.219011999999999</c:v>
                      </c:pt>
                      <c:pt idx="767">
                        <c:v>-27.723913</c:v>
                      </c:pt>
                      <c:pt idx="768">
                        <c:v>-40.987217000000001</c:v>
                      </c:pt>
                      <c:pt idx="769">
                        <c:v>-46.687686999999997</c:v>
                      </c:pt>
                      <c:pt idx="770">
                        <c:v>-50.654387999999997</c:v>
                      </c:pt>
                      <c:pt idx="771">
                        <c:v>-47.921543</c:v>
                      </c:pt>
                      <c:pt idx="772">
                        <c:v>-46.016392000000003</c:v>
                      </c:pt>
                      <c:pt idx="773">
                        <c:v>-18.303871000000001</c:v>
                      </c:pt>
                      <c:pt idx="774">
                        <c:v>8.3677980000000005</c:v>
                      </c:pt>
                      <c:pt idx="775">
                        <c:v>19.297944999999999</c:v>
                      </c:pt>
                      <c:pt idx="776">
                        <c:v>-22.472408000000001</c:v>
                      </c:pt>
                      <c:pt idx="777">
                        <c:v>-68.274756999999994</c:v>
                      </c:pt>
                      <c:pt idx="778">
                        <c:v>-52.084586999999999</c:v>
                      </c:pt>
                      <c:pt idx="779">
                        <c:v>6.0224390000000003</c:v>
                      </c:pt>
                      <c:pt idx="780">
                        <c:v>69.657989999999998</c:v>
                      </c:pt>
                      <c:pt idx="781">
                        <c:v>80.626098999999996</c:v>
                      </c:pt>
                      <c:pt idx="782">
                        <c:v>85.312950000000001</c:v>
                      </c:pt>
                      <c:pt idx="783">
                        <c:v>73.736007999999998</c:v>
                      </c:pt>
                      <c:pt idx="784">
                        <c:v>45.323925000000003</c:v>
                      </c:pt>
                      <c:pt idx="785">
                        <c:v>36.878020999999997</c:v>
                      </c:pt>
                      <c:pt idx="786">
                        <c:v>15.540167</c:v>
                      </c:pt>
                      <c:pt idx="787">
                        <c:v>3.409446</c:v>
                      </c:pt>
                      <c:pt idx="788">
                        <c:v>-12.630046999999999</c:v>
                      </c:pt>
                      <c:pt idx="789">
                        <c:v>-15.907662</c:v>
                      </c:pt>
                      <c:pt idx="790">
                        <c:v>-14.431403</c:v>
                      </c:pt>
                      <c:pt idx="791">
                        <c:v>-13.529315</c:v>
                      </c:pt>
                      <c:pt idx="792">
                        <c:v>-6.6752140000000004</c:v>
                      </c:pt>
                      <c:pt idx="793">
                        <c:v>-21.144304000000002</c:v>
                      </c:pt>
                      <c:pt idx="794">
                        <c:v>-12.533122000000001</c:v>
                      </c:pt>
                      <c:pt idx="795">
                        <c:v>3.664857</c:v>
                      </c:pt>
                      <c:pt idx="796">
                        <c:v>11.961235</c:v>
                      </c:pt>
                      <c:pt idx="797">
                        <c:v>16.945758999999999</c:v>
                      </c:pt>
                      <c:pt idx="798">
                        <c:v>16.118819999999999</c:v>
                      </c:pt>
                      <c:pt idx="799">
                        <c:v>10.332027999999999</c:v>
                      </c:pt>
                      <c:pt idx="800">
                        <c:v>6.3590239999999998</c:v>
                      </c:pt>
                      <c:pt idx="801">
                        <c:v>0.91892600000000002</c:v>
                      </c:pt>
                      <c:pt idx="802">
                        <c:v>4.6855950000000002</c:v>
                      </c:pt>
                      <c:pt idx="803">
                        <c:v>6.3035199999999998</c:v>
                      </c:pt>
                      <c:pt idx="804">
                        <c:v>8.8212229999999998</c:v>
                      </c:pt>
                      <c:pt idx="805">
                        <c:v>8.4956809999999994</c:v>
                      </c:pt>
                      <c:pt idx="806">
                        <c:v>3.7294670000000001</c:v>
                      </c:pt>
                      <c:pt idx="807">
                        <c:v>-1.06467</c:v>
                      </c:pt>
                      <c:pt idx="808">
                        <c:v>-6.0331159999999997</c:v>
                      </c:pt>
                      <c:pt idx="809">
                        <c:v>8.0499999999999999E-3</c:v>
                      </c:pt>
                      <c:pt idx="810">
                        <c:v>2.2264189999999999</c:v>
                      </c:pt>
                      <c:pt idx="811">
                        <c:v>0.73732900000000001</c:v>
                      </c:pt>
                      <c:pt idx="812">
                        <c:v>-4.3275870000000003</c:v>
                      </c:pt>
                      <c:pt idx="813">
                        <c:v>1.2146619999999999</c:v>
                      </c:pt>
                      <c:pt idx="814">
                        <c:v>3.7391899999999998</c:v>
                      </c:pt>
                      <c:pt idx="815">
                        <c:v>-0.43931199999999998</c:v>
                      </c:pt>
                      <c:pt idx="816">
                        <c:v>-4.8032719999999998</c:v>
                      </c:pt>
                      <c:pt idx="817">
                        <c:v>1.6910149999999999</c:v>
                      </c:pt>
                      <c:pt idx="818">
                        <c:v>3.8285170000000002</c:v>
                      </c:pt>
                      <c:pt idx="819">
                        <c:v>5.7771109999999997</c:v>
                      </c:pt>
                      <c:pt idx="820">
                        <c:v>2.1072630000000001</c:v>
                      </c:pt>
                      <c:pt idx="821">
                        <c:v>2.3543449999999999</c:v>
                      </c:pt>
                      <c:pt idx="822">
                        <c:v>27.501051</c:v>
                      </c:pt>
                      <c:pt idx="823">
                        <c:v>42.406078000000001</c:v>
                      </c:pt>
                      <c:pt idx="824">
                        <c:v>57.503300000000003</c:v>
                      </c:pt>
                      <c:pt idx="825">
                        <c:v>59.576939000000003</c:v>
                      </c:pt>
                      <c:pt idx="826">
                        <c:v>68.458365999999998</c:v>
                      </c:pt>
                      <c:pt idx="827">
                        <c:v>75.240455999999995</c:v>
                      </c:pt>
                      <c:pt idx="828">
                        <c:v>73.256172000000007</c:v>
                      </c:pt>
                      <c:pt idx="829">
                        <c:v>71.853690999999998</c:v>
                      </c:pt>
                      <c:pt idx="830">
                        <c:v>71.592055999999999</c:v>
                      </c:pt>
                      <c:pt idx="831">
                        <c:v>54.874747999999997</c:v>
                      </c:pt>
                      <c:pt idx="832">
                        <c:v>48.699429000000002</c:v>
                      </c:pt>
                      <c:pt idx="833">
                        <c:v>28.788032999999999</c:v>
                      </c:pt>
                      <c:pt idx="834">
                        <c:v>16.095655000000001</c:v>
                      </c:pt>
                      <c:pt idx="835">
                        <c:v>-0.90495800000000004</c:v>
                      </c:pt>
                      <c:pt idx="836">
                        <c:v>-4.0228859999999997</c:v>
                      </c:pt>
                      <c:pt idx="837">
                        <c:v>-19.536217000000001</c:v>
                      </c:pt>
                      <c:pt idx="838">
                        <c:v>-28.589523</c:v>
                      </c:pt>
                      <c:pt idx="839">
                        <c:v>-34.074314000000001</c:v>
                      </c:pt>
                      <c:pt idx="840">
                        <c:v>-39.775398000000003</c:v>
                      </c:pt>
                      <c:pt idx="841">
                        <c:v>-34.312057000000003</c:v>
                      </c:pt>
                      <c:pt idx="842">
                        <c:v>-23.613333000000001</c:v>
                      </c:pt>
                      <c:pt idx="843">
                        <c:v>-16.289069999999999</c:v>
                      </c:pt>
                      <c:pt idx="844">
                        <c:v>8.3968860000000003</c:v>
                      </c:pt>
                      <c:pt idx="845">
                        <c:v>30.233273000000001</c:v>
                      </c:pt>
                      <c:pt idx="846">
                        <c:v>30.153845</c:v>
                      </c:pt>
                      <c:pt idx="847">
                        <c:v>30.795518999999999</c:v>
                      </c:pt>
                      <c:pt idx="848">
                        <c:v>19.796966999999999</c:v>
                      </c:pt>
                      <c:pt idx="849">
                        <c:v>31.444748000000001</c:v>
                      </c:pt>
                      <c:pt idx="850">
                        <c:v>31.898192999999999</c:v>
                      </c:pt>
                      <c:pt idx="851">
                        <c:v>31.501429000000002</c:v>
                      </c:pt>
                      <c:pt idx="852">
                        <c:v>31.904442</c:v>
                      </c:pt>
                      <c:pt idx="853">
                        <c:v>27.131762999999999</c:v>
                      </c:pt>
                      <c:pt idx="854">
                        <c:v>4.0354109999999999</c:v>
                      </c:pt>
                      <c:pt idx="855">
                        <c:v>-28.295642999999998</c:v>
                      </c:pt>
                      <c:pt idx="856">
                        <c:v>-6.5477980000000002</c:v>
                      </c:pt>
                      <c:pt idx="857">
                        <c:v>-9.1713159999999991</c:v>
                      </c:pt>
                      <c:pt idx="858">
                        <c:v>-7.2295199999999999</c:v>
                      </c:pt>
                      <c:pt idx="859">
                        <c:v>5.4891969999999999</c:v>
                      </c:pt>
                      <c:pt idx="860">
                        <c:v>2.778378</c:v>
                      </c:pt>
                      <c:pt idx="861">
                        <c:v>2.9992730000000001</c:v>
                      </c:pt>
                      <c:pt idx="862">
                        <c:v>3.5946310000000001</c:v>
                      </c:pt>
                      <c:pt idx="863">
                        <c:v>6.2219340000000001</c:v>
                      </c:pt>
                      <c:pt idx="864">
                        <c:v>14.669509</c:v>
                      </c:pt>
                      <c:pt idx="865">
                        <c:v>11.767105000000001</c:v>
                      </c:pt>
                      <c:pt idx="866">
                        <c:v>6.9212090000000002</c:v>
                      </c:pt>
                      <c:pt idx="867">
                        <c:v>2.5518239999999999</c:v>
                      </c:pt>
                      <c:pt idx="868">
                        <c:v>0.60776200000000002</c:v>
                      </c:pt>
                      <c:pt idx="869">
                        <c:v>2.151948</c:v>
                      </c:pt>
                      <c:pt idx="870">
                        <c:v>12.436699000000001</c:v>
                      </c:pt>
                      <c:pt idx="871">
                        <c:v>12.675312</c:v>
                      </c:pt>
                      <c:pt idx="872">
                        <c:v>20.737075999999998</c:v>
                      </c:pt>
                      <c:pt idx="873">
                        <c:v>26.986519000000001</c:v>
                      </c:pt>
                      <c:pt idx="874">
                        <c:v>25.459478000000001</c:v>
                      </c:pt>
                      <c:pt idx="875">
                        <c:v>35.104469000000002</c:v>
                      </c:pt>
                      <c:pt idx="876">
                        <c:v>33.179543000000002</c:v>
                      </c:pt>
                      <c:pt idx="877">
                        <c:v>38.260139000000002</c:v>
                      </c:pt>
                      <c:pt idx="878">
                        <c:v>42.844909999999999</c:v>
                      </c:pt>
                      <c:pt idx="879">
                        <c:v>45.019005</c:v>
                      </c:pt>
                      <c:pt idx="880">
                        <c:v>50.057071999999998</c:v>
                      </c:pt>
                      <c:pt idx="881">
                        <c:v>50.341636999999999</c:v>
                      </c:pt>
                      <c:pt idx="882">
                        <c:v>50.597248</c:v>
                      </c:pt>
                      <c:pt idx="883">
                        <c:v>50.737513999999997</c:v>
                      </c:pt>
                      <c:pt idx="884">
                        <c:v>48.20993</c:v>
                      </c:pt>
                      <c:pt idx="885">
                        <c:v>26.762595999999998</c:v>
                      </c:pt>
                      <c:pt idx="886">
                        <c:v>14.230135000000001</c:v>
                      </c:pt>
                      <c:pt idx="887">
                        <c:v>-13.334966</c:v>
                      </c:pt>
                      <c:pt idx="888">
                        <c:v>-14.719250000000001</c:v>
                      </c:pt>
                      <c:pt idx="889">
                        <c:v>-14.645991</c:v>
                      </c:pt>
                      <c:pt idx="890">
                        <c:v>-13.988299</c:v>
                      </c:pt>
                      <c:pt idx="891">
                        <c:v>-14.240076</c:v>
                      </c:pt>
                      <c:pt idx="892">
                        <c:v>6.2950410000000003</c:v>
                      </c:pt>
                      <c:pt idx="893">
                        <c:v>7.7526229999999998</c:v>
                      </c:pt>
                      <c:pt idx="894">
                        <c:v>8.3596640000000004</c:v>
                      </c:pt>
                      <c:pt idx="895">
                        <c:v>15.429684</c:v>
                      </c:pt>
                      <c:pt idx="896">
                        <c:v>-2.3276080000000001</c:v>
                      </c:pt>
                      <c:pt idx="897">
                        <c:v>-4.1908289999999999</c:v>
                      </c:pt>
                      <c:pt idx="898">
                        <c:v>-4.893103</c:v>
                      </c:pt>
                      <c:pt idx="899">
                        <c:v>-5.3638409999999999</c:v>
                      </c:pt>
                      <c:pt idx="900">
                        <c:v>5.4420250000000001</c:v>
                      </c:pt>
                      <c:pt idx="901">
                        <c:v>10.159893</c:v>
                      </c:pt>
                      <c:pt idx="902">
                        <c:v>7.2084910000000004</c:v>
                      </c:pt>
                      <c:pt idx="903">
                        <c:v>8.1592710000000004</c:v>
                      </c:pt>
                      <c:pt idx="904">
                        <c:v>8.4149069999999995</c:v>
                      </c:pt>
                      <c:pt idx="905">
                        <c:v>-2.362311</c:v>
                      </c:pt>
                      <c:pt idx="906">
                        <c:v>-5.989115</c:v>
                      </c:pt>
                      <c:pt idx="907">
                        <c:v>-0.49737300000000001</c:v>
                      </c:pt>
                      <c:pt idx="908">
                        <c:v>40.428654000000002</c:v>
                      </c:pt>
                      <c:pt idx="909">
                        <c:v>30.024553000000001</c:v>
                      </c:pt>
                      <c:pt idx="910">
                        <c:v>-5.2008029999999996</c:v>
                      </c:pt>
                      <c:pt idx="911">
                        <c:v>4.9017689999999998</c:v>
                      </c:pt>
                      <c:pt idx="912">
                        <c:v>10.481873999999999</c:v>
                      </c:pt>
                      <c:pt idx="913">
                        <c:v>11.304747000000001</c:v>
                      </c:pt>
                      <c:pt idx="914">
                        <c:v>4.5862889999999998</c:v>
                      </c:pt>
                      <c:pt idx="915">
                        <c:v>14.969905000000001</c:v>
                      </c:pt>
                      <c:pt idx="916">
                        <c:v>24.092082999999999</c:v>
                      </c:pt>
                      <c:pt idx="917">
                        <c:v>63.073044000000003</c:v>
                      </c:pt>
                      <c:pt idx="918">
                        <c:v>66.867003999999994</c:v>
                      </c:pt>
                      <c:pt idx="919">
                        <c:v>67.048751999999993</c:v>
                      </c:pt>
                      <c:pt idx="920">
                        <c:v>65.833907999999994</c:v>
                      </c:pt>
                      <c:pt idx="921">
                        <c:v>69.112572</c:v>
                      </c:pt>
                      <c:pt idx="922">
                        <c:v>49.620167000000002</c:v>
                      </c:pt>
                      <c:pt idx="923">
                        <c:v>34.306328000000001</c:v>
                      </c:pt>
                      <c:pt idx="924">
                        <c:v>-13.543862000000001</c:v>
                      </c:pt>
                      <c:pt idx="925">
                        <c:v>-14.011291999999999</c:v>
                      </c:pt>
                      <c:pt idx="926">
                        <c:v>-14.973553000000001</c:v>
                      </c:pt>
                      <c:pt idx="927">
                        <c:v>-15.765900999999999</c:v>
                      </c:pt>
                      <c:pt idx="928">
                        <c:v>-17.712382999999999</c:v>
                      </c:pt>
                      <c:pt idx="929">
                        <c:v>-24.059871999999999</c:v>
                      </c:pt>
                      <c:pt idx="930">
                        <c:v>-34.248516000000002</c:v>
                      </c:pt>
                      <c:pt idx="931">
                        <c:v>-38.125979999999998</c:v>
                      </c:pt>
                      <c:pt idx="932">
                        <c:v>-37.983657999999998</c:v>
                      </c:pt>
                      <c:pt idx="933">
                        <c:v>15.889201999999999</c:v>
                      </c:pt>
                      <c:pt idx="934">
                        <c:v>25.499355000000001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240-436D-BC0F-32F7774B87F2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Input'!$AA$1</c15:sqref>
                        </c15:formulaRef>
                      </c:ext>
                    </c:extLst>
                    <c:strCache>
                      <c:ptCount val="1"/>
                      <c:pt idx="0">
                        <c:v>vz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  <c:pt idx="1117">
                        <c:v>26.240861000027508</c:v>
                      </c:pt>
                      <c:pt idx="1118">
                        <c:v>26.257728000055067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Input'!$AA$2:$AA$1124</c15:sqref>
                        </c15:formulaRef>
                      </c:ext>
                    </c:extLst>
                    <c:numCache>
                      <c:formatCode>General</c:formatCode>
                      <c:ptCount val="112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0</c:v>
                      </c:pt>
                      <c:pt idx="636">
                        <c:v>0</c:v>
                      </c:pt>
                      <c:pt idx="637">
                        <c:v>0</c:v>
                      </c:pt>
                      <c:pt idx="638">
                        <c:v>0</c:v>
                      </c:pt>
                      <c:pt idx="639">
                        <c:v>0</c:v>
                      </c:pt>
                      <c:pt idx="640">
                        <c:v>0</c:v>
                      </c:pt>
                      <c:pt idx="641">
                        <c:v>0</c:v>
                      </c:pt>
                      <c:pt idx="642">
                        <c:v>0</c:v>
                      </c:pt>
                      <c:pt idx="643">
                        <c:v>0</c:v>
                      </c:pt>
                      <c:pt idx="644">
                        <c:v>0</c:v>
                      </c:pt>
                      <c:pt idx="645">
                        <c:v>0</c:v>
                      </c:pt>
                      <c:pt idx="646">
                        <c:v>0</c:v>
                      </c:pt>
                      <c:pt idx="647">
                        <c:v>0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0</c:v>
                      </c:pt>
                      <c:pt idx="651">
                        <c:v>0</c:v>
                      </c:pt>
                      <c:pt idx="652">
                        <c:v>0</c:v>
                      </c:pt>
                      <c:pt idx="653">
                        <c:v>0</c:v>
                      </c:pt>
                      <c:pt idx="654">
                        <c:v>0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0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0</c:v>
                      </c:pt>
                      <c:pt idx="675">
                        <c:v>0</c:v>
                      </c:pt>
                      <c:pt idx="676">
                        <c:v>0</c:v>
                      </c:pt>
                      <c:pt idx="677">
                        <c:v>0</c:v>
                      </c:pt>
                      <c:pt idx="678">
                        <c:v>0</c:v>
                      </c:pt>
                      <c:pt idx="679">
                        <c:v>0</c:v>
                      </c:pt>
                      <c:pt idx="680">
                        <c:v>0</c:v>
                      </c:pt>
                      <c:pt idx="681">
                        <c:v>0</c:v>
                      </c:pt>
                      <c:pt idx="682">
                        <c:v>0</c:v>
                      </c:pt>
                      <c:pt idx="683">
                        <c:v>0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0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0</c:v>
                      </c:pt>
                      <c:pt idx="696">
                        <c:v>0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0</c:v>
                      </c:pt>
                      <c:pt idx="701">
                        <c:v>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0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0</c:v>
                      </c:pt>
                      <c:pt idx="710">
                        <c:v>0</c:v>
                      </c:pt>
                      <c:pt idx="711">
                        <c:v>0</c:v>
                      </c:pt>
                      <c:pt idx="712">
                        <c:v>0</c:v>
                      </c:pt>
                      <c:pt idx="713">
                        <c:v>0</c:v>
                      </c:pt>
                      <c:pt idx="714">
                        <c:v>0</c:v>
                      </c:pt>
                      <c:pt idx="715">
                        <c:v>0</c:v>
                      </c:pt>
                      <c:pt idx="716">
                        <c:v>0</c:v>
                      </c:pt>
                      <c:pt idx="717">
                        <c:v>0</c:v>
                      </c:pt>
                      <c:pt idx="718">
                        <c:v>0</c:v>
                      </c:pt>
                      <c:pt idx="719">
                        <c:v>0</c:v>
                      </c:pt>
                      <c:pt idx="720">
                        <c:v>0</c:v>
                      </c:pt>
                      <c:pt idx="721">
                        <c:v>0</c:v>
                      </c:pt>
                      <c:pt idx="722">
                        <c:v>0</c:v>
                      </c:pt>
                      <c:pt idx="723">
                        <c:v>0</c:v>
                      </c:pt>
                      <c:pt idx="724">
                        <c:v>0</c:v>
                      </c:pt>
                      <c:pt idx="725">
                        <c:v>0</c:v>
                      </c:pt>
                      <c:pt idx="726">
                        <c:v>0</c:v>
                      </c:pt>
                      <c:pt idx="727">
                        <c:v>0</c:v>
                      </c:pt>
                      <c:pt idx="728">
                        <c:v>0</c:v>
                      </c:pt>
                      <c:pt idx="729">
                        <c:v>0</c:v>
                      </c:pt>
                      <c:pt idx="730">
                        <c:v>0</c:v>
                      </c:pt>
                      <c:pt idx="731">
                        <c:v>0</c:v>
                      </c:pt>
                      <c:pt idx="732">
                        <c:v>0</c:v>
                      </c:pt>
                      <c:pt idx="733">
                        <c:v>0</c:v>
                      </c:pt>
                      <c:pt idx="734">
                        <c:v>0</c:v>
                      </c:pt>
                      <c:pt idx="735">
                        <c:v>0</c:v>
                      </c:pt>
                      <c:pt idx="736">
                        <c:v>0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0</c:v>
                      </c:pt>
                      <c:pt idx="741">
                        <c:v>0</c:v>
                      </c:pt>
                      <c:pt idx="742">
                        <c:v>0</c:v>
                      </c:pt>
                      <c:pt idx="743">
                        <c:v>0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0</c:v>
                      </c:pt>
                      <c:pt idx="748">
                        <c:v>0</c:v>
                      </c:pt>
                      <c:pt idx="749">
                        <c:v>0</c:v>
                      </c:pt>
                      <c:pt idx="750">
                        <c:v>0</c:v>
                      </c:pt>
                      <c:pt idx="751">
                        <c:v>0</c:v>
                      </c:pt>
                      <c:pt idx="752">
                        <c:v>0</c:v>
                      </c:pt>
                      <c:pt idx="753">
                        <c:v>0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0</c:v>
                      </c:pt>
                      <c:pt idx="757">
                        <c:v>0</c:v>
                      </c:pt>
                      <c:pt idx="758">
                        <c:v>0</c:v>
                      </c:pt>
                      <c:pt idx="759">
                        <c:v>0</c:v>
                      </c:pt>
                      <c:pt idx="760">
                        <c:v>0</c:v>
                      </c:pt>
                      <c:pt idx="761">
                        <c:v>0</c:v>
                      </c:pt>
                      <c:pt idx="762">
                        <c:v>0</c:v>
                      </c:pt>
                      <c:pt idx="763">
                        <c:v>0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0</c:v>
                      </c:pt>
                      <c:pt idx="767">
                        <c:v>0</c:v>
                      </c:pt>
                      <c:pt idx="768">
                        <c:v>0</c:v>
                      </c:pt>
                      <c:pt idx="769">
                        <c:v>0</c:v>
                      </c:pt>
                      <c:pt idx="770">
                        <c:v>0</c:v>
                      </c:pt>
                      <c:pt idx="771">
                        <c:v>0</c:v>
                      </c:pt>
                      <c:pt idx="772">
                        <c:v>0</c:v>
                      </c:pt>
                      <c:pt idx="773">
                        <c:v>0</c:v>
                      </c:pt>
                      <c:pt idx="774">
                        <c:v>0</c:v>
                      </c:pt>
                      <c:pt idx="775">
                        <c:v>0</c:v>
                      </c:pt>
                      <c:pt idx="776">
                        <c:v>0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0</c:v>
                      </c:pt>
                      <c:pt idx="780">
                        <c:v>0</c:v>
                      </c:pt>
                      <c:pt idx="781">
                        <c:v>0</c:v>
                      </c:pt>
                      <c:pt idx="782">
                        <c:v>0</c:v>
                      </c:pt>
                      <c:pt idx="783">
                        <c:v>0</c:v>
                      </c:pt>
                      <c:pt idx="784">
                        <c:v>0</c:v>
                      </c:pt>
                      <c:pt idx="785">
                        <c:v>0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0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0</c:v>
                      </c:pt>
                      <c:pt idx="793">
                        <c:v>0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0</c:v>
                      </c:pt>
                      <c:pt idx="798">
                        <c:v>0</c:v>
                      </c:pt>
                      <c:pt idx="799">
                        <c:v>0</c:v>
                      </c:pt>
                      <c:pt idx="800">
                        <c:v>0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0</c:v>
                      </c:pt>
                      <c:pt idx="804">
                        <c:v>0</c:v>
                      </c:pt>
                      <c:pt idx="805">
                        <c:v>0</c:v>
                      </c:pt>
                      <c:pt idx="806">
                        <c:v>0</c:v>
                      </c:pt>
                      <c:pt idx="807">
                        <c:v>0</c:v>
                      </c:pt>
                      <c:pt idx="808">
                        <c:v>0</c:v>
                      </c:pt>
                      <c:pt idx="809">
                        <c:v>0</c:v>
                      </c:pt>
                      <c:pt idx="810">
                        <c:v>0</c:v>
                      </c:pt>
                      <c:pt idx="811">
                        <c:v>0</c:v>
                      </c:pt>
                      <c:pt idx="812">
                        <c:v>0</c:v>
                      </c:pt>
                      <c:pt idx="813">
                        <c:v>0</c:v>
                      </c:pt>
                      <c:pt idx="814">
                        <c:v>0</c:v>
                      </c:pt>
                      <c:pt idx="815">
                        <c:v>0</c:v>
                      </c:pt>
                      <c:pt idx="816">
                        <c:v>0</c:v>
                      </c:pt>
                      <c:pt idx="817">
                        <c:v>0</c:v>
                      </c:pt>
                      <c:pt idx="818">
                        <c:v>0</c:v>
                      </c:pt>
                      <c:pt idx="819">
                        <c:v>0</c:v>
                      </c:pt>
                      <c:pt idx="820">
                        <c:v>0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0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0</c:v>
                      </c:pt>
                      <c:pt idx="828">
                        <c:v>0</c:v>
                      </c:pt>
                      <c:pt idx="829">
                        <c:v>0</c:v>
                      </c:pt>
                      <c:pt idx="830">
                        <c:v>0</c:v>
                      </c:pt>
                      <c:pt idx="831">
                        <c:v>0</c:v>
                      </c:pt>
                      <c:pt idx="832">
                        <c:v>0</c:v>
                      </c:pt>
                      <c:pt idx="833">
                        <c:v>0</c:v>
                      </c:pt>
                      <c:pt idx="834">
                        <c:v>0</c:v>
                      </c:pt>
                      <c:pt idx="835">
                        <c:v>0</c:v>
                      </c:pt>
                      <c:pt idx="836">
                        <c:v>0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0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0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0</c:v>
                      </c:pt>
                      <c:pt idx="849">
                        <c:v>0</c:v>
                      </c:pt>
                      <c:pt idx="850">
                        <c:v>0</c:v>
                      </c:pt>
                      <c:pt idx="851">
                        <c:v>0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0</c:v>
                      </c:pt>
                      <c:pt idx="855">
                        <c:v>0</c:v>
                      </c:pt>
                      <c:pt idx="856">
                        <c:v>0</c:v>
                      </c:pt>
                      <c:pt idx="857">
                        <c:v>0</c:v>
                      </c:pt>
                      <c:pt idx="858">
                        <c:v>0</c:v>
                      </c:pt>
                      <c:pt idx="859">
                        <c:v>0</c:v>
                      </c:pt>
                      <c:pt idx="860">
                        <c:v>0</c:v>
                      </c:pt>
                      <c:pt idx="861">
                        <c:v>0</c:v>
                      </c:pt>
                      <c:pt idx="862">
                        <c:v>0</c:v>
                      </c:pt>
                      <c:pt idx="863">
                        <c:v>0</c:v>
                      </c:pt>
                      <c:pt idx="864">
                        <c:v>0</c:v>
                      </c:pt>
                      <c:pt idx="865">
                        <c:v>0</c:v>
                      </c:pt>
                      <c:pt idx="866">
                        <c:v>0</c:v>
                      </c:pt>
                      <c:pt idx="867">
                        <c:v>0</c:v>
                      </c:pt>
                      <c:pt idx="868">
                        <c:v>0</c:v>
                      </c:pt>
                      <c:pt idx="869">
                        <c:v>0</c:v>
                      </c:pt>
                      <c:pt idx="870">
                        <c:v>0</c:v>
                      </c:pt>
                      <c:pt idx="871">
                        <c:v>0</c:v>
                      </c:pt>
                      <c:pt idx="872">
                        <c:v>0</c:v>
                      </c:pt>
                      <c:pt idx="873">
                        <c:v>0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0</c:v>
                      </c:pt>
                      <c:pt idx="878">
                        <c:v>0</c:v>
                      </c:pt>
                      <c:pt idx="879">
                        <c:v>0</c:v>
                      </c:pt>
                      <c:pt idx="880">
                        <c:v>0</c:v>
                      </c:pt>
                      <c:pt idx="881">
                        <c:v>0</c:v>
                      </c:pt>
                      <c:pt idx="882">
                        <c:v>0</c:v>
                      </c:pt>
                      <c:pt idx="883">
                        <c:v>0</c:v>
                      </c:pt>
                      <c:pt idx="884">
                        <c:v>0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0</c:v>
                      </c:pt>
                      <c:pt idx="889">
                        <c:v>0</c:v>
                      </c:pt>
                      <c:pt idx="890">
                        <c:v>0</c:v>
                      </c:pt>
                      <c:pt idx="891">
                        <c:v>0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0</c:v>
                      </c:pt>
                      <c:pt idx="898">
                        <c:v>0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0</c:v>
                      </c:pt>
                      <c:pt idx="903">
                        <c:v>0</c:v>
                      </c:pt>
                      <c:pt idx="904">
                        <c:v>0</c:v>
                      </c:pt>
                      <c:pt idx="905">
                        <c:v>0</c:v>
                      </c:pt>
                      <c:pt idx="906">
                        <c:v>0</c:v>
                      </c:pt>
                      <c:pt idx="907">
                        <c:v>0</c:v>
                      </c:pt>
                      <c:pt idx="908">
                        <c:v>0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0</c:v>
                      </c:pt>
                      <c:pt idx="914">
                        <c:v>0</c:v>
                      </c:pt>
                      <c:pt idx="915">
                        <c:v>0</c:v>
                      </c:pt>
                      <c:pt idx="916">
                        <c:v>0</c:v>
                      </c:pt>
                      <c:pt idx="917">
                        <c:v>0</c:v>
                      </c:pt>
                      <c:pt idx="918">
                        <c:v>0</c:v>
                      </c:pt>
                      <c:pt idx="919">
                        <c:v>0</c:v>
                      </c:pt>
                      <c:pt idx="920">
                        <c:v>0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0</c:v>
                      </c:pt>
                      <c:pt idx="924">
                        <c:v>0</c:v>
                      </c:pt>
                      <c:pt idx="925">
                        <c:v>0</c:v>
                      </c:pt>
                      <c:pt idx="926">
                        <c:v>0</c:v>
                      </c:pt>
                      <c:pt idx="927">
                        <c:v>0</c:v>
                      </c:pt>
                      <c:pt idx="928">
                        <c:v>0</c:v>
                      </c:pt>
                      <c:pt idx="929">
                        <c:v>0</c:v>
                      </c:pt>
                      <c:pt idx="930">
                        <c:v>0</c:v>
                      </c:pt>
                      <c:pt idx="931">
                        <c:v>0</c:v>
                      </c:pt>
                      <c:pt idx="932">
                        <c:v>0</c:v>
                      </c:pt>
                      <c:pt idx="933">
                        <c:v>0</c:v>
                      </c:pt>
                      <c:pt idx="934">
                        <c:v>0</c:v>
                      </c:pt>
                      <c:pt idx="935">
                        <c:v>0</c:v>
                      </c:pt>
                      <c:pt idx="936">
                        <c:v>0</c:v>
                      </c:pt>
                      <c:pt idx="937">
                        <c:v>0</c:v>
                      </c:pt>
                      <c:pt idx="938">
                        <c:v>0</c:v>
                      </c:pt>
                      <c:pt idx="939">
                        <c:v>0</c:v>
                      </c:pt>
                      <c:pt idx="940">
                        <c:v>0</c:v>
                      </c:pt>
                      <c:pt idx="941">
                        <c:v>0</c:v>
                      </c:pt>
                      <c:pt idx="942">
                        <c:v>0</c:v>
                      </c:pt>
                      <c:pt idx="943">
                        <c:v>0</c:v>
                      </c:pt>
                      <c:pt idx="944">
                        <c:v>0</c:v>
                      </c:pt>
                      <c:pt idx="945">
                        <c:v>0</c:v>
                      </c:pt>
                      <c:pt idx="946">
                        <c:v>0</c:v>
                      </c:pt>
                      <c:pt idx="947">
                        <c:v>0</c:v>
                      </c:pt>
                      <c:pt idx="948">
                        <c:v>0</c:v>
                      </c:pt>
                      <c:pt idx="949">
                        <c:v>0</c:v>
                      </c:pt>
                      <c:pt idx="950">
                        <c:v>0</c:v>
                      </c:pt>
                      <c:pt idx="951">
                        <c:v>0</c:v>
                      </c:pt>
                      <c:pt idx="952">
                        <c:v>0</c:v>
                      </c:pt>
                      <c:pt idx="953">
                        <c:v>0</c:v>
                      </c:pt>
                      <c:pt idx="954">
                        <c:v>0</c:v>
                      </c:pt>
                      <c:pt idx="955">
                        <c:v>0</c:v>
                      </c:pt>
                      <c:pt idx="956">
                        <c:v>0</c:v>
                      </c:pt>
                      <c:pt idx="957">
                        <c:v>0</c:v>
                      </c:pt>
                      <c:pt idx="958">
                        <c:v>0</c:v>
                      </c:pt>
                      <c:pt idx="959">
                        <c:v>0</c:v>
                      </c:pt>
                      <c:pt idx="960">
                        <c:v>0</c:v>
                      </c:pt>
                      <c:pt idx="961">
                        <c:v>0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0</c:v>
                      </c:pt>
                      <c:pt idx="984">
                        <c:v>0</c:v>
                      </c:pt>
                      <c:pt idx="985">
                        <c:v>0</c:v>
                      </c:pt>
                      <c:pt idx="986">
                        <c:v>0</c:v>
                      </c:pt>
                      <c:pt idx="987">
                        <c:v>0</c:v>
                      </c:pt>
                      <c:pt idx="988">
                        <c:v>0</c:v>
                      </c:pt>
                      <c:pt idx="989">
                        <c:v>0</c:v>
                      </c:pt>
                      <c:pt idx="990">
                        <c:v>0</c:v>
                      </c:pt>
                      <c:pt idx="991">
                        <c:v>0</c:v>
                      </c:pt>
                      <c:pt idx="992">
                        <c:v>0</c:v>
                      </c:pt>
                      <c:pt idx="993">
                        <c:v>0</c:v>
                      </c:pt>
                      <c:pt idx="994">
                        <c:v>0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0</c:v>
                      </c:pt>
                      <c:pt idx="999">
                        <c:v>0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0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0</c:v>
                      </c:pt>
                      <c:pt idx="1006">
                        <c:v>0</c:v>
                      </c:pt>
                      <c:pt idx="1007">
                        <c:v>0</c:v>
                      </c:pt>
                      <c:pt idx="1008">
                        <c:v>0</c:v>
                      </c:pt>
                      <c:pt idx="1009">
                        <c:v>0</c:v>
                      </c:pt>
                      <c:pt idx="1010">
                        <c:v>0</c:v>
                      </c:pt>
                      <c:pt idx="1011">
                        <c:v>0</c:v>
                      </c:pt>
                      <c:pt idx="1012">
                        <c:v>0</c:v>
                      </c:pt>
                      <c:pt idx="1013">
                        <c:v>0</c:v>
                      </c:pt>
                      <c:pt idx="1014">
                        <c:v>0</c:v>
                      </c:pt>
                      <c:pt idx="1015">
                        <c:v>0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0</c:v>
                      </c:pt>
                      <c:pt idx="1019">
                        <c:v>0</c:v>
                      </c:pt>
                      <c:pt idx="1020">
                        <c:v>0</c:v>
                      </c:pt>
                      <c:pt idx="1021">
                        <c:v>0</c:v>
                      </c:pt>
                      <c:pt idx="1022">
                        <c:v>0</c:v>
                      </c:pt>
                      <c:pt idx="1023">
                        <c:v>0</c:v>
                      </c:pt>
                      <c:pt idx="1024">
                        <c:v>0</c:v>
                      </c:pt>
                      <c:pt idx="1025">
                        <c:v>0</c:v>
                      </c:pt>
                      <c:pt idx="1026">
                        <c:v>0</c:v>
                      </c:pt>
                      <c:pt idx="1027">
                        <c:v>0</c:v>
                      </c:pt>
                      <c:pt idx="1028">
                        <c:v>0</c:v>
                      </c:pt>
                      <c:pt idx="1029">
                        <c:v>0</c:v>
                      </c:pt>
                      <c:pt idx="1030">
                        <c:v>0</c:v>
                      </c:pt>
                      <c:pt idx="1031">
                        <c:v>0</c:v>
                      </c:pt>
                      <c:pt idx="1032">
                        <c:v>0</c:v>
                      </c:pt>
                      <c:pt idx="1033">
                        <c:v>0</c:v>
                      </c:pt>
                      <c:pt idx="1034">
                        <c:v>0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0</c:v>
                      </c:pt>
                      <c:pt idx="1038">
                        <c:v>0</c:v>
                      </c:pt>
                      <c:pt idx="1039">
                        <c:v>0</c:v>
                      </c:pt>
                      <c:pt idx="1040">
                        <c:v>0</c:v>
                      </c:pt>
                      <c:pt idx="1041">
                        <c:v>0</c:v>
                      </c:pt>
                      <c:pt idx="1042">
                        <c:v>0</c:v>
                      </c:pt>
                      <c:pt idx="1043">
                        <c:v>0</c:v>
                      </c:pt>
                      <c:pt idx="1044">
                        <c:v>0</c:v>
                      </c:pt>
                      <c:pt idx="1045">
                        <c:v>0</c:v>
                      </c:pt>
                      <c:pt idx="1046">
                        <c:v>0</c:v>
                      </c:pt>
                      <c:pt idx="1047">
                        <c:v>0</c:v>
                      </c:pt>
                      <c:pt idx="1048">
                        <c:v>0</c:v>
                      </c:pt>
                      <c:pt idx="1049">
                        <c:v>0</c:v>
                      </c:pt>
                      <c:pt idx="1050">
                        <c:v>0</c:v>
                      </c:pt>
                      <c:pt idx="1051">
                        <c:v>0</c:v>
                      </c:pt>
                      <c:pt idx="1052">
                        <c:v>0</c:v>
                      </c:pt>
                      <c:pt idx="1053">
                        <c:v>0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0</c:v>
                      </c:pt>
                      <c:pt idx="1057">
                        <c:v>0</c:v>
                      </c:pt>
                      <c:pt idx="1058">
                        <c:v>0</c:v>
                      </c:pt>
                      <c:pt idx="1059">
                        <c:v>0</c:v>
                      </c:pt>
                      <c:pt idx="1060">
                        <c:v>0</c:v>
                      </c:pt>
                      <c:pt idx="1061">
                        <c:v>0</c:v>
                      </c:pt>
                      <c:pt idx="1062">
                        <c:v>0</c:v>
                      </c:pt>
                      <c:pt idx="1063">
                        <c:v>0</c:v>
                      </c:pt>
                      <c:pt idx="1064">
                        <c:v>0</c:v>
                      </c:pt>
                      <c:pt idx="1065">
                        <c:v>0</c:v>
                      </c:pt>
                      <c:pt idx="1066">
                        <c:v>0</c:v>
                      </c:pt>
                      <c:pt idx="1067">
                        <c:v>0</c:v>
                      </c:pt>
                      <c:pt idx="1068">
                        <c:v>0</c:v>
                      </c:pt>
                      <c:pt idx="1069">
                        <c:v>0</c:v>
                      </c:pt>
                      <c:pt idx="1070">
                        <c:v>0</c:v>
                      </c:pt>
                      <c:pt idx="1071">
                        <c:v>0</c:v>
                      </c:pt>
                      <c:pt idx="1072">
                        <c:v>0</c:v>
                      </c:pt>
                      <c:pt idx="1073">
                        <c:v>0</c:v>
                      </c:pt>
                      <c:pt idx="1074">
                        <c:v>0</c:v>
                      </c:pt>
                      <c:pt idx="1075">
                        <c:v>0</c:v>
                      </c:pt>
                      <c:pt idx="1076">
                        <c:v>0</c:v>
                      </c:pt>
                      <c:pt idx="1077">
                        <c:v>0</c:v>
                      </c:pt>
                      <c:pt idx="1078">
                        <c:v>0</c:v>
                      </c:pt>
                      <c:pt idx="1079">
                        <c:v>0</c:v>
                      </c:pt>
                      <c:pt idx="1080">
                        <c:v>0</c:v>
                      </c:pt>
                      <c:pt idx="1081">
                        <c:v>0</c:v>
                      </c:pt>
                      <c:pt idx="1082">
                        <c:v>0</c:v>
                      </c:pt>
                      <c:pt idx="1083">
                        <c:v>0</c:v>
                      </c:pt>
                      <c:pt idx="1084">
                        <c:v>0</c:v>
                      </c:pt>
                      <c:pt idx="1085">
                        <c:v>0</c:v>
                      </c:pt>
                      <c:pt idx="1086">
                        <c:v>0</c:v>
                      </c:pt>
                      <c:pt idx="1087">
                        <c:v>0</c:v>
                      </c:pt>
                      <c:pt idx="1088">
                        <c:v>0</c:v>
                      </c:pt>
                      <c:pt idx="1089">
                        <c:v>0</c:v>
                      </c:pt>
                      <c:pt idx="1090">
                        <c:v>0</c:v>
                      </c:pt>
                      <c:pt idx="1091">
                        <c:v>0</c:v>
                      </c:pt>
                      <c:pt idx="1092">
                        <c:v>0</c:v>
                      </c:pt>
                      <c:pt idx="1093">
                        <c:v>0</c:v>
                      </c:pt>
                      <c:pt idx="1094">
                        <c:v>0</c:v>
                      </c:pt>
                      <c:pt idx="1095">
                        <c:v>0</c:v>
                      </c:pt>
                      <c:pt idx="1096">
                        <c:v>0</c:v>
                      </c:pt>
                      <c:pt idx="1097">
                        <c:v>0</c:v>
                      </c:pt>
                      <c:pt idx="1098">
                        <c:v>0</c:v>
                      </c:pt>
                      <c:pt idx="1099">
                        <c:v>0</c:v>
                      </c:pt>
                      <c:pt idx="1100">
                        <c:v>0</c:v>
                      </c:pt>
                      <c:pt idx="1101">
                        <c:v>0</c:v>
                      </c:pt>
                      <c:pt idx="1102">
                        <c:v>0</c:v>
                      </c:pt>
                      <c:pt idx="1103">
                        <c:v>0</c:v>
                      </c:pt>
                      <c:pt idx="1104">
                        <c:v>0</c:v>
                      </c:pt>
                      <c:pt idx="1105">
                        <c:v>0</c:v>
                      </c:pt>
                      <c:pt idx="1106">
                        <c:v>0</c:v>
                      </c:pt>
                      <c:pt idx="1107">
                        <c:v>0</c:v>
                      </c:pt>
                      <c:pt idx="1108">
                        <c:v>0</c:v>
                      </c:pt>
                      <c:pt idx="1109">
                        <c:v>0</c:v>
                      </c:pt>
                      <c:pt idx="1110">
                        <c:v>0</c:v>
                      </c:pt>
                      <c:pt idx="1111">
                        <c:v>0</c:v>
                      </c:pt>
                      <c:pt idx="1112">
                        <c:v>0</c:v>
                      </c:pt>
                      <c:pt idx="1113">
                        <c:v>0</c:v>
                      </c:pt>
                      <c:pt idx="1114">
                        <c:v>0</c:v>
                      </c:pt>
                      <c:pt idx="1115">
                        <c:v>0</c:v>
                      </c:pt>
                      <c:pt idx="1116">
                        <c:v>0</c:v>
                      </c:pt>
                      <c:pt idx="1117">
                        <c:v>0</c:v>
                      </c:pt>
                      <c:pt idx="1118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2240-436D-BC0F-32F7774B87F2}"/>
                  </c:ext>
                </c:extLst>
              </c15:ser>
            </c15:filteredScatterSeries>
            <c15:filteredScatterSeries>
              <c15:ser>
                <c:idx val="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Input'!$AB$1</c15:sqref>
                        </c15:formulaRef>
                      </c:ext>
                    </c:extLst>
                    <c:strCache>
                      <c:ptCount val="1"/>
                      <c:pt idx="0">
                        <c:v>rx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Input'!$AB$2:$AB$1118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-9.3460000000000001</c:v>
                      </c:pt>
                      <c:pt idx="1">
                        <c:v>-9.3450000000000006</c:v>
                      </c:pt>
                      <c:pt idx="2">
                        <c:v>-9.3439999999999994</c:v>
                      </c:pt>
                      <c:pt idx="3">
                        <c:v>-9.3450000000000006</c:v>
                      </c:pt>
                      <c:pt idx="4">
                        <c:v>-9.3439999999999994</c:v>
                      </c:pt>
                      <c:pt idx="5">
                        <c:v>-9.3439999999999994</c:v>
                      </c:pt>
                      <c:pt idx="6">
                        <c:v>-9.3439999999999994</c:v>
                      </c:pt>
                      <c:pt idx="7">
                        <c:v>-9.3490000000000002</c:v>
                      </c:pt>
                      <c:pt idx="8">
                        <c:v>-9.3539999999999992</c:v>
                      </c:pt>
                      <c:pt idx="9">
                        <c:v>-9.359</c:v>
                      </c:pt>
                      <c:pt idx="10">
                        <c:v>-9.36</c:v>
                      </c:pt>
                      <c:pt idx="11">
                        <c:v>-9.3620000000000001</c:v>
                      </c:pt>
                      <c:pt idx="12">
                        <c:v>-9.3640000000000008</c:v>
                      </c:pt>
                      <c:pt idx="13">
                        <c:v>-9.3629999999999995</c:v>
                      </c:pt>
                      <c:pt idx="14">
                        <c:v>-9.3629999999999995</c:v>
                      </c:pt>
                      <c:pt idx="15">
                        <c:v>-9.3620000000000001</c:v>
                      </c:pt>
                      <c:pt idx="16">
                        <c:v>-9.3620000000000001</c:v>
                      </c:pt>
                      <c:pt idx="17">
                        <c:v>-9.36</c:v>
                      </c:pt>
                      <c:pt idx="18">
                        <c:v>-9.3610000000000007</c:v>
                      </c:pt>
                      <c:pt idx="19">
                        <c:v>-9.3670000000000009</c:v>
                      </c:pt>
                      <c:pt idx="20">
                        <c:v>-9.3699999999999992</c:v>
                      </c:pt>
                      <c:pt idx="21">
                        <c:v>-9.3689999999999998</c:v>
                      </c:pt>
                      <c:pt idx="22">
                        <c:v>-9.3699999999999992</c:v>
                      </c:pt>
                      <c:pt idx="23">
                        <c:v>-9.3689999999999998</c:v>
                      </c:pt>
                      <c:pt idx="24">
                        <c:v>-9.3699999999999992</c:v>
                      </c:pt>
                      <c:pt idx="25">
                        <c:v>-9.3699999999999992</c:v>
                      </c:pt>
                      <c:pt idx="26">
                        <c:v>-9.3689999999999998</c:v>
                      </c:pt>
                      <c:pt idx="27">
                        <c:v>-9.3680000000000003</c:v>
                      </c:pt>
                      <c:pt idx="28">
                        <c:v>-9.3670000000000009</c:v>
                      </c:pt>
                      <c:pt idx="29">
                        <c:v>-9.3659999999999997</c:v>
                      </c:pt>
                      <c:pt idx="30">
                        <c:v>-9.3670000000000009</c:v>
                      </c:pt>
                      <c:pt idx="31">
                        <c:v>-9.3659999999999997</c:v>
                      </c:pt>
                      <c:pt idx="32">
                        <c:v>-9.3659999999999997</c:v>
                      </c:pt>
                      <c:pt idx="33">
                        <c:v>-9.3659999999999997</c:v>
                      </c:pt>
                      <c:pt idx="34">
                        <c:v>-9.3659999999999997</c:v>
                      </c:pt>
                      <c:pt idx="35">
                        <c:v>-9.3659999999999997</c:v>
                      </c:pt>
                      <c:pt idx="36">
                        <c:v>-9.3659999999999997</c:v>
                      </c:pt>
                      <c:pt idx="37">
                        <c:v>-9.3650000000000002</c:v>
                      </c:pt>
                      <c:pt idx="38">
                        <c:v>-9.3629999999999995</c:v>
                      </c:pt>
                      <c:pt idx="39">
                        <c:v>-9.3640000000000008</c:v>
                      </c:pt>
                      <c:pt idx="40">
                        <c:v>-9.3640000000000008</c:v>
                      </c:pt>
                      <c:pt idx="41">
                        <c:v>-9.3629999999999995</c:v>
                      </c:pt>
                      <c:pt idx="42">
                        <c:v>-9.3620000000000001</c:v>
                      </c:pt>
                      <c:pt idx="43">
                        <c:v>-9.3610000000000007</c:v>
                      </c:pt>
                      <c:pt idx="44">
                        <c:v>-9.36</c:v>
                      </c:pt>
                      <c:pt idx="45">
                        <c:v>-9.359</c:v>
                      </c:pt>
                      <c:pt idx="46">
                        <c:v>-9.3580000000000005</c:v>
                      </c:pt>
                      <c:pt idx="47">
                        <c:v>-9.3569999999999993</c:v>
                      </c:pt>
                      <c:pt idx="48">
                        <c:v>-9.3569999999999993</c:v>
                      </c:pt>
                      <c:pt idx="49">
                        <c:v>-9.3559999999999999</c:v>
                      </c:pt>
                      <c:pt idx="50">
                        <c:v>-9.3550000000000004</c:v>
                      </c:pt>
                      <c:pt idx="51">
                        <c:v>-9.3539999999999992</c:v>
                      </c:pt>
                      <c:pt idx="52">
                        <c:v>-9.3539999999999992</c:v>
                      </c:pt>
                      <c:pt idx="53">
                        <c:v>-9.3529999999999998</c:v>
                      </c:pt>
                      <c:pt idx="54">
                        <c:v>-9.3529999999999998</c:v>
                      </c:pt>
                      <c:pt idx="55">
                        <c:v>-9.3529999999999998</c:v>
                      </c:pt>
                      <c:pt idx="56">
                        <c:v>-9.3529999999999998</c:v>
                      </c:pt>
                      <c:pt idx="57">
                        <c:v>-9.3539999999999992</c:v>
                      </c:pt>
                      <c:pt idx="58">
                        <c:v>-9.3539999999999992</c:v>
                      </c:pt>
                      <c:pt idx="59">
                        <c:v>-9.3529999999999998</c:v>
                      </c:pt>
                      <c:pt idx="60">
                        <c:v>-9.3529999999999998</c:v>
                      </c:pt>
                      <c:pt idx="61">
                        <c:v>-9.3520000000000003</c:v>
                      </c:pt>
                      <c:pt idx="62">
                        <c:v>-9.3510000000000009</c:v>
                      </c:pt>
                      <c:pt idx="63">
                        <c:v>-9.35</c:v>
                      </c:pt>
                      <c:pt idx="64">
                        <c:v>-9.35</c:v>
                      </c:pt>
                      <c:pt idx="65">
                        <c:v>-9.3510000000000009</c:v>
                      </c:pt>
                      <c:pt idx="66">
                        <c:v>-9.3510000000000009</c:v>
                      </c:pt>
                      <c:pt idx="67">
                        <c:v>-9.3510000000000009</c:v>
                      </c:pt>
                      <c:pt idx="68">
                        <c:v>-9.3520000000000003</c:v>
                      </c:pt>
                      <c:pt idx="69">
                        <c:v>-9.3520000000000003</c:v>
                      </c:pt>
                      <c:pt idx="70">
                        <c:v>-9.35</c:v>
                      </c:pt>
                      <c:pt idx="71">
                        <c:v>-9.35</c:v>
                      </c:pt>
                      <c:pt idx="72">
                        <c:v>-9.35</c:v>
                      </c:pt>
                      <c:pt idx="73">
                        <c:v>-9.35</c:v>
                      </c:pt>
                      <c:pt idx="74">
                        <c:v>-9.3510000000000009</c:v>
                      </c:pt>
                      <c:pt idx="75">
                        <c:v>-9.3510000000000009</c:v>
                      </c:pt>
                      <c:pt idx="76">
                        <c:v>-9.3510000000000009</c:v>
                      </c:pt>
                      <c:pt idx="77">
                        <c:v>-9.3510000000000009</c:v>
                      </c:pt>
                      <c:pt idx="78">
                        <c:v>-9.35</c:v>
                      </c:pt>
                      <c:pt idx="79">
                        <c:v>-9.3490000000000002</c:v>
                      </c:pt>
                      <c:pt idx="80">
                        <c:v>-9.3490000000000002</c:v>
                      </c:pt>
                      <c:pt idx="81">
                        <c:v>-9.3490000000000002</c:v>
                      </c:pt>
                      <c:pt idx="82">
                        <c:v>-9.35</c:v>
                      </c:pt>
                      <c:pt idx="83">
                        <c:v>-9.3490000000000002</c:v>
                      </c:pt>
                      <c:pt idx="84">
                        <c:v>-9.35</c:v>
                      </c:pt>
                      <c:pt idx="85">
                        <c:v>-9.3520000000000003</c:v>
                      </c:pt>
                      <c:pt idx="86">
                        <c:v>-9.359</c:v>
                      </c:pt>
                      <c:pt idx="87">
                        <c:v>-9.3620000000000001</c:v>
                      </c:pt>
                      <c:pt idx="88">
                        <c:v>-9.3670000000000009</c:v>
                      </c:pt>
                      <c:pt idx="89">
                        <c:v>-9.3670000000000009</c:v>
                      </c:pt>
                      <c:pt idx="90">
                        <c:v>-9.3659999999999997</c:v>
                      </c:pt>
                      <c:pt idx="91">
                        <c:v>-9.3659999999999997</c:v>
                      </c:pt>
                      <c:pt idx="92">
                        <c:v>-9.3659999999999997</c:v>
                      </c:pt>
                      <c:pt idx="93">
                        <c:v>-9.3640000000000008</c:v>
                      </c:pt>
                      <c:pt idx="94">
                        <c:v>-9.3629999999999995</c:v>
                      </c:pt>
                      <c:pt idx="95">
                        <c:v>-9.3620000000000001</c:v>
                      </c:pt>
                      <c:pt idx="96">
                        <c:v>-9.3620000000000001</c:v>
                      </c:pt>
                      <c:pt idx="97">
                        <c:v>-9.3620000000000001</c:v>
                      </c:pt>
                      <c:pt idx="98">
                        <c:v>-9.359</c:v>
                      </c:pt>
                      <c:pt idx="99">
                        <c:v>-9.3580000000000005</c:v>
                      </c:pt>
                      <c:pt idx="100">
                        <c:v>-9.3569999999999993</c:v>
                      </c:pt>
                      <c:pt idx="101">
                        <c:v>-9.3559999999999999</c:v>
                      </c:pt>
                      <c:pt idx="102">
                        <c:v>-9.3580000000000005</c:v>
                      </c:pt>
                      <c:pt idx="103">
                        <c:v>-9.3559999999999999</c:v>
                      </c:pt>
                      <c:pt idx="104">
                        <c:v>-9.3559999999999999</c:v>
                      </c:pt>
                      <c:pt idx="105">
                        <c:v>-9.3559999999999999</c:v>
                      </c:pt>
                      <c:pt idx="106">
                        <c:v>-9.3550000000000004</c:v>
                      </c:pt>
                      <c:pt idx="107">
                        <c:v>-9.3539999999999992</c:v>
                      </c:pt>
                      <c:pt idx="108">
                        <c:v>-9.3539999999999992</c:v>
                      </c:pt>
                      <c:pt idx="109">
                        <c:v>-9.3550000000000004</c:v>
                      </c:pt>
                      <c:pt idx="110">
                        <c:v>-9.3539999999999992</c:v>
                      </c:pt>
                      <c:pt idx="111">
                        <c:v>-9.3539999999999992</c:v>
                      </c:pt>
                      <c:pt idx="112">
                        <c:v>-9.3569999999999993</c:v>
                      </c:pt>
                      <c:pt idx="113">
                        <c:v>-9.3559999999999999</c:v>
                      </c:pt>
                      <c:pt idx="114">
                        <c:v>-9.3559999999999999</c:v>
                      </c:pt>
                      <c:pt idx="115">
                        <c:v>-9.359</c:v>
                      </c:pt>
                      <c:pt idx="116">
                        <c:v>-9.3620000000000001</c:v>
                      </c:pt>
                      <c:pt idx="117">
                        <c:v>-9.3629999999999995</c:v>
                      </c:pt>
                      <c:pt idx="118">
                        <c:v>-9.3620000000000001</c:v>
                      </c:pt>
                      <c:pt idx="119">
                        <c:v>-9.3610000000000007</c:v>
                      </c:pt>
                      <c:pt idx="120">
                        <c:v>-9.3610000000000007</c:v>
                      </c:pt>
                      <c:pt idx="121">
                        <c:v>-9.36</c:v>
                      </c:pt>
                      <c:pt idx="122">
                        <c:v>-9.359</c:v>
                      </c:pt>
                      <c:pt idx="123">
                        <c:v>-9.359</c:v>
                      </c:pt>
                      <c:pt idx="124">
                        <c:v>-9.359</c:v>
                      </c:pt>
                      <c:pt idx="125">
                        <c:v>-9.3580000000000005</c:v>
                      </c:pt>
                      <c:pt idx="126">
                        <c:v>-9.3559999999999999</c:v>
                      </c:pt>
                      <c:pt idx="127">
                        <c:v>-9.3569999999999993</c:v>
                      </c:pt>
                      <c:pt idx="128">
                        <c:v>-9.3569999999999993</c:v>
                      </c:pt>
                      <c:pt idx="129">
                        <c:v>-9.3569999999999993</c:v>
                      </c:pt>
                      <c:pt idx="130">
                        <c:v>-9.3559999999999999</c:v>
                      </c:pt>
                      <c:pt idx="131">
                        <c:v>-9.3550000000000004</c:v>
                      </c:pt>
                      <c:pt idx="132">
                        <c:v>-9.3550000000000004</c:v>
                      </c:pt>
                      <c:pt idx="133">
                        <c:v>-9.3539999999999992</c:v>
                      </c:pt>
                      <c:pt idx="134">
                        <c:v>-9.3539999999999992</c:v>
                      </c:pt>
                      <c:pt idx="135">
                        <c:v>-9.3529999999999998</c:v>
                      </c:pt>
                      <c:pt idx="136">
                        <c:v>-9.3539999999999992</c:v>
                      </c:pt>
                      <c:pt idx="137">
                        <c:v>-9.3529999999999998</c:v>
                      </c:pt>
                      <c:pt idx="138">
                        <c:v>-9.3520000000000003</c:v>
                      </c:pt>
                      <c:pt idx="139">
                        <c:v>-9.3520000000000003</c:v>
                      </c:pt>
                      <c:pt idx="140">
                        <c:v>-9.3510000000000009</c:v>
                      </c:pt>
                      <c:pt idx="141">
                        <c:v>-9.3510000000000009</c:v>
                      </c:pt>
                      <c:pt idx="142">
                        <c:v>-9.35</c:v>
                      </c:pt>
                      <c:pt idx="143">
                        <c:v>-9.3490000000000002</c:v>
                      </c:pt>
                      <c:pt idx="144">
                        <c:v>-9.3480000000000008</c:v>
                      </c:pt>
                      <c:pt idx="145">
                        <c:v>-9.3480000000000008</c:v>
                      </c:pt>
                      <c:pt idx="146">
                        <c:v>-9.3480000000000008</c:v>
                      </c:pt>
                      <c:pt idx="147">
                        <c:v>-9.3480000000000008</c:v>
                      </c:pt>
                      <c:pt idx="148">
                        <c:v>-9.3469999999999995</c:v>
                      </c:pt>
                      <c:pt idx="149">
                        <c:v>-9.3460000000000001</c:v>
                      </c:pt>
                      <c:pt idx="150">
                        <c:v>-9.3460000000000001</c:v>
                      </c:pt>
                      <c:pt idx="151">
                        <c:v>-9.3460000000000001</c:v>
                      </c:pt>
                      <c:pt idx="152">
                        <c:v>-9.3460000000000001</c:v>
                      </c:pt>
                      <c:pt idx="153">
                        <c:v>-9.3460000000000001</c:v>
                      </c:pt>
                      <c:pt idx="154">
                        <c:v>-9.3460000000000001</c:v>
                      </c:pt>
                      <c:pt idx="155">
                        <c:v>-9.3469999999999995</c:v>
                      </c:pt>
                      <c:pt idx="156">
                        <c:v>-9.3469999999999995</c:v>
                      </c:pt>
                      <c:pt idx="157">
                        <c:v>-9.3469999999999995</c:v>
                      </c:pt>
                      <c:pt idx="158">
                        <c:v>-9.3480000000000008</c:v>
                      </c:pt>
                      <c:pt idx="159">
                        <c:v>-9.3480000000000008</c:v>
                      </c:pt>
                      <c:pt idx="160">
                        <c:v>-9.3469999999999995</c:v>
                      </c:pt>
                      <c:pt idx="161">
                        <c:v>-9.3469999999999995</c:v>
                      </c:pt>
                      <c:pt idx="162">
                        <c:v>-9.3460000000000001</c:v>
                      </c:pt>
                      <c:pt idx="163">
                        <c:v>-9.3469999999999995</c:v>
                      </c:pt>
                      <c:pt idx="164">
                        <c:v>-9.3450000000000006</c:v>
                      </c:pt>
                      <c:pt idx="165">
                        <c:v>-9.3450000000000006</c:v>
                      </c:pt>
                      <c:pt idx="166">
                        <c:v>-9.3450000000000006</c:v>
                      </c:pt>
                      <c:pt idx="167">
                        <c:v>-9.3450000000000006</c:v>
                      </c:pt>
                      <c:pt idx="168">
                        <c:v>-9.3450000000000006</c:v>
                      </c:pt>
                      <c:pt idx="169">
                        <c:v>-9.3450000000000006</c:v>
                      </c:pt>
                      <c:pt idx="170">
                        <c:v>-9.3450000000000006</c:v>
                      </c:pt>
                      <c:pt idx="171">
                        <c:v>-9.3439999999999994</c:v>
                      </c:pt>
                      <c:pt idx="172">
                        <c:v>-9.3439999999999994</c:v>
                      </c:pt>
                      <c:pt idx="173">
                        <c:v>-9.3439999999999994</c:v>
                      </c:pt>
                      <c:pt idx="174">
                        <c:v>-9.3439999999999994</c:v>
                      </c:pt>
                      <c:pt idx="175">
                        <c:v>-9.3439999999999994</c:v>
                      </c:pt>
                      <c:pt idx="176">
                        <c:v>-9.3439999999999994</c:v>
                      </c:pt>
                      <c:pt idx="177">
                        <c:v>-9.343</c:v>
                      </c:pt>
                      <c:pt idx="178">
                        <c:v>-9.3420000000000005</c:v>
                      </c:pt>
                      <c:pt idx="179">
                        <c:v>-9.3420000000000005</c:v>
                      </c:pt>
                      <c:pt idx="180">
                        <c:v>-9.3420000000000005</c:v>
                      </c:pt>
                      <c:pt idx="181">
                        <c:v>0</c:v>
                      </c:pt>
                      <c:pt idx="182">
                        <c:v>-1E-3</c:v>
                      </c:pt>
                      <c:pt idx="183">
                        <c:v>-5.0000000000000001E-3</c:v>
                      </c:pt>
                      <c:pt idx="184">
                        <c:v>-6.0000000000000001E-3</c:v>
                      </c:pt>
                      <c:pt idx="185">
                        <c:v>-8.0000000000000002E-3</c:v>
                      </c:pt>
                      <c:pt idx="186">
                        <c:v>-8.0000000000000002E-3</c:v>
                      </c:pt>
                      <c:pt idx="187">
                        <c:v>-0.01</c:v>
                      </c:pt>
                      <c:pt idx="188">
                        <c:v>-0.01</c:v>
                      </c:pt>
                      <c:pt idx="189">
                        <c:v>-1.0999999999999999E-2</c:v>
                      </c:pt>
                      <c:pt idx="190">
                        <c:v>-1.2E-2</c:v>
                      </c:pt>
                      <c:pt idx="191">
                        <c:v>-1.2E-2</c:v>
                      </c:pt>
                      <c:pt idx="192">
                        <c:v>-1.2E-2</c:v>
                      </c:pt>
                      <c:pt idx="193">
                        <c:v>-1.2999999999999999E-2</c:v>
                      </c:pt>
                      <c:pt idx="194">
                        <c:v>-1.2999999999999999E-2</c:v>
                      </c:pt>
                      <c:pt idx="195">
                        <c:v>-1.4999999999999999E-2</c:v>
                      </c:pt>
                      <c:pt idx="196">
                        <c:v>-1.6E-2</c:v>
                      </c:pt>
                      <c:pt idx="197">
                        <c:v>-1.7000000000000001E-2</c:v>
                      </c:pt>
                      <c:pt idx="198">
                        <c:v>-1.9E-2</c:v>
                      </c:pt>
                      <c:pt idx="199">
                        <c:v>-0.02</c:v>
                      </c:pt>
                      <c:pt idx="200">
                        <c:v>-2.1000000000000001E-2</c:v>
                      </c:pt>
                      <c:pt idx="201">
                        <c:v>-2.4E-2</c:v>
                      </c:pt>
                      <c:pt idx="202">
                        <c:v>-2.4E-2</c:v>
                      </c:pt>
                      <c:pt idx="203">
                        <c:v>-2.5000000000000001E-2</c:v>
                      </c:pt>
                      <c:pt idx="204">
                        <c:v>-2.7E-2</c:v>
                      </c:pt>
                      <c:pt idx="205">
                        <c:v>-2.8000000000000001E-2</c:v>
                      </c:pt>
                      <c:pt idx="206">
                        <c:v>-2.9000000000000001E-2</c:v>
                      </c:pt>
                      <c:pt idx="207">
                        <c:v>-3.1E-2</c:v>
                      </c:pt>
                      <c:pt idx="208">
                        <c:v>-3.2000000000000001E-2</c:v>
                      </c:pt>
                      <c:pt idx="209">
                        <c:v>-3.3000000000000002E-2</c:v>
                      </c:pt>
                      <c:pt idx="210">
                        <c:v>-3.3000000000000002E-2</c:v>
                      </c:pt>
                      <c:pt idx="211">
                        <c:v>-3.5000000000000003E-2</c:v>
                      </c:pt>
                      <c:pt idx="212">
                        <c:v>-3.5000000000000003E-2</c:v>
                      </c:pt>
                      <c:pt idx="213">
                        <c:v>-3.5000000000000003E-2</c:v>
                      </c:pt>
                      <c:pt idx="214">
                        <c:v>-3.6999999999999998E-2</c:v>
                      </c:pt>
                      <c:pt idx="215">
                        <c:v>-3.5999999999999997E-2</c:v>
                      </c:pt>
                      <c:pt idx="216">
                        <c:v>-3.5999999999999997E-2</c:v>
                      </c:pt>
                      <c:pt idx="217">
                        <c:v>-3.6999999999999998E-2</c:v>
                      </c:pt>
                      <c:pt idx="218">
                        <c:v>-3.7999999999999999E-2</c:v>
                      </c:pt>
                      <c:pt idx="219">
                        <c:v>-3.7999999999999999E-2</c:v>
                      </c:pt>
                      <c:pt idx="220">
                        <c:v>-3.7999999999999999E-2</c:v>
                      </c:pt>
                      <c:pt idx="221">
                        <c:v>-0.04</c:v>
                      </c:pt>
                      <c:pt idx="222">
                        <c:v>-4.1000000000000002E-2</c:v>
                      </c:pt>
                      <c:pt idx="223">
                        <c:v>-4.2999999999999997E-2</c:v>
                      </c:pt>
                      <c:pt idx="224">
                        <c:v>-0.05</c:v>
                      </c:pt>
                      <c:pt idx="225">
                        <c:v>-5.1999999999999998E-2</c:v>
                      </c:pt>
                      <c:pt idx="226">
                        <c:v>-5.1999999999999998E-2</c:v>
                      </c:pt>
                      <c:pt idx="227">
                        <c:v>-5.1999999999999998E-2</c:v>
                      </c:pt>
                      <c:pt idx="228">
                        <c:v>-5.8999999999999997E-2</c:v>
                      </c:pt>
                      <c:pt idx="229">
                        <c:v>-6.3E-2</c:v>
                      </c:pt>
                      <c:pt idx="230">
                        <c:v>-6.4000000000000001E-2</c:v>
                      </c:pt>
                      <c:pt idx="231">
                        <c:v>-6.5000000000000002E-2</c:v>
                      </c:pt>
                      <c:pt idx="232">
                        <c:v>-6.5000000000000002E-2</c:v>
                      </c:pt>
                      <c:pt idx="233">
                        <c:v>-6.5000000000000002E-2</c:v>
                      </c:pt>
                      <c:pt idx="234">
                        <c:v>-6.7000000000000004E-2</c:v>
                      </c:pt>
                      <c:pt idx="235">
                        <c:v>-6.7000000000000004E-2</c:v>
                      </c:pt>
                      <c:pt idx="236">
                        <c:v>-6.9000000000000006E-2</c:v>
                      </c:pt>
                      <c:pt idx="237">
                        <c:v>-7.0999999999999994E-2</c:v>
                      </c:pt>
                      <c:pt idx="238">
                        <c:v>-7.4999999999999997E-2</c:v>
                      </c:pt>
                      <c:pt idx="239">
                        <c:v>-7.4999999999999997E-2</c:v>
                      </c:pt>
                      <c:pt idx="240">
                        <c:v>-7.5999999999999998E-2</c:v>
                      </c:pt>
                      <c:pt idx="241">
                        <c:v>-7.8E-2</c:v>
                      </c:pt>
                      <c:pt idx="242">
                        <c:v>-7.8E-2</c:v>
                      </c:pt>
                      <c:pt idx="243">
                        <c:v>-7.8E-2</c:v>
                      </c:pt>
                      <c:pt idx="244">
                        <c:v>-7.8E-2</c:v>
                      </c:pt>
                      <c:pt idx="245">
                        <c:v>-7.8E-2</c:v>
                      </c:pt>
                      <c:pt idx="246">
                        <c:v>-7.8E-2</c:v>
                      </c:pt>
                      <c:pt idx="247">
                        <c:v>-7.6999999999999999E-2</c:v>
                      </c:pt>
                      <c:pt idx="248">
                        <c:v>-7.6999999999999999E-2</c:v>
                      </c:pt>
                      <c:pt idx="249">
                        <c:v>-7.6999999999999999E-2</c:v>
                      </c:pt>
                      <c:pt idx="250">
                        <c:v>-7.6999999999999999E-2</c:v>
                      </c:pt>
                      <c:pt idx="251">
                        <c:v>-7.6999999999999999E-2</c:v>
                      </c:pt>
                      <c:pt idx="252">
                        <c:v>-7.6999999999999999E-2</c:v>
                      </c:pt>
                      <c:pt idx="253">
                        <c:v>-7.6999999999999999E-2</c:v>
                      </c:pt>
                      <c:pt idx="254">
                        <c:v>-7.6999999999999999E-2</c:v>
                      </c:pt>
                      <c:pt idx="255">
                        <c:v>-7.8E-2</c:v>
                      </c:pt>
                      <c:pt idx="256">
                        <c:v>-7.8E-2</c:v>
                      </c:pt>
                      <c:pt idx="257">
                        <c:v>-7.8E-2</c:v>
                      </c:pt>
                      <c:pt idx="258">
                        <c:v>-7.9000000000000001E-2</c:v>
                      </c:pt>
                      <c:pt idx="259">
                        <c:v>-7.9000000000000001E-2</c:v>
                      </c:pt>
                      <c:pt idx="260">
                        <c:v>-7.9000000000000001E-2</c:v>
                      </c:pt>
                      <c:pt idx="261">
                        <c:v>-7.8E-2</c:v>
                      </c:pt>
                      <c:pt idx="262">
                        <c:v>-7.9000000000000001E-2</c:v>
                      </c:pt>
                      <c:pt idx="263">
                        <c:v>-8.4000000000000005E-2</c:v>
                      </c:pt>
                      <c:pt idx="264">
                        <c:v>-8.5999999999999993E-2</c:v>
                      </c:pt>
                      <c:pt idx="265">
                        <c:v>-8.6999999999999994E-2</c:v>
                      </c:pt>
                      <c:pt idx="266">
                        <c:v>-8.5999999999999993E-2</c:v>
                      </c:pt>
                      <c:pt idx="267">
                        <c:v>-8.5999999999999993E-2</c:v>
                      </c:pt>
                      <c:pt idx="268">
                        <c:v>-8.5000000000000006E-2</c:v>
                      </c:pt>
                      <c:pt idx="269">
                        <c:v>-8.5000000000000006E-2</c:v>
                      </c:pt>
                      <c:pt idx="270">
                        <c:v>-8.4000000000000005E-2</c:v>
                      </c:pt>
                      <c:pt idx="271">
                        <c:v>-8.4000000000000005E-2</c:v>
                      </c:pt>
                      <c:pt idx="272">
                        <c:v>-8.4000000000000005E-2</c:v>
                      </c:pt>
                      <c:pt idx="273">
                        <c:v>-8.4000000000000005E-2</c:v>
                      </c:pt>
                      <c:pt idx="274">
                        <c:v>-8.2000000000000003E-2</c:v>
                      </c:pt>
                      <c:pt idx="275">
                        <c:v>-8.2000000000000003E-2</c:v>
                      </c:pt>
                      <c:pt idx="276">
                        <c:v>-8.2000000000000003E-2</c:v>
                      </c:pt>
                      <c:pt idx="277">
                        <c:v>-8.3000000000000004E-2</c:v>
                      </c:pt>
                      <c:pt idx="278">
                        <c:v>-8.7999999999999995E-2</c:v>
                      </c:pt>
                      <c:pt idx="279">
                        <c:v>-0.09</c:v>
                      </c:pt>
                      <c:pt idx="280">
                        <c:v>-9.2999999999999999E-2</c:v>
                      </c:pt>
                      <c:pt idx="281">
                        <c:v>-9.4E-2</c:v>
                      </c:pt>
                      <c:pt idx="282">
                        <c:v>-9.2999999999999999E-2</c:v>
                      </c:pt>
                      <c:pt idx="283">
                        <c:v>-9.4E-2</c:v>
                      </c:pt>
                      <c:pt idx="284">
                        <c:v>-9.2999999999999999E-2</c:v>
                      </c:pt>
                      <c:pt idx="285">
                        <c:v>-9.4E-2</c:v>
                      </c:pt>
                      <c:pt idx="286">
                        <c:v>-9.4E-2</c:v>
                      </c:pt>
                      <c:pt idx="287">
                        <c:v>-9.2999999999999999E-2</c:v>
                      </c:pt>
                      <c:pt idx="288">
                        <c:v>-9.1999999999999998E-2</c:v>
                      </c:pt>
                      <c:pt idx="289">
                        <c:v>-9.2999999999999999E-2</c:v>
                      </c:pt>
                      <c:pt idx="290">
                        <c:v>-9.1999999999999998E-2</c:v>
                      </c:pt>
                      <c:pt idx="291">
                        <c:v>-9.1999999999999998E-2</c:v>
                      </c:pt>
                      <c:pt idx="292">
                        <c:v>-9.1999999999999998E-2</c:v>
                      </c:pt>
                      <c:pt idx="293">
                        <c:v>-9.0999999999999998E-2</c:v>
                      </c:pt>
                      <c:pt idx="294">
                        <c:v>-9.0999999999999998E-2</c:v>
                      </c:pt>
                      <c:pt idx="295">
                        <c:v>-9.0999999999999998E-2</c:v>
                      </c:pt>
                      <c:pt idx="296">
                        <c:v>-9.1999999999999998E-2</c:v>
                      </c:pt>
                      <c:pt idx="297">
                        <c:v>-9.0999999999999998E-2</c:v>
                      </c:pt>
                      <c:pt idx="298">
                        <c:v>-0.09</c:v>
                      </c:pt>
                      <c:pt idx="299">
                        <c:v>-8.8999999999999996E-2</c:v>
                      </c:pt>
                      <c:pt idx="300">
                        <c:v>-8.8999999999999996E-2</c:v>
                      </c:pt>
                      <c:pt idx="301">
                        <c:v>-8.8999999999999996E-2</c:v>
                      </c:pt>
                      <c:pt idx="302">
                        <c:v>-8.8999999999999996E-2</c:v>
                      </c:pt>
                      <c:pt idx="303">
                        <c:v>-0.09</c:v>
                      </c:pt>
                      <c:pt idx="304">
                        <c:v>-9.1999999999999998E-2</c:v>
                      </c:pt>
                      <c:pt idx="305">
                        <c:v>-9.1999999999999998E-2</c:v>
                      </c:pt>
                      <c:pt idx="306">
                        <c:v>-9.1999999999999998E-2</c:v>
                      </c:pt>
                      <c:pt idx="307">
                        <c:v>-9.1999999999999998E-2</c:v>
                      </c:pt>
                      <c:pt idx="308">
                        <c:v>-9.1999999999999998E-2</c:v>
                      </c:pt>
                      <c:pt idx="309">
                        <c:v>-9.0999999999999998E-2</c:v>
                      </c:pt>
                      <c:pt idx="310">
                        <c:v>-9.1999999999999998E-2</c:v>
                      </c:pt>
                      <c:pt idx="311">
                        <c:v>-9.0999999999999998E-2</c:v>
                      </c:pt>
                      <c:pt idx="312">
                        <c:v>-9.0999999999999998E-2</c:v>
                      </c:pt>
                      <c:pt idx="313">
                        <c:v>-9.0999999999999998E-2</c:v>
                      </c:pt>
                      <c:pt idx="314">
                        <c:v>-0.09</c:v>
                      </c:pt>
                      <c:pt idx="315">
                        <c:v>-0.09</c:v>
                      </c:pt>
                      <c:pt idx="316">
                        <c:v>-0.09</c:v>
                      </c:pt>
                      <c:pt idx="317">
                        <c:v>-0.09</c:v>
                      </c:pt>
                      <c:pt idx="318">
                        <c:v>-0.09</c:v>
                      </c:pt>
                      <c:pt idx="319">
                        <c:v>-9.0999999999999998E-2</c:v>
                      </c:pt>
                      <c:pt idx="320">
                        <c:v>-9.0999999999999998E-2</c:v>
                      </c:pt>
                      <c:pt idx="321">
                        <c:v>-9.1999999999999998E-2</c:v>
                      </c:pt>
                      <c:pt idx="322">
                        <c:v>-9.1999999999999998E-2</c:v>
                      </c:pt>
                      <c:pt idx="323">
                        <c:v>-9.0999999999999998E-2</c:v>
                      </c:pt>
                      <c:pt idx="324">
                        <c:v>-9.0999999999999998E-2</c:v>
                      </c:pt>
                      <c:pt idx="325">
                        <c:v>-0.09</c:v>
                      </c:pt>
                      <c:pt idx="326">
                        <c:v>-0.09</c:v>
                      </c:pt>
                      <c:pt idx="327">
                        <c:v>-8.8999999999999996E-2</c:v>
                      </c:pt>
                      <c:pt idx="328">
                        <c:v>-8.8999999999999996E-2</c:v>
                      </c:pt>
                      <c:pt idx="329">
                        <c:v>-8.8999999999999996E-2</c:v>
                      </c:pt>
                      <c:pt idx="330">
                        <c:v>-8.7999999999999995E-2</c:v>
                      </c:pt>
                      <c:pt idx="331">
                        <c:v>-8.8999999999999996E-2</c:v>
                      </c:pt>
                      <c:pt idx="332">
                        <c:v>-8.7999999999999995E-2</c:v>
                      </c:pt>
                      <c:pt idx="333">
                        <c:v>-8.8999999999999996E-2</c:v>
                      </c:pt>
                      <c:pt idx="334">
                        <c:v>-0.09</c:v>
                      </c:pt>
                      <c:pt idx="335">
                        <c:v>-8.8999999999999996E-2</c:v>
                      </c:pt>
                      <c:pt idx="336">
                        <c:v>-8.8999999999999996E-2</c:v>
                      </c:pt>
                      <c:pt idx="337">
                        <c:v>-8.8999999999999996E-2</c:v>
                      </c:pt>
                      <c:pt idx="338">
                        <c:v>-8.8999999999999996E-2</c:v>
                      </c:pt>
                      <c:pt idx="339">
                        <c:v>-0.09</c:v>
                      </c:pt>
                      <c:pt idx="340">
                        <c:v>-8.8999999999999996E-2</c:v>
                      </c:pt>
                      <c:pt idx="341">
                        <c:v>-0.09</c:v>
                      </c:pt>
                      <c:pt idx="342">
                        <c:v>-0.09</c:v>
                      </c:pt>
                      <c:pt idx="343">
                        <c:v>-0.09</c:v>
                      </c:pt>
                      <c:pt idx="344">
                        <c:v>-8.8999999999999996E-2</c:v>
                      </c:pt>
                      <c:pt idx="345">
                        <c:v>-8.8999999999999996E-2</c:v>
                      </c:pt>
                      <c:pt idx="346">
                        <c:v>-0.09</c:v>
                      </c:pt>
                      <c:pt idx="347">
                        <c:v>-9.5000000000000001E-2</c:v>
                      </c:pt>
                      <c:pt idx="348">
                        <c:v>-0.10100000000000001</c:v>
                      </c:pt>
                      <c:pt idx="349">
                        <c:v>-0.105</c:v>
                      </c:pt>
                      <c:pt idx="350">
                        <c:v>-0.106</c:v>
                      </c:pt>
                      <c:pt idx="351">
                        <c:v>-0.104</c:v>
                      </c:pt>
                      <c:pt idx="352">
                        <c:v>-0.10299999999999999</c:v>
                      </c:pt>
                      <c:pt idx="353">
                        <c:v>-0.10299999999999999</c:v>
                      </c:pt>
                      <c:pt idx="354">
                        <c:v>-0.10100000000000001</c:v>
                      </c:pt>
                      <c:pt idx="355">
                        <c:v>-0.1</c:v>
                      </c:pt>
                      <c:pt idx="356">
                        <c:v>-0.1</c:v>
                      </c:pt>
                      <c:pt idx="357">
                        <c:v>-9.9000000000000005E-2</c:v>
                      </c:pt>
                      <c:pt idx="358">
                        <c:v>-0.1</c:v>
                      </c:pt>
                      <c:pt idx="359">
                        <c:v>-9.9000000000000005E-2</c:v>
                      </c:pt>
                      <c:pt idx="360">
                        <c:v>-9.9000000000000005E-2</c:v>
                      </c:pt>
                      <c:pt idx="361">
                        <c:v>-9.8000000000000004E-2</c:v>
                      </c:pt>
                      <c:pt idx="362">
                        <c:v>-9.7000000000000003E-2</c:v>
                      </c:pt>
                      <c:pt idx="363">
                        <c:v>-9.6000000000000002E-2</c:v>
                      </c:pt>
                      <c:pt idx="364">
                        <c:v>-9.8000000000000004E-2</c:v>
                      </c:pt>
                      <c:pt idx="365">
                        <c:v>-0.10100000000000001</c:v>
                      </c:pt>
                      <c:pt idx="366">
                        <c:v>-0.1</c:v>
                      </c:pt>
                      <c:pt idx="367">
                        <c:v>-9.9000000000000005E-2</c:v>
                      </c:pt>
                      <c:pt idx="368">
                        <c:v>-9.8000000000000004E-2</c:v>
                      </c:pt>
                      <c:pt idx="369">
                        <c:v>-9.7000000000000003E-2</c:v>
                      </c:pt>
                      <c:pt idx="370">
                        <c:v>-9.7000000000000003E-2</c:v>
                      </c:pt>
                      <c:pt idx="371">
                        <c:v>-9.5000000000000001E-2</c:v>
                      </c:pt>
                      <c:pt idx="372">
                        <c:v>-9.6000000000000002E-2</c:v>
                      </c:pt>
                      <c:pt idx="373">
                        <c:v>-9.7000000000000003E-2</c:v>
                      </c:pt>
                      <c:pt idx="374">
                        <c:v>-0.10299999999999999</c:v>
                      </c:pt>
                      <c:pt idx="375">
                        <c:v>-0.107</c:v>
                      </c:pt>
                      <c:pt idx="376">
                        <c:v>-0.108</c:v>
                      </c:pt>
                      <c:pt idx="377">
                        <c:v>-0.108</c:v>
                      </c:pt>
                      <c:pt idx="378">
                        <c:v>-0.107</c:v>
                      </c:pt>
                      <c:pt idx="379">
                        <c:v>-0.108</c:v>
                      </c:pt>
                      <c:pt idx="380">
                        <c:v>-0.113</c:v>
                      </c:pt>
                      <c:pt idx="381">
                        <c:v>-0.11600000000000001</c:v>
                      </c:pt>
                      <c:pt idx="382">
                        <c:v>-0.114</c:v>
                      </c:pt>
                      <c:pt idx="383">
                        <c:v>-0.114</c:v>
                      </c:pt>
                      <c:pt idx="384">
                        <c:v>-0.113</c:v>
                      </c:pt>
                      <c:pt idx="385">
                        <c:v>-0.112</c:v>
                      </c:pt>
                      <c:pt idx="386">
                        <c:v>-0.113</c:v>
                      </c:pt>
                      <c:pt idx="387">
                        <c:v>-0.112</c:v>
                      </c:pt>
                      <c:pt idx="388">
                        <c:v>-0.113</c:v>
                      </c:pt>
                      <c:pt idx="389">
                        <c:v>-0.113</c:v>
                      </c:pt>
                      <c:pt idx="390">
                        <c:v>-0.112</c:v>
                      </c:pt>
                      <c:pt idx="391">
                        <c:v>-0.112</c:v>
                      </c:pt>
                      <c:pt idx="392">
                        <c:v>-0.111</c:v>
                      </c:pt>
                      <c:pt idx="393">
                        <c:v>-0.111</c:v>
                      </c:pt>
                      <c:pt idx="394">
                        <c:v>-0.115</c:v>
                      </c:pt>
                      <c:pt idx="395">
                        <c:v>-0.11899999999999999</c:v>
                      </c:pt>
                      <c:pt idx="396">
                        <c:v>-0.12</c:v>
                      </c:pt>
                      <c:pt idx="397">
                        <c:v>-0.125</c:v>
                      </c:pt>
                      <c:pt idx="398">
                        <c:v>-0.126</c:v>
                      </c:pt>
                      <c:pt idx="399">
                        <c:v>-0.126</c:v>
                      </c:pt>
                      <c:pt idx="400">
                        <c:v>-0.125</c:v>
                      </c:pt>
                      <c:pt idx="401">
                        <c:v>-0.126</c:v>
                      </c:pt>
                      <c:pt idx="402">
                        <c:v>-0.129</c:v>
                      </c:pt>
                      <c:pt idx="403">
                        <c:v>-0.13</c:v>
                      </c:pt>
                      <c:pt idx="404">
                        <c:v>-0.129</c:v>
                      </c:pt>
                      <c:pt idx="405">
                        <c:v>-0.129</c:v>
                      </c:pt>
                      <c:pt idx="406">
                        <c:v>-0.128</c:v>
                      </c:pt>
                      <c:pt idx="407">
                        <c:v>-0.127</c:v>
                      </c:pt>
                      <c:pt idx="408">
                        <c:v>-0.126</c:v>
                      </c:pt>
                      <c:pt idx="409">
                        <c:v>-0.127</c:v>
                      </c:pt>
                      <c:pt idx="410">
                        <c:v>-0.126</c:v>
                      </c:pt>
                      <c:pt idx="411">
                        <c:v>-0.126</c:v>
                      </c:pt>
                      <c:pt idx="412">
                        <c:v>-0.127</c:v>
                      </c:pt>
                      <c:pt idx="413">
                        <c:v>-0.127</c:v>
                      </c:pt>
                      <c:pt idx="414">
                        <c:v>-0.129</c:v>
                      </c:pt>
                      <c:pt idx="415">
                        <c:v>-0.13100000000000001</c:v>
                      </c:pt>
                      <c:pt idx="416">
                        <c:v>-0.13300000000000001</c:v>
                      </c:pt>
                      <c:pt idx="417">
                        <c:v>-0.13200000000000001</c:v>
                      </c:pt>
                      <c:pt idx="418">
                        <c:v>-0.13100000000000001</c:v>
                      </c:pt>
                      <c:pt idx="419">
                        <c:v>-0.13200000000000001</c:v>
                      </c:pt>
                      <c:pt idx="420">
                        <c:v>-0.13100000000000001</c:v>
                      </c:pt>
                      <c:pt idx="421">
                        <c:v>-0.13200000000000001</c:v>
                      </c:pt>
                      <c:pt idx="422">
                        <c:v>-0.13100000000000001</c:v>
                      </c:pt>
                      <c:pt idx="423">
                        <c:v>-0.13100000000000001</c:v>
                      </c:pt>
                      <c:pt idx="424">
                        <c:v>-0.13</c:v>
                      </c:pt>
                      <c:pt idx="425">
                        <c:v>-0.13200000000000001</c:v>
                      </c:pt>
                      <c:pt idx="426">
                        <c:v>-0.13600000000000001</c:v>
                      </c:pt>
                      <c:pt idx="427">
                        <c:v>-0.13500000000000001</c:v>
                      </c:pt>
                      <c:pt idx="428">
                        <c:v>-0.13500000000000001</c:v>
                      </c:pt>
                      <c:pt idx="429">
                        <c:v>-0.13500000000000001</c:v>
                      </c:pt>
                      <c:pt idx="430">
                        <c:v>-0.13400000000000001</c:v>
                      </c:pt>
                      <c:pt idx="431">
                        <c:v>-0.13500000000000001</c:v>
                      </c:pt>
                      <c:pt idx="432">
                        <c:v>-0.13500000000000001</c:v>
                      </c:pt>
                      <c:pt idx="433">
                        <c:v>-0.13400000000000001</c:v>
                      </c:pt>
                      <c:pt idx="434">
                        <c:v>-0.13400000000000001</c:v>
                      </c:pt>
                      <c:pt idx="435">
                        <c:v>-0.13300000000000001</c:v>
                      </c:pt>
                      <c:pt idx="436">
                        <c:v>-0.13300000000000001</c:v>
                      </c:pt>
                      <c:pt idx="437">
                        <c:v>-0.13200000000000001</c:v>
                      </c:pt>
                      <c:pt idx="438">
                        <c:v>-0.13400000000000001</c:v>
                      </c:pt>
                      <c:pt idx="439">
                        <c:v>-0.13300000000000001</c:v>
                      </c:pt>
                      <c:pt idx="440">
                        <c:v>-0.13300000000000001</c:v>
                      </c:pt>
                      <c:pt idx="441">
                        <c:v>-0.13200000000000001</c:v>
                      </c:pt>
                      <c:pt idx="442">
                        <c:v>-0.13600000000000001</c:v>
                      </c:pt>
                      <c:pt idx="443">
                        <c:v>-0.13500000000000001</c:v>
                      </c:pt>
                      <c:pt idx="444">
                        <c:v>-0.13500000000000001</c:v>
                      </c:pt>
                      <c:pt idx="445">
                        <c:v>-0.13900000000000001</c:v>
                      </c:pt>
                      <c:pt idx="446">
                        <c:v>-0.14299999999999999</c:v>
                      </c:pt>
                      <c:pt idx="447">
                        <c:v>-0.14299999999999999</c:v>
                      </c:pt>
                      <c:pt idx="448">
                        <c:v>-0.14299999999999999</c:v>
                      </c:pt>
                      <c:pt idx="449">
                        <c:v>-0.14499999999999999</c:v>
                      </c:pt>
                      <c:pt idx="450">
                        <c:v>-0.14499999999999999</c:v>
                      </c:pt>
                      <c:pt idx="451">
                        <c:v>-0.14399999999999999</c:v>
                      </c:pt>
                      <c:pt idx="452">
                        <c:v>-0.14299999999999999</c:v>
                      </c:pt>
                      <c:pt idx="453">
                        <c:v>-0.14599999999999999</c:v>
                      </c:pt>
                      <c:pt idx="454">
                        <c:v>-0.15</c:v>
                      </c:pt>
                      <c:pt idx="455">
                        <c:v>-0.15</c:v>
                      </c:pt>
                      <c:pt idx="456">
                        <c:v>-0.14899999999999999</c:v>
                      </c:pt>
                      <c:pt idx="457">
                        <c:v>-0.14899999999999999</c:v>
                      </c:pt>
                      <c:pt idx="458">
                        <c:v>-0.14799999999999999</c:v>
                      </c:pt>
                      <c:pt idx="459">
                        <c:v>-0.14699999999999999</c:v>
                      </c:pt>
                      <c:pt idx="460">
                        <c:v>-0.14699999999999999</c:v>
                      </c:pt>
                      <c:pt idx="461">
                        <c:v>-0.14499999999999999</c:v>
                      </c:pt>
                      <c:pt idx="462">
                        <c:v>-0.14399999999999999</c:v>
                      </c:pt>
                      <c:pt idx="463">
                        <c:v>-0.14299999999999999</c:v>
                      </c:pt>
                      <c:pt idx="464">
                        <c:v>-0.14299999999999999</c:v>
                      </c:pt>
                      <c:pt idx="465">
                        <c:v>-0.14299999999999999</c:v>
                      </c:pt>
                      <c:pt idx="466">
                        <c:v>-0.14599999999999999</c:v>
                      </c:pt>
                      <c:pt idx="467">
                        <c:v>-0.14899999999999999</c:v>
                      </c:pt>
                      <c:pt idx="468">
                        <c:v>-0.152</c:v>
                      </c:pt>
                      <c:pt idx="469">
                        <c:v>-0.154</c:v>
                      </c:pt>
                      <c:pt idx="470">
                        <c:v>-0.157</c:v>
                      </c:pt>
                      <c:pt idx="471">
                        <c:v>-0.157</c:v>
                      </c:pt>
                      <c:pt idx="472">
                        <c:v>-0.155</c:v>
                      </c:pt>
                      <c:pt idx="473">
                        <c:v>-0.152</c:v>
                      </c:pt>
                      <c:pt idx="474">
                        <c:v>-0.14899999999999999</c:v>
                      </c:pt>
                      <c:pt idx="475">
                        <c:v>-0.14599999999999999</c:v>
                      </c:pt>
                      <c:pt idx="476">
                        <c:v>-0.14299999999999999</c:v>
                      </c:pt>
                      <c:pt idx="477">
                        <c:v>-0.14000000000000001</c:v>
                      </c:pt>
                      <c:pt idx="478">
                        <c:v>-0.13800000000000001</c:v>
                      </c:pt>
                      <c:pt idx="479">
                        <c:v>-0.13800000000000001</c:v>
                      </c:pt>
                      <c:pt idx="480">
                        <c:v>-0.13500000000000001</c:v>
                      </c:pt>
                      <c:pt idx="481">
                        <c:v>-0.13400000000000001</c:v>
                      </c:pt>
                      <c:pt idx="482">
                        <c:v>-0.13300000000000001</c:v>
                      </c:pt>
                      <c:pt idx="483">
                        <c:v>-0.13100000000000001</c:v>
                      </c:pt>
                      <c:pt idx="484">
                        <c:v>-0.127</c:v>
                      </c:pt>
                      <c:pt idx="485">
                        <c:v>-0.126</c:v>
                      </c:pt>
                      <c:pt idx="486">
                        <c:v>-0.127</c:v>
                      </c:pt>
                      <c:pt idx="487">
                        <c:v>-0.13900000000000001</c:v>
                      </c:pt>
                      <c:pt idx="488">
                        <c:v>-0.13400000000000001</c:v>
                      </c:pt>
                      <c:pt idx="489">
                        <c:v>-0.13200000000000001</c:v>
                      </c:pt>
                      <c:pt idx="490">
                        <c:v>-0.13700000000000001</c:v>
                      </c:pt>
                      <c:pt idx="491">
                        <c:v>-0.128</c:v>
                      </c:pt>
                      <c:pt idx="492">
                        <c:v>-0.13400000000000001</c:v>
                      </c:pt>
                      <c:pt idx="493">
                        <c:v>-0.13700000000000001</c:v>
                      </c:pt>
                      <c:pt idx="494">
                        <c:v>-0.13800000000000001</c:v>
                      </c:pt>
                      <c:pt idx="495">
                        <c:v>-0.13800000000000001</c:v>
                      </c:pt>
                      <c:pt idx="496">
                        <c:v>-0.13400000000000001</c:v>
                      </c:pt>
                      <c:pt idx="497">
                        <c:v>-0.13200000000000001</c:v>
                      </c:pt>
                      <c:pt idx="498">
                        <c:v>-0.129</c:v>
                      </c:pt>
                      <c:pt idx="499">
                        <c:v>-0.129</c:v>
                      </c:pt>
                      <c:pt idx="500">
                        <c:v>-0.128</c:v>
                      </c:pt>
                      <c:pt idx="501">
                        <c:v>-0.123</c:v>
                      </c:pt>
                      <c:pt idx="502">
                        <c:v>-0.125</c:v>
                      </c:pt>
                      <c:pt idx="503">
                        <c:v>-0.124</c:v>
                      </c:pt>
                      <c:pt idx="504">
                        <c:v>-0.11899999999999999</c:v>
                      </c:pt>
                      <c:pt idx="505">
                        <c:v>-0.122</c:v>
                      </c:pt>
                      <c:pt idx="506">
                        <c:v>-0.12</c:v>
                      </c:pt>
                      <c:pt idx="507">
                        <c:v>-0.12</c:v>
                      </c:pt>
                      <c:pt idx="508">
                        <c:v>-0.12</c:v>
                      </c:pt>
                      <c:pt idx="509">
                        <c:v>-0.124</c:v>
                      </c:pt>
                      <c:pt idx="510">
                        <c:v>-0.127</c:v>
                      </c:pt>
                      <c:pt idx="511">
                        <c:v>-0.13100000000000001</c:v>
                      </c:pt>
                      <c:pt idx="512">
                        <c:v>-0.128</c:v>
                      </c:pt>
                      <c:pt idx="513">
                        <c:v>-0.126</c:v>
                      </c:pt>
                      <c:pt idx="514">
                        <c:v>-0.126</c:v>
                      </c:pt>
                      <c:pt idx="515">
                        <c:v>-0.13200000000000001</c:v>
                      </c:pt>
                      <c:pt idx="516">
                        <c:v>-0.13500000000000001</c:v>
                      </c:pt>
                      <c:pt idx="517">
                        <c:v>-0.13200000000000001</c:v>
                      </c:pt>
                      <c:pt idx="518">
                        <c:v>-0.13300000000000001</c:v>
                      </c:pt>
                      <c:pt idx="519">
                        <c:v>-0.13200000000000001</c:v>
                      </c:pt>
                      <c:pt idx="520">
                        <c:v>-0.13200000000000001</c:v>
                      </c:pt>
                      <c:pt idx="521">
                        <c:v>-0.13500000000000001</c:v>
                      </c:pt>
                      <c:pt idx="522">
                        <c:v>-0.13500000000000001</c:v>
                      </c:pt>
                      <c:pt idx="523">
                        <c:v>-0.13200000000000001</c:v>
                      </c:pt>
                      <c:pt idx="524">
                        <c:v>-0.128</c:v>
                      </c:pt>
                      <c:pt idx="525">
                        <c:v>-0.128</c:v>
                      </c:pt>
                      <c:pt idx="526">
                        <c:v>-0.123</c:v>
                      </c:pt>
                      <c:pt idx="527">
                        <c:v>-0.11799999999999999</c:v>
                      </c:pt>
                      <c:pt idx="528">
                        <c:v>-0.11799999999999999</c:v>
                      </c:pt>
                      <c:pt idx="529">
                        <c:v>-0.11899999999999999</c:v>
                      </c:pt>
                      <c:pt idx="530">
                        <c:v>-0.121</c:v>
                      </c:pt>
                      <c:pt idx="531">
                        <c:v>-0.114</c:v>
                      </c:pt>
                      <c:pt idx="532">
                        <c:v>-0.11700000000000001</c:v>
                      </c:pt>
                      <c:pt idx="533">
                        <c:v>-0.11</c:v>
                      </c:pt>
                      <c:pt idx="534">
                        <c:v>-0.112</c:v>
                      </c:pt>
                      <c:pt idx="535">
                        <c:v>-0.12</c:v>
                      </c:pt>
                      <c:pt idx="536">
                        <c:v>-0.11600000000000001</c:v>
                      </c:pt>
                      <c:pt idx="537">
                        <c:v>-0.126</c:v>
                      </c:pt>
                      <c:pt idx="538">
                        <c:v>-0.12</c:v>
                      </c:pt>
                      <c:pt idx="539">
                        <c:v>-0.11799999999999999</c:v>
                      </c:pt>
                      <c:pt idx="540">
                        <c:v>-0.122</c:v>
                      </c:pt>
                      <c:pt idx="541">
                        <c:v>-0.123</c:v>
                      </c:pt>
                      <c:pt idx="542">
                        <c:v>-0.12</c:v>
                      </c:pt>
                      <c:pt idx="543">
                        <c:v>-0.12</c:v>
                      </c:pt>
                      <c:pt idx="544">
                        <c:v>-0.12</c:v>
                      </c:pt>
                      <c:pt idx="545">
                        <c:v>-0.12</c:v>
                      </c:pt>
                      <c:pt idx="546">
                        <c:v>-0.11799999999999999</c:v>
                      </c:pt>
                      <c:pt idx="547">
                        <c:v>-0.124</c:v>
                      </c:pt>
                      <c:pt idx="548">
                        <c:v>-0.11799999999999999</c:v>
                      </c:pt>
                      <c:pt idx="549">
                        <c:v>-0.12</c:v>
                      </c:pt>
                      <c:pt idx="550">
                        <c:v>-0.113</c:v>
                      </c:pt>
                      <c:pt idx="551">
                        <c:v>-0.11700000000000001</c:v>
                      </c:pt>
                      <c:pt idx="552">
                        <c:v>-0.121</c:v>
                      </c:pt>
                      <c:pt idx="553">
                        <c:v>-9.7000000000000003E-2</c:v>
                      </c:pt>
                      <c:pt idx="554">
                        <c:v>-0.10199999999999999</c:v>
                      </c:pt>
                      <c:pt idx="555">
                        <c:v>-0.108</c:v>
                      </c:pt>
                      <c:pt idx="556">
                        <c:v>-0.10199999999999999</c:v>
                      </c:pt>
                      <c:pt idx="557">
                        <c:v>-0.122</c:v>
                      </c:pt>
                      <c:pt idx="558">
                        <c:v>-0.11</c:v>
                      </c:pt>
                      <c:pt idx="559">
                        <c:v>-0.111</c:v>
                      </c:pt>
                      <c:pt idx="560">
                        <c:v>-0.123</c:v>
                      </c:pt>
                      <c:pt idx="561">
                        <c:v>-0.112</c:v>
                      </c:pt>
                      <c:pt idx="562">
                        <c:v>-0.122</c:v>
                      </c:pt>
                      <c:pt idx="563">
                        <c:v>-0.13500000000000001</c:v>
                      </c:pt>
                      <c:pt idx="564">
                        <c:v>-0.14599999999999999</c:v>
                      </c:pt>
                      <c:pt idx="565">
                        <c:v>-0.14599999999999999</c:v>
                      </c:pt>
                      <c:pt idx="566">
                        <c:v>-0.159</c:v>
                      </c:pt>
                      <c:pt idx="567">
                        <c:v>-0.14199999999999999</c:v>
                      </c:pt>
                      <c:pt idx="568">
                        <c:v>-0.17599999999999999</c:v>
                      </c:pt>
                      <c:pt idx="569">
                        <c:v>-0.18</c:v>
                      </c:pt>
                      <c:pt idx="570">
                        <c:v>-0.19400000000000001</c:v>
                      </c:pt>
                      <c:pt idx="571">
                        <c:v>-0.214</c:v>
                      </c:pt>
                      <c:pt idx="572">
                        <c:v>-0.161</c:v>
                      </c:pt>
                      <c:pt idx="573">
                        <c:v>-0.216</c:v>
                      </c:pt>
                      <c:pt idx="574">
                        <c:v>-0.16500000000000001</c:v>
                      </c:pt>
                      <c:pt idx="575">
                        <c:v>-0.23200000000000001</c:v>
                      </c:pt>
                      <c:pt idx="576">
                        <c:v>-0.104</c:v>
                      </c:pt>
                      <c:pt idx="577">
                        <c:v>-0.20699999999999999</c:v>
                      </c:pt>
                      <c:pt idx="578">
                        <c:v>-0.109</c:v>
                      </c:pt>
                      <c:pt idx="579">
                        <c:v>-0.16400000000000001</c:v>
                      </c:pt>
                      <c:pt idx="580">
                        <c:v>-0.11700000000000001</c:v>
                      </c:pt>
                      <c:pt idx="581">
                        <c:v>-0.13300000000000001</c:v>
                      </c:pt>
                      <c:pt idx="582">
                        <c:v>-0.14599999999999999</c:v>
                      </c:pt>
                      <c:pt idx="583">
                        <c:v>-0.16700000000000001</c:v>
                      </c:pt>
                      <c:pt idx="584">
                        <c:v>-0.17699999999999999</c:v>
                      </c:pt>
                      <c:pt idx="585">
                        <c:v>-0.17199999999999999</c:v>
                      </c:pt>
                      <c:pt idx="586">
                        <c:v>-0.14699999999999999</c:v>
                      </c:pt>
                      <c:pt idx="587">
                        <c:v>-0.14499999999999999</c:v>
                      </c:pt>
                      <c:pt idx="588">
                        <c:v>-0.14899999999999999</c:v>
                      </c:pt>
                      <c:pt idx="589">
                        <c:v>-0.13600000000000001</c:v>
                      </c:pt>
                      <c:pt idx="590">
                        <c:v>-0.17599999999999999</c:v>
                      </c:pt>
                      <c:pt idx="591">
                        <c:v>-0.187</c:v>
                      </c:pt>
                      <c:pt idx="592">
                        <c:v>-0.17</c:v>
                      </c:pt>
                      <c:pt idx="593">
                        <c:v>-0.11700000000000001</c:v>
                      </c:pt>
                      <c:pt idx="594">
                        <c:v>-0.129</c:v>
                      </c:pt>
                      <c:pt idx="595">
                        <c:v>-0.06</c:v>
                      </c:pt>
                      <c:pt idx="596">
                        <c:v>7.8E-2</c:v>
                      </c:pt>
                      <c:pt idx="597">
                        <c:v>0.40100000000000002</c:v>
                      </c:pt>
                      <c:pt idx="598">
                        <c:v>0.624</c:v>
                      </c:pt>
                      <c:pt idx="599">
                        <c:v>0.78500000000000003</c:v>
                      </c:pt>
                      <c:pt idx="600">
                        <c:v>1.028</c:v>
                      </c:pt>
                      <c:pt idx="601">
                        <c:v>1.1919999999999999</c:v>
                      </c:pt>
                      <c:pt idx="602">
                        <c:v>1.36</c:v>
                      </c:pt>
                      <c:pt idx="603">
                        <c:v>1.405</c:v>
                      </c:pt>
                      <c:pt idx="604">
                        <c:v>1.468</c:v>
                      </c:pt>
                      <c:pt idx="605">
                        <c:v>1.4650000000000001</c:v>
                      </c:pt>
                      <c:pt idx="606">
                        <c:v>1.506</c:v>
                      </c:pt>
                      <c:pt idx="607">
                        <c:v>1.516</c:v>
                      </c:pt>
                      <c:pt idx="608">
                        <c:v>1.464</c:v>
                      </c:pt>
                      <c:pt idx="609">
                        <c:v>1.444</c:v>
                      </c:pt>
                      <c:pt idx="610">
                        <c:v>1.37</c:v>
                      </c:pt>
                      <c:pt idx="611">
                        <c:v>1.3009999999999999</c:v>
                      </c:pt>
                      <c:pt idx="612">
                        <c:v>0.41599999999999998</c:v>
                      </c:pt>
                      <c:pt idx="613">
                        <c:v>0.51600000000000001</c:v>
                      </c:pt>
                      <c:pt idx="614">
                        <c:v>0.55800000000000005</c:v>
                      </c:pt>
                      <c:pt idx="615">
                        <c:v>0.67500000000000004</c:v>
                      </c:pt>
                      <c:pt idx="616">
                        <c:v>0.76500000000000001</c:v>
                      </c:pt>
                      <c:pt idx="617">
                        <c:v>0.79600000000000004</c:v>
                      </c:pt>
                      <c:pt idx="618">
                        <c:v>0.754</c:v>
                      </c:pt>
                      <c:pt idx="619">
                        <c:v>0.72599999999999998</c:v>
                      </c:pt>
                      <c:pt idx="620">
                        <c:v>0.70699999999999996</c:v>
                      </c:pt>
                      <c:pt idx="621">
                        <c:v>0.67200000000000004</c:v>
                      </c:pt>
                      <c:pt idx="622">
                        <c:v>0.66700000000000004</c:v>
                      </c:pt>
                      <c:pt idx="623">
                        <c:v>0.69599999999999995</c:v>
                      </c:pt>
                      <c:pt idx="624">
                        <c:v>0.68899999999999995</c:v>
                      </c:pt>
                      <c:pt idx="625">
                        <c:v>0.57699999999999996</c:v>
                      </c:pt>
                      <c:pt idx="626">
                        <c:v>0.45200000000000001</c:v>
                      </c:pt>
                      <c:pt idx="627">
                        <c:v>0.38900000000000001</c:v>
                      </c:pt>
                      <c:pt idx="628">
                        <c:v>0.32800000000000001</c:v>
                      </c:pt>
                      <c:pt idx="629">
                        <c:v>0.245</c:v>
                      </c:pt>
                      <c:pt idx="630">
                        <c:v>0.223</c:v>
                      </c:pt>
                      <c:pt idx="631">
                        <c:v>0.318</c:v>
                      </c:pt>
                      <c:pt idx="632">
                        <c:v>0.40300000000000002</c:v>
                      </c:pt>
                      <c:pt idx="633">
                        <c:v>0.47</c:v>
                      </c:pt>
                      <c:pt idx="634">
                        <c:v>0.63500000000000001</c:v>
                      </c:pt>
                      <c:pt idx="635">
                        <c:v>0.67400000000000004</c:v>
                      </c:pt>
                      <c:pt idx="636">
                        <c:v>0.69</c:v>
                      </c:pt>
                      <c:pt idx="637">
                        <c:v>0.749</c:v>
                      </c:pt>
                      <c:pt idx="638">
                        <c:v>0.78500000000000003</c:v>
                      </c:pt>
                      <c:pt idx="639">
                        <c:v>0.73699999999999999</c:v>
                      </c:pt>
                      <c:pt idx="640">
                        <c:v>0.745</c:v>
                      </c:pt>
                      <c:pt idx="641">
                        <c:v>0.77900000000000003</c:v>
                      </c:pt>
                      <c:pt idx="642">
                        <c:v>0.73699999999999999</c:v>
                      </c:pt>
                      <c:pt idx="643">
                        <c:v>0.63600000000000001</c:v>
                      </c:pt>
                      <c:pt idx="644">
                        <c:v>0.58399999999999996</c:v>
                      </c:pt>
                      <c:pt idx="645">
                        <c:v>0.54400000000000004</c:v>
                      </c:pt>
                      <c:pt idx="646">
                        <c:v>0.47599999999999998</c:v>
                      </c:pt>
                      <c:pt idx="647">
                        <c:v>0.42499999999999999</c:v>
                      </c:pt>
                      <c:pt idx="648">
                        <c:v>0.376</c:v>
                      </c:pt>
                      <c:pt idx="649">
                        <c:v>0.26900000000000002</c:v>
                      </c:pt>
                      <c:pt idx="650">
                        <c:v>0.192</c:v>
                      </c:pt>
                      <c:pt idx="651">
                        <c:v>0.16900000000000001</c:v>
                      </c:pt>
                      <c:pt idx="652">
                        <c:v>0.13900000000000001</c:v>
                      </c:pt>
                      <c:pt idx="653">
                        <c:v>0.158</c:v>
                      </c:pt>
                      <c:pt idx="654">
                        <c:v>0.36699999999999999</c:v>
                      </c:pt>
                      <c:pt idx="655">
                        <c:v>0.57299999999999995</c:v>
                      </c:pt>
                      <c:pt idx="656">
                        <c:v>0.67500000000000004</c:v>
                      </c:pt>
                      <c:pt idx="657">
                        <c:v>0.74299999999999999</c:v>
                      </c:pt>
                      <c:pt idx="658">
                        <c:v>0.497</c:v>
                      </c:pt>
                      <c:pt idx="659">
                        <c:v>-0.112</c:v>
                      </c:pt>
                      <c:pt idx="660">
                        <c:v>-0.60699999999999998</c:v>
                      </c:pt>
                      <c:pt idx="661">
                        <c:v>-0.68500000000000005</c:v>
                      </c:pt>
                      <c:pt idx="662">
                        <c:v>-0.56899999999999995</c:v>
                      </c:pt>
                      <c:pt idx="663">
                        <c:v>-0.64</c:v>
                      </c:pt>
                      <c:pt idx="664">
                        <c:v>-0.68100000000000005</c:v>
                      </c:pt>
                      <c:pt idx="665">
                        <c:v>-0.69599999999999995</c:v>
                      </c:pt>
                      <c:pt idx="666">
                        <c:v>-0.70399999999999996</c:v>
                      </c:pt>
                      <c:pt idx="667">
                        <c:v>-0.64300000000000002</c:v>
                      </c:pt>
                      <c:pt idx="668">
                        <c:v>-0.55900000000000005</c:v>
                      </c:pt>
                      <c:pt idx="669">
                        <c:v>-0.47399999999999998</c:v>
                      </c:pt>
                      <c:pt idx="670">
                        <c:v>-0.40300000000000002</c:v>
                      </c:pt>
                      <c:pt idx="671">
                        <c:v>-0.27400000000000002</c:v>
                      </c:pt>
                      <c:pt idx="672">
                        <c:v>-0.11899999999999999</c:v>
                      </c:pt>
                      <c:pt idx="673">
                        <c:v>9.1999999999999998E-2</c:v>
                      </c:pt>
                      <c:pt idx="674">
                        <c:v>0.24299999999999999</c:v>
                      </c:pt>
                      <c:pt idx="675">
                        <c:v>0.44700000000000001</c:v>
                      </c:pt>
                      <c:pt idx="676">
                        <c:v>0.504</c:v>
                      </c:pt>
                      <c:pt idx="677">
                        <c:v>0.45800000000000002</c:v>
                      </c:pt>
                      <c:pt idx="678">
                        <c:v>0.42699999999999999</c:v>
                      </c:pt>
                      <c:pt idx="679">
                        <c:v>0.41499999999999998</c:v>
                      </c:pt>
                      <c:pt idx="680">
                        <c:v>0.23</c:v>
                      </c:pt>
                      <c:pt idx="681">
                        <c:v>3.1E-2</c:v>
                      </c:pt>
                      <c:pt idx="682">
                        <c:v>-0.08</c:v>
                      </c:pt>
                      <c:pt idx="683">
                        <c:v>-0.13700000000000001</c:v>
                      </c:pt>
                      <c:pt idx="684">
                        <c:v>-0.217</c:v>
                      </c:pt>
                      <c:pt idx="685">
                        <c:v>-0.23300000000000001</c:v>
                      </c:pt>
                      <c:pt idx="686">
                        <c:v>-0.25800000000000001</c:v>
                      </c:pt>
                      <c:pt idx="687">
                        <c:v>-0.26800000000000002</c:v>
                      </c:pt>
                      <c:pt idx="688">
                        <c:v>-0.24099999999999999</c:v>
                      </c:pt>
                      <c:pt idx="689">
                        <c:v>-0.20100000000000001</c:v>
                      </c:pt>
                      <c:pt idx="690">
                        <c:v>-0.189</c:v>
                      </c:pt>
                      <c:pt idx="691">
                        <c:v>-0.20499999999999999</c:v>
                      </c:pt>
                      <c:pt idx="692">
                        <c:v>-0.23200000000000001</c:v>
                      </c:pt>
                      <c:pt idx="693">
                        <c:v>-0.248</c:v>
                      </c:pt>
                      <c:pt idx="694">
                        <c:v>-0.40400000000000003</c:v>
                      </c:pt>
                      <c:pt idx="695">
                        <c:v>-0.73</c:v>
                      </c:pt>
                      <c:pt idx="696">
                        <c:v>-0.98499999999999999</c:v>
                      </c:pt>
                      <c:pt idx="697">
                        <c:v>-1.1200000000000001</c:v>
                      </c:pt>
                      <c:pt idx="698">
                        <c:v>-1.282</c:v>
                      </c:pt>
                      <c:pt idx="699">
                        <c:v>-1.3220000000000001</c:v>
                      </c:pt>
                      <c:pt idx="700">
                        <c:v>-1.407</c:v>
                      </c:pt>
                      <c:pt idx="701">
                        <c:v>-1.3740000000000001</c:v>
                      </c:pt>
                      <c:pt idx="702">
                        <c:v>-1.1950000000000001</c:v>
                      </c:pt>
                      <c:pt idx="703">
                        <c:v>-1.0509999999999999</c:v>
                      </c:pt>
                      <c:pt idx="704">
                        <c:v>-0.82899999999999996</c:v>
                      </c:pt>
                      <c:pt idx="705">
                        <c:v>-0.64300000000000002</c:v>
                      </c:pt>
                      <c:pt idx="706">
                        <c:v>-0.41099999999999998</c:v>
                      </c:pt>
                      <c:pt idx="707">
                        <c:v>-0.28799999999999998</c:v>
                      </c:pt>
                      <c:pt idx="708">
                        <c:v>-0.13100000000000001</c:v>
                      </c:pt>
                      <c:pt idx="709">
                        <c:v>-9.9000000000000005E-2</c:v>
                      </c:pt>
                      <c:pt idx="710">
                        <c:v>0.159</c:v>
                      </c:pt>
                      <c:pt idx="711">
                        <c:v>0.49299999999999999</c:v>
                      </c:pt>
                      <c:pt idx="712">
                        <c:v>0.57499999999999996</c:v>
                      </c:pt>
                      <c:pt idx="713">
                        <c:v>1.1879999999999999</c:v>
                      </c:pt>
                      <c:pt idx="714">
                        <c:v>1.38</c:v>
                      </c:pt>
                      <c:pt idx="715">
                        <c:v>1.407</c:v>
                      </c:pt>
                      <c:pt idx="716">
                        <c:v>1.278</c:v>
                      </c:pt>
                      <c:pt idx="717">
                        <c:v>1.2290000000000001</c:v>
                      </c:pt>
                      <c:pt idx="718">
                        <c:v>1.1419999999999999</c:v>
                      </c:pt>
                      <c:pt idx="719">
                        <c:v>1.1499999999999999</c:v>
                      </c:pt>
                      <c:pt idx="720">
                        <c:v>0.90200000000000002</c:v>
                      </c:pt>
                      <c:pt idx="721">
                        <c:v>0.58199999999999996</c:v>
                      </c:pt>
                      <c:pt idx="722">
                        <c:v>0.11</c:v>
                      </c:pt>
                      <c:pt idx="723">
                        <c:v>-0.45500000000000002</c:v>
                      </c:pt>
                      <c:pt idx="724">
                        <c:v>-0.998</c:v>
                      </c:pt>
                      <c:pt idx="725">
                        <c:v>-1.21</c:v>
                      </c:pt>
                      <c:pt idx="726">
                        <c:v>-0.747</c:v>
                      </c:pt>
                      <c:pt idx="727">
                        <c:v>-0.317</c:v>
                      </c:pt>
                      <c:pt idx="728">
                        <c:v>-0.14000000000000001</c:v>
                      </c:pt>
                      <c:pt idx="729">
                        <c:v>6.6000000000000003E-2</c:v>
                      </c:pt>
                      <c:pt idx="730">
                        <c:v>0.94499999999999995</c:v>
                      </c:pt>
                      <c:pt idx="731">
                        <c:v>2.105</c:v>
                      </c:pt>
                      <c:pt idx="732">
                        <c:v>2.9550000000000001</c:v>
                      </c:pt>
                      <c:pt idx="733">
                        <c:v>3.6970000000000001</c:v>
                      </c:pt>
                      <c:pt idx="734">
                        <c:v>3.7639999999999998</c:v>
                      </c:pt>
                      <c:pt idx="735">
                        <c:v>3.7189999999999999</c:v>
                      </c:pt>
                      <c:pt idx="736">
                        <c:v>3.6349999999999998</c:v>
                      </c:pt>
                      <c:pt idx="737">
                        <c:v>3.5009999999999999</c:v>
                      </c:pt>
                      <c:pt idx="738">
                        <c:v>3.282</c:v>
                      </c:pt>
                      <c:pt idx="739">
                        <c:v>2.895</c:v>
                      </c:pt>
                      <c:pt idx="740">
                        <c:v>2.7050000000000001</c:v>
                      </c:pt>
                      <c:pt idx="741">
                        <c:v>2.4340000000000002</c:v>
                      </c:pt>
                      <c:pt idx="742">
                        <c:v>2.1230000000000002</c:v>
                      </c:pt>
                      <c:pt idx="743">
                        <c:v>1.6160000000000001</c:v>
                      </c:pt>
                      <c:pt idx="744">
                        <c:v>1.0429999999999999</c:v>
                      </c:pt>
                      <c:pt idx="745">
                        <c:v>0.45300000000000001</c:v>
                      </c:pt>
                      <c:pt idx="746">
                        <c:v>0.19900000000000001</c:v>
                      </c:pt>
                      <c:pt idx="747">
                        <c:v>4.1000000000000002E-2</c:v>
                      </c:pt>
                      <c:pt idx="748">
                        <c:v>0.104</c:v>
                      </c:pt>
                      <c:pt idx="749">
                        <c:v>0.16900000000000001</c:v>
                      </c:pt>
                      <c:pt idx="750">
                        <c:v>0.35899999999999999</c:v>
                      </c:pt>
                      <c:pt idx="751">
                        <c:v>0.57899999999999996</c:v>
                      </c:pt>
                      <c:pt idx="752">
                        <c:v>0.79300000000000004</c:v>
                      </c:pt>
                      <c:pt idx="753">
                        <c:v>0.59199999999999997</c:v>
                      </c:pt>
                      <c:pt idx="754">
                        <c:v>0.38900000000000001</c:v>
                      </c:pt>
                      <c:pt idx="755">
                        <c:v>0.40400000000000003</c:v>
                      </c:pt>
                      <c:pt idx="756">
                        <c:v>0.57199999999999995</c:v>
                      </c:pt>
                      <c:pt idx="757">
                        <c:v>0.68500000000000005</c:v>
                      </c:pt>
                      <c:pt idx="758">
                        <c:v>0.624</c:v>
                      </c:pt>
                      <c:pt idx="759">
                        <c:v>0.497</c:v>
                      </c:pt>
                      <c:pt idx="760">
                        <c:v>0.30199999999999999</c:v>
                      </c:pt>
                      <c:pt idx="761">
                        <c:v>0.13800000000000001</c:v>
                      </c:pt>
                      <c:pt idx="762">
                        <c:v>8.4000000000000005E-2</c:v>
                      </c:pt>
                      <c:pt idx="763">
                        <c:v>-0.17399999999999999</c:v>
                      </c:pt>
                      <c:pt idx="764">
                        <c:v>-0.129</c:v>
                      </c:pt>
                      <c:pt idx="765">
                        <c:v>3.3000000000000002E-2</c:v>
                      </c:pt>
                      <c:pt idx="766">
                        <c:v>0.25700000000000001</c:v>
                      </c:pt>
                      <c:pt idx="767">
                        <c:v>0.59</c:v>
                      </c:pt>
                      <c:pt idx="768">
                        <c:v>0.71499999999999997</c:v>
                      </c:pt>
                      <c:pt idx="769">
                        <c:v>0.79300000000000004</c:v>
                      </c:pt>
                      <c:pt idx="770">
                        <c:v>0.79500000000000004</c:v>
                      </c:pt>
                      <c:pt idx="771">
                        <c:v>0.78100000000000003</c:v>
                      </c:pt>
                      <c:pt idx="772">
                        <c:v>0.79900000000000004</c:v>
                      </c:pt>
                      <c:pt idx="773">
                        <c:v>0.8</c:v>
                      </c:pt>
                      <c:pt idx="774">
                        <c:v>0.49299999999999999</c:v>
                      </c:pt>
                      <c:pt idx="775">
                        <c:v>0.313</c:v>
                      </c:pt>
                      <c:pt idx="776">
                        <c:v>0.32</c:v>
                      </c:pt>
                      <c:pt idx="777">
                        <c:v>0.58399999999999996</c:v>
                      </c:pt>
                      <c:pt idx="778">
                        <c:v>2.1150000000000002</c:v>
                      </c:pt>
                      <c:pt idx="779">
                        <c:v>3.4279999999999999</c:v>
                      </c:pt>
                      <c:pt idx="780">
                        <c:v>5.0659999999999998</c:v>
                      </c:pt>
                      <c:pt idx="781">
                        <c:v>5.7990000000000004</c:v>
                      </c:pt>
                      <c:pt idx="782">
                        <c:v>6.2519999999999998</c:v>
                      </c:pt>
                      <c:pt idx="783">
                        <c:v>6.1289999999999996</c:v>
                      </c:pt>
                      <c:pt idx="784">
                        <c:v>4.9509999999999996</c:v>
                      </c:pt>
                      <c:pt idx="785">
                        <c:v>4.0069999999999997</c:v>
                      </c:pt>
                      <c:pt idx="786">
                        <c:v>3.0409999999999999</c:v>
                      </c:pt>
                      <c:pt idx="787">
                        <c:v>2.3079999999999998</c:v>
                      </c:pt>
                      <c:pt idx="788">
                        <c:v>1.175</c:v>
                      </c:pt>
                      <c:pt idx="789">
                        <c:v>0.48</c:v>
                      </c:pt>
                      <c:pt idx="790">
                        <c:v>-0.51400000000000001</c:v>
                      </c:pt>
                      <c:pt idx="791">
                        <c:v>-1.3440000000000001</c:v>
                      </c:pt>
                      <c:pt idx="792">
                        <c:v>-1.8660000000000001</c:v>
                      </c:pt>
                      <c:pt idx="793">
                        <c:v>-2.2759999999999998</c:v>
                      </c:pt>
                      <c:pt idx="794">
                        <c:v>-2.5760000000000001</c:v>
                      </c:pt>
                      <c:pt idx="795">
                        <c:v>-2.383</c:v>
                      </c:pt>
                      <c:pt idx="796">
                        <c:v>-1.988</c:v>
                      </c:pt>
                      <c:pt idx="797">
                        <c:v>-1.4750000000000001</c:v>
                      </c:pt>
                      <c:pt idx="798">
                        <c:v>-1.206</c:v>
                      </c:pt>
                      <c:pt idx="799">
                        <c:v>-0.77300000000000002</c:v>
                      </c:pt>
                      <c:pt idx="800">
                        <c:v>-0.58399999999999996</c:v>
                      </c:pt>
                      <c:pt idx="801">
                        <c:v>-0.629</c:v>
                      </c:pt>
                      <c:pt idx="802">
                        <c:v>-0.73299999999999998</c:v>
                      </c:pt>
                      <c:pt idx="803">
                        <c:v>-0.83599999999999997</c:v>
                      </c:pt>
                      <c:pt idx="804">
                        <c:v>-0.70299999999999996</c:v>
                      </c:pt>
                      <c:pt idx="805">
                        <c:v>-0.47</c:v>
                      </c:pt>
                      <c:pt idx="806">
                        <c:v>-0.28799999999999998</c:v>
                      </c:pt>
                      <c:pt idx="807">
                        <c:v>-0.34799999999999998</c:v>
                      </c:pt>
                      <c:pt idx="808">
                        <c:v>-0.63100000000000001</c:v>
                      </c:pt>
                      <c:pt idx="809">
                        <c:v>-0.76300000000000001</c:v>
                      </c:pt>
                      <c:pt idx="810">
                        <c:v>-0.78400000000000003</c:v>
                      </c:pt>
                      <c:pt idx="811">
                        <c:v>-0.82199999999999995</c:v>
                      </c:pt>
                      <c:pt idx="812">
                        <c:v>-0.95</c:v>
                      </c:pt>
                      <c:pt idx="813">
                        <c:v>-1.014</c:v>
                      </c:pt>
                      <c:pt idx="814">
                        <c:v>-1.048</c:v>
                      </c:pt>
                      <c:pt idx="815">
                        <c:v>-1.1679999999999999</c:v>
                      </c:pt>
                      <c:pt idx="816">
                        <c:v>-1.5009999999999999</c:v>
                      </c:pt>
                      <c:pt idx="817">
                        <c:v>-1.6379999999999999</c:v>
                      </c:pt>
                      <c:pt idx="818">
                        <c:v>-1.679</c:v>
                      </c:pt>
                      <c:pt idx="819">
                        <c:v>-1.7130000000000001</c:v>
                      </c:pt>
                      <c:pt idx="820">
                        <c:v>-1.8560000000000001</c:v>
                      </c:pt>
                      <c:pt idx="821">
                        <c:v>-2.0230000000000001</c:v>
                      </c:pt>
                      <c:pt idx="822">
                        <c:v>-2.0819999999999999</c:v>
                      </c:pt>
                      <c:pt idx="823">
                        <c:v>-2.0259999999999998</c:v>
                      </c:pt>
                      <c:pt idx="824">
                        <c:v>-1.8240000000000001</c:v>
                      </c:pt>
                      <c:pt idx="825">
                        <c:v>-1.7769999999999999</c:v>
                      </c:pt>
                      <c:pt idx="826">
                        <c:v>-1.448</c:v>
                      </c:pt>
                      <c:pt idx="827">
                        <c:v>-1.2729999999999999</c:v>
                      </c:pt>
                      <c:pt idx="828">
                        <c:v>-0.57499999999999996</c:v>
                      </c:pt>
                      <c:pt idx="829">
                        <c:v>-0.28399999999999997</c:v>
                      </c:pt>
                      <c:pt idx="830">
                        <c:v>-0.10199999999999999</c:v>
                      </c:pt>
                      <c:pt idx="831">
                        <c:v>0.33100000000000002</c:v>
                      </c:pt>
                      <c:pt idx="832">
                        <c:v>0.96699999999999997</c:v>
                      </c:pt>
                      <c:pt idx="833">
                        <c:v>1.3049999999999999</c:v>
                      </c:pt>
                      <c:pt idx="834">
                        <c:v>1.4990000000000001</c:v>
                      </c:pt>
                      <c:pt idx="835">
                        <c:v>1.573</c:v>
                      </c:pt>
                      <c:pt idx="836">
                        <c:v>1.57</c:v>
                      </c:pt>
                      <c:pt idx="837">
                        <c:v>1.5669999999999999</c:v>
                      </c:pt>
                      <c:pt idx="838">
                        <c:v>1.502</c:v>
                      </c:pt>
                      <c:pt idx="839">
                        <c:v>1.4</c:v>
                      </c:pt>
                      <c:pt idx="840">
                        <c:v>1.194</c:v>
                      </c:pt>
                      <c:pt idx="841">
                        <c:v>1.101</c:v>
                      </c:pt>
                      <c:pt idx="842">
                        <c:v>1.101</c:v>
                      </c:pt>
                      <c:pt idx="843">
                        <c:v>1.1319999999999999</c:v>
                      </c:pt>
                      <c:pt idx="844">
                        <c:v>1.337</c:v>
                      </c:pt>
                      <c:pt idx="845">
                        <c:v>1.2729999999999999</c:v>
                      </c:pt>
                      <c:pt idx="846">
                        <c:v>1.18</c:v>
                      </c:pt>
                      <c:pt idx="847">
                        <c:v>1.1180000000000001</c:v>
                      </c:pt>
                      <c:pt idx="848">
                        <c:v>0.83799999999999997</c:v>
                      </c:pt>
                      <c:pt idx="849">
                        <c:v>0.65200000000000002</c:v>
                      </c:pt>
                      <c:pt idx="850">
                        <c:v>0.71</c:v>
                      </c:pt>
                      <c:pt idx="851">
                        <c:v>0.78500000000000003</c:v>
                      </c:pt>
                      <c:pt idx="852">
                        <c:v>0.83099999999999996</c:v>
                      </c:pt>
                      <c:pt idx="853">
                        <c:v>0.96799999999999997</c:v>
                      </c:pt>
                      <c:pt idx="854">
                        <c:v>1.3140000000000001</c:v>
                      </c:pt>
                      <c:pt idx="855">
                        <c:v>1.089</c:v>
                      </c:pt>
                      <c:pt idx="856">
                        <c:v>0.35699999999999998</c:v>
                      </c:pt>
                      <c:pt idx="857">
                        <c:v>0.224</c:v>
                      </c:pt>
                      <c:pt idx="858">
                        <c:v>0.154</c:v>
                      </c:pt>
                      <c:pt idx="859">
                        <c:v>-5.0000000000000001E-3</c:v>
                      </c:pt>
                      <c:pt idx="860">
                        <c:v>-0.41099999999999998</c:v>
                      </c:pt>
                      <c:pt idx="861">
                        <c:v>-0.46500000000000002</c:v>
                      </c:pt>
                      <c:pt idx="862">
                        <c:v>-0.51700000000000002</c:v>
                      </c:pt>
                      <c:pt idx="863">
                        <c:v>-0.49099999999999999</c:v>
                      </c:pt>
                      <c:pt idx="864">
                        <c:v>-0.44900000000000001</c:v>
                      </c:pt>
                      <c:pt idx="865">
                        <c:v>-0.45</c:v>
                      </c:pt>
                      <c:pt idx="866">
                        <c:v>-0.54</c:v>
                      </c:pt>
                      <c:pt idx="867">
                        <c:v>-0.68100000000000005</c:v>
                      </c:pt>
                      <c:pt idx="868">
                        <c:v>-0.871</c:v>
                      </c:pt>
                      <c:pt idx="869">
                        <c:v>-0.91800000000000004</c:v>
                      </c:pt>
                      <c:pt idx="870">
                        <c:v>-1.0820000000000001</c:v>
                      </c:pt>
                      <c:pt idx="871">
                        <c:v>-1.1990000000000001</c:v>
                      </c:pt>
                      <c:pt idx="872">
                        <c:v>-1.28</c:v>
                      </c:pt>
                      <c:pt idx="873">
                        <c:v>-1.252</c:v>
                      </c:pt>
                      <c:pt idx="874">
                        <c:v>-1.2170000000000001</c:v>
                      </c:pt>
                      <c:pt idx="875">
                        <c:v>-1.0920000000000001</c:v>
                      </c:pt>
                      <c:pt idx="876">
                        <c:v>-1.0409999999999999</c:v>
                      </c:pt>
                      <c:pt idx="877">
                        <c:v>-1.01</c:v>
                      </c:pt>
                      <c:pt idx="878">
                        <c:v>-0.94799999999999995</c:v>
                      </c:pt>
                      <c:pt idx="879">
                        <c:v>-0.9</c:v>
                      </c:pt>
                      <c:pt idx="880">
                        <c:v>-0.63</c:v>
                      </c:pt>
                      <c:pt idx="881">
                        <c:v>-0.57699999999999996</c:v>
                      </c:pt>
                      <c:pt idx="882">
                        <c:v>-0.52600000000000002</c:v>
                      </c:pt>
                      <c:pt idx="883">
                        <c:v>-0.47899999999999998</c:v>
                      </c:pt>
                      <c:pt idx="884">
                        <c:v>-0.309</c:v>
                      </c:pt>
                      <c:pt idx="885">
                        <c:v>0.85799999999999998</c:v>
                      </c:pt>
                      <c:pt idx="886">
                        <c:v>0.82599999999999996</c:v>
                      </c:pt>
                      <c:pt idx="887">
                        <c:v>1.4690000000000001</c:v>
                      </c:pt>
                      <c:pt idx="888">
                        <c:v>1.498</c:v>
                      </c:pt>
                      <c:pt idx="889">
                        <c:v>1.63</c:v>
                      </c:pt>
                      <c:pt idx="890">
                        <c:v>1.6659999999999999</c:v>
                      </c:pt>
                      <c:pt idx="891">
                        <c:v>1.6519999999999999</c:v>
                      </c:pt>
                      <c:pt idx="892">
                        <c:v>1.181</c:v>
                      </c:pt>
                      <c:pt idx="893">
                        <c:v>1.1639999999999999</c:v>
                      </c:pt>
                      <c:pt idx="894">
                        <c:v>1.141</c:v>
                      </c:pt>
                      <c:pt idx="895">
                        <c:v>1.0389999999999999</c:v>
                      </c:pt>
                      <c:pt idx="896">
                        <c:v>0.23</c:v>
                      </c:pt>
                      <c:pt idx="897">
                        <c:v>4.1000000000000002E-2</c:v>
                      </c:pt>
                      <c:pt idx="898">
                        <c:v>-4.9000000000000002E-2</c:v>
                      </c:pt>
                      <c:pt idx="899">
                        <c:v>-0.14099999999999999</c:v>
                      </c:pt>
                      <c:pt idx="900">
                        <c:v>-0.90900000000000003</c:v>
                      </c:pt>
                      <c:pt idx="901">
                        <c:v>-0.17599999999999999</c:v>
                      </c:pt>
                      <c:pt idx="902">
                        <c:v>2E-3</c:v>
                      </c:pt>
                      <c:pt idx="903">
                        <c:v>1.5149999999999999</c:v>
                      </c:pt>
                      <c:pt idx="904">
                        <c:v>1.631</c:v>
                      </c:pt>
                      <c:pt idx="905">
                        <c:v>1.5940000000000001</c:v>
                      </c:pt>
                      <c:pt idx="906">
                        <c:v>1.5149999999999999</c:v>
                      </c:pt>
                      <c:pt idx="907">
                        <c:v>1.1419999999999999</c:v>
                      </c:pt>
                      <c:pt idx="908">
                        <c:v>1.3160000000000001</c:v>
                      </c:pt>
                      <c:pt idx="909">
                        <c:v>1.0640000000000001</c:v>
                      </c:pt>
                      <c:pt idx="910">
                        <c:v>-0.62</c:v>
                      </c:pt>
                      <c:pt idx="911">
                        <c:v>-0.29899999999999999</c:v>
                      </c:pt>
                      <c:pt idx="912">
                        <c:v>-0.30199999999999999</c:v>
                      </c:pt>
                      <c:pt idx="913">
                        <c:v>-0.30099999999999999</c:v>
                      </c:pt>
                      <c:pt idx="914">
                        <c:v>-0.747</c:v>
                      </c:pt>
                      <c:pt idx="915">
                        <c:v>-0.82699999999999996</c:v>
                      </c:pt>
                      <c:pt idx="916">
                        <c:v>-0.86399999999999999</c:v>
                      </c:pt>
                      <c:pt idx="917">
                        <c:v>-1.6819999999999999</c:v>
                      </c:pt>
                      <c:pt idx="918">
                        <c:v>-1.7010000000000001</c:v>
                      </c:pt>
                      <c:pt idx="919">
                        <c:v>-1.714</c:v>
                      </c:pt>
                      <c:pt idx="920">
                        <c:v>-1.677</c:v>
                      </c:pt>
                      <c:pt idx="921">
                        <c:v>-1.6659999999999999</c:v>
                      </c:pt>
                      <c:pt idx="922">
                        <c:v>-0.59199999999999997</c:v>
                      </c:pt>
                      <c:pt idx="923">
                        <c:v>-0.40799999999999997</c:v>
                      </c:pt>
                      <c:pt idx="924">
                        <c:v>5.0999999999999997E-2</c:v>
                      </c:pt>
                      <c:pt idx="925">
                        <c:v>2.4E-2</c:v>
                      </c:pt>
                      <c:pt idx="926">
                        <c:v>-3.5000000000000003E-2</c:v>
                      </c:pt>
                      <c:pt idx="927">
                        <c:v>-0.35499999999999998</c:v>
                      </c:pt>
                      <c:pt idx="928">
                        <c:v>-0.433</c:v>
                      </c:pt>
                      <c:pt idx="929">
                        <c:v>-0.70699999999999996</c:v>
                      </c:pt>
                      <c:pt idx="930">
                        <c:v>-2.0209999999999999</c:v>
                      </c:pt>
                      <c:pt idx="931">
                        <c:v>-2.371</c:v>
                      </c:pt>
                      <c:pt idx="932">
                        <c:v>-2.7040000000000002</c:v>
                      </c:pt>
                      <c:pt idx="933">
                        <c:v>-4.83</c:v>
                      </c:pt>
                      <c:pt idx="934">
                        <c:v>-4.6859999999999999</c:v>
                      </c:pt>
                      <c:pt idx="935">
                        <c:v>-1.264</c:v>
                      </c:pt>
                      <c:pt idx="936">
                        <c:v>-0.67800000000000005</c:v>
                      </c:pt>
                      <c:pt idx="937">
                        <c:v>-0.621</c:v>
                      </c:pt>
                      <c:pt idx="938">
                        <c:v>-0.61199999999999999</c:v>
                      </c:pt>
                      <c:pt idx="939">
                        <c:v>-0.61399999999999999</c:v>
                      </c:pt>
                      <c:pt idx="940">
                        <c:v>-0.61199999999999999</c:v>
                      </c:pt>
                      <c:pt idx="941">
                        <c:v>-0.61199999999999999</c:v>
                      </c:pt>
                      <c:pt idx="942">
                        <c:v>-0.61199999999999999</c:v>
                      </c:pt>
                      <c:pt idx="943">
                        <c:v>-0.61</c:v>
                      </c:pt>
                      <c:pt idx="944">
                        <c:v>-0.61</c:v>
                      </c:pt>
                      <c:pt idx="945">
                        <c:v>-0.61399999999999999</c:v>
                      </c:pt>
                      <c:pt idx="946">
                        <c:v>-0.61199999999999999</c:v>
                      </c:pt>
                      <c:pt idx="947">
                        <c:v>-0.60599999999999998</c:v>
                      </c:pt>
                      <c:pt idx="948">
                        <c:v>-0.6</c:v>
                      </c:pt>
                      <c:pt idx="949">
                        <c:v>-0.60099999999999998</c:v>
                      </c:pt>
                      <c:pt idx="950">
                        <c:v>-0.59699999999999998</c:v>
                      </c:pt>
                      <c:pt idx="951">
                        <c:v>-0.6</c:v>
                      </c:pt>
                      <c:pt idx="952">
                        <c:v>-0.59899999999999998</c:v>
                      </c:pt>
                      <c:pt idx="953">
                        <c:v>-0.59499999999999997</c:v>
                      </c:pt>
                      <c:pt idx="954">
                        <c:v>-0.58799999999999997</c:v>
                      </c:pt>
                      <c:pt idx="955">
                        <c:v>-0.58899999999999997</c:v>
                      </c:pt>
                      <c:pt idx="956">
                        <c:v>-0.58699999999999997</c:v>
                      </c:pt>
                      <c:pt idx="957">
                        <c:v>-0.58199999999999996</c:v>
                      </c:pt>
                      <c:pt idx="958">
                        <c:v>-0.57999999999999996</c:v>
                      </c:pt>
                      <c:pt idx="959">
                        <c:v>-0.56699999999999995</c:v>
                      </c:pt>
                      <c:pt idx="960">
                        <c:v>-0.56200000000000006</c:v>
                      </c:pt>
                      <c:pt idx="961">
                        <c:v>-0.56100000000000005</c:v>
                      </c:pt>
                      <c:pt idx="962">
                        <c:v>-0.55800000000000005</c:v>
                      </c:pt>
                      <c:pt idx="963">
                        <c:v>-0.55800000000000005</c:v>
                      </c:pt>
                      <c:pt idx="964">
                        <c:v>-0.55600000000000005</c:v>
                      </c:pt>
                      <c:pt idx="965">
                        <c:v>-0.55300000000000005</c:v>
                      </c:pt>
                      <c:pt idx="966">
                        <c:v>-0.55000000000000004</c:v>
                      </c:pt>
                      <c:pt idx="967">
                        <c:v>-0.54800000000000004</c:v>
                      </c:pt>
                      <c:pt idx="968">
                        <c:v>-0.54800000000000004</c:v>
                      </c:pt>
                      <c:pt idx="969">
                        <c:v>-0.54800000000000004</c:v>
                      </c:pt>
                      <c:pt idx="970">
                        <c:v>-0.54900000000000004</c:v>
                      </c:pt>
                      <c:pt idx="971">
                        <c:v>-0.54500000000000004</c:v>
                      </c:pt>
                      <c:pt idx="972">
                        <c:v>-0.54400000000000004</c:v>
                      </c:pt>
                      <c:pt idx="973">
                        <c:v>-0.54200000000000004</c:v>
                      </c:pt>
                      <c:pt idx="974">
                        <c:v>-0.54800000000000004</c:v>
                      </c:pt>
                      <c:pt idx="975">
                        <c:v>-0.54900000000000004</c:v>
                      </c:pt>
                      <c:pt idx="976">
                        <c:v>-0.54900000000000004</c:v>
                      </c:pt>
                      <c:pt idx="977">
                        <c:v>-0.55500000000000005</c:v>
                      </c:pt>
                      <c:pt idx="978">
                        <c:v>-0.55200000000000005</c:v>
                      </c:pt>
                      <c:pt idx="979">
                        <c:v>-0.54800000000000004</c:v>
                      </c:pt>
                      <c:pt idx="980">
                        <c:v>-0.54300000000000004</c:v>
                      </c:pt>
                      <c:pt idx="981">
                        <c:v>-0.54</c:v>
                      </c:pt>
                      <c:pt idx="982">
                        <c:v>-0.54</c:v>
                      </c:pt>
                      <c:pt idx="983">
                        <c:v>-0.53600000000000003</c:v>
                      </c:pt>
                      <c:pt idx="984">
                        <c:v>-0.53400000000000003</c:v>
                      </c:pt>
                      <c:pt idx="985">
                        <c:v>-0.53100000000000003</c:v>
                      </c:pt>
                      <c:pt idx="986">
                        <c:v>-0.53</c:v>
                      </c:pt>
                      <c:pt idx="987">
                        <c:v>-0.53200000000000003</c:v>
                      </c:pt>
                      <c:pt idx="988">
                        <c:v>-0.53600000000000003</c:v>
                      </c:pt>
                      <c:pt idx="989">
                        <c:v>-0.53900000000000003</c:v>
                      </c:pt>
                      <c:pt idx="990">
                        <c:v>-0.53900000000000003</c:v>
                      </c:pt>
                      <c:pt idx="991">
                        <c:v>-0.53600000000000003</c:v>
                      </c:pt>
                      <c:pt idx="992">
                        <c:v>-0.53400000000000003</c:v>
                      </c:pt>
                      <c:pt idx="993">
                        <c:v>-0.53300000000000003</c:v>
                      </c:pt>
                      <c:pt idx="994">
                        <c:v>-0.53100000000000003</c:v>
                      </c:pt>
                      <c:pt idx="995">
                        <c:v>-0.52900000000000003</c:v>
                      </c:pt>
                      <c:pt idx="996">
                        <c:v>-0.52800000000000002</c:v>
                      </c:pt>
                      <c:pt idx="997">
                        <c:v>-0.52700000000000002</c:v>
                      </c:pt>
                      <c:pt idx="998">
                        <c:v>-0.52400000000000002</c:v>
                      </c:pt>
                      <c:pt idx="999">
                        <c:v>-0.52200000000000002</c:v>
                      </c:pt>
                      <c:pt idx="1000">
                        <c:v>-0.52</c:v>
                      </c:pt>
                      <c:pt idx="1001">
                        <c:v>-0.52</c:v>
                      </c:pt>
                      <c:pt idx="1002">
                        <c:v>-0.51800000000000002</c:v>
                      </c:pt>
                      <c:pt idx="1003">
                        <c:v>-0.52</c:v>
                      </c:pt>
                      <c:pt idx="1004">
                        <c:v>-0.52</c:v>
                      </c:pt>
                      <c:pt idx="1005">
                        <c:v>-0.51800000000000002</c:v>
                      </c:pt>
                      <c:pt idx="1006">
                        <c:v>-0.51600000000000001</c:v>
                      </c:pt>
                      <c:pt idx="1007">
                        <c:v>-0.51500000000000001</c:v>
                      </c:pt>
                      <c:pt idx="1008">
                        <c:v>-0.51600000000000001</c:v>
                      </c:pt>
                      <c:pt idx="1009">
                        <c:v>-0.52100000000000002</c:v>
                      </c:pt>
                      <c:pt idx="1010">
                        <c:v>-0.52300000000000002</c:v>
                      </c:pt>
                      <c:pt idx="1011">
                        <c:v>-0.52100000000000002</c:v>
                      </c:pt>
                      <c:pt idx="1012">
                        <c:v>-0.52100000000000002</c:v>
                      </c:pt>
                      <c:pt idx="1013">
                        <c:v>-0.52300000000000002</c:v>
                      </c:pt>
                      <c:pt idx="1014">
                        <c:v>-0.52600000000000002</c:v>
                      </c:pt>
                      <c:pt idx="1015">
                        <c:v>-0.52600000000000002</c:v>
                      </c:pt>
                      <c:pt idx="1016">
                        <c:v>-0.52500000000000002</c:v>
                      </c:pt>
                      <c:pt idx="1017">
                        <c:v>-0.52600000000000002</c:v>
                      </c:pt>
                      <c:pt idx="1018">
                        <c:v>-0.52700000000000002</c:v>
                      </c:pt>
                      <c:pt idx="1019">
                        <c:v>-0.52500000000000002</c:v>
                      </c:pt>
                      <c:pt idx="1020">
                        <c:v>-0.52300000000000002</c:v>
                      </c:pt>
                      <c:pt idx="1021">
                        <c:v>-0.52100000000000002</c:v>
                      </c:pt>
                      <c:pt idx="1022">
                        <c:v>-0.52</c:v>
                      </c:pt>
                      <c:pt idx="1023">
                        <c:v>-0.52</c:v>
                      </c:pt>
                      <c:pt idx="1024">
                        <c:v>-0.51800000000000002</c:v>
                      </c:pt>
                      <c:pt idx="1025">
                        <c:v>-0.51600000000000001</c:v>
                      </c:pt>
                      <c:pt idx="1026">
                        <c:v>-0.51500000000000001</c:v>
                      </c:pt>
                      <c:pt idx="1027">
                        <c:v>-0.51400000000000001</c:v>
                      </c:pt>
                      <c:pt idx="1028">
                        <c:v>-0.51200000000000001</c:v>
                      </c:pt>
                      <c:pt idx="1029">
                        <c:v>-0.51400000000000001</c:v>
                      </c:pt>
                      <c:pt idx="1030">
                        <c:v>-0.51600000000000001</c:v>
                      </c:pt>
                      <c:pt idx="1031">
                        <c:v>-0.51500000000000001</c:v>
                      </c:pt>
                      <c:pt idx="1032">
                        <c:v>-0.51300000000000001</c:v>
                      </c:pt>
                      <c:pt idx="1033">
                        <c:v>-0.51100000000000001</c:v>
                      </c:pt>
                      <c:pt idx="1034">
                        <c:v>-0.51</c:v>
                      </c:pt>
                      <c:pt idx="1035">
                        <c:v>-0.51300000000000001</c:v>
                      </c:pt>
                      <c:pt idx="1036">
                        <c:v>-0.51600000000000001</c:v>
                      </c:pt>
                      <c:pt idx="1037">
                        <c:v>-0.51700000000000002</c:v>
                      </c:pt>
                      <c:pt idx="1038">
                        <c:v>-0.51600000000000001</c:v>
                      </c:pt>
                      <c:pt idx="1039">
                        <c:v>-0.51400000000000001</c:v>
                      </c:pt>
                      <c:pt idx="1040">
                        <c:v>-0.51600000000000001</c:v>
                      </c:pt>
                      <c:pt idx="1041">
                        <c:v>-0.52</c:v>
                      </c:pt>
                      <c:pt idx="1042">
                        <c:v>-0.52300000000000002</c:v>
                      </c:pt>
                      <c:pt idx="1043">
                        <c:v>-0.52900000000000003</c:v>
                      </c:pt>
                      <c:pt idx="1044">
                        <c:v>-0.53100000000000003</c:v>
                      </c:pt>
                      <c:pt idx="1045">
                        <c:v>-0.53200000000000003</c:v>
                      </c:pt>
                      <c:pt idx="1046">
                        <c:v>-0.53600000000000003</c:v>
                      </c:pt>
                      <c:pt idx="1047">
                        <c:v>-0.53600000000000003</c:v>
                      </c:pt>
                      <c:pt idx="1048">
                        <c:v>-0.53500000000000003</c:v>
                      </c:pt>
                      <c:pt idx="1049">
                        <c:v>-0.53300000000000003</c:v>
                      </c:pt>
                      <c:pt idx="1050">
                        <c:v>-0.53400000000000003</c:v>
                      </c:pt>
                      <c:pt idx="1051">
                        <c:v>-0.53700000000000003</c:v>
                      </c:pt>
                      <c:pt idx="1052">
                        <c:v>-0.53900000000000003</c:v>
                      </c:pt>
                      <c:pt idx="1053">
                        <c:v>-0.53600000000000003</c:v>
                      </c:pt>
                      <c:pt idx="1054">
                        <c:v>-0.53500000000000003</c:v>
                      </c:pt>
                      <c:pt idx="1055">
                        <c:v>-0.53300000000000003</c:v>
                      </c:pt>
                      <c:pt idx="1056">
                        <c:v>-0.53200000000000003</c:v>
                      </c:pt>
                      <c:pt idx="1057">
                        <c:v>-0.53200000000000003</c:v>
                      </c:pt>
                      <c:pt idx="1058">
                        <c:v>-0.53100000000000003</c:v>
                      </c:pt>
                      <c:pt idx="1059">
                        <c:v>-0.53200000000000003</c:v>
                      </c:pt>
                      <c:pt idx="1060">
                        <c:v>-0.53400000000000003</c:v>
                      </c:pt>
                      <c:pt idx="1061">
                        <c:v>-0.53100000000000003</c:v>
                      </c:pt>
                      <c:pt idx="1062">
                        <c:v>-0.52900000000000003</c:v>
                      </c:pt>
                      <c:pt idx="1063">
                        <c:v>-0.52700000000000002</c:v>
                      </c:pt>
                      <c:pt idx="1064">
                        <c:v>-0.52800000000000002</c:v>
                      </c:pt>
                      <c:pt idx="1065">
                        <c:v>-0.53200000000000003</c:v>
                      </c:pt>
                      <c:pt idx="1066">
                        <c:v>-0.53400000000000003</c:v>
                      </c:pt>
                      <c:pt idx="1067">
                        <c:v>-0.53800000000000003</c:v>
                      </c:pt>
                      <c:pt idx="1068">
                        <c:v>-0.53800000000000003</c:v>
                      </c:pt>
                      <c:pt idx="1069">
                        <c:v>-0.53800000000000003</c:v>
                      </c:pt>
                      <c:pt idx="1070">
                        <c:v>-0.53700000000000003</c:v>
                      </c:pt>
                      <c:pt idx="1071">
                        <c:v>-0.53800000000000003</c:v>
                      </c:pt>
                      <c:pt idx="1072">
                        <c:v>-0.53700000000000003</c:v>
                      </c:pt>
                      <c:pt idx="1073">
                        <c:v>-0.53600000000000003</c:v>
                      </c:pt>
                      <c:pt idx="1074">
                        <c:v>-0.53500000000000003</c:v>
                      </c:pt>
                      <c:pt idx="1075">
                        <c:v>-0.53300000000000003</c:v>
                      </c:pt>
                      <c:pt idx="1076">
                        <c:v>-0.53100000000000003</c:v>
                      </c:pt>
                      <c:pt idx="1077">
                        <c:v>-0.53300000000000003</c:v>
                      </c:pt>
                      <c:pt idx="1078">
                        <c:v>-0.53600000000000003</c:v>
                      </c:pt>
                      <c:pt idx="1079">
                        <c:v>-0.53900000000000003</c:v>
                      </c:pt>
                      <c:pt idx="1080">
                        <c:v>-0.54400000000000004</c:v>
                      </c:pt>
                      <c:pt idx="1081">
                        <c:v>-0.54700000000000004</c:v>
                      </c:pt>
                      <c:pt idx="1082">
                        <c:v>-0.54900000000000004</c:v>
                      </c:pt>
                      <c:pt idx="1083">
                        <c:v>-0.54700000000000004</c:v>
                      </c:pt>
                      <c:pt idx="1084">
                        <c:v>-0.54500000000000004</c:v>
                      </c:pt>
                      <c:pt idx="1085">
                        <c:v>-0.54300000000000004</c:v>
                      </c:pt>
                      <c:pt idx="1086">
                        <c:v>-0.54</c:v>
                      </c:pt>
                      <c:pt idx="1087">
                        <c:v>-0.53800000000000003</c:v>
                      </c:pt>
                      <c:pt idx="1088">
                        <c:v>-0.53700000000000003</c:v>
                      </c:pt>
                      <c:pt idx="1089">
                        <c:v>-0.53600000000000003</c:v>
                      </c:pt>
                      <c:pt idx="1090">
                        <c:v>-0.53300000000000003</c:v>
                      </c:pt>
                      <c:pt idx="1091">
                        <c:v>-0.53200000000000003</c:v>
                      </c:pt>
                      <c:pt idx="1092">
                        <c:v>-0.53200000000000003</c:v>
                      </c:pt>
                      <c:pt idx="1093">
                        <c:v>-0.53600000000000003</c:v>
                      </c:pt>
                      <c:pt idx="1094">
                        <c:v>-0.54</c:v>
                      </c:pt>
                      <c:pt idx="1095">
                        <c:v>-0.54</c:v>
                      </c:pt>
                      <c:pt idx="1096">
                        <c:v>-0.53800000000000003</c:v>
                      </c:pt>
                      <c:pt idx="1097">
                        <c:v>-0.53600000000000003</c:v>
                      </c:pt>
                      <c:pt idx="1098">
                        <c:v>-0.53300000000000003</c:v>
                      </c:pt>
                      <c:pt idx="1099">
                        <c:v>-0.53100000000000003</c:v>
                      </c:pt>
                      <c:pt idx="1100">
                        <c:v>-0.53200000000000003</c:v>
                      </c:pt>
                      <c:pt idx="1101">
                        <c:v>-0.53400000000000003</c:v>
                      </c:pt>
                      <c:pt idx="1102">
                        <c:v>-0.53300000000000003</c:v>
                      </c:pt>
                      <c:pt idx="1103">
                        <c:v>-0.53600000000000003</c:v>
                      </c:pt>
                      <c:pt idx="1104">
                        <c:v>-0.53900000000000003</c:v>
                      </c:pt>
                      <c:pt idx="1105">
                        <c:v>-0.54100000000000004</c:v>
                      </c:pt>
                      <c:pt idx="1106">
                        <c:v>-0.54</c:v>
                      </c:pt>
                      <c:pt idx="1107">
                        <c:v>-0.53900000000000003</c:v>
                      </c:pt>
                      <c:pt idx="1108">
                        <c:v>-0.53900000000000003</c:v>
                      </c:pt>
                      <c:pt idx="1109">
                        <c:v>-0.54</c:v>
                      </c:pt>
                      <c:pt idx="1110">
                        <c:v>-0.53900000000000003</c:v>
                      </c:pt>
                      <c:pt idx="1111">
                        <c:v>-0.53800000000000003</c:v>
                      </c:pt>
                      <c:pt idx="1112">
                        <c:v>-0.53900000000000003</c:v>
                      </c:pt>
                      <c:pt idx="1113">
                        <c:v>-0.54200000000000004</c:v>
                      </c:pt>
                      <c:pt idx="1114">
                        <c:v>-0.54300000000000004</c:v>
                      </c:pt>
                      <c:pt idx="1115">
                        <c:v>-0.54100000000000004</c:v>
                      </c:pt>
                      <c:pt idx="1116">
                        <c:v>-0.54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798D-4189-B579-A6D36C6086E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Input'!$AC$1</c15:sqref>
                        </c15:formulaRef>
                      </c:ext>
                    </c:extLst>
                    <c:strCache>
                      <c:ptCount val="1"/>
                      <c:pt idx="0">
                        <c:v>ry</c:v>
                      </c:pt>
                    </c:strCache>
                  </c:strRef>
                </c:tx>
                <c:spPr>
                  <a:ln w="285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4">
                        <a:lumMod val="60000"/>
                      </a:schemeClr>
                    </a:solidFill>
                    <a:ln w="9525">
                      <a:solidFill>
                        <a:schemeClr val="accent4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Input'!$AC$2:$AC$1118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-9.8010000000000002</c:v>
                      </c:pt>
                      <c:pt idx="1">
                        <c:v>-9.8000000000000007</c:v>
                      </c:pt>
                      <c:pt idx="2">
                        <c:v>-9.7989999999999995</c:v>
                      </c:pt>
                      <c:pt idx="3">
                        <c:v>-9.7959999999999994</c:v>
                      </c:pt>
                      <c:pt idx="4">
                        <c:v>-9.7949999999999999</c:v>
                      </c:pt>
                      <c:pt idx="5">
                        <c:v>-9.7949999999999999</c:v>
                      </c:pt>
                      <c:pt idx="6">
                        <c:v>-9.7929999999999993</c:v>
                      </c:pt>
                      <c:pt idx="7">
                        <c:v>-9.7880000000000003</c:v>
                      </c:pt>
                      <c:pt idx="8">
                        <c:v>-9.7799999999999994</c:v>
                      </c:pt>
                      <c:pt idx="9">
                        <c:v>-9.7789999999999999</c:v>
                      </c:pt>
                      <c:pt idx="10">
                        <c:v>-9.7769999999999992</c:v>
                      </c:pt>
                      <c:pt idx="11">
                        <c:v>-9.7759999999999998</c:v>
                      </c:pt>
                      <c:pt idx="12">
                        <c:v>-9.7750000000000004</c:v>
                      </c:pt>
                      <c:pt idx="13">
                        <c:v>-9.7739999999999991</c:v>
                      </c:pt>
                      <c:pt idx="14">
                        <c:v>-9.7729999999999997</c:v>
                      </c:pt>
                      <c:pt idx="15">
                        <c:v>-9.7720000000000002</c:v>
                      </c:pt>
                      <c:pt idx="16">
                        <c:v>-9.77</c:v>
                      </c:pt>
                      <c:pt idx="17">
                        <c:v>-9.7690000000000001</c:v>
                      </c:pt>
                      <c:pt idx="18">
                        <c:v>-9.7690000000000001</c:v>
                      </c:pt>
                      <c:pt idx="19">
                        <c:v>-9.766</c:v>
                      </c:pt>
                      <c:pt idx="20">
                        <c:v>-9.76</c:v>
                      </c:pt>
                      <c:pt idx="21">
                        <c:v>-9.7550000000000008</c:v>
                      </c:pt>
                      <c:pt idx="22">
                        <c:v>-9.7490000000000006</c:v>
                      </c:pt>
                      <c:pt idx="23">
                        <c:v>-9.7449999999999992</c:v>
                      </c:pt>
                      <c:pt idx="24">
                        <c:v>-9.7430000000000003</c:v>
                      </c:pt>
                      <c:pt idx="25">
                        <c:v>-9.7420000000000009</c:v>
                      </c:pt>
                      <c:pt idx="26">
                        <c:v>-9.7379999999999995</c:v>
                      </c:pt>
                      <c:pt idx="27">
                        <c:v>-9.7319999999999993</c:v>
                      </c:pt>
                      <c:pt idx="28">
                        <c:v>-9.7309999999999999</c:v>
                      </c:pt>
                      <c:pt idx="29">
                        <c:v>-9.7309999999999999</c:v>
                      </c:pt>
                      <c:pt idx="30">
                        <c:v>-9.7319999999999993</c:v>
                      </c:pt>
                      <c:pt idx="31">
                        <c:v>-9.7330000000000005</c:v>
                      </c:pt>
                      <c:pt idx="32">
                        <c:v>-9.7319999999999993</c:v>
                      </c:pt>
                      <c:pt idx="33">
                        <c:v>-9.7349999999999994</c:v>
                      </c:pt>
                      <c:pt idx="34">
                        <c:v>-9.7390000000000008</c:v>
                      </c:pt>
                      <c:pt idx="35">
                        <c:v>-9.74</c:v>
                      </c:pt>
                      <c:pt idx="36">
                        <c:v>-9.74</c:v>
                      </c:pt>
                      <c:pt idx="37">
                        <c:v>-9.7390000000000008</c:v>
                      </c:pt>
                      <c:pt idx="38">
                        <c:v>-9.7390000000000008</c:v>
                      </c:pt>
                      <c:pt idx="39">
                        <c:v>-9.7379999999999995</c:v>
                      </c:pt>
                      <c:pt idx="40">
                        <c:v>-9.7379999999999995</c:v>
                      </c:pt>
                      <c:pt idx="41">
                        <c:v>-9.7370000000000001</c:v>
                      </c:pt>
                      <c:pt idx="42">
                        <c:v>-9.7370000000000001</c:v>
                      </c:pt>
                      <c:pt idx="43">
                        <c:v>-9.7370000000000001</c:v>
                      </c:pt>
                      <c:pt idx="44">
                        <c:v>-9.7360000000000007</c:v>
                      </c:pt>
                      <c:pt idx="45">
                        <c:v>-9.7349999999999994</c:v>
                      </c:pt>
                      <c:pt idx="46">
                        <c:v>-9.734</c:v>
                      </c:pt>
                      <c:pt idx="47">
                        <c:v>-9.7330000000000005</c:v>
                      </c:pt>
                      <c:pt idx="48">
                        <c:v>-9.7319999999999993</c:v>
                      </c:pt>
                      <c:pt idx="49">
                        <c:v>-9.73</c:v>
                      </c:pt>
                      <c:pt idx="50">
                        <c:v>-9.73</c:v>
                      </c:pt>
                      <c:pt idx="51">
                        <c:v>-9.7289999999999992</c:v>
                      </c:pt>
                      <c:pt idx="52">
                        <c:v>-9.7270000000000003</c:v>
                      </c:pt>
                      <c:pt idx="53">
                        <c:v>-9.7270000000000003</c:v>
                      </c:pt>
                      <c:pt idx="54">
                        <c:v>-9.7270000000000003</c:v>
                      </c:pt>
                      <c:pt idx="55">
                        <c:v>-9.73</c:v>
                      </c:pt>
                      <c:pt idx="56">
                        <c:v>-9.7319999999999993</c:v>
                      </c:pt>
                      <c:pt idx="57">
                        <c:v>-9.7319999999999993</c:v>
                      </c:pt>
                      <c:pt idx="58">
                        <c:v>-9.7309999999999999</c:v>
                      </c:pt>
                      <c:pt idx="59">
                        <c:v>-9.7319999999999993</c:v>
                      </c:pt>
                      <c:pt idx="60">
                        <c:v>-9.73</c:v>
                      </c:pt>
                      <c:pt idx="61">
                        <c:v>-9.73</c:v>
                      </c:pt>
                      <c:pt idx="62">
                        <c:v>-9.73</c:v>
                      </c:pt>
                      <c:pt idx="63">
                        <c:v>-9.7319999999999993</c:v>
                      </c:pt>
                      <c:pt idx="64">
                        <c:v>-9.7360000000000007</c:v>
                      </c:pt>
                      <c:pt idx="65">
                        <c:v>-9.7409999999999997</c:v>
                      </c:pt>
                      <c:pt idx="66">
                        <c:v>-9.7449999999999992</c:v>
                      </c:pt>
                      <c:pt idx="67">
                        <c:v>-9.75</c:v>
                      </c:pt>
                      <c:pt idx="68">
                        <c:v>-9.7530000000000001</c:v>
                      </c:pt>
                      <c:pt idx="69">
                        <c:v>-9.7520000000000007</c:v>
                      </c:pt>
                      <c:pt idx="70">
                        <c:v>-9.7520000000000007</c:v>
                      </c:pt>
                      <c:pt idx="71">
                        <c:v>-9.7509999999999994</c:v>
                      </c:pt>
                      <c:pt idx="72">
                        <c:v>-9.7509999999999994</c:v>
                      </c:pt>
                      <c:pt idx="73">
                        <c:v>-9.75</c:v>
                      </c:pt>
                      <c:pt idx="74">
                        <c:v>-9.7490000000000006</c:v>
                      </c:pt>
                      <c:pt idx="75">
                        <c:v>-9.7509999999999994</c:v>
                      </c:pt>
                      <c:pt idx="76">
                        <c:v>-9.7560000000000002</c:v>
                      </c:pt>
                      <c:pt idx="77">
                        <c:v>-9.7609999999999992</c:v>
                      </c:pt>
                      <c:pt idx="78">
                        <c:v>-9.7639999999999993</c:v>
                      </c:pt>
                      <c:pt idx="79">
                        <c:v>-9.7629999999999999</c:v>
                      </c:pt>
                      <c:pt idx="80">
                        <c:v>-9.7609999999999992</c:v>
                      </c:pt>
                      <c:pt idx="81">
                        <c:v>-9.76</c:v>
                      </c:pt>
                      <c:pt idx="82">
                        <c:v>-9.7590000000000003</c:v>
                      </c:pt>
                      <c:pt idx="83">
                        <c:v>-9.7579999999999991</c:v>
                      </c:pt>
                      <c:pt idx="84">
                        <c:v>-9.7579999999999991</c:v>
                      </c:pt>
                      <c:pt idx="85">
                        <c:v>-9.7569999999999997</c:v>
                      </c:pt>
                      <c:pt idx="86">
                        <c:v>-9.7550000000000008</c:v>
                      </c:pt>
                      <c:pt idx="87">
                        <c:v>-9.7550000000000008</c:v>
                      </c:pt>
                      <c:pt idx="88">
                        <c:v>-9.7550000000000008</c:v>
                      </c:pt>
                      <c:pt idx="89">
                        <c:v>-9.7550000000000008</c:v>
                      </c:pt>
                      <c:pt idx="90">
                        <c:v>-9.7509999999999994</c:v>
                      </c:pt>
                      <c:pt idx="91">
                        <c:v>-9.7509999999999994</c:v>
                      </c:pt>
                      <c:pt idx="92">
                        <c:v>-9.75</c:v>
                      </c:pt>
                      <c:pt idx="93">
                        <c:v>-9.75</c:v>
                      </c:pt>
                      <c:pt idx="94">
                        <c:v>-9.7490000000000006</c:v>
                      </c:pt>
                      <c:pt idx="95">
                        <c:v>-9.7479999999999993</c:v>
                      </c:pt>
                      <c:pt idx="96">
                        <c:v>-9.7469999999999999</c:v>
                      </c:pt>
                      <c:pt idx="97">
                        <c:v>-9.7469999999999999</c:v>
                      </c:pt>
                      <c:pt idx="98">
                        <c:v>-9.7509999999999994</c:v>
                      </c:pt>
                      <c:pt idx="99">
                        <c:v>-9.75</c:v>
                      </c:pt>
                      <c:pt idx="100">
                        <c:v>-9.7479999999999993</c:v>
                      </c:pt>
                      <c:pt idx="101">
                        <c:v>-9.7479999999999993</c:v>
                      </c:pt>
                      <c:pt idx="102">
                        <c:v>-9.7469999999999999</c:v>
                      </c:pt>
                      <c:pt idx="103">
                        <c:v>-9.7460000000000004</c:v>
                      </c:pt>
                      <c:pt idx="104">
                        <c:v>-9.7490000000000006</c:v>
                      </c:pt>
                      <c:pt idx="105">
                        <c:v>-9.7490000000000006</c:v>
                      </c:pt>
                      <c:pt idx="106">
                        <c:v>-9.7469999999999999</c:v>
                      </c:pt>
                      <c:pt idx="107">
                        <c:v>-9.7460000000000004</c:v>
                      </c:pt>
                      <c:pt idx="108">
                        <c:v>-9.7460000000000004</c:v>
                      </c:pt>
                      <c:pt idx="109">
                        <c:v>-9.7439999999999998</c:v>
                      </c:pt>
                      <c:pt idx="110">
                        <c:v>-9.7439999999999998</c:v>
                      </c:pt>
                      <c:pt idx="111">
                        <c:v>-9.7390000000000008</c:v>
                      </c:pt>
                      <c:pt idx="112">
                        <c:v>-9.7360000000000007</c:v>
                      </c:pt>
                      <c:pt idx="113">
                        <c:v>-9.7360000000000007</c:v>
                      </c:pt>
                      <c:pt idx="114">
                        <c:v>-9.7349999999999994</c:v>
                      </c:pt>
                      <c:pt idx="115">
                        <c:v>-9.7349999999999994</c:v>
                      </c:pt>
                      <c:pt idx="116">
                        <c:v>-9.7349999999999994</c:v>
                      </c:pt>
                      <c:pt idx="117">
                        <c:v>-9.7390000000000008</c:v>
                      </c:pt>
                      <c:pt idx="118">
                        <c:v>-9.7430000000000003</c:v>
                      </c:pt>
                      <c:pt idx="119">
                        <c:v>-9.7479999999999993</c:v>
                      </c:pt>
                      <c:pt idx="120">
                        <c:v>-9.75</c:v>
                      </c:pt>
                      <c:pt idx="121">
                        <c:v>-9.7490000000000006</c:v>
                      </c:pt>
                      <c:pt idx="122">
                        <c:v>-9.7479999999999993</c:v>
                      </c:pt>
                      <c:pt idx="123">
                        <c:v>-9.7490000000000006</c:v>
                      </c:pt>
                      <c:pt idx="124">
                        <c:v>-9.7539999999999996</c:v>
                      </c:pt>
                      <c:pt idx="125">
                        <c:v>-9.7530000000000001</c:v>
                      </c:pt>
                      <c:pt idx="126">
                        <c:v>-9.7520000000000007</c:v>
                      </c:pt>
                      <c:pt idx="127">
                        <c:v>-9.75</c:v>
                      </c:pt>
                      <c:pt idx="128">
                        <c:v>-9.75</c:v>
                      </c:pt>
                      <c:pt idx="129">
                        <c:v>-9.7490000000000006</c:v>
                      </c:pt>
                      <c:pt idx="130">
                        <c:v>-9.7479999999999993</c:v>
                      </c:pt>
                      <c:pt idx="131">
                        <c:v>-9.7469999999999999</c:v>
                      </c:pt>
                      <c:pt idx="132">
                        <c:v>-9.7460000000000004</c:v>
                      </c:pt>
                      <c:pt idx="133">
                        <c:v>-9.7460000000000004</c:v>
                      </c:pt>
                      <c:pt idx="134">
                        <c:v>-9.7449999999999992</c:v>
                      </c:pt>
                      <c:pt idx="135">
                        <c:v>-9.7449999999999992</c:v>
                      </c:pt>
                      <c:pt idx="136">
                        <c:v>-9.7490000000000006</c:v>
                      </c:pt>
                      <c:pt idx="137">
                        <c:v>-9.7469999999999999</c:v>
                      </c:pt>
                      <c:pt idx="138">
                        <c:v>-9.7460000000000004</c:v>
                      </c:pt>
                      <c:pt idx="139">
                        <c:v>-9.7449999999999992</c:v>
                      </c:pt>
                      <c:pt idx="140">
                        <c:v>-9.7430000000000003</c:v>
                      </c:pt>
                      <c:pt idx="141">
                        <c:v>-9.7409999999999997</c:v>
                      </c:pt>
                      <c:pt idx="142">
                        <c:v>-9.74</c:v>
                      </c:pt>
                      <c:pt idx="143">
                        <c:v>-9.7379999999999995</c:v>
                      </c:pt>
                      <c:pt idx="144">
                        <c:v>-9.7360000000000007</c:v>
                      </c:pt>
                      <c:pt idx="145">
                        <c:v>-9.7349999999999994</c:v>
                      </c:pt>
                      <c:pt idx="146">
                        <c:v>-9.734</c:v>
                      </c:pt>
                      <c:pt idx="147">
                        <c:v>-9.734</c:v>
                      </c:pt>
                      <c:pt idx="148">
                        <c:v>-9.734</c:v>
                      </c:pt>
                      <c:pt idx="149">
                        <c:v>-9.7319999999999993</c:v>
                      </c:pt>
                      <c:pt idx="150">
                        <c:v>-9.7319999999999993</c:v>
                      </c:pt>
                      <c:pt idx="151">
                        <c:v>-9.7319999999999993</c:v>
                      </c:pt>
                      <c:pt idx="152">
                        <c:v>-9.7309999999999999</c:v>
                      </c:pt>
                      <c:pt idx="153">
                        <c:v>-9.7309999999999999</c:v>
                      </c:pt>
                      <c:pt idx="154">
                        <c:v>-9.73</c:v>
                      </c:pt>
                      <c:pt idx="155">
                        <c:v>-9.73</c:v>
                      </c:pt>
                      <c:pt idx="156">
                        <c:v>-9.7289999999999992</c:v>
                      </c:pt>
                      <c:pt idx="157">
                        <c:v>-9.7279999999999998</c:v>
                      </c:pt>
                      <c:pt idx="158">
                        <c:v>-9.7270000000000003</c:v>
                      </c:pt>
                      <c:pt idx="159">
                        <c:v>-9.7270000000000003</c:v>
                      </c:pt>
                      <c:pt idx="160">
                        <c:v>-9.7289999999999992</c:v>
                      </c:pt>
                      <c:pt idx="161">
                        <c:v>-9.7319999999999993</c:v>
                      </c:pt>
                      <c:pt idx="162">
                        <c:v>-9.7309999999999999</c:v>
                      </c:pt>
                      <c:pt idx="163">
                        <c:v>-9.73</c:v>
                      </c:pt>
                      <c:pt idx="164">
                        <c:v>-9.7289999999999992</c:v>
                      </c:pt>
                      <c:pt idx="165">
                        <c:v>-9.7279999999999998</c:v>
                      </c:pt>
                      <c:pt idx="166">
                        <c:v>-9.7260000000000009</c:v>
                      </c:pt>
                      <c:pt idx="167">
                        <c:v>-9.7260000000000009</c:v>
                      </c:pt>
                      <c:pt idx="168">
                        <c:v>-9.7260000000000009</c:v>
                      </c:pt>
                      <c:pt idx="169">
                        <c:v>-9.7260000000000009</c:v>
                      </c:pt>
                      <c:pt idx="170">
                        <c:v>-9.7249999999999996</c:v>
                      </c:pt>
                      <c:pt idx="171">
                        <c:v>-9.7230000000000008</c:v>
                      </c:pt>
                      <c:pt idx="172">
                        <c:v>-9.7219999999999995</c:v>
                      </c:pt>
                      <c:pt idx="173">
                        <c:v>-9.7200000000000006</c:v>
                      </c:pt>
                      <c:pt idx="174">
                        <c:v>-9.7200000000000006</c:v>
                      </c:pt>
                      <c:pt idx="175">
                        <c:v>-9.7189999999999994</c:v>
                      </c:pt>
                      <c:pt idx="176">
                        <c:v>-9.7189999999999994</c:v>
                      </c:pt>
                      <c:pt idx="177">
                        <c:v>-9.718</c:v>
                      </c:pt>
                      <c:pt idx="178">
                        <c:v>-9.7129999999999992</c:v>
                      </c:pt>
                      <c:pt idx="179">
                        <c:v>-9.7089999999999996</c:v>
                      </c:pt>
                      <c:pt idx="180">
                        <c:v>-9.7059999999999995</c:v>
                      </c:pt>
                      <c:pt idx="181">
                        <c:v>0</c:v>
                      </c:pt>
                      <c:pt idx="182">
                        <c:v>-1E-3</c:v>
                      </c:pt>
                      <c:pt idx="183">
                        <c:v>-2E-3</c:v>
                      </c:pt>
                      <c:pt idx="184">
                        <c:v>-2E-3</c:v>
                      </c:pt>
                      <c:pt idx="185">
                        <c:v>2E-3</c:v>
                      </c:pt>
                      <c:pt idx="186">
                        <c:v>4.0000000000000001E-3</c:v>
                      </c:pt>
                      <c:pt idx="187">
                        <c:v>7.0000000000000001E-3</c:v>
                      </c:pt>
                      <c:pt idx="188">
                        <c:v>8.9999999999999993E-3</c:v>
                      </c:pt>
                      <c:pt idx="189">
                        <c:v>1.0999999999999999E-2</c:v>
                      </c:pt>
                      <c:pt idx="190">
                        <c:v>1.0999999999999999E-2</c:v>
                      </c:pt>
                      <c:pt idx="191">
                        <c:v>0.01</c:v>
                      </c:pt>
                      <c:pt idx="192">
                        <c:v>0.01</c:v>
                      </c:pt>
                      <c:pt idx="193">
                        <c:v>8.9999999999999993E-3</c:v>
                      </c:pt>
                      <c:pt idx="194">
                        <c:v>8.9999999999999993E-3</c:v>
                      </c:pt>
                      <c:pt idx="195">
                        <c:v>8.0000000000000002E-3</c:v>
                      </c:pt>
                      <c:pt idx="196">
                        <c:v>7.0000000000000001E-3</c:v>
                      </c:pt>
                      <c:pt idx="197">
                        <c:v>6.0000000000000001E-3</c:v>
                      </c:pt>
                      <c:pt idx="198">
                        <c:v>6.0000000000000001E-3</c:v>
                      </c:pt>
                      <c:pt idx="199">
                        <c:v>6.0000000000000001E-3</c:v>
                      </c:pt>
                      <c:pt idx="200">
                        <c:v>5.0000000000000001E-3</c:v>
                      </c:pt>
                      <c:pt idx="201">
                        <c:v>5.0000000000000001E-3</c:v>
                      </c:pt>
                      <c:pt idx="202">
                        <c:v>4.0000000000000001E-3</c:v>
                      </c:pt>
                      <c:pt idx="203">
                        <c:v>5.0000000000000001E-3</c:v>
                      </c:pt>
                      <c:pt idx="204">
                        <c:v>5.0000000000000001E-3</c:v>
                      </c:pt>
                      <c:pt idx="205">
                        <c:v>3.0000000000000001E-3</c:v>
                      </c:pt>
                      <c:pt idx="206">
                        <c:v>2E-3</c:v>
                      </c:pt>
                      <c:pt idx="207">
                        <c:v>1E-3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-1E-3</c:v>
                      </c:pt>
                      <c:pt idx="211">
                        <c:v>-1E-3</c:v>
                      </c:pt>
                      <c:pt idx="212">
                        <c:v>-1E-3</c:v>
                      </c:pt>
                      <c:pt idx="213">
                        <c:v>-1E-3</c:v>
                      </c:pt>
                      <c:pt idx="214">
                        <c:v>2E-3</c:v>
                      </c:pt>
                      <c:pt idx="215">
                        <c:v>2E-3</c:v>
                      </c:pt>
                      <c:pt idx="216">
                        <c:v>2E-3</c:v>
                      </c:pt>
                      <c:pt idx="217">
                        <c:v>7.0000000000000001E-3</c:v>
                      </c:pt>
                      <c:pt idx="218">
                        <c:v>8.9999999999999993E-3</c:v>
                      </c:pt>
                      <c:pt idx="219">
                        <c:v>1.0999999999999999E-2</c:v>
                      </c:pt>
                      <c:pt idx="220">
                        <c:v>1.2E-2</c:v>
                      </c:pt>
                      <c:pt idx="221">
                        <c:v>1.2999999999999999E-2</c:v>
                      </c:pt>
                      <c:pt idx="222">
                        <c:v>1.7999999999999999E-2</c:v>
                      </c:pt>
                      <c:pt idx="223">
                        <c:v>2.1999999999999999E-2</c:v>
                      </c:pt>
                      <c:pt idx="224">
                        <c:v>2.8000000000000001E-2</c:v>
                      </c:pt>
                      <c:pt idx="225">
                        <c:v>0.03</c:v>
                      </c:pt>
                      <c:pt idx="226">
                        <c:v>0.03</c:v>
                      </c:pt>
                      <c:pt idx="227">
                        <c:v>0.03</c:v>
                      </c:pt>
                      <c:pt idx="228">
                        <c:v>2.9000000000000001E-2</c:v>
                      </c:pt>
                      <c:pt idx="229">
                        <c:v>2.8000000000000001E-2</c:v>
                      </c:pt>
                      <c:pt idx="230">
                        <c:v>2.8000000000000001E-2</c:v>
                      </c:pt>
                      <c:pt idx="231">
                        <c:v>2.7E-2</c:v>
                      </c:pt>
                      <c:pt idx="232">
                        <c:v>2.5999999999999999E-2</c:v>
                      </c:pt>
                      <c:pt idx="233">
                        <c:v>2.5000000000000001E-2</c:v>
                      </c:pt>
                      <c:pt idx="234">
                        <c:v>2.4E-2</c:v>
                      </c:pt>
                      <c:pt idx="235">
                        <c:v>2.3E-2</c:v>
                      </c:pt>
                      <c:pt idx="236">
                        <c:v>2.1999999999999999E-2</c:v>
                      </c:pt>
                      <c:pt idx="237">
                        <c:v>1.6E-2</c:v>
                      </c:pt>
                      <c:pt idx="238">
                        <c:v>1.4999999999999999E-2</c:v>
                      </c:pt>
                      <c:pt idx="239">
                        <c:v>1.4E-2</c:v>
                      </c:pt>
                      <c:pt idx="240">
                        <c:v>1.4E-2</c:v>
                      </c:pt>
                      <c:pt idx="241">
                        <c:v>8.9999999999999993E-3</c:v>
                      </c:pt>
                      <c:pt idx="242">
                        <c:v>3.0000000000000001E-3</c:v>
                      </c:pt>
                      <c:pt idx="243">
                        <c:v>0</c:v>
                      </c:pt>
                      <c:pt idx="244">
                        <c:v>-3.0000000000000001E-3</c:v>
                      </c:pt>
                      <c:pt idx="245">
                        <c:v>-6.0000000000000001E-3</c:v>
                      </c:pt>
                      <c:pt idx="246">
                        <c:v>-8.0000000000000002E-3</c:v>
                      </c:pt>
                      <c:pt idx="247">
                        <c:v>-8.9999999999999993E-3</c:v>
                      </c:pt>
                      <c:pt idx="248">
                        <c:v>-1.4E-2</c:v>
                      </c:pt>
                      <c:pt idx="249">
                        <c:v>-1.7000000000000001E-2</c:v>
                      </c:pt>
                      <c:pt idx="250">
                        <c:v>-1.7999999999999999E-2</c:v>
                      </c:pt>
                      <c:pt idx="251">
                        <c:v>-1.7999999999999999E-2</c:v>
                      </c:pt>
                      <c:pt idx="252">
                        <c:v>-1.7999999999999999E-2</c:v>
                      </c:pt>
                      <c:pt idx="253">
                        <c:v>-1.7999999999999999E-2</c:v>
                      </c:pt>
                      <c:pt idx="254">
                        <c:v>-1.9E-2</c:v>
                      </c:pt>
                      <c:pt idx="255">
                        <c:v>-1.9E-2</c:v>
                      </c:pt>
                      <c:pt idx="256">
                        <c:v>-0.02</c:v>
                      </c:pt>
                      <c:pt idx="257">
                        <c:v>-0.02</c:v>
                      </c:pt>
                      <c:pt idx="258">
                        <c:v>-0.02</c:v>
                      </c:pt>
                      <c:pt idx="259">
                        <c:v>-1.6E-2</c:v>
                      </c:pt>
                      <c:pt idx="260">
                        <c:v>-1.2999999999999999E-2</c:v>
                      </c:pt>
                      <c:pt idx="261">
                        <c:v>-1.4999999999999999E-2</c:v>
                      </c:pt>
                      <c:pt idx="262">
                        <c:v>-1.4999999999999999E-2</c:v>
                      </c:pt>
                      <c:pt idx="263">
                        <c:v>-1.4999999999999999E-2</c:v>
                      </c:pt>
                      <c:pt idx="264">
                        <c:v>-0.01</c:v>
                      </c:pt>
                      <c:pt idx="265">
                        <c:v>-8.9999999999999993E-3</c:v>
                      </c:pt>
                      <c:pt idx="266">
                        <c:v>-8.9999999999999993E-3</c:v>
                      </c:pt>
                      <c:pt idx="267">
                        <c:v>-6.0000000000000001E-3</c:v>
                      </c:pt>
                      <c:pt idx="268">
                        <c:v>-2E-3</c:v>
                      </c:pt>
                      <c:pt idx="269">
                        <c:v>1E-3</c:v>
                      </c:pt>
                      <c:pt idx="270">
                        <c:v>0</c:v>
                      </c:pt>
                      <c:pt idx="271">
                        <c:v>5.0000000000000001E-3</c:v>
                      </c:pt>
                      <c:pt idx="272">
                        <c:v>8.9999999999999993E-3</c:v>
                      </c:pt>
                      <c:pt idx="273">
                        <c:v>8.9999999999999993E-3</c:v>
                      </c:pt>
                      <c:pt idx="274">
                        <c:v>1.4999999999999999E-2</c:v>
                      </c:pt>
                      <c:pt idx="275">
                        <c:v>1.7999999999999999E-2</c:v>
                      </c:pt>
                      <c:pt idx="276">
                        <c:v>2.3E-2</c:v>
                      </c:pt>
                      <c:pt idx="277">
                        <c:v>2.7E-2</c:v>
                      </c:pt>
                      <c:pt idx="278">
                        <c:v>3.1E-2</c:v>
                      </c:pt>
                      <c:pt idx="279">
                        <c:v>3.2000000000000001E-2</c:v>
                      </c:pt>
                      <c:pt idx="280">
                        <c:v>3.5999999999999997E-2</c:v>
                      </c:pt>
                      <c:pt idx="281">
                        <c:v>3.9E-2</c:v>
                      </c:pt>
                      <c:pt idx="282">
                        <c:v>4.3999999999999997E-2</c:v>
                      </c:pt>
                      <c:pt idx="283">
                        <c:v>4.8000000000000001E-2</c:v>
                      </c:pt>
                      <c:pt idx="284">
                        <c:v>5.1999999999999998E-2</c:v>
                      </c:pt>
                      <c:pt idx="285">
                        <c:v>5.3999999999999999E-2</c:v>
                      </c:pt>
                      <c:pt idx="286">
                        <c:v>5.6000000000000001E-2</c:v>
                      </c:pt>
                      <c:pt idx="287">
                        <c:v>5.8000000000000003E-2</c:v>
                      </c:pt>
                      <c:pt idx="288">
                        <c:v>6.2E-2</c:v>
                      </c:pt>
                      <c:pt idx="289">
                        <c:v>6.5000000000000002E-2</c:v>
                      </c:pt>
                      <c:pt idx="290">
                        <c:v>6.9000000000000006E-2</c:v>
                      </c:pt>
                      <c:pt idx="291">
                        <c:v>7.0999999999999994E-2</c:v>
                      </c:pt>
                      <c:pt idx="292">
                        <c:v>7.1999999999999995E-2</c:v>
                      </c:pt>
                      <c:pt idx="293">
                        <c:v>7.5999999999999998E-2</c:v>
                      </c:pt>
                      <c:pt idx="294">
                        <c:v>7.6999999999999999E-2</c:v>
                      </c:pt>
                      <c:pt idx="295">
                        <c:v>7.5999999999999998E-2</c:v>
                      </c:pt>
                      <c:pt idx="296">
                        <c:v>7.4999999999999997E-2</c:v>
                      </c:pt>
                      <c:pt idx="297">
                        <c:v>7.3999999999999996E-2</c:v>
                      </c:pt>
                      <c:pt idx="298">
                        <c:v>7.2999999999999995E-2</c:v>
                      </c:pt>
                      <c:pt idx="299">
                        <c:v>7.5999999999999998E-2</c:v>
                      </c:pt>
                      <c:pt idx="300">
                        <c:v>7.9000000000000001E-2</c:v>
                      </c:pt>
                      <c:pt idx="301">
                        <c:v>8.1000000000000003E-2</c:v>
                      </c:pt>
                      <c:pt idx="302">
                        <c:v>8.4000000000000005E-2</c:v>
                      </c:pt>
                      <c:pt idx="303">
                        <c:v>8.5999999999999993E-2</c:v>
                      </c:pt>
                      <c:pt idx="304">
                        <c:v>0.09</c:v>
                      </c:pt>
                      <c:pt idx="305">
                        <c:v>9.5000000000000001E-2</c:v>
                      </c:pt>
                      <c:pt idx="306">
                        <c:v>9.8000000000000004E-2</c:v>
                      </c:pt>
                      <c:pt idx="307">
                        <c:v>0.10199999999999999</c:v>
                      </c:pt>
                      <c:pt idx="308">
                        <c:v>0.106</c:v>
                      </c:pt>
                      <c:pt idx="309">
                        <c:v>0.104</c:v>
                      </c:pt>
                      <c:pt idx="310">
                        <c:v>0.10199999999999999</c:v>
                      </c:pt>
                      <c:pt idx="311">
                        <c:v>0.10199999999999999</c:v>
                      </c:pt>
                      <c:pt idx="312">
                        <c:v>0.10100000000000001</c:v>
                      </c:pt>
                      <c:pt idx="313">
                        <c:v>0.1</c:v>
                      </c:pt>
                      <c:pt idx="314">
                        <c:v>9.6000000000000002E-2</c:v>
                      </c:pt>
                      <c:pt idx="315">
                        <c:v>9.5000000000000001E-2</c:v>
                      </c:pt>
                      <c:pt idx="316">
                        <c:v>9.8000000000000004E-2</c:v>
                      </c:pt>
                      <c:pt idx="317">
                        <c:v>0.10100000000000001</c:v>
                      </c:pt>
                      <c:pt idx="318">
                        <c:v>0.10199999999999999</c:v>
                      </c:pt>
                      <c:pt idx="319">
                        <c:v>0.10199999999999999</c:v>
                      </c:pt>
                      <c:pt idx="320">
                        <c:v>0.108</c:v>
                      </c:pt>
                      <c:pt idx="321">
                        <c:v>0.11</c:v>
                      </c:pt>
                      <c:pt idx="322">
                        <c:v>0.109</c:v>
                      </c:pt>
                      <c:pt idx="323">
                        <c:v>0.107</c:v>
                      </c:pt>
                      <c:pt idx="324">
                        <c:v>0.109</c:v>
                      </c:pt>
                      <c:pt idx="325">
                        <c:v>0.114</c:v>
                      </c:pt>
                      <c:pt idx="326">
                        <c:v>0.11899999999999999</c:v>
                      </c:pt>
                      <c:pt idx="327">
                        <c:v>0.11899999999999999</c:v>
                      </c:pt>
                      <c:pt idx="328">
                        <c:v>0.121</c:v>
                      </c:pt>
                      <c:pt idx="329">
                        <c:v>0.122</c:v>
                      </c:pt>
                      <c:pt idx="330">
                        <c:v>0.12</c:v>
                      </c:pt>
                      <c:pt idx="331">
                        <c:v>0.122</c:v>
                      </c:pt>
                      <c:pt idx="332">
                        <c:v>0.125</c:v>
                      </c:pt>
                      <c:pt idx="333">
                        <c:v>0.128</c:v>
                      </c:pt>
                      <c:pt idx="334">
                        <c:v>0.124</c:v>
                      </c:pt>
                      <c:pt idx="335">
                        <c:v>0.122</c:v>
                      </c:pt>
                      <c:pt idx="336">
                        <c:v>0.12</c:v>
                      </c:pt>
                      <c:pt idx="337">
                        <c:v>0.11799999999999999</c:v>
                      </c:pt>
                      <c:pt idx="338">
                        <c:v>0.11600000000000001</c:v>
                      </c:pt>
                      <c:pt idx="339">
                        <c:v>0.11700000000000001</c:v>
                      </c:pt>
                      <c:pt idx="340">
                        <c:v>0.114</c:v>
                      </c:pt>
                      <c:pt idx="341">
                        <c:v>0.113</c:v>
                      </c:pt>
                      <c:pt idx="342">
                        <c:v>0.113</c:v>
                      </c:pt>
                      <c:pt idx="343">
                        <c:v>0.111</c:v>
                      </c:pt>
                      <c:pt idx="344">
                        <c:v>0.112</c:v>
                      </c:pt>
                      <c:pt idx="345">
                        <c:v>0.113</c:v>
                      </c:pt>
                      <c:pt idx="346">
                        <c:v>0.115</c:v>
                      </c:pt>
                      <c:pt idx="347">
                        <c:v>0.11899999999999999</c:v>
                      </c:pt>
                      <c:pt idx="348">
                        <c:v>0.122</c:v>
                      </c:pt>
                      <c:pt idx="349">
                        <c:v>0.124</c:v>
                      </c:pt>
                      <c:pt idx="350">
                        <c:v>0.126</c:v>
                      </c:pt>
                      <c:pt idx="351">
                        <c:v>0.129</c:v>
                      </c:pt>
                      <c:pt idx="352">
                        <c:v>0.13300000000000001</c:v>
                      </c:pt>
                      <c:pt idx="353">
                        <c:v>0.13400000000000001</c:v>
                      </c:pt>
                      <c:pt idx="354">
                        <c:v>0.13600000000000001</c:v>
                      </c:pt>
                      <c:pt idx="355">
                        <c:v>0.13400000000000001</c:v>
                      </c:pt>
                      <c:pt idx="356">
                        <c:v>0.13300000000000001</c:v>
                      </c:pt>
                      <c:pt idx="357">
                        <c:v>0.13300000000000001</c:v>
                      </c:pt>
                      <c:pt idx="358">
                        <c:v>0.13100000000000001</c:v>
                      </c:pt>
                      <c:pt idx="359">
                        <c:v>0.129</c:v>
                      </c:pt>
                      <c:pt idx="360">
                        <c:v>0.128</c:v>
                      </c:pt>
                      <c:pt idx="361">
                        <c:v>0.125</c:v>
                      </c:pt>
                      <c:pt idx="362">
                        <c:v>0.123</c:v>
                      </c:pt>
                      <c:pt idx="363">
                        <c:v>0.123</c:v>
                      </c:pt>
                      <c:pt idx="364">
                        <c:v>0.129</c:v>
                      </c:pt>
                      <c:pt idx="365">
                        <c:v>0.13500000000000001</c:v>
                      </c:pt>
                      <c:pt idx="366">
                        <c:v>0.14299999999999999</c:v>
                      </c:pt>
                      <c:pt idx="367">
                        <c:v>0.14499999999999999</c:v>
                      </c:pt>
                      <c:pt idx="368">
                        <c:v>0.14499999999999999</c:v>
                      </c:pt>
                      <c:pt idx="369">
                        <c:v>0.14299999999999999</c:v>
                      </c:pt>
                      <c:pt idx="370">
                        <c:v>0.14099999999999999</c:v>
                      </c:pt>
                      <c:pt idx="371">
                        <c:v>0.14599999999999999</c:v>
                      </c:pt>
                      <c:pt idx="372">
                        <c:v>0.14799999999999999</c:v>
                      </c:pt>
                      <c:pt idx="373">
                        <c:v>0.152</c:v>
                      </c:pt>
                      <c:pt idx="374">
                        <c:v>0.154</c:v>
                      </c:pt>
                      <c:pt idx="375">
                        <c:v>0.156</c:v>
                      </c:pt>
                      <c:pt idx="376">
                        <c:v>0.16</c:v>
                      </c:pt>
                      <c:pt idx="377">
                        <c:v>0.16300000000000001</c:v>
                      </c:pt>
                      <c:pt idx="378">
                        <c:v>0.16500000000000001</c:v>
                      </c:pt>
                      <c:pt idx="379">
                        <c:v>0.16700000000000001</c:v>
                      </c:pt>
                      <c:pt idx="380">
                        <c:v>0.17</c:v>
                      </c:pt>
                      <c:pt idx="381">
                        <c:v>0.17199999999999999</c:v>
                      </c:pt>
                      <c:pt idx="382">
                        <c:v>0.17499999999999999</c:v>
                      </c:pt>
                      <c:pt idx="383">
                        <c:v>0.17699999999999999</c:v>
                      </c:pt>
                      <c:pt idx="384">
                        <c:v>0.17899999999999999</c:v>
                      </c:pt>
                      <c:pt idx="385">
                        <c:v>0.183</c:v>
                      </c:pt>
                      <c:pt idx="386">
                        <c:v>0.186</c:v>
                      </c:pt>
                      <c:pt idx="387">
                        <c:v>0.188</c:v>
                      </c:pt>
                      <c:pt idx="388">
                        <c:v>0.191</c:v>
                      </c:pt>
                      <c:pt idx="389">
                        <c:v>0.19400000000000001</c:v>
                      </c:pt>
                      <c:pt idx="390">
                        <c:v>0.191</c:v>
                      </c:pt>
                      <c:pt idx="391">
                        <c:v>0.188</c:v>
                      </c:pt>
                      <c:pt idx="392">
                        <c:v>0.186</c:v>
                      </c:pt>
                      <c:pt idx="393">
                        <c:v>0.186</c:v>
                      </c:pt>
                      <c:pt idx="394">
                        <c:v>0.188</c:v>
                      </c:pt>
                      <c:pt idx="395">
                        <c:v>0.187</c:v>
                      </c:pt>
                      <c:pt idx="396">
                        <c:v>0.186</c:v>
                      </c:pt>
                      <c:pt idx="397">
                        <c:v>0.191</c:v>
                      </c:pt>
                      <c:pt idx="398">
                        <c:v>0.192</c:v>
                      </c:pt>
                      <c:pt idx="399">
                        <c:v>0.19600000000000001</c:v>
                      </c:pt>
                      <c:pt idx="400">
                        <c:v>0.20599999999999999</c:v>
                      </c:pt>
                      <c:pt idx="401">
                        <c:v>0.21099999999999999</c:v>
                      </c:pt>
                      <c:pt idx="402">
                        <c:v>0.21199999999999999</c:v>
                      </c:pt>
                      <c:pt idx="403">
                        <c:v>0.217</c:v>
                      </c:pt>
                      <c:pt idx="404">
                        <c:v>0.222</c:v>
                      </c:pt>
                      <c:pt idx="405">
                        <c:v>0.224</c:v>
                      </c:pt>
                      <c:pt idx="406">
                        <c:v>0.22600000000000001</c:v>
                      </c:pt>
                      <c:pt idx="407">
                        <c:v>0.22800000000000001</c:v>
                      </c:pt>
                      <c:pt idx="408">
                        <c:v>0.22700000000000001</c:v>
                      </c:pt>
                      <c:pt idx="409">
                        <c:v>0.224</c:v>
                      </c:pt>
                      <c:pt idx="410">
                        <c:v>0.222</c:v>
                      </c:pt>
                      <c:pt idx="411">
                        <c:v>0.22</c:v>
                      </c:pt>
                      <c:pt idx="412">
                        <c:v>0.22</c:v>
                      </c:pt>
                      <c:pt idx="413">
                        <c:v>0.215</c:v>
                      </c:pt>
                      <c:pt idx="414">
                        <c:v>0.21299999999999999</c:v>
                      </c:pt>
                      <c:pt idx="415">
                        <c:v>0.21099999999999999</c:v>
                      </c:pt>
                      <c:pt idx="416">
                        <c:v>0.20899999999999999</c:v>
                      </c:pt>
                      <c:pt idx="417">
                        <c:v>0.20599999999999999</c:v>
                      </c:pt>
                      <c:pt idx="418">
                        <c:v>0.20699999999999999</c:v>
                      </c:pt>
                      <c:pt idx="419">
                        <c:v>0.20799999999999999</c:v>
                      </c:pt>
                      <c:pt idx="420">
                        <c:v>0.20499999999999999</c:v>
                      </c:pt>
                      <c:pt idx="421">
                        <c:v>0.20100000000000001</c:v>
                      </c:pt>
                      <c:pt idx="422">
                        <c:v>0.20200000000000001</c:v>
                      </c:pt>
                      <c:pt idx="423">
                        <c:v>0.20399999999999999</c:v>
                      </c:pt>
                      <c:pt idx="424">
                        <c:v>0.20599999999999999</c:v>
                      </c:pt>
                      <c:pt idx="425">
                        <c:v>0.20699999999999999</c:v>
                      </c:pt>
                      <c:pt idx="426">
                        <c:v>0.20899999999999999</c:v>
                      </c:pt>
                      <c:pt idx="427">
                        <c:v>0.20699999999999999</c:v>
                      </c:pt>
                      <c:pt idx="428">
                        <c:v>0.20499999999999999</c:v>
                      </c:pt>
                      <c:pt idx="429">
                        <c:v>0.20599999999999999</c:v>
                      </c:pt>
                      <c:pt idx="430">
                        <c:v>0.20599999999999999</c:v>
                      </c:pt>
                      <c:pt idx="431">
                        <c:v>0.20699999999999999</c:v>
                      </c:pt>
                      <c:pt idx="432">
                        <c:v>0.21</c:v>
                      </c:pt>
                      <c:pt idx="433">
                        <c:v>0.21199999999999999</c:v>
                      </c:pt>
                      <c:pt idx="434">
                        <c:v>0.215</c:v>
                      </c:pt>
                      <c:pt idx="435">
                        <c:v>0.215</c:v>
                      </c:pt>
                      <c:pt idx="436">
                        <c:v>0.216</c:v>
                      </c:pt>
                      <c:pt idx="437">
                        <c:v>0.21299999999999999</c:v>
                      </c:pt>
                      <c:pt idx="438">
                        <c:v>0.21</c:v>
                      </c:pt>
                      <c:pt idx="439">
                        <c:v>0.21199999999999999</c:v>
                      </c:pt>
                      <c:pt idx="440">
                        <c:v>0.214</c:v>
                      </c:pt>
                      <c:pt idx="441">
                        <c:v>0.217</c:v>
                      </c:pt>
                      <c:pt idx="442">
                        <c:v>0.218</c:v>
                      </c:pt>
                      <c:pt idx="443">
                        <c:v>0.217</c:v>
                      </c:pt>
                      <c:pt idx="444">
                        <c:v>0.219</c:v>
                      </c:pt>
                      <c:pt idx="445">
                        <c:v>0.218</c:v>
                      </c:pt>
                      <c:pt idx="446">
                        <c:v>0.215</c:v>
                      </c:pt>
                      <c:pt idx="447">
                        <c:v>0.214</c:v>
                      </c:pt>
                      <c:pt idx="448">
                        <c:v>0.21</c:v>
                      </c:pt>
                      <c:pt idx="449">
                        <c:v>0.20799999999999999</c:v>
                      </c:pt>
                      <c:pt idx="450">
                        <c:v>0.20799999999999999</c:v>
                      </c:pt>
                      <c:pt idx="451">
                        <c:v>0.20899999999999999</c:v>
                      </c:pt>
                      <c:pt idx="452">
                        <c:v>0.21099999999999999</c:v>
                      </c:pt>
                      <c:pt idx="453">
                        <c:v>0.21299999999999999</c:v>
                      </c:pt>
                      <c:pt idx="454">
                        <c:v>0.21299999999999999</c:v>
                      </c:pt>
                      <c:pt idx="455">
                        <c:v>0.216</c:v>
                      </c:pt>
                      <c:pt idx="456">
                        <c:v>0.218</c:v>
                      </c:pt>
                      <c:pt idx="457">
                        <c:v>0.218</c:v>
                      </c:pt>
                      <c:pt idx="458">
                        <c:v>0.215</c:v>
                      </c:pt>
                      <c:pt idx="459">
                        <c:v>0.21199999999999999</c:v>
                      </c:pt>
                      <c:pt idx="460">
                        <c:v>0.20799999999999999</c:v>
                      </c:pt>
                      <c:pt idx="461">
                        <c:v>0.20599999999999999</c:v>
                      </c:pt>
                      <c:pt idx="462">
                        <c:v>0.20399999999999999</c:v>
                      </c:pt>
                      <c:pt idx="463">
                        <c:v>0.19600000000000001</c:v>
                      </c:pt>
                      <c:pt idx="464">
                        <c:v>0.19</c:v>
                      </c:pt>
                      <c:pt idx="465">
                        <c:v>0.187</c:v>
                      </c:pt>
                      <c:pt idx="466">
                        <c:v>0.183</c:v>
                      </c:pt>
                      <c:pt idx="467">
                        <c:v>0.17899999999999999</c:v>
                      </c:pt>
                      <c:pt idx="468">
                        <c:v>0.17499999999999999</c:v>
                      </c:pt>
                      <c:pt idx="469">
                        <c:v>0.17399999999999999</c:v>
                      </c:pt>
                      <c:pt idx="470">
                        <c:v>0.17199999999999999</c:v>
                      </c:pt>
                      <c:pt idx="471">
                        <c:v>0.17199999999999999</c:v>
                      </c:pt>
                      <c:pt idx="472">
                        <c:v>0.16700000000000001</c:v>
                      </c:pt>
                      <c:pt idx="473">
                        <c:v>0.16400000000000001</c:v>
                      </c:pt>
                      <c:pt idx="474">
                        <c:v>0.16300000000000001</c:v>
                      </c:pt>
                      <c:pt idx="475">
                        <c:v>0.161</c:v>
                      </c:pt>
                      <c:pt idx="476">
                        <c:v>0.159</c:v>
                      </c:pt>
                      <c:pt idx="477">
                        <c:v>0.154</c:v>
                      </c:pt>
                      <c:pt idx="478">
                        <c:v>0.14699999999999999</c:v>
                      </c:pt>
                      <c:pt idx="479">
                        <c:v>0.14399999999999999</c:v>
                      </c:pt>
                      <c:pt idx="480">
                        <c:v>0.14399999999999999</c:v>
                      </c:pt>
                      <c:pt idx="481">
                        <c:v>0.14099999999999999</c:v>
                      </c:pt>
                      <c:pt idx="482">
                        <c:v>0.13700000000000001</c:v>
                      </c:pt>
                      <c:pt idx="483">
                        <c:v>0.13500000000000001</c:v>
                      </c:pt>
                      <c:pt idx="484">
                        <c:v>0.13500000000000001</c:v>
                      </c:pt>
                      <c:pt idx="485">
                        <c:v>0.128</c:v>
                      </c:pt>
                      <c:pt idx="486">
                        <c:v>0.127</c:v>
                      </c:pt>
                      <c:pt idx="487">
                        <c:v>0.121</c:v>
                      </c:pt>
                      <c:pt idx="488">
                        <c:v>0.115</c:v>
                      </c:pt>
                      <c:pt idx="489">
                        <c:v>0.105</c:v>
                      </c:pt>
                      <c:pt idx="490">
                        <c:v>9.4E-2</c:v>
                      </c:pt>
                      <c:pt idx="491">
                        <c:v>9.1999999999999998E-2</c:v>
                      </c:pt>
                      <c:pt idx="492">
                        <c:v>8.8999999999999996E-2</c:v>
                      </c:pt>
                      <c:pt idx="493">
                        <c:v>8.5999999999999993E-2</c:v>
                      </c:pt>
                      <c:pt idx="494">
                        <c:v>0.08</c:v>
                      </c:pt>
                      <c:pt idx="495">
                        <c:v>7.6999999999999999E-2</c:v>
                      </c:pt>
                      <c:pt idx="496">
                        <c:v>6.9000000000000006E-2</c:v>
                      </c:pt>
                      <c:pt idx="497">
                        <c:v>6.3E-2</c:v>
                      </c:pt>
                      <c:pt idx="498">
                        <c:v>5.3999999999999999E-2</c:v>
                      </c:pt>
                      <c:pt idx="499">
                        <c:v>4.9000000000000002E-2</c:v>
                      </c:pt>
                      <c:pt idx="500">
                        <c:v>4.4999999999999998E-2</c:v>
                      </c:pt>
                      <c:pt idx="501">
                        <c:v>3.5999999999999997E-2</c:v>
                      </c:pt>
                      <c:pt idx="502">
                        <c:v>3.2000000000000001E-2</c:v>
                      </c:pt>
                      <c:pt idx="503">
                        <c:v>3.4000000000000002E-2</c:v>
                      </c:pt>
                      <c:pt idx="504">
                        <c:v>2.8000000000000001E-2</c:v>
                      </c:pt>
                      <c:pt idx="505">
                        <c:v>2.7E-2</c:v>
                      </c:pt>
                      <c:pt idx="506">
                        <c:v>2.3E-2</c:v>
                      </c:pt>
                      <c:pt idx="507">
                        <c:v>1.9E-2</c:v>
                      </c:pt>
                      <c:pt idx="508">
                        <c:v>1.2E-2</c:v>
                      </c:pt>
                      <c:pt idx="509">
                        <c:v>8.9999999999999993E-3</c:v>
                      </c:pt>
                      <c:pt idx="510">
                        <c:v>4.0000000000000001E-3</c:v>
                      </c:pt>
                      <c:pt idx="511">
                        <c:v>0.01</c:v>
                      </c:pt>
                      <c:pt idx="512">
                        <c:v>8.9999999999999993E-3</c:v>
                      </c:pt>
                      <c:pt idx="513">
                        <c:v>1.0999999999999999E-2</c:v>
                      </c:pt>
                      <c:pt idx="514">
                        <c:v>1.2E-2</c:v>
                      </c:pt>
                      <c:pt idx="515">
                        <c:v>1.6E-2</c:v>
                      </c:pt>
                      <c:pt idx="516">
                        <c:v>1.2999999999999999E-2</c:v>
                      </c:pt>
                      <c:pt idx="517">
                        <c:v>2.3E-2</c:v>
                      </c:pt>
                      <c:pt idx="518">
                        <c:v>1.2999999999999999E-2</c:v>
                      </c:pt>
                      <c:pt idx="519">
                        <c:v>6.0000000000000001E-3</c:v>
                      </c:pt>
                      <c:pt idx="520">
                        <c:v>1.0999999999999999E-2</c:v>
                      </c:pt>
                      <c:pt idx="521">
                        <c:v>1.0999999999999999E-2</c:v>
                      </c:pt>
                      <c:pt idx="522">
                        <c:v>8.9999999999999993E-3</c:v>
                      </c:pt>
                      <c:pt idx="523">
                        <c:v>-2E-3</c:v>
                      </c:pt>
                      <c:pt idx="524">
                        <c:v>4.0000000000000001E-3</c:v>
                      </c:pt>
                      <c:pt idx="525">
                        <c:v>7.0000000000000001E-3</c:v>
                      </c:pt>
                      <c:pt idx="526">
                        <c:v>-6.0000000000000001E-3</c:v>
                      </c:pt>
                      <c:pt idx="527">
                        <c:v>-8.9999999999999993E-3</c:v>
                      </c:pt>
                      <c:pt idx="528">
                        <c:v>-8.9999999999999993E-3</c:v>
                      </c:pt>
                      <c:pt idx="529">
                        <c:v>-1E-3</c:v>
                      </c:pt>
                      <c:pt idx="530">
                        <c:v>-4.0000000000000001E-3</c:v>
                      </c:pt>
                      <c:pt idx="531">
                        <c:v>-2.1999999999999999E-2</c:v>
                      </c:pt>
                      <c:pt idx="532">
                        <c:v>-1E-3</c:v>
                      </c:pt>
                      <c:pt idx="533">
                        <c:v>-4.0000000000000001E-3</c:v>
                      </c:pt>
                      <c:pt idx="534">
                        <c:v>-7.0000000000000001E-3</c:v>
                      </c:pt>
                      <c:pt idx="535">
                        <c:v>-5.0000000000000001E-3</c:v>
                      </c:pt>
                      <c:pt idx="536">
                        <c:v>-8.0000000000000002E-3</c:v>
                      </c:pt>
                      <c:pt idx="537">
                        <c:v>-2E-3</c:v>
                      </c:pt>
                      <c:pt idx="538">
                        <c:v>-8.0000000000000002E-3</c:v>
                      </c:pt>
                      <c:pt idx="539">
                        <c:v>-6.0000000000000001E-3</c:v>
                      </c:pt>
                      <c:pt idx="540">
                        <c:v>-4.0000000000000001E-3</c:v>
                      </c:pt>
                      <c:pt idx="541">
                        <c:v>-5.0000000000000001E-3</c:v>
                      </c:pt>
                      <c:pt idx="542">
                        <c:v>-6.0000000000000001E-3</c:v>
                      </c:pt>
                      <c:pt idx="543">
                        <c:v>-1.4E-2</c:v>
                      </c:pt>
                      <c:pt idx="544">
                        <c:v>-1.4E-2</c:v>
                      </c:pt>
                      <c:pt idx="545">
                        <c:v>-1.2999999999999999E-2</c:v>
                      </c:pt>
                      <c:pt idx="546">
                        <c:v>-8.9999999999999993E-3</c:v>
                      </c:pt>
                      <c:pt idx="547">
                        <c:v>-8.9999999999999993E-3</c:v>
                      </c:pt>
                      <c:pt idx="548">
                        <c:v>-1.0999999999999999E-2</c:v>
                      </c:pt>
                      <c:pt idx="549">
                        <c:v>-3.0000000000000001E-3</c:v>
                      </c:pt>
                      <c:pt idx="550">
                        <c:v>-1.2999999999999999E-2</c:v>
                      </c:pt>
                      <c:pt idx="551">
                        <c:v>-1.2E-2</c:v>
                      </c:pt>
                      <c:pt idx="552">
                        <c:v>-1.7000000000000001E-2</c:v>
                      </c:pt>
                      <c:pt idx="553">
                        <c:v>-3.2000000000000001E-2</c:v>
                      </c:pt>
                      <c:pt idx="554">
                        <c:v>-3.7999999999999999E-2</c:v>
                      </c:pt>
                      <c:pt idx="555">
                        <c:v>-2.4E-2</c:v>
                      </c:pt>
                      <c:pt idx="556">
                        <c:v>-4.8000000000000001E-2</c:v>
                      </c:pt>
                      <c:pt idx="557">
                        <c:v>-3.5999999999999997E-2</c:v>
                      </c:pt>
                      <c:pt idx="558">
                        <c:v>-2.1999999999999999E-2</c:v>
                      </c:pt>
                      <c:pt idx="559">
                        <c:v>-5.8000000000000003E-2</c:v>
                      </c:pt>
                      <c:pt idx="560">
                        <c:v>-4.8000000000000001E-2</c:v>
                      </c:pt>
                      <c:pt idx="561">
                        <c:v>-4.5999999999999999E-2</c:v>
                      </c:pt>
                      <c:pt idx="562">
                        <c:v>-6.0999999999999999E-2</c:v>
                      </c:pt>
                      <c:pt idx="563">
                        <c:v>-4.2999999999999997E-2</c:v>
                      </c:pt>
                      <c:pt idx="564">
                        <c:v>-2.1000000000000001E-2</c:v>
                      </c:pt>
                      <c:pt idx="565">
                        <c:v>-2.4E-2</c:v>
                      </c:pt>
                      <c:pt idx="566">
                        <c:v>-3.4000000000000002E-2</c:v>
                      </c:pt>
                      <c:pt idx="567">
                        <c:v>-3.3000000000000002E-2</c:v>
                      </c:pt>
                      <c:pt idx="568">
                        <c:v>-3.1E-2</c:v>
                      </c:pt>
                      <c:pt idx="569">
                        <c:v>-4.4999999999999998E-2</c:v>
                      </c:pt>
                      <c:pt idx="570">
                        <c:v>-3.5000000000000003E-2</c:v>
                      </c:pt>
                      <c:pt idx="571">
                        <c:v>-2.8000000000000001E-2</c:v>
                      </c:pt>
                      <c:pt idx="572">
                        <c:v>-3.3000000000000002E-2</c:v>
                      </c:pt>
                      <c:pt idx="573">
                        <c:v>-1.4E-2</c:v>
                      </c:pt>
                      <c:pt idx="574">
                        <c:v>3.5000000000000003E-2</c:v>
                      </c:pt>
                      <c:pt idx="575">
                        <c:v>-3.3000000000000002E-2</c:v>
                      </c:pt>
                      <c:pt idx="576">
                        <c:v>-7.8E-2</c:v>
                      </c:pt>
                      <c:pt idx="577">
                        <c:v>1.4999999999999999E-2</c:v>
                      </c:pt>
                      <c:pt idx="578">
                        <c:v>-1.0999999999999999E-2</c:v>
                      </c:pt>
                      <c:pt idx="579">
                        <c:v>-7.2999999999999995E-2</c:v>
                      </c:pt>
                      <c:pt idx="580">
                        <c:v>-3.9E-2</c:v>
                      </c:pt>
                      <c:pt idx="581">
                        <c:v>-0.04</c:v>
                      </c:pt>
                      <c:pt idx="582">
                        <c:v>-0.02</c:v>
                      </c:pt>
                      <c:pt idx="583">
                        <c:v>3.0000000000000001E-3</c:v>
                      </c:pt>
                      <c:pt idx="584">
                        <c:v>-2.7E-2</c:v>
                      </c:pt>
                      <c:pt idx="585">
                        <c:v>-0.01</c:v>
                      </c:pt>
                      <c:pt idx="586">
                        <c:v>0.16300000000000001</c:v>
                      </c:pt>
                      <c:pt idx="587">
                        <c:v>0.19</c:v>
                      </c:pt>
                      <c:pt idx="588">
                        <c:v>0.27400000000000002</c:v>
                      </c:pt>
                      <c:pt idx="589">
                        <c:v>0.28399999999999997</c:v>
                      </c:pt>
                      <c:pt idx="590">
                        <c:v>0.35099999999999998</c:v>
                      </c:pt>
                      <c:pt idx="591">
                        <c:v>0.53200000000000003</c:v>
                      </c:pt>
                      <c:pt idx="592">
                        <c:v>0.76100000000000001</c:v>
                      </c:pt>
                      <c:pt idx="593">
                        <c:v>0.83099999999999996</c:v>
                      </c:pt>
                      <c:pt idx="594">
                        <c:v>0.99199999999999999</c:v>
                      </c:pt>
                      <c:pt idx="595">
                        <c:v>1.248</c:v>
                      </c:pt>
                      <c:pt idx="596">
                        <c:v>1.4550000000000001</c:v>
                      </c:pt>
                      <c:pt idx="597">
                        <c:v>1.8879999999999999</c:v>
                      </c:pt>
                      <c:pt idx="598">
                        <c:v>2.2280000000000002</c:v>
                      </c:pt>
                      <c:pt idx="599">
                        <c:v>2.508</c:v>
                      </c:pt>
                      <c:pt idx="600">
                        <c:v>3.0009999999999999</c:v>
                      </c:pt>
                      <c:pt idx="601">
                        <c:v>3.4180000000000001</c:v>
                      </c:pt>
                      <c:pt idx="602">
                        <c:v>3.8980000000000001</c:v>
                      </c:pt>
                      <c:pt idx="603">
                        <c:v>4.0759999999999996</c:v>
                      </c:pt>
                      <c:pt idx="604">
                        <c:v>4.391</c:v>
                      </c:pt>
                      <c:pt idx="605">
                        <c:v>4.7380000000000004</c:v>
                      </c:pt>
                      <c:pt idx="606">
                        <c:v>4.915</c:v>
                      </c:pt>
                      <c:pt idx="607">
                        <c:v>5.0010000000000003</c:v>
                      </c:pt>
                      <c:pt idx="608">
                        <c:v>5.0110000000000001</c:v>
                      </c:pt>
                      <c:pt idx="609">
                        <c:v>4.9509999999999996</c:v>
                      </c:pt>
                      <c:pt idx="610">
                        <c:v>4.8559999999999999</c:v>
                      </c:pt>
                      <c:pt idx="611">
                        <c:v>4.774</c:v>
                      </c:pt>
                      <c:pt idx="612">
                        <c:v>-0.28699999999999998</c:v>
                      </c:pt>
                      <c:pt idx="613">
                        <c:v>-0.309</c:v>
                      </c:pt>
                      <c:pt idx="614">
                        <c:v>-0.33500000000000002</c:v>
                      </c:pt>
                      <c:pt idx="615">
                        <c:v>-0.29899999999999999</c:v>
                      </c:pt>
                      <c:pt idx="616">
                        <c:v>-0.29299999999999998</c:v>
                      </c:pt>
                      <c:pt idx="617">
                        <c:v>-0.32100000000000001</c:v>
                      </c:pt>
                      <c:pt idx="618">
                        <c:v>-0.28399999999999997</c:v>
                      </c:pt>
                      <c:pt idx="619">
                        <c:v>-0.252</c:v>
                      </c:pt>
                      <c:pt idx="620">
                        <c:v>-0.27700000000000002</c:v>
                      </c:pt>
                      <c:pt idx="621">
                        <c:v>-0.33</c:v>
                      </c:pt>
                      <c:pt idx="622">
                        <c:v>-0.33300000000000002</c:v>
                      </c:pt>
                      <c:pt idx="623">
                        <c:v>-0.28699999999999998</c:v>
                      </c:pt>
                      <c:pt idx="624">
                        <c:v>-0.29299999999999998</c:v>
                      </c:pt>
                      <c:pt idx="625">
                        <c:v>-0.30399999999999999</c:v>
                      </c:pt>
                      <c:pt idx="626">
                        <c:v>-0.2</c:v>
                      </c:pt>
                      <c:pt idx="627">
                        <c:v>-0.13400000000000001</c:v>
                      </c:pt>
                      <c:pt idx="628">
                        <c:v>-0.13400000000000001</c:v>
                      </c:pt>
                      <c:pt idx="629">
                        <c:v>-0.106</c:v>
                      </c:pt>
                      <c:pt idx="630">
                        <c:v>-3.5999999999999997E-2</c:v>
                      </c:pt>
                      <c:pt idx="631">
                        <c:v>8.8999999999999996E-2</c:v>
                      </c:pt>
                      <c:pt idx="632">
                        <c:v>0.14899999999999999</c:v>
                      </c:pt>
                      <c:pt idx="633">
                        <c:v>0.28100000000000003</c:v>
                      </c:pt>
                      <c:pt idx="634">
                        <c:v>0.36799999999999999</c:v>
                      </c:pt>
                      <c:pt idx="635">
                        <c:v>0.39400000000000002</c:v>
                      </c:pt>
                      <c:pt idx="636">
                        <c:v>0.56799999999999995</c:v>
                      </c:pt>
                      <c:pt idx="637">
                        <c:v>0.69599999999999995</c:v>
                      </c:pt>
                      <c:pt idx="638">
                        <c:v>0.88800000000000001</c:v>
                      </c:pt>
                      <c:pt idx="639">
                        <c:v>1.1299999999999999</c:v>
                      </c:pt>
                      <c:pt idx="640">
                        <c:v>1.38</c:v>
                      </c:pt>
                      <c:pt idx="641">
                        <c:v>1.57</c:v>
                      </c:pt>
                      <c:pt idx="642">
                        <c:v>1.637</c:v>
                      </c:pt>
                      <c:pt idx="643">
                        <c:v>1.7849999999999999</c:v>
                      </c:pt>
                      <c:pt idx="644">
                        <c:v>1.903</c:v>
                      </c:pt>
                      <c:pt idx="645">
                        <c:v>1.923</c:v>
                      </c:pt>
                      <c:pt idx="646">
                        <c:v>1.9550000000000001</c:v>
                      </c:pt>
                      <c:pt idx="647">
                        <c:v>1.99</c:v>
                      </c:pt>
                      <c:pt idx="648">
                        <c:v>1.97</c:v>
                      </c:pt>
                      <c:pt idx="649">
                        <c:v>1.921</c:v>
                      </c:pt>
                      <c:pt idx="650">
                        <c:v>1.774</c:v>
                      </c:pt>
                      <c:pt idx="651">
                        <c:v>1.536</c:v>
                      </c:pt>
                      <c:pt idx="652">
                        <c:v>1.121</c:v>
                      </c:pt>
                      <c:pt idx="653">
                        <c:v>0.70799999999999996</c:v>
                      </c:pt>
                      <c:pt idx="654">
                        <c:v>0.14199999999999999</c:v>
                      </c:pt>
                      <c:pt idx="655">
                        <c:v>-0.377</c:v>
                      </c:pt>
                      <c:pt idx="656">
                        <c:v>-0.67300000000000004</c:v>
                      </c:pt>
                      <c:pt idx="657">
                        <c:v>-1.0049999999999999</c:v>
                      </c:pt>
                      <c:pt idx="658">
                        <c:v>-0.79100000000000004</c:v>
                      </c:pt>
                      <c:pt idx="659">
                        <c:v>-0.251</c:v>
                      </c:pt>
                      <c:pt idx="660">
                        <c:v>3.0000000000000001E-3</c:v>
                      </c:pt>
                      <c:pt idx="661">
                        <c:v>0.15</c:v>
                      </c:pt>
                      <c:pt idx="662">
                        <c:v>0.32900000000000001</c:v>
                      </c:pt>
                      <c:pt idx="663">
                        <c:v>0.308</c:v>
                      </c:pt>
                      <c:pt idx="664">
                        <c:v>0.20300000000000001</c:v>
                      </c:pt>
                      <c:pt idx="665">
                        <c:v>0.17299999999999999</c:v>
                      </c:pt>
                      <c:pt idx="666">
                        <c:v>0.17399999999999999</c:v>
                      </c:pt>
                      <c:pt idx="667">
                        <c:v>0.32600000000000001</c:v>
                      </c:pt>
                      <c:pt idx="668">
                        <c:v>0.57499999999999996</c:v>
                      </c:pt>
                      <c:pt idx="669">
                        <c:v>0.94299999999999995</c:v>
                      </c:pt>
                      <c:pt idx="670">
                        <c:v>1.2689999999999999</c:v>
                      </c:pt>
                      <c:pt idx="671">
                        <c:v>1.762</c:v>
                      </c:pt>
                      <c:pt idx="672">
                        <c:v>2.101</c:v>
                      </c:pt>
                      <c:pt idx="673">
                        <c:v>2.4020000000000001</c:v>
                      </c:pt>
                      <c:pt idx="674">
                        <c:v>2.4940000000000002</c:v>
                      </c:pt>
                      <c:pt idx="675">
                        <c:v>2.5539999999999998</c:v>
                      </c:pt>
                      <c:pt idx="676">
                        <c:v>2.5710000000000002</c:v>
                      </c:pt>
                      <c:pt idx="677">
                        <c:v>2.5459999999999998</c:v>
                      </c:pt>
                      <c:pt idx="678">
                        <c:v>2.5579999999999998</c:v>
                      </c:pt>
                      <c:pt idx="679">
                        <c:v>2.57</c:v>
                      </c:pt>
                      <c:pt idx="680">
                        <c:v>2.6179999999999999</c:v>
                      </c:pt>
                      <c:pt idx="681">
                        <c:v>2.6749999999999998</c:v>
                      </c:pt>
                      <c:pt idx="682">
                        <c:v>2.6579999999999999</c:v>
                      </c:pt>
                      <c:pt idx="683">
                        <c:v>2.5409999999999999</c:v>
                      </c:pt>
                      <c:pt idx="684">
                        <c:v>2.4460000000000002</c:v>
                      </c:pt>
                      <c:pt idx="685">
                        <c:v>2.3610000000000002</c:v>
                      </c:pt>
                      <c:pt idx="686">
                        <c:v>2.274</c:v>
                      </c:pt>
                      <c:pt idx="687">
                        <c:v>2.2200000000000002</c:v>
                      </c:pt>
                      <c:pt idx="688">
                        <c:v>2.16</c:v>
                      </c:pt>
                      <c:pt idx="689">
                        <c:v>2.1280000000000001</c:v>
                      </c:pt>
                      <c:pt idx="690">
                        <c:v>1.964</c:v>
                      </c:pt>
                      <c:pt idx="691">
                        <c:v>1.742</c:v>
                      </c:pt>
                      <c:pt idx="692">
                        <c:v>1.536</c:v>
                      </c:pt>
                      <c:pt idx="693">
                        <c:v>1.504</c:v>
                      </c:pt>
                      <c:pt idx="694">
                        <c:v>1.3560000000000001</c:v>
                      </c:pt>
                      <c:pt idx="695">
                        <c:v>1.2529999999999999</c:v>
                      </c:pt>
                      <c:pt idx="696">
                        <c:v>1.204</c:v>
                      </c:pt>
                      <c:pt idx="697">
                        <c:v>1.163</c:v>
                      </c:pt>
                      <c:pt idx="698">
                        <c:v>1.21</c:v>
                      </c:pt>
                      <c:pt idx="699">
                        <c:v>1.232</c:v>
                      </c:pt>
                      <c:pt idx="700">
                        <c:v>1.266</c:v>
                      </c:pt>
                      <c:pt idx="701">
                        <c:v>1.3740000000000001</c:v>
                      </c:pt>
                      <c:pt idx="702">
                        <c:v>1.3580000000000001</c:v>
                      </c:pt>
                      <c:pt idx="703">
                        <c:v>1.3069999999999999</c:v>
                      </c:pt>
                      <c:pt idx="704">
                        <c:v>1.3049999999999999</c:v>
                      </c:pt>
                      <c:pt idx="705">
                        <c:v>1.3660000000000001</c:v>
                      </c:pt>
                      <c:pt idx="706">
                        <c:v>1.39</c:v>
                      </c:pt>
                      <c:pt idx="707">
                        <c:v>1.411</c:v>
                      </c:pt>
                      <c:pt idx="708">
                        <c:v>1.5009999999999999</c:v>
                      </c:pt>
                      <c:pt idx="709">
                        <c:v>1.5089999999999999</c:v>
                      </c:pt>
                      <c:pt idx="710">
                        <c:v>1.5089999999999999</c:v>
                      </c:pt>
                      <c:pt idx="711">
                        <c:v>1.389</c:v>
                      </c:pt>
                      <c:pt idx="712">
                        <c:v>1.357</c:v>
                      </c:pt>
                      <c:pt idx="713">
                        <c:v>1.008</c:v>
                      </c:pt>
                      <c:pt idx="714">
                        <c:v>0.79</c:v>
                      </c:pt>
                      <c:pt idx="715">
                        <c:v>0.39500000000000002</c:v>
                      </c:pt>
                      <c:pt idx="716">
                        <c:v>3.2000000000000001E-2</c:v>
                      </c:pt>
                      <c:pt idx="717">
                        <c:v>-0.125</c:v>
                      </c:pt>
                      <c:pt idx="718">
                        <c:v>-0.41699999999999998</c:v>
                      </c:pt>
                      <c:pt idx="719">
                        <c:v>-0.48199999999999998</c:v>
                      </c:pt>
                      <c:pt idx="720">
                        <c:v>-0.77900000000000003</c:v>
                      </c:pt>
                      <c:pt idx="721">
                        <c:v>-0.81100000000000005</c:v>
                      </c:pt>
                      <c:pt idx="722">
                        <c:v>-0.70399999999999996</c:v>
                      </c:pt>
                      <c:pt idx="723">
                        <c:v>-0.42599999999999999</c:v>
                      </c:pt>
                      <c:pt idx="724">
                        <c:v>-0.17699999999999999</c:v>
                      </c:pt>
                      <c:pt idx="725">
                        <c:v>0.29699999999999999</c:v>
                      </c:pt>
                      <c:pt idx="726">
                        <c:v>1.881</c:v>
                      </c:pt>
                      <c:pt idx="727">
                        <c:v>2.847</c:v>
                      </c:pt>
                      <c:pt idx="728">
                        <c:v>3.0659999999999998</c:v>
                      </c:pt>
                      <c:pt idx="729">
                        <c:v>3.3460000000000001</c:v>
                      </c:pt>
                      <c:pt idx="730">
                        <c:v>3.7839999999999998</c:v>
                      </c:pt>
                      <c:pt idx="731">
                        <c:v>3.9740000000000002</c:v>
                      </c:pt>
                      <c:pt idx="732">
                        <c:v>4.05</c:v>
                      </c:pt>
                      <c:pt idx="733">
                        <c:v>4.3170000000000002</c:v>
                      </c:pt>
                      <c:pt idx="734">
                        <c:v>4.4820000000000002</c:v>
                      </c:pt>
                      <c:pt idx="735">
                        <c:v>4.375</c:v>
                      </c:pt>
                      <c:pt idx="736">
                        <c:v>4.032</c:v>
                      </c:pt>
                      <c:pt idx="737">
                        <c:v>3.6560000000000001</c:v>
                      </c:pt>
                      <c:pt idx="738">
                        <c:v>3.2370000000000001</c:v>
                      </c:pt>
                      <c:pt idx="739">
                        <c:v>2.5950000000000002</c:v>
                      </c:pt>
                      <c:pt idx="740">
                        <c:v>2.266</c:v>
                      </c:pt>
                      <c:pt idx="741">
                        <c:v>1.8009999999999999</c:v>
                      </c:pt>
                      <c:pt idx="742">
                        <c:v>1.506</c:v>
                      </c:pt>
                      <c:pt idx="743">
                        <c:v>1.28</c:v>
                      </c:pt>
                      <c:pt idx="744">
                        <c:v>1.0189999999999999</c:v>
                      </c:pt>
                      <c:pt idx="745">
                        <c:v>0.69699999999999995</c:v>
                      </c:pt>
                      <c:pt idx="746">
                        <c:v>0.505</c:v>
                      </c:pt>
                      <c:pt idx="747">
                        <c:v>0.312</c:v>
                      </c:pt>
                      <c:pt idx="748">
                        <c:v>6.0999999999999999E-2</c:v>
                      </c:pt>
                      <c:pt idx="749">
                        <c:v>-4.1000000000000002E-2</c:v>
                      </c:pt>
                      <c:pt idx="750">
                        <c:v>-0.08</c:v>
                      </c:pt>
                      <c:pt idx="751">
                        <c:v>-2.3E-2</c:v>
                      </c:pt>
                      <c:pt idx="752">
                        <c:v>0.439</c:v>
                      </c:pt>
                      <c:pt idx="753">
                        <c:v>1.129</c:v>
                      </c:pt>
                      <c:pt idx="754">
                        <c:v>1.7589999999999999</c:v>
                      </c:pt>
                      <c:pt idx="755">
                        <c:v>2.117</c:v>
                      </c:pt>
                      <c:pt idx="756">
                        <c:v>2.4119999999999999</c:v>
                      </c:pt>
                      <c:pt idx="757">
                        <c:v>2.637</c:v>
                      </c:pt>
                      <c:pt idx="758">
                        <c:v>2.6150000000000002</c:v>
                      </c:pt>
                      <c:pt idx="759">
                        <c:v>2.4849999999999999</c:v>
                      </c:pt>
                      <c:pt idx="760">
                        <c:v>2.2559999999999998</c:v>
                      </c:pt>
                      <c:pt idx="761">
                        <c:v>1.93</c:v>
                      </c:pt>
                      <c:pt idx="762">
                        <c:v>1.8480000000000001</c:v>
                      </c:pt>
                      <c:pt idx="763">
                        <c:v>1.3140000000000001</c:v>
                      </c:pt>
                      <c:pt idx="764">
                        <c:v>1.2430000000000001</c:v>
                      </c:pt>
                      <c:pt idx="765">
                        <c:v>1.2829999999999999</c:v>
                      </c:pt>
                      <c:pt idx="766">
                        <c:v>1.351</c:v>
                      </c:pt>
                      <c:pt idx="767">
                        <c:v>1.39</c:v>
                      </c:pt>
                      <c:pt idx="768">
                        <c:v>1.3109999999999999</c:v>
                      </c:pt>
                      <c:pt idx="769">
                        <c:v>1.1859999999999999</c:v>
                      </c:pt>
                      <c:pt idx="770">
                        <c:v>0.995</c:v>
                      </c:pt>
                      <c:pt idx="771">
                        <c:v>0.78900000000000003</c:v>
                      </c:pt>
                      <c:pt idx="772">
                        <c:v>0.66100000000000003</c:v>
                      </c:pt>
                      <c:pt idx="773">
                        <c:v>0.68200000000000005</c:v>
                      </c:pt>
                      <c:pt idx="774">
                        <c:v>1.704</c:v>
                      </c:pt>
                      <c:pt idx="775">
                        <c:v>2.7559999999999998</c:v>
                      </c:pt>
                      <c:pt idx="776">
                        <c:v>3.75</c:v>
                      </c:pt>
                      <c:pt idx="777">
                        <c:v>4.4480000000000004</c:v>
                      </c:pt>
                      <c:pt idx="778">
                        <c:v>5.3529999999999998</c:v>
                      </c:pt>
                      <c:pt idx="779">
                        <c:v>5.3550000000000004</c:v>
                      </c:pt>
                      <c:pt idx="780">
                        <c:v>5.109</c:v>
                      </c:pt>
                      <c:pt idx="781">
                        <c:v>4.9219999999999997</c:v>
                      </c:pt>
                      <c:pt idx="782">
                        <c:v>4.9980000000000002</c:v>
                      </c:pt>
                      <c:pt idx="783">
                        <c:v>5.476</c:v>
                      </c:pt>
                      <c:pt idx="784">
                        <c:v>6.2930000000000001</c:v>
                      </c:pt>
                      <c:pt idx="785">
                        <c:v>6.5279999999999996</c:v>
                      </c:pt>
                      <c:pt idx="786">
                        <c:v>6.3520000000000003</c:v>
                      </c:pt>
                      <c:pt idx="787">
                        <c:v>6.0940000000000003</c:v>
                      </c:pt>
                      <c:pt idx="788">
                        <c:v>5.7060000000000004</c:v>
                      </c:pt>
                      <c:pt idx="789">
                        <c:v>5.6779999999999999</c:v>
                      </c:pt>
                      <c:pt idx="790">
                        <c:v>5.8639999999999999</c:v>
                      </c:pt>
                      <c:pt idx="791">
                        <c:v>6.1319999999999997</c:v>
                      </c:pt>
                      <c:pt idx="792">
                        <c:v>6.28</c:v>
                      </c:pt>
                      <c:pt idx="793">
                        <c:v>6.3780000000000001</c:v>
                      </c:pt>
                      <c:pt idx="794">
                        <c:v>6.8170000000000002</c:v>
                      </c:pt>
                      <c:pt idx="795">
                        <c:v>7.8470000000000004</c:v>
                      </c:pt>
                      <c:pt idx="796">
                        <c:v>8.1839999999999993</c:v>
                      </c:pt>
                      <c:pt idx="797">
                        <c:v>7.91</c:v>
                      </c:pt>
                      <c:pt idx="798">
                        <c:v>7.6559999999999997</c:v>
                      </c:pt>
                      <c:pt idx="799">
                        <c:v>7.0609999999999999</c:v>
                      </c:pt>
                      <c:pt idx="800">
                        <c:v>7.0229999999999997</c:v>
                      </c:pt>
                      <c:pt idx="801">
                        <c:v>7.74</c:v>
                      </c:pt>
                      <c:pt idx="802">
                        <c:v>8.0039999999999996</c:v>
                      </c:pt>
                      <c:pt idx="803">
                        <c:v>8.0139999999999993</c:v>
                      </c:pt>
                      <c:pt idx="804">
                        <c:v>7.835</c:v>
                      </c:pt>
                      <c:pt idx="805">
                        <c:v>7.81</c:v>
                      </c:pt>
                      <c:pt idx="806">
                        <c:v>7.7649999999999997</c:v>
                      </c:pt>
                      <c:pt idx="807">
                        <c:v>7.6310000000000002</c:v>
                      </c:pt>
                      <c:pt idx="808">
                        <c:v>7.4109999999999996</c:v>
                      </c:pt>
                      <c:pt idx="809">
                        <c:v>7.218</c:v>
                      </c:pt>
                      <c:pt idx="810">
                        <c:v>7.0010000000000003</c:v>
                      </c:pt>
                      <c:pt idx="811">
                        <c:v>6.7240000000000002</c:v>
                      </c:pt>
                      <c:pt idx="812">
                        <c:v>6.3520000000000003</c:v>
                      </c:pt>
                      <c:pt idx="813">
                        <c:v>6.0419999999999998</c:v>
                      </c:pt>
                      <c:pt idx="814">
                        <c:v>5.4619999999999997</c:v>
                      </c:pt>
                      <c:pt idx="815">
                        <c:v>5.0270000000000001</c:v>
                      </c:pt>
                      <c:pt idx="816">
                        <c:v>4.3639999999999999</c:v>
                      </c:pt>
                      <c:pt idx="817">
                        <c:v>3.9449999999999998</c:v>
                      </c:pt>
                      <c:pt idx="818">
                        <c:v>3.6739999999999999</c:v>
                      </c:pt>
                      <c:pt idx="819">
                        <c:v>3.3330000000000002</c:v>
                      </c:pt>
                      <c:pt idx="820">
                        <c:v>2.226</c:v>
                      </c:pt>
                      <c:pt idx="821">
                        <c:v>1.5760000000000001</c:v>
                      </c:pt>
                      <c:pt idx="822">
                        <c:v>0.84</c:v>
                      </c:pt>
                      <c:pt idx="823">
                        <c:v>0.38800000000000001</c:v>
                      </c:pt>
                      <c:pt idx="824">
                        <c:v>-0.26700000000000002</c:v>
                      </c:pt>
                      <c:pt idx="825">
                        <c:v>-0.38400000000000001</c:v>
                      </c:pt>
                      <c:pt idx="826">
                        <c:v>-1.333</c:v>
                      </c:pt>
                      <c:pt idx="827">
                        <c:v>-1.76</c:v>
                      </c:pt>
                      <c:pt idx="828">
                        <c:v>-2.57</c:v>
                      </c:pt>
                      <c:pt idx="829">
                        <c:v>-2.867</c:v>
                      </c:pt>
                      <c:pt idx="830">
                        <c:v>-3.0859999999999999</c:v>
                      </c:pt>
                      <c:pt idx="831">
                        <c:v>-3.492</c:v>
                      </c:pt>
                      <c:pt idx="832">
                        <c:v>-3.964</c:v>
                      </c:pt>
                      <c:pt idx="833">
                        <c:v>-4.1900000000000004</c:v>
                      </c:pt>
                      <c:pt idx="834">
                        <c:v>-4.3620000000000001</c:v>
                      </c:pt>
                      <c:pt idx="835">
                        <c:v>-4.6509999999999998</c:v>
                      </c:pt>
                      <c:pt idx="836">
                        <c:v>-4.6970000000000001</c:v>
                      </c:pt>
                      <c:pt idx="837">
                        <c:v>-4.9889999999999999</c:v>
                      </c:pt>
                      <c:pt idx="838">
                        <c:v>-5.0659999999999998</c:v>
                      </c:pt>
                      <c:pt idx="839">
                        <c:v>-5.0629999999999997</c:v>
                      </c:pt>
                      <c:pt idx="840">
                        <c:v>-5.14</c:v>
                      </c:pt>
                      <c:pt idx="841">
                        <c:v>-5.1429999999999998</c:v>
                      </c:pt>
                      <c:pt idx="842">
                        <c:v>-5.1210000000000004</c:v>
                      </c:pt>
                      <c:pt idx="843">
                        <c:v>-5.1180000000000003</c:v>
                      </c:pt>
                      <c:pt idx="844">
                        <c:v>-5.0679999999999996</c:v>
                      </c:pt>
                      <c:pt idx="845">
                        <c:v>-4.7560000000000002</c:v>
                      </c:pt>
                      <c:pt idx="846">
                        <c:v>-4.6340000000000003</c:v>
                      </c:pt>
                      <c:pt idx="847">
                        <c:v>-4.5170000000000003</c:v>
                      </c:pt>
                      <c:pt idx="848">
                        <c:v>-4.125</c:v>
                      </c:pt>
                      <c:pt idx="849">
                        <c:v>-3.4790000000000001</c:v>
                      </c:pt>
                      <c:pt idx="850">
                        <c:v>-3.399</c:v>
                      </c:pt>
                      <c:pt idx="851">
                        <c:v>-3.34</c:v>
                      </c:pt>
                      <c:pt idx="852">
                        <c:v>-3.3210000000000002</c:v>
                      </c:pt>
                      <c:pt idx="853">
                        <c:v>-3.2370000000000001</c:v>
                      </c:pt>
                      <c:pt idx="854">
                        <c:v>-2.94</c:v>
                      </c:pt>
                      <c:pt idx="855">
                        <c:v>-1.89</c:v>
                      </c:pt>
                      <c:pt idx="856">
                        <c:v>-1.19</c:v>
                      </c:pt>
                      <c:pt idx="857">
                        <c:v>-0.79100000000000004</c:v>
                      </c:pt>
                      <c:pt idx="858">
                        <c:v>-0.75600000000000001</c:v>
                      </c:pt>
                      <c:pt idx="859">
                        <c:v>-0.95</c:v>
                      </c:pt>
                      <c:pt idx="860">
                        <c:v>-1.579</c:v>
                      </c:pt>
                      <c:pt idx="861">
                        <c:v>-1.7310000000000001</c:v>
                      </c:pt>
                      <c:pt idx="862">
                        <c:v>-2.0019999999999998</c:v>
                      </c:pt>
                      <c:pt idx="863">
                        <c:v>-2.7040000000000002</c:v>
                      </c:pt>
                      <c:pt idx="864">
                        <c:v>-2.7879999999999998</c:v>
                      </c:pt>
                      <c:pt idx="865">
                        <c:v>-2.8450000000000002</c:v>
                      </c:pt>
                      <c:pt idx="866">
                        <c:v>-2.8879999999999999</c:v>
                      </c:pt>
                      <c:pt idx="867">
                        <c:v>-2.8940000000000001</c:v>
                      </c:pt>
                      <c:pt idx="868">
                        <c:v>-2.8490000000000002</c:v>
                      </c:pt>
                      <c:pt idx="869">
                        <c:v>-2.794</c:v>
                      </c:pt>
                      <c:pt idx="870">
                        <c:v>-2.6680000000000001</c:v>
                      </c:pt>
                      <c:pt idx="871">
                        <c:v>-2.008</c:v>
                      </c:pt>
                      <c:pt idx="872">
                        <c:v>-1.7150000000000001</c:v>
                      </c:pt>
                      <c:pt idx="873">
                        <c:v>-1.2969999999999999</c:v>
                      </c:pt>
                      <c:pt idx="874">
                        <c:v>-1.2450000000000001</c:v>
                      </c:pt>
                      <c:pt idx="875">
                        <c:v>-1.081</c:v>
                      </c:pt>
                      <c:pt idx="876">
                        <c:v>-0.98299999999999998</c:v>
                      </c:pt>
                      <c:pt idx="877">
                        <c:v>-1.0029999999999999</c:v>
                      </c:pt>
                      <c:pt idx="878">
                        <c:v>-1.0329999999999999</c:v>
                      </c:pt>
                      <c:pt idx="879">
                        <c:v>-1.054</c:v>
                      </c:pt>
                      <c:pt idx="880">
                        <c:v>-1.1439999999999999</c:v>
                      </c:pt>
                      <c:pt idx="881">
                        <c:v>-1.151</c:v>
                      </c:pt>
                      <c:pt idx="882">
                        <c:v>-1.1399999999999999</c:v>
                      </c:pt>
                      <c:pt idx="883">
                        <c:v>-1.1339999999999999</c:v>
                      </c:pt>
                      <c:pt idx="884">
                        <c:v>-1.0569999999999999</c:v>
                      </c:pt>
                      <c:pt idx="885">
                        <c:v>-1.6339999999999999</c:v>
                      </c:pt>
                      <c:pt idx="886">
                        <c:v>-0.85099999999999998</c:v>
                      </c:pt>
                      <c:pt idx="887">
                        <c:v>-1.403</c:v>
                      </c:pt>
                      <c:pt idx="888">
                        <c:v>-1.4570000000000001</c:v>
                      </c:pt>
                      <c:pt idx="889">
                        <c:v>-1.915</c:v>
                      </c:pt>
                      <c:pt idx="890">
                        <c:v>-2.0640000000000001</c:v>
                      </c:pt>
                      <c:pt idx="891">
                        <c:v>-2.0760000000000001</c:v>
                      </c:pt>
                      <c:pt idx="892">
                        <c:v>-2.2360000000000002</c:v>
                      </c:pt>
                      <c:pt idx="893">
                        <c:v>-2.2509999999999999</c:v>
                      </c:pt>
                      <c:pt idx="894">
                        <c:v>-2.2519999999999998</c:v>
                      </c:pt>
                      <c:pt idx="895">
                        <c:v>-2.238</c:v>
                      </c:pt>
                      <c:pt idx="896">
                        <c:v>-2.0779999999999998</c:v>
                      </c:pt>
                      <c:pt idx="897">
                        <c:v>-2.085</c:v>
                      </c:pt>
                      <c:pt idx="898">
                        <c:v>-2.0990000000000002</c:v>
                      </c:pt>
                      <c:pt idx="899">
                        <c:v>-2.113</c:v>
                      </c:pt>
                      <c:pt idx="900">
                        <c:v>-2.1509999999999998</c:v>
                      </c:pt>
                      <c:pt idx="901">
                        <c:v>-1.853</c:v>
                      </c:pt>
                      <c:pt idx="902">
                        <c:v>-1.911</c:v>
                      </c:pt>
                      <c:pt idx="903">
                        <c:v>-1.4830000000000001</c:v>
                      </c:pt>
                      <c:pt idx="904">
                        <c:v>-1.2709999999999999</c:v>
                      </c:pt>
                      <c:pt idx="905">
                        <c:v>-0.22600000000000001</c:v>
                      </c:pt>
                      <c:pt idx="906">
                        <c:v>-5.1999999999999998E-2</c:v>
                      </c:pt>
                      <c:pt idx="907">
                        <c:v>0.68799999999999994</c:v>
                      </c:pt>
                      <c:pt idx="908">
                        <c:v>0.28100000000000003</c:v>
                      </c:pt>
                      <c:pt idx="909">
                        <c:v>3.2000000000000001E-2</c:v>
                      </c:pt>
                      <c:pt idx="910">
                        <c:v>-1.419</c:v>
                      </c:pt>
                      <c:pt idx="911">
                        <c:v>-2.468</c:v>
                      </c:pt>
                      <c:pt idx="912">
                        <c:v>-2.6230000000000002</c:v>
                      </c:pt>
                      <c:pt idx="913">
                        <c:v>-2.6789999999999998</c:v>
                      </c:pt>
                      <c:pt idx="914">
                        <c:v>-2.09</c:v>
                      </c:pt>
                      <c:pt idx="915">
                        <c:v>-2.0739999999999998</c:v>
                      </c:pt>
                      <c:pt idx="916">
                        <c:v>-2.1659999999999999</c:v>
                      </c:pt>
                      <c:pt idx="917">
                        <c:v>-2.6920000000000002</c:v>
                      </c:pt>
                      <c:pt idx="918">
                        <c:v>-2.6840000000000002</c:v>
                      </c:pt>
                      <c:pt idx="919">
                        <c:v>-2.4550000000000001</c:v>
                      </c:pt>
                      <c:pt idx="920">
                        <c:v>-2.3159999999999998</c:v>
                      </c:pt>
                      <c:pt idx="921">
                        <c:v>-2.2229999999999999</c:v>
                      </c:pt>
                      <c:pt idx="922">
                        <c:v>0.56299999999999994</c:v>
                      </c:pt>
                      <c:pt idx="923">
                        <c:v>0.96499999999999997</c:v>
                      </c:pt>
                      <c:pt idx="924">
                        <c:v>0.437</c:v>
                      </c:pt>
                      <c:pt idx="925">
                        <c:v>0.33400000000000002</c:v>
                      </c:pt>
                      <c:pt idx="926">
                        <c:v>0.16</c:v>
                      </c:pt>
                      <c:pt idx="927">
                        <c:v>-0.72399999999999998</c:v>
                      </c:pt>
                      <c:pt idx="928">
                        <c:v>-0.82699999999999996</c:v>
                      </c:pt>
                      <c:pt idx="929">
                        <c:v>-1.109</c:v>
                      </c:pt>
                      <c:pt idx="930">
                        <c:v>-2.371</c:v>
                      </c:pt>
                      <c:pt idx="931">
                        <c:v>-2.63</c:v>
                      </c:pt>
                      <c:pt idx="932">
                        <c:v>-2.8490000000000002</c:v>
                      </c:pt>
                      <c:pt idx="933">
                        <c:v>-4.45</c:v>
                      </c:pt>
                      <c:pt idx="934">
                        <c:v>-4.3730000000000002</c:v>
                      </c:pt>
                      <c:pt idx="935">
                        <c:v>-2.2440000000000002</c:v>
                      </c:pt>
                      <c:pt idx="936">
                        <c:v>-2.0990000000000002</c:v>
                      </c:pt>
                      <c:pt idx="937">
                        <c:v>-1.7330000000000001</c:v>
                      </c:pt>
                      <c:pt idx="938">
                        <c:v>-1.5980000000000001</c:v>
                      </c:pt>
                      <c:pt idx="939">
                        <c:v>-1.571</c:v>
                      </c:pt>
                      <c:pt idx="940">
                        <c:v>-1.571</c:v>
                      </c:pt>
                      <c:pt idx="941">
                        <c:v>-1.5069999999999999</c:v>
                      </c:pt>
                      <c:pt idx="942">
                        <c:v>-1.4690000000000001</c:v>
                      </c:pt>
                      <c:pt idx="943">
                        <c:v>-1.4650000000000001</c:v>
                      </c:pt>
                      <c:pt idx="944">
                        <c:v>-1.446</c:v>
                      </c:pt>
                      <c:pt idx="945">
                        <c:v>-1.4239999999999999</c:v>
                      </c:pt>
                      <c:pt idx="946">
                        <c:v>-1.4179999999999999</c:v>
                      </c:pt>
                      <c:pt idx="947">
                        <c:v>-1.3759999999999999</c:v>
                      </c:pt>
                      <c:pt idx="948">
                        <c:v>-1.353</c:v>
                      </c:pt>
                      <c:pt idx="949">
                        <c:v>-1.35</c:v>
                      </c:pt>
                      <c:pt idx="950">
                        <c:v>-1.333</c:v>
                      </c:pt>
                      <c:pt idx="951">
                        <c:v>-1.2909999999999999</c:v>
                      </c:pt>
                      <c:pt idx="952">
                        <c:v>-1.286</c:v>
                      </c:pt>
                      <c:pt idx="953">
                        <c:v>-1.264</c:v>
                      </c:pt>
                      <c:pt idx="954">
                        <c:v>-1.1819999999999999</c:v>
                      </c:pt>
                      <c:pt idx="955">
                        <c:v>-1.18</c:v>
                      </c:pt>
                      <c:pt idx="956">
                        <c:v>-1.1579999999999999</c:v>
                      </c:pt>
                      <c:pt idx="957">
                        <c:v>-1.149</c:v>
                      </c:pt>
                      <c:pt idx="958">
                        <c:v>-1.1419999999999999</c:v>
                      </c:pt>
                      <c:pt idx="959">
                        <c:v>-1.101</c:v>
                      </c:pt>
                      <c:pt idx="960">
                        <c:v>-1.0900000000000001</c:v>
                      </c:pt>
                      <c:pt idx="961">
                        <c:v>-1.0840000000000001</c:v>
                      </c:pt>
                      <c:pt idx="962">
                        <c:v>-1.073</c:v>
                      </c:pt>
                      <c:pt idx="963">
                        <c:v>-1.0720000000000001</c:v>
                      </c:pt>
                      <c:pt idx="964">
                        <c:v>-1.0680000000000001</c:v>
                      </c:pt>
                      <c:pt idx="965">
                        <c:v>-1.0609999999999999</c:v>
                      </c:pt>
                      <c:pt idx="966">
                        <c:v>-1.052</c:v>
                      </c:pt>
                      <c:pt idx="967">
                        <c:v>-1.0349999999999999</c:v>
                      </c:pt>
                      <c:pt idx="968">
                        <c:v>-1.0329999999999999</c:v>
                      </c:pt>
                      <c:pt idx="969">
                        <c:v>-1.024</c:v>
                      </c:pt>
                      <c:pt idx="970">
                        <c:v>-1.0149999999999999</c:v>
                      </c:pt>
                      <c:pt idx="971">
                        <c:v>-1.0009999999999999</c:v>
                      </c:pt>
                      <c:pt idx="972">
                        <c:v>-0.99099999999999999</c:v>
                      </c:pt>
                      <c:pt idx="973">
                        <c:v>-0.98499999999999999</c:v>
                      </c:pt>
                      <c:pt idx="974">
                        <c:v>-0.97799999999999998</c:v>
                      </c:pt>
                      <c:pt idx="975">
                        <c:v>-0.97099999999999997</c:v>
                      </c:pt>
                      <c:pt idx="976">
                        <c:v>-0.96499999999999997</c:v>
                      </c:pt>
                      <c:pt idx="977">
                        <c:v>-0.91900000000000004</c:v>
                      </c:pt>
                      <c:pt idx="978">
                        <c:v>-0.89800000000000002</c:v>
                      </c:pt>
                      <c:pt idx="979">
                        <c:v>-0.88800000000000001</c:v>
                      </c:pt>
                      <c:pt idx="980">
                        <c:v>-0.879</c:v>
                      </c:pt>
                      <c:pt idx="981">
                        <c:v>-0.874</c:v>
                      </c:pt>
                      <c:pt idx="982">
                        <c:v>-0.874</c:v>
                      </c:pt>
                      <c:pt idx="983">
                        <c:v>-0.86099999999999999</c:v>
                      </c:pt>
                      <c:pt idx="984">
                        <c:v>-0.85699999999999998</c:v>
                      </c:pt>
                      <c:pt idx="985">
                        <c:v>-0.85299999999999998</c:v>
                      </c:pt>
                      <c:pt idx="986">
                        <c:v>-0.84399999999999997</c:v>
                      </c:pt>
                      <c:pt idx="987">
                        <c:v>-0.83299999999999996</c:v>
                      </c:pt>
                      <c:pt idx="988">
                        <c:v>-0.83</c:v>
                      </c:pt>
                      <c:pt idx="989">
                        <c:v>-0.82799999999999996</c:v>
                      </c:pt>
                      <c:pt idx="990">
                        <c:v>-0.82499999999999996</c:v>
                      </c:pt>
                      <c:pt idx="991">
                        <c:v>-0.82199999999999995</c:v>
                      </c:pt>
                      <c:pt idx="992">
                        <c:v>-0.81899999999999995</c:v>
                      </c:pt>
                      <c:pt idx="993">
                        <c:v>-0.81599999999999995</c:v>
                      </c:pt>
                      <c:pt idx="994">
                        <c:v>-0.81399999999999995</c:v>
                      </c:pt>
                      <c:pt idx="995">
                        <c:v>-0.81</c:v>
                      </c:pt>
                      <c:pt idx="996">
                        <c:v>-0.80300000000000005</c:v>
                      </c:pt>
                      <c:pt idx="997">
                        <c:v>-0.79500000000000004</c:v>
                      </c:pt>
                      <c:pt idx="998">
                        <c:v>-0.79</c:v>
                      </c:pt>
                      <c:pt idx="999">
                        <c:v>-0.78900000000000003</c:v>
                      </c:pt>
                      <c:pt idx="1000">
                        <c:v>-0.78600000000000003</c:v>
                      </c:pt>
                      <c:pt idx="1001">
                        <c:v>-0.78500000000000003</c:v>
                      </c:pt>
                      <c:pt idx="1002">
                        <c:v>-0.78200000000000003</c:v>
                      </c:pt>
                      <c:pt idx="1003">
                        <c:v>-0.77900000000000003</c:v>
                      </c:pt>
                      <c:pt idx="1004">
                        <c:v>-0.77200000000000002</c:v>
                      </c:pt>
                      <c:pt idx="1005">
                        <c:v>-0.76700000000000002</c:v>
                      </c:pt>
                      <c:pt idx="1006">
                        <c:v>-0.76500000000000001</c:v>
                      </c:pt>
                      <c:pt idx="1007">
                        <c:v>-0.76300000000000001</c:v>
                      </c:pt>
                      <c:pt idx="1008">
                        <c:v>-0.75900000000000001</c:v>
                      </c:pt>
                      <c:pt idx="1009">
                        <c:v>-0.75600000000000001</c:v>
                      </c:pt>
                      <c:pt idx="1010">
                        <c:v>-0.754</c:v>
                      </c:pt>
                      <c:pt idx="1011">
                        <c:v>-0.752</c:v>
                      </c:pt>
                      <c:pt idx="1012">
                        <c:v>-0.751</c:v>
                      </c:pt>
                      <c:pt idx="1013">
                        <c:v>-0.75</c:v>
                      </c:pt>
                      <c:pt idx="1014">
                        <c:v>-0.748</c:v>
                      </c:pt>
                      <c:pt idx="1015">
                        <c:v>-0.74399999999999999</c:v>
                      </c:pt>
                      <c:pt idx="1016">
                        <c:v>-0.73699999999999999</c:v>
                      </c:pt>
                      <c:pt idx="1017">
                        <c:v>-0.73299999999999998</c:v>
                      </c:pt>
                      <c:pt idx="1018">
                        <c:v>-0.73199999999999998</c:v>
                      </c:pt>
                      <c:pt idx="1019">
                        <c:v>-0.73099999999999998</c:v>
                      </c:pt>
                      <c:pt idx="1020">
                        <c:v>-0.73</c:v>
                      </c:pt>
                      <c:pt idx="1021">
                        <c:v>-0.72799999999999998</c:v>
                      </c:pt>
                      <c:pt idx="1022">
                        <c:v>-0.72599999999999998</c:v>
                      </c:pt>
                      <c:pt idx="1023">
                        <c:v>-0.72099999999999997</c:v>
                      </c:pt>
                      <c:pt idx="1024">
                        <c:v>-0.72</c:v>
                      </c:pt>
                      <c:pt idx="1025">
                        <c:v>-0.71899999999999997</c:v>
                      </c:pt>
                      <c:pt idx="1026">
                        <c:v>-0.71799999999999997</c:v>
                      </c:pt>
                      <c:pt idx="1027">
                        <c:v>-0.71699999999999997</c:v>
                      </c:pt>
                      <c:pt idx="1028">
                        <c:v>-0.71599999999999997</c:v>
                      </c:pt>
                      <c:pt idx="1029">
                        <c:v>-0.71399999999999997</c:v>
                      </c:pt>
                      <c:pt idx="1030">
                        <c:v>-0.71299999999999997</c:v>
                      </c:pt>
                      <c:pt idx="1031">
                        <c:v>-0.71199999999999997</c:v>
                      </c:pt>
                      <c:pt idx="1032">
                        <c:v>-0.71099999999999997</c:v>
                      </c:pt>
                      <c:pt idx="1033">
                        <c:v>-0.71</c:v>
                      </c:pt>
                      <c:pt idx="1034">
                        <c:v>-0.70899999999999996</c:v>
                      </c:pt>
                      <c:pt idx="1035">
                        <c:v>-0.70599999999999996</c:v>
                      </c:pt>
                      <c:pt idx="1036">
                        <c:v>-0.70499999999999996</c:v>
                      </c:pt>
                      <c:pt idx="1037">
                        <c:v>-0.70399999999999996</c:v>
                      </c:pt>
                      <c:pt idx="1038">
                        <c:v>-0.70299999999999996</c:v>
                      </c:pt>
                      <c:pt idx="1039">
                        <c:v>-0.70099999999999996</c:v>
                      </c:pt>
                      <c:pt idx="1040">
                        <c:v>-0.69899999999999995</c:v>
                      </c:pt>
                      <c:pt idx="1041">
                        <c:v>-0.69699999999999995</c:v>
                      </c:pt>
                      <c:pt idx="1042">
                        <c:v>-0.69599999999999995</c:v>
                      </c:pt>
                      <c:pt idx="1043">
                        <c:v>-0.69399999999999995</c:v>
                      </c:pt>
                      <c:pt idx="1044">
                        <c:v>-0.69299999999999995</c:v>
                      </c:pt>
                      <c:pt idx="1045">
                        <c:v>-0.69199999999999995</c:v>
                      </c:pt>
                      <c:pt idx="1046">
                        <c:v>-0.69</c:v>
                      </c:pt>
                      <c:pt idx="1047">
                        <c:v>-0.68799999999999994</c:v>
                      </c:pt>
                      <c:pt idx="1048">
                        <c:v>-0.68700000000000006</c:v>
                      </c:pt>
                      <c:pt idx="1049">
                        <c:v>-0.68200000000000005</c:v>
                      </c:pt>
                      <c:pt idx="1050">
                        <c:v>-0.68200000000000005</c:v>
                      </c:pt>
                      <c:pt idx="1051">
                        <c:v>-0.68</c:v>
                      </c:pt>
                      <c:pt idx="1052">
                        <c:v>-0.67600000000000005</c:v>
                      </c:pt>
                      <c:pt idx="1053">
                        <c:v>-0.67400000000000004</c:v>
                      </c:pt>
                      <c:pt idx="1054">
                        <c:v>-0.67300000000000004</c:v>
                      </c:pt>
                      <c:pt idx="1055">
                        <c:v>-0.67</c:v>
                      </c:pt>
                      <c:pt idx="1056">
                        <c:v>-0.66900000000000004</c:v>
                      </c:pt>
                      <c:pt idx="1057">
                        <c:v>-0.66800000000000004</c:v>
                      </c:pt>
                      <c:pt idx="1058">
                        <c:v>-0.66700000000000004</c:v>
                      </c:pt>
                      <c:pt idx="1059">
                        <c:v>-0.66700000000000004</c:v>
                      </c:pt>
                      <c:pt idx="1060">
                        <c:v>-0.66600000000000004</c:v>
                      </c:pt>
                      <c:pt idx="1061">
                        <c:v>-0.66400000000000003</c:v>
                      </c:pt>
                      <c:pt idx="1062">
                        <c:v>-0.65700000000000003</c:v>
                      </c:pt>
                      <c:pt idx="1063">
                        <c:v>-0.65400000000000003</c:v>
                      </c:pt>
                      <c:pt idx="1064">
                        <c:v>-0.65300000000000002</c:v>
                      </c:pt>
                      <c:pt idx="1065">
                        <c:v>-0.65</c:v>
                      </c:pt>
                      <c:pt idx="1066">
                        <c:v>-0.64800000000000002</c:v>
                      </c:pt>
                      <c:pt idx="1067">
                        <c:v>-0.64700000000000002</c:v>
                      </c:pt>
                      <c:pt idx="1068">
                        <c:v>-0.64500000000000002</c:v>
                      </c:pt>
                      <c:pt idx="1069">
                        <c:v>-0.64200000000000002</c:v>
                      </c:pt>
                      <c:pt idx="1070">
                        <c:v>-0.64</c:v>
                      </c:pt>
                      <c:pt idx="1071">
                        <c:v>-0.64</c:v>
                      </c:pt>
                      <c:pt idx="1072">
                        <c:v>-0.63600000000000001</c:v>
                      </c:pt>
                      <c:pt idx="1073">
                        <c:v>-0.63</c:v>
                      </c:pt>
                      <c:pt idx="1074">
                        <c:v>-0.63</c:v>
                      </c:pt>
                      <c:pt idx="1075">
                        <c:v>-0.629</c:v>
                      </c:pt>
                      <c:pt idx="1076">
                        <c:v>-0.628</c:v>
                      </c:pt>
                      <c:pt idx="1077">
                        <c:v>-0.628</c:v>
                      </c:pt>
                      <c:pt idx="1078">
                        <c:v>-0.627</c:v>
                      </c:pt>
                      <c:pt idx="1079">
                        <c:v>-0.627</c:v>
                      </c:pt>
                      <c:pt idx="1080">
                        <c:v>-0.627</c:v>
                      </c:pt>
                      <c:pt idx="1081">
                        <c:v>-0.627</c:v>
                      </c:pt>
                      <c:pt idx="1082">
                        <c:v>-0.625</c:v>
                      </c:pt>
                      <c:pt idx="1083">
                        <c:v>-0.624</c:v>
                      </c:pt>
                      <c:pt idx="1084">
                        <c:v>-0.623</c:v>
                      </c:pt>
                      <c:pt idx="1085">
                        <c:v>-0.62</c:v>
                      </c:pt>
                      <c:pt idx="1086">
                        <c:v>-0.61899999999999999</c:v>
                      </c:pt>
                      <c:pt idx="1087">
                        <c:v>-0.61799999999999999</c:v>
                      </c:pt>
                      <c:pt idx="1088">
                        <c:v>-0.61699999999999999</c:v>
                      </c:pt>
                      <c:pt idx="1089">
                        <c:v>-0.61199999999999999</c:v>
                      </c:pt>
                      <c:pt idx="1090">
                        <c:v>-0.60699999999999998</c:v>
                      </c:pt>
                      <c:pt idx="1091">
                        <c:v>-0.60499999999999998</c:v>
                      </c:pt>
                      <c:pt idx="1092">
                        <c:v>-0.60399999999999998</c:v>
                      </c:pt>
                      <c:pt idx="1093">
                        <c:v>-0.60299999999999998</c:v>
                      </c:pt>
                      <c:pt idx="1094">
                        <c:v>-0.60099999999999998</c:v>
                      </c:pt>
                      <c:pt idx="1095">
                        <c:v>-0.6</c:v>
                      </c:pt>
                      <c:pt idx="1096">
                        <c:v>-0.60099999999999998</c:v>
                      </c:pt>
                      <c:pt idx="1097">
                        <c:v>-0.60099999999999998</c:v>
                      </c:pt>
                      <c:pt idx="1098">
                        <c:v>-0.59899999999999998</c:v>
                      </c:pt>
                      <c:pt idx="1099">
                        <c:v>-0.59899999999999998</c:v>
                      </c:pt>
                      <c:pt idx="1100">
                        <c:v>-0.59799999999999998</c:v>
                      </c:pt>
                      <c:pt idx="1101">
                        <c:v>-0.59799999999999998</c:v>
                      </c:pt>
                      <c:pt idx="1102">
                        <c:v>-0.59599999999999997</c:v>
                      </c:pt>
                      <c:pt idx="1103">
                        <c:v>-0.59299999999999997</c:v>
                      </c:pt>
                      <c:pt idx="1104">
                        <c:v>-0.59199999999999997</c:v>
                      </c:pt>
                      <c:pt idx="1105">
                        <c:v>-0.59</c:v>
                      </c:pt>
                      <c:pt idx="1106">
                        <c:v>-0.58399999999999996</c:v>
                      </c:pt>
                      <c:pt idx="1107">
                        <c:v>-0.58099999999999996</c:v>
                      </c:pt>
                      <c:pt idx="1108">
                        <c:v>-0.57499999999999996</c:v>
                      </c:pt>
                      <c:pt idx="1109">
                        <c:v>-0.57299999999999995</c:v>
                      </c:pt>
                      <c:pt idx="1110">
                        <c:v>-0.57099999999999995</c:v>
                      </c:pt>
                      <c:pt idx="1111">
                        <c:v>-0.56699999999999995</c:v>
                      </c:pt>
                      <c:pt idx="1112">
                        <c:v>-0.56399999999999995</c:v>
                      </c:pt>
                      <c:pt idx="1113">
                        <c:v>-0.56399999999999995</c:v>
                      </c:pt>
                      <c:pt idx="1114">
                        <c:v>-0.56499999999999995</c:v>
                      </c:pt>
                      <c:pt idx="1115">
                        <c:v>-0.56499999999999995</c:v>
                      </c:pt>
                      <c:pt idx="1116">
                        <c:v>-0.56499999999999995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798D-4189-B579-A6D36C6086E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Input'!$AD$1</c15:sqref>
                        </c15:formulaRef>
                      </c:ext>
                    </c:extLst>
                    <c:strCache>
                      <c:ptCount val="1"/>
                      <c:pt idx="0">
                        <c:v>rz</c:v>
                      </c:pt>
                    </c:strCache>
                  </c:strRef>
                </c:tx>
                <c:spPr>
                  <a:ln w="285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4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Input'!$T$2:$T$1118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0</c:v>
                      </c:pt>
                      <c:pt idx="1">
                        <c:v>1.9563999958336353E-2</c:v>
                      </c:pt>
                      <c:pt idx="2">
                        <c:v>3.6159000010229647E-2</c:v>
                      </c:pt>
                      <c:pt idx="3">
                        <c:v>5.6963999988511205E-2</c:v>
                      </c:pt>
                      <c:pt idx="4">
                        <c:v>8.1719000008888543E-2</c:v>
                      </c:pt>
                      <c:pt idx="5">
                        <c:v>9.5315000042319298E-2</c:v>
                      </c:pt>
                      <c:pt idx="6">
                        <c:v>0.11652799998410046</c:v>
                      </c:pt>
                      <c:pt idx="7">
                        <c:v>0.13519900001119822</c:v>
                      </c:pt>
                      <c:pt idx="8">
                        <c:v>0.16087699995841831</c:v>
                      </c:pt>
                      <c:pt idx="9">
                        <c:v>0.18141700001433492</c:v>
                      </c:pt>
                      <c:pt idx="10">
                        <c:v>0.20019400003366172</c:v>
                      </c:pt>
                      <c:pt idx="11">
                        <c:v>0.21545300004072487</c:v>
                      </c:pt>
                      <c:pt idx="12">
                        <c:v>0.23079199995845556</c:v>
                      </c:pt>
                      <c:pt idx="13">
                        <c:v>0.2609230000525713</c:v>
                      </c:pt>
                      <c:pt idx="14">
                        <c:v>0.27603299997281283</c:v>
                      </c:pt>
                      <c:pt idx="15">
                        <c:v>0.3010329999960959</c:v>
                      </c:pt>
                      <c:pt idx="16">
                        <c:v>0.31972799997311085</c:v>
                      </c:pt>
                      <c:pt idx="17">
                        <c:v>0.33597799995914102</c:v>
                      </c:pt>
                      <c:pt idx="18">
                        <c:v>0.35759000002872199</c:v>
                      </c:pt>
                      <c:pt idx="19">
                        <c:v>0.37765299994498491</c:v>
                      </c:pt>
                      <c:pt idx="20">
                        <c:v>0.39710800000466406</c:v>
                      </c:pt>
                      <c:pt idx="21">
                        <c:v>0.41665599995758384</c:v>
                      </c:pt>
                      <c:pt idx="22">
                        <c:v>0.43804300006013364</c:v>
                      </c:pt>
                      <c:pt idx="23">
                        <c:v>0.45675699994899333</c:v>
                      </c:pt>
                      <c:pt idx="24">
                        <c:v>0.47970499994698912</c:v>
                      </c:pt>
                      <c:pt idx="25">
                        <c:v>0.49705999996513128</c:v>
                      </c:pt>
                      <c:pt idx="26">
                        <c:v>0.51856400002725422</c:v>
                      </c:pt>
                      <c:pt idx="27">
                        <c:v>0.54057900002226233</c:v>
                      </c:pt>
                      <c:pt idx="28">
                        <c:v>0.55734399997163564</c:v>
                      </c:pt>
                      <c:pt idx="29">
                        <c:v>0.57929699996020645</c:v>
                      </c:pt>
                      <c:pt idx="30">
                        <c:v>0.59977099997922778</c:v>
                      </c:pt>
                      <c:pt idx="31">
                        <c:v>0.61553199996706098</c:v>
                      </c:pt>
                      <c:pt idx="32">
                        <c:v>0.63737200002651662</c:v>
                      </c:pt>
                      <c:pt idx="33">
                        <c:v>0.65854900004342198</c:v>
                      </c:pt>
                      <c:pt idx="34">
                        <c:v>0.66760799998883158</c:v>
                      </c:pt>
                      <c:pt idx="35">
                        <c:v>0.70031900005415082</c:v>
                      </c:pt>
                      <c:pt idx="36">
                        <c:v>0.71870199998375028</c:v>
                      </c:pt>
                      <c:pt idx="37">
                        <c:v>0.73884600005112588</c:v>
                      </c:pt>
                      <c:pt idx="38">
                        <c:v>0.75902100000530481</c:v>
                      </c:pt>
                      <c:pt idx="39">
                        <c:v>0.77910100005101413</c:v>
                      </c:pt>
                      <c:pt idx="40">
                        <c:v>0.79993099998682737</c:v>
                      </c:pt>
                      <c:pt idx="41">
                        <c:v>0.81429600005503744</c:v>
                      </c:pt>
                      <c:pt idx="42">
                        <c:v>0.83908199996221811</c:v>
                      </c:pt>
                      <c:pt idx="43">
                        <c:v>0.85952599998563528</c:v>
                      </c:pt>
                      <c:pt idx="44">
                        <c:v>0.87445000000298023</c:v>
                      </c:pt>
                      <c:pt idx="45">
                        <c:v>0.89508699998259544</c:v>
                      </c:pt>
                      <c:pt idx="46">
                        <c:v>0.91429800004698336</c:v>
                      </c:pt>
                      <c:pt idx="47">
                        <c:v>0.94034800003282726</c:v>
                      </c:pt>
                      <c:pt idx="48">
                        <c:v>0.95808699994813651</c:v>
                      </c:pt>
                      <c:pt idx="49">
                        <c:v>0.97596299997530878</c:v>
                      </c:pt>
                      <c:pt idx="50">
                        <c:v>1.0003639999777079</c:v>
                      </c:pt>
                      <c:pt idx="51">
                        <c:v>1.0176780000329018</c:v>
                      </c:pt>
                      <c:pt idx="52">
                        <c:v>1.0400709999958053</c:v>
                      </c:pt>
                      <c:pt idx="53">
                        <c:v>1.059497999958694</c:v>
                      </c:pt>
                      <c:pt idx="54">
                        <c:v>1.0803300000261515</c:v>
                      </c:pt>
                      <c:pt idx="55">
                        <c:v>1.0980759999947622</c:v>
                      </c:pt>
                      <c:pt idx="56">
                        <c:v>1.1205570000456646</c:v>
                      </c:pt>
                      <c:pt idx="57">
                        <c:v>1.1408250000094995</c:v>
                      </c:pt>
                      <c:pt idx="58">
                        <c:v>1.1609559999778867</c:v>
                      </c:pt>
                      <c:pt idx="59">
                        <c:v>1.1773840000387281</c:v>
                      </c:pt>
                      <c:pt idx="60">
                        <c:v>1.200942000024952</c:v>
                      </c:pt>
                      <c:pt idx="61">
                        <c:v>1.2181420000270009</c:v>
                      </c:pt>
                      <c:pt idx="62">
                        <c:v>1.2382610000204295</c:v>
                      </c:pt>
                      <c:pt idx="63">
                        <c:v>1.2563780000200495</c:v>
                      </c:pt>
                      <c:pt idx="64">
                        <c:v>1.2730310000479221</c:v>
                      </c:pt>
                      <c:pt idx="65">
                        <c:v>1.3016999999526888</c:v>
                      </c:pt>
                      <c:pt idx="66">
                        <c:v>1.3172239999985322</c:v>
                      </c:pt>
                      <c:pt idx="67">
                        <c:v>1.3370959999738261</c:v>
                      </c:pt>
                      <c:pt idx="68">
                        <c:v>1.3570749999489635</c:v>
                      </c:pt>
                      <c:pt idx="69">
                        <c:v>1.3771339999511838</c:v>
                      </c:pt>
                      <c:pt idx="70">
                        <c:v>1.3982049999758601</c:v>
                      </c:pt>
                      <c:pt idx="71">
                        <c:v>1.4208349999971688</c:v>
                      </c:pt>
                      <c:pt idx="72">
                        <c:v>1.4375699999509379</c:v>
                      </c:pt>
                      <c:pt idx="73">
                        <c:v>1.4597910000011325</c:v>
                      </c:pt>
                      <c:pt idx="74">
                        <c:v>1.4777110000140965</c:v>
                      </c:pt>
                      <c:pt idx="75">
                        <c:v>1.49759299994912</c:v>
                      </c:pt>
                      <c:pt idx="76">
                        <c:v>1.5128290000138804</c:v>
                      </c:pt>
                      <c:pt idx="77">
                        <c:v>1.5384360000025481</c:v>
                      </c:pt>
                      <c:pt idx="78">
                        <c:v>1.5585229999851435</c:v>
                      </c:pt>
                      <c:pt idx="79">
                        <c:v>1.5794140000361949</c:v>
                      </c:pt>
                      <c:pt idx="80">
                        <c:v>1.5950850000372157</c:v>
                      </c:pt>
                      <c:pt idx="81">
                        <c:v>1.6198589999694377</c:v>
                      </c:pt>
                      <c:pt idx="82">
                        <c:v>1.6334839999908581</c:v>
                      </c:pt>
                      <c:pt idx="83">
                        <c:v>1.6539790000533685</c:v>
                      </c:pt>
                      <c:pt idx="84">
                        <c:v>1.6791039999807253</c:v>
                      </c:pt>
                      <c:pt idx="85">
                        <c:v>1.6941850000293925</c:v>
                      </c:pt>
                      <c:pt idx="86">
                        <c:v>1.7199150000233203</c:v>
                      </c:pt>
                      <c:pt idx="87">
                        <c:v>1.7348090000450611</c:v>
                      </c:pt>
                      <c:pt idx="88">
                        <c:v>1.7599459999473765</c:v>
                      </c:pt>
                      <c:pt idx="89">
                        <c:v>1.7692289999686182</c:v>
                      </c:pt>
                      <c:pt idx="90">
                        <c:v>1.8008499999996275</c:v>
                      </c:pt>
                      <c:pt idx="91">
                        <c:v>1.8199289999902248</c:v>
                      </c:pt>
                      <c:pt idx="92">
                        <c:v>1.8306630000006407</c:v>
                      </c:pt>
                      <c:pt idx="93">
                        <c:v>1.8550660000182688</c:v>
                      </c:pt>
                      <c:pt idx="94">
                        <c:v>1.8752830000594258</c:v>
                      </c:pt>
                      <c:pt idx="95">
                        <c:v>1.895213000010699</c:v>
                      </c:pt>
                      <c:pt idx="96">
                        <c:v>1.9197870000498369</c:v>
                      </c:pt>
                      <c:pt idx="97">
                        <c:v>1.9353180000325665</c:v>
                      </c:pt>
                      <c:pt idx="98">
                        <c:v>1.9613520000129938</c:v>
                      </c:pt>
                      <c:pt idx="99">
                        <c:v>1.9765840000472963</c:v>
                      </c:pt>
                      <c:pt idx="100">
                        <c:v>1.9987800000235438</c:v>
                      </c:pt>
                      <c:pt idx="101">
                        <c:v>2.0215359999565408</c:v>
                      </c:pt>
                      <c:pt idx="102">
                        <c:v>2.0409470000304282</c:v>
                      </c:pt>
                      <c:pt idx="103">
                        <c:v>2.0606449999613687</c:v>
                      </c:pt>
                      <c:pt idx="104">
                        <c:v>2.0784840000560507</c:v>
                      </c:pt>
                      <c:pt idx="105">
                        <c:v>2.0982830000575632</c:v>
                      </c:pt>
                      <c:pt idx="106">
                        <c:v>2.1169859999790788</c:v>
                      </c:pt>
                      <c:pt idx="107">
                        <c:v>2.1398549999576062</c:v>
                      </c:pt>
                      <c:pt idx="108">
                        <c:v>2.1563150000292808</c:v>
                      </c:pt>
                      <c:pt idx="109">
                        <c:v>2.1768330000340939</c:v>
                      </c:pt>
                      <c:pt idx="110">
                        <c:v>2.1938620000146329</c:v>
                      </c:pt>
                      <c:pt idx="111">
                        <c:v>2.217049999977462</c:v>
                      </c:pt>
                      <c:pt idx="112">
                        <c:v>2.2374840000411496</c:v>
                      </c:pt>
                      <c:pt idx="113">
                        <c:v>2.2536959999706596</c:v>
                      </c:pt>
                      <c:pt idx="114">
                        <c:v>2.2817140000406653</c:v>
                      </c:pt>
                      <c:pt idx="115">
                        <c:v>2.2981060000602156</c:v>
                      </c:pt>
                      <c:pt idx="116">
                        <c:v>2.3176270000403747</c:v>
                      </c:pt>
                      <c:pt idx="117">
                        <c:v>2.3403809999581426</c:v>
                      </c:pt>
                      <c:pt idx="118">
                        <c:v>2.3574260000605136</c:v>
                      </c:pt>
                      <c:pt idx="119">
                        <c:v>2.3779189999913797</c:v>
                      </c:pt>
                      <c:pt idx="120">
                        <c:v>2.3985589999938384</c:v>
                      </c:pt>
                      <c:pt idx="121">
                        <c:v>2.4186729999491945</c:v>
                      </c:pt>
                      <c:pt idx="122">
                        <c:v>2.4433170000556856</c:v>
                      </c:pt>
                      <c:pt idx="123">
                        <c:v>2.4601069999625906</c:v>
                      </c:pt>
                      <c:pt idx="124">
                        <c:v>2.4782869999762625</c:v>
                      </c:pt>
                      <c:pt idx="125">
                        <c:v>2.499824000056833</c:v>
                      </c:pt>
                      <c:pt idx="126">
                        <c:v>2.5134049999760464</c:v>
                      </c:pt>
                      <c:pt idx="127">
                        <c:v>2.5388850000454113</c:v>
                      </c:pt>
                      <c:pt idx="128">
                        <c:v>2.554041999974288</c:v>
                      </c:pt>
                      <c:pt idx="129">
                        <c:v>2.5800919999601319</c:v>
                      </c:pt>
                      <c:pt idx="130">
                        <c:v>2.6000139999669045</c:v>
                      </c:pt>
                      <c:pt idx="131">
                        <c:v>2.6149969999678433</c:v>
                      </c:pt>
                      <c:pt idx="132">
                        <c:v>2.6399939999682829</c:v>
                      </c:pt>
                      <c:pt idx="133">
                        <c:v>2.6505810000235215</c:v>
                      </c:pt>
                      <c:pt idx="134">
                        <c:v>2.6801719999639317</c:v>
                      </c:pt>
                      <c:pt idx="135">
                        <c:v>2.6892350000562146</c:v>
                      </c:pt>
                      <c:pt idx="136">
                        <c:v>2.7199760000221431</c:v>
                      </c:pt>
                      <c:pt idx="137">
                        <c:v>2.7399689999874681</c:v>
                      </c:pt>
                      <c:pt idx="138">
                        <c:v>2.7497059999732301</c:v>
                      </c:pt>
                      <c:pt idx="139">
                        <c:v>2.7756199999712408</c:v>
                      </c:pt>
                      <c:pt idx="140">
                        <c:v>2.7916589999804273</c:v>
                      </c:pt>
                      <c:pt idx="141">
                        <c:v>2.8166660000570118</c:v>
                      </c:pt>
                      <c:pt idx="142">
                        <c:v>2.8356640000129119</c:v>
                      </c:pt>
                      <c:pt idx="143">
                        <c:v>2.8554289999883622</c:v>
                      </c:pt>
                      <c:pt idx="144">
                        <c:v>2.8780519999563694</c:v>
                      </c:pt>
                      <c:pt idx="145">
                        <c:v>2.8957399999490008</c:v>
                      </c:pt>
                      <c:pt idx="146">
                        <c:v>2.9175410000607371</c:v>
                      </c:pt>
                      <c:pt idx="147">
                        <c:v>2.9359229999827221</c:v>
                      </c:pt>
                      <c:pt idx="148">
                        <c:v>2.9560419999761507</c:v>
                      </c:pt>
                      <c:pt idx="149">
                        <c:v>2.9769930000184104</c:v>
                      </c:pt>
                      <c:pt idx="150">
                        <c:v>2.9972680000355467</c:v>
                      </c:pt>
                      <c:pt idx="151">
                        <c:v>3.0124549999600276</c:v>
                      </c:pt>
                      <c:pt idx="152">
                        <c:v>3.0366609999909997</c:v>
                      </c:pt>
                      <c:pt idx="153">
                        <c:v>3.0607030000537634</c:v>
                      </c:pt>
                      <c:pt idx="154">
                        <c:v>3.081607999978587</c:v>
                      </c:pt>
                      <c:pt idx="155">
                        <c:v>3.096817999961786</c:v>
                      </c:pt>
                      <c:pt idx="156">
                        <c:v>3.1123780000489205</c:v>
                      </c:pt>
                      <c:pt idx="157">
                        <c:v>3.1377489999867976</c:v>
                      </c:pt>
                      <c:pt idx="158">
                        <c:v>3.1620119999861345</c:v>
                      </c:pt>
                      <c:pt idx="159">
                        <c:v>3.1787160000531003</c:v>
                      </c:pt>
                      <c:pt idx="160">
                        <c:v>3.1976929999655113</c:v>
                      </c:pt>
                      <c:pt idx="161">
                        <c:v>3.217534999945201</c:v>
                      </c:pt>
                      <c:pt idx="162">
                        <c:v>3.2402080000611022</c:v>
                      </c:pt>
                      <c:pt idx="163">
                        <c:v>3.2590730000520125</c:v>
                      </c:pt>
                      <c:pt idx="164">
                        <c:v>3.2737450000131503</c:v>
                      </c:pt>
                      <c:pt idx="165">
                        <c:v>3.298462999984622</c:v>
                      </c:pt>
                      <c:pt idx="166">
                        <c:v>3.3203539999667555</c:v>
                      </c:pt>
                      <c:pt idx="167">
                        <c:v>3.3330629999982193</c:v>
                      </c:pt>
                      <c:pt idx="168">
                        <c:v>3.3590489999623969</c:v>
                      </c:pt>
                      <c:pt idx="169">
                        <c:v>3.3684509999584407</c:v>
                      </c:pt>
                      <c:pt idx="170">
                        <c:v>3.3989389999769628</c:v>
                      </c:pt>
                      <c:pt idx="171">
                        <c:v>3.4189079999923706</c:v>
                      </c:pt>
                      <c:pt idx="172">
                        <c:v>3.4370099999941885</c:v>
                      </c:pt>
                      <c:pt idx="173">
                        <c:v>3.4592669999692589</c:v>
                      </c:pt>
                      <c:pt idx="174">
                        <c:v>3.4738849999848753</c:v>
                      </c:pt>
                      <c:pt idx="175">
                        <c:v>3.4990659999893978</c:v>
                      </c:pt>
                      <c:pt idx="176">
                        <c:v>3.5199540000176057</c:v>
                      </c:pt>
                      <c:pt idx="177">
                        <c:v>3.5358130000531673</c:v>
                      </c:pt>
                      <c:pt idx="178">
                        <c:v>3.560689999954775</c:v>
                      </c:pt>
                      <c:pt idx="179">
                        <c:v>3.579937000060454</c:v>
                      </c:pt>
                      <c:pt idx="180">
                        <c:v>3.5947300000116229</c:v>
                      </c:pt>
                      <c:pt idx="181">
                        <c:v>3.6156620000256225</c:v>
                      </c:pt>
                      <c:pt idx="182">
                        <c:v>3.6407449999824166</c:v>
                      </c:pt>
                      <c:pt idx="183">
                        <c:v>3.6617049999767914</c:v>
                      </c:pt>
                      <c:pt idx="184">
                        <c:v>3.6759389999788254</c:v>
                      </c:pt>
                      <c:pt idx="185">
                        <c:v>3.7003740000072867</c:v>
                      </c:pt>
                      <c:pt idx="186">
                        <c:v>3.7108030000235885</c:v>
                      </c:pt>
                      <c:pt idx="187">
                        <c:v>3.7396650000009686</c:v>
                      </c:pt>
                      <c:pt idx="188">
                        <c:v>3.7608539999928325</c:v>
                      </c:pt>
                      <c:pt idx="189">
                        <c:v>3.7809330000309274</c:v>
                      </c:pt>
                      <c:pt idx="190">
                        <c:v>3.7928100000135601</c:v>
                      </c:pt>
                      <c:pt idx="191">
                        <c:v>3.816380999982357</c:v>
                      </c:pt>
                      <c:pt idx="192">
                        <c:v>3.8316750000230968</c:v>
                      </c:pt>
                      <c:pt idx="193">
                        <c:v>3.8584699999773875</c:v>
                      </c:pt>
                      <c:pt idx="194">
                        <c:v>3.8765310000162572</c:v>
                      </c:pt>
                      <c:pt idx="195">
                        <c:v>3.9011620000237599</c:v>
                      </c:pt>
                      <c:pt idx="196">
                        <c:v>3.9168259999714792</c:v>
                      </c:pt>
                      <c:pt idx="197">
                        <c:v>3.9338310000021011</c:v>
                      </c:pt>
                      <c:pt idx="198">
                        <c:v>3.9567779999924824</c:v>
                      </c:pt>
                      <c:pt idx="199">
                        <c:v>3.9779159999452531</c:v>
                      </c:pt>
                      <c:pt idx="200">
                        <c:v>3.9979149999562651</c:v>
                      </c:pt>
                      <c:pt idx="201">
                        <c:v>4.0167750000255182</c:v>
                      </c:pt>
                      <c:pt idx="202">
                        <c:v>4.0324310000287369</c:v>
                      </c:pt>
                      <c:pt idx="203">
                        <c:v>4.0609699999913573</c:v>
                      </c:pt>
                      <c:pt idx="204">
                        <c:v>4.0788310000207275</c:v>
                      </c:pt>
                      <c:pt idx="205">
                        <c:v>4.0982830000575632</c:v>
                      </c:pt>
                      <c:pt idx="206">
                        <c:v>4.117435000021942</c:v>
                      </c:pt>
                      <c:pt idx="207">
                        <c:v>4.1376389999641106</c:v>
                      </c:pt>
                      <c:pt idx="208">
                        <c:v>4.1609389999648556</c:v>
                      </c:pt>
                      <c:pt idx="209">
                        <c:v>4.1806189999915659</c:v>
                      </c:pt>
                      <c:pt idx="210">
                        <c:v>4.1918849999783561</c:v>
                      </c:pt>
                      <c:pt idx="211">
                        <c:v>4.2195150000043213</c:v>
                      </c:pt>
                      <c:pt idx="212">
                        <c:v>4.2387109999544919</c:v>
                      </c:pt>
                      <c:pt idx="213">
                        <c:v>4.2538530000019819</c:v>
                      </c:pt>
                      <c:pt idx="214">
                        <c:v>4.2799090000335127</c:v>
                      </c:pt>
                      <c:pt idx="215">
                        <c:v>4.3002130000386387</c:v>
                      </c:pt>
                      <c:pt idx="216">
                        <c:v>4.3188670000527054</c:v>
                      </c:pt>
                      <c:pt idx="217">
                        <c:v>4.3393990000477061</c:v>
                      </c:pt>
                      <c:pt idx="218">
                        <c:v>4.3597229999722913</c:v>
                      </c:pt>
                      <c:pt idx="219">
                        <c:v>4.3796350000193343</c:v>
                      </c:pt>
                      <c:pt idx="220">
                        <c:v>4.4017689999891445</c:v>
                      </c:pt>
                      <c:pt idx="221">
                        <c:v>4.4201459999894723</c:v>
                      </c:pt>
                      <c:pt idx="222">
                        <c:v>4.4409740000264719</c:v>
                      </c:pt>
                      <c:pt idx="223">
                        <c:v>4.4558569999644533</c:v>
                      </c:pt>
                      <c:pt idx="224">
                        <c:v>4.4798370000207797</c:v>
                      </c:pt>
                      <c:pt idx="225">
                        <c:v>4.4971849999856204</c:v>
                      </c:pt>
                      <c:pt idx="226">
                        <c:v>4.5149039999814704</c:v>
                      </c:pt>
                      <c:pt idx="227">
                        <c:v>4.5362479999894276</c:v>
                      </c:pt>
                      <c:pt idx="228">
                        <c:v>4.5607280000112951</c:v>
                      </c:pt>
                      <c:pt idx="229">
                        <c:v>4.5755409999983385</c:v>
                      </c:pt>
                      <c:pt idx="230">
                        <c:v>4.6004220000468194</c:v>
                      </c:pt>
                      <c:pt idx="231">
                        <c:v>4.6171270000049844</c:v>
                      </c:pt>
                      <c:pt idx="232">
                        <c:v>4.6363140000030398</c:v>
                      </c:pt>
                      <c:pt idx="233">
                        <c:v>4.6604839999927208</c:v>
                      </c:pt>
                      <c:pt idx="234">
                        <c:v>4.6805640000384301</c:v>
                      </c:pt>
                      <c:pt idx="235">
                        <c:v>4.6960709999548271</c:v>
                      </c:pt>
                      <c:pt idx="236">
                        <c:v>4.7201290000230074</c:v>
                      </c:pt>
                      <c:pt idx="237">
                        <c:v>4.7367689999518916</c:v>
                      </c:pt>
                      <c:pt idx="238">
                        <c:v>4.7583550000563264</c:v>
                      </c:pt>
                      <c:pt idx="239">
                        <c:v>4.7792350000236183</c:v>
                      </c:pt>
                      <c:pt idx="240">
                        <c:v>4.7965029999613762</c:v>
                      </c:pt>
                      <c:pt idx="241">
                        <c:v>4.8187799999723211</c:v>
                      </c:pt>
                      <c:pt idx="242">
                        <c:v>4.8381079999962822</c:v>
                      </c:pt>
                      <c:pt idx="243">
                        <c:v>4.860850999946706</c:v>
                      </c:pt>
                      <c:pt idx="244">
                        <c:v>4.8770700000459328</c:v>
                      </c:pt>
                      <c:pt idx="245">
                        <c:v>4.8998679999494925</c:v>
                      </c:pt>
                      <c:pt idx="246">
                        <c:v>4.9182550000259653</c:v>
                      </c:pt>
                      <c:pt idx="247">
                        <c:v>4.9375709999585524</c:v>
                      </c:pt>
                      <c:pt idx="248">
                        <c:v>4.9575810000533238</c:v>
                      </c:pt>
                      <c:pt idx="249">
                        <c:v>4.9739599999738857</c:v>
                      </c:pt>
                      <c:pt idx="250">
                        <c:v>4.9985830000368878</c:v>
                      </c:pt>
                      <c:pt idx="251">
                        <c:v>5.020498999976553</c:v>
                      </c:pt>
                      <c:pt idx="252">
                        <c:v>5.0387859999900684</c:v>
                      </c:pt>
                      <c:pt idx="253">
                        <c:v>5.0586830000393093</c:v>
                      </c:pt>
                      <c:pt idx="254">
                        <c:v>5.0803170000435784</c:v>
                      </c:pt>
                      <c:pt idx="255">
                        <c:v>5.1003529999870807</c:v>
                      </c:pt>
                      <c:pt idx="256">
                        <c:v>5.1097049999516457</c:v>
                      </c:pt>
                      <c:pt idx="257">
                        <c:v>5.1333990000421181</c:v>
                      </c:pt>
                      <c:pt idx="258">
                        <c:v>5.1597980000078678</c:v>
                      </c:pt>
                      <c:pt idx="259">
                        <c:v>5.1796839999733493</c:v>
                      </c:pt>
                      <c:pt idx="260">
                        <c:v>5.1941120000556111</c:v>
                      </c:pt>
                      <c:pt idx="261">
                        <c:v>5.2189899999648333</c:v>
                      </c:pt>
                      <c:pt idx="262">
                        <c:v>5.239471000037156</c:v>
                      </c:pt>
                      <c:pt idx="263">
                        <c:v>5.2566489999881014</c:v>
                      </c:pt>
                      <c:pt idx="264">
                        <c:v>5.2799009999725968</c:v>
                      </c:pt>
                      <c:pt idx="265">
                        <c:v>5.2993809999898076</c:v>
                      </c:pt>
                      <c:pt idx="266">
                        <c:v>5.3168880000011995</c:v>
                      </c:pt>
                      <c:pt idx="267">
                        <c:v>5.3407260000240058</c:v>
                      </c:pt>
                      <c:pt idx="268">
                        <c:v>5.3601849999977276</c:v>
                      </c:pt>
                      <c:pt idx="269">
                        <c:v>5.3801209999946877</c:v>
                      </c:pt>
                      <c:pt idx="270">
                        <c:v>5.3987389999674633</c:v>
                      </c:pt>
                      <c:pt idx="271">
                        <c:v>5.4152930000564083</c:v>
                      </c:pt>
                      <c:pt idx="272">
                        <c:v>5.4407460000365973</c:v>
                      </c:pt>
                      <c:pt idx="273">
                        <c:v>5.4509710000129417</c:v>
                      </c:pt>
                      <c:pt idx="274">
                        <c:v>5.4810650000581518</c:v>
                      </c:pt>
                      <c:pt idx="275">
                        <c:v>5.4984560000011697</c:v>
                      </c:pt>
                      <c:pt idx="276">
                        <c:v>5.5163669999456033</c:v>
                      </c:pt>
                      <c:pt idx="277">
                        <c:v>5.5392909999936819</c:v>
                      </c:pt>
                      <c:pt idx="278">
                        <c:v>5.5568440000060946</c:v>
                      </c:pt>
                      <c:pt idx="279">
                        <c:v>5.573441999964416</c:v>
                      </c:pt>
                      <c:pt idx="280">
                        <c:v>5.600021000020206</c:v>
                      </c:pt>
                      <c:pt idx="281">
                        <c:v>5.6167040000436828</c:v>
                      </c:pt>
                      <c:pt idx="282">
                        <c:v>5.6382679999805987</c:v>
                      </c:pt>
                      <c:pt idx="283">
                        <c:v>5.6593009999487549</c:v>
                      </c:pt>
                      <c:pt idx="284">
                        <c:v>5.6794579999987036</c:v>
                      </c:pt>
                      <c:pt idx="285">
                        <c:v>5.6976209999993443</c:v>
                      </c:pt>
                      <c:pt idx="286">
                        <c:v>5.7127790000522509</c:v>
                      </c:pt>
                      <c:pt idx="287">
                        <c:v>5.7399809999624267</c:v>
                      </c:pt>
                      <c:pt idx="288">
                        <c:v>5.7601349999895319</c:v>
                      </c:pt>
                      <c:pt idx="289">
                        <c:v>5.7777220000280067</c:v>
                      </c:pt>
                      <c:pt idx="290">
                        <c:v>5.7992360000498593</c:v>
                      </c:pt>
                      <c:pt idx="291">
                        <c:v>5.8124590000370517</c:v>
                      </c:pt>
                      <c:pt idx="292">
                        <c:v>5.8373889999929816</c:v>
                      </c:pt>
                      <c:pt idx="293">
                        <c:v>5.8574700000463054</c:v>
                      </c:pt>
                      <c:pt idx="294">
                        <c:v>5.8795029999455437</c:v>
                      </c:pt>
                      <c:pt idx="295">
                        <c:v>5.8999240000266582</c:v>
                      </c:pt>
                      <c:pt idx="296">
                        <c:v>5.9179820000426844</c:v>
                      </c:pt>
                      <c:pt idx="297">
                        <c:v>5.9385479999473318</c:v>
                      </c:pt>
                      <c:pt idx="298">
                        <c:v>5.9598919999552891</c:v>
                      </c:pt>
                      <c:pt idx="299">
                        <c:v>5.9781189999775961</c:v>
                      </c:pt>
                      <c:pt idx="300">
                        <c:v>5.9979550000280142</c:v>
                      </c:pt>
                      <c:pt idx="301">
                        <c:v>6.0156369999749586</c:v>
                      </c:pt>
                      <c:pt idx="302">
                        <c:v>6.0387750000227243</c:v>
                      </c:pt>
                      <c:pt idx="303">
                        <c:v>6.0593309999676421</c:v>
                      </c:pt>
                      <c:pt idx="304">
                        <c:v>6.0795530000468716</c:v>
                      </c:pt>
                      <c:pt idx="305">
                        <c:v>6.1007570000365376</c:v>
                      </c:pt>
                      <c:pt idx="306">
                        <c:v>6.1151890000328422</c:v>
                      </c:pt>
                      <c:pt idx="307">
                        <c:v>6.1361190000316128</c:v>
                      </c:pt>
                      <c:pt idx="308">
                        <c:v>6.1547060000011697</c:v>
                      </c:pt>
                      <c:pt idx="309">
                        <c:v>6.1809420000063255</c:v>
                      </c:pt>
                      <c:pt idx="310">
                        <c:v>6.200453000026755</c:v>
                      </c:pt>
                      <c:pt idx="311">
                        <c:v>6.2197689999593422</c:v>
                      </c:pt>
                      <c:pt idx="312">
                        <c:v>6.2349519999697804</c:v>
                      </c:pt>
                      <c:pt idx="313">
                        <c:v>6.2507710000500083</c:v>
                      </c:pt>
                      <c:pt idx="314">
                        <c:v>6.2799880000529811</c:v>
                      </c:pt>
                      <c:pt idx="315">
                        <c:v>6.2969730000477284</c:v>
                      </c:pt>
                      <c:pt idx="316">
                        <c:v>6.3155729999998584</c:v>
                      </c:pt>
                      <c:pt idx="317">
                        <c:v>6.3354599999729544</c:v>
                      </c:pt>
                      <c:pt idx="318">
                        <c:v>6.3610340000595897</c:v>
                      </c:pt>
                      <c:pt idx="319">
                        <c:v>6.3804719999898225</c:v>
                      </c:pt>
                      <c:pt idx="320">
                        <c:v>6.4010420000413433</c:v>
                      </c:pt>
                      <c:pt idx="321">
                        <c:v>6.42107899999246</c:v>
                      </c:pt>
                      <c:pt idx="322">
                        <c:v>6.4373700000578538</c:v>
                      </c:pt>
                      <c:pt idx="323">
                        <c:v>6.4567970000207424</c:v>
                      </c:pt>
                      <c:pt idx="324">
                        <c:v>6.4771559999790043</c:v>
                      </c:pt>
                      <c:pt idx="325">
                        <c:v>6.4933050000108778</c:v>
                      </c:pt>
                      <c:pt idx="326">
                        <c:v>6.5176910000154749</c:v>
                      </c:pt>
                      <c:pt idx="327">
                        <c:v>6.5365839999867603</c:v>
                      </c:pt>
                      <c:pt idx="328">
                        <c:v>6.5573830000357702</c:v>
                      </c:pt>
                      <c:pt idx="329">
                        <c:v>6.5778799999970943</c:v>
                      </c:pt>
                      <c:pt idx="330">
                        <c:v>6.5993220000527799</c:v>
                      </c:pt>
                      <c:pt idx="331">
                        <c:v>6.6187879999633878</c:v>
                      </c:pt>
                      <c:pt idx="332">
                        <c:v>6.6401580000529066</c:v>
                      </c:pt>
                      <c:pt idx="333">
                        <c:v>6.6578679999802262</c:v>
                      </c:pt>
                      <c:pt idx="334">
                        <c:v>6.679046000004746</c:v>
                      </c:pt>
                      <c:pt idx="335">
                        <c:v>6.6974209999898449</c:v>
                      </c:pt>
                      <c:pt idx="336">
                        <c:v>6.7192130000330508</c:v>
                      </c:pt>
                      <c:pt idx="337">
                        <c:v>6.7390809999778867</c:v>
                      </c:pt>
                      <c:pt idx="338">
                        <c:v>6.7588580000447109</c:v>
                      </c:pt>
                      <c:pt idx="339">
                        <c:v>6.7783060000510886</c:v>
                      </c:pt>
                      <c:pt idx="340">
                        <c:v>6.8008909999625757</c:v>
                      </c:pt>
                      <c:pt idx="341">
                        <c:v>6.8132469999836758</c:v>
                      </c:pt>
                      <c:pt idx="342">
                        <c:v>6.8337850000243634</c:v>
                      </c:pt>
                      <c:pt idx="343">
                        <c:v>6.8565670000389218</c:v>
                      </c:pt>
                      <c:pt idx="344">
                        <c:v>6.8832979999715462</c:v>
                      </c:pt>
                      <c:pt idx="345">
                        <c:v>6.8969959999667481</c:v>
                      </c:pt>
                      <c:pt idx="346">
                        <c:v>6.9180369999958202</c:v>
                      </c:pt>
                      <c:pt idx="347">
                        <c:v>6.9392089999746531</c:v>
                      </c:pt>
                      <c:pt idx="348">
                        <c:v>6.9594470000592992</c:v>
                      </c:pt>
                      <c:pt idx="349">
                        <c:v>6.9790430000284687</c:v>
                      </c:pt>
                      <c:pt idx="350">
                        <c:v>6.9976709999609739</c:v>
                      </c:pt>
                      <c:pt idx="351">
                        <c:v>7.0195610000519082</c:v>
                      </c:pt>
                      <c:pt idx="352">
                        <c:v>7.0393919999478385</c:v>
                      </c:pt>
                      <c:pt idx="353">
                        <c:v>7.0502090000081807</c:v>
                      </c:pt>
                      <c:pt idx="354">
                        <c:v>7.0795399999478832</c:v>
                      </c:pt>
                      <c:pt idx="355">
                        <c:v>7.0999120000051335</c:v>
                      </c:pt>
                      <c:pt idx="356">
                        <c:v>7.1177560000214726</c:v>
                      </c:pt>
                      <c:pt idx="357">
                        <c:v>7.1405690000392497</c:v>
                      </c:pt>
                      <c:pt idx="358">
                        <c:v>7.1560270000481978</c:v>
                      </c:pt>
                      <c:pt idx="359">
                        <c:v>7.1759280000114813</c:v>
                      </c:pt>
                      <c:pt idx="360">
                        <c:v>7.1992160000372678</c:v>
                      </c:pt>
                      <c:pt idx="361">
                        <c:v>7.2153410000028089</c:v>
                      </c:pt>
                      <c:pt idx="362">
                        <c:v>7.2405819999985397</c:v>
                      </c:pt>
                      <c:pt idx="363">
                        <c:v>7.2567500000586733</c:v>
                      </c:pt>
                      <c:pt idx="364">
                        <c:v>7.2824239999754354</c:v>
                      </c:pt>
                      <c:pt idx="365">
                        <c:v>7.2965150000527501</c:v>
                      </c:pt>
                      <c:pt idx="366">
                        <c:v>7.3208909999812022</c:v>
                      </c:pt>
                      <c:pt idx="367">
                        <c:v>7.3357710000127554</c:v>
                      </c:pt>
                      <c:pt idx="368">
                        <c:v>7.3521279999986291</c:v>
                      </c:pt>
                      <c:pt idx="369">
                        <c:v>7.3783330000005662</c:v>
                      </c:pt>
                      <c:pt idx="370">
                        <c:v>7.396870999946259</c:v>
                      </c:pt>
                      <c:pt idx="371">
                        <c:v>7.4204690000042319</c:v>
                      </c:pt>
                      <c:pt idx="372">
                        <c:v>7.4365759999491274</c:v>
                      </c:pt>
                      <c:pt idx="373">
                        <c:v>7.4569469999987632</c:v>
                      </c:pt>
                      <c:pt idx="374">
                        <c:v>7.480995999998413</c:v>
                      </c:pt>
                      <c:pt idx="375">
                        <c:v>7.4981279999483377</c:v>
                      </c:pt>
                      <c:pt idx="376">
                        <c:v>7.5166810000082478</c:v>
                      </c:pt>
                      <c:pt idx="377">
                        <c:v>7.5380819999845698</c:v>
                      </c:pt>
                      <c:pt idx="378">
                        <c:v>7.5604440000606701</c:v>
                      </c:pt>
                      <c:pt idx="379">
                        <c:v>7.577424000017345</c:v>
                      </c:pt>
                      <c:pt idx="380">
                        <c:v>7.5974029999924824</c:v>
                      </c:pt>
                      <c:pt idx="381">
                        <c:v>7.618030000012368</c:v>
                      </c:pt>
                      <c:pt idx="382">
                        <c:v>7.6398220000555739</c:v>
                      </c:pt>
                      <c:pt idx="383">
                        <c:v>7.6593720000237226</c:v>
                      </c:pt>
                      <c:pt idx="384">
                        <c:v>7.6802479999605566</c:v>
                      </c:pt>
                      <c:pt idx="385">
                        <c:v>7.6985270000295714</c:v>
                      </c:pt>
                      <c:pt idx="386">
                        <c:v>7.7202119999565184</c:v>
                      </c:pt>
                      <c:pt idx="387">
                        <c:v>7.736648999969475</c:v>
                      </c:pt>
                      <c:pt idx="388">
                        <c:v>7.753599000046961</c:v>
                      </c:pt>
                      <c:pt idx="389">
                        <c:v>7.7812139999587089</c:v>
                      </c:pt>
                      <c:pt idx="390">
                        <c:v>7.7996030000504106</c:v>
                      </c:pt>
                      <c:pt idx="391">
                        <c:v>7.8198789999587461</c:v>
                      </c:pt>
                      <c:pt idx="392">
                        <c:v>7.8341840000357479</c:v>
                      </c:pt>
                      <c:pt idx="393">
                        <c:v>7.8592339999740943</c:v>
                      </c:pt>
                      <c:pt idx="394">
                        <c:v>7.8805690000299364</c:v>
                      </c:pt>
                      <c:pt idx="395">
                        <c:v>7.9004839999834076</c:v>
                      </c:pt>
                      <c:pt idx="396">
                        <c:v>7.919376999954693</c:v>
                      </c:pt>
                      <c:pt idx="397">
                        <c:v>7.9397520000347868</c:v>
                      </c:pt>
                      <c:pt idx="398">
                        <c:v>7.9580640000058338</c:v>
                      </c:pt>
                      <c:pt idx="399">
                        <c:v>7.9751369999721646</c:v>
                      </c:pt>
                      <c:pt idx="400">
                        <c:v>7.9994599999627098</c:v>
                      </c:pt>
                      <c:pt idx="401">
                        <c:v>8.0199090000241995</c:v>
                      </c:pt>
                      <c:pt idx="402">
                        <c:v>8.0406070000026375</c:v>
                      </c:pt>
                      <c:pt idx="403">
                        <c:v>8.0615299999481067</c:v>
                      </c:pt>
                      <c:pt idx="404">
                        <c:v>8.0777839999645948</c:v>
                      </c:pt>
                      <c:pt idx="405">
                        <c:v>8.098225999972783</c:v>
                      </c:pt>
                      <c:pt idx="406">
                        <c:v>8.1155159999616444</c:v>
                      </c:pt>
                      <c:pt idx="407">
                        <c:v>8.1409680000506341</c:v>
                      </c:pt>
                      <c:pt idx="408">
                        <c:v>8.1584980000043288</c:v>
                      </c:pt>
                      <c:pt idx="409">
                        <c:v>8.1808179999934509</c:v>
                      </c:pt>
                      <c:pt idx="410">
                        <c:v>8.1966209999518469</c:v>
                      </c:pt>
                      <c:pt idx="411">
                        <c:v>8.2160989999538288</c:v>
                      </c:pt>
                      <c:pt idx="412">
                        <c:v>8.238855000003241</c:v>
                      </c:pt>
                      <c:pt idx="413">
                        <c:v>8.2574859999585897</c:v>
                      </c:pt>
                      <c:pt idx="414">
                        <c:v>8.2775039999978617</c:v>
                      </c:pt>
                      <c:pt idx="415">
                        <c:v>8.2980400000233203</c:v>
                      </c:pt>
                      <c:pt idx="416">
                        <c:v>8.3172110000159591</c:v>
                      </c:pt>
                      <c:pt idx="417">
                        <c:v>8.340059999958612</c:v>
                      </c:pt>
                      <c:pt idx="418">
                        <c:v>8.3574500000104308</c:v>
                      </c:pt>
                      <c:pt idx="419">
                        <c:v>8.37621300003957</c:v>
                      </c:pt>
                      <c:pt idx="420">
                        <c:v>8.3990550000453368</c:v>
                      </c:pt>
                      <c:pt idx="421">
                        <c:v>8.4175340000074357</c:v>
                      </c:pt>
                      <c:pt idx="422">
                        <c:v>8.4379839999601245</c:v>
                      </c:pt>
                      <c:pt idx="423">
                        <c:v>8.4603679999709129</c:v>
                      </c:pt>
                      <c:pt idx="424">
                        <c:v>8.479719000053592</c:v>
                      </c:pt>
                      <c:pt idx="425">
                        <c:v>8.5004819999448955</c:v>
                      </c:pt>
                      <c:pt idx="426">
                        <c:v>8.5196310000028461</c:v>
                      </c:pt>
                      <c:pt idx="427">
                        <c:v>8.533943000016734</c:v>
                      </c:pt>
                      <c:pt idx="428">
                        <c:v>8.5603780000237748</c:v>
                      </c:pt>
                      <c:pt idx="429">
                        <c:v>8.578235000022687</c:v>
                      </c:pt>
                      <c:pt idx="430">
                        <c:v>8.5990890000248328</c:v>
                      </c:pt>
                      <c:pt idx="431">
                        <c:v>8.6184839999768883</c:v>
                      </c:pt>
                      <c:pt idx="432">
                        <c:v>8.63903299998492</c:v>
                      </c:pt>
                      <c:pt idx="433">
                        <c:v>8.6596999999601394</c:v>
                      </c:pt>
                      <c:pt idx="434">
                        <c:v>8.680547000025399</c:v>
                      </c:pt>
                      <c:pt idx="435">
                        <c:v>8.6991060000145808</c:v>
                      </c:pt>
                      <c:pt idx="436">
                        <c:v>8.7199509999481961</c:v>
                      </c:pt>
                      <c:pt idx="437">
                        <c:v>8.7393050000537187</c:v>
                      </c:pt>
                      <c:pt idx="438">
                        <c:v>8.7594459999818355</c:v>
                      </c:pt>
                      <c:pt idx="439">
                        <c:v>8.7795390000101179</c:v>
                      </c:pt>
                      <c:pt idx="440">
                        <c:v>8.8006270000478253</c:v>
                      </c:pt>
                      <c:pt idx="441">
                        <c:v>8.8213789999717847</c:v>
                      </c:pt>
                      <c:pt idx="442">
                        <c:v>8.8396039999788627</c:v>
                      </c:pt>
                      <c:pt idx="443">
                        <c:v>8.8607130000600591</c:v>
                      </c:pt>
                      <c:pt idx="444">
                        <c:v>8.87579600000754</c:v>
                      </c:pt>
                      <c:pt idx="445">
                        <c:v>8.8961089999647811</c:v>
                      </c:pt>
                      <c:pt idx="446">
                        <c:v>8.9201990000437945</c:v>
                      </c:pt>
                      <c:pt idx="447">
                        <c:v>8.9365750000579283</c:v>
                      </c:pt>
                      <c:pt idx="448">
                        <c:v>8.9632879999699071</c:v>
                      </c:pt>
                      <c:pt idx="449">
                        <c:v>8.980582999996841</c:v>
                      </c:pt>
                      <c:pt idx="450">
                        <c:v>9.0007060000207275</c:v>
                      </c:pt>
                      <c:pt idx="451">
                        <c:v>9.0176869999850169</c:v>
                      </c:pt>
                      <c:pt idx="452">
                        <c:v>9.0407750000013039</c:v>
                      </c:pt>
                      <c:pt idx="453">
                        <c:v>9.0583900000201538</c:v>
                      </c:pt>
                      <c:pt idx="454">
                        <c:v>9.0776060000061989</c:v>
                      </c:pt>
                      <c:pt idx="455">
                        <c:v>9.0970710000256076</c:v>
                      </c:pt>
                      <c:pt idx="456">
                        <c:v>9.1199849999975413</c:v>
                      </c:pt>
                      <c:pt idx="457">
                        <c:v>9.1255959999980405</c:v>
                      </c:pt>
                      <c:pt idx="458">
                        <c:v>9.159233000013046</c:v>
                      </c:pt>
                      <c:pt idx="459">
                        <c:v>9.1816790000302717</c:v>
                      </c:pt>
                      <c:pt idx="460">
                        <c:v>9.1966470000334084</c:v>
                      </c:pt>
                      <c:pt idx="461">
                        <c:v>9.2181949999649078</c:v>
                      </c:pt>
                      <c:pt idx="462">
                        <c:v>9.2368290000595152</c:v>
                      </c:pt>
                      <c:pt idx="463">
                        <c:v>9.2570800000103191</c:v>
                      </c:pt>
                      <c:pt idx="464">
                        <c:v>9.2808590000495315</c:v>
                      </c:pt>
                      <c:pt idx="465">
                        <c:v>9.2985030000563711</c:v>
                      </c:pt>
                      <c:pt idx="466">
                        <c:v>9.3194000000366941</c:v>
                      </c:pt>
                      <c:pt idx="467">
                        <c:v>9.3404840000439435</c:v>
                      </c:pt>
                      <c:pt idx="468">
                        <c:v>9.3573140000225976</c:v>
                      </c:pt>
                      <c:pt idx="469">
                        <c:v>9.3796180000063032</c:v>
                      </c:pt>
                      <c:pt idx="470">
                        <c:v>9.3993270000210032</c:v>
                      </c:pt>
                      <c:pt idx="471">
                        <c:v>9.4204100000206381</c:v>
                      </c:pt>
                      <c:pt idx="472">
                        <c:v>9.4395129999611527</c:v>
                      </c:pt>
                      <c:pt idx="473">
                        <c:v>9.4620819999836385</c:v>
                      </c:pt>
                      <c:pt idx="474">
                        <c:v>9.4798090000404045</c:v>
                      </c:pt>
                      <c:pt idx="475">
                        <c:v>9.500603000051342</c:v>
                      </c:pt>
                      <c:pt idx="476">
                        <c:v>9.5165890000062063</c:v>
                      </c:pt>
                      <c:pt idx="477">
                        <c:v>9.5385089999763295</c:v>
                      </c:pt>
                      <c:pt idx="478">
                        <c:v>9.5598920000484213</c:v>
                      </c:pt>
                      <c:pt idx="479">
                        <c:v>9.5771510000340641</c:v>
                      </c:pt>
                      <c:pt idx="480">
                        <c:v>9.5990870000096038</c:v>
                      </c:pt>
                      <c:pt idx="481">
                        <c:v>9.619107999955304</c:v>
                      </c:pt>
                      <c:pt idx="482">
                        <c:v>9.6445979999843985</c:v>
                      </c:pt>
                      <c:pt idx="483">
                        <c:v>9.6600570000009611</c:v>
                      </c:pt>
                      <c:pt idx="484">
                        <c:v>9.6796590000158176</c:v>
                      </c:pt>
                      <c:pt idx="485">
                        <c:v>9.700520999962464</c:v>
                      </c:pt>
                      <c:pt idx="486">
                        <c:v>9.7155359999742359</c:v>
                      </c:pt>
                      <c:pt idx="487">
                        <c:v>9.7402770000044256</c:v>
                      </c:pt>
                      <c:pt idx="488">
                        <c:v>9.7500330000184476</c:v>
                      </c:pt>
                      <c:pt idx="489">
                        <c:v>9.7760130000533536</c:v>
                      </c:pt>
                      <c:pt idx="490">
                        <c:v>9.7952270000241697</c:v>
                      </c:pt>
                      <c:pt idx="491">
                        <c:v>9.8152919999556616</c:v>
                      </c:pt>
                      <c:pt idx="492">
                        <c:v>9.8409669999964535</c:v>
                      </c:pt>
                      <c:pt idx="493">
                        <c:v>9.8566629999550059</c:v>
                      </c:pt>
                      <c:pt idx="494">
                        <c:v>9.8814009999623522</c:v>
                      </c:pt>
                      <c:pt idx="495">
                        <c:v>9.8957540000556037</c:v>
                      </c:pt>
                      <c:pt idx="496">
                        <c:v>9.9200910000363365</c:v>
                      </c:pt>
                      <c:pt idx="497">
                        <c:v>9.9365870000328869</c:v>
                      </c:pt>
                      <c:pt idx="498">
                        <c:v>9.9577740000095218</c:v>
                      </c:pt>
                      <c:pt idx="499">
                        <c:v>9.977292999974452</c:v>
                      </c:pt>
                      <c:pt idx="500">
                        <c:v>9.9994579999474809</c:v>
                      </c:pt>
                      <c:pt idx="501">
                        <c:v>10.01670399995055</c:v>
                      </c:pt>
                      <c:pt idx="502">
                        <c:v>10.039923000033014</c:v>
                      </c:pt>
                      <c:pt idx="503">
                        <c:v>10.060375000000931</c:v>
                      </c:pt>
                      <c:pt idx="504">
                        <c:v>10.077722999965772</c:v>
                      </c:pt>
                      <c:pt idx="505">
                        <c:v>10.097316000028513</c:v>
                      </c:pt>
                      <c:pt idx="506">
                        <c:v>10.119221000000834</c:v>
                      </c:pt>
                      <c:pt idx="507">
                        <c:v>10.137963999994099</c:v>
                      </c:pt>
                      <c:pt idx="508">
                        <c:v>10.157314999960363</c:v>
                      </c:pt>
                      <c:pt idx="509">
                        <c:v>10.174873000010848</c:v>
                      </c:pt>
                      <c:pt idx="510">
                        <c:v>10.199563000001945</c:v>
                      </c:pt>
                      <c:pt idx="511">
                        <c:v>10.219870000029914</c:v>
                      </c:pt>
                      <c:pt idx="512">
                        <c:v>10.239966999972239</c:v>
                      </c:pt>
                      <c:pt idx="513">
                        <c:v>10.259353999979794</c:v>
                      </c:pt>
                      <c:pt idx="514">
                        <c:v>10.278371999971569</c:v>
                      </c:pt>
                      <c:pt idx="515">
                        <c:v>10.298110999981873</c:v>
                      </c:pt>
                      <c:pt idx="516">
                        <c:v>10.313628999982029</c:v>
                      </c:pt>
                      <c:pt idx="517">
                        <c:v>10.339198000030592</c:v>
                      </c:pt>
                      <c:pt idx="518">
                        <c:v>10.358756999950856</c:v>
                      </c:pt>
                      <c:pt idx="519">
                        <c:v>10.378777000005357</c:v>
                      </c:pt>
                      <c:pt idx="520">
                        <c:v>10.390427000005729</c:v>
                      </c:pt>
                      <c:pt idx="521">
                        <c:v>10.420910999993794</c:v>
                      </c:pt>
                      <c:pt idx="522">
                        <c:v>10.439847000059672</c:v>
                      </c:pt>
                      <c:pt idx="523">
                        <c:v>10.459666999988258</c:v>
                      </c:pt>
                      <c:pt idx="524">
                        <c:v>10.476400000043213</c:v>
                      </c:pt>
                      <c:pt idx="525">
                        <c:v>10.498046000022441</c:v>
                      </c:pt>
                      <c:pt idx="526">
                        <c:v>10.51925500005018</c:v>
                      </c:pt>
                      <c:pt idx="527">
                        <c:v>10.534388000029139</c:v>
                      </c:pt>
                      <c:pt idx="528">
                        <c:v>10.559767000027932</c:v>
                      </c:pt>
                      <c:pt idx="529">
                        <c:v>10.579802999971434</c:v>
                      </c:pt>
                      <c:pt idx="530">
                        <c:v>10.599821000010706</c:v>
                      </c:pt>
                      <c:pt idx="531">
                        <c:v>10.620945999980904</c:v>
                      </c:pt>
                      <c:pt idx="532">
                        <c:v>10.636505999951623</c:v>
                      </c:pt>
                      <c:pt idx="533">
                        <c:v>10.660448999959044</c:v>
                      </c:pt>
                      <c:pt idx="534">
                        <c:v>10.680596000049263</c:v>
                      </c:pt>
                      <c:pt idx="535">
                        <c:v>10.695705999969505</c:v>
                      </c:pt>
                      <c:pt idx="536">
                        <c:v>10.716191999963485</c:v>
                      </c:pt>
                      <c:pt idx="537">
                        <c:v>10.737490999978036</c:v>
                      </c:pt>
                      <c:pt idx="538">
                        <c:v>10.760299999965355</c:v>
                      </c:pt>
                      <c:pt idx="539">
                        <c:v>10.775747000006959</c:v>
                      </c:pt>
                      <c:pt idx="540">
                        <c:v>10.796753000002354</c:v>
                      </c:pt>
                      <c:pt idx="541">
                        <c:v>10.817721999948844</c:v>
                      </c:pt>
                      <c:pt idx="542">
                        <c:v>10.839033000054769</c:v>
                      </c:pt>
                      <c:pt idx="543">
                        <c:v>10.856748000020161</c:v>
                      </c:pt>
                      <c:pt idx="544">
                        <c:v>10.875146999955177</c:v>
                      </c:pt>
                      <c:pt idx="545">
                        <c:v>10.898378000012599</c:v>
                      </c:pt>
                      <c:pt idx="546">
                        <c:v>10.913577000028454</c:v>
                      </c:pt>
                      <c:pt idx="547">
                        <c:v>10.938708000001498</c:v>
                      </c:pt>
                      <c:pt idx="548">
                        <c:v>10.957601999980398</c:v>
                      </c:pt>
                      <c:pt idx="549">
                        <c:v>10.977610999951139</c:v>
                      </c:pt>
                      <c:pt idx="550">
                        <c:v>10.997009000042453</c:v>
                      </c:pt>
                      <c:pt idx="551">
                        <c:v>11.019544000038877</c:v>
                      </c:pt>
                      <c:pt idx="552">
                        <c:v>11.039498000056483</c:v>
                      </c:pt>
                      <c:pt idx="553">
                        <c:v>11.06112700002268</c:v>
                      </c:pt>
                      <c:pt idx="554">
                        <c:v>11.079026999999769</c:v>
                      </c:pt>
                      <c:pt idx="555">
                        <c:v>11.099615999963135</c:v>
                      </c:pt>
                      <c:pt idx="556">
                        <c:v>11.117971000028774</c:v>
                      </c:pt>
                      <c:pt idx="557">
                        <c:v>11.1394020000007</c:v>
                      </c:pt>
                      <c:pt idx="558">
                        <c:v>11.159804000053555</c:v>
                      </c:pt>
                      <c:pt idx="559">
                        <c:v>11.178700000047684</c:v>
                      </c:pt>
                      <c:pt idx="560">
                        <c:v>11.198260999983177</c:v>
                      </c:pt>
                      <c:pt idx="561">
                        <c:v>11.218693000031635</c:v>
                      </c:pt>
                      <c:pt idx="562">
                        <c:v>11.240330000058748</c:v>
                      </c:pt>
                      <c:pt idx="563">
                        <c:v>11.259034999995492</c:v>
                      </c:pt>
                      <c:pt idx="564">
                        <c:v>11.27877700002864</c:v>
                      </c:pt>
                      <c:pt idx="565">
                        <c:v>11.300688000046648</c:v>
                      </c:pt>
                      <c:pt idx="566">
                        <c:v>11.319882999989204</c:v>
                      </c:pt>
                      <c:pt idx="567">
                        <c:v>11.339454000000842</c:v>
                      </c:pt>
                      <c:pt idx="568">
                        <c:v>11.35428700002376</c:v>
                      </c:pt>
                      <c:pt idx="569">
                        <c:v>11.378375999978743</c:v>
                      </c:pt>
                      <c:pt idx="570">
                        <c:v>11.396765999961644</c:v>
                      </c:pt>
                      <c:pt idx="571">
                        <c:v>11.419754000031389</c:v>
                      </c:pt>
                      <c:pt idx="572">
                        <c:v>11.439342000056058</c:v>
                      </c:pt>
                      <c:pt idx="573">
                        <c:v>11.456150999991223</c:v>
                      </c:pt>
                      <c:pt idx="574">
                        <c:v>11.479697000002488</c:v>
                      </c:pt>
                      <c:pt idx="575">
                        <c:v>11.50039800000377</c:v>
                      </c:pt>
                      <c:pt idx="576">
                        <c:v>11.515598000027239</c:v>
                      </c:pt>
                      <c:pt idx="577">
                        <c:v>11.540806000004523</c:v>
                      </c:pt>
                      <c:pt idx="578">
                        <c:v>11.556087999953888</c:v>
                      </c:pt>
                      <c:pt idx="579">
                        <c:v>11.577864999999292</c:v>
                      </c:pt>
                      <c:pt idx="580">
                        <c:v>11.601599000045098</c:v>
                      </c:pt>
                      <c:pt idx="581">
                        <c:v>11.616522999946028</c:v>
                      </c:pt>
                      <c:pt idx="582">
                        <c:v>11.640698999981396</c:v>
                      </c:pt>
                      <c:pt idx="583">
                        <c:v>11.661321999970824</c:v>
                      </c:pt>
                      <c:pt idx="584">
                        <c:v>11.676427999977022</c:v>
                      </c:pt>
                      <c:pt idx="585">
                        <c:v>11.697061000042595</c:v>
                      </c:pt>
                      <c:pt idx="586">
                        <c:v>11.718111000023782</c:v>
                      </c:pt>
                      <c:pt idx="587">
                        <c:v>11.736631999956444</c:v>
                      </c:pt>
                      <c:pt idx="588">
                        <c:v>11.756826999946497</c:v>
                      </c:pt>
                      <c:pt idx="589">
                        <c:v>11.778974000015296</c:v>
                      </c:pt>
                      <c:pt idx="590">
                        <c:v>11.797372000059113</c:v>
                      </c:pt>
                      <c:pt idx="591">
                        <c:v>11.81868799997028</c:v>
                      </c:pt>
                      <c:pt idx="592">
                        <c:v>11.838071999954991</c:v>
                      </c:pt>
                      <c:pt idx="593">
                        <c:v>11.857008000020869</c:v>
                      </c:pt>
                      <c:pt idx="594">
                        <c:v>11.877687999978662</c:v>
                      </c:pt>
                      <c:pt idx="595">
                        <c:v>11.897439999971539</c:v>
                      </c:pt>
                      <c:pt idx="596">
                        <c:v>11.916213999968022</c:v>
                      </c:pt>
                      <c:pt idx="597">
                        <c:v>11.937914000009187</c:v>
                      </c:pt>
                      <c:pt idx="598">
                        <c:v>11.959724999964237</c:v>
                      </c:pt>
                      <c:pt idx="599">
                        <c:v>11.974500000011176</c:v>
                      </c:pt>
                      <c:pt idx="600">
                        <c:v>11.99824800004717</c:v>
                      </c:pt>
                      <c:pt idx="601">
                        <c:v>12.020645000040531</c:v>
                      </c:pt>
                      <c:pt idx="602">
                        <c:v>12.043259999947622</c:v>
                      </c:pt>
                      <c:pt idx="603">
                        <c:v>12.05533700005617</c:v>
                      </c:pt>
                      <c:pt idx="604">
                        <c:v>12.07939400000032</c:v>
                      </c:pt>
                      <c:pt idx="605">
                        <c:v>12.098935000016354</c:v>
                      </c:pt>
                      <c:pt idx="606">
                        <c:v>12.119303000043146</c:v>
                      </c:pt>
                      <c:pt idx="607">
                        <c:v>12.139199999975972</c:v>
                      </c:pt>
                      <c:pt idx="608">
                        <c:v>12.1603340000147</c:v>
                      </c:pt>
                      <c:pt idx="609">
                        <c:v>12.174230000004172</c:v>
                      </c:pt>
                      <c:pt idx="610">
                        <c:v>12.198280000011437</c:v>
                      </c:pt>
                      <c:pt idx="611">
                        <c:v>12.207722999970429</c:v>
                      </c:pt>
                      <c:pt idx="612">
                        <c:v>13.22004799998831</c:v>
                      </c:pt>
                      <c:pt idx="613">
                        <c:v>13.24011699995026</c:v>
                      </c:pt>
                      <c:pt idx="614">
                        <c:v>13.257121999980882</c:v>
                      </c:pt>
                      <c:pt idx="615">
                        <c:v>13.275652999989688</c:v>
                      </c:pt>
                      <c:pt idx="616">
                        <c:v>13.298133000032976</c:v>
                      </c:pt>
                      <c:pt idx="617">
                        <c:v>13.319132999982685</c:v>
                      </c:pt>
                      <c:pt idx="618">
                        <c:v>13.335878000012599</c:v>
                      </c:pt>
                      <c:pt idx="619">
                        <c:v>13.357037000008859</c:v>
                      </c:pt>
                      <c:pt idx="620">
                        <c:v>13.376021999982186</c:v>
                      </c:pt>
                      <c:pt idx="621">
                        <c:v>13.397098000044934</c:v>
                      </c:pt>
                      <c:pt idx="622">
                        <c:v>13.418146000010893</c:v>
                      </c:pt>
                      <c:pt idx="623">
                        <c:v>13.43653299997095</c:v>
                      </c:pt>
                      <c:pt idx="624">
                        <c:v>13.453209000057541</c:v>
                      </c:pt>
                      <c:pt idx="625">
                        <c:v>13.476950000040233</c:v>
                      </c:pt>
                      <c:pt idx="626">
                        <c:v>13.500144000048749</c:v>
                      </c:pt>
                      <c:pt idx="627">
                        <c:v>13.519515000050887</c:v>
                      </c:pt>
                      <c:pt idx="628">
                        <c:v>13.538922999985516</c:v>
                      </c:pt>
                      <c:pt idx="629">
                        <c:v>13.558486000052653</c:v>
                      </c:pt>
                      <c:pt idx="630">
                        <c:v>13.575662999995984</c:v>
                      </c:pt>
                      <c:pt idx="631">
                        <c:v>13.598042999976315</c:v>
                      </c:pt>
                      <c:pt idx="632">
                        <c:v>13.618756999960169</c:v>
                      </c:pt>
                      <c:pt idx="633">
                        <c:v>13.637269000057131</c:v>
                      </c:pt>
                      <c:pt idx="634">
                        <c:v>13.662229000008665</c:v>
                      </c:pt>
                      <c:pt idx="635">
                        <c:v>13.677821999997832</c:v>
                      </c:pt>
                      <c:pt idx="636">
                        <c:v>13.699972999980673</c:v>
                      </c:pt>
                      <c:pt idx="637">
                        <c:v>13.718635999946855</c:v>
                      </c:pt>
                      <c:pt idx="638">
                        <c:v>13.739010000019334</c:v>
                      </c:pt>
                      <c:pt idx="639">
                        <c:v>13.758065999951214</c:v>
                      </c:pt>
                      <c:pt idx="640">
                        <c:v>13.778072000015527</c:v>
                      </c:pt>
                      <c:pt idx="641">
                        <c:v>13.800885000033304</c:v>
                      </c:pt>
                      <c:pt idx="642">
                        <c:v>13.81836499995552</c:v>
                      </c:pt>
                      <c:pt idx="643">
                        <c:v>13.83857599995099</c:v>
                      </c:pt>
                      <c:pt idx="644">
                        <c:v>13.860917999991216</c:v>
                      </c:pt>
                      <c:pt idx="645">
                        <c:v>13.882851999951527</c:v>
                      </c:pt>
                      <c:pt idx="646">
                        <c:v>13.893901000032201</c:v>
                      </c:pt>
                      <c:pt idx="647">
                        <c:v>13.919747999985702</c:v>
                      </c:pt>
                      <c:pt idx="648">
                        <c:v>13.941151999984868</c:v>
                      </c:pt>
                      <c:pt idx="649">
                        <c:v>13.960019999998622</c:v>
                      </c:pt>
                      <c:pt idx="650">
                        <c:v>13.979615999967791</c:v>
                      </c:pt>
                      <c:pt idx="651">
                        <c:v>13.996159999980591</c:v>
                      </c:pt>
                      <c:pt idx="652">
                        <c:v>14.014455999946222</c:v>
                      </c:pt>
                      <c:pt idx="653">
                        <c:v>14.034763999981806</c:v>
                      </c:pt>
                      <c:pt idx="654">
                        <c:v>14.059989999979734</c:v>
                      </c:pt>
                      <c:pt idx="655">
                        <c:v>14.080242000054568</c:v>
                      </c:pt>
                      <c:pt idx="656">
                        <c:v>14.096809000009671</c:v>
                      </c:pt>
                      <c:pt idx="657">
                        <c:v>14.115546999964863</c:v>
                      </c:pt>
                      <c:pt idx="658">
                        <c:v>14.138761000009254</c:v>
                      </c:pt>
                      <c:pt idx="659">
                        <c:v>14.159331000060774</c:v>
                      </c:pt>
                      <c:pt idx="660">
                        <c:v>14.179967000032775</c:v>
                      </c:pt>
                      <c:pt idx="661">
                        <c:v>14.198669999954291</c:v>
                      </c:pt>
                      <c:pt idx="662">
                        <c:v>14.216108000022359</c:v>
                      </c:pt>
                      <c:pt idx="663">
                        <c:v>14.237989000044763</c:v>
                      </c:pt>
                      <c:pt idx="664">
                        <c:v>14.258068999974057</c:v>
                      </c:pt>
                      <c:pt idx="665">
                        <c:v>14.261306999949738</c:v>
                      </c:pt>
                      <c:pt idx="666">
                        <c:v>14.288960000034422</c:v>
                      </c:pt>
                      <c:pt idx="667">
                        <c:v>14.316625999985263</c:v>
                      </c:pt>
                      <c:pt idx="668">
                        <c:v>14.336644000024535</c:v>
                      </c:pt>
                      <c:pt idx="669">
                        <c:v>14.358586000045761</c:v>
                      </c:pt>
                      <c:pt idx="670">
                        <c:v>14.374229999957606</c:v>
                      </c:pt>
                      <c:pt idx="671">
                        <c:v>14.398834999999963</c:v>
                      </c:pt>
                      <c:pt idx="672">
                        <c:v>14.418438000022434</c:v>
                      </c:pt>
                      <c:pt idx="673">
                        <c:v>14.442501000012271</c:v>
                      </c:pt>
                      <c:pt idx="674">
                        <c:v>14.457906999974512</c:v>
                      </c:pt>
                      <c:pt idx="675">
                        <c:v>14.479560000007041</c:v>
                      </c:pt>
                      <c:pt idx="676">
                        <c:v>14.497545000049286</c:v>
                      </c:pt>
                      <c:pt idx="677">
                        <c:v>14.517507000011392</c:v>
                      </c:pt>
                      <c:pt idx="678">
                        <c:v>14.537884999997914</c:v>
                      </c:pt>
                      <c:pt idx="679">
                        <c:v>14.558447999996133</c:v>
                      </c:pt>
                      <c:pt idx="680">
                        <c:v>14.578062999993563</c:v>
                      </c:pt>
                      <c:pt idx="681">
                        <c:v>14.599275000044145</c:v>
                      </c:pt>
                      <c:pt idx="682">
                        <c:v>14.615068000042811</c:v>
                      </c:pt>
                      <c:pt idx="683">
                        <c:v>14.638410000014119</c:v>
                      </c:pt>
                      <c:pt idx="684">
                        <c:v>14.658902000053786</c:v>
                      </c:pt>
                      <c:pt idx="685">
                        <c:v>14.678826999966986</c:v>
                      </c:pt>
                      <c:pt idx="686">
                        <c:v>14.700656999950297</c:v>
                      </c:pt>
                      <c:pt idx="687">
                        <c:v>14.721520000020973</c:v>
                      </c:pt>
                      <c:pt idx="688">
                        <c:v>14.738786000059918</c:v>
                      </c:pt>
                      <c:pt idx="689">
                        <c:v>14.760519000003114</c:v>
                      </c:pt>
                      <c:pt idx="690">
                        <c:v>14.78124000004027</c:v>
                      </c:pt>
                      <c:pt idx="691">
                        <c:v>14.799402000033297</c:v>
                      </c:pt>
                      <c:pt idx="692">
                        <c:v>14.820554999983869</c:v>
                      </c:pt>
                      <c:pt idx="693">
                        <c:v>14.8263909999514</c:v>
                      </c:pt>
                      <c:pt idx="694">
                        <c:v>14.858939000056125</c:v>
                      </c:pt>
                      <c:pt idx="695">
                        <c:v>14.879405000014231</c:v>
                      </c:pt>
                      <c:pt idx="696">
                        <c:v>14.900785999954678</c:v>
                      </c:pt>
                      <c:pt idx="697">
                        <c:v>14.916397999972105</c:v>
                      </c:pt>
                      <c:pt idx="698">
                        <c:v>14.934911999967881</c:v>
                      </c:pt>
                      <c:pt idx="699">
                        <c:v>14.946536000003107</c:v>
                      </c:pt>
                      <c:pt idx="700">
                        <c:v>14.977782999980263</c:v>
                      </c:pt>
                      <c:pt idx="701">
                        <c:v>14.997696000034921</c:v>
                      </c:pt>
                      <c:pt idx="702">
                        <c:v>15.01763400004711</c:v>
                      </c:pt>
                      <c:pt idx="703">
                        <c:v>15.040232000057586</c:v>
                      </c:pt>
                      <c:pt idx="704">
                        <c:v>15.055918999947608</c:v>
                      </c:pt>
                      <c:pt idx="705">
                        <c:v>15.078855999978259</c:v>
                      </c:pt>
                      <c:pt idx="706">
                        <c:v>15.096017000032589</c:v>
                      </c:pt>
                      <c:pt idx="707">
                        <c:v>15.112391000031494</c:v>
                      </c:pt>
                      <c:pt idx="708">
                        <c:v>15.137778999982402</c:v>
                      </c:pt>
                      <c:pt idx="709">
                        <c:v>15.148583000060171</c:v>
                      </c:pt>
                      <c:pt idx="710">
                        <c:v>15.1738090000581</c:v>
                      </c:pt>
                      <c:pt idx="711">
                        <c:v>15.200148000032641</c:v>
                      </c:pt>
                      <c:pt idx="712">
                        <c:v>15.205819000024348</c:v>
                      </c:pt>
                      <c:pt idx="713">
                        <c:v>15.236586999963038</c:v>
                      </c:pt>
                      <c:pt idx="714">
                        <c:v>15.252348999958485</c:v>
                      </c:pt>
                      <c:pt idx="715">
                        <c:v>15.277441999991424</c:v>
                      </c:pt>
                      <c:pt idx="716">
                        <c:v>15.298822000040673</c:v>
                      </c:pt>
                      <c:pt idx="717">
                        <c:v>15.318197999964468</c:v>
                      </c:pt>
                      <c:pt idx="718">
                        <c:v>15.339789999998175</c:v>
                      </c:pt>
                      <c:pt idx="719">
                        <c:v>15.357323999982327</c:v>
                      </c:pt>
                      <c:pt idx="720">
                        <c:v>15.378313999972306</c:v>
                      </c:pt>
                      <c:pt idx="721">
                        <c:v>15.400353000033647</c:v>
                      </c:pt>
                      <c:pt idx="722">
                        <c:v>15.417888000025414</c:v>
                      </c:pt>
                      <c:pt idx="723">
                        <c:v>15.437705000047572</c:v>
                      </c:pt>
                      <c:pt idx="724">
                        <c:v>15.458893000031821</c:v>
                      </c:pt>
                      <c:pt idx="725">
                        <c:v>15.474484000005759</c:v>
                      </c:pt>
                      <c:pt idx="726">
                        <c:v>15.501121000037529</c:v>
                      </c:pt>
                      <c:pt idx="727">
                        <c:v>15.520025999983773</c:v>
                      </c:pt>
                      <c:pt idx="728">
                        <c:v>15.535516000003554</c:v>
                      </c:pt>
                      <c:pt idx="729">
                        <c:v>15.55438900005538</c:v>
                      </c:pt>
                      <c:pt idx="730">
                        <c:v>15.580456999945454</c:v>
                      </c:pt>
                      <c:pt idx="731">
                        <c:v>15.599491000059061</c:v>
                      </c:pt>
                      <c:pt idx="732">
                        <c:v>15.616198000032455</c:v>
                      </c:pt>
                      <c:pt idx="733">
                        <c:v>15.639761000056751</c:v>
                      </c:pt>
                      <c:pt idx="734">
                        <c:v>15.659464000025764</c:v>
                      </c:pt>
                      <c:pt idx="735">
                        <c:v>15.679271999979392</c:v>
                      </c:pt>
                      <c:pt idx="736">
                        <c:v>15.701322000008076</c:v>
                      </c:pt>
                      <c:pt idx="737">
                        <c:v>15.720014999969862</c:v>
                      </c:pt>
                      <c:pt idx="738">
                        <c:v>15.740377999958582</c:v>
                      </c:pt>
                      <c:pt idx="739">
                        <c:v>15.754864000016823</c:v>
                      </c:pt>
                      <c:pt idx="740">
                        <c:v>15.780358999967575</c:v>
                      </c:pt>
                      <c:pt idx="741">
                        <c:v>15.799850999959745</c:v>
                      </c:pt>
                      <c:pt idx="742">
                        <c:v>15.814977000001818</c:v>
                      </c:pt>
                      <c:pt idx="743">
                        <c:v>15.838019000017084</c:v>
                      </c:pt>
                      <c:pt idx="744">
                        <c:v>15.85659800004214</c:v>
                      </c:pt>
                      <c:pt idx="745">
                        <c:v>15.880145999952219</c:v>
                      </c:pt>
                      <c:pt idx="746">
                        <c:v>15.900799000053667</c:v>
                      </c:pt>
                      <c:pt idx="747">
                        <c:v>15.915092000039294</c:v>
                      </c:pt>
                      <c:pt idx="748">
                        <c:v>15.942188999964856</c:v>
                      </c:pt>
                      <c:pt idx="749">
                        <c:v>15.957364000030793</c:v>
                      </c:pt>
                      <c:pt idx="750">
                        <c:v>15.976502000004984</c:v>
                      </c:pt>
                      <c:pt idx="751">
                        <c:v>15.992379999952391</c:v>
                      </c:pt>
                      <c:pt idx="752">
                        <c:v>16.019227999961004</c:v>
                      </c:pt>
                      <c:pt idx="753">
                        <c:v>16.036949999979697</c:v>
                      </c:pt>
                      <c:pt idx="754">
                        <c:v>16.056478000013158</c:v>
                      </c:pt>
                      <c:pt idx="755">
                        <c:v>16.076236000051722</c:v>
                      </c:pt>
                      <c:pt idx="756">
                        <c:v>16.099424000014551</c:v>
                      </c:pt>
                      <c:pt idx="757">
                        <c:v>16.117109999991953</c:v>
                      </c:pt>
                      <c:pt idx="758">
                        <c:v>16.137319999979809</c:v>
                      </c:pt>
                      <c:pt idx="759">
                        <c:v>16.156318000052124</c:v>
                      </c:pt>
                      <c:pt idx="760">
                        <c:v>16.177040999988094</c:v>
                      </c:pt>
                      <c:pt idx="761">
                        <c:v>16.197133000008762</c:v>
                      </c:pt>
                      <c:pt idx="762">
                        <c:v>16.204983999952674</c:v>
                      </c:pt>
                      <c:pt idx="763">
                        <c:v>16.256551000056788</c:v>
                      </c:pt>
                      <c:pt idx="764">
                        <c:v>16.278186999959871</c:v>
                      </c:pt>
                      <c:pt idx="765">
                        <c:v>16.297906000050716</c:v>
                      </c:pt>
                      <c:pt idx="766">
                        <c:v>16.312999999965541</c:v>
                      </c:pt>
                      <c:pt idx="767">
                        <c:v>16.338151999982074</c:v>
                      </c:pt>
                      <c:pt idx="768">
                        <c:v>16.359898000024259</c:v>
                      </c:pt>
                      <c:pt idx="769">
                        <c:v>16.380971999955364</c:v>
                      </c:pt>
                      <c:pt idx="770">
                        <c:v>16.399197999970056</c:v>
                      </c:pt>
                      <c:pt idx="771">
                        <c:v>16.413465999998152</c:v>
                      </c:pt>
                      <c:pt idx="772">
                        <c:v>16.437286000000313</c:v>
                      </c:pt>
                      <c:pt idx="773">
                        <c:v>16.448547999956645</c:v>
                      </c:pt>
                      <c:pt idx="774">
                        <c:v>16.480741000035778</c:v>
                      </c:pt>
                      <c:pt idx="775">
                        <c:v>16.499774000025354</c:v>
                      </c:pt>
                      <c:pt idx="776">
                        <c:v>16.520905000041239</c:v>
                      </c:pt>
                      <c:pt idx="777">
                        <c:v>16.534540000022389</c:v>
                      </c:pt>
                      <c:pt idx="778">
                        <c:v>16.559224999975413</c:v>
                      </c:pt>
                      <c:pt idx="779">
                        <c:v>16.579764000023715</c:v>
                      </c:pt>
                      <c:pt idx="780">
                        <c:v>16.599221999989823</c:v>
                      </c:pt>
                      <c:pt idx="781">
                        <c:v>16.619829999981448</c:v>
                      </c:pt>
                      <c:pt idx="782">
                        <c:v>16.637060999986716</c:v>
                      </c:pt>
                      <c:pt idx="783">
                        <c:v>16.655086999991909</c:v>
                      </c:pt>
                      <c:pt idx="784">
                        <c:v>16.683544000028633</c:v>
                      </c:pt>
                      <c:pt idx="785">
                        <c:v>16.700412999955006</c:v>
                      </c:pt>
                      <c:pt idx="786">
                        <c:v>16.720657999976538</c:v>
                      </c:pt>
                      <c:pt idx="787">
                        <c:v>16.738455999991857</c:v>
                      </c:pt>
                      <c:pt idx="788">
                        <c:v>16.760067000053823</c:v>
                      </c:pt>
                      <c:pt idx="789">
                        <c:v>16.778659999952652</c:v>
                      </c:pt>
                      <c:pt idx="790">
                        <c:v>16.797326000058092</c:v>
                      </c:pt>
                      <c:pt idx="791">
                        <c:v>16.820349000045098</c:v>
                      </c:pt>
                      <c:pt idx="792">
                        <c:v>16.834425000008196</c:v>
                      </c:pt>
                      <c:pt idx="793">
                        <c:v>16.851124000037089</c:v>
                      </c:pt>
                      <c:pt idx="794">
                        <c:v>16.870889000012539</c:v>
                      </c:pt>
                      <c:pt idx="795">
                        <c:v>16.893969999975525</c:v>
                      </c:pt>
                      <c:pt idx="796">
                        <c:v>16.91853899997659</c:v>
                      </c:pt>
                      <c:pt idx="797">
                        <c:v>16.940676999976858</c:v>
                      </c:pt>
                      <c:pt idx="798">
                        <c:v>16.960233999998309</c:v>
                      </c:pt>
                      <c:pt idx="799">
                        <c:v>16.970233000000007</c:v>
                      </c:pt>
                      <c:pt idx="800">
                        <c:v>17.000850999960676</c:v>
                      </c:pt>
                      <c:pt idx="801">
                        <c:v>17.017356000025757</c:v>
                      </c:pt>
                      <c:pt idx="802">
                        <c:v>17.040408000000753</c:v>
                      </c:pt>
                      <c:pt idx="803">
                        <c:v>17.052445000037551</c:v>
                      </c:pt>
                      <c:pt idx="804">
                        <c:v>17.07756700005848</c:v>
                      </c:pt>
                      <c:pt idx="805">
                        <c:v>17.097797999973409</c:v>
                      </c:pt>
                      <c:pt idx="806">
                        <c:v>17.119386999984272</c:v>
                      </c:pt>
                      <c:pt idx="807">
                        <c:v>17.134045999962837</c:v>
                      </c:pt>
                      <c:pt idx="808">
                        <c:v>17.15879799996037</c:v>
                      </c:pt>
                      <c:pt idx="809">
                        <c:v>17.178751999977976</c:v>
                      </c:pt>
                      <c:pt idx="810">
                        <c:v>17.19907900004182</c:v>
                      </c:pt>
                      <c:pt idx="811">
                        <c:v>17.220295000006445</c:v>
                      </c:pt>
                      <c:pt idx="812">
                        <c:v>17.237459999974817</c:v>
                      </c:pt>
                      <c:pt idx="813">
                        <c:v>17.255583000020124</c:v>
                      </c:pt>
                      <c:pt idx="814">
                        <c:v>17.278372999979183</c:v>
                      </c:pt>
                      <c:pt idx="815">
                        <c:v>17.297448000055738</c:v>
                      </c:pt>
                      <c:pt idx="816">
                        <c:v>17.319045000011101</c:v>
                      </c:pt>
                      <c:pt idx="817">
                        <c:v>17.340929000056349</c:v>
                      </c:pt>
                      <c:pt idx="818">
                        <c:v>17.36108000006061</c:v>
                      </c:pt>
                      <c:pt idx="819">
                        <c:v>17.366758999996819</c:v>
                      </c:pt>
                      <c:pt idx="820">
                        <c:v>17.399179000058211</c:v>
                      </c:pt>
                      <c:pt idx="821">
                        <c:v>17.418662999989465</c:v>
                      </c:pt>
                      <c:pt idx="822">
                        <c:v>17.434948000009172</c:v>
                      </c:pt>
                      <c:pt idx="823">
                        <c:v>17.450983999995515</c:v>
                      </c:pt>
                      <c:pt idx="824">
                        <c:v>17.475072999950498</c:v>
                      </c:pt>
                      <c:pt idx="825">
                        <c:v>17.501255000010133</c:v>
                      </c:pt>
                      <c:pt idx="826">
                        <c:v>17.519790000049397</c:v>
                      </c:pt>
                      <c:pt idx="827">
                        <c:v>17.54086800001096</c:v>
                      </c:pt>
                      <c:pt idx="828">
                        <c:v>17.580898000043817</c:v>
                      </c:pt>
                      <c:pt idx="829">
                        <c:v>17.600923000019975</c:v>
                      </c:pt>
                      <c:pt idx="830">
                        <c:v>17.605683999950998</c:v>
                      </c:pt>
                      <c:pt idx="831">
                        <c:v>17.641462999978103</c:v>
                      </c:pt>
                      <c:pt idx="832">
                        <c:v>17.655726999975741</c:v>
                      </c:pt>
                      <c:pt idx="833">
                        <c:v>17.682215000037104</c:v>
                      </c:pt>
                      <c:pt idx="834">
                        <c:v>17.692640000022948</c:v>
                      </c:pt>
                      <c:pt idx="835">
                        <c:v>17.718819999950938</c:v>
                      </c:pt>
                      <c:pt idx="836">
                        <c:v>17.722640000050887</c:v>
                      </c:pt>
                      <c:pt idx="837">
                        <c:v>17.760428000008687</c:v>
                      </c:pt>
                      <c:pt idx="838">
                        <c:v>17.776737999985926</c:v>
                      </c:pt>
                      <c:pt idx="839">
                        <c:v>17.796960999956354</c:v>
                      </c:pt>
                      <c:pt idx="840">
                        <c:v>17.817629000055604</c:v>
                      </c:pt>
                      <c:pt idx="841">
                        <c:v>17.830355999991298</c:v>
                      </c:pt>
                      <c:pt idx="842">
                        <c:v>17.859133000019938</c:v>
                      </c:pt>
                      <c:pt idx="843">
                        <c:v>17.863081000046805</c:v>
                      </c:pt>
                      <c:pt idx="844">
                        <c:v>17.895771999959834</c:v>
                      </c:pt>
                      <c:pt idx="845">
                        <c:v>17.918359000002965</c:v>
                      </c:pt>
                      <c:pt idx="846">
                        <c:v>17.930678999982774</c:v>
                      </c:pt>
                      <c:pt idx="847">
                        <c:v>17.974845999968238</c:v>
                      </c:pt>
                      <c:pt idx="848">
                        <c:v>18.035986999981105</c:v>
                      </c:pt>
                      <c:pt idx="849">
                        <c:v>18.048733999952674</c:v>
                      </c:pt>
                      <c:pt idx="850">
                        <c:v>18.189189999946393</c:v>
                      </c:pt>
                      <c:pt idx="851">
                        <c:v>18.248314999975264</c:v>
                      </c:pt>
                      <c:pt idx="852">
                        <c:v>18.273756999988109</c:v>
                      </c:pt>
                      <c:pt idx="853">
                        <c:v>18.290812000050209</c:v>
                      </c:pt>
                      <c:pt idx="854">
                        <c:v>18.319213000009768</c:v>
                      </c:pt>
                      <c:pt idx="855">
                        <c:v>18.325282000005245</c:v>
                      </c:pt>
                      <c:pt idx="856">
                        <c:v>18.399959999951534</c:v>
                      </c:pt>
                      <c:pt idx="857">
                        <c:v>18.460544000030495</c:v>
                      </c:pt>
                      <c:pt idx="858">
                        <c:v>18.468537000007927</c:v>
                      </c:pt>
                      <c:pt idx="859">
                        <c:v>18.512057999963872</c:v>
                      </c:pt>
                      <c:pt idx="860">
                        <c:v>18.537618999951519</c:v>
                      </c:pt>
                      <c:pt idx="861">
                        <c:v>18.573934999993071</c:v>
                      </c:pt>
                      <c:pt idx="862">
                        <c:v>18.595721999998204</c:v>
                      </c:pt>
                      <c:pt idx="863">
                        <c:v>18.620116999954917</c:v>
                      </c:pt>
                      <c:pt idx="864">
                        <c:v>18.639640999957919</c:v>
                      </c:pt>
                      <c:pt idx="865">
                        <c:v>18.656548999948427</c:v>
                      </c:pt>
                      <c:pt idx="866">
                        <c:v>18.717066999990493</c:v>
                      </c:pt>
                      <c:pt idx="867">
                        <c:v>18.721483999979682</c:v>
                      </c:pt>
                      <c:pt idx="868">
                        <c:v>18.799987999955192</c:v>
                      </c:pt>
                      <c:pt idx="869">
                        <c:v>18.817612000042573</c:v>
                      </c:pt>
                      <c:pt idx="870">
                        <c:v>18.83824499999173</c:v>
                      </c:pt>
                      <c:pt idx="871">
                        <c:v>18.858725000056438</c:v>
                      </c:pt>
                      <c:pt idx="872">
                        <c:v>18.869736999971792</c:v>
                      </c:pt>
                      <c:pt idx="873">
                        <c:v>18.898768999963067</c:v>
                      </c:pt>
                      <c:pt idx="874">
                        <c:v>18.939523000037298</c:v>
                      </c:pt>
                      <c:pt idx="875">
                        <c:v>18.955955000012182</c:v>
                      </c:pt>
                      <c:pt idx="876">
                        <c:v>18.97767599998042</c:v>
                      </c:pt>
                      <c:pt idx="877">
                        <c:v>18.989283000002615</c:v>
                      </c:pt>
                      <c:pt idx="878">
                        <c:v>19.004171999986283</c:v>
                      </c:pt>
                      <c:pt idx="879">
                        <c:v>19.060641000047326</c:v>
                      </c:pt>
                      <c:pt idx="880">
                        <c:v>19.078301000059582</c:v>
                      </c:pt>
                      <c:pt idx="881">
                        <c:v>19.138205999974161</c:v>
                      </c:pt>
                      <c:pt idx="882">
                        <c:v>19.146143999998458</c:v>
                      </c:pt>
                      <c:pt idx="883">
                        <c:v>19.198949999990873</c:v>
                      </c:pt>
                      <c:pt idx="884">
                        <c:v>19.215732999960892</c:v>
                      </c:pt>
                      <c:pt idx="885">
                        <c:v>19.280423999996856</c:v>
                      </c:pt>
                      <c:pt idx="886">
                        <c:v>19.285075000021607</c:v>
                      </c:pt>
                      <c:pt idx="887">
                        <c:v>19.338271999964491</c:v>
                      </c:pt>
                      <c:pt idx="888">
                        <c:v>19.341726999962702</c:v>
                      </c:pt>
                      <c:pt idx="889">
                        <c:v>19.426723000011407</c:v>
                      </c:pt>
                      <c:pt idx="890">
                        <c:v>19.477086000028066</c:v>
                      </c:pt>
                      <c:pt idx="891">
                        <c:v>19.484514000010677</c:v>
                      </c:pt>
                      <c:pt idx="892">
                        <c:v>19.54977499996312</c:v>
                      </c:pt>
                      <c:pt idx="893">
                        <c:v>19.622833000030369</c:v>
                      </c:pt>
                      <c:pt idx="894">
                        <c:v>19.698226999957114</c:v>
                      </c:pt>
                      <c:pt idx="895">
                        <c:v>19.758548000012524</c:v>
                      </c:pt>
                      <c:pt idx="896">
                        <c:v>19.764374000020325</c:v>
                      </c:pt>
                      <c:pt idx="897">
                        <c:v>19.894479000009596</c:v>
                      </c:pt>
                      <c:pt idx="898">
                        <c:v>19.906099000014365</c:v>
                      </c:pt>
                      <c:pt idx="899">
                        <c:v>19.953943999949843</c:v>
                      </c:pt>
                      <c:pt idx="900">
                        <c:v>19.974267999990843</c:v>
                      </c:pt>
                      <c:pt idx="901">
                        <c:v>20.033270000014454</c:v>
                      </c:pt>
                      <c:pt idx="902">
                        <c:v>20.044191000051796</c:v>
                      </c:pt>
                      <c:pt idx="903">
                        <c:v>20.112563999951817</c:v>
                      </c:pt>
                      <c:pt idx="904">
                        <c:v>20.240775999962352</c:v>
                      </c:pt>
                      <c:pt idx="905">
                        <c:v>20.248760999995284</c:v>
                      </c:pt>
                      <c:pt idx="906">
                        <c:v>20.312653000000864</c:v>
                      </c:pt>
                      <c:pt idx="907">
                        <c:v>20.376558999996632</c:v>
                      </c:pt>
                      <c:pt idx="908">
                        <c:v>20.389612999977544</c:v>
                      </c:pt>
                      <c:pt idx="909">
                        <c:v>20.426218000007793</c:v>
                      </c:pt>
                      <c:pt idx="910">
                        <c:v>20.455977999954484</c:v>
                      </c:pt>
                      <c:pt idx="911">
                        <c:v>20.477411000058055</c:v>
                      </c:pt>
                      <c:pt idx="912">
                        <c:v>20.487330000032671</c:v>
                      </c:pt>
                      <c:pt idx="913">
                        <c:v>20.540605999995023</c:v>
                      </c:pt>
                      <c:pt idx="914">
                        <c:v>20.557864999980666</c:v>
                      </c:pt>
                      <c:pt idx="915">
                        <c:v>20.579106000019237</c:v>
                      </c:pt>
                      <c:pt idx="916">
                        <c:v>20.581728999968618</c:v>
                      </c:pt>
                      <c:pt idx="917">
                        <c:v>20.638386999955401</c:v>
                      </c:pt>
                      <c:pt idx="918">
                        <c:v>20.650130999973044</c:v>
                      </c:pt>
                      <c:pt idx="919">
                        <c:v>20.720130000030622</c:v>
                      </c:pt>
                      <c:pt idx="920">
                        <c:v>20.778270000009798</c:v>
                      </c:pt>
                      <c:pt idx="921">
                        <c:v>20.785678999964148</c:v>
                      </c:pt>
                      <c:pt idx="922">
                        <c:v>20.858347999979742</c:v>
                      </c:pt>
                      <c:pt idx="923">
                        <c:v>20.92739900003653</c:v>
                      </c:pt>
                      <c:pt idx="924">
                        <c:v>20.9918319999706</c:v>
                      </c:pt>
                      <c:pt idx="925">
                        <c:v>21.057593000004999</c:v>
                      </c:pt>
                      <c:pt idx="926">
                        <c:v>21.061274999985471</c:v>
                      </c:pt>
                      <c:pt idx="927">
                        <c:v>21.135755999945104</c:v>
                      </c:pt>
                      <c:pt idx="928">
                        <c:v>21.264138999977149</c:v>
                      </c:pt>
                      <c:pt idx="929">
                        <c:v>21.345024000038393</c:v>
                      </c:pt>
                      <c:pt idx="930">
                        <c:v>21.539846000028774</c:v>
                      </c:pt>
                      <c:pt idx="931">
                        <c:v>21.669944999972358</c:v>
                      </c:pt>
                      <c:pt idx="932">
                        <c:v>21.688155999989249</c:v>
                      </c:pt>
                      <c:pt idx="933">
                        <c:v>21.797623999998905</c:v>
                      </c:pt>
                      <c:pt idx="934">
                        <c:v>21.819071999983862</c:v>
                      </c:pt>
                      <c:pt idx="935">
                        <c:v>21.837855000048876</c:v>
                      </c:pt>
                      <c:pt idx="936">
                        <c:v>21.856757999979891</c:v>
                      </c:pt>
                      <c:pt idx="937">
                        <c:v>21.877560000051744</c:v>
                      </c:pt>
                      <c:pt idx="938">
                        <c:v>21.901154999970458</c:v>
                      </c:pt>
                      <c:pt idx="939">
                        <c:v>21.919161999947391</c:v>
                      </c:pt>
                      <c:pt idx="940">
                        <c:v>21.977858999976888</c:v>
                      </c:pt>
                      <c:pt idx="941">
                        <c:v>21.997864000033587</c:v>
                      </c:pt>
                      <c:pt idx="942">
                        <c:v>22.021810999955051</c:v>
                      </c:pt>
                      <c:pt idx="943">
                        <c:v>22.084292000043206</c:v>
                      </c:pt>
                      <c:pt idx="944">
                        <c:v>22.137717999983579</c:v>
                      </c:pt>
                      <c:pt idx="945">
                        <c:v>22.207644999958575</c:v>
                      </c:pt>
                      <c:pt idx="946">
                        <c:v>22.228203000035137</c:v>
                      </c:pt>
                      <c:pt idx="947">
                        <c:v>22.565714000025764</c:v>
                      </c:pt>
                      <c:pt idx="948">
                        <c:v>22.620762999984436</c:v>
                      </c:pt>
                      <c:pt idx="949">
                        <c:v>22.64454799995292</c:v>
                      </c:pt>
                      <c:pt idx="950">
                        <c:v>22.762974999961443</c:v>
                      </c:pt>
                      <c:pt idx="951">
                        <c:v>22.805012000026181</c:v>
                      </c:pt>
                      <c:pt idx="952">
                        <c:v>22.833064000005834</c:v>
                      </c:pt>
                      <c:pt idx="953">
                        <c:v>22.879277999978513</c:v>
                      </c:pt>
                      <c:pt idx="954">
                        <c:v>22.909979999996722</c:v>
                      </c:pt>
                      <c:pt idx="955">
                        <c:v>22.927427000016905</c:v>
                      </c:pt>
                      <c:pt idx="956">
                        <c:v>22.946603000047617</c:v>
                      </c:pt>
                      <c:pt idx="957">
                        <c:v>22.969708999968134</c:v>
                      </c:pt>
                      <c:pt idx="958">
                        <c:v>23.017825999995694</c:v>
                      </c:pt>
                      <c:pt idx="959">
                        <c:v>23.038371999980882</c:v>
                      </c:pt>
                      <c:pt idx="960">
                        <c:v>23.05620800005272</c:v>
                      </c:pt>
                      <c:pt idx="961">
                        <c:v>23.085990000050515</c:v>
                      </c:pt>
                      <c:pt idx="962">
                        <c:v>23.107086000032723</c:v>
                      </c:pt>
                      <c:pt idx="963">
                        <c:v>23.1420559999533</c:v>
                      </c:pt>
                      <c:pt idx="964">
                        <c:v>23.150542999967001</c:v>
                      </c:pt>
                      <c:pt idx="965">
                        <c:v>23.173085000016727</c:v>
                      </c:pt>
                      <c:pt idx="966">
                        <c:v>23.190690999967046</c:v>
                      </c:pt>
                      <c:pt idx="967">
                        <c:v>23.20886699995026</c:v>
                      </c:pt>
                      <c:pt idx="968">
                        <c:v>23.226861999952234</c:v>
                      </c:pt>
                      <c:pt idx="969">
                        <c:v>23.256098999991082</c:v>
                      </c:pt>
                      <c:pt idx="970">
                        <c:v>23.276680000009947</c:v>
                      </c:pt>
                      <c:pt idx="971">
                        <c:v>23.304895999957807</c:v>
                      </c:pt>
                      <c:pt idx="972">
                        <c:v>23.335131000028923</c:v>
                      </c:pt>
                      <c:pt idx="973">
                        <c:v>23.353597000008449</c:v>
                      </c:pt>
                      <c:pt idx="974">
                        <c:v>23.372410999960266</c:v>
                      </c:pt>
                      <c:pt idx="975">
                        <c:v>23.390097999945283</c:v>
                      </c:pt>
                      <c:pt idx="976">
                        <c:v>23.413437000010163</c:v>
                      </c:pt>
                      <c:pt idx="977">
                        <c:v>23.439482999965549</c:v>
                      </c:pt>
                      <c:pt idx="978">
                        <c:v>23.461100999964401</c:v>
                      </c:pt>
                      <c:pt idx="979">
                        <c:v>23.477679000003263</c:v>
                      </c:pt>
                      <c:pt idx="980">
                        <c:v>23.494784999988042</c:v>
                      </c:pt>
                      <c:pt idx="981">
                        <c:v>23.514047999982722</c:v>
                      </c:pt>
                      <c:pt idx="982">
                        <c:v>23.524028999963775</c:v>
                      </c:pt>
                      <c:pt idx="983">
                        <c:v>23.558399999979883</c:v>
                      </c:pt>
                      <c:pt idx="984">
                        <c:v>23.571070999954827</c:v>
                      </c:pt>
                      <c:pt idx="985">
                        <c:v>23.598748999997042</c:v>
                      </c:pt>
                      <c:pt idx="986">
                        <c:v>23.621198000037111</c:v>
                      </c:pt>
                      <c:pt idx="987">
                        <c:v>23.639794999966398</c:v>
                      </c:pt>
                      <c:pt idx="988">
                        <c:v>23.655273000011221</c:v>
                      </c:pt>
                      <c:pt idx="989">
                        <c:v>23.676652000052854</c:v>
                      </c:pt>
                      <c:pt idx="990">
                        <c:v>23.697388999979012</c:v>
                      </c:pt>
                      <c:pt idx="991">
                        <c:v>23.719962000031956</c:v>
                      </c:pt>
                      <c:pt idx="992">
                        <c:v>23.74033399997279</c:v>
                      </c:pt>
                      <c:pt idx="993">
                        <c:v>23.760005000047386</c:v>
                      </c:pt>
                      <c:pt idx="994">
                        <c:v>23.781294999993406</c:v>
                      </c:pt>
                      <c:pt idx="995">
                        <c:v>23.796928999945521</c:v>
                      </c:pt>
                      <c:pt idx="996">
                        <c:v>23.8185260000173</c:v>
                      </c:pt>
                      <c:pt idx="997">
                        <c:v>23.837350000045262</c:v>
                      </c:pt>
                      <c:pt idx="998">
                        <c:v>23.859599999967031</c:v>
                      </c:pt>
                      <c:pt idx="999">
                        <c:v>23.873235999955796</c:v>
                      </c:pt>
                      <c:pt idx="1000">
                        <c:v>23.898435999988578</c:v>
                      </c:pt>
                      <c:pt idx="1001">
                        <c:v>23.919511000043713</c:v>
                      </c:pt>
                      <c:pt idx="1002">
                        <c:v>23.939341000048444</c:v>
                      </c:pt>
                      <c:pt idx="1003">
                        <c:v>23.957135000033304</c:v>
                      </c:pt>
                      <c:pt idx="1004">
                        <c:v>23.97776200005319</c:v>
                      </c:pt>
                      <c:pt idx="1005">
                        <c:v>23.99878699996043</c:v>
                      </c:pt>
                      <c:pt idx="1006">
                        <c:v>24.018016000045463</c:v>
                      </c:pt>
                      <c:pt idx="1007">
                        <c:v>24.037609999999404</c:v>
                      </c:pt>
                      <c:pt idx="1008">
                        <c:v>24.053442999953404</c:v>
                      </c:pt>
                      <c:pt idx="1009">
                        <c:v>24.078549999976531</c:v>
                      </c:pt>
                      <c:pt idx="1010">
                        <c:v>24.09851499996148</c:v>
                      </c:pt>
                      <c:pt idx="1011">
                        <c:v>24.119320999947377</c:v>
                      </c:pt>
                      <c:pt idx="1012">
                        <c:v>24.128544999985024</c:v>
                      </c:pt>
                      <c:pt idx="1013">
                        <c:v>24.159022000036202</c:v>
                      </c:pt>
                      <c:pt idx="1014">
                        <c:v>24.18057399999816</c:v>
                      </c:pt>
                      <c:pt idx="1015">
                        <c:v>24.201141000026837</c:v>
                      </c:pt>
                      <c:pt idx="1016">
                        <c:v>24.220439000055194</c:v>
                      </c:pt>
                      <c:pt idx="1017">
                        <c:v>24.23891299997922</c:v>
                      </c:pt>
                      <c:pt idx="1018">
                        <c:v>24.254562000045553</c:v>
                      </c:pt>
                      <c:pt idx="1019">
                        <c:v>24.279747999971732</c:v>
                      </c:pt>
                      <c:pt idx="1020">
                        <c:v>24.299044999992475</c:v>
                      </c:pt>
                      <c:pt idx="1021">
                        <c:v>24.320054000010714</c:v>
                      </c:pt>
                      <c:pt idx="1022">
                        <c:v>24.340627999976277</c:v>
                      </c:pt>
                      <c:pt idx="1023">
                        <c:v>24.36161100002937</c:v>
                      </c:pt>
                      <c:pt idx="1024">
                        <c:v>24.38167000003159</c:v>
                      </c:pt>
                      <c:pt idx="1025">
                        <c:v>24.395274000009522</c:v>
                      </c:pt>
                      <c:pt idx="1026">
                        <c:v>24.416249000001699</c:v>
                      </c:pt>
                      <c:pt idx="1027">
                        <c:v>24.436786000034772</c:v>
                      </c:pt>
                      <c:pt idx="1028">
                        <c:v>24.460349999950267</c:v>
                      </c:pt>
                      <c:pt idx="1029">
                        <c:v>24.481169000035152</c:v>
                      </c:pt>
                      <c:pt idx="1030">
                        <c:v>24.498374999966472</c:v>
                      </c:pt>
                      <c:pt idx="1031">
                        <c:v>24.515399000025354</c:v>
                      </c:pt>
                      <c:pt idx="1032">
                        <c:v>24.536852000048384</c:v>
                      </c:pt>
                      <c:pt idx="1033">
                        <c:v>24.559096000040881</c:v>
                      </c:pt>
                      <c:pt idx="1034">
                        <c:v>24.580848000012338</c:v>
                      </c:pt>
                      <c:pt idx="1035">
                        <c:v>24.59741699998267</c:v>
                      </c:pt>
                      <c:pt idx="1036">
                        <c:v>24.61650899995584</c:v>
                      </c:pt>
                      <c:pt idx="1037">
                        <c:v>24.640440999995917</c:v>
                      </c:pt>
                      <c:pt idx="1038">
                        <c:v>24.657232000026852</c:v>
                      </c:pt>
                      <c:pt idx="1039">
                        <c:v>24.678910000016913</c:v>
                      </c:pt>
                      <c:pt idx="1040">
                        <c:v>24.699159999960102</c:v>
                      </c:pt>
                      <c:pt idx="1041">
                        <c:v>24.719838000019081</c:v>
                      </c:pt>
                      <c:pt idx="1042">
                        <c:v>24.731899000005797</c:v>
                      </c:pt>
                      <c:pt idx="1043">
                        <c:v>24.757472999976017</c:v>
                      </c:pt>
                      <c:pt idx="1044">
                        <c:v>24.773432999965735</c:v>
                      </c:pt>
                      <c:pt idx="1045">
                        <c:v>24.792139000026509</c:v>
                      </c:pt>
                      <c:pt idx="1046">
                        <c:v>24.820835000020452</c:v>
                      </c:pt>
                      <c:pt idx="1047">
                        <c:v>24.838818000047468</c:v>
                      </c:pt>
                      <c:pt idx="1048">
                        <c:v>24.858812000020407</c:v>
                      </c:pt>
                      <c:pt idx="1049">
                        <c:v>24.877723000012338</c:v>
                      </c:pt>
                      <c:pt idx="1050">
                        <c:v>24.897395999985747</c:v>
                      </c:pt>
                      <c:pt idx="1051">
                        <c:v>24.917826000018977</c:v>
                      </c:pt>
                      <c:pt idx="1052">
                        <c:v>24.937768999952823</c:v>
                      </c:pt>
                      <c:pt idx="1053">
                        <c:v>24.958321999991313</c:v>
                      </c:pt>
                      <c:pt idx="1054">
                        <c:v>24.980337999993935</c:v>
                      </c:pt>
                      <c:pt idx="1055">
                        <c:v>24.998389999964274</c:v>
                      </c:pt>
                      <c:pt idx="1056">
                        <c:v>25.019504999974743</c:v>
                      </c:pt>
                      <c:pt idx="1057">
                        <c:v>25.03827200003434</c:v>
                      </c:pt>
                      <c:pt idx="1058">
                        <c:v>25.059668999980204</c:v>
                      </c:pt>
                      <c:pt idx="1059">
                        <c:v>25.064132999978028</c:v>
                      </c:pt>
                      <c:pt idx="1060">
                        <c:v>25.102131000021473</c:v>
                      </c:pt>
                      <c:pt idx="1061">
                        <c:v>25.116849999991246</c:v>
                      </c:pt>
                      <c:pt idx="1062">
                        <c:v>25.138741999980994</c:v>
                      </c:pt>
                      <c:pt idx="1063">
                        <c:v>25.159908000030555</c:v>
                      </c:pt>
                      <c:pt idx="1064">
                        <c:v>25.179670999990776</c:v>
                      </c:pt>
                      <c:pt idx="1065">
                        <c:v>25.199343999964185</c:v>
                      </c:pt>
                      <c:pt idx="1066">
                        <c:v>25.214797000051476</c:v>
                      </c:pt>
                      <c:pt idx="1067">
                        <c:v>25.235064000007696</c:v>
                      </c:pt>
                      <c:pt idx="1068">
                        <c:v>25.26001600001473</c:v>
                      </c:pt>
                      <c:pt idx="1069">
                        <c:v>25.278132000006735</c:v>
                      </c:pt>
                      <c:pt idx="1070">
                        <c:v>25.300953999976628</c:v>
                      </c:pt>
                      <c:pt idx="1071">
                        <c:v>25.317077000043355</c:v>
                      </c:pt>
                      <c:pt idx="1072">
                        <c:v>25.335580999962986</c:v>
                      </c:pt>
                      <c:pt idx="1073">
                        <c:v>25.35561400000006</c:v>
                      </c:pt>
                      <c:pt idx="1074">
                        <c:v>25.380937000038102</c:v>
                      </c:pt>
                      <c:pt idx="1075">
                        <c:v>25.400464999955148</c:v>
                      </c:pt>
                      <c:pt idx="1076">
                        <c:v>25.418337999959476</c:v>
                      </c:pt>
                      <c:pt idx="1077">
                        <c:v>25.436929999967106</c:v>
                      </c:pt>
                      <c:pt idx="1078">
                        <c:v>25.460253000026569</c:v>
                      </c:pt>
                      <c:pt idx="1079">
                        <c:v>25.47241699998267</c:v>
                      </c:pt>
                      <c:pt idx="1080">
                        <c:v>25.496810000040568</c:v>
                      </c:pt>
                      <c:pt idx="1081">
                        <c:v>25.517419000039808</c:v>
                      </c:pt>
                      <c:pt idx="1082">
                        <c:v>25.538349000038579</c:v>
                      </c:pt>
                      <c:pt idx="1083">
                        <c:v>25.556418000021949</c:v>
                      </c:pt>
                      <c:pt idx="1084">
                        <c:v>25.577581000048667</c:v>
                      </c:pt>
                      <c:pt idx="1085">
                        <c:v>25.596664999960922</c:v>
                      </c:pt>
                      <c:pt idx="1086">
                        <c:v>25.620589999947697</c:v>
                      </c:pt>
                      <c:pt idx="1087">
                        <c:v>25.637141000013798</c:v>
                      </c:pt>
                      <c:pt idx="1088">
                        <c:v>25.658338999957778</c:v>
                      </c:pt>
                      <c:pt idx="1089">
                        <c:v>25.677109000040218</c:v>
                      </c:pt>
                      <c:pt idx="1090">
                        <c:v>25.697991000022739</c:v>
                      </c:pt>
                      <c:pt idx="1091">
                        <c:v>25.712443000054918</c:v>
                      </c:pt>
                      <c:pt idx="1092">
                        <c:v>25.738242999999784</c:v>
                      </c:pt>
                      <c:pt idx="1093">
                        <c:v>25.758073000004515</c:v>
                      </c:pt>
                      <c:pt idx="1094">
                        <c:v>25.779014999978244</c:v>
                      </c:pt>
                      <c:pt idx="1095">
                        <c:v>25.797659000032581</c:v>
                      </c:pt>
                      <c:pt idx="1096">
                        <c:v>25.817883000010625</c:v>
                      </c:pt>
                      <c:pt idx="1097">
                        <c:v>25.841036000056192</c:v>
                      </c:pt>
                      <c:pt idx="1098">
                        <c:v>25.858271999983117</c:v>
                      </c:pt>
                      <c:pt idx="1099">
                        <c:v>25.878683999995701</c:v>
                      </c:pt>
                      <c:pt idx="1100">
                        <c:v>25.900817999965511</c:v>
                      </c:pt>
                      <c:pt idx="1101">
                        <c:v>25.919871999998577</c:v>
                      </c:pt>
                      <c:pt idx="1102">
                        <c:v>25.940854000044055</c:v>
                      </c:pt>
                      <c:pt idx="1103">
                        <c:v>25.960637000040151</c:v>
                      </c:pt>
                      <c:pt idx="1104">
                        <c:v>25.98093499999959</c:v>
                      </c:pt>
                      <c:pt idx="1105">
                        <c:v>25.998953000060283</c:v>
                      </c:pt>
                      <c:pt idx="1106">
                        <c:v>26.019773000036366</c:v>
                      </c:pt>
                      <c:pt idx="1107">
                        <c:v>26.029207000043243</c:v>
                      </c:pt>
                      <c:pt idx="1108">
                        <c:v>26.060453000012785</c:v>
                      </c:pt>
                      <c:pt idx="1109">
                        <c:v>26.080721999984235</c:v>
                      </c:pt>
                      <c:pt idx="1110">
                        <c:v>26.100028999964707</c:v>
                      </c:pt>
                      <c:pt idx="1111">
                        <c:v>26.120580999995582</c:v>
                      </c:pt>
                      <c:pt idx="1112">
                        <c:v>26.134785000002012</c:v>
                      </c:pt>
                      <c:pt idx="1113">
                        <c:v>26.157389000058174</c:v>
                      </c:pt>
                      <c:pt idx="1114">
                        <c:v>26.175535000045784</c:v>
                      </c:pt>
                      <c:pt idx="1115">
                        <c:v>26.19684300001245</c:v>
                      </c:pt>
                      <c:pt idx="1116">
                        <c:v>26.220937000005506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'Flight Input'!$AD$2:$AD$1118</c15:sqref>
                        </c15:formulaRef>
                      </c:ext>
                    </c:extLst>
                    <c:numCache>
                      <c:formatCode>General</c:formatCode>
                      <c:ptCount val="1117"/>
                      <c:pt idx="0">
                        <c:v>-0.57799999999999996</c:v>
                      </c:pt>
                      <c:pt idx="1">
                        <c:v>-0.57799999999999996</c:v>
                      </c:pt>
                      <c:pt idx="2">
                        <c:v>-0.57899999999999996</c:v>
                      </c:pt>
                      <c:pt idx="3">
                        <c:v>-0.57899999999999996</c:v>
                      </c:pt>
                      <c:pt idx="4">
                        <c:v>-0.57999999999999996</c:v>
                      </c:pt>
                      <c:pt idx="5">
                        <c:v>-0.57999999999999996</c:v>
                      </c:pt>
                      <c:pt idx="6">
                        <c:v>-0.58099999999999996</c:v>
                      </c:pt>
                      <c:pt idx="7">
                        <c:v>-0.58099999999999996</c:v>
                      </c:pt>
                      <c:pt idx="8">
                        <c:v>-0.58099999999999996</c:v>
                      </c:pt>
                      <c:pt idx="9">
                        <c:v>-0.58099999999999996</c:v>
                      </c:pt>
                      <c:pt idx="10">
                        <c:v>-0.58099999999999996</c:v>
                      </c:pt>
                      <c:pt idx="11">
                        <c:v>-0.58199999999999996</c:v>
                      </c:pt>
                      <c:pt idx="12">
                        <c:v>-0.58199999999999996</c:v>
                      </c:pt>
                      <c:pt idx="13">
                        <c:v>-0.58399999999999996</c:v>
                      </c:pt>
                      <c:pt idx="14">
                        <c:v>-0.58399999999999996</c:v>
                      </c:pt>
                      <c:pt idx="15">
                        <c:v>-0.58499999999999996</c:v>
                      </c:pt>
                      <c:pt idx="16">
                        <c:v>-0.58599999999999997</c:v>
                      </c:pt>
                      <c:pt idx="17">
                        <c:v>-0.58699999999999997</c:v>
                      </c:pt>
                      <c:pt idx="18">
                        <c:v>-0.58799999999999997</c:v>
                      </c:pt>
                      <c:pt idx="19">
                        <c:v>-0.58699999999999997</c:v>
                      </c:pt>
                      <c:pt idx="20">
                        <c:v>-0.58699999999999997</c:v>
                      </c:pt>
                      <c:pt idx="21">
                        <c:v>-0.58799999999999997</c:v>
                      </c:pt>
                      <c:pt idx="22">
                        <c:v>-0.58799999999999997</c:v>
                      </c:pt>
                      <c:pt idx="23">
                        <c:v>-0.58899999999999997</c:v>
                      </c:pt>
                      <c:pt idx="24">
                        <c:v>-0.58899999999999997</c:v>
                      </c:pt>
                      <c:pt idx="25">
                        <c:v>-0.58899999999999997</c:v>
                      </c:pt>
                      <c:pt idx="26">
                        <c:v>-0.58899999999999997</c:v>
                      </c:pt>
                      <c:pt idx="27">
                        <c:v>-0.59</c:v>
                      </c:pt>
                      <c:pt idx="28">
                        <c:v>-0.59</c:v>
                      </c:pt>
                      <c:pt idx="29">
                        <c:v>-0.59</c:v>
                      </c:pt>
                      <c:pt idx="30">
                        <c:v>-0.59199999999999997</c:v>
                      </c:pt>
                      <c:pt idx="31">
                        <c:v>-0.59299999999999997</c:v>
                      </c:pt>
                      <c:pt idx="32">
                        <c:v>-0.59399999999999997</c:v>
                      </c:pt>
                      <c:pt idx="33">
                        <c:v>-0.59499999999999997</c:v>
                      </c:pt>
                      <c:pt idx="34">
                        <c:v>-0.59599999999999997</c:v>
                      </c:pt>
                      <c:pt idx="35">
                        <c:v>-0.59699999999999998</c:v>
                      </c:pt>
                      <c:pt idx="36">
                        <c:v>-0.59799999999999998</c:v>
                      </c:pt>
                      <c:pt idx="37">
                        <c:v>-0.59899999999999998</c:v>
                      </c:pt>
                      <c:pt idx="38">
                        <c:v>-0.59899999999999998</c:v>
                      </c:pt>
                      <c:pt idx="39">
                        <c:v>-0.59899999999999998</c:v>
                      </c:pt>
                      <c:pt idx="40">
                        <c:v>-0.6</c:v>
                      </c:pt>
                      <c:pt idx="41">
                        <c:v>-0.6</c:v>
                      </c:pt>
                      <c:pt idx="42">
                        <c:v>-0.6</c:v>
                      </c:pt>
                      <c:pt idx="43">
                        <c:v>-0.60099999999999998</c:v>
                      </c:pt>
                      <c:pt idx="44">
                        <c:v>-0.60199999999999998</c:v>
                      </c:pt>
                      <c:pt idx="45">
                        <c:v>-0.60199999999999998</c:v>
                      </c:pt>
                      <c:pt idx="46">
                        <c:v>-0.60399999999999998</c:v>
                      </c:pt>
                      <c:pt idx="47">
                        <c:v>-0.60499999999999998</c:v>
                      </c:pt>
                      <c:pt idx="48">
                        <c:v>-0.60599999999999998</c:v>
                      </c:pt>
                      <c:pt idx="49">
                        <c:v>-0.60599999999999998</c:v>
                      </c:pt>
                      <c:pt idx="50">
                        <c:v>-0.60699999999999998</c:v>
                      </c:pt>
                      <c:pt idx="51">
                        <c:v>-0.60699999999999998</c:v>
                      </c:pt>
                      <c:pt idx="52">
                        <c:v>-0.60699999999999998</c:v>
                      </c:pt>
                      <c:pt idx="53">
                        <c:v>-0.60799999999999998</c:v>
                      </c:pt>
                      <c:pt idx="54">
                        <c:v>-0.60899999999999999</c:v>
                      </c:pt>
                      <c:pt idx="55">
                        <c:v>-0.60899999999999999</c:v>
                      </c:pt>
                      <c:pt idx="56">
                        <c:v>-0.61099999999999999</c:v>
                      </c:pt>
                      <c:pt idx="57">
                        <c:v>-0.61099999999999999</c:v>
                      </c:pt>
                      <c:pt idx="58">
                        <c:v>-0.61199999999999999</c:v>
                      </c:pt>
                      <c:pt idx="59">
                        <c:v>-0.61199999999999999</c:v>
                      </c:pt>
                      <c:pt idx="60">
                        <c:v>-0.61299999999999999</c:v>
                      </c:pt>
                      <c:pt idx="61">
                        <c:v>-0.61299999999999999</c:v>
                      </c:pt>
                      <c:pt idx="62">
                        <c:v>-0.61299999999999999</c:v>
                      </c:pt>
                      <c:pt idx="63">
                        <c:v>-0.61399999999999999</c:v>
                      </c:pt>
                      <c:pt idx="64">
                        <c:v>-0.61399999999999999</c:v>
                      </c:pt>
                      <c:pt idx="65">
                        <c:v>-0.61499999999999999</c:v>
                      </c:pt>
                      <c:pt idx="66">
                        <c:v>-0.61599999999999999</c:v>
                      </c:pt>
                      <c:pt idx="67">
                        <c:v>-0.61699999999999999</c:v>
                      </c:pt>
                      <c:pt idx="68">
                        <c:v>-0.61699999999999999</c:v>
                      </c:pt>
                      <c:pt idx="69">
                        <c:v>-0.61699999999999999</c:v>
                      </c:pt>
                      <c:pt idx="70">
                        <c:v>-0.61799999999999999</c:v>
                      </c:pt>
                      <c:pt idx="71">
                        <c:v>-0.61899999999999999</c:v>
                      </c:pt>
                      <c:pt idx="72">
                        <c:v>-0.62</c:v>
                      </c:pt>
                      <c:pt idx="73">
                        <c:v>-0.622</c:v>
                      </c:pt>
                      <c:pt idx="74">
                        <c:v>-0.622</c:v>
                      </c:pt>
                      <c:pt idx="75">
                        <c:v>-0.623</c:v>
                      </c:pt>
                      <c:pt idx="76">
                        <c:v>-0.622</c:v>
                      </c:pt>
                      <c:pt idx="77">
                        <c:v>-0.624</c:v>
                      </c:pt>
                      <c:pt idx="78">
                        <c:v>-0.625</c:v>
                      </c:pt>
                      <c:pt idx="79">
                        <c:v>-0.626</c:v>
                      </c:pt>
                      <c:pt idx="80">
                        <c:v>-0.627</c:v>
                      </c:pt>
                      <c:pt idx="81">
                        <c:v>-0.627</c:v>
                      </c:pt>
                      <c:pt idx="82">
                        <c:v>-0.627</c:v>
                      </c:pt>
                      <c:pt idx="83">
                        <c:v>-0.628</c:v>
                      </c:pt>
                      <c:pt idx="84">
                        <c:v>-0.628</c:v>
                      </c:pt>
                      <c:pt idx="85">
                        <c:v>-0.628</c:v>
                      </c:pt>
                      <c:pt idx="86">
                        <c:v>-0.629</c:v>
                      </c:pt>
                      <c:pt idx="87">
                        <c:v>-0.629</c:v>
                      </c:pt>
                      <c:pt idx="88">
                        <c:v>-0.629</c:v>
                      </c:pt>
                      <c:pt idx="89">
                        <c:v>-0.629</c:v>
                      </c:pt>
                      <c:pt idx="90">
                        <c:v>-0.63100000000000001</c:v>
                      </c:pt>
                      <c:pt idx="91">
                        <c:v>-0.63200000000000001</c:v>
                      </c:pt>
                      <c:pt idx="92">
                        <c:v>-0.63200000000000001</c:v>
                      </c:pt>
                      <c:pt idx="93">
                        <c:v>-0.63400000000000001</c:v>
                      </c:pt>
                      <c:pt idx="94">
                        <c:v>-0.63400000000000001</c:v>
                      </c:pt>
                      <c:pt idx="95">
                        <c:v>-0.63500000000000001</c:v>
                      </c:pt>
                      <c:pt idx="96">
                        <c:v>-0.63600000000000001</c:v>
                      </c:pt>
                      <c:pt idx="97">
                        <c:v>-0.63700000000000001</c:v>
                      </c:pt>
                      <c:pt idx="98">
                        <c:v>-0.63800000000000001</c:v>
                      </c:pt>
                      <c:pt idx="99">
                        <c:v>-0.63800000000000001</c:v>
                      </c:pt>
                      <c:pt idx="100">
                        <c:v>-0.64</c:v>
                      </c:pt>
                      <c:pt idx="101">
                        <c:v>-0.64100000000000001</c:v>
                      </c:pt>
                      <c:pt idx="102">
                        <c:v>-0.64100000000000001</c:v>
                      </c:pt>
                      <c:pt idx="103">
                        <c:v>-0.64200000000000002</c:v>
                      </c:pt>
                      <c:pt idx="104">
                        <c:v>-0.64200000000000002</c:v>
                      </c:pt>
                      <c:pt idx="105">
                        <c:v>-0.64300000000000002</c:v>
                      </c:pt>
                      <c:pt idx="106">
                        <c:v>-0.64300000000000002</c:v>
                      </c:pt>
                      <c:pt idx="107">
                        <c:v>-0.64300000000000002</c:v>
                      </c:pt>
                      <c:pt idx="108">
                        <c:v>-0.64400000000000002</c:v>
                      </c:pt>
                      <c:pt idx="109">
                        <c:v>-0.64500000000000002</c:v>
                      </c:pt>
                      <c:pt idx="110">
                        <c:v>-0.64600000000000002</c:v>
                      </c:pt>
                      <c:pt idx="111">
                        <c:v>-0.64700000000000002</c:v>
                      </c:pt>
                      <c:pt idx="112">
                        <c:v>-0.64700000000000002</c:v>
                      </c:pt>
                      <c:pt idx="113">
                        <c:v>-0.64800000000000002</c:v>
                      </c:pt>
                      <c:pt idx="114">
                        <c:v>-0.64800000000000002</c:v>
                      </c:pt>
                      <c:pt idx="115">
                        <c:v>-0.64900000000000002</c:v>
                      </c:pt>
                      <c:pt idx="116">
                        <c:v>-0.64800000000000002</c:v>
                      </c:pt>
                      <c:pt idx="117">
                        <c:v>-0.64800000000000002</c:v>
                      </c:pt>
                      <c:pt idx="118">
                        <c:v>-0.64800000000000002</c:v>
                      </c:pt>
                      <c:pt idx="119">
                        <c:v>-0.64900000000000002</c:v>
                      </c:pt>
                      <c:pt idx="120">
                        <c:v>-0.65</c:v>
                      </c:pt>
                      <c:pt idx="121">
                        <c:v>-0.65100000000000002</c:v>
                      </c:pt>
                      <c:pt idx="122">
                        <c:v>-0.65100000000000002</c:v>
                      </c:pt>
                      <c:pt idx="123">
                        <c:v>-0.65100000000000002</c:v>
                      </c:pt>
                      <c:pt idx="124">
                        <c:v>-0.65200000000000002</c:v>
                      </c:pt>
                      <c:pt idx="125">
                        <c:v>-0.65200000000000002</c:v>
                      </c:pt>
                      <c:pt idx="126">
                        <c:v>-0.65300000000000002</c:v>
                      </c:pt>
                      <c:pt idx="127">
                        <c:v>-0.65400000000000003</c:v>
                      </c:pt>
                      <c:pt idx="128">
                        <c:v>-0.65400000000000003</c:v>
                      </c:pt>
                      <c:pt idx="129">
                        <c:v>-0.65400000000000003</c:v>
                      </c:pt>
                      <c:pt idx="130">
                        <c:v>-0.65400000000000003</c:v>
                      </c:pt>
                      <c:pt idx="131">
                        <c:v>-0.65500000000000003</c:v>
                      </c:pt>
                      <c:pt idx="132">
                        <c:v>-0.65500000000000003</c:v>
                      </c:pt>
                      <c:pt idx="133">
                        <c:v>-0.65500000000000003</c:v>
                      </c:pt>
                      <c:pt idx="134">
                        <c:v>-0.65600000000000003</c:v>
                      </c:pt>
                      <c:pt idx="135">
                        <c:v>-0.65600000000000003</c:v>
                      </c:pt>
                      <c:pt idx="136">
                        <c:v>-0.65800000000000003</c:v>
                      </c:pt>
                      <c:pt idx="137">
                        <c:v>-0.66</c:v>
                      </c:pt>
                      <c:pt idx="138">
                        <c:v>-0.66200000000000003</c:v>
                      </c:pt>
                      <c:pt idx="139">
                        <c:v>-0.66200000000000003</c:v>
                      </c:pt>
                      <c:pt idx="140">
                        <c:v>-0.66200000000000003</c:v>
                      </c:pt>
                      <c:pt idx="141">
                        <c:v>-0.66400000000000003</c:v>
                      </c:pt>
                      <c:pt idx="142">
                        <c:v>-0.66500000000000004</c:v>
                      </c:pt>
                      <c:pt idx="143">
                        <c:v>-0.66600000000000004</c:v>
                      </c:pt>
                      <c:pt idx="144">
                        <c:v>-0.66600000000000004</c:v>
                      </c:pt>
                      <c:pt idx="145">
                        <c:v>-0.66700000000000004</c:v>
                      </c:pt>
                      <c:pt idx="146">
                        <c:v>-0.66800000000000004</c:v>
                      </c:pt>
                      <c:pt idx="147">
                        <c:v>-0.66700000000000004</c:v>
                      </c:pt>
                      <c:pt idx="148">
                        <c:v>-0.66900000000000004</c:v>
                      </c:pt>
                      <c:pt idx="149">
                        <c:v>-0.66900000000000004</c:v>
                      </c:pt>
                      <c:pt idx="150">
                        <c:v>-0.67</c:v>
                      </c:pt>
                      <c:pt idx="151">
                        <c:v>-0.67</c:v>
                      </c:pt>
                      <c:pt idx="152">
                        <c:v>-0.67100000000000004</c:v>
                      </c:pt>
                      <c:pt idx="153">
                        <c:v>-0.67100000000000004</c:v>
                      </c:pt>
                      <c:pt idx="154">
                        <c:v>-0.67200000000000004</c:v>
                      </c:pt>
                      <c:pt idx="155">
                        <c:v>-0.67300000000000004</c:v>
                      </c:pt>
                      <c:pt idx="156">
                        <c:v>-0.67400000000000004</c:v>
                      </c:pt>
                      <c:pt idx="157">
                        <c:v>-0.67600000000000005</c:v>
                      </c:pt>
                      <c:pt idx="158">
                        <c:v>-0.67600000000000005</c:v>
                      </c:pt>
                      <c:pt idx="159">
                        <c:v>-0.67700000000000005</c:v>
                      </c:pt>
                      <c:pt idx="160">
                        <c:v>-0.67700000000000005</c:v>
                      </c:pt>
                      <c:pt idx="161">
                        <c:v>-0.67800000000000005</c:v>
                      </c:pt>
                      <c:pt idx="162">
                        <c:v>-0.67900000000000005</c:v>
                      </c:pt>
                      <c:pt idx="163">
                        <c:v>-0.67800000000000005</c:v>
                      </c:pt>
                      <c:pt idx="164">
                        <c:v>-0.67900000000000005</c:v>
                      </c:pt>
                      <c:pt idx="165">
                        <c:v>-0.68100000000000005</c:v>
                      </c:pt>
                      <c:pt idx="166">
                        <c:v>-0.68200000000000005</c:v>
                      </c:pt>
                      <c:pt idx="167">
                        <c:v>-0.68200000000000005</c:v>
                      </c:pt>
                      <c:pt idx="168">
                        <c:v>-0.68100000000000005</c:v>
                      </c:pt>
                      <c:pt idx="169">
                        <c:v>-0.68200000000000005</c:v>
                      </c:pt>
                      <c:pt idx="170">
                        <c:v>-0.68200000000000005</c:v>
                      </c:pt>
                      <c:pt idx="171">
                        <c:v>-0.68300000000000005</c:v>
                      </c:pt>
                      <c:pt idx="172">
                        <c:v>-0.68300000000000005</c:v>
                      </c:pt>
                      <c:pt idx="173">
                        <c:v>-0.68300000000000005</c:v>
                      </c:pt>
                      <c:pt idx="174">
                        <c:v>-0.68400000000000005</c:v>
                      </c:pt>
                      <c:pt idx="175">
                        <c:v>-0.68400000000000005</c:v>
                      </c:pt>
                      <c:pt idx="176">
                        <c:v>-0.68300000000000005</c:v>
                      </c:pt>
                      <c:pt idx="177">
                        <c:v>-0.68400000000000005</c:v>
                      </c:pt>
                      <c:pt idx="178">
                        <c:v>-0.68400000000000005</c:v>
                      </c:pt>
                      <c:pt idx="179">
                        <c:v>-0.68400000000000005</c:v>
                      </c:pt>
                      <c:pt idx="180">
                        <c:v>-0.68500000000000005</c:v>
                      </c:pt>
                      <c:pt idx="181">
                        <c:v>-0.68500000000000005</c:v>
                      </c:pt>
                      <c:pt idx="182">
                        <c:v>-0.68500000000000005</c:v>
                      </c:pt>
                      <c:pt idx="183">
                        <c:v>-0.68500000000000005</c:v>
                      </c:pt>
                      <c:pt idx="184">
                        <c:v>-0.68500000000000005</c:v>
                      </c:pt>
                      <c:pt idx="185">
                        <c:v>-0.68400000000000005</c:v>
                      </c:pt>
                      <c:pt idx="186">
                        <c:v>-0.68400000000000005</c:v>
                      </c:pt>
                      <c:pt idx="187">
                        <c:v>-0.68400000000000005</c:v>
                      </c:pt>
                      <c:pt idx="188">
                        <c:v>-0.68400000000000005</c:v>
                      </c:pt>
                      <c:pt idx="189">
                        <c:v>-0.68400000000000005</c:v>
                      </c:pt>
                      <c:pt idx="190">
                        <c:v>-0.68400000000000005</c:v>
                      </c:pt>
                      <c:pt idx="191">
                        <c:v>-0.68500000000000005</c:v>
                      </c:pt>
                      <c:pt idx="192">
                        <c:v>-0.68500000000000005</c:v>
                      </c:pt>
                      <c:pt idx="193">
                        <c:v>-0.68500000000000005</c:v>
                      </c:pt>
                      <c:pt idx="194">
                        <c:v>-0.68600000000000005</c:v>
                      </c:pt>
                      <c:pt idx="195">
                        <c:v>-0.68600000000000005</c:v>
                      </c:pt>
                      <c:pt idx="196">
                        <c:v>-0.68700000000000006</c:v>
                      </c:pt>
                      <c:pt idx="197">
                        <c:v>-0.68700000000000006</c:v>
                      </c:pt>
                      <c:pt idx="198">
                        <c:v>-0.68700000000000006</c:v>
                      </c:pt>
                      <c:pt idx="199">
                        <c:v>-0.68799999999999994</c:v>
                      </c:pt>
                      <c:pt idx="200">
                        <c:v>-0.68799999999999994</c:v>
                      </c:pt>
                      <c:pt idx="201">
                        <c:v>-0.68899999999999995</c:v>
                      </c:pt>
                      <c:pt idx="202">
                        <c:v>-0.69</c:v>
                      </c:pt>
                      <c:pt idx="203">
                        <c:v>-0.69099999999999995</c:v>
                      </c:pt>
                      <c:pt idx="204">
                        <c:v>-0.69199999999999995</c:v>
                      </c:pt>
                      <c:pt idx="205">
                        <c:v>-0.69299999999999995</c:v>
                      </c:pt>
                      <c:pt idx="206">
                        <c:v>-0.69299999999999995</c:v>
                      </c:pt>
                      <c:pt idx="207">
                        <c:v>-0.69299999999999995</c:v>
                      </c:pt>
                      <c:pt idx="208">
                        <c:v>-0.69499999999999995</c:v>
                      </c:pt>
                      <c:pt idx="209">
                        <c:v>-0.69499999999999995</c:v>
                      </c:pt>
                      <c:pt idx="210">
                        <c:v>-0.69499999999999995</c:v>
                      </c:pt>
                      <c:pt idx="211">
                        <c:v>-0.69499999999999995</c:v>
                      </c:pt>
                      <c:pt idx="212">
                        <c:v>-0.69599999999999995</c:v>
                      </c:pt>
                      <c:pt idx="213">
                        <c:v>-0.69699999999999995</c:v>
                      </c:pt>
                      <c:pt idx="214">
                        <c:v>-0.69699999999999995</c:v>
                      </c:pt>
                      <c:pt idx="215">
                        <c:v>-0.69799999999999995</c:v>
                      </c:pt>
                      <c:pt idx="216">
                        <c:v>-0.69599999999999995</c:v>
                      </c:pt>
                      <c:pt idx="217">
                        <c:v>-0.69599999999999995</c:v>
                      </c:pt>
                      <c:pt idx="218">
                        <c:v>-0.69599999999999995</c:v>
                      </c:pt>
                      <c:pt idx="219">
                        <c:v>-0.69499999999999995</c:v>
                      </c:pt>
                      <c:pt idx="220">
                        <c:v>-0.69499999999999995</c:v>
                      </c:pt>
                      <c:pt idx="221">
                        <c:v>-0.69499999999999995</c:v>
                      </c:pt>
                      <c:pt idx="222">
                        <c:v>-0.69399999999999995</c:v>
                      </c:pt>
                      <c:pt idx="223">
                        <c:v>-0.69499999999999995</c:v>
                      </c:pt>
                      <c:pt idx="224">
                        <c:v>-0.69599999999999995</c:v>
                      </c:pt>
                      <c:pt idx="225">
                        <c:v>-0.69699999999999995</c:v>
                      </c:pt>
                      <c:pt idx="226">
                        <c:v>-0.69699999999999995</c:v>
                      </c:pt>
                      <c:pt idx="227">
                        <c:v>-0.69699999999999995</c:v>
                      </c:pt>
                      <c:pt idx="228">
                        <c:v>-0.69699999999999995</c:v>
                      </c:pt>
                      <c:pt idx="229">
                        <c:v>-0.69799999999999995</c:v>
                      </c:pt>
                      <c:pt idx="230">
                        <c:v>-0.69699999999999995</c:v>
                      </c:pt>
                      <c:pt idx="231">
                        <c:v>-0.69699999999999995</c:v>
                      </c:pt>
                      <c:pt idx="232">
                        <c:v>-0.69699999999999995</c:v>
                      </c:pt>
                      <c:pt idx="233">
                        <c:v>-0.69699999999999995</c:v>
                      </c:pt>
                      <c:pt idx="234">
                        <c:v>-0.69699999999999995</c:v>
                      </c:pt>
                      <c:pt idx="235">
                        <c:v>-0.69699999999999995</c:v>
                      </c:pt>
                      <c:pt idx="236">
                        <c:v>-0.69699999999999995</c:v>
                      </c:pt>
                      <c:pt idx="237">
                        <c:v>-0.69599999999999995</c:v>
                      </c:pt>
                      <c:pt idx="238">
                        <c:v>-0.69599999999999995</c:v>
                      </c:pt>
                      <c:pt idx="239">
                        <c:v>-0.69599999999999995</c:v>
                      </c:pt>
                      <c:pt idx="240">
                        <c:v>-0.69599999999999995</c:v>
                      </c:pt>
                      <c:pt idx="241">
                        <c:v>-0.69699999999999995</c:v>
                      </c:pt>
                      <c:pt idx="242">
                        <c:v>-0.69799999999999995</c:v>
                      </c:pt>
                      <c:pt idx="243">
                        <c:v>-0.69799999999999995</c:v>
                      </c:pt>
                      <c:pt idx="244">
                        <c:v>-0.69799999999999995</c:v>
                      </c:pt>
                      <c:pt idx="245">
                        <c:v>-0.69799999999999995</c:v>
                      </c:pt>
                      <c:pt idx="246">
                        <c:v>-0.69899999999999995</c:v>
                      </c:pt>
                      <c:pt idx="247">
                        <c:v>-0.69899999999999995</c:v>
                      </c:pt>
                      <c:pt idx="248">
                        <c:v>-0.69799999999999995</c:v>
                      </c:pt>
                      <c:pt idx="249">
                        <c:v>-0.69799999999999995</c:v>
                      </c:pt>
                      <c:pt idx="250">
                        <c:v>-0.69799999999999995</c:v>
                      </c:pt>
                      <c:pt idx="251">
                        <c:v>-0.69899999999999995</c:v>
                      </c:pt>
                      <c:pt idx="252">
                        <c:v>-0.7</c:v>
                      </c:pt>
                      <c:pt idx="253">
                        <c:v>-0.70099999999999996</c:v>
                      </c:pt>
                      <c:pt idx="254">
                        <c:v>-0.70099999999999996</c:v>
                      </c:pt>
                      <c:pt idx="255">
                        <c:v>-0.70099999999999996</c:v>
                      </c:pt>
                      <c:pt idx="256">
                        <c:v>-0.70199999999999996</c:v>
                      </c:pt>
                      <c:pt idx="257">
                        <c:v>-0.70099999999999996</c:v>
                      </c:pt>
                      <c:pt idx="258">
                        <c:v>-0.70199999999999996</c:v>
                      </c:pt>
                      <c:pt idx="259">
                        <c:v>-0.70299999999999996</c:v>
                      </c:pt>
                      <c:pt idx="260">
                        <c:v>-0.70399999999999996</c:v>
                      </c:pt>
                      <c:pt idx="261">
                        <c:v>-0.70299999999999996</c:v>
                      </c:pt>
                      <c:pt idx="262">
                        <c:v>-0.70299999999999996</c:v>
                      </c:pt>
                      <c:pt idx="263">
                        <c:v>-0.70199999999999996</c:v>
                      </c:pt>
                      <c:pt idx="264">
                        <c:v>-0.70099999999999996</c:v>
                      </c:pt>
                      <c:pt idx="265">
                        <c:v>-0.70099999999999996</c:v>
                      </c:pt>
                      <c:pt idx="266">
                        <c:v>-0.70099999999999996</c:v>
                      </c:pt>
                      <c:pt idx="267">
                        <c:v>-0.7</c:v>
                      </c:pt>
                      <c:pt idx="268">
                        <c:v>-0.70099999999999996</c:v>
                      </c:pt>
                      <c:pt idx="269">
                        <c:v>-0.70199999999999996</c:v>
                      </c:pt>
                      <c:pt idx="270">
                        <c:v>-0.70199999999999996</c:v>
                      </c:pt>
                      <c:pt idx="271">
                        <c:v>-0.70299999999999996</c:v>
                      </c:pt>
                      <c:pt idx="272">
                        <c:v>-0.70399999999999996</c:v>
                      </c:pt>
                      <c:pt idx="273">
                        <c:v>-0.70399999999999996</c:v>
                      </c:pt>
                      <c:pt idx="274">
                        <c:v>-0.70199999999999996</c:v>
                      </c:pt>
                      <c:pt idx="275">
                        <c:v>-0.70199999999999996</c:v>
                      </c:pt>
                      <c:pt idx="276">
                        <c:v>-0.70199999999999996</c:v>
                      </c:pt>
                      <c:pt idx="277">
                        <c:v>-0.70199999999999996</c:v>
                      </c:pt>
                      <c:pt idx="278">
                        <c:v>-0.70199999999999996</c:v>
                      </c:pt>
                      <c:pt idx="279">
                        <c:v>-0.70199999999999996</c:v>
                      </c:pt>
                      <c:pt idx="280">
                        <c:v>-0.70299999999999996</c:v>
                      </c:pt>
                      <c:pt idx="281">
                        <c:v>-0.70299999999999996</c:v>
                      </c:pt>
                      <c:pt idx="282">
                        <c:v>-0.70399999999999996</c:v>
                      </c:pt>
                      <c:pt idx="283">
                        <c:v>-0.70399999999999996</c:v>
                      </c:pt>
                      <c:pt idx="284">
                        <c:v>-0.70399999999999996</c:v>
                      </c:pt>
                      <c:pt idx="285">
                        <c:v>-0.70399999999999996</c:v>
                      </c:pt>
                      <c:pt idx="286">
                        <c:v>-0.70399999999999996</c:v>
                      </c:pt>
                      <c:pt idx="287">
                        <c:v>-0.70499999999999996</c:v>
                      </c:pt>
                      <c:pt idx="288">
                        <c:v>-0.70399999999999996</c:v>
                      </c:pt>
                      <c:pt idx="289">
                        <c:v>-0.70399999999999996</c:v>
                      </c:pt>
                      <c:pt idx="290">
                        <c:v>-0.70399999999999996</c:v>
                      </c:pt>
                      <c:pt idx="291">
                        <c:v>-0.70399999999999996</c:v>
                      </c:pt>
                      <c:pt idx="292">
                        <c:v>-0.70399999999999996</c:v>
                      </c:pt>
                      <c:pt idx="293">
                        <c:v>-0.70299999999999996</c:v>
                      </c:pt>
                      <c:pt idx="294">
                        <c:v>-0.70299999999999996</c:v>
                      </c:pt>
                      <c:pt idx="295">
                        <c:v>-0.70399999999999996</c:v>
                      </c:pt>
                      <c:pt idx="296">
                        <c:v>-0.70299999999999996</c:v>
                      </c:pt>
                      <c:pt idx="297">
                        <c:v>-0.70399999999999996</c:v>
                      </c:pt>
                      <c:pt idx="298">
                        <c:v>-0.70299999999999996</c:v>
                      </c:pt>
                      <c:pt idx="299">
                        <c:v>-0.70199999999999996</c:v>
                      </c:pt>
                      <c:pt idx="300">
                        <c:v>-0.70299999999999996</c:v>
                      </c:pt>
                      <c:pt idx="301">
                        <c:v>-0.70299999999999996</c:v>
                      </c:pt>
                      <c:pt idx="302">
                        <c:v>-0.70299999999999996</c:v>
                      </c:pt>
                      <c:pt idx="303">
                        <c:v>-0.70299999999999996</c:v>
                      </c:pt>
                      <c:pt idx="304">
                        <c:v>-0.70199999999999996</c:v>
                      </c:pt>
                      <c:pt idx="305">
                        <c:v>-0.70299999999999996</c:v>
                      </c:pt>
                      <c:pt idx="306">
                        <c:v>-0.70299999999999996</c:v>
                      </c:pt>
                      <c:pt idx="307">
                        <c:v>-0.70299999999999996</c:v>
                      </c:pt>
                      <c:pt idx="308">
                        <c:v>-0.70299999999999996</c:v>
                      </c:pt>
                      <c:pt idx="309">
                        <c:v>-0.70399999999999996</c:v>
                      </c:pt>
                      <c:pt idx="310">
                        <c:v>-0.70399999999999996</c:v>
                      </c:pt>
                      <c:pt idx="311">
                        <c:v>-0.70399999999999996</c:v>
                      </c:pt>
                      <c:pt idx="312">
                        <c:v>-0.70399999999999996</c:v>
                      </c:pt>
                      <c:pt idx="313">
                        <c:v>-0.70399999999999996</c:v>
                      </c:pt>
                      <c:pt idx="314">
                        <c:v>-0.70499999999999996</c:v>
                      </c:pt>
                      <c:pt idx="315">
                        <c:v>-0.70499999999999996</c:v>
                      </c:pt>
                      <c:pt idx="316">
                        <c:v>-0.70599999999999996</c:v>
                      </c:pt>
                      <c:pt idx="317">
                        <c:v>-0.70599999999999996</c:v>
                      </c:pt>
                      <c:pt idx="318">
                        <c:v>-0.70599999999999996</c:v>
                      </c:pt>
                      <c:pt idx="319">
                        <c:v>-0.70499999999999996</c:v>
                      </c:pt>
                      <c:pt idx="320">
                        <c:v>-0.70399999999999996</c:v>
                      </c:pt>
                      <c:pt idx="321">
                        <c:v>-0.70499999999999996</c:v>
                      </c:pt>
                      <c:pt idx="322">
                        <c:v>-0.70499999999999996</c:v>
                      </c:pt>
                      <c:pt idx="323">
                        <c:v>-0.70599999999999996</c:v>
                      </c:pt>
                      <c:pt idx="324">
                        <c:v>-0.70599999999999996</c:v>
                      </c:pt>
                      <c:pt idx="325">
                        <c:v>-0.70699999999999996</c:v>
                      </c:pt>
                      <c:pt idx="326">
                        <c:v>-0.70599999999999996</c:v>
                      </c:pt>
                      <c:pt idx="327">
                        <c:v>-0.70499999999999996</c:v>
                      </c:pt>
                      <c:pt idx="328">
                        <c:v>-0.70499999999999996</c:v>
                      </c:pt>
                      <c:pt idx="329">
                        <c:v>-0.70599999999999996</c:v>
                      </c:pt>
                      <c:pt idx="330">
                        <c:v>-0.70599999999999996</c:v>
                      </c:pt>
                      <c:pt idx="331">
                        <c:v>-0.70799999999999996</c:v>
                      </c:pt>
                      <c:pt idx="332">
                        <c:v>-0.70899999999999996</c:v>
                      </c:pt>
                      <c:pt idx="333">
                        <c:v>-0.71</c:v>
                      </c:pt>
                      <c:pt idx="334">
                        <c:v>-0.71099999999999997</c:v>
                      </c:pt>
                      <c:pt idx="335">
                        <c:v>-0.71</c:v>
                      </c:pt>
                      <c:pt idx="336">
                        <c:v>-0.71</c:v>
                      </c:pt>
                      <c:pt idx="337">
                        <c:v>-0.70899999999999996</c:v>
                      </c:pt>
                      <c:pt idx="338">
                        <c:v>-0.70899999999999996</c:v>
                      </c:pt>
                      <c:pt idx="339">
                        <c:v>-0.70899999999999996</c:v>
                      </c:pt>
                      <c:pt idx="340">
                        <c:v>-0.70799999999999996</c:v>
                      </c:pt>
                      <c:pt idx="341">
                        <c:v>-0.70899999999999996</c:v>
                      </c:pt>
                      <c:pt idx="342">
                        <c:v>-0.70899999999999996</c:v>
                      </c:pt>
                      <c:pt idx="343">
                        <c:v>-0.70899999999999996</c:v>
                      </c:pt>
                      <c:pt idx="344">
                        <c:v>-0.70699999999999996</c:v>
                      </c:pt>
                      <c:pt idx="345">
                        <c:v>-0.70799999999999996</c:v>
                      </c:pt>
                      <c:pt idx="346">
                        <c:v>-0.70799999999999996</c:v>
                      </c:pt>
                      <c:pt idx="347">
                        <c:v>-0.70699999999999996</c:v>
                      </c:pt>
                      <c:pt idx="348">
                        <c:v>-0.70699999999999996</c:v>
                      </c:pt>
                      <c:pt idx="349">
                        <c:v>-0.70599999999999996</c:v>
                      </c:pt>
                      <c:pt idx="350">
                        <c:v>-0.70599999999999996</c:v>
                      </c:pt>
                      <c:pt idx="351">
                        <c:v>-0.70499999999999996</c:v>
                      </c:pt>
                      <c:pt idx="352">
                        <c:v>-0.70599999999999996</c:v>
                      </c:pt>
                      <c:pt idx="353">
                        <c:v>-0.70699999999999996</c:v>
                      </c:pt>
                      <c:pt idx="354">
                        <c:v>-0.70699999999999996</c:v>
                      </c:pt>
                      <c:pt idx="355">
                        <c:v>-0.70699999999999996</c:v>
                      </c:pt>
                      <c:pt idx="356">
                        <c:v>-0.70699999999999996</c:v>
                      </c:pt>
                      <c:pt idx="357">
                        <c:v>-0.70799999999999996</c:v>
                      </c:pt>
                      <c:pt idx="358">
                        <c:v>-0.70799999999999996</c:v>
                      </c:pt>
                      <c:pt idx="359">
                        <c:v>-0.70699999999999996</c:v>
                      </c:pt>
                      <c:pt idx="360">
                        <c:v>-0.70699999999999996</c:v>
                      </c:pt>
                      <c:pt idx="361">
                        <c:v>-0.70799999999999996</c:v>
                      </c:pt>
                      <c:pt idx="362">
                        <c:v>-0.70899999999999996</c:v>
                      </c:pt>
                      <c:pt idx="363">
                        <c:v>-0.70899999999999996</c:v>
                      </c:pt>
                      <c:pt idx="364">
                        <c:v>-0.71</c:v>
                      </c:pt>
                      <c:pt idx="365">
                        <c:v>-0.71</c:v>
                      </c:pt>
                      <c:pt idx="366">
                        <c:v>-0.71</c:v>
                      </c:pt>
                      <c:pt idx="367">
                        <c:v>-0.71</c:v>
                      </c:pt>
                      <c:pt idx="368">
                        <c:v>-0.71099999999999997</c:v>
                      </c:pt>
                      <c:pt idx="369">
                        <c:v>-0.71099999999999997</c:v>
                      </c:pt>
                      <c:pt idx="370">
                        <c:v>-0.71099999999999997</c:v>
                      </c:pt>
                      <c:pt idx="371">
                        <c:v>-0.71</c:v>
                      </c:pt>
                      <c:pt idx="372">
                        <c:v>-0.71</c:v>
                      </c:pt>
                      <c:pt idx="373">
                        <c:v>-0.71099999999999997</c:v>
                      </c:pt>
                      <c:pt idx="374">
                        <c:v>-0.71099999999999997</c:v>
                      </c:pt>
                      <c:pt idx="375">
                        <c:v>-0.71099999999999997</c:v>
                      </c:pt>
                      <c:pt idx="376">
                        <c:v>-0.71099999999999997</c:v>
                      </c:pt>
                      <c:pt idx="377">
                        <c:v>-0.71</c:v>
                      </c:pt>
                      <c:pt idx="378">
                        <c:v>-0.71</c:v>
                      </c:pt>
                      <c:pt idx="379">
                        <c:v>-0.71</c:v>
                      </c:pt>
                      <c:pt idx="380">
                        <c:v>-0.71199999999999997</c:v>
                      </c:pt>
                      <c:pt idx="381">
                        <c:v>-0.71099999999999997</c:v>
                      </c:pt>
                      <c:pt idx="382">
                        <c:v>-0.71199999999999997</c:v>
                      </c:pt>
                      <c:pt idx="383">
                        <c:v>-0.71199999999999997</c:v>
                      </c:pt>
                      <c:pt idx="384">
                        <c:v>-0.71099999999999997</c:v>
                      </c:pt>
                      <c:pt idx="385">
                        <c:v>-0.71199999999999997</c:v>
                      </c:pt>
                      <c:pt idx="386">
                        <c:v>-0.71299999999999997</c:v>
                      </c:pt>
                      <c:pt idx="387">
                        <c:v>-0.71299999999999997</c:v>
                      </c:pt>
                      <c:pt idx="388">
                        <c:v>-0.71399999999999997</c:v>
                      </c:pt>
                      <c:pt idx="389">
                        <c:v>-0.71399999999999997</c:v>
                      </c:pt>
                      <c:pt idx="390">
                        <c:v>-0.71499999999999997</c:v>
                      </c:pt>
                      <c:pt idx="391">
                        <c:v>-0.71399999999999997</c:v>
                      </c:pt>
                      <c:pt idx="392">
                        <c:v>-0.71499999999999997</c:v>
                      </c:pt>
                      <c:pt idx="393">
                        <c:v>-0.71499999999999997</c:v>
                      </c:pt>
                      <c:pt idx="394">
                        <c:v>-0.71399999999999997</c:v>
                      </c:pt>
                      <c:pt idx="395">
                        <c:v>-0.71399999999999997</c:v>
                      </c:pt>
                      <c:pt idx="396">
                        <c:v>-0.71399999999999997</c:v>
                      </c:pt>
                      <c:pt idx="397">
                        <c:v>-0.71499999999999997</c:v>
                      </c:pt>
                      <c:pt idx="398">
                        <c:v>-0.71499999999999997</c:v>
                      </c:pt>
                      <c:pt idx="399">
                        <c:v>-0.71499999999999997</c:v>
                      </c:pt>
                      <c:pt idx="400">
                        <c:v>-0.71599999999999997</c:v>
                      </c:pt>
                      <c:pt idx="401">
                        <c:v>-0.71799999999999997</c:v>
                      </c:pt>
                      <c:pt idx="402">
                        <c:v>-0.71699999999999997</c:v>
                      </c:pt>
                      <c:pt idx="403">
                        <c:v>-0.71699999999999997</c:v>
                      </c:pt>
                      <c:pt idx="404">
                        <c:v>-0.71699999999999997</c:v>
                      </c:pt>
                      <c:pt idx="405">
                        <c:v>-0.71699999999999997</c:v>
                      </c:pt>
                      <c:pt idx="406">
                        <c:v>-0.71799999999999997</c:v>
                      </c:pt>
                      <c:pt idx="407">
                        <c:v>-0.71699999999999997</c:v>
                      </c:pt>
                      <c:pt idx="408">
                        <c:v>-0.71599999999999997</c:v>
                      </c:pt>
                      <c:pt idx="409">
                        <c:v>-0.71699999999999997</c:v>
                      </c:pt>
                      <c:pt idx="410">
                        <c:v>-0.71699999999999997</c:v>
                      </c:pt>
                      <c:pt idx="411">
                        <c:v>-0.71699999999999997</c:v>
                      </c:pt>
                      <c:pt idx="412">
                        <c:v>-0.71699999999999997</c:v>
                      </c:pt>
                      <c:pt idx="413">
                        <c:v>-0.71799999999999997</c:v>
                      </c:pt>
                      <c:pt idx="414">
                        <c:v>-0.71799999999999997</c:v>
                      </c:pt>
                      <c:pt idx="415">
                        <c:v>-0.71599999999999997</c:v>
                      </c:pt>
                      <c:pt idx="416">
                        <c:v>-0.71699999999999997</c:v>
                      </c:pt>
                      <c:pt idx="417">
                        <c:v>-0.71699999999999997</c:v>
                      </c:pt>
                      <c:pt idx="418">
                        <c:v>-0.71799999999999997</c:v>
                      </c:pt>
                      <c:pt idx="419">
                        <c:v>-0.71699999999999997</c:v>
                      </c:pt>
                      <c:pt idx="420">
                        <c:v>-0.71699999999999997</c:v>
                      </c:pt>
                      <c:pt idx="421">
                        <c:v>-0.71699999999999997</c:v>
                      </c:pt>
                      <c:pt idx="422">
                        <c:v>-0.71699999999999997</c:v>
                      </c:pt>
                      <c:pt idx="423">
                        <c:v>-0.71599999999999997</c:v>
                      </c:pt>
                      <c:pt idx="424">
                        <c:v>-0.71599999999999997</c:v>
                      </c:pt>
                      <c:pt idx="425">
                        <c:v>-0.71699999999999997</c:v>
                      </c:pt>
                      <c:pt idx="426">
                        <c:v>-0.71799999999999997</c:v>
                      </c:pt>
                      <c:pt idx="427">
                        <c:v>-0.71799999999999997</c:v>
                      </c:pt>
                      <c:pt idx="428">
                        <c:v>-0.71799999999999997</c:v>
                      </c:pt>
                      <c:pt idx="429">
                        <c:v>-0.71699999999999997</c:v>
                      </c:pt>
                      <c:pt idx="430">
                        <c:v>-0.71799999999999997</c:v>
                      </c:pt>
                      <c:pt idx="431">
                        <c:v>-0.71799999999999997</c:v>
                      </c:pt>
                      <c:pt idx="432">
                        <c:v>-0.71799999999999997</c:v>
                      </c:pt>
                      <c:pt idx="433">
                        <c:v>-0.71899999999999997</c:v>
                      </c:pt>
                      <c:pt idx="434">
                        <c:v>-0.71899999999999997</c:v>
                      </c:pt>
                      <c:pt idx="435">
                        <c:v>-0.71799999999999997</c:v>
                      </c:pt>
                      <c:pt idx="436">
                        <c:v>-0.71799999999999997</c:v>
                      </c:pt>
                      <c:pt idx="437">
                        <c:v>-0.71899999999999997</c:v>
                      </c:pt>
                      <c:pt idx="438">
                        <c:v>-0.71799999999999997</c:v>
                      </c:pt>
                      <c:pt idx="439">
                        <c:v>-0.71699999999999997</c:v>
                      </c:pt>
                      <c:pt idx="440">
                        <c:v>-0.71699999999999997</c:v>
                      </c:pt>
                      <c:pt idx="441">
                        <c:v>-0.71799999999999997</c:v>
                      </c:pt>
                      <c:pt idx="442">
                        <c:v>-0.71799999999999997</c:v>
                      </c:pt>
                      <c:pt idx="443">
                        <c:v>-0.71799999999999997</c:v>
                      </c:pt>
                      <c:pt idx="444">
                        <c:v>-0.71799999999999997</c:v>
                      </c:pt>
                      <c:pt idx="445">
                        <c:v>-0.71599999999999997</c:v>
                      </c:pt>
                      <c:pt idx="446">
                        <c:v>-0.71599999999999997</c:v>
                      </c:pt>
                      <c:pt idx="447">
                        <c:v>-0.71599999999999997</c:v>
                      </c:pt>
                      <c:pt idx="448">
                        <c:v>-0.71599999999999997</c:v>
                      </c:pt>
                      <c:pt idx="449">
                        <c:v>-0.71699999999999997</c:v>
                      </c:pt>
                      <c:pt idx="450">
                        <c:v>-0.71699999999999997</c:v>
                      </c:pt>
                      <c:pt idx="451">
                        <c:v>-0.71699999999999997</c:v>
                      </c:pt>
                      <c:pt idx="452">
                        <c:v>-0.71599999999999997</c:v>
                      </c:pt>
                      <c:pt idx="453">
                        <c:v>-0.71499999999999997</c:v>
                      </c:pt>
                      <c:pt idx="454">
                        <c:v>-0.71599999999999997</c:v>
                      </c:pt>
                      <c:pt idx="455">
                        <c:v>-0.71599999999999997</c:v>
                      </c:pt>
                      <c:pt idx="456">
                        <c:v>-0.71599999999999997</c:v>
                      </c:pt>
                      <c:pt idx="457">
                        <c:v>-0.71599999999999997</c:v>
                      </c:pt>
                      <c:pt idx="458">
                        <c:v>-0.71699999999999997</c:v>
                      </c:pt>
                      <c:pt idx="459">
                        <c:v>-0.71699999999999997</c:v>
                      </c:pt>
                      <c:pt idx="460">
                        <c:v>-0.71799999999999997</c:v>
                      </c:pt>
                      <c:pt idx="461">
                        <c:v>-0.71899999999999997</c:v>
                      </c:pt>
                      <c:pt idx="462">
                        <c:v>-0.72</c:v>
                      </c:pt>
                      <c:pt idx="463">
                        <c:v>-0.72</c:v>
                      </c:pt>
                      <c:pt idx="464">
                        <c:v>-0.72</c:v>
                      </c:pt>
                      <c:pt idx="465">
                        <c:v>-0.72</c:v>
                      </c:pt>
                      <c:pt idx="466">
                        <c:v>-0.72099999999999997</c:v>
                      </c:pt>
                      <c:pt idx="467">
                        <c:v>-0.72099999999999997</c:v>
                      </c:pt>
                      <c:pt idx="468">
                        <c:v>-0.72099999999999997</c:v>
                      </c:pt>
                      <c:pt idx="469">
                        <c:v>-0.72199999999999998</c:v>
                      </c:pt>
                      <c:pt idx="470">
                        <c:v>-0.72199999999999998</c:v>
                      </c:pt>
                      <c:pt idx="471">
                        <c:v>-0.72199999999999998</c:v>
                      </c:pt>
                      <c:pt idx="472">
                        <c:v>-0.72099999999999997</c:v>
                      </c:pt>
                      <c:pt idx="473">
                        <c:v>-0.72099999999999997</c:v>
                      </c:pt>
                      <c:pt idx="474">
                        <c:v>-0.72099999999999997</c:v>
                      </c:pt>
                      <c:pt idx="475">
                        <c:v>-0.72099999999999997</c:v>
                      </c:pt>
                      <c:pt idx="476">
                        <c:v>-0.72</c:v>
                      </c:pt>
                      <c:pt idx="477">
                        <c:v>-0.72099999999999997</c:v>
                      </c:pt>
                      <c:pt idx="478">
                        <c:v>-0.72</c:v>
                      </c:pt>
                      <c:pt idx="479">
                        <c:v>-0.72</c:v>
                      </c:pt>
                      <c:pt idx="480">
                        <c:v>-0.71899999999999997</c:v>
                      </c:pt>
                      <c:pt idx="481">
                        <c:v>-0.71899999999999997</c:v>
                      </c:pt>
                      <c:pt idx="482">
                        <c:v>-0.72</c:v>
                      </c:pt>
                      <c:pt idx="483">
                        <c:v>-0.71899999999999997</c:v>
                      </c:pt>
                      <c:pt idx="484">
                        <c:v>-0.73599999999999999</c:v>
                      </c:pt>
                      <c:pt idx="485">
                        <c:v>-0.70599999999999996</c:v>
                      </c:pt>
                      <c:pt idx="486">
                        <c:v>-0.71799999999999997</c:v>
                      </c:pt>
                      <c:pt idx="487">
                        <c:v>-0.71699999999999997</c:v>
                      </c:pt>
                      <c:pt idx="488">
                        <c:v>-0.71299999999999997</c:v>
                      </c:pt>
                      <c:pt idx="489">
                        <c:v>-0.71899999999999997</c:v>
                      </c:pt>
                      <c:pt idx="490">
                        <c:v>-0.70299999999999996</c:v>
                      </c:pt>
                      <c:pt idx="491">
                        <c:v>-0.70399999999999996</c:v>
                      </c:pt>
                      <c:pt idx="492">
                        <c:v>-0.70599999999999996</c:v>
                      </c:pt>
                      <c:pt idx="493">
                        <c:v>-0.70899999999999996</c:v>
                      </c:pt>
                      <c:pt idx="494">
                        <c:v>-0.70199999999999996</c:v>
                      </c:pt>
                      <c:pt idx="495">
                        <c:v>-0.69799999999999995</c:v>
                      </c:pt>
                      <c:pt idx="496">
                        <c:v>-0.70699999999999996</c:v>
                      </c:pt>
                      <c:pt idx="497">
                        <c:v>-0.70399999999999996</c:v>
                      </c:pt>
                      <c:pt idx="498">
                        <c:v>-0.70699999999999996</c:v>
                      </c:pt>
                      <c:pt idx="499">
                        <c:v>-0.70599999999999996</c:v>
                      </c:pt>
                      <c:pt idx="500">
                        <c:v>-0.70499999999999996</c:v>
                      </c:pt>
                      <c:pt idx="501">
                        <c:v>-0.69399999999999995</c:v>
                      </c:pt>
                      <c:pt idx="502">
                        <c:v>-0.70199999999999996</c:v>
                      </c:pt>
                      <c:pt idx="503">
                        <c:v>-0.69799999999999995</c:v>
                      </c:pt>
                      <c:pt idx="504">
                        <c:v>-0.69299999999999995</c:v>
                      </c:pt>
                      <c:pt idx="505">
                        <c:v>-0.69199999999999995</c:v>
                      </c:pt>
                      <c:pt idx="506">
                        <c:v>-0.70599999999999996</c:v>
                      </c:pt>
                      <c:pt idx="507">
                        <c:v>-0.68899999999999995</c:v>
                      </c:pt>
                      <c:pt idx="508">
                        <c:v>-0.69399999999999995</c:v>
                      </c:pt>
                      <c:pt idx="509">
                        <c:v>-0.69199999999999995</c:v>
                      </c:pt>
                      <c:pt idx="510">
                        <c:v>-0.68700000000000006</c:v>
                      </c:pt>
                      <c:pt idx="511">
                        <c:v>-0.68300000000000005</c:v>
                      </c:pt>
                      <c:pt idx="512">
                        <c:v>-0.69299999999999995</c:v>
                      </c:pt>
                      <c:pt idx="513">
                        <c:v>-0.66500000000000004</c:v>
                      </c:pt>
                      <c:pt idx="514">
                        <c:v>-0.70299999999999996</c:v>
                      </c:pt>
                      <c:pt idx="515">
                        <c:v>-0.69399999999999995</c:v>
                      </c:pt>
                      <c:pt idx="516">
                        <c:v>-0.71099999999999997</c:v>
                      </c:pt>
                      <c:pt idx="517">
                        <c:v>-0.70499999999999996</c:v>
                      </c:pt>
                      <c:pt idx="518">
                        <c:v>-0.72099999999999997</c:v>
                      </c:pt>
                      <c:pt idx="519">
                        <c:v>-0.72099999999999997</c:v>
                      </c:pt>
                      <c:pt idx="520">
                        <c:v>-0.69299999999999995</c:v>
                      </c:pt>
                      <c:pt idx="521">
                        <c:v>-0.71199999999999997</c:v>
                      </c:pt>
                      <c:pt idx="522">
                        <c:v>-0.71</c:v>
                      </c:pt>
                      <c:pt idx="523">
                        <c:v>-0.70799999999999996</c:v>
                      </c:pt>
                      <c:pt idx="524">
                        <c:v>-0.71799999999999997</c:v>
                      </c:pt>
                      <c:pt idx="525">
                        <c:v>-0.72899999999999998</c:v>
                      </c:pt>
                      <c:pt idx="526">
                        <c:v>-0.75600000000000001</c:v>
                      </c:pt>
                      <c:pt idx="527">
                        <c:v>-0.73699999999999999</c:v>
                      </c:pt>
                      <c:pt idx="528">
                        <c:v>-0.73699999999999999</c:v>
                      </c:pt>
                      <c:pt idx="529">
                        <c:v>-0.73899999999999999</c:v>
                      </c:pt>
                      <c:pt idx="530">
                        <c:v>-0.749</c:v>
                      </c:pt>
                      <c:pt idx="531">
                        <c:v>-0.73699999999999999</c:v>
                      </c:pt>
                      <c:pt idx="532">
                        <c:v>-0.73099999999999998</c:v>
                      </c:pt>
                      <c:pt idx="533">
                        <c:v>-0.749</c:v>
                      </c:pt>
                      <c:pt idx="534">
                        <c:v>-0.752</c:v>
                      </c:pt>
                      <c:pt idx="535">
                        <c:v>-0.745</c:v>
                      </c:pt>
                      <c:pt idx="536">
                        <c:v>-0.75700000000000001</c:v>
                      </c:pt>
                      <c:pt idx="537">
                        <c:v>-0.745</c:v>
                      </c:pt>
                      <c:pt idx="538">
                        <c:v>-0.74</c:v>
                      </c:pt>
                      <c:pt idx="539">
                        <c:v>-0.73599999999999999</c:v>
                      </c:pt>
                      <c:pt idx="540">
                        <c:v>-0.73</c:v>
                      </c:pt>
                      <c:pt idx="541">
                        <c:v>-0.754</c:v>
                      </c:pt>
                      <c:pt idx="542">
                        <c:v>-0.75</c:v>
                      </c:pt>
                      <c:pt idx="543">
                        <c:v>-0.749</c:v>
                      </c:pt>
                      <c:pt idx="544">
                        <c:v>-0.749</c:v>
                      </c:pt>
                      <c:pt idx="545">
                        <c:v>-0.75700000000000001</c:v>
                      </c:pt>
                      <c:pt idx="546">
                        <c:v>-0.755</c:v>
                      </c:pt>
                      <c:pt idx="547">
                        <c:v>-0.73699999999999999</c:v>
                      </c:pt>
                      <c:pt idx="548">
                        <c:v>-0.76100000000000001</c:v>
                      </c:pt>
                      <c:pt idx="549">
                        <c:v>-0.76700000000000002</c:v>
                      </c:pt>
                      <c:pt idx="550">
                        <c:v>-0.79900000000000004</c:v>
                      </c:pt>
                      <c:pt idx="551">
                        <c:v>-0.79600000000000004</c:v>
                      </c:pt>
                      <c:pt idx="552">
                        <c:v>-0.81599999999999995</c:v>
                      </c:pt>
                      <c:pt idx="553">
                        <c:v>-0.79700000000000004</c:v>
                      </c:pt>
                      <c:pt idx="554">
                        <c:v>-0.77400000000000002</c:v>
                      </c:pt>
                      <c:pt idx="555">
                        <c:v>-0.77800000000000002</c:v>
                      </c:pt>
                      <c:pt idx="556">
                        <c:v>-0.76800000000000002</c:v>
                      </c:pt>
                      <c:pt idx="557">
                        <c:v>-0.76200000000000001</c:v>
                      </c:pt>
                      <c:pt idx="558">
                        <c:v>-0.76500000000000001</c:v>
                      </c:pt>
                      <c:pt idx="559">
                        <c:v>-0.71599999999999997</c:v>
                      </c:pt>
                      <c:pt idx="560">
                        <c:v>-0.69499999999999995</c:v>
                      </c:pt>
                      <c:pt idx="561">
                        <c:v>-0.67500000000000004</c:v>
                      </c:pt>
                      <c:pt idx="562">
                        <c:v>-0.623</c:v>
                      </c:pt>
                      <c:pt idx="563">
                        <c:v>-0.61499999999999999</c:v>
                      </c:pt>
                      <c:pt idx="564">
                        <c:v>-0.61299999999999999</c:v>
                      </c:pt>
                      <c:pt idx="565">
                        <c:v>-0.58499999999999996</c:v>
                      </c:pt>
                      <c:pt idx="566">
                        <c:v>-0.60099999999999998</c:v>
                      </c:pt>
                      <c:pt idx="567">
                        <c:v>-0.624</c:v>
                      </c:pt>
                      <c:pt idx="568">
                        <c:v>-0.60199999999999998</c:v>
                      </c:pt>
                      <c:pt idx="569">
                        <c:v>-0.61299999999999999</c:v>
                      </c:pt>
                      <c:pt idx="570">
                        <c:v>-0.64200000000000002</c:v>
                      </c:pt>
                      <c:pt idx="571">
                        <c:v>-0.55200000000000005</c:v>
                      </c:pt>
                      <c:pt idx="572">
                        <c:v>-0.49299999999999999</c:v>
                      </c:pt>
                      <c:pt idx="573">
                        <c:v>-0.439</c:v>
                      </c:pt>
                      <c:pt idx="574">
                        <c:v>-0.32400000000000001</c:v>
                      </c:pt>
                      <c:pt idx="575">
                        <c:v>-0.23</c:v>
                      </c:pt>
                      <c:pt idx="576">
                        <c:v>-0.109</c:v>
                      </c:pt>
                      <c:pt idx="577">
                        <c:v>3.9E-2</c:v>
                      </c:pt>
                      <c:pt idx="578">
                        <c:v>9.8000000000000004E-2</c:v>
                      </c:pt>
                      <c:pt idx="579">
                        <c:v>0.16</c:v>
                      </c:pt>
                      <c:pt idx="580">
                        <c:v>0.20899999999999999</c:v>
                      </c:pt>
                      <c:pt idx="581">
                        <c:v>0.24299999999999999</c:v>
                      </c:pt>
                      <c:pt idx="582">
                        <c:v>0.28299999999999997</c:v>
                      </c:pt>
                      <c:pt idx="583">
                        <c:v>0.35799999999999998</c:v>
                      </c:pt>
                      <c:pt idx="584">
                        <c:v>0.432</c:v>
                      </c:pt>
                      <c:pt idx="585">
                        <c:v>0.52400000000000002</c:v>
                      </c:pt>
                      <c:pt idx="586">
                        <c:v>0.55100000000000005</c:v>
                      </c:pt>
                      <c:pt idx="587">
                        <c:v>0.66600000000000004</c:v>
                      </c:pt>
                      <c:pt idx="588">
                        <c:v>0.74299999999999999</c:v>
                      </c:pt>
                      <c:pt idx="589">
                        <c:v>0.77500000000000002</c:v>
                      </c:pt>
                      <c:pt idx="590">
                        <c:v>0.78700000000000003</c:v>
                      </c:pt>
                      <c:pt idx="591">
                        <c:v>0.73499999999999999</c:v>
                      </c:pt>
                      <c:pt idx="592">
                        <c:v>0.67700000000000005</c:v>
                      </c:pt>
                      <c:pt idx="593">
                        <c:v>0.63800000000000001</c:v>
                      </c:pt>
                      <c:pt idx="594">
                        <c:v>0.56999999999999995</c:v>
                      </c:pt>
                      <c:pt idx="595">
                        <c:v>0.47099999999999997</c:v>
                      </c:pt>
                      <c:pt idx="596">
                        <c:v>0.36899999999999999</c:v>
                      </c:pt>
                      <c:pt idx="597">
                        <c:v>0.183</c:v>
                      </c:pt>
                      <c:pt idx="598">
                        <c:v>4.5999999999999999E-2</c:v>
                      </c:pt>
                      <c:pt idx="599">
                        <c:v>-4.2999999999999997E-2</c:v>
                      </c:pt>
                      <c:pt idx="600">
                        <c:v>-0.21199999999999999</c:v>
                      </c:pt>
                      <c:pt idx="601">
                        <c:v>-0.34699999999999998</c:v>
                      </c:pt>
                      <c:pt idx="602">
                        <c:v>-0.54700000000000004</c:v>
                      </c:pt>
                      <c:pt idx="603">
                        <c:v>-0.58599999999999997</c:v>
                      </c:pt>
                      <c:pt idx="604">
                        <c:v>-0.64400000000000002</c:v>
                      </c:pt>
                      <c:pt idx="605">
                        <c:v>-0.8</c:v>
                      </c:pt>
                      <c:pt idx="606">
                        <c:v>-1.016</c:v>
                      </c:pt>
                      <c:pt idx="607">
                        <c:v>-1.1879999999999999</c:v>
                      </c:pt>
                      <c:pt idx="608">
                        <c:v>-1.296</c:v>
                      </c:pt>
                      <c:pt idx="609">
                        <c:v>-1.381</c:v>
                      </c:pt>
                      <c:pt idx="610">
                        <c:v>-1.5580000000000001</c:v>
                      </c:pt>
                      <c:pt idx="611">
                        <c:v>-1.639</c:v>
                      </c:pt>
                      <c:pt idx="612">
                        <c:v>-2.4350000000000001</c:v>
                      </c:pt>
                      <c:pt idx="613">
                        <c:v>-2.4329999999999998</c:v>
                      </c:pt>
                      <c:pt idx="614">
                        <c:v>-2.3889999999999998</c:v>
                      </c:pt>
                      <c:pt idx="615">
                        <c:v>-2.399</c:v>
                      </c:pt>
                      <c:pt idx="616">
                        <c:v>-2.4209999999999998</c:v>
                      </c:pt>
                      <c:pt idx="617">
                        <c:v>-2.3919999999999999</c:v>
                      </c:pt>
                      <c:pt idx="618">
                        <c:v>-2.3769999999999998</c:v>
                      </c:pt>
                      <c:pt idx="619">
                        <c:v>-2.407</c:v>
                      </c:pt>
                      <c:pt idx="620">
                        <c:v>-2.4350000000000001</c:v>
                      </c:pt>
                      <c:pt idx="621">
                        <c:v>-2.39</c:v>
                      </c:pt>
                      <c:pt idx="622">
                        <c:v>-2.3839999999999999</c:v>
                      </c:pt>
                      <c:pt idx="623">
                        <c:v>-2.4409999999999998</c:v>
                      </c:pt>
                      <c:pt idx="624">
                        <c:v>-2.415</c:v>
                      </c:pt>
                      <c:pt idx="625">
                        <c:v>-2.371</c:v>
                      </c:pt>
                      <c:pt idx="626">
                        <c:v>-2.4060000000000001</c:v>
                      </c:pt>
                      <c:pt idx="627">
                        <c:v>-2.4369999999999998</c:v>
                      </c:pt>
                      <c:pt idx="628">
                        <c:v>-2.4289999999999998</c:v>
                      </c:pt>
                      <c:pt idx="629">
                        <c:v>-2.3639999999999999</c:v>
                      </c:pt>
                      <c:pt idx="630">
                        <c:v>-2.379</c:v>
                      </c:pt>
                      <c:pt idx="631">
                        <c:v>-2.4500000000000002</c:v>
                      </c:pt>
                      <c:pt idx="632">
                        <c:v>-2.4540000000000002</c:v>
                      </c:pt>
                      <c:pt idx="633">
                        <c:v>-2.4649999999999999</c:v>
                      </c:pt>
                      <c:pt idx="634">
                        <c:v>-2.58</c:v>
                      </c:pt>
                      <c:pt idx="635">
                        <c:v>-2.6160000000000001</c:v>
                      </c:pt>
                      <c:pt idx="636">
                        <c:v>-2.6349999999999998</c:v>
                      </c:pt>
                      <c:pt idx="637">
                        <c:v>-2.6890000000000001</c:v>
                      </c:pt>
                      <c:pt idx="638">
                        <c:v>-2.7650000000000001</c:v>
                      </c:pt>
                      <c:pt idx="639">
                        <c:v>-2.806</c:v>
                      </c:pt>
                      <c:pt idx="640">
                        <c:v>-2.9009999999999998</c:v>
                      </c:pt>
                      <c:pt idx="641">
                        <c:v>-2.9990000000000001</c:v>
                      </c:pt>
                      <c:pt idx="642">
                        <c:v>-3.012</c:v>
                      </c:pt>
                      <c:pt idx="643">
                        <c:v>-3.0470000000000002</c:v>
                      </c:pt>
                      <c:pt idx="644">
                        <c:v>-3.121</c:v>
                      </c:pt>
                      <c:pt idx="645">
                        <c:v>-3.21</c:v>
                      </c:pt>
                      <c:pt idx="646">
                        <c:v>-3.2050000000000001</c:v>
                      </c:pt>
                      <c:pt idx="647">
                        <c:v>-3.3159999999999998</c:v>
                      </c:pt>
                      <c:pt idx="648">
                        <c:v>-3.4319999999999999</c:v>
                      </c:pt>
                      <c:pt idx="649">
                        <c:v>-3.4740000000000002</c:v>
                      </c:pt>
                      <c:pt idx="650">
                        <c:v>-3.5609999999999999</c:v>
                      </c:pt>
                      <c:pt idx="651">
                        <c:v>-3.6040000000000001</c:v>
                      </c:pt>
                      <c:pt idx="652">
                        <c:v>-3.6659999999999999</c:v>
                      </c:pt>
                      <c:pt idx="653">
                        <c:v>-3.7040000000000002</c:v>
                      </c:pt>
                      <c:pt idx="654">
                        <c:v>-3.8210000000000002</c:v>
                      </c:pt>
                      <c:pt idx="655">
                        <c:v>-3.875</c:v>
                      </c:pt>
                      <c:pt idx="656">
                        <c:v>-3.867</c:v>
                      </c:pt>
                      <c:pt idx="657">
                        <c:v>-3.048</c:v>
                      </c:pt>
                      <c:pt idx="658">
                        <c:v>-0.73499999999999999</c:v>
                      </c:pt>
                      <c:pt idx="659">
                        <c:v>2.29</c:v>
                      </c:pt>
                      <c:pt idx="660">
                        <c:v>5.2619999999999996</c:v>
                      </c:pt>
                      <c:pt idx="661">
                        <c:v>7.3739999999999997</c:v>
                      </c:pt>
                      <c:pt idx="662">
                        <c:v>8.8450000000000006</c:v>
                      </c:pt>
                      <c:pt idx="663">
                        <c:v>9.9580000000000002</c:v>
                      </c:pt>
                      <c:pt idx="664">
                        <c:v>10.795</c:v>
                      </c:pt>
                      <c:pt idx="665">
                        <c:v>10.964</c:v>
                      </c:pt>
                      <c:pt idx="666">
                        <c:v>11.102</c:v>
                      </c:pt>
                      <c:pt idx="667">
                        <c:v>11.66</c:v>
                      </c:pt>
                      <c:pt idx="668">
                        <c:v>11.484999999999999</c:v>
                      </c:pt>
                      <c:pt idx="669">
                        <c:v>11.143000000000001</c:v>
                      </c:pt>
                      <c:pt idx="670">
                        <c:v>10.85</c:v>
                      </c:pt>
                      <c:pt idx="671">
                        <c:v>10.3</c:v>
                      </c:pt>
                      <c:pt idx="672">
                        <c:v>9.75</c:v>
                      </c:pt>
                      <c:pt idx="673">
                        <c:v>9.0030000000000001</c:v>
                      </c:pt>
                      <c:pt idx="674">
                        <c:v>8.5280000000000005</c:v>
                      </c:pt>
                      <c:pt idx="675">
                        <c:v>7.9379999999999997</c:v>
                      </c:pt>
                      <c:pt idx="676">
                        <c:v>7.4939999999999998</c:v>
                      </c:pt>
                      <c:pt idx="677">
                        <c:v>6.7119999999999997</c:v>
                      </c:pt>
                      <c:pt idx="678">
                        <c:v>6.093</c:v>
                      </c:pt>
                      <c:pt idx="679">
                        <c:v>5.532</c:v>
                      </c:pt>
                      <c:pt idx="680">
                        <c:v>5.0369999999999999</c:v>
                      </c:pt>
                      <c:pt idx="681">
                        <c:v>4.5170000000000003</c:v>
                      </c:pt>
                      <c:pt idx="682">
                        <c:v>4</c:v>
                      </c:pt>
                      <c:pt idx="683">
                        <c:v>3.5539999999999998</c:v>
                      </c:pt>
                      <c:pt idx="684">
                        <c:v>3.1280000000000001</c:v>
                      </c:pt>
                      <c:pt idx="685">
                        <c:v>2.6349999999999998</c:v>
                      </c:pt>
                      <c:pt idx="686">
                        <c:v>2.23</c:v>
                      </c:pt>
                      <c:pt idx="687">
                        <c:v>1.7729999999999999</c:v>
                      </c:pt>
                      <c:pt idx="688">
                        <c:v>1.373</c:v>
                      </c:pt>
                      <c:pt idx="689">
                        <c:v>1.087</c:v>
                      </c:pt>
                      <c:pt idx="690">
                        <c:v>0.68899999999999995</c:v>
                      </c:pt>
                      <c:pt idx="691">
                        <c:v>0.35899999999999999</c:v>
                      </c:pt>
                      <c:pt idx="692">
                        <c:v>3.5999999999999997E-2</c:v>
                      </c:pt>
                      <c:pt idx="693">
                        <c:v>-3.6999999999999998E-2</c:v>
                      </c:pt>
                      <c:pt idx="694">
                        <c:v>-0.53300000000000003</c:v>
                      </c:pt>
                      <c:pt idx="695">
                        <c:v>-0.74199999999999999</c:v>
                      </c:pt>
                      <c:pt idx="696">
                        <c:v>-0.89300000000000002</c:v>
                      </c:pt>
                      <c:pt idx="697">
                        <c:v>-1.0129999999999999</c:v>
                      </c:pt>
                      <c:pt idx="698">
                        <c:v>-1.1950000000000001</c:v>
                      </c:pt>
                      <c:pt idx="699">
                        <c:v>-1.3009999999999999</c:v>
                      </c:pt>
                      <c:pt idx="700">
                        <c:v>-1.498</c:v>
                      </c:pt>
                      <c:pt idx="701">
                        <c:v>-1.698</c:v>
                      </c:pt>
                      <c:pt idx="702">
                        <c:v>-1.8120000000000001</c:v>
                      </c:pt>
                      <c:pt idx="703">
                        <c:v>-1.8779999999999999</c:v>
                      </c:pt>
                      <c:pt idx="704">
                        <c:v>-2.0070000000000001</c:v>
                      </c:pt>
                      <c:pt idx="705">
                        <c:v>-2.08</c:v>
                      </c:pt>
                      <c:pt idx="706">
                        <c:v>-2.149</c:v>
                      </c:pt>
                      <c:pt idx="707">
                        <c:v>-2.1749999999999998</c:v>
                      </c:pt>
                      <c:pt idx="708">
                        <c:v>-2.2730000000000001</c:v>
                      </c:pt>
                      <c:pt idx="709">
                        <c:v>-2.2959999999999998</c:v>
                      </c:pt>
                      <c:pt idx="710">
                        <c:v>-2.383</c:v>
                      </c:pt>
                      <c:pt idx="711">
                        <c:v>-2.4969999999999999</c:v>
                      </c:pt>
                      <c:pt idx="712">
                        <c:v>-2.5259999999999998</c:v>
                      </c:pt>
                      <c:pt idx="713">
                        <c:v>-2.681</c:v>
                      </c:pt>
                      <c:pt idx="714">
                        <c:v>-2.7690000000000001</c:v>
                      </c:pt>
                      <c:pt idx="715">
                        <c:v>-2.8109999999999999</c:v>
                      </c:pt>
                      <c:pt idx="716">
                        <c:v>-2.859</c:v>
                      </c:pt>
                      <c:pt idx="717">
                        <c:v>-2.85</c:v>
                      </c:pt>
                      <c:pt idx="718">
                        <c:v>-2.8</c:v>
                      </c:pt>
                      <c:pt idx="719">
                        <c:v>-2.78</c:v>
                      </c:pt>
                      <c:pt idx="720">
                        <c:v>-1.7889999999999999</c:v>
                      </c:pt>
                      <c:pt idx="721">
                        <c:v>-0.61299999999999999</c:v>
                      </c:pt>
                      <c:pt idx="722">
                        <c:v>1.2030000000000001</c:v>
                      </c:pt>
                      <c:pt idx="723">
                        <c:v>3.4159999999999999</c:v>
                      </c:pt>
                      <c:pt idx="724">
                        <c:v>5.5439999999999996</c:v>
                      </c:pt>
                      <c:pt idx="725">
                        <c:v>7.1550000000000002</c:v>
                      </c:pt>
                      <c:pt idx="726">
                        <c:v>9.9109999999999996</c:v>
                      </c:pt>
                      <c:pt idx="727">
                        <c:v>11.157</c:v>
                      </c:pt>
                      <c:pt idx="728">
                        <c:v>11.836</c:v>
                      </c:pt>
                      <c:pt idx="729">
                        <c:v>12.563000000000001</c:v>
                      </c:pt>
                      <c:pt idx="730">
                        <c:v>13.085000000000001</c:v>
                      </c:pt>
                      <c:pt idx="731">
                        <c:v>12.817</c:v>
                      </c:pt>
                      <c:pt idx="732">
                        <c:v>12.472</c:v>
                      </c:pt>
                      <c:pt idx="733">
                        <c:v>11.725</c:v>
                      </c:pt>
                      <c:pt idx="734">
                        <c:v>11.162000000000001</c:v>
                      </c:pt>
                      <c:pt idx="735">
                        <c:v>10.502000000000001</c:v>
                      </c:pt>
                      <c:pt idx="736">
                        <c:v>9.734</c:v>
                      </c:pt>
                      <c:pt idx="737">
                        <c:v>9.1769999999999996</c:v>
                      </c:pt>
                      <c:pt idx="738">
                        <c:v>8.6940000000000008</c:v>
                      </c:pt>
                      <c:pt idx="739">
                        <c:v>8.0459999999999994</c:v>
                      </c:pt>
                      <c:pt idx="740">
                        <c:v>7.6360000000000001</c:v>
                      </c:pt>
                      <c:pt idx="741">
                        <c:v>6.8280000000000003</c:v>
                      </c:pt>
                      <c:pt idx="742">
                        <c:v>6.22</c:v>
                      </c:pt>
                      <c:pt idx="743">
                        <c:v>5.6369999999999996</c:v>
                      </c:pt>
                      <c:pt idx="744">
                        <c:v>5.0640000000000001</c:v>
                      </c:pt>
                      <c:pt idx="745">
                        <c:v>4.4640000000000004</c:v>
                      </c:pt>
                      <c:pt idx="746">
                        <c:v>4.1440000000000001</c:v>
                      </c:pt>
                      <c:pt idx="747">
                        <c:v>3.6669999999999998</c:v>
                      </c:pt>
                      <c:pt idx="748">
                        <c:v>3.08</c:v>
                      </c:pt>
                      <c:pt idx="749">
                        <c:v>2.7730000000000001</c:v>
                      </c:pt>
                      <c:pt idx="750">
                        <c:v>2.359</c:v>
                      </c:pt>
                      <c:pt idx="751">
                        <c:v>2.012</c:v>
                      </c:pt>
                      <c:pt idx="752">
                        <c:v>1.2889999999999999</c:v>
                      </c:pt>
                      <c:pt idx="753">
                        <c:v>1.63</c:v>
                      </c:pt>
                      <c:pt idx="754">
                        <c:v>2.1909999999999998</c:v>
                      </c:pt>
                      <c:pt idx="755">
                        <c:v>2.2829999999999999</c:v>
                      </c:pt>
                      <c:pt idx="756">
                        <c:v>2.1739999999999999</c:v>
                      </c:pt>
                      <c:pt idx="757">
                        <c:v>2.0819999999999999</c:v>
                      </c:pt>
                      <c:pt idx="758">
                        <c:v>2.0219999999999998</c:v>
                      </c:pt>
                      <c:pt idx="759">
                        <c:v>1.9710000000000001</c:v>
                      </c:pt>
                      <c:pt idx="760">
                        <c:v>1.7170000000000001</c:v>
                      </c:pt>
                      <c:pt idx="761">
                        <c:v>1.5429999999999999</c:v>
                      </c:pt>
                      <c:pt idx="762">
                        <c:v>1.514</c:v>
                      </c:pt>
                      <c:pt idx="763">
                        <c:v>1.3380000000000001</c:v>
                      </c:pt>
                      <c:pt idx="764">
                        <c:v>1.2450000000000001</c:v>
                      </c:pt>
                      <c:pt idx="765">
                        <c:v>1.226</c:v>
                      </c:pt>
                      <c:pt idx="766">
                        <c:v>1.2090000000000001</c:v>
                      </c:pt>
                      <c:pt idx="767">
                        <c:v>1.0660000000000001</c:v>
                      </c:pt>
                      <c:pt idx="768">
                        <c:v>0.92800000000000005</c:v>
                      </c:pt>
                      <c:pt idx="769">
                        <c:v>0.82899999999999996</c:v>
                      </c:pt>
                      <c:pt idx="770">
                        <c:v>0.76400000000000001</c:v>
                      </c:pt>
                      <c:pt idx="771">
                        <c:v>0.73499999999999999</c:v>
                      </c:pt>
                      <c:pt idx="772">
                        <c:v>0.79600000000000004</c:v>
                      </c:pt>
                      <c:pt idx="773">
                        <c:v>1.2390000000000001</c:v>
                      </c:pt>
                      <c:pt idx="774">
                        <c:v>2.7749999999999999</c:v>
                      </c:pt>
                      <c:pt idx="775">
                        <c:v>4.024</c:v>
                      </c:pt>
                      <c:pt idx="776">
                        <c:v>5.1980000000000004</c:v>
                      </c:pt>
                      <c:pt idx="777">
                        <c:v>6.1269999999999998</c:v>
                      </c:pt>
                      <c:pt idx="778">
                        <c:v>6.49</c:v>
                      </c:pt>
                      <c:pt idx="779">
                        <c:v>5.7050000000000001</c:v>
                      </c:pt>
                      <c:pt idx="780">
                        <c:v>4.4210000000000003</c:v>
                      </c:pt>
                      <c:pt idx="781">
                        <c:v>3.7330000000000001</c:v>
                      </c:pt>
                      <c:pt idx="782">
                        <c:v>3.4140000000000001</c:v>
                      </c:pt>
                      <c:pt idx="783">
                        <c:v>3.1440000000000001</c:v>
                      </c:pt>
                      <c:pt idx="784">
                        <c:v>2.8580000000000001</c:v>
                      </c:pt>
                      <c:pt idx="785">
                        <c:v>2.794</c:v>
                      </c:pt>
                      <c:pt idx="786">
                        <c:v>2.8</c:v>
                      </c:pt>
                      <c:pt idx="787">
                        <c:v>2.7469999999999999</c:v>
                      </c:pt>
                      <c:pt idx="788">
                        <c:v>2.802</c:v>
                      </c:pt>
                      <c:pt idx="789">
                        <c:v>3.0139999999999998</c:v>
                      </c:pt>
                      <c:pt idx="790">
                        <c:v>3.3140000000000001</c:v>
                      </c:pt>
                      <c:pt idx="791">
                        <c:v>3.5779999999999998</c:v>
                      </c:pt>
                      <c:pt idx="792">
                        <c:v>3.82</c:v>
                      </c:pt>
                      <c:pt idx="793">
                        <c:v>4.0720000000000001</c:v>
                      </c:pt>
                      <c:pt idx="794">
                        <c:v>4.3630000000000004</c:v>
                      </c:pt>
                      <c:pt idx="795">
                        <c:v>4.6790000000000003</c:v>
                      </c:pt>
                      <c:pt idx="796">
                        <c:v>4.6749999999999998</c:v>
                      </c:pt>
                      <c:pt idx="797">
                        <c:v>4.5519999999999996</c:v>
                      </c:pt>
                      <c:pt idx="798">
                        <c:v>4.5380000000000003</c:v>
                      </c:pt>
                      <c:pt idx="799">
                        <c:v>4.4530000000000003</c:v>
                      </c:pt>
                      <c:pt idx="800">
                        <c:v>4.4649999999999999</c:v>
                      </c:pt>
                      <c:pt idx="801">
                        <c:v>4.5209999999999999</c:v>
                      </c:pt>
                      <c:pt idx="802">
                        <c:v>4.484</c:v>
                      </c:pt>
                      <c:pt idx="803">
                        <c:v>4.4859999999999998</c:v>
                      </c:pt>
                      <c:pt idx="804">
                        <c:v>4.5460000000000003</c:v>
                      </c:pt>
                      <c:pt idx="805">
                        <c:v>4.5810000000000004</c:v>
                      </c:pt>
                      <c:pt idx="806">
                        <c:v>4.548</c:v>
                      </c:pt>
                      <c:pt idx="807">
                        <c:v>4.5469999999999997</c:v>
                      </c:pt>
                      <c:pt idx="808">
                        <c:v>4.5739999999999998</c:v>
                      </c:pt>
                      <c:pt idx="809">
                        <c:v>4.5529999999999999</c:v>
                      </c:pt>
                      <c:pt idx="810">
                        <c:v>4.5030000000000001</c:v>
                      </c:pt>
                      <c:pt idx="811">
                        <c:v>4.5069999999999997</c:v>
                      </c:pt>
                      <c:pt idx="812">
                        <c:v>4.49</c:v>
                      </c:pt>
                      <c:pt idx="813">
                        <c:v>4.5060000000000002</c:v>
                      </c:pt>
                      <c:pt idx="814">
                        <c:v>4.4800000000000004</c:v>
                      </c:pt>
                      <c:pt idx="815">
                        <c:v>4.4889999999999999</c:v>
                      </c:pt>
                      <c:pt idx="816">
                        <c:v>4.508</c:v>
                      </c:pt>
                      <c:pt idx="817">
                        <c:v>4.4829999999999997</c:v>
                      </c:pt>
                      <c:pt idx="818">
                        <c:v>4.4930000000000003</c:v>
                      </c:pt>
                      <c:pt idx="819">
                        <c:v>4.4909999999999997</c:v>
                      </c:pt>
                      <c:pt idx="820">
                        <c:v>4.5030000000000001</c:v>
                      </c:pt>
                      <c:pt idx="821">
                        <c:v>4.601</c:v>
                      </c:pt>
                      <c:pt idx="822">
                        <c:v>4.6849999999999996</c:v>
                      </c:pt>
                      <c:pt idx="823">
                        <c:v>4.681</c:v>
                      </c:pt>
                      <c:pt idx="824">
                        <c:v>4.673</c:v>
                      </c:pt>
                      <c:pt idx="825">
                        <c:v>4.6849999999999996</c:v>
                      </c:pt>
                      <c:pt idx="826">
                        <c:v>4.7110000000000003</c:v>
                      </c:pt>
                      <c:pt idx="827">
                        <c:v>4.7069999999999999</c:v>
                      </c:pt>
                      <c:pt idx="828">
                        <c:v>4.6379999999999999</c:v>
                      </c:pt>
                      <c:pt idx="829">
                        <c:v>4.585</c:v>
                      </c:pt>
                      <c:pt idx="830">
                        <c:v>4.5309999999999997</c:v>
                      </c:pt>
                      <c:pt idx="831">
                        <c:v>4.3639999999999999</c:v>
                      </c:pt>
                      <c:pt idx="832">
                        <c:v>4.1050000000000004</c:v>
                      </c:pt>
                      <c:pt idx="833">
                        <c:v>3.976</c:v>
                      </c:pt>
                      <c:pt idx="834">
                        <c:v>3.8410000000000002</c:v>
                      </c:pt>
                      <c:pt idx="835">
                        <c:v>3.68</c:v>
                      </c:pt>
                      <c:pt idx="836">
                        <c:v>3.6469999999999998</c:v>
                      </c:pt>
                      <c:pt idx="837">
                        <c:v>3.371</c:v>
                      </c:pt>
                      <c:pt idx="838">
                        <c:v>3.22</c:v>
                      </c:pt>
                      <c:pt idx="839">
                        <c:v>3.044</c:v>
                      </c:pt>
                      <c:pt idx="840">
                        <c:v>2.9510000000000001</c:v>
                      </c:pt>
                      <c:pt idx="841">
                        <c:v>2.9809999999999999</c:v>
                      </c:pt>
                      <c:pt idx="842">
                        <c:v>3.0270000000000001</c:v>
                      </c:pt>
                      <c:pt idx="843">
                        <c:v>3.0609999999999999</c:v>
                      </c:pt>
                      <c:pt idx="844">
                        <c:v>3.0830000000000002</c:v>
                      </c:pt>
                      <c:pt idx="845">
                        <c:v>2.9340000000000002</c:v>
                      </c:pt>
                      <c:pt idx="846">
                        <c:v>2.9119999999999999</c:v>
                      </c:pt>
                      <c:pt idx="847">
                        <c:v>2.89</c:v>
                      </c:pt>
                      <c:pt idx="848">
                        <c:v>2.702</c:v>
                      </c:pt>
                      <c:pt idx="849">
                        <c:v>2.452</c:v>
                      </c:pt>
                      <c:pt idx="850">
                        <c:v>2.4049999999999998</c:v>
                      </c:pt>
                      <c:pt idx="851">
                        <c:v>2.3370000000000002</c:v>
                      </c:pt>
                      <c:pt idx="852">
                        <c:v>2.3170000000000002</c:v>
                      </c:pt>
                      <c:pt idx="853">
                        <c:v>2.2349999999999999</c:v>
                      </c:pt>
                      <c:pt idx="854">
                        <c:v>2.0779999999999998</c:v>
                      </c:pt>
                      <c:pt idx="855">
                        <c:v>1.76</c:v>
                      </c:pt>
                      <c:pt idx="856">
                        <c:v>2.6960000000000002</c:v>
                      </c:pt>
                      <c:pt idx="857">
                        <c:v>2.9039999999999999</c:v>
                      </c:pt>
                      <c:pt idx="858">
                        <c:v>2.9119999999999999</c:v>
                      </c:pt>
                      <c:pt idx="859">
                        <c:v>2.6429999999999998</c:v>
                      </c:pt>
                      <c:pt idx="860">
                        <c:v>2.0750000000000002</c:v>
                      </c:pt>
                      <c:pt idx="861">
                        <c:v>1.97</c:v>
                      </c:pt>
                      <c:pt idx="862">
                        <c:v>1.583</c:v>
                      </c:pt>
                      <c:pt idx="863">
                        <c:v>1.1659999999999999</c:v>
                      </c:pt>
                      <c:pt idx="864">
                        <c:v>1.01</c:v>
                      </c:pt>
                      <c:pt idx="865">
                        <c:v>0.90600000000000003</c:v>
                      </c:pt>
                      <c:pt idx="866">
                        <c:v>0.81299999999999994</c:v>
                      </c:pt>
                      <c:pt idx="867">
                        <c:v>0.73099999999999998</c:v>
                      </c:pt>
                      <c:pt idx="868">
                        <c:v>0.64900000000000002</c:v>
                      </c:pt>
                      <c:pt idx="869">
                        <c:v>0.59399999999999997</c:v>
                      </c:pt>
                      <c:pt idx="870">
                        <c:v>0.37</c:v>
                      </c:pt>
                      <c:pt idx="871">
                        <c:v>-0.222</c:v>
                      </c:pt>
                      <c:pt idx="872">
                        <c:v>-0.36899999999999999</c:v>
                      </c:pt>
                      <c:pt idx="873">
                        <c:v>-0.58899999999999997</c:v>
                      </c:pt>
                      <c:pt idx="874">
                        <c:v>-0.63</c:v>
                      </c:pt>
                      <c:pt idx="875">
                        <c:v>-0.79400000000000004</c:v>
                      </c:pt>
                      <c:pt idx="876">
                        <c:v>-1.1200000000000001</c:v>
                      </c:pt>
                      <c:pt idx="877">
                        <c:v>-1.22</c:v>
                      </c:pt>
                      <c:pt idx="878">
                        <c:v>-1.282</c:v>
                      </c:pt>
                      <c:pt idx="879">
                        <c:v>-1.302</c:v>
                      </c:pt>
                      <c:pt idx="880">
                        <c:v>-1.3460000000000001</c:v>
                      </c:pt>
                      <c:pt idx="881">
                        <c:v>-1.359</c:v>
                      </c:pt>
                      <c:pt idx="882">
                        <c:v>-1.371</c:v>
                      </c:pt>
                      <c:pt idx="883">
                        <c:v>-1.395</c:v>
                      </c:pt>
                      <c:pt idx="884">
                        <c:v>-1.516</c:v>
                      </c:pt>
                      <c:pt idx="885">
                        <c:v>-1.64</c:v>
                      </c:pt>
                      <c:pt idx="886">
                        <c:v>-0.22900000000000001</c:v>
                      </c:pt>
                      <c:pt idx="887">
                        <c:v>0.58799999999999997</c:v>
                      </c:pt>
                      <c:pt idx="888">
                        <c:v>0.66700000000000004</c:v>
                      </c:pt>
                      <c:pt idx="889">
                        <c:v>1.46</c:v>
                      </c:pt>
                      <c:pt idx="890">
                        <c:v>2.0680000000000001</c:v>
                      </c:pt>
                      <c:pt idx="891">
                        <c:v>2.1360000000000001</c:v>
                      </c:pt>
                      <c:pt idx="892">
                        <c:v>2.8929999999999998</c:v>
                      </c:pt>
                      <c:pt idx="893">
                        <c:v>2.87</c:v>
                      </c:pt>
                      <c:pt idx="894">
                        <c:v>2.85</c:v>
                      </c:pt>
                      <c:pt idx="895">
                        <c:v>2.8279999999999998</c:v>
                      </c:pt>
                      <c:pt idx="896">
                        <c:v>2.52</c:v>
                      </c:pt>
                      <c:pt idx="897">
                        <c:v>2.415</c:v>
                      </c:pt>
                      <c:pt idx="898">
                        <c:v>2.38</c:v>
                      </c:pt>
                      <c:pt idx="899">
                        <c:v>2.343</c:v>
                      </c:pt>
                      <c:pt idx="900">
                        <c:v>2.294</c:v>
                      </c:pt>
                      <c:pt idx="901">
                        <c:v>1.264</c:v>
                      </c:pt>
                      <c:pt idx="902">
                        <c:v>1.2310000000000001</c:v>
                      </c:pt>
                      <c:pt idx="903">
                        <c:v>1.1830000000000001</c:v>
                      </c:pt>
                      <c:pt idx="904">
                        <c:v>1.2849999999999999</c:v>
                      </c:pt>
                      <c:pt idx="905">
                        <c:v>2.125</c:v>
                      </c:pt>
                      <c:pt idx="906">
                        <c:v>2.3170000000000002</c:v>
                      </c:pt>
                      <c:pt idx="907">
                        <c:v>2.8170000000000002</c:v>
                      </c:pt>
                      <c:pt idx="908">
                        <c:v>2.8279999999999998</c:v>
                      </c:pt>
                      <c:pt idx="909">
                        <c:v>3.0019999999999998</c:v>
                      </c:pt>
                      <c:pt idx="910">
                        <c:v>3.2189999999999999</c:v>
                      </c:pt>
                      <c:pt idx="911">
                        <c:v>2.7349999999999999</c:v>
                      </c:pt>
                      <c:pt idx="912">
                        <c:v>2.6909999999999998</c:v>
                      </c:pt>
                      <c:pt idx="913">
                        <c:v>2.67</c:v>
                      </c:pt>
                      <c:pt idx="914">
                        <c:v>2.7269999999999999</c:v>
                      </c:pt>
                      <c:pt idx="915">
                        <c:v>3.234</c:v>
                      </c:pt>
                      <c:pt idx="916">
                        <c:v>3.2360000000000002</c:v>
                      </c:pt>
                      <c:pt idx="917">
                        <c:v>3.2229999999999999</c:v>
                      </c:pt>
                      <c:pt idx="918">
                        <c:v>3.266</c:v>
                      </c:pt>
                      <c:pt idx="919">
                        <c:v>3.3540000000000001</c:v>
                      </c:pt>
                      <c:pt idx="920">
                        <c:v>3.3380000000000001</c:v>
                      </c:pt>
                      <c:pt idx="921">
                        <c:v>3.3149999999999999</c:v>
                      </c:pt>
                      <c:pt idx="922">
                        <c:v>3.0089999999999999</c:v>
                      </c:pt>
                      <c:pt idx="923">
                        <c:v>2.8639999999999999</c:v>
                      </c:pt>
                      <c:pt idx="924">
                        <c:v>2.7959999999999998</c:v>
                      </c:pt>
                      <c:pt idx="925">
                        <c:v>2.78</c:v>
                      </c:pt>
                      <c:pt idx="926">
                        <c:v>2.7690000000000001</c:v>
                      </c:pt>
                      <c:pt idx="927">
                        <c:v>2.4780000000000002</c:v>
                      </c:pt>
                      <c:pt idx="928">
                        <c:v>2.4420000000000002</c:v>
                      </c:pt>
                      <c:pt idx="929">
                        <c:v>2.3490000000000002</c:v>
                      </c:pt>
                      <c:pt idx="930">
                        <c:v>1.655</c:v>
                      </c:pt>
                      <c:pt idx="931">
                        <c:v>1.5780000000000001</c:v>
                      </c:pt>
                      <c:pt idx="932">
                        <c:v>1.526</c:v>
                      </c:pt>
                      <c:pt idx="933">
                        <c:v>1.585</c:v>
                      </c:pt>
                      <c:pt idx="934">
                        <c:v>1.587</c:v>
                      </c:pt>
                      <c:pt idx="935">
                        <c:v>2.073</c:v>
                      </c:pt>
                      <c:pt idx="936">
                        <c:v>2.2509999999999999</c:v>
                      </c:pt>
                      <c:pt idx="937">
                        <c:v>2.6139999999999999</c:v>
                      </c:pt>
                      <c:pt idx="938">
                        <c:v>2.6379999999999999</c:v>
                      </c:pt>
                      <c:pt idx="939">
                        <c:v>2.63</c:v>
                      </c:pt>
                      <c:pt idx="940">
                        <c:v>2.6219999999999999</c:v>
                      </c:pt>
                      <c:pt idx="941">
                        <c:v>2.6280000000000001</c:v>
                      </c:pt>
                      <c:pt idx="942">
                        <c:v>2.629</c:v>
                      </c:pt>
                      <c:pt idx="943">
                        <c:v>2.6379999999999999</c:v>
                      </c:pt>
                      <c:pt idx="944">
                        <c:v>2.633</c:v>
                      </c:pt>
                      <c:pt idx="945">
                        <c:v>2.637</c:v>
                      </c:pt>
                      <c:pt idx="946">
                        <c:v>2.633</c:v>
                      </c:pt>
                      <c:pt idx="947">
                        <c:v>2.637</c:v>
                      </c:pt>
                      <c:pt idx="948">
                        <c:v>2.6339999999999999</c:v>
                      </c:pt>
                      <c:pt idx="949">
                        <c:v>2.6339999999999999</c:v>
                      </c:pt>
                      <c:pt idx="950">
                        <c:v>2.6339999999999999</c:v>
                      </c:pt>
                      <c:pt idx="951">
                        <c:v>2.6349999999999998</c:v>
                      </c:pt>
                      <c:pt idx="952">
                        <c:v>2.6349999999999998</c:v>
                      </c:pt>
                      <c:pt idx="953">
                        <c:v>2.637</c:v>
                      </c:pt>
                      <c:pt idx="954">
                        <c:v>2.6349999999999998</c:v>
                      </c:pt>
                      <c:pt idx="955">
                        <c:v>2.6349999999999998</c:v>
                      </c:pt>
                      <c:pt idx="956">
                        <c:v>2.6360000000000001</c:v>
                      </c:pt>
                      <c:pt idx="957">
                        <c:v>2.6379999999999999</c:v>
                      </c:pt>
                      <c:pt idx="958">
                        <c:v>2.6379999999999999</c:v>
                      </c:pt>
                      <c:pt idx="959">
                        <c:v>2.6419999999999999</c:v>
                      </c:pt>
                      <c:pt idx="960">
                        <c:v>2.6419999999999999</c:v>
                      </c:pt>
                      <c:pt idx="961">
                        <c:v>2.6419999999999999</c:v>
                      </c:pt>
                      <c:pt idx="962">
                        <c:v>2.6429999999999998</c:v>
                      </c:pt>
                      <c:pt idx="963">
                        <c:v>2.6429999999999998</c:v>
                      </c:pt>
                      <c:pt idx="964">
                        <c:v>2.6429999999999998</c:v>
                      </c:pt>
                      <c:pt idx="965">
                        <c:v>2.6429999999999998</c:v>
                      </c:pt>
                      <c:pt idx="966">
                        <c:v>2.6429999999999998</c:v>
                      </c:pt>
                      <c:pt idx="967">
                        <c:v>2.6419999999999999</c:v>
                      </c:pt>
                      <c:pt idx="968">
                        <c:v>2.6419999999999999</c:v>
                      </c:pt>
                      <c:pt idx="969">
                        <c:v>2.6419999999999999</c:v>
                      </c:pt>
                      <c:pt idx="970">
                        <c:v>2.6429999999999998</c:v>
                      </c:pt>
                      <c:pt idx="971">
                        <c:v>2.6429999999999998</c:v>
                      </c:pt>
                      <c:pt idx="972">
                        <c:v>2.6429999999999998</c:v>
                      </c:pt>
                      <c:pt idx="973">
                        <c:v>2.6429999999999998</c:v>
                      </c:pt>
                      <c:pt idx="974">
                        <c:v>2.6429999999999998</c:v>
                      </c:pt>
                      <c:pt idx="975">
                        <c:v>2.6429999999999998</c:v>
                      </c:pt>
                      <c:pt idx="976">
                        <c:v>2.6440000000000001</c:v>
                      </c:pt>
                      <c:pt idx="977">
                        <c:v>2.645</c:v>
                      </c:pt>
                      <c:pt idx="978">
                        <c:v>2.645</c:v>
                      </c:pt>
                      <c:pt idx="979">
                        <c:v>2.6469999999999998</c:v>
                      </c:pt>
                      <c:pt idx="980">
                        <c:v>2.6480000000000001</c:v>
                      </c:pt>
                      <c:pt idx="981">
                        <c:v>2.6480000000000001</c:v>
                      </c:pt>
                      <c:pt idx="982">
                        <c:v>2.6480000000000001</c:v>
                      </c:pt>
                      <c:pt idx="983">
                        <c:v>2.6480000000000001</c:v>
                      </c:pt>
                      <c:pt idx="984">
                        <c:v>2.649</c:v>
                      </c:pt>
                      <c:pt idx="985">
                        <c:v>2.65</c:v>
                      </c:pt>
                      <c:pt idx="986">
                        <c:v>2.6480000000000001</c:v>
                      </c:pt>
                      <c:pt idx="987">
                        <c:v>2.649</c:v>
                      </c:pt>
                      <c:pt idx="988">
                        <c:v>2.65</c:v>
                      </c:pt>
                      <c:pt idx="989">
                        <c:v>2.6509999999999998</c:v>
                      </c:pt>
                      <c:pt idx="990">
                        <c:v>2.6509999999999998</c:v>
                      </c:pt>
                      <c:pt idx="991">
                        <c:v>2.6509999999999998</c:v>
                      </c:pt>
                      <c:pt idx="992">
                        <c:v>2.6509999999999998</c:v>
                      </c:pt>
                      <c:pt idx="993">
                        <c:v>2.6509999999999998</c:v>
                      </c:pt>
                      <c:pt idx="994">
                        <c:v>2.6509999999999998</c:v>
                      </c:pt>
                      <c:pt idx="995">
                        <c:v>2.6520000000000001</c:v>
                      </c:pt>
                      <c:pt idx="996">
                        <c:v>2.653</c:v>
                      </c:pt>
                      <c:pt idx="997">
                        <c:v>2.653</c:v>
                      </c:pt>
                      <c:pt idx="998">
                        <c:v>2.653</c:v>
                      </c:pt>
                      <c:pt idx="999">
                        <c:v>2.653</c:v>
                      </c:pt>
                      <c:pt idx="1000">
                        <c:v>2.6539999999999999</c:v>
                      </c:pt>
                      <c:pt idx="1001">
                        <c:v>2.6539999999999999</c:v>
                      </c:pt>
                      <c:pt idx="1002">
                        <c:v>2.6539999999999999</c:v>
                      </c:pt>
                      <c:pt idx="1003">
                        <c:v>2.6560000000000001</c:v>
                      </c:pt>
                      <c:pt idx="1004">
                        <c:v>2.6549999999999998</c:v>
                      </c:pt>
                      <c:pt idx="1005">
                        <c:v>2.6549999999999998</c:v>
                      </c:pt>
                      <c:pt idx="1006">
                        <c:v>2.6539999999999999</c:v>
                      </c:pt>
                      <c:pt idx="1007">
                        <c:v>2.6539999999999999</c:v>
                      </c:pt>
                      <c:pt idx="1008">
                        <c:v>2.6549999999999998</c:v>
                      </c:pt>
                      <c:pt idx="1009">
                        <c:v>2.6549999999999998</c:v>
                      </c:pt>
                      <c:pt idx="1010">
                        <c:v>2.6549999999999998</c:v>
                      </c:pt>
                      <c:pt idx="1011">
                        <c:v>2.6560000000000001</c:v>
                      </c:pt>
                      <c:pt idx="1012">
                        <c:v>2.6560000000000001</c:v>
                      </c:pt>
                      <c:pt idx="1013">
                        <c:v>2.6560000000000001</c:v>
                      </c:pt>
                      <c:pt idx="1014">
                        <c:v>2.657</c:v>
                      </c:pt>
                      <c:pt idx="1015">
                        <c:v>2.6589999999999998</c:v>
                      </c:pt>
                      <c:pt idx="1016">
                        <c:v>2.6589999999999998</c:v>
                      </c:pt>
                      <c:pt idx="1017">
                        <c:v>2.6589999999999998</c:v>
                      </c:pt>
                      <c:pt idx="1018">
                        <c:v>2.66</c:v>
                      </c:pt>
                      <c:pt idx="1019">
                        <c:v>2.661</c:v>
                      </c:pt>
                      <c:pt idx="1020">
                        <c:v>2.6619999999999999</c:v>
                      </c:pt>
                      <c:pt idx="1021">
                        <c:v>2.6629999999999998</c:v>
                      </c:pt>
                      <c:pt idx="1022">
                        <c:v>2.6619999999999999</c:v>
                      </c:pt>
                      <c:pt idx="1023">
                        <c:v>2.661</c:v>
                      </c:pt>
                      <c:pt idx="1024">
                        <c:v>2.6619999999999999</c:v>
                      </c:pt>
                      <c:pt idx="1025">
                        <c:v>2.6629999999999998</c:v>
                      </c:pt>
                      <c:pt idx="1026">
                        <c:v>2.6629999999999998</c:v>
                      </c:pt>
                      <c:pt idx="1027">
                        <c:v>2.6629999999999998</c:v>
                      </c:pt>
                      <c:pt idx="1028">
                        <c:v>2.6640000000000001</c:v>
                      </c:pt>
                      <c:pt idx="1029">
                        <c:v>2.6640000000000001</c:v>
                      </c:pt>
                      <c:pt idx="1030">
                        <c:v>2.665</c:v>
                      </c:pt>
                      <c:pt idx="1031">
                        <c:v>2.665</c:v>
                      </c:pt>
                      <c:pt idx="1032">
                        <c:v>2.6640000000000001</c:v>
                      </c:pt>
                      <c:pt idx="1033">
                        <c:v>2.6640000000000001</c:v>
                      </c:pt>
                      <c:pt idx="1034">
                        <c:v>2.6629999999999998</c:v>
                      </c:pt>
                      <c:pt idx="1035">
                        <c:v>2.6629999999999998</c:v>
                      </c:pt>
                      <c:pt idx="1036">
                        <c:v>2.6640000000000001</c:v>
                      </c:pt>
                      <c:pt idx="1037">
                        <c:v>2.6640000000000001</c:v>
                      </c:pt>
                      <c:pt idx="1038">
                        <c:v>2.6640000000000001</c:v>
                      </c:pt>
                      <c:pt idx="1039">
                        <c:v>2.665</c:v>
                      </c:pt>
                      <c:pt idx="1040">
                        <c:v>2.665</c:v>
                      </c:pt>
                      <c:pt idx="1041">
                        <c:v>2.665</c:v>
                      </c:pt>
                      <c:pt idx="1042">
                        <c:v>2.6659999999999999</c:v>
                      </c:pt>
                      <c:pt idx="1043">
                        <c:v>2.665</c:v>
                      </c:pt>
                      <c:pt idx="1044">
                        <c:v>2.6659999999999999</c:v>
                      </c:pt>
                      <c:pt idx="1045">
                        <c:v>2.6659999999999999</c:v>
                      </c:pt>
                      <c:pt idx="1046">
                        <c:v>2.6659999999999999</c:v>
                      </c:pt>
                      <c:pt idx="1047">
                        <c:v>2.6659999999999999</c:v>
                      </c:pt>
                      <c:pt idx="1048">
                        <c:v>2.6659999999999999</c:v>
                      </c:pt>
                      <c:pt idx="1049">
                        <c:v>2.6669999999999998</c:v>
                      </c:pt>
                      <c:pt idx="1050">
                        <c:v>2.6669999999999998</c:v>
                      </c:pt>
                      <c:pt idx="1051">
                        <c:v>2.6659999999999999</c:v>
                      </c:pt>
                      <c:pt idx="1052">
                        <c:v>2.6669999999999998</c:v>
                      </c:pt>
                      <c:pt idx="1053">
                        <c:v>2.6659999999999999</c:v>
                      </c:pt>
                      <c:pt idx="1054">
                        <c:v>2.6669999999999998</c:v>
                      </c:pt>
                      <c:pt idx="1055">
                        <c:v>2.6669999999999998</c:v>
                      </c:pt>
                      <c:pt idx="1056">
                        <c:v>2.665</c:v>
                      </c:pt>
                      <c:pt idx="1057">
                        <c:v>2.6659999999999999</c:v>
                      </c:pt>
                      <c:pt idx="1058">
                        <c:v>2.6659999999999999</c:v>
                      </c:pt>
                      <c:pt idx="1059">
                        <c:v>2.6659999999999999</c:v>
                      </c:pt>
                      <c:pt idx="1060">
                        <c:v>2.6659999999999999</c:v>
                      </c:pt>
                      <c:pt idx="1061">
                        <c:v>2.665</c:v>
                      </c:pt>
                      <c:pt idx="1062">
                        <c:v>2.665</c:v>
                      </c:pt>
                      <c:pt idx="1063">
                        <c:v>2.6640000000000001</c:v>
                      </c:pt>
                      <c:pt idx="1064">
                        <c:v>2.6640000000000001</c:v>
                      </c:pt>
                      <c:pt idx="1065">
                        <c:v>2.6640000000000001</c:v>
                      </c:pt>
                      <c:pt idx="1066">
                        <c:v>2.6640000000000001</c:v>
                      </c:pt>
                      <c:pt idx="1067">
                        <c:v>2.6629999999999998</c:v>
                      </c:pt>
                      <c:pt idx="1068">
                        <c:v>2.6640000000000001</c:v>
                      </c:pt>
                      <c:pt idx="1069">
                        <c:v>2.665</c:v>
                      </c:pt>
                      <c:pt idx="1070">
                        <c:v>2.665</c:v>
                      </c:pt>
                      <c:pt idx="1071">
                        <c:v>2.6659999999999999</c:v>
                      </c:pt>
                      <c:pt idx="1072">
                        <c:v>2.6659999999999999</c:v>
                      </c:pt>
                      <c:pt idx="1073">
                        <c:v>2.6669999999999998</c:v>
                      </c:pt>
                      <c:pt idx="1074">
                        <c:v>2.6669999999999998</c:v>
                      </c:pt>
                      <c:pt idx="1075">
                        <c:v>2.6669999999999998</c:v>
                      </c:pt>
                      <c:pt idx="1076">
                        <c:v>2.6669999999999998</c:v>
                      </c:pt>
                      <c:pt idx="1077">
                        <c:v>2.6680000000000001</c:v>
                      </c:pt>
                      <c:pt idx="1078">
                        <c:v>2.669</c:v>
                      </c:pt>
                      <c:pt idx="1079">
                        <c:v>2.669</c:v>
                      </c:pt>
                      <c:pt idx="1080">
                        <c:v>2.669</c:v>
                      </c:pt>
                      <c:pt idx="1081">
                        <c:v>2.669</c:v>
                      </c:pt>
                      <c:pt idx="1082">
                        <c:v>2.6680000000000001</c:v>
                      </c:pt>
                      <c:pt idx="1083">
                        <c:v>2.6680000000000001</c:v>
                      </c:pt>
                      <c:pt idx="1084">
                        <c:v>2.6680000000000001</c:v>
                      </c:pt>
                      <c:pt idx="1085">
                        <c:v>2.6680000000000001</c:v>
                      </c:pt>
                      <c:pt idx="1086">
                        <c:v>2.6680000000000001</c:v>
                      </c:pt>
                      <c:pt idx="1087">
                        <c:v>2.6680000000000001</c:v>
                      </c:pt>
                      <c:pt idx="1088">
                        <c:v>2.6669999999999998</c:v>
                      </c:pt>
                      <c:pt idx="1089">
                        <c:v>2.669</c:v>
                      </c:pt>
                      <c:pt idx="1090">
                        <c:v>2.67</c:v>
                      </c:pt>
                      <c:pt idx="1091">
                        <c:v>2.67</c:v>
                      </c:pt>
                      <c:pt idx="1092">
                        <c:v>2.6709999999999998</c:v>
                      </c:pt>
                      <c:pt idx="1093">
                        <c:v>2.6709999999999998</c:v>
                      </c:pt>
                      <c:pt idx="1094">
                        <c:v>2.6720000000000002</c:v>
                      </c:pt>
                      <c:pt idx="1095">
                        <c:v>2.6720000000000002</c:v>
                      </c:pt>
                      <c:pt idx="1096">
                        <c:v>2.6720000000000002</c:v>
                      </c:pt>
                      <c:pt idx="1097">
                        <c:v>2.673</c:v>
                      </c:pt>
                      <c:pt idx="1098">
                        <c:v>2.673</c:v>
                      </c:pt>
                      <c:pt idx="1099">
                        <c:v>2.6720000000000002</c:v>
                      </c:pt>
                      <c:pt idx="1100">
                        <c:v>2.6739999999999999</c:v>
                      </c:pt>
                      <c:pt idx="1101">
                        <c:v>2.673</c:v>
                      </c:pt>
                      <c:pt idx="1102">
                        <c:v>2.6720000000000002</c:v>
                      </c:pt>
                      <c:pt idx="1103">
                        <c:v>2.6720000000000002</c:v>
                      </c:pt>
                      <c:pt idx="1104">
                        <c:v>2.6720000000000002</c:v>
                      </c:pt>
                      <c:pt idx="1105">
                        <c:v>2.6709999999999998</c:v>
                      </c:pt>
                      <c:pt idx="1106">
                        <c:v>2.6720000000000002</c:v>
                      </c:pt>
                      <c:pt idx="1107">
                        <c:v>2.673</c:v>
                      </c:pt>
                      <c:pt idx="1108">
                        <c:v>2.6720000000000002</c:v>
                      </c:pt>
                      <c:pt idx="1109">
                        <c:v>2.6720000000000002</c:v>
                      </c:pt>
                      <c:pt idx="1110">
                        <c:v>2.6720000000000002</c:v>
                      </c:pt>
                      <c:pt idx="1111">
                        <c:v>2.6709999999999998</c:v>
                      </c:pt>
                      <c:pt idx="1112">
                        <c:v>2.6709999999999998</c:v>
                      </c:pt>
                      <c:pt idx="1113">
                        <c:v>2.6709999999999998</c:v>
                      </c:pt>
                      <c:pt idx="1114">
                        <c:v>2.6720000000000002</c:v>
                      </c:pt>
                      <c:pt idx="1115">
                        <c:v>2.6709999999999998</c:v>
                      </c:pt>
                      <c:pt idx="1116">
                        <c:v>2.6709999999999998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798D-4189-B579-A6D36C6086E3}"/>
                  </c:ext>
                </c:extLst>
              </c15:ser>
            </c15:filteredScatterSeries>
          </c:ext>
        </c:extLst>
      </c:scatterChart>
      <c:valAx>
        <c:axId val="442117160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5520"/>
        <c:crosses val="autoZero"/>
        <c:crossBetween val="midCat"/>
        <c:majorUnit val="5"/>
      </c:valAx>
      <c:valAx>
        <c:axId val="442115520"/>
        <c:scaling>
          <c:orientation val="minMax"/>
          <c:max val="15"/>
          <c:min val="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42117160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Height</a:t>
            </a:r>
            <a:endParaRPr lang="de-DE"/>
          </a:p>
        </c:rich>
      </c:tx>
      <c:layout>
        <c:manualLayout>
          <c:xMode val="edge"/>
          <c:yMode val="edge"/>
          <c:x val="9.5202461129125599E-4"/>
          <c:y val="3.3249638590884692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Input'!$AE$2:$AE$1120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0.42099999999999999</c:v>
                </c:pt>
                <c:pt idx="613">
                  <c:v>0.41799999999999998</c:v>
                </c:pt>
                <c:pt idx="614">
                  <c:v>0.41399999999999998</c:v>
                </c:pt>
                <c:pt idx="615">
                  <c:v>0.40799999999999997</c:v>
                </c:pt>
                <c:pt idx="616">
                  <c:v>0.40400000000000003</c:v>
                </c:pt>
                <c:pt idx="617">
                  <c:v>0.39900000000000002</c:v>
                </c:pt>
                <c:pt idx="618">
                  <c:v>0.39400000000000002</c:v>
                </c:pt>
                <c:pt idx="619">
                  <c:v>0.38900000000000001</c:v>
                </c:pt>
                <c:pt idx="620">
                  <c:v>0.38200000000000001</c:v>
                </c:pt>
                <c:pt idx="621">
                  <c:v>0.377</c:v>
                </c:pt>
                <c:pt idx="622">
                  <c:v>0.37</c:v>
                </c:pt>
                <c:pt idx="623">
                  <c:v>0.36499999999999999</c:v>
                </c:pt>
                <c:pt idx="624">
                  <c:v>0.35899999999999999</c:v>
                </c:pt>
                <c:pt idx="625">
                  <c:v>0.35199999999999998</c:v>
                </c:pt>
                <c:pt idx="626">
                  <c:v>0.34499999999999997</c:v>
                </c:pt>
                <c:pt idx="627">
                  <c:v>0.33900000000000002</c:v>
                </c:pt>
                <c:pt idx="628">
                  <c:v>0.33100000000000002</c:v>
                </c:pt>
                <c:pt idx="629">
                  <c:v>0.32500000000000001</c:v>
                </c:pt>
                <c:pt idx="630">
                  <c:v>0.31900000000000001</c:v>
                </c:pt>
                <c:pt idx="631">
                  <c:v>0.311</c:v>
                </c:pt>
                <c:pt idx="632">
                  <c:v>0.30399999999999999</c:v>
                </c:pt>
                <c:pt idx="633">
                  <c:v>0.29899999999999999</c:v>
                </c:pt>
                <c:pt idx="634">
                  <c:v>0.29099999999999998</c:v>
                </c:pt>
                <c:pt idx="635">
                  <c:v>0.28699999999999998</c:v>
                </c:pt>
                <c:pt idx="636">
                  <c:v>0.28100000000000003</c:v>
                </c:pt>
                <c:pt idx="637">
                  <c:v>0.27700000000000002</c:v>
                </c:pt>
                <c:pt idx="638">
                  <c:v>0.27100000000000002</c:v>
                </c:pt>
                <c:pt idx="639">
                  <c:v>0.26600000000000001</c:v>
                </c:pt>
                <c:pt idx="640">
                  <c:v>0.26200000000000001</c:v>
                </c:pt>
                <c:pt idx="641">
                  <c:v>0.25800000000000001</c:v>
                </c:pt>
                <c:pt idx="642">
                  <c:v>0.25600000000000001</c:v>
                </c:pt>
                <c:pt idx="643">
                  <c:v>0.251</c:v>
                </c:pt>
                <c:pt idx="644">
                  <c:v>0.249</c:v>
                </c:pt>
                <c:pt idx="645">
                  <c:v>0.24399999999999999</c:v>
                </c:pt>
                <c:pt idx="646">
                  <c:v>0.24399999999999999</c:v>
                </c:pt>
                <c:pt idx="647">
                  <c:v>0.23899999999999999</c:v>
                </c:pt>
                <c:pt idx="648">
                  <c:v>0.23899999999999999</c:v>
                </c:pt>
                <c:pt idx="649">
                  <c:v>0.23599999999999999</c:v>
                </c:pt>
                <c:pt idx="650">
                  <c:v>0.23499999999999999</c:v>
                </c:pt>
                <c:pt idx="651">
                  <c:v>0.23400000000000001</c:v>
                </c:pt>
                <c:pt idx="652">
                  <c:v>0.23400000000000001</c:v>
                </c:pt>
                <c:pt idx="653">
                  <c:v>0.23100000000000001</c:v>
                </c:pt>
                <c:pt idx="654">
                  <c:v>0.22900000000000001</c:v>
                </c:pt>
                <c:pt idx="655">
                  <c:v>0.22700000000000001</c:v>
                </c:pt>
                <c:pt idx="656">
                  <c:v>0.22900000000000001</c:v>
                </c:pt>
                <c:pt idx="657">
                  <c:v>0.22700000000000001</c:v>
                </c:pt>
                <c:pt idx="658">
                  <c:v>0.22600000000000001</c:v>
                </c:pt>
                <c:pt idx="659">
                  <c:v>0.224</c:v>
                </c:pt>
                <c:pt idx="660">
                  <c:v>0.223</c:v>
                </c:pt>
                <c:pt idx="661">
                  <c:v>0.221</c:v>
                </c:pt>
                <c:pt idx="662">
                  <c:v>0.22600000000000001</c:v>
                </c:pt>
                <c:pt idx="663">
                  <c:v>0.22500000000000001</c:v>
                </c:pt>
                <c:pt idx="664">
                  <c:v>0.224</c:v>
                </c:pt>
                <c:pt idx="665">
                  <c:v>0.223</c:v>
                </c:pt>
                <c:pt idx="666">
                  <c:v>0.223</c:v>
                </c:pt>
                <c:pt idx="667">
                  <c:v>0.22600000000000001</c:v>
                </c:pt>
                <c:pt idx="668">
                  <c:v>0.22600000000000001</c:v>
                </c:pt>
                <c:pt idx="669">
                  <c:v>0.22500000000000001</c:v>
                </c:pt>
                <c:pt idx="670">
                  <c:v>0.224</c:v>
                </c:pt>
                <c:pt idx="671">
                  <c:v>0.223</c:v>
                </c:pt>
                <c:pt idx="672">
                  <c:v>0.222</c:v>
                </c:pt>
                <c:pt idx="673">
                  <c:v>0.222</c:v>
                </c:pt>
                <c:pt idx="674">
                  <c:v>0.22800000000000001</c:v>
                </c:pt>
                <c:pt idx="675">
                  <c:v>0.22700000000000001</c:v>
                </c:pt>
                <c:pt idx="676">
                  <c:v>0.22700000000000001</c:v>
                </c:pt>
                <c:pt idx="677">
                  <c:v>0.22600000000000001</c:v>
                </c:pt>
                <c:pt idx="678">
                  <c:v>0.23</c:v>
                </c:pt>
                <c:pt idx="679">
                  <c:v>0.23</c:v>
                </c:pt>
                <c:pt idx="680">
                  <c:v>0.23200000000000001</c:v>
                </c:pt>
                <c:pt idx="681">
                  <c:v>0.23200000000000001</c:v>
                </c:pt>
                <c:pt idx="682">
                  <c:v>0.23300000000000001</c:v>
                </c:pt>
                <c:pt idx="683">
                  <c:v>0.23300000000000001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0.23400000000000001</c:v>
                </c:pt>
                <c:pt idx="687">
                  <c:v>0.23400000000000001</c:v>
                </c:pt>
                <c:pt idx="688">
                  <c:v>0.23499999999999999</c:v>
                </c:pt>
                <c:pt idx="689">
                  <c:v>0.23400000000000001</c:v>
                </c:pt>
                <c:pt idx="690">
                  <c:v>0.23499999999999999</c:v>
                </c:pt>
                <c:pt idx="691">
                  <c:v>0.23499999999999999</c:v>
                </c:pt>
                <c:pt idx="692">
                  <c:v>0.23599999999999999</c:v>
                </c:pt>
                <c:pt idx="693">
                  <c:v>0.23599999999999999</c:v>
                </c:pt>
                <c:pt idx="694">
                  <c:v>0.23599999999999999</c:v>
                </c:pt>
                <c:pt idx="695">
                  <c:v>0.23499999999999999</c:v>
                </c:pt>
                <c:pt idx="696">
                  <c:v>0.23499999999999999</c:v>
                </c:pt>
                <c:pt idx="697">
                  <c:v>0.23499999999999999</c:v>
                </c:pt>
                <c:pt idx="698">
                  <c:v>0.23499999999999999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0.23699999999999999</c:v>
                </c:pt>
                <c:pt idx="703">
                  <c:v>0.23699999999999999</c:v>
                </c:pt>
                <c:pt idx="704">
                  <c:v>0.23799999999999999</c:v>
                </c:pt>
                <c:pt idx="705">
                  <c:v>0.23799999999999999</c:v>
                </c:pt>
                <c:pt idx="706">
                  <c:v>0.23799999999999999</c:v>
                </c:pt>
                <c:pt idx="707">
                  <c:v>0.23899999999999999</c:v>
                </c:pt>
                <c:pt idx="708">
                  <c:v>0.23899999999999999</c:v>
                </c:pt>
                <c:pt idx="709">
                  <c:v>0.23899999999999999</c:v>
                </c:pt>
                <c:pt idx="710">
                  <c:v>0.23899999999999999</c:v>
                </c:pt>
                <c:pt idx="711">
                  <c:v>0.24</c:v>
                </c:pt>
                <c:pt idx="712">
                  <c:v>0.24</c:v>
                </c:pt>
                <c:pt idx="713">
                  <c:v>0.24</c:v>
                </c:pt>
                <c:pt idx="714">
                  <c:v>0.24</c:v>
                </c:pt>
                <c:pt idx="715">
                  <c:v>0.24099999999999999</c:v>
                </c:pt>
                <c:pt idx="716">
                  <c:v>0.24099999999999999</c:v>
                </c:pt>
                <c:pt idx="717">
                  <c:v>0.24199999999999999</c:v>
                </c:pt>
                <c:pt idx="718">
                  <c:v>0.24199999999999999</c:v>
                </c:pt>
                <c:pt idx="719">
                  <c:v>0.24199999999999999</c:v>
                </c:pt>
                <c:pt idx="720">
                  <c:v>0.24299999999999999</c:v>
                </c:pt>
                <c:pt idx="721">
                  <c:v>0.24399999999999999</c:v>
                </c:pt>
                <c:pt idx="722">
                  <c:v>0.24399999999999999</c:v>
                </c:pt>
                <c:pt idx="723">
                  <c:v>0.245</c:v>
                </c:pt>
                <c:pt idx="724">
                  <c:v>0.24299999999999999</c:v>
                </c:pt>
                <c:pt idx="725">
                  <c:v>0.24299999999999999</c:v>
                </c:pt>
                <c:pt idx="726">
                  <c:v>0.24199999999999999</c:v>
                </c:pt>
                <c:pt idx="727">
                  <c:v>0.24299999999999999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0.24299999999999999</c:v>
                </c:pt>
                <c:pt idx="731">
                  <c:v>0.24399999999999999</c:v>
                </c:pt>
                <c:pt idx="732">
                  <c:v>0.24399999999999999</c:v>
                </c:pt>
                <c:pt idx="733">
                  <c:v>0.245</c:v>
                </c:pt>
                <c:pt idx="734">
                  <c:v>0.24399999999999999</c:v>
                </c:pt>
                <c:pt idx="735">
                  <c:v>0.245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0.245</c:v>
                </c:pt>
                <c:pt idx="739">
                  <c:v>0.245</c:v>
                </c:pt>
                <c:pt idx="740">
                  <c:v>0.246</c:v>
                </c:pt>
                <c:pt idx="741">
                  <c:v>0.245</c:v>
                </c:pt>
                <c:pt idx="742">
                  <c:v>0.246</c:v>
                </c:pt>
                <c:pt idx="743">
                  <c:v>0.247</c:v>
                </c:pt>
                <c:pt idx="744">
                  <c:v>0.247</c:v>
                </c:pt>
                <c:pt idx="745">
                  <c:v>0.248</c:v>
                </c:pt>
                <c:pt idx="746">
                  <c:v>0.247</c:v>
                </c:pt>
                <c:pt idx="747">
                  <c:v>0.248</c:v>
                </c:pt>
                <c:pt idx="748">
                  <c:v>0.248</c:v>
                </c:pt>
                <c:pt idx="749">
                  <c:v>0.249</c:v>
                </c:pt>
                <c:pt idx="750">
                  <c:v>0.25</c:v>
                </c:pt>
                <c:pt idx="751">
                  <c:v>0.25</c:v>
                </c:pt>
                <c:pt idx="752">
                  <c:v>0.248</c:v>
                </c:pt>
                <c:pt idx="753">
                  <c:v>0.248</c:v>
                </c:pt>
                <c:pt idx="754">
                  <c:v>0.249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0.251</c:v>
                </c:pt>
                <c:pt idx="761">
                  <c:v>0.252</c:v>
                </c:pt>
                <c:pt idx="762">
                  <c:v>0.252</c:v>
                </c:pt>
                <c:pt idx="763">
                  <c:v>0.255</c:v>
                </c:pt>
                <c:pt idx="764">
                  <c:v>0.252</c:v>
                </c:pt>
                <c:pt idx="765">
                  <c:v>0.253</c:v>
                </c:pt>
                <c:pt idx="766">
                  <c:v>0.254</c:v>
                </c:pt>
                <c:pt idx="767">
                  <c:v>0.251</c:v>
                </c:pt>
                <c:pt idx="768">
                  <c:v>0.253</c:v>
                </c:pt>
                <c:pt idx="769">
                  <c:v>0.251</c:v>
                </c:pt>
                <c:pt idx="770">
                  <c:v>0.253</c:v>
                </c:pt>
                <c:pt idx="771">
                  <c:v>0.254</c:v>
                </c:pt>
                <c:pt idx="772">
                  <c:v>0.253</c:v>
                </c:pt>
                <c:pt idx="773">
                  <c:v>0.254</c:v>
                </c:pt>
                <c:pt idx="774">
                  <c:v>0.255</c:v>
                </c:pt>
                <c:pt idx="775">
                  <c:v>0.255</c:v>
                </c:pt>
                <c:pt idx="776">
                  <c:v>0.25700000000000001</c:v>
                </c:pt>
                <c:pt idx="777">
                  <c:v>0.25800000000000001</c:v>
                </c:pt>
                <c:pt idx="778">
                  <c:v>0.25900000000000001</c:v>
                </c:pt>
                <c:pt idx="779">
                  <c:v>0.26100000000000001</c:v>
                </c:pt>
                <c:pt idx="780">
                  <c:v>0.26200000000000001</c:v>
                </c:pt>
                <c:pt idx="781">
                  <c:v>0.26300000000000001</c:v>
                </c:pt>
                <c:pt idx="782">
                  <c:v>0.26500000000000001</c:v>
                </c:pt>
                <c:pt idx="783">
                  <c:v>0.26700000000000002</c:v>
                </c:pt>
                <c:pt idx="784">
                  <c:v>0.26800000000000002</c:v>
                </c:pt>
                <c:pt idx="785">
                  <c:v>0.26900000000000002</c:v>
                </c:pt>
                <c:pt idx="786">
                  <c:v>0.27100000000000002</c:v>
                </c:pt>
                <c:pt idx="787">
                  <c:v>0.27300000000000002</c:v>
                </c:pt>
                <c:pt idx="788">
                  <c:v>0.27500000000000002</c:v>
                </c:pt>
                <c:pt idx="789">
                  <c:v>0.27700000000000002</c:v>
                </c:pt>
                <c:pt idx="790">
                  <c:v>0.27800000000000002</c:v>
                </c:pt>
                <c:pt idx="791">
                  <c:v>0.28000000000000003</c:v>
                </c:pt>
                <c:pt idx="792">
                  <c:v>0.28100000000000003</c:v>
                </c:pt>
                <c:pt idx="793">
                  <c:v>0.28299999999999997</c:v>
                </c:pt>
                <c:pt idx="794">
                  <c:v>0.28399999999999997</c:v>
                </c:pt>
                <c:pt idx="795">
                  <c:v>0.28699999999999998</c:v>
                </c:pt>
                <c:pt idx="796">
                  <c:v>0.28899999999999998</c:v>
                </c:pt>
                <c:pt idx="797">
                  <c:v>0.29099999999999998</c:v>
                </c:pt>
                <c:pt idx="798">
                  <c:v>0.29099999999999998</c:v>
                </c:pt>
                <c:pt idx="799">
                  <c:v>0.29299999999999998</c:v>
                </c:pt>
                <c:pt idx="800">
                  <c:v>0.29299999999999998</c:v>
                </c:pt>
                <c:pt idx="801">
                  <c:v>0.29599999999999999</c:v>
                </c:pt>
                <c:pt idx="802">
                  <c:v>0.29599999999999999</c:v>
                </c:pt>
                <c:pt idx="803">
                  <c:v>0.29799999999999999</c:v>
                </c:pt>
                <c:pt idx="804">
                  <c:v>0.29899999999999999</c:v>
                </c:pt>
                <c:pt idx="805">
                  <c:v>0.30099999999999999</c:v>
                </c:pt>
                <c:pt idx="806">
                  <c:v>0.3</c:v>
                </c:pt>
                <c:pt idx="807">
                  <c:v>0.30199999999999999</c:v>
                </c:pt>
                <c:pt idx="808">
                  <c:v>0.30199999999999999</c:v>
                </c:pt>
                <c:pt idx="809">
                  <c:v>0.30399999999999999</c:v>
                </c:pt>
                <c:pt idx="810">
                  <c:v>0.30299999999999999</c:v>
                </c:pt>
                <c:pt idx="811">
                  <c:v>0.30399999999999999</c:v>
                </c:pt>
                <c:pt idx="812">
                  <c:v>0.30299999999999999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0.30599999999999999</c:v>
                </c:pt>
                <c:pt idx="817">
                  <c:v>0.307</c:v>
                </c:pt>
                <c:pt idx="818">
                  <c:v>0.308</c:v>
                </c:pt>
                <c:pt idx="819">
                  <c:v>0.309</c:v>
                </c:pt>
                <c:pt idx="820">
                  <c:v>0.30399999999999999</c:v>
                </c:pt>
                <c:pt idx="821">
                  <c:v>0.30399999999999999</c:v>
                </c:pt>
                <c:pt idx="822">
                  <c:v>0.3</c:v>
                </c:pt>
                <c:pt idx="823">
                  <c:v>0.30099999999999999</c:v>
                </c:pt>
                <c:pt idx="824">
                  <c:v>0.29599999999999999</c:v>
                </c:pt>
                <c:pt idx="825">
                  <c:v>0.29599999999999999</c:v>
                </c:pt>
                <c:pt idx="826">
                  <c:v>0.29199999999999998</c:v>
                </c:pt>
                <c:pt idx="827">
                  <c:v>0.29299999999999998</c:v>
                </c:pt>
                <c:pt idx="828">
                  <c:v>0.28899999999999998</c:v>
                </c:pt>
                <c:pt idx="829">
                  <c:v>0.28499999999999998</c:v>
                </c:pt>
                <c:pt idx="830">
                  <c:v>0.28499999999999998</c:v>
                </c:pt>
                <c:pt idx="831">
                  <c:v>0.28499999999999998</c:v>
                </c:pt>
                <c:pt idx="832">
                  <c:v>0.28499999999999998</c:v>
                </c:pt>
                <c:pt idx="833">
                  <c:v>0.28100000000000003</c:v>
                </c:pt>
                <c:pt idx="834">
                  <c:v>0.28100000000000003</c:v>
                </c:pt>
                <c:pt idx="835">
                  <c:v>0.27800000000000002</c:v>
                </c:pt>
                <c:pt idx="836">
                  <c:v>0.27800000000000002</c:v>
                </c:pt>
                <c:pt idx="837">
                  <c:v>0.27600000000000002</c:v>
                </c:pt>
                <c:pt idx="838">
                  <c:v>0.27600000000000002</c:v>
                </c:pt>
                <c:pt idx="839">
                  <c:v>0.27600000000000002</c:v>
                </c:pt>
                <c:pt idx="840">
                  <c:v>0.27600000000000002</c:v>
                </c:pt>
                <c:pt idx="841">
                  <c:v>0.27400000000000002</c:v>
                </c:pt>
                <c:pt idx="842">
                  <c:v>0.27400000000000002</c:v>
                </c:pt>
                <c:pt idx="843">
                  <c:v>0.27400000000000002</c:v>
                </c:pt>
                <c:pt idx="844">
                  <c:v>0.27400000000000002</c:v>
                </c:pt>
                <c:pt idx="845">
                  <c:v>0.27300000000000002</c:v>
                </c:pt>
                <c:pt idx="846">
                  <c:v>0.27300000000000002</c:v>
                </c:pt>
                <c:pt idx="847">
                  <c:v>0.27400000000000002</c:v>
                </c:pt>
                <c:pt idx="848">
                  <c:v>0.27300000000000002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0.27300000000000002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0.27400000000000002</c:v>
                </c:pt>
                <c:pt idx="856">
                  <c:v>0.27400000000000002</c:v>
                </c:pt>
                <c:pt idx="857">
                  <c:v>0.27500000000000002</c:v>
                </c:pt>
                <c:pt idx="858">
                  <c:v>0.27500000000000002</c:v>
                </c:pt>
                <c:pt idx="859">
                  <c:v>0.27600000000000002</c:v>
                </c:pt>
                <c:pt idx="860">
                  <c:v>0.27400000000000002</c:v>
                </c:pt>
                <c:pt idx="861">
                  <c:v>0.27300000000000002</c:v>
                </c:pt>
                <c:pt idx="862">
                  <c:v>0.27200000000000002</c:v>
                </c:pt>
                <c:pt idx="863">
                  <c:v>0.27</c:v>
                </c:pt>
                <c:pt idx="864">
                  <c:v>0.26900000000000002</c:v>
                </c:pt>
                <c:pt idx="865">
                  <c:v>0.26900000000000002</c:v>
                </c:pt>
                <c:pt idx="866">
                  <c:v>0.26900000000000002</c:v>
                </c:pt>
                <c:pt idx="867">
                  <c:v>0.26900000000000002</c:v>
                </c:pt>
                <c:pt idx="868">
                  <c:v>0.26800000000000002</c:v>
                </c:pt>
                <c:pt idx="869">
                  <c:v>0.26800000000000002</c:v>
                </c:pt>
                <c:pt idx="870">
                  <c:v>0.26600000000000001</c:v>
                </c:pt>
                <c:pt idx="871">
                  <c:v>0.26200000000000001</c:v>
                </c:pt>
                <c:pt idx="872">
                  <c:v>0.26100000000000001</c:v>
                </c:pt>
                <c:pt idx="873">
                  <c:v>0.26</c:v>
                </c:pt>
                <c:pt idx="874">
                  <c:v>0.26</c:v>
                </c:pt>
                <c:pt idx="875">
                  <c:v>0.25900000000000001</c:v>
                </c:pt>
                <c:pt idx="876">
                  <c:v>0.25800000000000001</c:v>
                </c:pt>
                <c:pt idx="877">
                  <c:v>0.25800000000000001</c:v>
                </c:pt>
                <c:pt idx="878">
                  <c:v>0.25800000000000001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0.25700000000000001</c:v>
                </c:pt>
                <c:pt idx="883">
                  <c:v>0.25700000000000001</c:v>
                </c:pt>
                <c:pt idx="884">
                  <c:v>0.25600000000000001</c:v>
                </c:pt>
                <c:pt idx="885">
                  <c:v>0.254</c:v>
                </c:pt>
                <c:pt idx="886">
                  <c:v>0.254</c:v>
                </c:pt>
                <c:pt idx="887">
                  <c:v>0.254</c:v>
                </c:pt>
                <c:pt idx="888">
                  <c:v>0.254</c:v>
                </c:pt>
                <c:pt idx="889">
                  <c:v>0.253</c:v>
                </c:pt>
                <c:pt idx="890">
                  <c:v>0.253</c:v>
                </c:pt>
                <c:pt idx="891">
                  <c:v>0.253</c:v>
                </c:pt>
                <c:pt idx="892">
                  <c:v>0.252</c:v>
                </c:pt>
                <c:pt idx="893">
                  <c:v>0.251</c:v>
                </c:pt>
                <c:pt idx="894">
                  <c:v>0.251</c:v>
                </c:pt>
                <c:pt idx="895">
                  <c:v>0.251</c:v>
                </c:pt>
                <c:pt idx="896">
                  <c:v>0.249</c:v>
                </c:pt>
                <c:pt idx="897">
                  <c:v>0.249</c:v>
                </c:pt>
                <c:pt idx="898">
                  <c:v>0.252</c:v>
                </c:pt>
                <c:pt idx="899">
                  <c:v>0.252</c:v>
                </c:pt>
                <c:pt idx="900">
                  <c:v>0.251</c:v>
                </c:pt>
                <c:pt idx="901">
                  <c:v>0.252</c:v>
                </c:pt>
                <c:pt idx="902">
                  <c:v>0.255</c:v>
                </c:pt>
                <c:pt idx="903">
                  <c:v>0.25900000000000001</c:v>
                </c:pt>
                <c:pt idx="904">
                  <c:v>0.25800000000000001</c:v>
                </c:pt>
                <c:pt idx="905">
                  <c:v>0.26200000000000001</c:v>
                </c:pt>
                <c:pt idx="906">
                  <c:v>0.26100000000000001</c:v>
                </c:pt>
                <c:pt idx="907">
                  <c:v>0.26200000000000001</c:v>
                </c:pt>
                <c:pt idx="908">
                  <c:v>0.26300000000000001</c:v>
                </c:pt>
                <c:pt idx="909">
                  <c:v>0.26200000000000001</c:v>
                </c:pt>
                <c:pt idx="910">
                  <c:v>0.26</c:v>
                </c:pt>
                <c:pt idx="911">
                  <c:v>0.26500000000000001</c:v>
                </c:pt>
                <c:pt idx="912">
                  <c:v>0.26300000000000001</c:v>
                </c:pt>
                <c:pt idx="913">
                  <c:v>0.26300000000000001</c:v>
                </c:pt>
                <c:pt idx="914">
                  <c:v>0.25700000000000001</c:v>
                </c:pt>
                <c:pt idx="915">
                  <c:v>0.24299999999999999</c:v>
                </c:pt>
                <c:pt idx="916">
                  <c:v>0.24</c:v>
                </c:pt>
                <c:pt idx="917">
                  <c:v>0.218</c:v>
                </c:pt>
                <c:pt idx="918">
                  <c:v>0.215</c:v>
                </c:pt>
                <c:pt idx="919">
                  <c:v>0.2</c:v>
                </c:pt>
                <c:pt idx="920">
                  <c:v>0.20799999999999999</c:v>
                </c:pt>
                <c:pt idx="921">
                  <c:v>0.20499999999999999</c:v>
                </c:pt>
                <c:pt idx="922">
                  <c:v>0.16200000000000001</c:v>
                </c:pt>
                <c:pt idx="923">
                  <c:v>0.16200000000000001</c:v>
                </c:pt>
                <c:pt idx="924">
                  <c:v>0.13500000000000001</c:v>
                </c:pt>
                <c:pt idx="925">
                  <c:v>0.13200000000000001</c:v>
                </c:pt>
                <c:pt idx="926">
                  <c:v>0.124</c:v>
                </c:pt>
                <c:pt idx="927">
                  <c:v>0.09</c:v>
                </c:pt>
                <c:pt idx="928">
                  <c:v>8.5999999999999993E-2</c:v>
                </c:pt>
                <c:pt idx="929">
                  <c:v>7.3999999999999996E-2</c:v>
                </c:pt>
                <c:pt idx="930">
                  <c:v>3.1E-2</c:v>
                </c:pt>
                <c:pt idx="931">
                  <c:v>2.3E-2</c:v>
                </c:pt>
                <c:pt idx="932">
                  <c:v>1.4999999999999999E-2</c:v>
                </c:pt>
                <c:pt idx="933">
                  <c:v>7.9000000000000001E-2</c:v>
                </c:pt>
                <c:pt idx="934">
                  <c:v>7.4999999999999997E-2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01D-4CCD-A4C2-019A7266AA8F}"/>
            </c:ext>
          </c:extLst>
        </c:ser>
        <c:ser>
          <c:idx val="1"/>
          <c:order val="1"/>
          <c:tx>
            <c:strRef>
              <c:f>'Calculation raw'!$O$1</c:f>
              <c:strCache>
                <c:ptCount val="1"/>
                <c:pt idx="0">
                  <c:v>I(I(O(az)))*k+b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raw'!$O$2:$O$1120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0.48599660358345298</c:v>
                </c:pt>
                <c:pt idx="514">
                  <c:v>0.4859763266248272</c:v>
                </c:pt>
                <c:pt idx="515">
                  <c:v>0.48595065051499436</c:v>
                </c:pt>
                <c:pt idx="516">
                  <c:v>0.48592939238044303</c:v>
                </c:pt>
                <c:pt idx="517">
                  <c:v>0.48588664937572462</c:v>
                </c:pt>
                <c:pt idx="518">
                  <c:v>0.48585333193866886</c:v>
                </c:pt>
                <c:pt idx="519">
                  <c:v>0.48582808461266919</c:v>
                </c:pt>
                <c:pt idx="520">
                  <c:v>0.48580761612623924</c:v>
                </c:pt>
                <c:pt idx="521">
                  <c:v>0.48572953737281394</c:v>
                </c:pt>
                <c:pt idx="522">
                  <c:v>0.48567413422774158</c:v>
                </c:pt>
                <c:pt idx="523">
                  <c:v>0.48562492571102117</c:v>
                </c:pt>
                <c:pt idx="524">
                  <c:v>0.48558004071940919</c:v>
                </c:pt>
                <c:pt idx="525">
                  <c:v>0.48553012966914472</c:v>
                </c:pt>
                <c:pt idx="526">
                  <c:v>0.48549217591776328</c:v>
                </c:pt>
                <c:pt idx="527">
                  <c:v>0.48547051466792912</c:v>
                </c:pt>
                <c:pt idx="528">
                  <c:v>0.48543956398311039</c:v>
                </c:pt>
                <c:pt idx="529">
                  <c:v>0.48540752648390495</c:v>
                </c:pt>
                <c:pt idx="530">
                  <c:v>0.48538187817408351</c:v>
                </c:pt>
                <c:pt idx="531">
                  <c:v>0.4853750923076548</c:v>
                </c:pt>
                <c:pt idx="532">
                  <c:v>0.48536237579838559</c:v>
                </c:pt>
                <c:pt idx="533">
                  <c:v>0.48532350921183914</c:v>
                </c:pt>
                <c:pt idx="534">
                  <c:v>0.48530714596442626</c:v>
                </c:pt>
                <c:pt idx="535">
                  <c:v>0.48529691158271326</c:v>
                </c:pt>
                <c:pt idx="536">
                  <c:v>0.48529861350804177</c:v>
                </c:pt>
                <c:pt idx="537">
                  <c:v>0.48530948798085893</c:v>
                </c:pt>
                <c:pt idx="538">
                  <c:v>0.48534813237401814</c:v>
                </c:pt>
                <c:pt idx="539">
                  <c:v>0.48538143590244076</c:v>
                </c:pt>
                <c:pt idx="540">
                  <c:v>0.48542364153646911</c:v>
                </c:pt>
                <c:pt idx="541">
                  <c:v>0.48545857618328814</c:v>
                </c:pt>
                <c:pt idx="542">
                  <c:v>0.48551010532390254</c:v>
                </c:pt>
                <c:pt idx="543">
                  <c:v>0.48555380697439976</c:v>
                </c:pt>
                <c:pt idx="544">
                  <c:v>0.48559702208833416</c:v>
                </c:pt>
                <c:pt idx="545">
                  <c:v>0.48564917796128365</c:v>
                </c:pt>
                <c:pt idx="546">
                  <c:v>0.4856934945687022</c:v>
                </c:pt>
                <c:pt idx="547">
                  <c:v>0.48575732185510689</c:v>
                </c:pt>
                <c:pt idx="548">
                  <c:v>0.48579886036248854</c:v>
                </c:pt>
                <c:pt idx="549">
                  <c:v>0.4858417837867674</c:v>
                </c:pt>
                <c:pt idx="550">
                  <c:v>0.48588606831899334</c:v>
                </c:pt>
                <c:pt idx="551">
                  <c:v>0.48594026576997323</c:v>
                </c:pt>
                <c:pt idx="552">
                  <c:v>0.48598082163208212</c:v>
                </c:pt>
                <c:pt idx="553">
                  <c:v>0.48603532376593611</c:v>
                </c:pt>
                <c:pt idx="554">
                  <c:v>0.48609392741778429</c:v>
                </c:pt>
                <c:pt idx="555">
                  <c:v>0.48613046899752932</c:v>
                </c:pt>
                <c:pt idx="556">
                  <c:v>0.48616837136448549</c:v>
                </c:pt>
                <c:pt idx="557">
                  <c:v>0.48626716924639868</c:v>
                </c:pt>
                <c:pt idx="558">
                  <c:v>0.48633658927393891</c:v>
                </c:pt>
                <c:pt idx="559">
                  <c:v>0.48637725609380372</c:v>
                </c:pt>
                <c:pt idx="560">
                  <c:v>0.48644217634891557</c:v>
                </c:pt>
                <c:pt idx="561">
                  <c:v>0.48648882918773401</c:v>
                </c:pt>
                <c:pt idx="562">
                  <c:v>0.48654270903180186</c:v>
                </c:pt>
                <c:pt idx="563">
                  <c:v>0.48657326554403707</c:v>
                </c:pt>
                <c:pt idx="564">
                  <c:v>0.48663039891762033</c:v>
                </c:pt>
                <c:pt idx="565">
                  <c:v>0.48668547724800254</c:v>
                </c:pt>
                <c:pt idx="566">
                  <c:v>0.4867413855949283</c:v>
                </c:pt>
                <c:pt idx="567">
                  <c:v>0.48679453127179612</c:v>
                </c:pt>
                <c:pt idx="568">
                  <c:v>0.48682501348429641</c:v>
                </c:pt>
                <c:pt idx="569">
                  <c:v>0.48688372247286438</c:v>
                </c:pt>
                <c:pt idx="570">
                  <c:v>0.48693572521529632</c:v>
                </c:pt>
                <c:pt idx="571">
                  <c:v>0.48699141048231537</c:v>
                </c:pt>
                <c:pt idx="572">
                  <c:v>0.48704841811574129</c:v>
                </c:pt>
                <c:pt idx="573">
                  <c:v>0.48710950895380928</c:v>
                </c:pt>
                <c:pt idx="574">
                  <c:v>0.4871540347981772</c:v>
                </c:pt>
                <c:pt idx="575">
                  <c:v>0.48721540502059468</c:v>
                </c:pt>
                <c:pt idx="576">
                  <c:v>0.48728720281480725</c:v>
                </c:pt>
                <c:pt idx="577">
                  <c:v>0.48726281002226796</c:v>
                </c:pt>
                <c:pt idx="578">
                  <c:v>0.48724744248797419</c:v>
                </c:pt>
                <c:pt idx="579">
                  <c:v>0.4872926482662015</c:v>
                </c:pt>
                <c:pt idx="580">
                  <c:v>0.48729737678699986</c:v>
                </c:pt>
                <c:pt idx="581">
                  <c:v>0.48731469559517671</c:v>
                </c:pt>
                <c:pt idx="582">
                  <c:v>0.48734269723752349</c:v>
                </c:pt>
                <c:pt idx="583">
                  <c:v>0.48732494486533617</c:v>
                </c:pt>
                <c:pt idx="584">
                  <c:v>0.48732634961058402</c:v>
                </c:pt>
                <c:pt idx="585">
                  <c:v>0.4874031439994585</c:v>
                </c:pt>
                <c:pt idx="586">
                  <c:v>0.48750864785436543</c:v>
                </c:pt>
                <c:pt idx="587">
                  <c:v>0.48759774741676531</c:v>
                </c:pt>
                <c:pt idx="588">
                  <c:v>0.48766100753620673</c:v>
                </c:pt>
                <c:pt idx="589">
                  <c:v>0.48780256739078059</c:v>
                </c:pt>
                <c:pt idx="590">
                  <c:v>0.48795466024636225</c:v>
                </c:pt>
                <c:pt idx="591">
                  <c:v>0.48806493781544036</c:v>
                </c:pt>
                <c:pt idx="592">
                  <c:v>0.48825349802732282</c:v>
                </c:pt>
                <c:pt idx="593">
                  <c:v>0.48848495562314365</c:v>
                </c:pt>
                <c:pt idx="594">
                  <c:v>0.48885588277998082</c:v>
                </c:pt>
                <c:pt idx="595">
                  <c:v>0.48935646462212101</c:v>
                </c:pt>
                <c:pt idx="596">
                  <c:v>0.48995397292781478</c:v>
                </c:pt>
                <c:pt idx="597">
                  <c:v>0.49082858668627277</c:v>
                </c:pt>
                <c:pt idx="598">
                  <c:v>0.49189924695729859</c:v>
                </c:pt>
                <c:pt idx="599">
                  <c:v>0.49274030809529779</c:v>
                </c:pt>
                <c:pt idx="600">
                  <c:v>0.49442285231379535</c:v>
                </c:pt>
                <c:pt idx="601">
                  <c:v>0.4963128614568999</c:v>
                </c:pt>
                <c:pt idx="602">
                  <c:v>0.49851261235509714</c:v>
                </c:pt>
                <c:pt idx="603">
                  <c:v>0.49976423566116124</c:v>
                </c:pt>
                <c:pt idx="604">
                  <c:v>0.50256607797543229</c:v>
                </c:pt>
                <c:pt idx="605">
                  <c:v>0.50504323241377957</c:v>
                </c:pt>
                <c:pt idx="606">
                  <c:v>0.50782762730134168</c:v>
                </c:pt>
                <c:pt idx="607">
                  <c:v>0.5108044198652556</c:v>
                </c:pt>
                <c:pt idx="608">
                  <c:v>0.51427225597406345</c:v>
                </c:pt>
                <c:pt idx="609">
                  <c:v>0.51667043028353754</c:v>
                </c:pt>
                <c:pt idx="610">
                  <c:v>0.52113943286375841</c:v>
                </c:pt>
                <c:pt idx="611">
                  <c:v>0.52294348159295745</c:v>
                </c:pt>
                <c:pt idx="612">
                  <c:v>0.35282257439256126</c:v>
                </c:pt>
                <c:pt idx="613">
                  <c:v>0.3493003008091321</c:v>
                </c:pt>
                <c:pt idx="614">
                  <c:v>0.34622634069331315</c:v>
                </c:pt>
                <c:pt idx="615">
                  <c:v>0.34278710197137108</c:v>
                </c:pt>
                <c:pt idx="616">
                  <c:v>0.33847199796007366</c:v>
                </c:pt>
                <c:pt idx="617">
                  <c:v>0.33432825081008577</c:v>
                </c:pt>
                <c:pt idx="618">
                  <c:v>0.3309716955805535</c:v>
                </c:pt>
                <c:pt idx="619">
                  <c:v>0.32662902567784424</c:v>
                </c:pt>
                <c:pt idx="620">
                  <c:v>0.32265866110850905</c:v>
                </c:pt>
                <c:pt idx="621">
                  <c:v>0.31818453414372794</c:v>
                </c:pt>
                <c:pt idx="622">
                  <c:v>0.31366009117847676</c:v>
                </c:pt>
                <c:pt idx="623">
                  <c:v>0.30967892068308256</c:v>
                </c:pt>
                <c:pt idx="624">
                  <c:v>0.30603462529095704</c:v>
                </c:pt>
                <c:pt idx="625">
                  <c:v>0.30084497611670102</c:v>
                </c:pt>
                <c:pt idx="626">
                  <c:v>0.2957591226927222</c:v>
                </c:pt>
                <c:pt idx="627">
                  <c:v>0.291511704202008</c:v>
                </c:pt>
                <c:pt idx="628">
                  <c:v>0.28729181848880536</c:v>
                </c:pt>
                <c:pt idx="629">
                  <c:v>0.28307284657892512</c:v>
                </c:pt>
                <c:pt idx="630">
                  <c:v>0.2793931369405136</c:v>
                </c:pt>
                <c:pt idx="631">
                  <c:v>0.27462826235997873</c:v>
                </c:pt>
                <c:pt idx="632">
                  <c:v>0.27025820949728652</c:v>
                </c:pt>
                <c:pt idx="633">
                  <c:v>0.26640319470845009</c:v>
                </c:pt>
                <c:pt idx="634">
                  <c:v>0.26128419803818004</c:v>
                </c:pt>
                <c:pt idx="635">
                  <c:v>0.25812583415508228</c:v>
                </c:pt>
                <c:pt idx="636">
                  <c:v>0.25374080877605043</c:v>
                </c:pt>
                <c:pt idx="637">
                  <c:v>0.25010134602461676</c:v>
                </c:pt>
                <c:pt idx="638">
                  <c:v>0.24620837948712113</c:v>
                </c:pt>
                <c:pt idx="639">
                  <c:v>0.24264818326727319</c:v>
                </c:pt>
                <c:pt idx="640">
                  <c:v>0.2390007990306639</c:v>
                </c:pt>
                <c:pt idx="641">
                  <c:v>0.23497684464405733</c:v>
                </c:pt>
                <c:pt idx="642">
                  <c:v>0.23197886622683761</c:v>
                </c:pt>
                <c:pt idx="643">
                  <c:v>0.22865629829512929</c:v>
                </c:pt>
                <c:pt idx="644">
                  <c:v>0.22516002941757268</c:v>
                </c:pt>
                <c:pt idx="645">
                  <c:v>0.22192789243437988</c:v>
                </c:pt>
                <c:pt idx="646">
                  <c:v>0.22035367742309403</c:v>
                </c:pt>
                <c:pt idx="647">
                  <c:v>0.21690443681368538</c:v>
                </c:pt>
                <c:pt idx="648">
                  <c:v>0.21420223292392943</c:v>
                </c:pt>
                <c:pt idx="649">
                  <c:v>0.21197293566873587</c:v>
                </c:pt>
                <c:pt idx="650">
                  <c:v>0.20982513084315141</c:v>
                </c:pt>
                <c:pt idx="651">
                  <c:v>0.20811305769232774</c:v>
                </c:pt>
                <c:pt idx="652">
                  <c:v>0.20635700173678329</c:v>
                </c:pt>
                <c:pt idx="653">
                  <c:v>0.20459477016846189</c:v>
                </c:pt>
                <c:pt idx="654">
                  <c:v>0.20266742680096334</c:v>
                </c:pt>
                <c:pt idx="655">
                  <c:v>0.20132144202396884</c:v>
                </c:pt>
                <c:pt idx="656">
                  <c:v>0.20035776937986788</c:v>
                </c:pt>
                <c:pt idx="657">
                  <c:v>0.19936304164565216</c:v>
                </c:pt>
                <c:pt idx="658">
                  <c:v>0.19813712639840247</c:v>
                </c:pt>
                <c:pt idx="659">
                  <c:v>0.1970824498010037</c:v>
                </c:pt>
                <c:pt idx="660">
                  <c:v>0.19603750582291701</c:v>
                </c:pt>
                <c:pt idx="661">
                  <c:v>0.19502512904608432</c:v>
                </c:pt>
                <c:pt idx="662">
                  <c:v>0.19405857016854738</c:v>
                </c:pt>
                <c:pt idx="663">
                  <c:v>0.19288825673102505</c:v>
                </c:pt>
                <c:pt idx="664">
                  <c:v>0.19181205345947633</c:v>
                </c:pt>
                <c:pt idx="665">
                  <c:v>0.19163827565635499</c:v>
                </c:pt>
                <c:pt idx="666">
                  <c:v>0.19013270709295915</c:v>
                </c:pt>
                <c:pt idx="667">
                  <c:v>0.18855188834176412</c:v>
                </c:pt>
                <c:pt idx="668">
                  <c:v>0.18737378511331376</c:v>
                </c:pt>
                <c:pt idx="669">
                  <c:v>0.18611259580399847</c:v>
                </c:pt>
                <c:pt idx="670">
                  <c:v>0.18525451327983039</c:v>
                </c:pt>
                <c:pt idx="671">
                  <c:v>0.18405018658851291</c:v>
                </c:pt>
                <c:pt idx="672">
                  <c:v>0.18315909730510133</c:v>
                </c:pt>
                <c:pt idx="673">
                  <c:v>0.18215984491078213</c:v>
                </c:pt>
                <c:pt idx="674">
                  <c:v>0.18155859660964219</c:v>
                </c:pt>
                <c:pt idx="675">
                  <c:v>0.1808194066601676</c:v>
                </c:pt>
                <c:pt idx="676">
                  <c:v>0.18026959489295596</c:v>
                </c:pt>
                <c:pt idx="677">
                  <c:v>0.1797096197197583</c:v>
                </c:pt>
                <c:pt idx="678">
                  <c:v>0.17915947524503073</c:v>
                </c:pt>
                <c:pt idx="679">
                  <c:v>0.17860732230219883</c:v>
                </c:pt>
                <c:pt idx="680">
                  <c:v>0.1780938418681457</c:v>
                </c:pt>
                <c:pt idx="681">
                  <c:v>0.17754093670600885</c:v>
                </c:pt>
                <c:pt idx="682">
                  <c:v>0.17711535216631663</c:v>
                </c:pt>
                <c:pt idx="683">
                  <c:v>0.17648186046624492</c:v>
                </c:pt>
                <c:pt idx="684">
                  <c:v>0.17589641468313577</c:v>
                </c:pt>
                <c:pt idx="685">
                  <c:v>0.17529275705672587</c:v>
                </c:pt>
                <c:pt idx="686">
                  <c:v>0.17461282484754781</c:v>
                </c:pt>
                <c:pt idx="687">
                  <c:v>0.17393808350719009</c:v>
                </c:pt>
                <c:pt idx="688">
                  <c:v>0.17337130565471759</c:v>
                </c:pt>
                <c:pt idx="689">
                  <c:v>0.17266264683853116</c:v>
                </c:pt>
                <c:pt idx="690">
                  <c:v>0.17201647170725148</c:v>
                </c:pt>
                <c:pt idx="691">
                  <c:v>0.17145124593316868</c:v>
                </c:pt>
                <c:pt idx="692">
                  <c:v>0.17078451807070488</c:v>
                </c:pt>
                <c:pt idx="693">
                  <c:v>0.17060030242951862</c:v>
                </c:pt>
                <c:pt idx="694">
                  <c:v>0.16958805383476905</c:v>
                </c:pt>
                <c:pt idx="695">
                  <c:v>0.16900047033587412</c:v>
                </c:pt>
                <c:pt idx="696">
                  <c:v>0.16847632011038916</c:v>
                </c:pt>
                <c:pt idx="697">
                  <c:v>0.16811944999163281</c:v>
                </c:pt>
                <c:pt idx="698">
                  <c:v>0.16771242166277278</c:v>
                </c:pt>
                <c:pt idx="699">
                  <c:v>0.16746139659457121</c:v>
                </c:pt>
                <c:pt idx="700">
                  <c:v>0.16685207435586807</c:v>
                </c:pt>
                <c:pt idx="701">
                  <c:v>0.16652142082143212</c:v>
                </c:pt>
                <c:pt idx="702">
                  <c:v>0.1662529137740355</c:v>
                </c:pt>
                <c:pt idx="703">
                  <c:v>0.16602516708903436</c:v>
                </c:pt>
                <c:pt idx="704">
                  <c:v>0.16588318492825704</c:v>
                </c:pt>
                <c:pt idx="705">
                  <c:v>0.16570972579116872</c:v>
                </c:pt>
                <c:pt idx="706">
                  <c:v>0.16559958266955227</c:v>
                </c:pt>
                <c:pt idx="707">
                  <c:v>0.16549884917096142</c:v>
                </c:pt>
                <c:pt idx="708">
                  <c:v>0.16537720658345378</c:v>
                </c:pt>
                <c:pt idx="709">
                  <c:v>0.16533151317682565</c:v>
                </c:pt>
                <c:pt idx="710">
                  <c:v>0.16530848199747483</c:v>
                </c:pt>
                <c:pt idx="711">
                  <c:v>0.16538583508849086</c:v>
                </c:pt>
                <c:pt idx="712">
                  <c:v>0.16540827341781478</c:v>
                </c:pt>
                <c:pt idx="713">
                  <c:v>0.16575500443717606</c:v>
                </c:pt>
                <c:pt idx="714">
                  <c:v>0.16598632029832489</c:v>
                </c:pt>
                <c:pt idx="715">
                  <c:v>0.1665291356352035</c:v>
                </c:pt>
                <c:pt idx="716">
                  <c:v>0.16709917077014164</c:v>
                </c:pt>
                <c:pt idx="717">
                  <c:v>0.16768498374858049</c:v>
                </c:pt>
                <c:pt idx="718">
                  <c:v>0.16842105614830877</c:v>
                </c:pt>
                <c:pt idx="719">
                  <c:v>0.16909302831371364</c:v>
                </c:pt>
                <c:pt idx="720">
                  <c:v>0.17003726854065621</c:v>
                </c:pt>
                <c:pt idx="721">
                  <c:v>0.17121101220872775</c:v>
                </c:pt>
                <c:pt idx="722">
                  <c:v>0.17220883574602247</c:v>
                </c:pt>
                <c:pt idx="723">
                  <c:v>0.17335852781703559</c:v>
                </c:pt>
                <c:pt idx="724">
                  <c:v>0.17459550647689348</c:v>
                </c:pt>
                <c:pt idx="725">
                  <c:v>0.17543196640605235</c:v>
                </c:pt>
                <c:pt idx="726">
                  <c:v>0.17649741488921927</c:v>
                </c:pt>
                <c:pt idx="727">
                  <c:v>0.17722157225985558</c:v>
                </c:pt>
                <c:pt idx="728">
                  <c:v>0.17785432836434023</c:v>
                </c:pt>
                <c:pt idx="729">
                  <c:v>0.17865020362321604</c:v>
                </c:pt>
                <c:pt idx="730">
                  <c:v>0.17954424612632802</c:v>
                </c:pt>
                <c:pt idx="731">
                  <c:v>0.17995773486172068</c:v>
                </c:pt>
                <c:pt idx="732">
                  <c:v>0.18011349376896446</c:v>
                </c:pt>
                <c:pt idx="733">
                  <c:v>0.18020359208494063</c:v>
                </c:pt>
                <c:pt idx="734">
                  <c:v>0.18033528106030966</c:v>
                </c:pt>
                <c:pt idx="735">
                  <c:v>0.18048436168651988</c:v>
                </c:pt>
                <c:pt idx="736">
                  <c:v>0.18067367489117786</c:v>
                </c:pt>
                <c:pt idx="737">
                  <c:v>0.18085731315104786</c:v>
                </c:pt>
                <c:pt idx="738">
                  <c:v>0.18113936951610055</c:v>
                </c:pt>
                <c:pt idx="739">
                  <c:v>0.18136593666657091</c:v>
                </c:pt>
                <c:pt idx="740">
                  <c:v>0.18181662577023849</c:v>
                </c:pt>
                <c:pt idx="741">
                  <c:v>0.18216345007722928</c:v>
                </c:pt>
                <c:pt idx="742">
                  <c:v>0.18245212169032438</c:v>
                </c:pt>
                <c:pt idx="743">
                  <c:v>0.18297097455343253</c:v>
                </c:pt>
                <c:pt idx="744">
                  <c:v>0.18346231325840689</c:v>
                </c:pt>
                <c:pt idx="745">
                  <c:v>0.18420231034913498</c:v>
                </c:pt>
                <c:pt idx="746">
                  <c:v>0.18492447558536551</c:v>
                </c:pt>
                <c:pt idx="747">
                  <c:v>0.18544483402822698</c:v>
                </c:pt>
                <c:pt idx="748">
                  <c:v>0.18649299449762013</c:v>
                </c:pt>
                <c:pt idx="749">
                  <c:v>0.18711314968970738</c:v>
                </c:pt>
                <c:pt idx="750">
                  <c:v>0.18796009745823827</c:v>
                </c:pt>
                <c:pt idx="751">
                  <c:v>0.1887109318592497</c:v>
                </c:pt>
                <c:pt idx="752">
                  <c:v>0.18999049809613078</c:v>
                </c:pt>
                <c:pt idx="753">
                  <c:v>0.19087612525647363</c:v>
                </c:pt>
                <c:pt idx="754">
                  <c:v>0.19197660251218185</c:v>
                </c:pt>
                <c:pt idx="755">
                  <c:v>0.19321559743430788</c:v>
                </c:pt>
                <c:pt idx="756">
                  <c:v>0.19480783061476975</c:v>
                </c:pt>
                <c:pt idx="757">
                  <c:v>0.1961017193330889</c:v>
                </c:pt>
                <c:pt idx="758">
                  <c:v>0.19772388127482371</c:v>
                </c:pt>
                <c:pt idx="759">
                  <c:v>0.19939987578783297</c:v>
                </c:pt>
                <c:pt idx="760">
                  <c:v>0.20138077783381148</c:v>
                </c:pt>
                <c:pt idx="761">
                  <c:v>0.2034213466038754</c:v>
                </c:pt>
                <c:pt idx="762">
                  <c:v>0.20423555678523486</c:v>
                </c:pt>
                <c:pt idx="763">
                  <c:v>0.20982111746062526</c:v>
                </c:pt>
                <c:pt idx="764">
                  <c:v>0.21218338570395828</c:v>
                </c:pt>
                <c:pt idx="765">
                  <c:v>0.21434367592267473</c:v>
                </c:pt>
                <c:pt idx="766">
                  <c:v>0.21599432576885486</c:v>
                </c:pt>
                <c:pt idx="767">
                  <c:v>0.2188044437596724</c:v>
                </c:pt>
                <c:pt idx="768">
                  <c:v>0.22130163242517953</c:v>
                </c:pt>
                <c:pt idx="769">
                  <c:v>0.22380813304767738</c:v>
                </c:pt>
                <c:pt idx="770">
                  <c:v>0.22604879652283666</c:v>
                </c:pt>
                <c:pt idx="771">
                  <c:v>0.22784746275306733</c:v>
                </c:pt>
                <c:pt idx="772">
                  <c:v>0.23094172946037161</c:v>
                </c:pt>
                <c:pt idx="773">
                  <c:v>0.23241375072122139</c:v>
                </c:pt>
                <c:pt idx="774">
                  <c:v>0.23661392341378859</c:v>
                </c:pt>
                <c:pt idx="775">
                  <c:v>0.23915443232543132</c:v>
                </c:pt>
                <c:pt idx="776">
                  <c:v>0.24207064948779855</c:v>
                </c:pt>
                <c:pt idx="777">
                  <c:v>0.24395657716800995</c:v>
                </c:pt>
                <c:pt idx="778">
                  <c:v>0.24698689043006544</c:v>
                </c:pt>
                <c:pt idx="779">
                  <c:v>0.24923450581768755</c:v>
                </c:pt>
                <c:pt idx="780">
                  <c:v>0.25133135536165552</c:v>
                </c:pt>
                <c:pt idx="781">
                  <c:v>0.25362069890969913</c:v>
                </c:pt>
                <c:pt idx="782">
                  <c:v>0.25554554950318664</c:v>
                </c:pt>
                <c:pt idx="783">
                  <c:v>0.25754537848947234</c:v>
                </c:pt>
                <c:pt idx="784">
                  <c:v>0.26063177506404567</c:v>
                </c:pt>
                <c:pt idx="785">
                  <c:v>0.26247567447525744</c:v>
                </c:pt>
                <c:pt idx="786">
                  <c:v>0.26472313295714073</c:v>
                </c:pt>
                <c:pt idx="787">
                  <c:v>0.26673363488700286</c:v>
                </c:pt>
                <c:pt idx="788">
                  <c:v>0.26916512606763598</c:v>
                </c:pt>
                <c:pt idx="789">
                  <c:v>0.27118023741486441</c:v>
                </c:pt>
                <c:pt idx="790">
                  <c:v>0.27313183955852155</c:v>
                </c:pt>
                <c:pt idx="791">
                  <c:v>0.27549997397141451</c:v>
                </c:pt>
                <c:pt idx="792">
                  <c:v>0.2769427323469219</c:v>
                </c:pt>
                <c:pt idx="793">
                  <c:v>0.27862739046813334</c:v>
                </c:pt>
                <c:pt idx="794">
                  <c:v>0.28051768324721127</c:v>
                </c:pt>
                <c:pt idx="795">
                  <c:v>0.28256388862536364</c:v>
                </c:pt>
                <c:pt idx="796">
                  <c:v>0.28471396103003205</c:v>
                </c:pt>
                <c:pt idx="797">
                  <c:v>0.28659803982225163</c:v>
                </c:pt>
                <c:pt idx="798">
                  <c:v>0.28823673794446697</c:v>
                </c:pt>
                <c:pt idx="799">
                  <c:v>0.28906755832491327</c:v>
                </c:pt>
                <c:pt idx="800">
                  <c:v>0.29130725113128253</c:v>
                </c:pt>
                <c:pt idx="801">
                  <c:v>0.29238103424984518</c:v>
                </c:pt>
                <c:pt idx="802">
                  <c:v>0.29373116095538043</c:v>
                </c:pt>
                <c:pt idx="803">
                  <c:v>0.29441464478633872</c:v>
                </c:pt>
                <c:pt idx="804">
                  <c:v>0.29564060703052908</c:v>
                </c:pt>
                <c:pt idx="805">
                  <c:v>0.29644566786426751</c:v>
                </c:pt>
                <c:pt idx="806">
                  <c:v>0.29715304134670917</c:v>
                </c:pt>
                <c:pt idx="807">
                  <c:v>0.29757186515050393</c:v>
                </c:pt>
                <c:pt idx="808">
                  <c:v>0.29811710944922876</c:v>
                </c:pt>
                <c:pt idx="809">
                  <c:v>0.29845057216359505</c:v>
                </c:pt>
                <c:pt idx="810">
                  <c:v>0.29870437469468109</c:v>
                </c:pt>
                <c:pt idx="811">
                  <c:v>0.29889785636909388</c:v>
                </c:pt>
                <c:pt idx="812">
                  <c:v>0.29899986889418739</c:v>
                </c:pt>
                <c:pt idx="813">
                  <c:v>0.29904129887383968</c:v>
                </c:pt>
                <c:pt idx="814">
                  <c:v>0.29901033660413712</c:v>
                </c:pt>
                <c:pt idx="815">
                  <c:v>0.29894256014104503</c:v>
                </c:pt>
                <c:pt idx="816">
                  <c:v>0.29878909057875969</c:v>
                </c:pt>
                <c:pt idx="817">
                  <c:v>0.29855029401374544</c:v>
                </c:pt>
                <c:pt idx="818">
                  <c:v>0.29828926908016562</c:v>
                </c:pt>
                <c:pt idx="819">
                  <c:v>0.29821580840249351</c:v>
                </c:pt>
                <c:pt idx="820">
                  <c:v>0.29774369127090433</c:v>
                </c:pt>
                <c:pt idx="821">
                  <c:v>0.29743895548748506</c:v>
                </c:pt>
                <c:pt idx="822">
                  <c:v>0.29719008158490035</c:v>
                </c:pt>
                <c:pt idx="823">
                  <c:v>0.29695063580997272</c:v>
                </c:pt>
                <c:pt idx="824">
                  <c:v>0.29658148452803035</c:v>
                </c:pt>
                <c:pt idx="825">
                  <c:v>0.29616478326245299</c:v>
                </c:pt>
                <c:pt idx="826">
                  <c:v>0.29589514714228971</c:v>
                </c:pt>
                <c:pt idx="827">
                  <c:v>0.29563196414860748</c:v>
                </c:pt>
                <c:pt idx="828">
                  <c:v>0.29542628045638297</c:v>
                </c:pt>
                <c:pt idx="829">
                  <c:v>0.29540789522684624</c:v>
                </c:pt>
                <c:pt idx="830">
                  <c:v>0.29540852704108062</c:v>
                </c:pt>
                <c:pt idx="831">
                  <c:v>0.29571342818234647</c:v>
                </c:pt>
                <c:pt idx="832">
                  <c:v>0.29586968713311068</c:v>
                </c:pt>
                <c:pt idx="833">
                  <c:v>0.29626228106773511</c:v>
                </c:pt>
                <c:pt idx="834">
                  <c:v>0.2964307848913964</c:v>
                </c:pt>
                <c:pt idx="835">
                  <c:v>0.29698874147817123</c:v>
                </c:pt>
                <c:pt idx="836">
                  <c:v>0.29707318219420425</c:v>
                </c:pt>
                <c:pt idx="837">
                  <c:v>0.29817652053784738</c:v>
                </c:pt>
                <c:pt idx="838">
                  <c:v>0.29869852662468882</c:v>
                </c:pt>
                <c:pt idx="839">
                  <c:v>0.29941933818950883</c:v>
                </c:pt>
                <c:pt idx="840">
                  <c:v>0.30021216425811503</c:v>
                </c:pt>
                <c:pt idx="841">
                  <c:v>0.30072588829687408</c:v>
                </c:pt>
                <c:pt idx="842">
                  <c:v>0.30200266071478366</c:v>
                </c:pt>
                <c:pt idx="843">
                  <c:v>0.30217911086761584</c:v>
                </c:pt>
                <c:pt idx="844">
                  <c:v>0.3037424202366798</c:v>
                </c:pt>
                <c:pt idx="845">
                  <c:v>0.30491564534800852</c:v>
                </c:pt>
                <c:pt idx="846">
                  <c:v>0.30557860358236677</c:v>
                </c:pt>
                <c:pt idx="847">
                  <c:v>0.3081697143423533</c:v>
                </c:pt>
                <c:pt idx="848">
                  <c:v>0.3118862682411877</c:v>
                </c:pt>
                <c:pt idx="849">
                  <c:v>0.31266411200457955</c:v>
                </c:pt>
                <c:pt idx="850">
                  <c:v>0.32194391742983275</c:v>
                </c:pt>
                <c:pt idx="851">
                  <c:v>0.3260076888077264</c:v>
                </c:pt>
                <c:pt idx="852">
                  <c:v>0.32777237563444095</c:v>
                </c:pt>
                <c:pt idx="853">
                  <c:v>0.32896808739184302</c:v>
                </c:pt>
                <c:pt idx="854">
                  <c:v>0.33093876084672852</c:v>
                </c:pt>
                <c:pt idx="855">
                  <c:v>0.33135809227794033</c:v>
                </c:pt>
                <c:pt idx="856">
                  <c:v>0.33576814927932369</c:v>
                </c:pt>
                <c:pt idx="857">
                  <c:v>0.33900042421891169</c:v>
                </c:pt>
                <c:pt idx="858">
                  <c:v>0.33942103004978696</c:v>
                </c:pt>
                <c:pt idx="859">
                  <c:v>0.34152050854908345</c:v>
                </c:pt>
                <c:pt idx="860">
                  <c:v>0.34278471078047029</c:v>
                </c:pt>
                <c:pt idx="861">
                  <c:v>0.34462085573762985</c:v>
                </c:pt>
                <c:pt idx="862">
                  <c:v>0.34577011050077788</c:v>
                </c:pt>
                <c:pt idx="863">
                  <c:v>0.34707707166708246</c:v>
                </c:pt>
                <c:pt idx="864">
                  <c:v>0.34810921684816798</c:v>
                </c:pt>
                <c:pt idx="865">
                  <c:v>0.34896953421189325</c:v>
                </c:pt>
                <c:pt idx="866">
                  <c:v>0.35193882153903988</c:v>
                </c:pt>
                <c:pt idx="867">
                  <c:v>0.35215567154047583</c:v>
                </c:pt>
                <c:pt idx="868">
                  <c:v>0.35560484013448751</c:v>
                </c:pt>
                <c:pt idx="869">
                  <c:v>0.35635727571172426</c:v>
                </c:pt>
                <c:pt idx="870">
                  <c:v>0.35729550499826213</c:v>
                </c:pt>
                <c:pt idx="871">
                  <c:v>0.35821988679069094</c:v>
                </c:pt>
                <c:pt idx="872">
                  <c:v>0.35871575872112293</c:v>
                </c:pt>
                <c:pt idx="873">
                  <c:v>0.36002104696884407</c:v>
                </c:pt>
                <c:pt idx="874">
                  <c:v>0.3618335143459287</c:v>
                </c:pt>
                <c:pt idx="875">
                  <c:v>0.36256969661325616</c:v>
                </c:pt>
                <c:pt idx="876">
                  <c:v>0.36357042849191151</c:v>
                </c:pt>
                <c:pt idx="877">
                  <c:v>0.36411073024182555</c:v>
                </c:pt>
                <c:pt idx="878">
                  <c:v>0.36481986722596704</c:v>
                </c:pt>
                <c:pt idx="879">
                  <c:v>0.36768384094377704</c:v>
                </c:pt>
                <c:pt idx="880">
                  <c:v>0.36862810821220121</c:v>
                </c:pt>
                <c:pt idx="881">
                  <c:v>0.3723571046807389</c:v>
                </c:pt>
                <c:pt idx="882">
                  <c:v>0.37285941022663172</c:v>
                </c:pt>
                <c:pt idx="883">
                  <c:v>0.37665963328805191</c:v>
                </c:pt>
                <c:pt idx="884">
                  <c:v>0.37790326782681177</c:v>
                </c:pt>
                <c:pt idx="885">
                  <c:v>0.3814156984392813</c:v>
                </c:pt>
                <c:pt idx="886">
                  <c:v>0.38167113905921668</c:v>
                </c:pt>
                <c:pt idx="887">
                  <c:v>0.38461675893519731</c:v>
                </c:pt>
                <c:pt idx="888">
                  <c:v>0.38480837720074801</c:v>
                </c:pt>
                <c:pt idx="889">
                  <c:v>0.39032131691054012</c:v>
                </c:pt>
                <c:pt idx="890">
                  <c:v>0.39368741913284677</c:v>
                </c:pt>
                <c:pt idx="891">
                  <c:v>0.39418678989324263</c:v>
                </c:pt>
                <c:pt idx="892">
                  <c:v>0.3983434813938086</c:v>
                </c:pt>
                <c:pt idx="893">
                  <c:v>0.40275563781637858</c:v>
                </c:pt>
                <c:pt idx="894">
                  <c:v>0.40694884553617849</c:v>
                </c:pt>
                <c:pt idx="895">
                  <c:v>0.41015418968266248</c:v>
                </c:pt>
                <c:pt idx="896">
                  <c:v>0.4104682068402159</c:v>
                </c:pt>
                <c:pt idx="897">
                  <c:v>0.42066310402615253</c:v>
                </c:pt>
                <c:pt idx="898">
                  <c:v>0.42159747742437848</c:v>
                </c:pt>
                <c:pt idx="899">
                  <c:v>0.42590804032612556</c:v>
                </c:pt>
                <c:pt idx="900">
                  <c:v>0.42780828460786563</c:v>
                </c:pt>
                <c:pt idx="901">
                  <c:v>0.43369658173553866</c:v>
                </c:pt>
                <c:pt idx="902">
                  <c:v>0.43479637743728788</c:v>
                </c:pt>
                <c:pt idx="903">
                  <c:v>0.44124541586999966</c:v>
                </c:pt>
                <c:pt idx="904">
                  <c:v>0.45162954709896885</c:v>
                </c:pt>
                <c:pt idx="905">
                  <c:v>0.45227682263346358</c:v>
                </c:pt>
                <c:pt idx="906">
                  <c:v>0.4572525398338208</c:v>
                </c:pt>
                <c:pt idx="907">
                  <c:v>0.46119657760067934</c:v>
                </c:pt>
                <c:pt idx="908">
                  <c:v>0.46202085257067349</c:v>
                </c:pt>
                <c:pt idx="909">
                  <c:v>0.4643861525031503</c:v>
                </c:pt>
                <c:pt idx="910">
                  <c:v>0.46650699265698253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4-44A4-9B49-955825608395}"/>
            </c:ext>
          </c:extLst>
        </c:ser>
        <c:ser>
          <c:idx val="2"/>
          <c:order val="2"/>
          <c:tx>
            <c:strRef>
              <c:f>'Calculation raw'!$T$1</c:f>
              <c:strCache>
                <c:ptCount val="1"/>
                <c:pt idx="0">
                  <c:v>I(I(Med(Off Calc, 1)))*k+b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raw'!$T$2:$T$1120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0.48599660358345298</c:v>
                </c:pt>
                <c:pt idx="514">
                  <c:v>0.4859763266248272</c:v>
                </c:pt>
                <c:pt idx="515">
                  <c:v>0.48595065051499436</c:v>
                </c:pt>
                <c:pt idx="516">
                  <c:v>0.48592939238044303</c:v>
                </c:pt>
                <c:pt idx="517">
                  <c:v>0.48588664937572462</c:v>
                </c:pt>
                <c:pt idx="518">
                  <c:v>0.48585333193866886</c:v>
                </c:pt>
                <c:pt idx="519">
                  <c:v>0.48582808461266919</c:v>
                </c:pt>
                <c:pt idx="520">
                  <c:v>0.48580761612623924</c:v>
                </c:pt>
                <c:pt idx="521">
                  <c:v>0.48572953737281394</c:v>
                </c:pt>
                <c:pt idx="522">
                  <c:v>0.48567413422774158</c:v>
                </c:pt>
                <c:pt idx="523">
                  <c:v>0.48562492571102117</c:v>
                </c:pt>
                <c:pt idx="524">
                  <c:v>0.48558004071940919</c:v>
                </c:pt>
                <c:pt idx="525">
                  <c:v>0.48553012966914472</c:v>
                </c:pt>
                <c:pt idx="526">
                  <c:v>0.48549217591776328</c:v>
                </c:pt>
                <c:pt idx="527">
                  <c:v>0.48547051466792912</c:v>
                </c:pt>
                <c:pt idx="528">
                  <c:v>0.48543956398311039</c:v>
                </c:pt>
                <c:pt idx="529">
                  <c:v>0.48540752648390495</c:v>
                </c:pt>
                <c:pt idx="530">
                  <c:v>0.48538187817408351</c:v>
                </c:pt>
                <c:pt idx="531">
                  <c:v>0.4853750923076548</c:v>
                </c:pt>
                <c:pt idx="532">
                  <c:v>0.48536237579838559</c:v>
                </c:pt>
                <c:pt idx="533">
                  <c:v>0.48532350921183914</c:v>
                </c:pt>
                <c:pt idx="534">
                  <c:v>0.48530714596442626</c:v>
                </c:pt>
                <c:pt idx="535">
                  <c:v>0.48529691158271326</c:v>
                </c:pt>
                <c:pt idx="536">
                  <c:v>0.48529861350804177</c:v>
                </c:pt>
                <c:pt idx="537">
                  <c:v>0.48530948798085893</c:v>
                </c:pt>
                <c:pt idx="538">
                  <c:v>0.48534813237401814</c:v>
                </c:pt>
                <c:pt idx="539">
                  <c:v>0.48538143590244076</c:v>
                </c:pt>
                <c:pt idx="540">
                  <c:v>0.48542364153646911</c:v>
                </c:pt>
                <c:pt idx="541">
                  <c:v>0.48545857618328814</c:v>
                </c:pt>
                <c:pt idx="542">
                  <c:v>0.48551010532390254</c:v>
                </c:pt>
                <c:pt idx="543">
                  <c:v>0.48555380697439976</c:v>
                </c:pt>
                <c:pt idx="544">
                  <c:v>0.48559702208833416</c:v>
                </c:pt>
                <c:pt idx="545">
                  <c:v>0.48564917796128365</c:v>
                </c:pt>
                <c:pt idx="546">
                  <c:v>0.4856934945687022</c:v>
                </c:pt>
                <c:pt idx="547">
                  <c:v>0.48575732185510689</c:v>
                </c:pt>
                <c:pt idx="548">
                  <c:v>0.48579886036248854</c:v>
                </c:pt>
                <c:pt idx="549">
                  <c:v>0.4858417837867674</c:v>
                </c:pt>
                <c:pt idx="550">
                  <c:v>0.48588606831899334</c:v>
                </c:pt>
                <c:pt idx="551">
                  <c:v>0.48594026576997323</c:v>
                </c:pt>
                <c:pt idx="552">
                  <c:v>0.48598082163208212</c:v>
                </c:pt>
                <c:pt idx="553">
                  <c:v>0.48603532376593611</c:v>
                </c:pt>
                <c:pt idx="554">
                  <c:v>0.48609392741778429</c:v>
                </c:pt>
                <c:pt idx="555">
                  <c:v>0.48613046899752932</c:v>
                </c:pt>
                <c:pt idx="556">
                  <c:v>0.48616837136448549</c:v>
                </c:pt>
                <c:pt idx="557">
                  <c:v>0.48626716924639868</c:v>
                </c:pt>
                <c:pt idx="558">
                  <c:v>0.48633658927393891</c:v>
                </c:pt>
                <c:pt idx="559">
                  <c:v>0.48637725609380372</c:v>
                </c:pt>
                <c:pt idx="560">
                  <c:v>0.48644217634891557</c:v>
                </c:pt>
                <c:pt idx="561">
                  <c:v>0.48648882918773401</c:v>
                </c:pt>
                <c:pt idx="562">
                  <c:v>0.48654270903180186</c:v>
                </c:pt>
                <c:pt idx="563">
                  <c:v>0.48657326554403707</c:v>
                </c:pt>
                <c:pt idx="564">
                  <c:v>0.48663039891762033</c:v>
                </c:pt>
                <c:pt idx="565">
                  <c:v>0.48668547724800254</c:v>
                </c:pt>
                <c:pt idx="566">
                  <c:v>0.4867413855949283</c:v>
                </c:pt>
                <c:pt idx="567">
                  <c:v>0.48679453127179612</c:v>
                </c:pt>
                <c:pt idx="568">
                  <c:v>0.48682501348429641</c:v>
                </c:pt>
                <c:pt idx="569">
                  <c:v>0.48688372247286438</c:v>
                </c:pt>
                <c:pt idx="570">
                  <c:v>0.48693572521529632</c:v>
                </c:pt>
                <c:pt idx="571">
                  <c:v>0.48699141048231537</c:v>
                </c:pt>
                <c:pt idx="572">
                  <c:v>0.48704841811574129</c:v>
                </c:pt>
                <c:pt idx="573">
                  <c:v>0.48710950895380928</c:v>
                </c:pt>
                <c:pt idx="574">
                  <c:v>0.4871540347981772</c:v>
                </c:pt>
                <c:pt idx="575">
                  <c:v>0.48721540502059468</c:v>
                </c:pt>
                <c:pt idx="576">
                  <c:v>0.48728720281480725</c:v>
                </c:pt>
                <c:pt idx="577">
                  <c:v>0.48726281002226796</c:v>
                </c:pt>
                <c:pt idx="578">
                  <c:v>0.48724744248797419</c:v>
                </c:pt>
                <c:pt idx="579">
                  <c:v>0.4872926482662015</c:v>
                </c:pt>
                <c:pt idx="580">
                  <c:v>0.48729737678699986</c:v>
                </c:pt>
                <c:pt idx="581">
                  <c:v>0.48731469559517671</c:v>
                </c:pt>
                <c:pt idx="582">
                  <c:v>0.48734269723752349</c:v>
                </c:pt>
                <c:pt idx="583">
                  <c:v>0.48732494486533617</c:v>
                </c:pt>
                <c:pt idx="584">
                  <c:v>0.48732634961058402</c:v>
                </c:pt>
                <c:pt idx="585">
                  <c:v>0.4874031439994585</c:v>
                </c:pt>
                <c:pt idx="586">
                  <c:v>0.48750864785436543</c:v>
                </c:pt>
                <c:pt idx="587">
                  <c:v>0.48759774741676531</c:v>
                </c:pt>
                <c:pt idx="588">
                  <c:v>0.48766100753620673</c:v>
                </c:pt>
                <c:pt idx="589">
                  <c:v>0.48780256739078059</c:v>
                </c:pt>
                <c:pt idx="590">
                  <c:v>0.48795466024636225</c:v>
                </c:pt>
                <c:pt idx="591">
                  <c:v>0.48806493781544036</c:v>
                </c:pt>
                <c:pt idx="592">
                  <c:v>0.48825349802732282</c:v>
                </c:pt>
                <c:pt idx="593">
                  <c:v>0.48848495562314365</c:v>
                </c:pt>
                <c:pt idx="594">
                  <c:v>0.48885588277998082</c:v>
                </c:pt>
                <c:pt idx="595">
                  <c:v>0.48935646462212101</c:v>
                </c:pt>
                <c:pt idx="596">
                  <c:v>0.48995397292781478</c:v>
                </c:pt>
                <c:pt idx="597">
                  <c:v>0.49082858668627277</c:v>
                </c:pt>
                <c:pt idx="598">
                  <c:v>0.49189924695729859</c:v>
                </c:pt>
                <c:pt idx="599">
                  <c:v>0.49274030809529779</c:v>
                </c:pt>
                <c:pt idx="600">
                  <c:v>0.49442285231379535</c:v>
                </c:pt>
                <c:pt idx="601">
                  <c:v>0.4963128614568999</c:v>
                </c:pt>
                <c:pt idx="602">
                  <c:v>0.49851261235509714</c:v>
                </c:pt>
                <c:pt idx="603">
                  <c:v>0.49976423566116124</c:v>
                </c:pt>
                <c:pt idx="604">
                  <c:v>0.50256607797543229</c:v>
                </c:pt>
                <c:pt idx="605">
                  <c:v>0.50504323241377957</c:v>
                </c:pt>
                <c:pt idx="606">
                  <c:v>0.50782762730134168</c:v>
                </c:pt>
                <c:pt idx="607">
                  <c:v>0.5108044198652556</c:v>
                </c:pt>
                <c:pt idx="608">
                  <c:v>0.51427225597406345</c:v>
                </c:pt>
                <c:pt idx="609">
                  <c:v>0.51667043028353754</c:v>
                </c:pt>
                <c:pt idx="610">
                  <c:v>0.52113943286375841</c:v>
                </c:pt>
                <c:pt idx="611">
                  <c:v>0.52294348159295745</c:v>
                </c:pt>
                <c:pt idx="612">
                  <c:v>0.35282257439256126</c:v>
                </c:pt>
                <c:pt idx="613">
                  <c:v>0.3493003008091321</c:v>
                </c:pt>
                <c:pt idx="614">
                  <c:v>0.34622634069331315</c:v>
                </c:pt>
                <c:pt idx="615">
                  <c:v>0.34278710197137108</c:v>
                </c:pt>
                <c:pt idx="616">
                  <c:v>0.33847199796007366</c:v>
                </c:pt>
                <c:pt idx="617">
                  <c:v>0.33432825081008577</c:v>
                </c:pt>
                <c:pt idx="618">
                  <c:v>0.3309716955805535</c:v>
                </c:pt>
                <c:pt idx="619">
                  <c:v>0.32662902567784424</c:v>
                </c:pt>
                <c:pt idx="620">
                  <c:v>0.32265866110850905</c:v>
                </c:pt>
                <c:pt idx="621">
                  <c:v>0.31818453414372794</c:v>
                </c:pt>
                <c:pt idx="622">
                  <c:v>0.31366009117847676</c:v>
                </c:pt>
                <c:pt idx="623">
                  <c:v>0.30967892068308256</c:v>
                </c:pt>
                <c:pt idx="624">
                  <c:v>0.30603462529095704</c:v>
                </c:pt>
                <c:pt idx="625">
                  <c:v>0.30084497611670102</c:v>
                </c:pt>
                <c:pt idx="626">
                  <c:v>0.2957591226927222</c:v>
                </c:pt>
                <c:pt idx="627">
                  <c:v>0.291511704202008</c:v>
                </c:pt>
                <c:pt idx="628">
                  <c:v>0.28729181848880536</c:v>
                </c:pt>
                <c:pt idx="629">
                  <c:v>0.28307284657892512</c:v>
                </c:pt>
                <c:pt idx="630">
                  <c:v>0.2793931369405136</c:v>
                </c:pt>
                <c:pt idx="631">
                  <c:v>0.27462826235997873</c:v>
                </c:pt>
                <c:pt idx="632">
                  <c:v>0.27025820949728652</c:v>
                </c:pt>
                <c:pt idx="633">
                  <c:v>0.26640319470845009</c:v>
                </c:pt>
                <c:pt idx="634">
                  <c:v>0.26128419803818004</c:v>
                </c:pt>
                <c:pt idx="635">
                  <c:v>0.25812583415508228</c:v>
                </c:pt>
                <c:pt idx="636">
                  <c:v>0.25374080877605043</c:v>
                </c:pt>
                <c:pt idx="637">
                  <c:v>0.25010134602461676</c:v>
                </c:pt>
                <c:pt idx="638">
                  <c:v>0.24620837948712113</c:v>
                </c:pt>
                <c:pt idx="639">
                  <c:v>0.24264818326727319</c:v>
                </c:pt>
                <c:pt idx="640">
                  <c:v>0.2390007990306639</c:v>
                </c:pt>
                <c:pt idx="641">
                  <c:v>0.23497684464405733</c:v>
                </c:pt>
                <c:pt idx="642">
                  <c:v>0.23197886622683761</c:v>
                </c:pt>
                <c:pt idx="643">
                  <c:v>0.22865629829512929</c:v>
                </c:pt>
                <c:pt idx="644">
                  <c:v>0.22516002941757268</c:v>
                </c:pt>
                <c:pt idx="645">
                  <c:v>0.22192789243437988</c:v>
                </c:pt>
                <c:pt idx="646">
                  <c:v>0.22035367742309403</c:v>
                </c:pt>
                <c:pt idx="647">
                  <c:v>0.21690443681368538</c:v>
                </c:pt>
                <c:pt idx="648">
                  <c:v>0.21420223292392943</c:v>
                </c:pt>
                <c:pt idx="649">
                  <c:v>0.21197293566873587</c:v>
                </c:pt>
                <c:pt idx="650">
                  <c:v>0.20982513084315141</c:v>
                </c:pt>
                <c:pt idx="651">
                  <c:v>0.20811305769232774</c:v>
                </c:pt>
                <c:pt idx="652">
                  <c:v>0.20635700173678329</c:v>
                </c:pt>
                <c:pt idx="653">
                  <c:v>0.20459477016846189</c:v>
                </c:pt>
                <c:pt idx="654">
                  <c:v>0.20266742680096334</c:v>
                </c:pt>
                <c:pt idx="655">
                  <c:v>0.20132144202396884</c:v>
                </c:pt>
                <c:pt idx="656">
                  <c:v>0.20035776937986788</c:v>
                </c:pt>
                <c:pt idx="657">
                  <c:v>0.19936304164565216</c:v>
                </c:pt>
                <c:pt idx="658">
                  <c:v>0.19813712639840247</c:v>
                </c:pt>
                <c:pt idx="659">
                  <c:v>0.1970824498010037</c:v>
                </c:pt>
                <c:pt idx="660">
                  <c:v>0.19603750582291701</c:v>
                </c:pt>
                <c:pt idx="661">
                  <c:v>0.19502512904608432</c:v>
                </c:pt>
                <c:pt idx="662">
                  <c:v>0.19405857016854738</c:v>
                </c:pt>
                <c:pt idx="663">
                  <c:v>0.19288825673102505</c:v>
                </c:pt>
                <c:pt idx="664">
                  <c:v>0.19181205345947633</c:v>
                </c:pt>
                <c:pt idx="665">
                  <c:v>0.19163827565635499</c:v>
                </c:pt>
                <c:pt idx="666">
                  <c:v>0.19013270709295915</c:v>
                </c:pt>
                <c:pt idx="667">
                  <c:v>0.18855188834176412</c:v>
                </c:pt>
                <c:pt idx="668">
                  <c:v>0.18737378511331376</c:v>
                </c:pt>
                <c:pt idx="669">
                  <c:v>0.18611259580399847</c:v>
                </c:pt>
                <c:pt idx="670">
                  <c:v>0.18525451327983039</c:v>
                </c:pt>
                <c:pt idx="671">
                  <c:v>0.18405018658851291</c:v>
                </c:pt>
                <c:pt idx="672">
                  <c:v>0.18315909730510133</c:v>
                </c:pt>
                <c:pt idx="673">
                  <c:v>0.18215984491078213</c:v>
                </c:pt>
                <c:pt idx="674">
                  <c:v>0.18155859660964219</c:v>
                </c:pt>
                <c:pt idx="675">
                  <c:v>0.1808194066601676</c:v>
                </c:pt>
                <c:pt idx="676">
                  <c:v>0.18026959489295596</c:v>
                </c:pt>
                <c:pt idx="677">
                  <c:v>0.1797096197197583</c:v>
                </c:pt>
                <c:pt idx="678">
                  <c:v>0.17915947524503073</c:v>
                </c:pt>
                <c:pt idx="679">
                  <c:v>0.17860732230219883</c:v>
                </c:pt>
                <c:pt idx="680">
                  <c:v>0.1780938418681457</c:v>
                </c:pt>
                <c:pt idx="681">
                  <c:v>0.17754093670600885</c:v>
                </c:pt>
                <c:pt idx="682">
                  <c:v>0.17711535216631663</c:v>
                </c:pt>
                <c:pt idx="683">
                  <c:v>0.17648186046624492</c:v>
                </c:pt>
                <c:pt idx="684">
                  <c:v>0.17589641468313577</c:v>
                </c:pt>
                <c:pt idx="685">
                  <c:v>0.17529275705672587</c:v>
                </c:pt>
                <c:pt idx="686">
                  <c:v>0.17461282484754781</c:v>
                </c:pt>
                <c:pt idx="687">
                  <c:v>0.17393808350719009</c:v>
                </c:pt>
                <c:pt idx="688">
                  <c:v>0.17337130565471759</c:v>
                </c:pt>
                <c:pt idx="689">
                  <c:v>0.17266264683853116</c:v>
                </c:pt>
                <c:pt idx="690">
                  <c:v>0.17201647170725148</c:v>
                </c:pt>
                <c:pt idx="691">
                  <c:v>0.17145124593316868</c:v>
                </c:pt>
                <c:pt idx="692">
                  <c:v>0.17078451807070488</c:v>
                </c:pt>
                <c:pt idx="693">
                  <c:v>0.17060030242951862</c:v>
                </c:pt>
                <c:pt idx="694">
                  <c:v>0.16958805383476905</c:v>
                </c:pt>
                <c:pt idx="695">
                  <c:v>0.16900047033587412</c:v>
                </c:pt>
                <c:pt idx="696">
                  <c:v>0.16847632011038916</c:v>
                </c:pt>
                <c:pt idx="697">
                  <c:v>0.16811944999163281</c:v>
                </c:pt>
                <c:pt idx="698">
                  <c:v>0.16771242166277278</c:v>
                </c:pt>
                <c:pt idx="699">
                  <c:v>0.16746139659457121</c:v>
                </c:pt>
                <c:pt idx="700">
                  <c:v>0.16685207435586807</c:v>
                </c:pt>
                <c:pt idx="701">
                  <c:v>0.16652142082143212</c:v>
                </c:pt>
                <c:pt idx="702">
                  <c:v>0.1662529137740355</c:v>
                </c:pt>
                <c:pt idx="703">
                  <c:v>0.16602516708903436</c:v>
                </c:pt>
                <c:pt idx="704">
                  <c:v>0.16588318492825704</c:v>
                </c:pt>
                <c:pt idx="705">
                  <c:v>0.16570972579116872</c:v>
                </c:pt>
                <c:pt idx="706">
                  <c:v>0.16559958266955227</c:v>
                </c:pt>
                <c:pt idx="707">
                  <c:v>0.16549884917096142</c:v>
                </c:pt>
                <c:pt idx="708">
                  <c:v>0.16537720658345378</c:v>
                </c:pt>
                <c:pt idx="709">
                  <c:v>0.16533151317682565</c:v>
                </c:pt>
                <c:pt idx="710">
                  <c:v>0.16530848199747483</c:v>
                </c:pt>
                <c:pt idx="711">
                  <c:v>0.16538583508849086</c:v>
                </c:pt>
                <c:pt idx="712">
                  <c:v>0.16540827341781478</c:v>
                </c:pt>
                <c:pt idx="713">
                  <c:v>0.16575500443717606</c:v>
                </c:pt>
                <c:pt idx="714">
                  <c:v>0.16598632029832489</c:v>
                </c:pt>
                <c:pt idx="715">
                  <c:v>0.1665291356352035</c:v>
                </c:pt>
                <c:pt idx="716">
                  <c:v>0.16709917077014164</c:v>
                </c:pt>
                <c:pt idx="717">
                  <c:v>0.16768498374858049</c:v>
                </c:pt>
                <c:pt idx="718">
                  <c:v>0.16842105614830877</c:v>
                </c:pt>
                <c:pt idx="719">
                  <c:v>0.16909302831371364</c:v>
                </c:pt>
                <c:pt idx="720">
                  <c:v>0.17003726854065621</c:v>
                </c:pt>
                <c:pt idx="721">
                  <c:v>0.17121101220872775</c:v>
                </c:pt>
                <c:pt idx="722">
                  <c:v>0.17220883574602247</c:v>
                </c:pt>
                <c:pt idx="723">
                  <c:v>0.17335852781703559</c:v>
                </c:pt>
                <c:pt idx="724">
                  <c:v>0.17459550647689348</c:v>
                </c:pt>
                <c:pt idx="725">
                  <c:v>0.17543196640605235</c:v>
                </c:pt>
                <c:pt idx="726">
                  <c:v>0.17649741488921927</c:v>
                </c:pt>
                <c:pt idx="727">
                  <c:v>0.17722157225985558</c:v>
                </c:pt>
                <c:pt idx="728">
                  <c:v>0.17785432836434023</c:v>
                </c:pt>
                <c:pt idx="729">
                  <c:v>0.17865020362321604</c:v>
                </c:pt>
                <c:pt idx="730">
                  <c:v>0.17954424612632802</c:v>
                </c:pt>
                <c:pt idx="731">
                  <c:v>0.17995773486172068</c:v>
                </c:pt>
                <c:pt idx="732">
                  <c:v>0.18011349376896446</c:v>
                </c:pt>
                <c:pt idx="733">
                  <c:v>0.18020359208494063</c:v>
                </c:pt>
                <c:pt idx="734">
                  <c:v>0.18033528106030966</c:v>
                </c:pt>
                <c:pt idx="735">
                  <c:v>0.18048436168651988</c:v>
                </c:pt>
                <c:pt idx="736">
                  <c:v>0.18067367489117786</c:v>
                </c:pt>
                <c:pt idx="737">
                  <c:v>0.18085731315104786</c:v>
                </c:pt>
                <c:pt idx="738">
                  <c:v>0.18113936951610055</c:v>
                </c:pt>
                <c:pt idx="739">
                  <c:v>0.18136593666657091</c:v>
                </c:pt>
                <c:pt idx="740">
                  <c:v>0.18181662577023849</c:v>
                </c:pt>
                <c:pt idx="741">
                  <c:v>0.18216345007722928</c:v>
                </c:pt>
                <c:pt idx="742">
                  <c:v>0.18245212169032438</c:v>
                </c:pt>
                <c:pt idx="743">
                  <c:v>0.18297097455343253</c:v>
                </c:pt>
                <c:pt idx="744">
                  <c:v>0.18346231325840689</c:v>
                </c:pt>
                <c:pt idx="745">
                  <c:v>0.18420231034913498</c:v>
                </c:pt>
                <c:pt idx="746">
                  <c:v>0.18492447558536551</c:v>
                </c:pt>
                <c:pt idx="747">
                  <c:v>0.18544483402822698</c:v>
                </c:pt>
                <c:pt idx="748">
                  <c:v>0.18649299449762013</c:v>
                </c:pt>
                <c:pt idx="749">
                  <c:v>0.18711314968970738</c:v>
                </c:pt>
                <c:pt idx="750">
                  <c:v>0.18796009745823827</c:v>
                </c:pt>
                <c:pt idx="751">
                  <c:v>0.1887109318592497</c:v>
                </c:pt>
                <c:pt idx="752">
                  <c:v>0.18999049809613078</c:v>
                </c:pt>
                <c:pt idx="753">
                  <c:v>0.19087612525647363</c:v>
                </c:pt>
                <c:pt idx="754">
                  <c:v>0.19197660251218185</c:v>
                </c:pt>
                <c:pt idx="755">
                  <c:v>0.19321559743430788</c:v>
                </c:pt>
                <c:pt idx="756">
                  <c:v>0.19480783061476975</c:v>
                </c:pt>
                <c:pt idx="757">
                  <c:v>0.1961017193330889</c:v>
                </c:pt>
                <c:pt idx="758">
                  <c:v>0.19772388127482371</c:v>
                </c:pt>
                <c:pt idx="759">
                  <c:v>0.19939987578783297</c:v>
                </c:pt>
                <c:pt idx="760">
                  <c:v>0.20138077783381148</c:v>
                </c:pt>
                <c:pt idx="761">
                  <c:v>0.2034213466038754</c:v>
                </c:pt>
                <c:pt idx="762">
                  <c:v>0.20423555678523486</c:v>
                </c:pt>
                <c:pt idx="763">
                  <c:v>0.20982111746062526</c:v>
                </c:pt>
                <c:pt idx="764">
                  <c:v>0.21218338570395828</c:v>
                </c:pt>
                <c:pt idx="765">
                  <c:v>0.21434367592267473</c:v>
                </c:pt>
                <c:pt idx="766">
                  <c:v>0.21599432576885486</c:v>
                </c:pt>
                <c:pt idx="767">
                  <c:v>0.2188044437596724</c:v>
                </c:pt>
                <c:pt idx="768">
                  <c:v>0.22130163242517953</c:v>
                </c:pt>
                <c:pt idx="769">
                  <c:v>0.22380813304767738</c:v>
                </c:pt>
                <c:pt idx="770">
                  <c:v>0.22604879652283666</c:v>
                </c:pt>
                <c:pt idx="771">
                  <c:v>0.22784746275306733</c:v>
                </c:pt>
                <c:pt idx="772">
                  <c:v>0.23094172946037161</c:v>
                </c:pt>
                <c:pt idx="773">
                  <c:v>0.23241375072122139</c:v>
                </c:pt>
                <c:pt idx="774">
                  <c:v>0.23661392341378859</c:v>
                </c:pt>
                <c:pt idx="775">
                  <c:v>0.23915443232543132</c:v>
                </c:pt>
                <c:pt idx="776">
                  <c:v>0.24207064948779855</c:v>
                </c:pt>
                <c:pt idx="777">
                  <c:v>0.24395657716800995</c:v>
                </c:pt>
                <c:pt idx="778">
                  <c:v>0.24698689043006544</c:v>
                </c:pt>
                <c:pt idx="779">
                  <c:v>0.24923450581768755</c:v>
                </c:pt>
                <c:pt idx="780">
                  <c:v>0.25133135536165552</c:v>
                </c:pt>
                <c:pt idx="781">
                  <c:v>0.25362069890969913</c:v>
                </c:pt>
                <c:pt idx="782">
                  <c:v>0.25554554950318664</c:v>
                </c:pt>
                <c:pt idx="783">
                  <c:v>0.25754537848947234</c:v>
                </c:pt>
                <c:pt idx="784">
                  <c:v>0.26063177506404567</c:v>
                </c:pt>
                <c:pt idx="785">
                  <c:v>0.26247567447525744</c:v>
                </c:pt>
                <c:pt idx="786">
                  <c:v>0.26472313295714073</c:v>
                </c:pt>
                <c:pt idx="787">
                  <c:v>0.26673363488700286</c:v>
                </c:pt>
                <c:pt idx="788">
                  <c:v>0.26916512606763598</c:v>
                </c:pt>
                <c:pt idx="789">
                  <c:v>0.27118023741486441</c:v>
                </c:pt>
                <c:pt idx="790">
                  <c:v>0.27313183955852155</c:v>
                </c:pt>
                <c:pt idx="791">
                  <c:v>0.27549997397141451</c:v>
                </c:pt>
                <c:pt idx="792">
                  <c:v>0.2769427323469219</c:v>
                </c:pt>
                <c:pt idx="793">
                  <c:v>0.27862739046813334</c:v>
                </c:pt>
                <c:pt idx="794">
                  <c:v>0.28051768324721127</c:v>
                </c:pt>
                <c:pt idx="795">
                  <c:v>0.28256388862536364</c:v>
                </c:pt>
                <c:pt idx="796">
                  <c:v>0.28471396103003205</c:v>
                </c:pt>
                <c:pt idx="797">
                  <c:v>0.28659803982225163</c:v>
                </c:pt>
                <c:pt idx="798">
                  <c:v>0.28823673794446697</c:v>
                </c:pt>
                <c:pt idx="799">
                  <c:v>0.28906755832491327</c:v>
                </c:pt>
                <c:pt idx="800">
                  <c:v>0.29130725113128253</c:v>
                </c:pt>
                <c:pt idx="801">
                  <c:v>0.29238103424984518</c:v>
                </c:pt>
                <c:pt idx="802">
                  <c:v>0.29373116095538043</c:v>
                </c:pt>
                <c:pt idx="803">
                  <c:v>0.29441464478633872</c:v>
                </c:pt>
                <c:pt idx="804">
                  <c:v>0.29564060703052908</c:v>
                </c:pt>
                <c:pt idx="805">
                  <c:v>0.29644566786426751</c:v>
                </c:pt>
                <c:pt idx="806">
                  <c:v>0.29715304134670917</c:v>
                </c:pt>
                <c:pt idx="807">
                  <c:v>0.29757186515050393</c:v>
                </c:pt>
                <c:pt idx="808">
                  <c:v>0.29811710944922876</c:v>
                </c:pt>
                <c:pt idx="809">
                  <c:v>0.29845057216359505</c:v>
                </c:pt>
                <c:pt idx="810">
                  <c:v>0.29870437469468109</c:v>
                </c:pt>
                <c:pt idx="811">
                  <c:v>0.29889785636909388</c:v>
                </c:pt>
                <c:pt idx="812">
                  <c:v>0.29899986889418739</c:v>
                </c:pt>
                <c:pt idx="813">
                  <c:v>0.29904129887383968</c:v>
                </c:pt>
                <c:pt idx="814">
                  <c:v>0.29901033660413712</c:v>
                </c:pt>
                <c:pt idx="815">
                  <c:v>0.29894256014104503</c:v>
                </c:pt>
                <c:pt idx="816">
                  <c:v>0.29878909057875969</c:v>
                </c:pt>
                <c:pt idx="817">
                  <c:v>0.29855029401374544</c:v>
                </c:pt>
                <c:pt idx="818">
                  <c:v>0.29828926908016562</c:v>
                </c:pt>
                <c:pt idx="819">
                  <c:v>0.29821580840249351</c:v>
                </c:pt>
                <c:pt idx="820">
                  <c:v>0.29774369127090433</c:v>
                </c:pt>
                <c:pt idx="821">
                  <c:v>0.29743895548748506</c:v>
                </c:pt>
                <c:pt idx="822">
                  <c:v>0.29719008158490035</c:v>
                </c:pt>
                <c:pt idx="823">
                  <c:v>0.29695063580997272</c:v>
                </c:pt>
                <c:pt idx="824">
                  <c:v>0.29658148452803035</c:v>
                </c:pt>
                <c:pt idx="825">
                  <c:v>0.29616478326245299</c:v>
                </c:pt>
                <c:pt idx="826">
                  <c:v>0.29589514714228971</c:v>
                </c:pt>
                <c:pt idx="827">
                  <c:v>0.29563196414860748</c:v>
                </c:pt>
                <c:pt idx="828">
                  <c:v>0.29542628045638297</c:v>
                </c:pt>
                <c:pt idx="829">
                  <c:v>0.29540789522684624</c:v>
                </c:pt>
                <c:pt idx="830">
                  <c:v>0.29540852704108062</c:v>
                </c:pt>
                <c:pt idx="831">
                  <c:v>0.29571342818234647</c:v>
                </c:pt>
                <c:pt idx="832">
                  <c:v>0.29586968713311068</c:v>
                </c:pt>
                <c:pt idx="833">
                  <c:v>0.29626228106773511</c:v>
                </c:pt>
                <c:pt idx="834">
                  <c:v>0.2964307848913964</c:v>
                </c:pt>
                <c:pt idx="835">
                  <c:v>0.29698874147817123</c:v>
                </c:pt>
                <c:pt idx="836">
                  <c:v>0.29707318219420425</c:v>
                </c:pt>
                <c:pt idx="837">
                  <c:v>0.29817652053784738</c:v>
                </c:pt>
                <c:pt idx="838">
                  <c:v>0.29869852662468882</c:v>
                </c:pt>
                <c:pt idx="839">
                  <c:v>0.29941933818950883</c:v>
                </c:pt>
                <c:pt idx="840">
                  <c:v>0.30021216425811503</c:v>
                </c:pt>
                <c:pt idx="841">
                  <c:v>0.30072588829687408</c:v>
                </c:pt>
                <c:pt idx="842">
                  <c:v>0.30200266071478366</c:v>
                </c:pt>
                <c:pt idx="843">
                  <c:v>0.30217911086761584</c:v>
                </c:pt>
                <c:pt idx="844">
                  <c:v>0.3037424202366798</c:v>
                </c:pt>
                <c:pt idx="845">
                  <c:v>0.30491564534800852</c:v>
                </c:pt>
                <c:pt idx="846">
                  <c:v>0.30557860358236677</c:v>
                </c:pt>
                <c:pt idx="847">
                  <c:v>0.3081697143423533</c:v>
                </c:pt>
                <c:pt idx="848">
                  <c:v>0.3118862682411877</c:v>
                </c:pt>
                <c:pt idx="849">
                  <c:v>0.31266411200457955</c:v>
                </c:pt>
                <c:pt idx="850">
                  <c:v>0.32194391742983275</c:v>
                </c:pt>
                <c:pt idx="851">
                  <c:v>0.3260076888077264</c:v>
                </c:pt>
                <c:pt idx="852">
                  <c:v>0.32777237563444095</c:v>
                </c:pt>
                <c:pt idx="853">
                  <c:v>0.32896808739184302</c:v>
                </c:pt>
                <c:pt idx="854">
                  <c:v>0.33093876084672852</c:v>
                </c:pt>
                <c:pt idx="855">
                  <c:v>0.33135809227794033</c:v>
                </c:pt>
                <c:pt idx="856">
                  <c:v>0.33576814927932369</c:v>
                </c:pt>
                <c:pt idx="857">
                  <c:v>0.33900042421891169</c:v>
                </c:pt>
                <c:pt idx="858">
                  <c:v>0.33942103004978696</c:v>
                </c:pt>
                <c:pt idx="859">
                  <c:v>0.34152050854908345</c:v>
                </c:pt>
                <c:pt idx="860">
                  <c:v>0.34278471078047029</c:v>
                </c:pt>
                <c:pt idx="861">
                  <c:v>0.34462085573762985</c:v>
                </c:pt>
                <c:pt idx="862">
                  <c:v>0.34577011050077788</c:v>
                </c:pt>
                <c:pt idx="863">
                  <c:v>0.34707707166708246</c:v>
                </c:pt>
                <c:pt idx="864">
                  <c:v>0.34810921684816798</c:v>
                </c:pt>
                <c:pt idx="865">
                  <c:v>0.34896953421189325</c:v>
                </c:pt>
                <c:pt idx="866">
                  <c:v>0.35193882153903988</c:v>
                </c:pt>
                <c:pt idx="867">
                  <c:v>0.35215567154047583</c:v>
                </c:pt>
                <c:pt idx="868">
                  <c:v>0.35560484013448751</c:v>
                </c:pt>
                <c:pt idx="869">
                  <c:v>0.35635727571172426</c:v>
                </c:pt>
                <c:pt idx="870">
                  <c:v>0.35729550499826213</c:v>
                </c:pt>
                <c:pt idx="871">
                  <c:v>0.35821988679069094</c:v>
                </c:pt>
                <c:pt idx="872">
                  <c:v>0.35871575872112293</c:v>
                </c:pt>
                <c:pt idx="873">
                  <c:v>0.36002104696884407</c:v>
                </c:pt>
                <c:pt idx="874">
                  <c:v>0.3618335143459287</c:v>
                </c:pt>
                <c:pt idx="875">
                  <c:v>0.36256969661325616</c:v>
                </c:pt>
                <c:pt idx="876">
                  <c:v>0.36357042849191151</c:v>
                </c:pt>
                <c:pt idx="877">
                  <c:v>0.36411073024182555</c:v>
                </c:pt>
                <c:pt idx="878">
                  <c:v>0.36481986722596704</c:v>
                </c:pt>
                <c:pt idx="879">
                  <c:v>0.36768384094377704</c:v>
                </c:pt>
                <c:pt idx="880">
                  <c:v>0.36862810821220121</c:v>
                </c:pt>
                <c:pt idx="881">
                  <c:v>0.3723571046807389</c:v>
                </c:pt>
                <c:pt idx="882">
                  <c:v>0.37285941022663172</c:v>
                </c:pt>
                <c:pt idx="883">
                  <c:v>0.37665963328805191</c:v>
                </c:pt>
                <c:pt idx="884">
                  <c:v>0.37790326782681177</c:v>
                </c:pt>
                <c:pt idx="885">
                  <c:v>0.3814156984392813</c:v>
                </c:pt>
                <c:pt idx="886">
                  <c:v>0.38167113905921668</c:v>
                </c:pt>
                <c:pt idx="887">
                  <c:v>0.38461675893519731</c:v>
                </c:pt>
                <c:pt idx="888">
                  <c:v>0.38480837720074801</c:v>
                </c:pt>
                <c:pt idx="889">
                  <c:v>0.39032131691054012</c:v>
                </c:pt>
                <c:pt idx="890">
                  <c:v>0.39368741913284677</c:v>
                </c:pt>
                <c:pt idx="891">
                  <c:v>0.39418678989324263</c:v>
                </c:pt>
                <c:pt idx="892">
                  <c:v>0.3983434813938086</c:v>
                </c:pt>
                <c:pt idx="893">
                  <c:v>0.40275563781637858</c:v>
                </c:pt>
                <c:pt idx="894">
                  <c:v>0.40694884553617849</c:v>
                </c:pt>
                <c:pt idx="895">
                  <c:v>0.41015418968266248</c:v>
                </c:pt>
                <c:pt idx="896">
                  <c:v>0.4104682068402159</c:v>
                </c:pt>
                <c:pt idx="897">
                  <c:v>0.42066310402615253</c:v>
                </c:pt>
                <c:pt idx="898">
                  <c:v>0.42159747742437848</c:v>
                </c:pt>
                <c:pt idx="899">
                  <c:v>0.42590804032612556</c:v>
                </c:pt>
                <c:pt idx="900">
                  <c:v>0.42780828460786563</c:v>
                </c:pt>
                <c:pt idx="901">
                  <c:v>0.43369658173553866</c:v>
                </c:pt>
                <c:pt idx="902">
                  <c:v>0.43479637743728788</c:v>
                </c:pt>
                <c:pt idx="903">
                  <c:v>0.44124541586999966</c:v>
                </c:pt>
                <c:pt idx="904">
                  <c:v>0.45162954709896885</c:v>
                </c:pt>
                <c:pt idx="905">
                  <c:v>0.45227682263346358</c:v>
                </c:pt>
                <c:pt idx="906">
                  <c:v>0.4572525398338208</c:v>
                </c:pt>
                <c:pt idx="907">
                  <c:v>0.46119657760067934</c:v>
                </c:pt>
                <c:pt idx="908">
                  <c:v>0.46202085257067349</c:v>
                </c:pt>
                <c:pt idx="909">
                  <c:v>0.4643861525031503</c:v>
                </c:pt>
                <c:pt idx="910">
                  <c:v>0.46650699265698253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EE4-44A4-9B49-955825608395}"/>
            </c:ext>
          </c:extLst>
        </c:ser>
        <c:ser>
          <c:idx val="3"/>
          <c:order val="3"/>
          <c:tx>
            <c:strRef>
              <c:f>'Calculation raw'!$Y$1</c:f>
              <c:strCache>
                <c:ptCount val="1"/>
                <c:pt idx="0">
                  <c:v>I(I(Avg(Off Calc, 1)))*k+b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raw'!$Y$2:$Y$1120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0.48599660358345298</c:v>
                </c:pt>
                <c:pt idx="514">
                  <c:v>0.4859763266248272</c:v>
                </c:pt>
                <c:pt idx="515">
                  <c:v>0.48595065051499436</c:v>
                </c:pt>
                <c:pt idx="516">
                  <c:v>0.48592939238044303</c:v>
                </c:pt>
                <c:pt idx="517">
                  <c:v>0.48588664937572462</c:v>
                </c:pt>
                <c:pt idx="518">
                  <c:v>0.48585333193866886</c:v>
                </c:pt>
                <c:pt idx="519">
                  <c:v>0.48582808461266919</c:v>
                </c:pt>
                <c:pt idx="520">
                  <c:v>0.48580761612623924</c:v>
                </c:pt>
                <c:pt idx="521">
                  <c:v>0.48572953737281394</c:v>
                </c:pt>
                <c:pt idx="522">
                  <c:v>0.48567413422774158</c:v>
                </c:pt>
                <c:pt idx="523">
                  <c:v>0.48562492571102117</c:v>
                </c:pt>
                <c:pt idx="524">
                  <c:v>0.48558004071940919</c:v>
                </c:pt>
                <c:pt idx="525">
                  <c:v>0.48553012966914472</c:v>
                </c:pt>
                <c:pt idx="526">
                  <c:v>0.48549217591776328</c:v>
                </c:pt>
                <c:pt idx="527">
                  <c:v>0.48547051466792912</c:v>
                </c:pt>
                <c:pt idx="528">
                  <c:v>0.48543956398311039</c:v>
                </c:pt>
                <c:pt idx="529">
                  <c:v>0.48540752648390495</c:v>
                </c:pt>
                <c:pt idx="530">
                  <c:v>0.48538187817408351</c:v>
                </c:pt>
                <c:pt idx="531">
                  <c:v>0.4853750923076548</c:v>
                </c:pt>
                <c:pt idx="532">
                  <c:v>0.48536237579838559</c:v>
                </c:pt>
                <c:pt idx="533">
                  <c:v>0.48532350921183914</c:v>
                </c:pt>
                <c:pt idx="534">
                  <c:v>0.48530714596442626</c:v>
                </c:pt>
                <c:pt idx="535">
                  <c:v>0.48529691158271326</c:v>
                </c:pt>
                <c:pt idx="536">
                  <c:v>0.48529861350804177</c:v>
                </c:pt>
                <c:pt idx="537">
                  <c:v>0.48530948798085893</c:v>
                </c:pt>
                <c:pt idx="538">
                  <c:v>0.48534813237401814</c:v>
                </c:pt>
                <c:pt idx="539">
                  <c:v>0.48538143590244076</c:v>
                </c:pt>
                <c:pt idx="540">
                  <c:v>0.48542364153646911</c:v>
                </c:pt>
                <c:pt idx="541">
                  <c:v>0.48545857618328814</c:v>
                </c:pt>
                <c:pt idx="542">
                  <c:v>0.48551010532390254</c:v>
                </c:pt>
                <c:pt idx="543">
                  <c:v>0.48555380697439976</c:v>
                </c:pt>
                <c:pt idx="544">
                  <c:v>0.48559702208833416</c:v>
                </c:pt>
                <c:pt idx="545">
                  <c:v>0.48564917796128365</c:v>
                </c:pt>
                <c:pt idx="546">
                  <c:v>0.4856934945687022</c:v>
                </c:pt>
                <c:pt idx="547">
                  <c:v>0.48575732185510689</c:v>
                </c:pt>
                <c:pt idx="548">
                  <c:v>0.48579886036248854</c:v>
                </c:pt>
                <c:pt idx="549">
                  <c:v>0.4858417837867674</c:v>
                </c:pt>
                <c:pt idx="550">
                  <c:v>0.48588606831899334</c:v>
                </c:pt>
                <c:pt idx="551">
                  <c:v>0.48594026576997323</c:v>
                </c:pt>
                <c:pt idx="552">
                  <c:v>0.48598082163208212</c:v>
                </c:pt>
                <c:pt idx="553">
                  <c:v>0.48603532376593611</c:v>
                </c:pt>
                <c:pt idx="554">
                  <c:v>0.48609392741778429</c:v>
                </c:pt>
                <c:pt idx="555">
                  <c:v>0.48613046899752932</c:v>
                </c:pt>
                <c:pt idx="556">
                  <c:v>0.48616837136448549</c:v>
                </c:pt>
                <c:pt idx="557">
                  <c:v>0.48626716924639868</c:v>
                </c:pt>
                <c:pt idx="558">
                  <c:v>0.48633658927393891</c:v>
                </c:pt>
                <c:pt idx="559">
                  <c:v>0.48637725609380372</c:v>
                </c:pt>
                <c:pt idx="560">
                  <c:v>0.48644217634891557</c:v>
                </c:pt>
                <c:pt idx="561">
                  <c:v>0.48648882918773401</c:v>
                </c:pt>
                <c:pt idx="562">
                  <c:v>0.48654270903180186</c:v>
                </c:pt>
                <c:pt idx="563">
                  <c:v>0.48657326554403707</c:v>
                </c:pt>
                <c:pt idx="564">
                  <c:v>0.48663039891762033</c:v>
                </c:pt>
                <c:pt idx="565">
                  <c:v>0.48668547724800254</c:v>
                </c:pt>
                <c:pt idx="566">
                  <c:v>0.4867413855949283</c:v>
                </c:pt>
                <c:pt idx="567">
                  <c:v>0.48679453127179612</c:v>
                </c:pt>
                <c:pt idx="568">
                  <c:v>0.48682501348429641</c:v>
                </c:pt>
                <c:pt idx="569">
                  <c:v>0.48688372247286438</c:v>
                </c:pt>
                <c:pt idx="570">
                  <c:v>0.48693572521529632</c:v>
                </c:pt>
                <c:pt idx="571">
                  <c:v>0.48699141048231537</c:v>
                </c:pt>
                <c:pt idx="572">
                  <c:v>0.48704841811574129</c:v>
                </c:pt>
                <c:pt idx="573">
                  <c:v>0.48710950895380928</c:v>
                </c:pt>
                <c:pt idx="574">
                  <c:v>0.4871540347981772</c:v>
                </c:pt>
                <c:pt idx="575">
                  <c:v>0.48721540502059468</c:v>
                </c:pt>
                <c:pt idx="576">
                  <c:v>0.48728720281480725</c:v>
                </c:pt>
                <c:pt idx="577">
                  <c:v>0.48726281002226796</c:v>
                </c:pt>
                <c:pt idx="578">
                  <c:v>0.48724744248797419</c:v>
                </c:pt>
                <c:pt idx="579">
                  <c:v>0.4872926482662015</c:v>
                </c:pt>
                <c:pt idx="580">
                  <c:v>0.48729737678699986</c:v>
                </c:pt>
                <c:pt idx="581">
                  <c:v>0.48731469559517671</c:v>
                </c:pt>
                <c:pt idx="582">
                  <c:v>0.48734269723752349</c:v>
                </c:pt>
                <c:pt idx="583">
                  <c:v>0.48732494486533617</c:v>
                </c:pt>
                <c:pt idx="584">
                  <c:v>0.48732634961058402</c:v>
                </c:pt>
                <c:pt idx="585">
                  <c:v>0.4874031439994585</c:v>
                </c:pt>
                <c:pt idx="586">
                  <c:v>0.48750864785436543</c:v>
                </c:pt>
                <c:pt idx="587">
                  <c:v>0.48759774741676531</c:v>
                </c:pt>
                <c:pt idx="588">
                  <c:v>0.48766100753620673</c:v>
                </c:pt>
                <c:pt idx="589">
                  <c:v>0.48780256739078059</c:v>
                </c:pt>
                <c:pt idx="590">
                  <c:v>0.48795466024636225</c:v>
                </c:pt>
                <c:pt idx="591">
                  <c:v>0.48806493781544036</c:v>
                </c:pt>
                <c:pt idx="592">
                  <c:v>0.48825349802732282</c:v>
                </c:pt>
                <c:pt idx="593">
                  <c:v>0.48848495562314365</c:v>
                </c:pt>
                <c:pt idx="594">
                  <c:v>0.48885588277998082</c:v>
                </c:pt>
                <c:pt idx="595">
                  <c:v>0.48935646462212101</c:v>
                </c:pt>
                <c:pt idx="596">
                  <c:v>0.48995397292781478</c:v>
                </c:pt>
                <c:pt idx="597">
                  <c:v>0.49082858668627277</c:v>
                </c:pt>
                <c:pt idx="598">
                  <c:v>0.49189924695729859</c:v>
                </c:pt>
                <c:pt idx="599">
                  <c:v>0.49274030809529779</c:v>
                </c:pt>
                <c:pt idx="600">
                  <c:v>0.49442285231379535</c:v>
                </c:pt>
                <c:pt idx="601">
                  <c:v>0.4963128614568999</c:v>
                </c:pt>
                <c:pt idx="602">
                  <c:v>0.49851261235509714</c:v>
                </c:pt>
                <c:pt idx="603">
                  <c:v>0.49976423566116124</c:v>
                </c:pt>
                <c:pt idx="604">
                  <c:v>0.50256607797543229</c:v>
                </c:pt>
                <c:pt idx="605">
                  <c:v>0.50504323241377957</c:v>
                </c:pt>
                <c:pt idx="606">
                  <c:v>0.50782762730134168</c:v>
                </c:pt>
                <c:pt idx="607">
                  <c:v>0.5108044198652556</c:v>
                </c:pt>
                <c:pt idx="608">
                  <c:v>0.51427225597406345</c:v>
                </c:pt>
                <c:pt idx="609">
                  <c:v>0.51667043028353754</c:v>
                </c:pt>
                <c:pt idx="610">
                  <c:v>0.52113943286375841</c:v>
                </c:pt>
                <c:pt idx="611">
                  <c:v>0.52294348159295745</c:v>
                </c:pt>
                <c:pt idx="612">
                  <c:v>0.35282257439256126</c:v>
                </c:pt>
                <c:pt idx="613">
                  <c:v>0.3493003008091321</c:v>
                </c:pt>
                <c:pt idx="614">
                  <c:v>0.34622634069331315</c:v>
                </c:pt>
                <c:pt idx="615">
                  <c:v>0.34278710197137108</c:v>
                </c:pt>
                <c:pt idx="616">
                  <c:v>0.33847199796007366</c:v>
                </c:pt>
                <c:pt idx="617">
                  <c:v>0.33432825081008577</c:v>
                </c:pt>
                <c:pt idx="618">
                  <c:v>0.3309716955805535</c:v>
                </c:pt>
                <c:pt idx="619">
                  <c:v>0.32662902567784424</c:v>
                </c:pt>
                <c:pt idx="620">
                  <c:v>0.32265866110850905</c:v>
                </c:pt>
                <c:pt idx="621">
                  <c:v>0.31818453414372794</c:v>
                </c:pt>
                <c:pt idx="622">
                  <c:v>0.31366009117847676</c:v>
                </c:pt>
                <c:pt idx="623">
                  <c:v>0.30967892068308256</c:v>
                </c:pt>
                <c:pt idx="624">
                  <c:v>0.30603462529095704</c:v>
                </c:pt>
                <c:pt idx="625">
                  <c:v>0.30084497611670102</c:v>
                </c:pt>
                <c:pt idx="626">
                  <c:v>0.2957591226927222</c:v>
                </c:pt>
                <c:pt idx="627">
                  <c:v>0.291511704202008</c:v>
                </c:pt>
                <c:pt idx="628">
                  <c:v>0.28729181848880536</c:v>
                </c:pt>
                <c:pt idx="629">
                  <c:v>0.28307284657892512</c:v>
                </c:pt>
                <c:pt idx="630">
                  <c:v>0.2793931369405136</c:v>
                </c:pt>
                <c:pt idx="631">
                  <c:v>0.27462826235997873</c:v>
                </c:pt>
                <c:pt idx="632">
                  <c:v>0.27025820949728652</c:v>
                </c:pt>
                <c:pt idx="633">
                  <c:v>0.26640319470845009</c:v>
                </c:pt>
                <c:pt idx="634">
                  <c:v>0.26128419803818004</c:v>
                </c:pt>
                <c:pt idx="635">
                  <c:v>0.25812583415508228</c:v>
                </c:pt>
                <c:pt idx="636">
                  <c:v>0.25374080877605043</c:v>
                </c:pt>
                <c:pt idx="637">
                  <c:v>0.25010134602461676</c:v>
                </c:pt>
                <c:pt idx="638">
                  <c:v>0.24620837948712113</c:v>
                </c:pt>
                <c:pt idx="639">
                  <c:v>0.24264818326727319</c:v>
                </c:pt>
                <c:pt idx="640">
                  <c:v>0.2390007990306639</c:v>
                </c:pt>
                <c:pt idx="641">
                  <c:v>0.23497684464405733</c:v>
                </c:pt>
                <c:pt idx="642">
                  <c:v>0.23197886622683761</c:v>
                </c:pt>
                <c:pt idx="643">
                  <c:v>0.22865629829512929</c:v>
                </c:pt>
                <c:pt idx="644">
                  <c:v>0.22516002941757268</c:v>
                </c:pt>
                <c:pt idx="645">
                  <c:v>0.22192789243437988</c:v>
                </c:pt>
                <c:pt idx="646">
                  <c:v>0.22035367742309403</c:v>
                </c:pt>
                <c:pt idx="647">
                  <c:v>0.21690443681368538</c:v>
                </c:pt>
                <c:pt idx="648">
                  <c:v>0.21420223292392943</c:v>
                </c:pt>
                <c:pt idx="649">
                  <c:v>0.21197293566873587</c:v>
                </c:pt>
                <c:pt idx="650">
                  <c:v>0.20982513084315141</c:v>
                </c:pt>
                <c:pt idx="651">
                  <c:v>0.20811305769232774</c:v>
                </c:pt>
                <c:pt idx="652">
                  <c:v>0.20635700173678329</c:v>
                </c:pt>
                <c:pt idx="653">
                  <c:v>0.20459477016846189</c:v>
                </c:pt>
                <c:pt idx="654">
                  <c:v>0.20266742680096334</c:v>
                </c:pt>
                <c:pt idx="655">
                  <c:v>0.20132144202396884</c:v>
                </c:pt>
                <c:pt idx="656">
                  <c:v>0.20035776937986788</c:v>
                </c:pt>
                <c:pt idx="657">
                  <c:v>0.19936304164565216</c:v>
                </c:pt>
                <c:pt idx="658">
                  <c:v>0.19813712639840247</c:v>
                </c:pt>
                <c:pt idx="659">
                  <c:v>0.1970824498010037</c:v>
                </c:pt>
                <c:pt idx="660">
                  <c:v>0.19603750582291701</c:v>
                </c:pt>
                <c:pt idx="661">
                  <c:v>0.19502512904608432</c:v>
                </c:pt>
                <c:pt idx="662">
                  <c:v>0.19405857016854738</c:v>
                </c:pt>
                <c:pt idx="663">
                  <c:v>0.19288825673102505</c:v>
                </c:pt>
                <c:pt idx="664">
                  <c:v>0.19181205345947633</c:v>
                </c:pt>
                <c:pt idx="665">
                  <c:v>0.19163827565635499</c:v>
                </c:pt>
                <c:pt idx="666">
                  <c:v>0.19013270709295915</c:v>
                </c:pt>
                <c:pt idx="667">
                  <c:v>0.18855188834176412</c:v>
                </c:pt>
                <c:pt idx="668">
                  <c:v>0.18737378511331376</c:v>
                </c:pt>
                <c:pt idx="669">
                  <c:v>0.18611259580399847</c:v>
                </c:pt>
                <c:pt idx="670">
                  <c:v>0.18525451327983039</c:v>
                </c:pt>
                <c:pt idx="671">
                  <c:v>0.18405018658851291</c:v>
                </c:pt>
                <c:pt idx="672">
                  <c:v>0.18315909730510133</c:v>
                </c:pt>
                <c:pt idx="673">
                  <c:v>0.18215984491078213</c:v>
                </c:pt>
                <c:pt idx="674">
                  <c:v>0.18155859660964219</c:v>
                </c:pt>
                <c:pt idx="675">
                  <c:v>0.1808194066601676</c:v>
                </c:pt>
                <c:pt idx="676">
                  <c:v>0.18026959489295596</c:v>
                </c:pt>
                <c:pt idx="677">
                  <c:v>0.1797096197197583</c:v>
                </c:pt>
                <c:pt idx="678">
                  <c:v>0.17915947524503073</c:v>
                </c:pt>
                <c:pt idx="679">
                  <c:v>0.17860732230219883</c:v>
                </c:pt>
                <c:pt idx="680">
                  <c:v>0.1780938418681457</c:v>
                </c:pt>
                <c:pt idx="681">
                  <c:v>0.17754093670600885</c:v>
                </c:pt>
                <c:pt idx="682">
                  <c:v>0.17711535216631663</c:v>
                </c:pt>
                <c:pt idx="683">
                  <c:v>0.17648186046624492</c:v>
                </c:pt>
                <c:pt idx="684">
                  <c:v>0.17589641468313577</c:v>
                </c:pt>
                <c:pt idx="685">
                  <c:v>0.17529275705672587</c:v>
                </c:pt>
                <c:pt idx="686">
                  <c:v>0.17461282484754781</c:v>
                </c:pt>
                <c:pt idx="687">
                  <c:v>0.17393808350719009</c:v>
                </c:pt>
                <c:pt idx="688">
                  <c:v>0.17337130565471759</c:v>
                </c:pt>
                <c:pt idx="689">
                  <c:v>0.17266264683853116</c:v>
                </c:pt>
                <c:pt idx="690">
                  <c:v>0.17201647170725148</c:v>
                </c:pt>
                <c:pt idx="691">
                  <c:v>0.17145124593316868</c:v>
                </c:pt>
                <c:pt idx="692">
                  <c:v>0.17078451807070488</c:v>
                </c:pt>
                <c:pt idx="693">
                  <c:v>0.17060030242951862</c:v>
                </c:pt>
                <c:pt idx="694">
                  <c:v>0.16958805383476905</c:v>
                </c:pt>
                <c:pt idx="695">
                  <c:v>0.16900047033587412</c:v>
                </c:pt>
                <c:pt idx="696">
                  <c:v>0.16847632011038916</c:v>
                </c:pt>
                <c:pt idx="697">
                  <c:v>0.16811944999163281</c:v>
                </c:pt>
                <c:pt idx="698">
                  <c:v>0.16771242166277278</c:v>
                </c:pt>
                <c:pt idx="699">
                  <c:v>0.16746139659457121</c:v>
                </c:pt>
                <c:pt idx="700">
                  <c:v>0.16685207435586807</c:v>
                </c:pt>
                <c:pt idx="701">
                  <c:v>0.16652142082143212</c:v>
                </c:pt>
                <c:pt idx="702">
                  <c:v>0.1662529137740355</c:v>
                </c:pt>
                <c:pt idx="703">
                  <c:v>0.16602516708903436</c:v>
                </c:pt>
                <c:pt idx="704">
                  <c:v>0.16588318492825704</c:v>
                </c:pt>
                <c:pt idx="705">
                  <c:v>0.16570972579116872</c:v>
                </c:pt>
                <c:pt idx="706">
                  <c:v>0.16559958266955227</c:v>
                </c:pt>
                <c:pt idx="707">
                  <c:v>0.16549884917096142</c:v>
                </c:pt>
                <c:pt idx="708">
                  <c:v>0.16537720658345378</c:v>
                </c:pt>
                <c:pt idx="709">
                  <c:v>0.16533151317682565</c:v>
                </c:pt>
                <c:pt idx="710">
                  <c:v>0.16530848199747483</c:v>
                </c:pt>
                <c:pt idx="711">
                  <c:v>0.16538583508849086</c:v>
                </c:pt>
                <c:pt idx="712">
                  <c:v>0.16540827341781478</c:v>
                </c:pt>
                <c:pt idx="713">
                  <c:v>0.16575500443717606</c:v>
                </c:pt>
                <c:pt idx="714">
                  <c:v>0.16598632029832489</c:v>
                </c:pt>
                <c:pt idx="715">
                  <c:v>0.1665291356352035</c:v>
                </c:pt>
                <c:pt idx="716">
                  <c:v>0.16709917077014164</c:v>
                </c:pt>
                <c:pt idx="717">
                  <c:v>0.16768498374858049</c:v>
                </c:pt>
                <c:pt idx="718">
                  <c:v>0.16842105614830877</c:v>
                </c:pt>
                <c:pt idx="719">
                  <c:v>0.16909302831371364</c:v>
                </c:pt>
                <c:pt idx="720">
                  <c:v>0.17003726854065621</c:v>
                </c:pt>
                <c:pt idx="721">
                  <c:v>0.17121101220872775</c:v>
                </c:pt>
                <c:pt idx="722">
                  <c:v>0.17220883574602247</c:v>
                </c:pt>
                <c:pt idx="723">
                  <c:v>0.17335852781703559</c:v>
                </c:pt>
                <c:pt idx="724">
                  <c:v>0.17459550647689348</c:v>
                </c:pt>
                <c:pt idx="725">
                  <c:v>0.17543196640605235</c:v>
                </c:pt>
                <c:pt idx="726">
                  <c:v>0.17649741488921927</c:v>
                </c:pt>
                <c:pt idx="727">
                  <c:v>0.17722157225985558</c:v>
                </c:pt>
                <c:pt idx="728">
                  <c:v>0.17785432836434023</c:v>
                </c:pt>
                <c:pt idx="729">
                  <c:v>0.17865020362321604</c:v>
                </c:pt>
                <c:pt idx="730">
                  <c:v>0.17954424612632802</c:v>
                </c:pt>
                <c:pt idx="731">
                  <c:v>0.17995773486172068</c:v>
                </c:pt>
                <c:pt idx="732">
                  <c:v>0.18011349376896446</c:v>
                </c:pt>
                <c:pt idx="733">
                  <c:v>0.18020359208494063</c:v>
                </c:pt>
                <c:pt idx="734">
                  <c:v>0.18033528106030966</c:v>
                </c:pt>
                <c:pt idx="735">
                  <c:v>0.18048436168651988</c:v>
                </c:pt>
                <c:pt idx="736">
                  <c:v>0.18067367489117786</c:v>
                </c:pt>
                <c:pt idx="737">
                  <c:v>0.18085731315104786</c:v>
                </c:pt>
                <c:pt idx="738">
                  <c:v>0.18113936951610055</c:v>
                </c:pt>
                <c:pt idx="739">
                  <c:v>0.18136593666657091</c:v>
                </c:pt>
                <c:pt idx="740">
                  <c:v>0.18181662577023849</c:v>
                </c:pt>
                <c:pt idx="741">
                  <c:v>0.18216345007722928</c:v>
                </c:pt>
                <c:pt idx="742">
                  <c:v>0.18245212169032438</c:v>
                </c:pt>
                <c:pt idx="743">
                  <c:v>0.18297097455343253</c:v>
                </c:pt>
                <c:pt idx="744">
                  <c:v>0.18346231325840689</c:v>
                </c:pt>
                <c:pt idx="745">
                  <c:v>0.18420231034913498</c:v>
                </c:pt>
                <c:pt idx="746">
                  <c:v>0.18492447558536551</c:v>
                </c:pt>
                <c:pt idx="747">
                  <c:v>0.18544483402822698</c:v>
                </c:pt>
                <c:pt idx="748">
                  <c:v>0.18649299449762013</c:v>
                </c:pt>
                <c:pt idx="749">
                  <c:v>0.18711314968970738</c:v>
                </c:pt>
                <c:pt idx="750">
                  <c:v>0.18796009745823827</c:v>
                </c:pt>
                <c:pt idx="751">
                  <c:v>0.1887109318592497</c:v>
                </c:pt>
                <c:pt idx="752">
                  <c:v>0.18999049809613078</c:v>
                </c:pt>
                <c:pt idx="753">
                  <c:v>0.19087612525647363</c:v>
                </c:pt>
                <c:pt idx="754">
                  <c:v>0.19197660251218185</c:v>
                </c:pt>
                <c:pt idx="755">
                  <c:v>0.19321559743430788</c:v>
                </c:pt>
                <c:pt idx="756">
                  <c:v>0.19480783061476975</c:v>
                </c:pt>
                <c:pt idx="757">
                  <c:v>0.1961017193330889</c:v>
                </c:pt>
                <c:pt idx="758">
                  <c:v>0.19772388127482371</c:v>
                </c:pt>
                <c:pt idx="759">
                  <c:v>0.19939987578783297</c:v>
                </c:pt>
                <c:pt idx="760">
                  <c:v>0.20138077783381148</c:v>
                </c:pt>
                <c:pt idx="761">
                  <c:v>0.2034213466038754</c:v>
                </c:pt>
                <c:pt idx="762">
                  <c:v>0.20423555678523486</c:v>
                </c:pt>
                <c:pt idx="763">
                  <c:v>0.20982111746062526</c:v>
                </c:pt>
                <c:pt idx="764">
                  <c:v>0.21218338570395828</c:v>
                </c:pt>
                <c:pt idx="765">
                  <c:v>0.21434367592267473</c:v>
                </c:pt>
                <c:pt idx="766">
                  <c:v>0.21599432576885486</c:v>
                </c:pt>
                <c:pt idx="767">
                  <c:v>0.2188044437596724</c:v>
                </c:pt>
                <c:pt idx="768">
                  <c:v>0.22130163242517953</c:v>
                </c:pt>
                <c:pt idx="769">
                  <c:v>0.22380813304767738</c:v>
                </c:pt>
                <c:pt idx="770">
                  <c:v>0.22604879652283666</c:v>
                </c:pt>
                <c:pt idx="771">
                  <c:v>0.22784746275306733</c:v>
                </c:pt>
                <c:pt idx="772">
                  <c:v>0.23094172946037161</c:v>
                </c:pt>
                <c:pt idx="773">
                  <c:v>0.23241375072122139</c:v>
                </c:pt>
                <c:pt idx="774">
                  <c:v>0.23661392341378859</c:v>
                </c:pt>
                <c:pt idx="775">
                  <c:v>0.23915443232543132</c:v>
                </c:pt>
                <c:pt idx="776">
                  <c:v>0.24207064948779855</c:v>
                </c:pt>
                <c:pt idx="777">
                  <c:v>0.24395657716800995</c:v>
                </c:pt>
                <c:pt idx="778">
                  <c:v>0.24698689043006544</c:v>
                </c:pt>
                <c:pt idx="779">
                  <c:v>0.24923450581768755</c:v>
                </c:pt>
                <c:pt idx="780">
                  <c:v>0.25133135536165552</c:v>
                </c:pt>
                <c:pt idx="781">
                  <c:v>0.25362069890969913</c:v>
                </c:pt>
                <c:pt idx="782">
                  <c:v>0.25554554950318664</c:v>
                </c:pt>
                <c:pt idx="783">
                  <c:v>0.25754537848947234</c:v>
                </c:pt>
                <c:pt idx="784">
                  <c:v>0.26063177506404567</c:v>
                </c:pt>
                <c:pt idx="785">
                  <c:v>0.26247567447525744</c:v>
                </c:pt>
                <c:pt idx="786">
                  <c:v>0.26472313295714073</c:v>
                </c:pt>
                <c:pt idx="787">
                  <c:v>0.26673363488700286</c:v>
                </c:pt>
                <c:pt idx="788">
                  <c:v>0.26916512606763598</c:v>
                </c:pt>
                <c:pt idx="789">
                  <c:v>0.27118023741486441</c:v>
                </c:pt>
                <c:pt idx="790">
                  <c:v>0.27313183955852155</c:v>
                </c:pt>
                <c:pt idx="791">
                  <c:v>0.27549997397141451</c:v>
                </c:pt>
                <c:pt idx="792">
                  <c:v>0.2769427323469219</c:v>
                </c:pt>
                <c:pt idx="793">
                  <c:v>0.27862739046813334</c:v>
                </c:pt>
                <c:pt idx="794">
                  <c:v>0.28051768324721127</c:v>
                </c:pt>
                <c:pt idx="795">
                  <c:v>0.28256388862536364</c:v>
                </c:pt>
                <c:pt idx="796">
                  <c:v>0.28471396103003205</c:v>
                </c:pt>
                <c:pt idx="797">
                  <c:v>0.28659803982225163</c:v>
                </c:pt>
                <c:pt idx="798">
                  <c:v>0.28823673794446697</c:v>
                </c:pt>
                <c:pt idx="799">
                  <c:v>0.28906755832491327</c:v>
                </c:pt>
                <c:pt idx="800">
                  <c:v>0.29130725113128253</c:v>
                </c:pt>
                <c:pt idx="801">
                  <c:v>0.29238103424984518</c:v>
                </c:pt>
                <c:pt idx="802">
                  <c:v>0.29373116095538043</c:v>
                </c:pt>
                <c:pt idx="803">
                  <c:v>0.29441464478633872</c:v>
                </c:pt>
                <c:pt idx="804">
                  <c:v>0.29564060703052908</c:v>
                </c:pt>
                <c:pt idx="805">
                  <c:v>0.29644566786426751</c:v>
                </c:pt>
                <c:pt idx="806">
                  <c:v>0.29715304134670917</c:v>
                </c:pt>
                <c:pt idx="807">
                  <c:v>0.29757186515050393</c:v>
                </c:pt>
                <c:pt idx="808">
                  <c:v>0.29811710944922876</c:v>
                </c:pt>
                <c:pt idx="809">
                  <c:v>0.29845057216359505</c:v>
                </c:pt>
                <c:pt idx="810">
                  <c:v>0.29870437469468109</c:v>
                </c:pt>
                <c:pt idx="811">
                  <c:v>0.29889785636909388</c:v>
                </c:pt>
                <c:pt idx="812">
                  <c:v>0.29899986889418739</c:v>
                </c:pt>
                <c:pt idx="813">
                  <c:v>0.29904129887383968</c:v>
                </c:pt>
                <c:pt idx="814">
                  <c:v>0.29901033660413712</c:v>
                </c:pt>
                <c:pt idx="815">
                  <c:v>0.29894256014104503</c:v>
                </c:pt>
                <c:pt idx="816">
                  <c:v>0.29878909057875969</c:v>
                </c:pt>
                <c:pt idx="817">
                  <c:v>0.29855029401374544</c:v>
                </c:pt>
                <c:pt idx="818">
                  <c:v>0.29828926908016562</c:v>
                </c:pt>
                <c:pt idx="819">
                  <c:v>0.29821580840249351</c:v>
                </c:pt>
                <c:pt idx="820">
                  <c:v>0.29774369127090433</c:v>
                </c:pt>
                <c:pt idx="821">
                  <c:v>0.29743895548748506</c:v>
                </c:pt>
                <c:pt idx="822">
                  <c:v>0.29719008158490035</c:v>
                </c:pt>
                <c:pt idx="823">
                  <c:v>0.29695063580997272</c:v>
                </c:pt>
                <c:pt idx="824">
                  <c:v>0.29658148452803035</c:v>
                </c:pt>
                <c:pt idx="825">
                  <c:v>0.29616478326245299</c:v>
                </c:pt>
                <c:pt idx="826">
                  <c:v>0.29589514714228971</c:v>
                </c:pt>
                <c:pt idx="827">
                  <c:v>0.29563196414860748</c:v>
                </c:pt>
                <c:pt idx="828">
                  <c:v>0.29542628045638297</c:v>
                </c:pt>
                <c:pt idx="829">
                  <c:v>0.29540789522684624</c:v>
                </c:pt>
                <c:pt idx="830">
                  <c:v>0.29540852704108062</c:v>
                </c:pt>
                <c:pt idx="831">
                  <c:v>0.29571342818234647</c:v>
                </c:pt>
                <c:pt idx="832">
                  <c:v>0.29586968713311068</c:v>
                </c:pt>
                <c:pt idx="833">
                  <c:v>0.29626228106773511</c:v>
                </c:pt>
                <c:pt idx="834">
                  <c:v>0.2964307848913964</c:v>
                </c:pt>
                <c:pt idx="835">
                  <c:v>0.29698874147817123</c:v>
                </c:pt>
                <c:pt idx="836">
                  <c:v>0.29707318219420425</c:v>
                </c:pt>
                <c:pt idx="837">
                  <c:v>0.29817652053784738</c:v>
                </c:pt>
                <c:pt idx="838">
                  <c:v>0.29869852662468882</c:v>
                </c:pt>
                <c:pt idx="839">
                  <c:v>0.29941933818950883</c:v>
                </c:pt>
                <c:pt idx="840">
                  <c:v>0.30021216425811503</c:v>
                </c:pt>
                <c:pt idx="841">
                  <c:v>0.30072588829687408</c:v>
                </c:pt>
                <c:pt idx="842">
                  <c:v>0.30200266071478366</c:v>
                </c:pt>
                <c:pt idx="843">
                  <c:v>0.30217911086761584</c:v>
                </c:pt>
                <c:pt idx="844">
                  <c:v>0.3037424202366798</c:v>
                </c:pt>
                <c:pt idx="845">
                  <c:v>0.30491564534800852</c:v>
                </c:pt>
                <c:pt idx="846">
                  <c:v>0.30557860358236677</c:v>
                </c:pt>
                <c:pt idx="847">
                  <c:v>0.3081697143423533</c:v>
                </c:pt>
                <c:pt idx="848">
                  <c:v>0.3118862682411877</c:v>
                </c:pt>
                <c:pt idx="849">
                  <c:v>0.31266411200457955</c:v>
                </c:pt>
                <c:pt idx="850">
                  <c:v>0.32194391742983275</c:v>
                </c:pt>
                <c:pt idx="851">
                  <c:v>0.3260076888077264</c:v>
                </c:pt>
                <c:pt idx="852">
                  <c:v>0.32777237563444095</c:v>
                </c:pt>
                <c:pt idx="853">
                  <c:v>0.32896808739184302</c:v>
                </c:pt>
                <c:pt idx="854">
                  <c:v>0.33093876084672852</c:v>
                </c:pt>
                <c:pt idx="855">
                  <c:v>0.33135809227794033</c:v>
                </c:pt>
                <c:pt idx="856">
                  <c:v>0.33576814927932369</c:v>
                </c:pt>
                <c:pt idx="857">
                  <c:v>0.33900042421891169</c:v>
                </c:pt>
                <c:pt idx="858">
                  <c:v>0.33942103004978696</c:v>
                </c:pt>
                <c:pt idx="859">
                  <c:v>0.34152050854908345</c:v>
                </c:pt>
                <c:pt idx="860">
                  <c:v>0.34278471078047029</c:v>
                </c:pt>
                <c:pt idx="861">
                  <c:v>0.34462085573762985</c:v>
                </c:pt>
                <c:pt idx="862">
                  <c:v>0.34577011050077788</c:v>
                </c:pt>
                <c:pt idx="863">
                  <c:v>0.34707707166708246</c:v>
                </c:pt>
                <c:pt idx="864">
                  <c:v>0.34810921684816798</c:v>
                </c:pt>
                <c:pt idx="865">
                  <c:v>0.34896953421189325</c:v>
                </c:pt>
                <c:pt idx="866">
                  <c:v>0.35193882153903988</c:v>
                </c:pt>
                <c:pt idx="867">
                  <c:v>0.35215567154047583</c:v>
                </c:pt>
                <c:pt idx="868">
                  <c:v>0.35560484013448751</c:v>
                </c:pt>
                <c:pt idx="869">
                  <c:v>0.35635727571172426</c:v>
                </c:pt>
                <c:pt idx="870">
                  <c:v>0.35729550499826213</c:v>
                </c:pt>
                <c:pt idx="871">
                  <c:v>0.35821988679069094</c:v>
                </c:pt>
                <c:pt idx="872">
                  <c:v>0.35871575872112293</c:v>
                </c:pt>
                <c:pt idx="873">
                  <c:v>0.36002104696884407</c:v>
                </c:pt>
                <c:pt idx="874">
                  <c:v>0.3618335143459287</c:v>
                </c:pt>
                <c:pt idx="875">
                  <c:v>0.36256969661325616</c:v>
                </c:pt>
                <c:pt idx="876">
                  <c:v>0.36357042849191151</c:v>
                </c:pt>
                <c:pt idx="877">
                  <c:v>0.36411073024182555</c:v>
                </c:pt>
                <c:pt idx="878">
                  <c:v>0.36481986722596704</c:v>
                </c:pt>
                <c:pt idx="879">
                  <c:v>0.36768384094377704</c:v>
                </c:pt>
                <c:pt idx="880">
                  <c:v>0.36862810821220121</c:v>
                </c:pt>
                <c:pt idx="881">
                  <c:v>0.3723571046807389</c:v>
                </c:pt>
                <c:pt idx="882">
                  <c:v>0.37285941022663172</c:v>
                </c:pt>
                <c:pt idx="883">
                  <c:v>0.37665963328805191</c:v>
                </c:pt>
                <c:pt idx="884">
                  <c:v>0.37790326782681177</c:v>
                </c:pt>
                <c:pt idx="885">
                  <c:v>0.3814156984392813</c:v>
                </c:pt>
                <c:pt idx="886">
                  <c:v>0.38167113905921668</c:v>
                </c:pt>
                <c:pt idx="887">
                  <c:v>0.38461675893519731</c:v>
                </c:pt>
                <c:pt idx="888">
                  <c:v>0.38480837720074801</c:v>
                </c:pt>
                <c:pt idx="889">
                  <c:v>0.39032131691054012</c:v>
                </c:pt>
                <c:pt idx="890">
                  <c:v>0.39368741913284677</c:v>
                </c:pt>
                <c:pt idx="891">
                  <c:v>0.39418678989324263</c:v>
                </c:pt>
                <c:pt idx="892">
                  <c:v>0.3983434813938086</c:v>
                </c:pt>
                <c:pt idx="893">
                  <c:v>0.40275563781637858</c:v>
                </c:pt>
                <c:pt idx="894">
                  <c:v>0.40694884553617849</c:v>
                </c:pt>
                <c:pt idx="895">
                  <c:v>0.41015418968266248</c:v>
                </c:pt>
                <c:pt idx="896">
                  <c:v>0.4104682068402159</c:v>
                </c:pt>
                <c:pt idx="897">
                  <c:v>0.42066310402615253</c:v>
                </c:pt>
                <c:pt idx="898">
                  <c:v>0.42159747742437848</c:v>
                </c:pt>
                <c:pt idx="899">
                  <c:v>0.42590804032612556</c:v>
                </c:pt>
                <c:pt idx="900">
                  <c:v>0.42780828460786563</c:v>
                </c:pt>
                <c:pt idx="901">
                  <c:v>0.43369658173553866</c:v>
                </c:pt>
                <c:pt idx="902">
                  <c:v>0.43479637743728788</c:v>
                </c:pt>
                <c:pt idx="903">
                  <c:v>0.44124541586999966</c:v>
                </c:pt>
                <c:pt idx="904">
                  <c:v>0.45162954709896885</c:v>
                </c:pt>
                <c:pt idx="905">
                  <c:v>0.45227682263346358</c:v>
                </c:pt>
                <c:pt idx="906">
                  <c:v>0.4572525398338208</c:v>
                </c:pt>
                <c:pt idx="907">
                  <c:v>0.46119657760067934</c:v>
                </c:pt>
                <c:pt idx="908">
                  <c:v>0.46202085257067349</c:v>
                </c:pt>
                <c:pt idx="909">
                  <c:v>0.4643861525031503</c:v>
                </c:pt>
                <c:pt idx="910">
                  <c:v>0.46650699265698253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EE4-44A4-9B49-955825608395}"/>
            </c:ext>
          </c:extLst>
        </c:ser>
        <c:ser>
          <c:idx val="4"/>
          <c:order val="4"/>
          <c:tx>
            <c:strRef>
              <c:f>'Calculation raw'!$AD$1</c:f>
              <c:strCache>
                <c:ptCount val="1"/>
                <c:pt idx="0">
                  <c:v>I2(I2(Off Calc))*k+b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raw'!$AD$2:$AD$1120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0.66601023040919927</c:v>
                </c:pt>
                <c:pt idx="514">
                  <c:v>0.66602706827730185</c:v>
                </c:pt>
                <c:pt idx="515">
                  <c:v>0.66601795507423045</c:v>
                </c:pt>
                <c:pt idx="516">
                  <c:v>0.66600505200828652</c:v>
                </c:pt>
                <c:pt idx="517">
                  <c:v>0.66598069017806871</c:v>
                </c:pt>
                <c:pt idx="518">
                  <c:v>0.66595504135322947</c:v>
                </c:pt>
                <c:pt idx="519">
                  <c:v>0.66592274844491772</c:v>
                </c:pt>
                <c:pt idx="520">
                  <c:v>0.66593878409977603</c:v>
                </c:pt>
                <c:pt idx="521">
                  <c:v>0.66594606551898994</c:v>
                </c:pt>
                <c:pt idx="522">
                  <c:v>0.66593920450326816</c:v>
                </c:pt>
                <c:pt idx="523">
                  <c:v>0.6659146777977909</c:v>
                </c:pt>
                <c:pt idx="524">
                  <c:v>0.66591216125429498</c:v>
                </c:pt>
                <c:pt idx="525">
                  <c:v>0.66589863831725216</c:v>
                </c:pt>
                <c:pt idx="526">
                  <c:v>0.66589197823266799</c:v>
                </c:pt>
                <c:pt idx="527">
                  <c:v>0.66589307098742823</c:v>
                </c:pt>
                <c:pt idx="528">
                  <c:v>0.66590989946492274</c:v>
                </c:pt>
                <c:pt idx="529">
                  <c:v>0.66593271807926668</c:v>
                </c:pt>
                <c:pt idx="530">
                  <c:v>0.66594001515184531</c:v>
                </c:pt>
                <c:pt idx="531">
                  <c:v>0.66594942461940965</c:v>
                </c:pt>
                <c:pt idx="532">
                  <c:v>0.66599719669869639</c:v>
                </c:pt>
                <c:pt idx="533">
                  <c:v>0.66605252891712885</c:v>
                </c:pt>
                <c:pt idx="534">
                  <c:v>0.6660690054749393</c:v>
                </c:pt>
                <c:pt idx="535">
                  <c:v>0.66610307801177526</c:v>
                </c:pt>
                <c:pt idx="536">
                  <c:v>0.66614714600514746</c:v>
                </c:pt>
                <c:pt idx="537">
                  <c:v>0.6662127736944583</c:v>
                </c:pt>
                <c:pt idx="538">
                  <c:v>0.66629006667995117</c:v>
                </c:pt>
                <c:pt idx="539">
                  <c:v>0.66636336350872583</c:v>
                </c:pt>
                <c:pt idx="540">
                  <c:v>0.66648311443164376</c:v>
                </c:pt>
                <c:pt idx="541">
                  <c:v>0.6666013485561092</c:v>
                </c:pt>
                <c:pt idx="542">
                  <c:v>0.66670509856166638</c:v>
                </c:pt>
                <c:pt idx="543">
                  <c:v>0.66681263199840579</c:v>
                </c:pt>
                <c:pt idx="544">
                  <c:v>0.66692791237279503</c:v>
                </c:pt>
                <c:pt idx="545">
                  <c:v>0.66706982931865255</c:v>
                </c:pt>
                <c:pt idx="546">
                  <c:v>0.66714235920537646</c:v>
                </c:pt>
                <c:pt idx="547">
                  <c:v>0.66728994207049397</c:v>
                </c:pt>
                <c:pt idx="548">
                  <c:v>0.66739639797341732</c:v>
                </c:pt>
                <c:pt idx="549">
                  <c:v>0.6674983990543254</c:v>
                </c:pt>
                <c:pt idx="550">
                  <c:v>0.66759382529682521</c:v>
                </c:pt>
                <c:pt idx="551">
                  <c:v>0.66770849174087721</c:v>
                </c:pt>
                <c:pt idx="552">
                  <c:v>0.66781771887542396</c:v>
                </c:pt>
                <c:pt idx="553">
                  <c:v>0.66792077960919127</c:v>
                </c:pt>
                <c:pt idx="554">
                  <c:v>0.66800726548128542</c:v>
                </c:pt>
                <c:pt idx="555">
                  <c:v>0.66814806018957351</c:v>
                </c:pt>
                <c:pt idx="556">
                  <c:v>0.66822325026309293</c:v>
                </c:pt>
                <c:pt idx="557">
                  <c:v>0.66830093243606714</c:v>
                </c:pt>
                <c:pt idx="558">
                  <c:v>0.66846199654837712</c:v>
                </c:pt>
                <c:pt idx="559">
                  <c:v>0.66859193496752345</c:v>
                </c:pt>
                <c:pt idx="560">
                  <c:v>0.66867025244444933</c:v>
                </c:pt>
                <c:pt idx="561">
                  <c:v>0.6688001847779278</c:v>
                </c:pt>
                <c:pt idx="562">
                  <c:v>0.66890442349577883</c:v>
                </c:pt>
                <c:pt idx="563">
                  <c:v>0.6690132769095114</c:v>
                </c:pt>
                <c:pt idx="564">
                  <c:v>0.66908419575769718</c:v>
                </c:pt>
                <c:pt idx="565">
                  <c:v>0.66920556702337108</c:v>
                </c:pt>
                <c:pt idx="566">
                  <c:v>0.66929560030888846</c:v>
                </c:pt>
                <c:pt idx="567">
                  <c:v>0.66940291607991154</c:v>
                </c:pt>
                <c:pt idx="568">
                  <c:v>0.669496093450206</c:v>
                </c:pt>
                <c:pt idx="569">
                  <c:v>0.66961869329421653</c:v>
                </c:pt>
                <c:pt idx="570">
                  <c:v>0.66971609530601039</c:v>
                </c:pt>
                <c:pt idx="571">
                  <c:v>0.66985294483345115</c:v>
                </c:pt>
                <c:pt idx="572">
                  <c:v>0.66995239241835813</c:v>
                </c:pt>
                <c:pt idx="573">
                  <c:v>0.67003849451945485</c:v>
                </c:pt>
                <c:pt idx="574">
                  <c:v>0.67019160678844358</c:v>
                </c:pt>
                <c:pt idx="575">
                  <c:v>0.67026937566593159</c:v>
                </c:pt>
                <c:pt idx="576">
                  <c:v>0.67031311159504692</c:v>
                </c:pt>
                <c:pt idx="577">
                  <c:v>0.6704566355994358</c:v>
                </c:pt>
                <c:pt idx="578">
                  <c:v>0.67040284094632452</c:v>
                </c:pt>
                <c:pt idx="579">
                  <c:v>0.67030286670949113</c:v>
                </c:pt>
                <c:pt idx="580">
                  <c:v>0.67028788581351917</c:v>
                </c:pt>
                <c:pt idx="581">
                  <c:v>0.67020270732573139</c:v>
                </c:pt>
                <c:pt idx="582">
                  <c:v>0.67010517593671859</c:v>
                </c:pt>
                <c:pt idx="583">
                  <c:v>0.6700417643985157</c:v>
                </c:pt>
                <c:pt idx="584">
                  <c:v>0.66990858962784516</c:v>
                </c:pt>
                <c:pt idx="585">
                  <c:v>0.66973076397452069</c:v>
                </c:pt>
                <c:pt idx="586">
                  <c:v>0.66964846469301553</c:v>
                </c:pt>
                <c:pt idx="587">
                  <c:v>0.66961764043407157</c:v>
                </c:pt>
                <c:pt idx="588">
                  <c:v>0.66959549978744359</c:v>
                </c:pt>
                <c:pt idx="589">
                  <c:v>0.66949879297620485</c:v>
                </c:pt>
                <c:pt idx="590">
                  <c:v>0.6694813739825054</c:v>
                </c:pt>
                <c:pt idx="591">
                  <c:v>0.66955038995773397</c:v>
                </c:pt>
                <c:pt idx="592">
                  <c:v>0.66946274891894142</c:v>
                </c:pt>
                <c:pt idx="593">
                  <c:v>0.66948917107607142</c:v>
                </c:pt>
                <c:pt idx="594">
                  <c:v>0.66954544106996161</c:v>
                </c:pt>
                <c:pt idx="595">
                  <c:v>0.66968349169692343</c:v>
                </c:pt>
                <c:pt idx="596">
                  <c:v>0.66995505340571471</c:v>
                </c:pt>
                <c:pt idx="597">
                  <c:v>0.67042441502817107</c:v>
                </c:pt>
                <c:pt idx="598">
                  <c:v>0.67108022010101087</c:v>
                </c:pt>
                <c:pt idx="599">
                  <c:v>0.67156006462025908</c:v>
                </c:pt>
                <c:pt idx="600">
                  <c:v>0.67262686147677586</c:v>
                </c:pt>
                <c:pt idx="601">
                  <c:v>0.67392483430671224</c:v>
                </c:pt>
                <c:pt idx="602">
                  <c:v>0.67554860443550258</c:v>
                </c:pt>
                <c:pt idx="603">
                  <c:v>0.67651928296040875</c:v>
                </c:pt>
                <c:pt idx="604">
                  <c:v>0.67875767431415557</c:v>
                </c:pt>
                <c:pt idx="605">
                  <c:v>0.68078104574786991</c:v>
                </c:pt>
                <c:pt idx="606">
                  <c:v>0.68311708095747647</c:v>
                </c:pt>
                <c:pt idx="607">
                  <c:v>0.68555493938186152</c:v>
                </c:pt>
                <c:pt idx="608">
                  <c:v>0.68842746085922035</c:v>
                </c:pt>
                <c:pt idx="609">
                  <c:v>0.69048063180206276</c:v>
                </c:pt>
                <c:pt idx="610">
                  <c:v>0.69439056219457096</c:v>
                </c:pt>
                <c:pt idx="611">
                  <c:v>0.69597337871745335</c:v>
                </c:pt>
                <c:pt idx="612">
                  <c:v>0.50270578979077718</c:v>
                </c:pt>
                <c:pt idx="613">
                  <c:v>0.49873526562296239</c:v>
                </c:pt>
                <c:pt idx="614">
                  <c:v>0.4952423472149638</c:v>
                </c:pt>
                <c:pt idx="615">
                  <c:v>0.49131584784684612</c:v>
                </c:pt>
                <c:pt idx="616">
                  <c:v>0.48642375593379483</c:v>
                </c:pt>
                <c:pt idx="617">
                  <c:v>0.4817238934881159</c:v>
                </c:pt>
                <c:pt idx="618">
                  <c:v>0.47788074863971342</c:v>
                </c:pt>
                <c:pt idx="619">
                  <c:v>0.47294796808909662</c:v>
                </c:pt>
                <c:pt idx="620">
                  <c:v>0.46843473322196411</c:v>
                </c:pt>
                <c:pt idx="621">
                  <c:v>0.4633231796490126</c:v>
                </c:pt>
                <c:pt idx="622">
                  <c:v>0.4581479366769976</c:v>
                </c:pt>
                <c:pt idx="623">
                  <c:v>0.45357186262562549</c:v>
                </c:pt>
                <c:pt idx="624">
                  <c:v>0.44941051243824692</c:v>
                </c:pt>
                <c:pt idx="625">
                  <c:v>0.44341045303660298</c:v>
                </c:pt>
                <c:pt idx="626">
                  <c:v>0.43754971550516891</c:v>
                </c:pt>
                <c:pt idx="627">
                  <c:v>0.43263647075195916</c:v>
                </c:pt>
                <c:pt idx="628">
                  <c:v>0.42769030555481491</c:v>
                </c:pt>
                <c:pt idx="629">
                  <c:v>0.42274188215916886</c:v>
                </c:pt>
                <c:pt idx="630">
                  <c:v>0.41842592643280074</c:v>
                </c:pt>
                <c:pt idx="631">
                  <c:v>0.41284773725417823</c:v>
                </c:pt>
                <c:pt idx="632">
                  <c:v>0.40770310686736161</c:v>
                </c:pt>
                <c:pt idx="633">
                  <c:v>0.40312206662242572</c:v>
                </c:pt>
                <c:pt idx="634">
                  <c:v>0.39703725767601433</c:v>
                </c:pt>
                <c:pt idx="635">
                  <c:v>0.39325272757285779</c:v>
                </c:pt>
                <c:pt idx="636">
                  <c:v>0.38795028319161518</c:v>
                </c:pt>
                <c:pt idx="637">
                  <c:v>0.38356867665365552</c:v>
                </c:pt>
                <c:pt idx="638">
                  <c:v>0.37884356040501005</c:v>
                </c:pt>
                <c:pt idx="639">
                  <c:v>0.37448634990761964</c:v>
                </c:pt>
                <c:pt idx="640">
                  <c:v>0.37000049986589767</c:v>
                </c:pt>
                <c:pt idx="641">
                  <c:v>0.36499899213013204</c:v>
                </c:pt>
                <c:pt idx="642">
                  <c:v>0.36123980335484596</c:v>
                </c:pt>
                <c:pt idx="643">
                  <c:v>0.3569913254357639</c:v>
                </c:pt>
                <c:pt idx="644">
                  <c:v>0.3524703908876376</c:v>
                </c:pt>
                <c:pt idx="645">
                  <c:v>0.34819306994063065</c:v>
                </c:pt>
                <c:pt idx="646">
                  <c:v>0.34607633608875787</c:v>
                </c:pt>
                <c:pt idx="647">
                  <c:v>0.34141609949389379</c:v>
                </c:pt>
                <c:pt idx="648">
                  <c:v>0.33771912909033774</c:v>
                </c:pt>
                <c:pt idx="649">
                  <c:v>0.33455475702195109</c:v>
                </c:pt>
                <c:pt idx="650">
                  <c:v>0.33143130058548675</c:v>
                </c:pt>
                <c:pt idx="651">
                  <c:v>0.32893722851783774</c:v>
                </c:pt>
                <c:pt idx="652">
                  <c:v>0.32629097371303611</c:v>
                </c:pt>
                <c:pt idx="653">
                  <c:v>0.32351362262450373</c:v>
                </c:pt>
                <c:pt idx="654">
                  <c:v>0.32035176841979596</c:v>
                </c:pt>
                <c:pt idx="655">
                  <c:v>0.31796463523191759</c:v>
                </c:pt>
                <c:pt idx="656">
                  <c:v>0.31614314580666453</c:v>
                </c:pt>
                <c:pt idx="657">
                  <c:v>0.31432224835556494</c:v>
                </c:pt>
                <c:pt idx="658">
                  <c:v>0.31223565021621996</c:v>
                </c:pt>
                <c:pt idx="659">
                  <c:v>0.3103788916365357</c:v>
                </c:pt>
                <c:pt idx="660">
                  <c:v>0.30855686554429024</c:v>
                </c:pt>
                <c:pt idx="661">
                  <c:v>0.30697679845579834</c:v>
                </c:pt>
                <c:pt idx="662">
                  <c:v>0.30541047583603953</c:v>
                </c:pt>
                <c:pt idx="663">
                  <c:v>0.30338503372563674</c:v>
                </c:pt>
                <c:pt idx="664">
                  <c:v>0.30158330311778536</c:v>
                </c:pt>
                <c:pt idx="665">
                  <c:v>0.30130313327622493</c:v>
                </c:pt>
                <c:pt idx="666">
                  <c:v>0.29889254578930469</c:v>
                </c:pt>
                <c:pt idx="667">
                  <c:v>0.29644980233448848</c:v>
                </c:pt>
                <c:pt idx="668">
                  <c:v>0.29464061805819602</c:v>
                </c:pt>
                <c:pt idx="669">
                  <c:v>0.29259463752251341</c:v>
                </c:pt>
                <c:pt idx="670">
                  <c:v>0.29111085774910278</c:v>
                </c:pt>
                <c:pt idx="671">
                  <c:v>0.28887722195841981</c:v>
                </c:pt>
                <c:pt idx="672">
                  <c:v>0.28720497361945141</c:v>
                </c:pt>
                <c:pt idx="673">
                  <c:v>0.28525605677007038</c:v>
                </c:pt>
                <c:pt idx="674">
                  <c:v>0.28404747917538281</c:v>
                </c:pt>
                <c:pt idx="675">
                  <c:v>0.28241479355929217</c:v>
                </c:pt>
                <c:pt idx="676">
                  <c:v>0.28114006877961351</c:v>
                </c:pt>
                <c:pt idx="677">
                  <c:v>0.27982082972031302</c:v>
                </c:pt>
                <c:pt idx="678">
                  <c:v>0.27854231566804549</c:v>
                </c:pt>
                <c:pt idx="679">
                  <c:v>0.2772832607983331</c:v>
                </c:pt>
                <c:pt idx="680">
                  <c:v>0.27607832965621582</c:v>
                </c:pt>
                <c:pt idx="681">
                  <c:v>0.27479592723362206</c:v>
                </c:pt>
                <c:pt idx="682">
                  <c:v>0.27386560480953742</c:v>
                </c:pt>
                <c:pt idx="683">
                  <c:v>0.27245620313531288</c:v>
                </c:pt>
                <c:pt idx="684">
                  <c:v>0.27122824261402456</c:v>
                </c:pt>
                <c:pt idx="685">
                  <c:v>0.27001045919470207</c:v>
                </c:pt>
                <c:pt idx="686">
                  <c:v>0.26862771138540065</c:v>
                </c:pt>
                <c:pt idx="687">
                  <c:v>0.26729279483184953</c:v>
                </c:pt>
                <c:pt idx="688">
                  <c:v>0.2661613267010936</c:v>
                </c:pt>
                <c:pt idx="689">
                  <c:v>0.26471793229877122</c:v>
                </c:pt>
                <c:pt idx="690">
                  <c:v>0.26333442947249075</c:v>
                </c:pt>
                <c:pt idx="691">
                  <c:v>0.26216387451678136</c:v>
                </c:pt>
                <c:pt idx="692">
                  <c:v>0.26080612989409024</c:v>
                </c:pt>
                <c:pt idx="693">
                  <c:v>0.26042441099857022</c:v>
                </c:pt>
                <c:pt idx="694">
                  <c:v>0.25829672976605522</c:v>
                </c:pt>
                <c:pt idx="695">
                  <c:v>0.25694340889172645</c:v>
                </c:pt>
                <c:pt idx="696">
                  <c:v>0.25556939370720794</c:v>
                </c:pt>
                <c:pt idx="697">
                  <c:v>0.25464858103922949</c:v>
                </c:pt>
                <c:pt idx="698">
                  <c:v>0.25360975889685061</c:v>
                </c:pt>
                <c:pt idx="699">
                  <c:v>0.25297066030686488</c:v>
                </c:pt>
                <c:pt idx="700">
                  <c:v>0.25129707256833195</c:v>
                </c:pt>
                <c:pt idx="701">
                  <c:v>0.25023898781628207</c:v>
                </c:pt>
                <c:pt idx="702">
                  <c:v>0.249234611595331</c:v>
                </c:pt>
                <c:pt idx="703">
                  <c:v>0.24817747597179263</c:v>
                </c:pt>
                <c:pt idx="704">
                  <c:v>0.24751280645592477</c:v>
                </c:pt>
                <c:pt idx="705">
                  <c:v>0.24657546008026271</c:v>
                </c:pt>
                <c:pt idx="706">
                  <c:v>0.24589267558317596</c:v>
                </c:pt>
                <c:pt idx="707">
                  <c:v>0.24527722417961934</c:v>
                </c:pt>
                <c:pt idx="708">
                  <c:v>0.24433405862575042</c:v>
                </c:pt>
                <c:pt idx="709">
                  <c:v>0.24393975071934687</c:v>
                </c:pt>
                <c:pt idx="710">
                  <c:v>0.24305285786617781</c:v>
                </c:pt>
                <c:pt idx="711">
                  <c:v>0.24221900294336213</c:v>
                </c:pt>
                <c:pt idx="712">
                  <c:v>0.24202410470597635</c:v>
                </c:pt>
                <c:pt idx="713">
                  <c:v>0.241155359157671</c:v>
                </c:pt>
                <c:pt idx="714">
                  <c:v>0.24077754141430591</c:v>
                </c:pt>
                <c:pt idx="715">
                  <c:v>0.24031223518005812</c:v>
                </c:pt>
                <c:pt idx="716">
                  <c:v>0.24004967679914485</c:v>
                </c:pt>
                <c:pt idx="717">
                  <c:v>0.23991291387508162</c:v>
                </c:pt>
                <c:pt idx="718">
                  <c:v>0.23984738526904775</c:v>
                </c:pt>
                <c:pt idx="719">
                  <c:v>0.23982892158793956</c:v>
                </c:pt>
                <c:pt idx="720">
                  <c:v>0.23989898183909986</c:v>
                </c:pt>
                <c:pt idx="721">
                  <c:v>0.24011843695864993</c:v>
                </c:pt>
                <c:pt idx="722">
                  <c:v>0.24046209699148507</c:v>
                </c:pt>
                <c:pt idx="723">
                  <c:v>0.24096791048756</c:v>
                </c:pt>
                <c:pt idx="724">
                  <c:v>0.24154082756223633</c:v>
                </c:pt>
                <c:pt idx="725">
                  <c:v>0.24209004110824067</c:v>
                </c:pt>
                <c:pt idx="726">
                  <c:v>0.24279602118437804</c:v>
                </c:pt>
                <c:pt idx="727">
                  <c:v>0.24299947054115351</c:v>
                </c:pt>
                <c:pt idx="728">
                  <c:v>0.24304616526688477</c:v>
                </c:pt>
                <c:pt idx="729">
                  <c:v>0.24318718707121689</c:v>
                </c:pt>
                <c:pt idx="730">
                  <c:v>0.24341035069286199</c:v>
                </c:pt>
                <c:pt idx="731">
                  <c:v>0.24355913038273158</c:v>
                </c:pt>
                <c:pt idx="732">
                  <c:v>0.24353384943464362</c:v>
                </c:pt>
                <c:pt idx="733">
                  <c:v>0.24304904994205928</c:v>
                </c:pt>
                <c:pt idx="734">
                  <c:v>0.24246229571495487</c:v>
                </c:pt>
                <c:pt idx="735">
                  <c:v>0.24195354804303781</c:v>
                </c:pt>
                <c:pt idx="736">
                  <c:v>0.24140711809183263</c:v>
                </c:pt>
                <c:pt idx="737">
                  <c:v>0.24095559703935643</c:v>
                </c:pt>
                <c:pt idx="738">
                  <c:v>0.24046314099177146</c:v>
                </c:pt>
                <c:pt idx="739">
                  <c:v>0.24018538109937559</c:v>
                </c:pt>
                <c:pt idx="740">
                  <c:v>0.23977584544156127</c:v>
                </c:pt>
                <c:pt idx="741">
                  <c:v>0.23951144595586649</c:v>
                </c:pt>
                <c:pt idx="742">
                  <c:v>0.23927591403080473</c:v>
                </c:pt>
                <c:pt idx="743">
                  <c:v>0.23895626889661536</c:v>
                </c:pt>
                <c:pt idx="744">
                  <c:v>0.23873230947601026</c:v>
                </c:pt>
                <c:pt idx="745">
                  <c:v>0.23856569204486822</c:v>
                </c:pt>
                <c:pt idx="746">
                  <c:v>0.23851780176388276</c:v>
                </c:pt>
                <c:pt idx="747">
                  <c:v>0.23854966187190901</c:v>
                </c:pt>
                <c:pt idx="748">
                  <c:v>0.23868225101669593</c:v>
                </c:pt>
                <c:pt idx="749">
                  <c:v>0.23875196664763043</c:v>
                </c:pt>
                <c:pt idx="750">
                  <c:v>0.23888398343476408</c:v>
                </c:pt>
                <c:pt idx="751">
                  <c:v>0.23903288204236756</c:v>
                </c:pt>
                <c:pt idx="752">
                  <c:v>0.23940589741566004</c:v>
                </c:pt>
                <c:pt idx="753">
                  <c:v>0.23961983478688353</c:v>
                </c:pt>
                <c:pt idx="754">
                  <c:v>0.23985696987540761</c:v>
                </c:pt>
                <c:pt idx="755">
                  <c:v>0.24022566244539106</c:v>
                </c:pt>
                <c:pt idx="756">
                  <c:v>0.24083713677553531</c:v>
                </c:pt>
                <c:pt idx="757">
                  <c:v>0.24138480534957113</c:v>
                </c:pt>
                <c:pt idx="758">
                  <c:v>0.24209295779002138</c:v>
                </c:pt>
                <c:pt idx="759">
                  <c:v>0.24286764286505486</c:v>
                </c:pt>
                <c:pt idx="760">
                  <c:v>0.24390498814003586</c:v>
                </c:pt>
                <c:pt idx="761">
                  <c:v>0.24506742209969784</c:v>
                </c:pt>
                <c:pt idx="762">
                  <c:v>0.24555344801225482</c:v>
                </c:pt>
                <c:pt idx="763">
                  <c:v>0.24909900354650116</c:v>
                </c:pt>
                <c:pt idx="764">
                  <c:v>0.25063634388745831</c:v>
                </c:pt>
                <c:pt idx="765">
                  <c:v>0.25205809568894211</c:v>
                </c:pt>
                <c:pt idx="766">
                  <c:v>0.25316340070849169</c:v>
                </c:pt>
                <c:pt idx="767">
                  <c:v>0.2549975257626888</c:v>
                </c:pt>
                <c:pt idx="768">
                  <c:v>0.25662021397189766</c:v>
                </c:pt>
                <c:pt idx="769">
                  <c:v>0.25824673320941582</c:v>
                </c:pt>
                <c:pt idx="770">
                  <c:v>0.25971081218140718</c:v>
                </c:pt>
                <c:pt idx="771">
                  <c:v>0.26090179890753673</c:v>
                </c:pt>
                <c:pt idx="772">
                  <c:v>0.26301790193335728</c:v>
                </c:pt>
                <c:pt idx="773">
                  <c:v>0.26408378495619345</c:v>
                </c:pt>
                <c:pt idx="774">
                  <c:v>0.26717252321119411</c:v>
                </c:pt>
                <c:pt idx="775">
                  <c:v>0.26895194667177552</c:v>
                </c:pt>
                <c:pt idx="776">
                  <c:v>0.27098796963542415</c:v>
                </c:pt>
                <c:pt idx="777">
                  <c:v>0.27242628098239652</c:v>
                </c:pt>
                <c:pt idx="778">
                  <c:v>0.27505618770303653</c:v>
                </c:pt>
                <c:pt idx="779">
                  <c:v>0.27698240449629974</c:v>
                </c:pt>
                <c:pt idx="780">
                  <c:v>0.27842112129939806</c:v>
                </c:pt>
                <c:pt idx="781">
                  <c:v>0.27985818602154994</c:v>
                </c:pt>
                <c:pt idx="782">
                  <c:v>0.28114926743832558</c:v>
                </c:pt>
                <c:pt idx="783">
                  <c:v>0.28253535880903363</c:v>
                </c:pt>
                <c:pt idx="784">
                  <c:v>0.28468093906622099</c:v>
                </c:pt>
                <c:pt idx="785">
                  <c:v>0.28588073834873712</c:v>
                </c:pt>
                <c:pt idx="786">
                  <c:v>0.28733386773147196</c:v>
                </c:pt>
                <c:pt idx="787">
                  <c:v>0.28863019373756565</c:v>
                </c:pt>
                <c:pt idx="788">
                  <c:v>0.29027637502954373</c:v>
                </c:pt>
                <c:pt idx="789">
                  <c:v>0.29174230521377037</c:v>
                </c:pt>
                <c:pt idx="790">
                  <c:v>0.29313175035921102</c:v>
                </c:pt>
                <c:pt idx="791">
                  <c:v>0.29472399538838745</c:v>
                </c:pt>
                <c:pt idx="792">
                  <c:v>0.29566230672602678</c:v>
                </c:pt>
                <c:pt idx="793">
                  <c:v>0.29679307381586095</c:v>
                </c:pt>
                <c:pt idx="794">
                  <c:v>0.29813374531323245</c:v>
                </c:pt>
                <c:pt idx="795">
                  <c:v>0.29956151112727153</c:v>
                </c:pt>
                <c:pt idx="796">
                  <c:v>0.3008923994456344</c:v>
                </c:pt>
                <c:pt idx="797">
                  <c:v>0.30207740588100884</c:v>
                </c:pt>
                <c:pt idx="798">
                  <c:v>0.30307252979643445</c:v>
                </c:pt>
                <c:pt idx="799">
                  <c:v>0.303576070926525</c:v>
                </c:pt>
                <c:pt idx="800">
                  <c:v>0.30497349630757808</c:v>
                </c:pt>
                <c:pt idx="801">
                  <c:v>0.30569722514742098</c:v>
                </c:pt>
                <c:pt idx="802">
                  <c:v>0.30642735495109596</c:v>
                </c:pt>
                <c:pt idx="803">
                  <c:v>0.30670353381740184</c:v>
                </c:pt>
                <c:pt idx="804">
                  <c:v>0.30718572371246083</c:v>
                </c:pt>
                <c:pt idx="805">
                  <c:v>0.30747188188828467</c:v>
                </c:pt>
                <c:pt idx="806">
                  <c:v>0.30755036939986125</c:v>
                </c:pt>
                <c:pt idx="807">
                  <c:v>0.30751743039431556</c:v>
                </c:pt>
                <c:pt idx="808">
                  <c:v>0.30728617816755494</c:v>
                </c:pt>
                <c:pt idx="809">
                  <c:v>0.30699499043917644</c:v>
                </c:pt>
                <c:pt idx="810">
                  <c:v>0.30657568516114997</c:v>
                </c:pt>
                <c:pt idx="811">
                  <c:v>0.30603571715539146</c:v>
                </c:pt>
                <c:pt idx="812">
                  <c:v>0.30556089768307615</c:v>
                </c:pt>
                <c:pt idx="813">
                  <c:v>0.30500380726131643</c:v>
                </c:pt>
                <c:pt idx="814">
                  <c:v>0.3041939030482016</c:v>
                </c:pt>
                <c:pt idx="815">
                  <c:v>0.30344597968436765</c:v>
                </c:pt>
                <c:pt idx="816">
                  <c:v>0.3025534983522507</c:v>
                </c:pt>
                <c:pt idx="817">
                  <c:v>0.30157177369914639</c:v>
                </c:pt>
                <c:pt idx="818">
                  <c:v>0.30058106080192082</c:v>
                </c:pt>
                <c:pt idx="819">
                  <c:v>0.30023634909298214</c:v>
                </c:pt>
                <c:pt idx="820">
                  <c:v>0.29824922930090025</c:v>
                </c:pt>
                <c:pt idx="821">
                  <c:v>0.29703721832314944</c:v>
                </c:pt>
                <c:pt idx="822">
                  <c:v>0.29598149045109673</c:v>
                </c:pt>
                <c:pt idx="823">
                  <c:v>0.29494759807284388</c:v>
                </c:pt>
                <c:pt idx="824">
                  <c:v>0.29340901249325313</c:v>
                </c:pt>
                <c:pt idx="825">
                  <c:v>0.29172520913355815</c:v>
                </c:pt>
                <c:pt idx="826">
                  <c:v>0.29049802099096772</c:v>
                </c:pt>
                <c:pt idx="827">
                  <c:v>0.28913085242448205</c:v>
                </c:pt>
                <c:pt idx="828">
                  <c:v>0.2867746869787724</c:v>
                </c:pt>
                <c:pt idx="829">
                  <c:v>0.28566345286727257</c:v>
                </c:pt>
                <c:pt idx="830">
                  <c:v>0.2853979947942108</c:v>
                </c:pt>
                <c:pt idx="831">
                  <c:v>0.28369458728975422</c:v>
                </c:pt>
                <c:pt idx="832">
                  <c:v>0.28309032451978627</c:v>
                </c:pt>
                <c:pt idx="833">
                  <c:v>0.28208608241931171</c:v>
                </c:pt>
                <c:pt idx="834">
                  <c:v>0.28171567128843961</c:v>
                </c:pt>
                <c:pt idx="835">
                  <c:v>0.28087758941471169</c:v>
                </c:pt>
                <c:pt idx="836">
                  <c:v>0.28075154241854106</c:v>
                </c:pt>
                <c:pt idx="837">
                  <c:v>0.27978512112559378</c:v>
                </c:pt>
                <c:pt idx="838">
                  <c:v>0.27942357603809642</c:v>
                </c:pt>
                <c:pt idx="839">
                  <c:v>0.2790439772002824</c:v>
                </c:pt>
                <c:pt idx="840">
                  <c:v>0.27874259452754419</c:v>
                </c:pt>
                <c:pt idx="841">
                  <c:v>0.27856615189235828</c:v>
                </c:pt>
                <c:pt idx="842">
                  <c:v>0.27829395970469095</c:v>
                </c:pt>
                <c:pt idx="843">
                  <c:v>0.27829344267323308</c:v>
                </c:pt>
                <c:pt idx="844">
                  <c:v>0.27838313483329025</c:v>
                </c:pt>
                <c:pt idx="845">
                  <c:v>0.27848367872407853</c:v>
                </c:pt>
                <c:pt idx="846">
                  <c:v>0.27858087196566905</c:v>
                </c:pt>
                <c:pt idx="847">
                  <c:v>0.27916997007041977</c:v>
                </c:pt>
                <c:pt idx="848">
                  <c:v>0.28016235781230092</c:v>
                </c:pt>
                <c:pt idx="849">
                  <c:v>0.28038244937632595</c:v>
                </c:pt>
                <c:pt idx="850">
                  <c:v>0.28350553809705331</c:v>
                </c:pt>
                <c:pt idx="851">
                  <c:v>0.28497192287524564</c:v>
                </c:pt>
                <c:pt idx="852">
                  <c:v>0.28563168063315619</c:v>
                </c:pt>
                <c:pt idx="853">
                  <c:v>0.28607469596307017</c:v>
                </c:pt>
                <c:pt idx="854">
                  <c:v>0.2868354352899069</c:v>
                </c:pt>
                <c:pt idx="855">
                  <c:v>0.28701062622429246</c:v>
                </c:pt>
                <c:pt idx="856">
                  <c:v>0.28847063666072503</c:v>
                </c:pt>
                <c:pt idx="857">
                  <c:v>0.28928430918869447</c:v>
                </c:pt>
                <c:pt idx="858">
                  <c:v>0.28938408310675101</c:v>
                </c:pt>
                <c:pt idx="859">
                  <c:v>0.28974251749328733</c:v>
                </c:pt>
                <c:pt idx="860">
                  <c:v>0.28989102378171938</c:v>
                </c:pt>
                <c:pt idx="861">
                  <c:v>0.2901528948658546</c:v>
                </c:pt>
                <c:pt idx="862">
                  <c:v>0.29031364724749154</c:v>
                </c:pt>
                <c:pt idx="863">
                  <c:v>0.29055563659986489</c:v>
                </c:pt>
                <c:pt idx="864">
                  <c:v>0.29077952481983782</c:v>
                </c:pt>
                <c:pt idx="865">
                  <c:v>0.2909907211517358</c:v>
                </c:pt>
                <c:pt idx="866">
                  <c:v>0.29158184321330149</c:v>
                </c:pt>
                <c:pt idx="867">
                  <c:v>0.29160200854062085</c:v>
                </c:pt>
                <c:pt idx="868">
                  <c:v>0.29160098233716475</c:v>
                </c:pt>
                <c:pt idx="869">
                  <c:v>0.29158186339337666</c:v>
                </c:pt>
                <c:pt idx="870">
                  <c:v>0.2914879698777591</c:v>
                </c:pt>
                <c:pt idx="871">
                  <c:v>0.29148276615371965</c:v>
                </c:pt>
                <c:pt idx="872">
                  <c:v>0.29147451494014193</c:v>
                </c:pt>
                <c:pt idx="873">
                  <c:v>0.29144621762067241</c:v>
                </c:pt>
                <c:pt idx="874">
                  <c:v>0.29139264283927846</c:v>
                </c:pt>
                <c:pt idx="875">
                  <c:v>0.29135638338330283</c:v>
                </c:pt>
                <c:pt idx="876">
                  <c:v>0.29131186800964948</c:v>
                </c:pt>
                <c:pt idx="877">
                  <c:v>0.29130451350666187</c:v>
                </c:pt>
                <c:pt idx="878">
                  <c:v>0.29129148294194679</c:v>
                </c:pt>
                <c:pt idx="879">
                  <c:v>0.29142765320068925</c:v>
                </c:pt>
                <c:pt idx="880">
                  <c:v>0.29145534027408798</c:v>
                </c:pt>
                <c:pt idx="881">
                  <c:v>0.29208099329945753</c:v>
                </c:pt>
                <c:pt idx="882">
                  <c:v>0.29218261593751788</c:v>
                </c:pt>
                <c:pt idx="883">
                  <c:v>0.29329555585417422</c:v>
                </c:pt>
                <c:pt idx="884">
                  <c:v>0.29370852753381743</c:v>
                </c:pt>
                <c:pt idx="885">
                  <c:v>0.29429127945589267</c:v>
                </c:pt>
                <c:pt idx="886">
                  <c:v>0.29405927935706333</c:v>
                </c:pt>
                <c:pt idx="887">
                  <c:v>0.29150890173590294</c:v>
                </c:pt>
                <c:pt idx="888">
                  <c:v>0.29133266633153376</c:v>
                </c:pt>
                <c:pt idx="889">
                  <c:v>0.2877428525737139</c:v>
                </c:pt>
                <c:pt idx="890">
                  <c:v>0.2857600835990125</c:v>
                </c:pt>
                <c:pt idx="891">
                  <c:v>0.28546210208110606</c:v>
                </c:pt>
                <c:pt idx="892">
                  <c:v>0.28268050934615541</c:v>
                </c:pt>
                <c:pt idx="893">
                  <c:v>0.27931979468542589</c:v>
                </c:pt>
                <c:pt idx="894">
                  <c:v>0.27550299913189913</c:v>
                </c:pt>
                <c:pt idx="895">
                  <c:v>0.27228575891258117</c:v>
                </c:pt>
                <c:pt idx="896">
                  <c:v>0.27187160422347961</c:v>
                </c:pt>
                <c:pt idx="897">
                  <c:v>0.26576910507955265</c:v>
                </c:pt>
                <c:pt idx="898">
                  <c:v>0.26525509277069292</c:v>
                </c:pt>
                <c:pt idx="899">
                  <c:v>0.26358575661936273</c:v>
                </c:pt>
                <c:pt idx="900">
                  <c:v>0.26296775471511064</c:v>
                </c:pt>
                <c:pt idx="901">
                  <c:v>0.26158350119814094</c:v>
                </c:pt>
                <c:pt idx="902">
                  <c:v>0.26135212208179093</c:v>
                </c:pt>
                <c:pt idx="903">
                  <c:v>0.25957783862462858</c:v>
                </c:pt>
                <c:pt idx="904">
                  <c:v>0.25454838317652967</c:v>
                </c:pt>
                <c:pt idx="905">
                  <c:v>0.25416494596282446</c:v>
                </c:pt>
                <c:pt idx="906">
                  <c:v>0.25093018217685387</c:v>
                </c:pt>
                <c:pt idx="907">
                  <c:v>0.24678945055128543</c:v>
                </c:pt>
                <c:pt idx="908">
                  <c:v>0.24573478728668885</c:v>
                </c:pt>
                <c:pt idx="909">
                  <c:v>0.24287470059605626</c:v>
                </c:pt>
                <c:pt idx="910">
                  <c:v>0.24063227381512103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EE4-44A4-9B49-955825608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/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Flight</a:t>
            </a:r>
            <a:r>
              <a:rPr lang="de-DE" baseline="0"/>
              <a:t> Height</a:t>
            </a:r>
            <a:endParaRPr lang="de-DE"/>
          </a:p>
        </c:rich>
      </c:tx>
      <c:layout>
        <c:manualLayout>
          <c:xMode val="edge"/>
          <c:yMode val="edge"/>
          <c:x val="9.5202461129125599E-4"/>
          <c:y val="3.3249638590884692E-4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  <c:spPr>
              <a:solidFill>
                <a:srgbClr val="7030A0"/>
              </a:solidFill>
              <a:ln>
                <a:solidFill>
                  <a:srgbClr val="7030A0"/>
                </a:solidFill>
              </a:ln>
            </c:spPr>
          </c:marker>
          <c:xVal>
            <c:numRef>
              <c:f>'Flight Input'!$T$2:$T$1120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Input'!$AE$2:$AE$1120</c:f>
              <c:numCache>
                <c:formatCode>General</c:formatCode>
                <c:ptCount val="11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0.42099999999999999</c:v>
                </c:pt>
                <c:pt idx="613">
                  <c:v>0.41799999999999998</c:v>
                </c:pt>
                <c:pt idx="614">
                  <c:v>0.41399999999999998</c:v>
                </c:pt>
                <c:pt idx="615">
                  <c:v>0.40799999999999997</c:v>
                </c:pt>
                <c:pt idx="616">
                  <c:v>0.40400000000000003</c:v>
                </c:pt>
                <c:pt idx="617">
                  <c:v>0.39900000000000002</c:v>
                </c:pt>
                <c:pt idx="618">
                  <c:v>0.39400000000000002</c:v>
                </c:pt>
                <c:pt idx="619">
                  <c:v>0.38900000000000001</c:v>
                </c:pt>
                <c:pt idx="620">
                  <c:v>0.38200000000000001</c:v>
                </c:pt>
                <c:pt idx="621">
                  <c:v>0.377</c:v>
                </c:pt>
                <c:pt idx="622">
                  <c:v>0.37</c:v>
                </c:pt>
                <c:pt idx="623">
                  <c:v>0.36499999999999999</c:v>
                </c:pt>
                <c:pt idx="624">
                  <c:v>0.35899999999999999</c:v>
                </c:pt>
                <c:pt idx="625">
                  <c:v>0.35199999999999998</c:v>
                </c:pt>
                <c:pt idx="626">
                  <c:v>0.34499999999999997</c:v>
                </c:pt>
                <c:pt idx="627">
                  <c:v>0.33900000000000002</c:v>
                </c:pt>
                <c:pt idx="628">
                  <c:v>0.33100000000000002</c:v>
                </c:pt>
                <c:pt idx="629">
                  <c:v>0.32500000000000001</c:v>
                </c:pt>
                <c:pt idx="630">
                  <c:v>0.31900000000000001</c:v>
                </c:pt>
                <c:pt idx="631">
                  <c:v>0.311</c:v>
                </c:pt>
                <c:pt idx="632">
                  <c:v>0.30399999999999999</c:v>
                </c:pt>
                <c:pt idx="633">
                  <c:v>0.29899999999999999</c:v>
                </c:pt>
                <c:pt idx="634">
                  <c:v>0.29099999999999998</c:v>
                </c:pt>
                <c:pt idx="635">
                  <c:v>0.28699999999999998</c:v>
                </c:pt>
                <c:pt idx="636">
                  <c:v>0.28100000000000003</c:v>
                </c:pt>
                <c:pt idx="637">
                  <c:v>0.27700000000000002</c:v>
                </c:pt>
                <c:pt idx="638">
                  <c:v>0.27100000000000002</c:v>
                </c:pt>
                <c:pt idx="639">
                  <c:v>0.26600000000000001</c:v>
                </c:pt>
                <c:pt idx="640">
                  <c:v>0.26200000000000001</c:v>
                </c:pt>
                <c:pt idx="641">
                  <c:v>0.25800000000000001</c:v>
                </c:pt>
                <c:pt idx="642">
                  <c:v>0.25600000000000001</c:v>
                </c:pt>
                <c:pt idx="643">
                  <c:v>0.251</c:v>
                </c:pt>
                <c:pt idx="644">
                  <c:v>0.249</c:v>
                </c:pt>
                <c:pt idx="645">
                  <c:v>0.24399999999999999</c:v>
                </c:pt>
                <c:pt idx="646">
                  <c:v>0.24399999999999999</c:v>
                </c:pt>
                <c:pt idx="647">
                  <c:v>0.23899999999999999</c:v>
                </c:pt>
                <c:pt idx="648">
                  <c:v>0.23899999999999999</c:v>
                </c:pt>
                <c:pt idx="649">
                  <c:v>0.23599999999999999</c:v>
                </c:pt>
                <c:pt idx="650">
                  <c:v>0.23499999999999999</c:v>
                </c:pt>
                <c:pt idx="651">
                  <c:v>0.23400000000000001</c:v>
                </c:pt>
                <c:pt idx="652">
                  <c:v>0.23400000000000001</c:v>
                </c:pt>
                <c:pt idx="653">
                  <c:v>0.23100000000000001</c:v>
                </c:pt>
                <c:pt idx="654">
                  <c:v>0.22900000000000001</c:v>
                </c:pt>
                <c:pt idx="655">
                  <c:v>0.22700000000000001</c:v>
                </c:pt>
                <c:pt idx="656">
                  <c:v>0.22900000000000001</c:v>
                </c:pt>
                <c:pt idx="657">
                  <c:v>0.22700000000000001</c:v>
                </c:pt>
                <c:pt idx="658">
                  <c:v>0.22600000000000001</c:v>
                </c:pt>
                <c:pt idx="659">
                  <c:v>0.224</c:v>
                </c:pt>
                <c:pt idx="660">
                  <c:v>0.223</c:v>
                </c:pt>
                <c:pt idx="661">
                  <c:v>0.221</c:v>
                </c:pt>
                <c:pt idx="662">
                  <c:v>0.22600000000000001</c:v>
                </c:pt>
                <c:pt idx="663">
                  <c:v>0.22500000000000001</c:v>
                </c:pt>
                <c:pt idx="664">
                  <c:v>0.224</c:v>
                </c:pt>
                <c:pt idx="665">
                  <c:v>0.223</c:v>
                </c:pt>
                <c:pt idx="666">
                  <c:v>0.223</c:v>
                </c:pt>
                <c:pt idx="667">
                  <c:v>0.22600000000000001</c:v>
                </c:pt>
                <c:pt idx="668">
                  <c:v>0.22600000000000001</c:v>
                </c:pt>
                <c:pt idx="669">
                  <c:v>0.22500000000000001</c:v>
                </c:pt>
                <c:pt idx="670">
                  <c:v>0.224</c:v>
                </c:pt>
                <c:pt idx="671">
                  <c:v>0.223</c:v>
                </c:pt>
                <c:pt idx="672">
                  <c:v>0.222</c:v>
                </c:pt>
                <c:pt idx="673">
                  <c:v>0.222</c:v>
                </c:pt>
                <c:pt idx="674">
                  <c:v>0.22800000000000001</c:v>
                </c:pt>
                <c:pt idx="675">
                  <c:v>0.22700000000000001</c:v>
                </c:pt>
                <c:pt idx="676">
                  <c:v>0.22700000000000001</c:v>
                </c:pt>
                <c:pt idx="677">
                  <c:v>0.22600000000000001</c:v>
                </c:pt>
                <c:pt idx="678">
                  <c:v>0.23</c:v>
                </c:pt>
                <c:pt idx="679">
                  <c:v>0.23</c:v>
                </c:pt>
                <c:pt idx="680">
                  <c:v>0.23200000000000001</c:v>
                </c:pt>
                <c:pt idx="681">
                  <c:v>0.23200000000000001</c:v>
                </c:pt>
                <c:pt idx="682">
                  <c:v>0.23300000000000001</c:v>
                </c:pt>
                <c:pt idx="683">
                  <c:v>0.23300000000000001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0.23400000000000001</c:v>
                </c:pt>
                <c:pt idx="687">
                  <c:v>0.23400000000000001</c:v>
                </c:pt>
                <c:pt idx="688">
                  <c:v>0.23499999999999999</c:v>
                </c:pt>
                <c:pt idx="689">
                  <c:v>0.23400000000000001</c:v>
                </c:pt>
                <c:pt idx="690">
                  <c:v>0.23499999999999999</c:v>
                </c:pt>
                <c:pt idx="691">
                  <c:v>0.23499999999999999</c:v>
                </c:pt>
                <c:pt idx="692">
                  <c:v>0.23599999999999999</c:v>
                </c:pt>
                <c:pt idx="693">
                  <c:v>0.23599999999999999</c:v>
                </c:pt>
                <c:pt idx="694">
                  <c:v>0.23599999999999999</c:v>
                </c:pt>
                <c:pt idx="695">
                  <c:v>0.23499999999999999</c:v>
                </c:pt>
                <c:pt idx="696">
                  <c:v>0.23499999999999999</c:v>
                </c:pt>
                <c:pt idx="697">
                  <c:v>0.23499999999999999</c:v>
                </c:pt>
                <c:pt idx="698">
                  <c:v>0.23499999999999999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0.23699999999999999</c:v>
                </c:pt>
                <c:pt idx="703">
                  <c:v>0.23699999999999999</c:v>
                </c:pt>
                <c:pt idx="704">
                  <c:v>0.23799999999999999</c:v>
                </c:pt>
                <c:pt idx="705">
                  <c:v>0.23799999999999999</c:v>
                </c:pt>
                <c:pt idx="706">
                  <c:v>0.23799999999999999</c:v>
                </c:pt>
                <c:pt idx="707">
                  <c:v>0.23899999999999999</c:v>
                </c:pt>
                <c:pt idx="708">
                  <c:v>0.23899999999999999</c:v>
                </c:pt>
                <c:pt idx="709">
                  <c:v>0.23899999999999999</c:v>
                </c:pt>
                <c:pt idx="710">
                  <c:v>0.23899999999999999</c:v>
                </c:pt>
                <c:pt idx="711">
                  <c:v>0.24</c:v>
                </c:pt>
                <c:pt idx="712">
                  <c:v>0.24</c:v>
                </c:pt>
                <c:pt idx="713">
                  <c:v>0.24</c:v>
                </c:pt>
                <c:pt idx="714">
                  <c:v>0.24</c:v>
                </c:pt>
                <c:pt idx="715">
                  <c:v>0.24099999999999999</c:v>
                </c:pt>
                <c:pt idx="716">
                  <c:v>0.24099999999999999</c:v>
                </c:pt>
                <c:pt idx="717">
                  <c:v>0.24199999999999999</c:v>
                </c:pt>
                <c:pt idx="718">
                  <c:v>0.24199999999999999</c:v>
                </c:pt>
                <c:pt idx="719">
                  <c:v>0.24199999999999999</c:v>
                </c:pt>
                <c:pt idx="720">
                  <c:v>0.24299999999999999</c:v>
                </c:pt>
                <c:pt idx="721">
                  <c:v>0.24399999999999999</c:v>
                </c:pt>
                <c:pt idx="722">
                  <c:v>0.24399999999999999</c:v>
                </c:pt>
                <c:pt idx="723">
                  <c:v>0.245</c:v>
                </c:pt>
                <c:pt idx="724">
                  <c:v>0.24299999999999999</c:v>
                </c:pt>
                <c:pt idx="725">
                  <c:v>0.24299999999999999</c:v>
                </c:pt>
                <c:pt idx="726">
                  <c:v>0.24199999999999999</c:v>
                </c:pt>
                <c:pt idx="727">
                  <c:v>0.24299999999999999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0.24299999999999999</c:v>
                </c:pt>
                <c:pt idx="731">
                  <c:v>0.24399999999999999</c:v>
                </c:pt>
                <c:pt idx="732">
                  <c:v>0.24399999999999999</c:v>
                </c:pt>
                <c:pt idx="733">
                  <c:v>0.245</c:v>
                </c:pt>
                <c:pt idx="734">
                  <c:v>0.24399999999999999</c:v>
                </c:pt>
                <c:pt idx="735">
                  <c:v>0.245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0.245</c:v>
                </c:pt>
                <c:pt idx="739">
                  <c:v>0.245</c:v>
                </c:pt>
                <c:pt idx="740">
                  <c:v>0.246</c:v>
                </c:pt>
                <c:pt idx="741">
                  <c:v>0.245</c:v>
                </c:pt>
                <c:pt idx="742">
                  <c:v>0.246</c:v>
                </c:pt>
                <c:pt idx="743">
                  <c:v>0.247</c:v>
                </c:pt>
                <c:pt idx="744">
                  <c:v>0.247</c:v>
                </c:pt>
                <c:pt idx="745">
                  <c:v>0.248</c:v>
                </c:pt>
                <c:pt idx="746">
                  <c:v>0.247</c:v>
                </c:pt>
                <c:pt idx="747">
                  <c:v>0.248</c:v>
                </c:pt>
                <c:pt idx="748">
                  <c:v>0.248</c:v>
                </c:pt>
                <c:pt idx="749">
                  <c:v>0.249</c:v>
                </c:pt>
                <c:pt idx="750">
                  <c:v>0.25</c:v>
                </c:pt>
                <c:pt idx="751">
                  <c:v>0.25</c:v>
                </c:pt>
                <c:pt idx="752">
                  <c:v>0.248</c:v>
                </c:pt>
                <c:pt idx="753">
                  <c:v>0.248</c:v>
                </c:pt>
                <c:pt idx="754">
                  <c:v>0.249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0.251</c:v>
                </c:pt>
                <c:pt idx="761">
                  <c:v>0.252</c:v>
                </c:pt>
                <c:pt idx="762">
                  <c:v>0.252</c:v>
                </c:pt>
                <c:pt idx="763">
                  <c:v>0.255</c:v>
                </c:pt>
                <c:pt idx="764">
                  <c:v>0.252</c:v>
                </c:pt>
                <c:pt idx="765">
                  <c:v>0.253</c:v>
                </c:pt>
                <c:pt idx="766">
                  <c:v>0.254</c:v>
                </c:pt>
                <c:pt idx="767">
                  <c:v>0.251</c:v>
                </c:pt>
                <c:pt idx="768">
                  <c:v>0.253</c:v>
                </c:pt>
                <c:pt idx="769">
                  <c:v>0.251</c:v>
                </c:pt>
                <c:pt idx="770">
                  <c:v>0.253</c:v>
                </c:pt>
                <c:pt idx="771">
                  <c:v>0.254</c:v>
                </c:pt>
                <c:pt idx="772">
                  <c:v>0.253</c:v>
                </c:pt>
                <c:pt idx="773">
                  <c:v>0.254</c:v>
                </c:pt>
                <c:pt idx="774">
                  <c:v>0.255</c:v>
                </c:pt>
                <c:pt idx="775">
                  <c:v>0.255</c:v>
                </c:pt>
                <c:pt idx="776">
                  <c:v>0.25700000000000001</c:v>
                </c:pt>
                <c:pt idx="777">
                  <c:v>0.25800000000000001</c:v>
                </c:pt>
                <c:pt idx="778">
                  <c:v>0.25900000000000001</c:v>
                </c:pt>
                <c:pt idx="779">
                  <c:v>0.26100000000000001</c:v>
                </c:pt>
                <c:pt idx="780">
                  <c:v>0.26200000000000001</c:v>
                </c:pt>
                <c:pt idx="781">
                  <c:v>0.26300000000000001</c:v>
                </c:pt>
                <c:pt idx="782">
                  <c:v>0.26500000000000001</c:v>
                </c:pt>
                <c:pt idx="783">
                  <c:v>0.26700000000000002</c:v>
                </c:pt>
                <c:pt idx="784">
                  <c:v>0.26800000000000002</c:v>
                </c:pt>
                <c:pt idx="785">
                  <c:v>0.26900000000000002</c:v>
                </c:pt>
                <c:pt idx="786">
                  <c:v>0.27100000000000002</c:v>
                </c:pt>
                <c:pt idx="787">
                  <c:v>0.27300000000000002</c:v>
                </c:pt>
                <c:pt idx="788">
                  <c:v>0.27500000000000002</c:v>
                </c:pt>
                <c:pt idx="789">
                  <c:v>0.27700000000000002</c:v>
                </c:pt>
                <c:pt idx="790">
                  <c:v>0.27800000000000002</c:v>
                </c:pt>
                <c:pt idx="791">
                  <c:v>0.28000000000000003</c:v>
                </c:pt>
                <c:pt idx="792">
                  <c:v>0.28100000000000003</c:v>
                </c:pt>
                <c:pt idx="793">
                  <c:v>0.28299999999999997</c:v>
                </c:pt>
                <c:pt idx="794">
                  <c:v>0.28399999999999997</c:v>
                </c:pt>
                <c:pt idx="795">
                  <c:v>0.28699999999999998</c:v>
                </c:pt>
                <c:pt idx="796">
                  <c:v>0.28899999999999998</c:v>
                </c:pt>
                <c:pt idx="797">
                  <c:v>0.29099999999999998</c:v>
                </c:pt>
                <c:pt idx="798">
                  <c:v>0.29099999999999998</c:v>
                </c:pt>
                <c:pt idx="799">
                  <c:v>0.29299999999999998</c:v>
                </c:pt>
                <c:pt idx="800">
                  <c:v>0.29299999999999998</c:v>
                </c:pt>
                <c:pt idx="801">
                  <c:v>0.29599999999999999</c:v>
                </c:pt>
                <c:pt idx="802">
                  <c:v>0.29599999999999999</c:v>
                </c:pt>
                <c:pt idx="803">
                  <c:v>0.29799999999999999</c:v>
                </c:pt>
                <c:pt idx="804">
                  <c:v>0.29899999999999999</c:v>
                </c:pt>
                <c:pt idx="805">
                  <c:v>0.30099999999999999</c:v>
                </c:pt>
                <c:pt idx="806">
                  <c:v>0.3</c:v>
                </c:pt>
                <c:pt idx="807">
                  <c:v>0.30199999999999999</c:v>
                </c:pt>
                <c:pt idx="808">
                  <c:v>0.30199999999999999</c:v>
                </c:pt>
                <c:pt idx="809">
                  <c:v>0.30399999999999999</c:v>
                </c:pt>
                <c:pt idx="810">
                  <c:v>0.30299999999999999</c:v>
                </c:pt>
                <c:pt idx="811">
                  <c:v>0.30399999999999999</c:v>
                </c:pt>
                <c:pt idx="812">
                  <c:v>0.30299999999999999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0.30599999999999999</c:v>
                </c:pt>
                <c:pt idx="817">
                  <c:v>0.307</c:v>
                </c:pt>
                <c:pt idx="818">
                  <c:v>0.308</c:v>
                </c:pt>
                <c:pt idx="819">
                  <c:v>0.309</c:v>
                </c:pt>
                <c:pt idx="820">
                  <c:v>0.30399999999999999</c:v>
                </c:pt>
                <c:pt idx="821">
                  <c:v>0.30399999999999999</c:v>
                </c:pt>
                <c:pt idx="822">
                  <c:v>0.3</c:v>
                </c:pt>
                <c:pt idx="823">
                  <c:v>0.30099999999999999</c:v>
                </c:pt>
                <c:pt idx="824">
                  <c:v>0.29599999999999999</c:v>
                </c:pt>
                <c:pt idx="825">
                  <c:v>0.29599999999999999</c:v>
                </c:pt>
                <c:pt idx="826">
                  <c:v>0.29199999999999998</c:v>
                </c:pt>
                <c:pt idx="827">
                  <c:v>0.29299999999999998</c:v>
                </c:pt>
                <c:pt idx="828">
                  <c:v>0.28899999999999998</c:v>
                </c:pt>
                <c:pt idx="829">
                  <c:v>0.28499999999999998</c:v>
                </c:pt>
                <c:pt idx="830">
                  <c:v>0.28499999999999998</c:v>
                </c:pt>
                <c:pt idx="831">
                  <c:v>0.28499999999999998</c:v>
                </c:pt>
                <c:pt idx="832">
                  <c:v>0.28499999999999998</c:v>
                </c:pt>
                <c:pt idx="833">
                  <c:v>0.28100000000000003</c:v>
                </c:pt>
                <c:pt idx="834">
                  <c:v>0.28100000000000003</c:v>
                </c:pt>
                <c:pt idx="835">
                  <c:v>0.27800000000000002</c:v>
                </c:pt>
                <c:pt idx="836">
                  <c:v>0.27800000000000002</c:v>
                </c:pt>
                <c:pt idx="837">
                  <c:v>0.27600000000000002</c:v>
                </c:pt>
                <c:pt idx="838">
                  <c:v>0.27600000000000002</c:v>
                </c:pt>
                <c:pt idx="839">
                  <c:v>0.27600000000000002</c:v>
                </c:pt>
                <c:pt idx="840">
                  <c:v>0.27600000000000002</c:v>
                </c:pt>
                <c:pt idx="841">
                  <c:v>0.27400000000000002</c:v>
                </c:pt>
                <c:pt idx="842">
                  <c:v>0.27400000000000002</c:v>
                </c:pt>
                <c:pt idx="843">
                  <c:v>0.27400000000000002</c:v>
                </c:pt>
                <c:pt idx="844">
                  <c:v>0.27400000000000002</c:v>
                </c:pt>
                <c:pt idx="845">
                  <c:v>0.27300000000000002</c:v>
                </c:pt>
                <c:pt idx="846">
                  <c:v>0.27300000000000002</c:v>
                </c:pt>
                <c:pt idx="847">
                  <c:v>0.27400000000000002</c:v>
                </c:pt>
                <c:pt idx="848">
                  <c:v>0.27300000000000002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0.27300000000000002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0.27400000000000002</c:v>
                </c:pt>
                <c:pt idx="856">
                  <c:v>0.27400000000000002</c:v>
                </c:pt>
                <c:pt idx="857">
                  <c:v>0.27500000000000002</c:v>
                </c:pt>
                <c:pt idx="858">
                  <c:v>0.27500000000000002</c:v>
                </c:pt>
                <c:pt idx="859">
                  <c:v>0.27600000000000002</c:v>
                </c:pt>
                <c:pt idx="860">
                  <c:v>0.27400000000000002</c:v>
                </c:pt>
                <c:pt idx="861">
                  <c:v>0.27300000000000002</c:v>
                </c:pt>
                <c:pt idx="862">
                  <c:v>0.27200000000000002</c:v>
                </c:pt>
                <c:pt idx="863">
                  <c:v>0.27</c:v>
                </c:pt>
                <c:pt idx="864">
                  <c:v>0.26900000000000002</c:v>
                </c:pt>
                <c:pt idx="865">
                  <c:v>0.26900000000000002</c:v>
                </c:pt>
                <c:pt idx="866">
                  <c:v>0.26900000000000002</c:v>
                </c:pt>
                <c:pt idx="867">
                  <c:v>0.26900000000000002</c:v>
                </c:pt>
                <c:pt idx="868">
                  <c:v>0.26800000000000002</c:v>
                </c:pt>
                <c:pt idx="869">
                  <c:v>0.26800000000000002</c:v>
                </c:pt>
                <c:pt idx="870">
                  <c:v>0.26600000000000001</c:v>
                </c:pt>
                <c:pt idx="871">
                  <c:v>0.26200000000000001</c:v>
                </c:pt>
                <c:pt idx="872">
                  <c:v>0.26100000000000001</c:v>
                </c:pt>
                <c:pt idx="873">
                  <c:v>0.26</c:v>
                </c:pt>
                <c:pt idx="874">
                  <c:v>0.26</c:v>
                </c:pt>
                <c:pt idx="875">
                  <c:v>0.25900000000000001</c:v>
                </c:pt>
                <c:pt idx="876">
                  <c:v>0.25800000000000001</c:v>
                </c:pt>
                <c:pt idx="877">
                  <c:v>0.25800000000000001</c:v>
                </c:pt>
                <c:pt idx="878">
                  <c:v>0.25800000000000001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0.25700000000000001</c:v>
                </c:pt>
                <c:pt idx="883">
                  <c:v>0.25700000000000001</c:v>
                </c:pt>
                <c:pt idx="884">
                  <c:v>0.25600000000000001</c:v>
                </c:pt>
                <c:pt idx="885">
                  <c:v>0.254</c:v>
                </c:pt>
                <c:pt idx="886">
                  <c:v>0.254</c:v>
                </c:pt>
                <c:pt idx="887">
                  <c:v>0.254</c:v>
                </c:pt>
                <c:pt idx="888">
                  <c:v>0.254</c:v>
                </c:pt>
                <c:pt idx="889">
                  <c:v>0.253</c:v>
                </c:pt>
                <c:pt idx="890">
                  <c:v>0.253</c:v>
                </c:pt>
                <c:pt idx="891">
                  <c:v>0.253</c:v>
                </c:pt>
                <c:pt idx="892">
                  <c:v>0.252</c:v>
                </c:pt>
                <c:pt idx="893">
                  <c:v>0.251</c:v>
                </c:pt>
                <c:pt idx="894">
                  <c:v>0.251</c:v>
                </c:pt>
                <c:pt idx="895">
                  <c:v>0.251</c:v>
                </c:pt>
                <c:pt idx="896">
                  <c:v>0.249</c:v>
                </c:pt>
                <c:pt idx="897">
                  <c:v>0.249</c:v>
                </c:pt>
                <c:pt idx="898">
                  <c:v>0.252</c:v>
                </c:pt>
                <c:pt idx="899">
                  <c:v>0.252</c:v>
                </c:pt>
                <c:pt idx="900">
                  <c:v>0.251</c:v>
                </c:pt>
                <c:pt idx="901">
                  <c:v>0.252</c:v>
                </c:pt>
                <c:pt idx="902">
                  <c:v>0.255</c:v>
                </c:pt>
                <c:pt idx="903">
                  <c:v>0.25900000000000001</c:v>
                </c:pt>
                <c:pt idx="904">
                  <c:v>0.25800000000000001</c:v>
                </c:pt>
                <c:pt idx="905">
                  <c:v>0.26200000000000001</c:v>
                </c:pt>
                <c:pt idx="906">
                  <c:v>0.26100000000000001</c:v>
                </c:pt>
                <c:pt idx="907">
                  <c:v>0.26200000000000001</c:v>
                </c:pt>
                <c:pt idx="908">
                  <c:v>0.26300000000000001</c:v>
                </c:pt>
                <c:pt idx="909">
                  <c:v>0.26200000000000001</c:v>
                </c:pt>
                <c:pt idx="910">
                  <c:v>0.26</c:v>
                </c:pt>
                <c:pt idx="911">
                  <c:v>0.26500000000000001</c:v>
                </c:pt>
                <c:pt idx="912">
                  <c:v>0.26300000000000001</c:v>
                </c:pt>
                <c:pt idx="913">
                  <c:v>0.26300000000000001</c:v>
                </c:pt>
                <c:pt idx="914">
                  <c:v>0.25700000000000001</c:v>
                </c:pt>
                <c:pt idx="915">
                  <c:v>0.24299999999999999</c:v>
                </c:pt>
                <c:pt idx="916">
                  <c:v>0.24</c:v>
                </c:pt>
                <c:pt idx="917">
                  <c:v>0.218</c:v>
                </c:pt>
                <c:pt idx="918">
                  <c:v>0.215</c:v>
                </c:pt>
                <c:pt idx="919">
                  <c:v>0.2</c:v>
                </c:pt>
                <c:pt idx="920">
                  <c:v>0.20799999999999999</c:v>
                </c:pt>
                <c:pt idx="921">
                  <c:v>0.20499999999999999</c:v>
                </c:pt>
                <c:pt idx="922">
                  <c:v>0.16200000000000001</c:v>
                </c:pt>
                <c:pt idx="923">
                  <c:v>0.16200000000000001</c:v>
                </c:pt>
                <c:pt idx="924">
                  <c:v>0.13500000000000001</c:v>
                </c:pt>
                <c:pt idx="925">
                  <c:v>0.13200000000000001</c:v>
                </c:pt>
                <c:pt idx="926">
                  <c:v>0.124</c:v>
                </c:pt>
                <c:pt idx="927">
                  <c:v>0.09</c:v>
                </c:pt>
                <c:pt idx="928">
                  <c:v>8.5999999999999993E-2</c:v>
                </c:pt>
                <c:pt idx="929">
                  <c:v>7.3999999999999996E-2</c:v>
                </c:pt>
                <c:pt idx="930">
                  <c:v>3.1E-2</c:v>
                </c:pt>
                <c:pt idx="931">
                  <c:v>2.3E-2</c:v>
                </c:pt>
                <c:pt idx="932">
                  <c:v>1.4999999999999999E-2</c:v>
                </c:pt>
                <c:pt idx="933">
                  <c:v>7.9000000000000001E-2</c:v>
                </c:pt>
                <c:pt idx="934">
                  <c:v>7.4999999999999997E-2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4A9F-43A9-BBB9-5AAB07D6108D}"/>
            </c:ext>
          </c:extLst>
        </c:ser>
        <c:ser>
          <c:idx val="1"/>
          <c:order val="1"/>
          <c:tx>
            <c:strRef>
              <c:f>'Calculation raw'!$N$1</c:f>
              <c:strCache>
                <c:ptCount val="1"/>
                <c:pt idx="0">
                  <c:v>I(I(O(az)))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raw'!$N$2:$N$1120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-7.719128515935119E-6</c:v>
                </c:pt>
                <c:pt idx="514">
                  <c:v>-5.3803125392632028E-5</c:v>
                </c:pt>
                <c:pt idx="515">
                  <c:v>-1.1215792046729938E-4</c:v>
                </c:pt>
                <c:pt idx="516">
                  <c:v>-1.6047186262950025E-4</c:v>
                </c:pt>
                <c:pt idx="517">
                  <c:v>-2.5761505517133727E-4</c:v>
                </c:pt>
                <c:pt idx="518">
                  <c:v>-3.3333650302533259E-4</c:v>
                </c:pt>
                <c:pt idx="519">
                  <c:v>-3.9071678938816339E-4</c:v>
                </c:pt>
                <c:pt idx="520">
                  <c:v>-4.3723607672896864E-4</c:v>
                </c:pt>
                <c:pt idx="521">
                  <c:v>-6.1468778905925331E-4</c:v>
                </c:pt>
                <c:pt idx="522">
                  <c:v>-7.4060402786002609E-4</c:v>
                </c:pt>
                <c:pt idx="523">
                  <c:v>-8.5244156586089439E-4</c:v>
                </c:pt>
                <c:pt idx="524">
                  <c:v>-9.5445291043366135E-4</c:v>
                </c:pt>
                <c:pt idx="525">
                  <c:v>-1.0678871155801975E-3</c:v>
                </c:pt>
                <c:pt idx="526">
                  <c:v>-1.1541456414470503E-3</c:v>
                </c:pt>
                <c:pt idx="527">
                  <c:v>-1.2033757547064809E-3</c:v>
                </c:pt>
                <c:pt idx="528">
                  <c:v>-1.2737182202036269E-3</c:v>
                </c:pt>
                <c:pt idx="529">
                  <c:v>-1.3465307183978341E-3</c:v>
                </c:pt>
                <c:pt idx="530">
                  <c:v>-1.4048223316283648E-3</c:v>
                </c:pt>
                <c:pt idx="531">
                  <c:v>-1.4202447553300082E-3</c:v>
                </c:pt>
                <c:pt idx="532">
                  <c:v>-1.4491459127600307E-3</c:v>
                </c:pt>
                <c:pt idx="533">
                  <c:v>-1.5374790640019197E-3</c:v>
                </c:pt>
                <c:pt idx="534">
                  <c:v>-1.5746682626675273E-3</c:v>
                </c:pt>
                <c:pt idx="535">
                  <c:v>-1.5979282211061277E-3</c:v>
                </c:pt>
                <c:pt idx="536">
                  <c:v>-1.5940602089959579E-3</c:v>
                </c:pt>
                <c:pt idx="537">
                  <c:v>-1.5693454980479052E-3</c:v>
                </c:pt>
                <c:pt idx="538">
                  <c:v>-1.4815173317769272E-3</c:v>
                </c:pt>
                <c:pt idx="539">
                  <c:v>-1.4058274944528371E-3</c:v>
                </c:pt>
                <c:pt idx="540">
                  <c:v>-1.3099055989337592E-3</c:v>
                </c:pt>
                <c:pt idx="541">
                  <c:v>-1.230508674345101E-3</c:v>
                </c:pt>
                <c:pt idx="542">
                  <c:v>-1.1133969911305388E-3</c:v>
                </c:pt>
                <c:pt idx="543">
                  <c:v>-1.0140750581823391E-3</c:v>
                </c:pt>
                <c:pt idx="544">
                  <c:v>-9.158588901495994E-4</c:v>
                </c:pt>
                <c:pt idx="545">
                  <c:v>-7.9732281526443999E-4</c:v>
                </c:pt>
                <c:pt idx="546">
                  <c:v>-6.9660325294945518E-4</c:v>
                </c:pt>
                <c:pt idx="547">
                  <c:v>-5.5154123839342155E-4</c:v>
                </c:pt>
                <c:pt idx="548">
                  <c:v>-4.5713553979876743E-4</c:v>
                </c:pt>
                <c:pt idx="549">
                  <c:v>-3.5958230280136807E-4</c:v>
                </c:pt>
                <c:pt idx="550">
                  <c:v>-2.5893563865151146E-4</c:v>
                </c:pt>
                <c:pt idx="551">
                  <c:v>-1.3575961369720652E-4</c:v>
                </c:pt>
                <c:pt idx="552">
                  <c:v>-4.3587199813324958E-5</c:v>
                </c:pt>
                <c:pt idx="553">
                  <c:v>8.0281286218502118E-5</c:v>
                </c:pt>
                <c:pt idx="554">
                  <c:v>2.1347140405528567E-4</c:v>
                </c:pt>
                <c:pt idx="555">
                  <c:v>2.965204489302609E-4</c:v>
                </c:pt>
                <c:pt idx="556">
                  <c:v>3.8266219201248824E-4</c:v>
                </c:pt>
                <c:pt idx="557">
                  <c:v>6.0720283272434699E-4</c:v>
                </c:pt>
                <c:pt idx="558">
                  <c:v>7.6497562258843056E-4</c:v>
                </c:pt>
                <c:pt idx="559">
                  <c:v>8.5740021319027763E-4</c:v>
                </c:pt>
                <c:pt idx="560">
                  <c:v>1.0049462475354236E-3</c:v>
                </c:pt>
                <c:pt idx="561">
                  <c:v>1.1109754266682092E-3</c:v>
                </c:pt>
                <c:pt idx="562">
                  <c:v>1.2334296177314986E-3</c:v>
                </c:pt>
                <c:pt idx="563">
                  <c:v>1.3028762364478569E-3</c:v>
                </c:pt>
                <c:pt idx="564">
                  <c:v>1.432724812773523E-3</c:v>
                </c:pt>
                <c:pt idx="565">
                  <c:v>1.5579028363694499E-3</c:v>
                </c:pt>
                <c:pt idx="566">
                  <c:v>1.6849672612006996E-3</c:v>
                </c:pt>
                <c:pt idx="567">
                  <c:v>1.8057528904457697E-3</c:v>
                </c:pt>
                <c:pt idx="568">
                  <c:v>1.8750306461282654E-3</c:v>
                </c:pt>
                <c:pt idx="569">
                  <c:v>2.0084601656008279E-3</c:v>
                </c:pt>
                <c:pt idx="570">
                  <c:v>2.1266482165825632E-3</c:v>
                </c:pt>
                <c:pt idx="571">
                  <c:v>2.2532056416258088E-3</c:v>
                </c:pt>
                <c:pt idx="572">
                  <c:v>2.3827684448665893E-3</c:v>
                </c:pt>
                <c:pt idx="573">
                  <c:v>2.5216112586574622E-3</c:v>
                </c:pt>
                <c:pt idx="574">
                  <c:v>2.6228063594936212E-3</c:v>
                </c:pt>
                <c:pt idx="575">
                  <c:v>2.7622841377152331E-3</c:v>
                </c:pt>
                <c:pt idx="576">
                  <c:v>2.9254609427437394E-3</c:v>
                </c:pt>
                <c:pt idx="577">
                  <c:v>2.8700227778817419E-3</c:v>
                </c:pt>
                <c:pt idx="578">
                  <c:v>2.8350965635777822E-3</c:v>
                </c:pt>
                <c:pt idx="579">
                  <c:v>2.9378369686398377E-3</c:v>
                </c:pt>
                <c:pt idx="580">
                  <c:v>2.9485836068178753E-3</c:v>
                </c:pt>
                <c:pt idx="581">
                  <c:v>2.9879445344925264E-3</c:v>
                </c:pt>
                <c:pt idx="582">
                  <c:v>3.0515846307352353E-3</c:v>
                </c:pt>
                <c:pt idx="583">
                  <c:v>3.0112383303095582E-3</c:v>
                </c:pt>
                <c:pt idx="584">
                  <c:v>3.0144309331455806E-3</c:v>
                </c:pt>
                <c:pt idx="585">
                  <c:v>3.1889636351329275E-3</c:v>
                </c:pt>
                <c:pt idx="586">
                  <c:v>3.4287451235578167E-3</c:v>
                </c:pt>
                <c:pt idx="587">
                  <c:v>3.6312441290121057E-3</c:v>
                </c:pt>
                <c:pt idx="588">
                  <c:v>3.7750171277425261E-3</c:v>
                </c:pt>
                <c:pt idx="589">
                  <c:v>4.0967440699559189E-3</c:v>
                </c:pt>
                <c:pt idx="590">
                  <c:v>4.4424096508232751E-3</c:v>
                </c:pt>
                <c:pt idx="591">
                  <c:v>4.6930404896371458E-3</c:v>
                </c:pt>
                <c:pt idx="592">
                  <c:v>5.1215864257337686E-3</c:v>
                </c:pt>
                <c:pt idx="593">
                  <c:v>5.6476264162356044E-3</c:v>
                </c:pt>
                <c:pt idx="594">
                  <c:v>6.4906426817745652E-3</c:v>
                </c:pt>
                <c:pt idx="595">
                  <c:v>7.6283286866387374E-3</c:v>
                </c:pt>
                <c:pt idx="596">
                  <c:v>8.986302108669993E-3</c:v>
                </c:pt>
                <c:pt idx="597">
                  <c:v>1.097406065061996E-2</c:v>
                </c:pt>
                <c:pt idx="598">
                  <c:v>1.340737944840586E-2</c:v>
                </c:pt>
                <c:pt idx="599">
                  <c:v>1.5318882034767708E-2</c:v>
                </c:pt>
                <c:pt idx="600">
                  <c:v>1.9142846167716707E-2</c:v>
                </c:pt>
                <c:pt idx="601">
                  <c:v>2.3438321492954359E-2</c:v>
                </c:pt>
                <c:pt idx="602">
                  <c:v>2.8437755352493568E-2</c:v>
                </c:pt>
                <c:pt idx="603">
                  <c:v>3.1282353775366513E-2</c:v>
                </c:pt>
                <c:pt idx="604">
                  <c:v>3.7650177216891532E-2</c:v>
                </c:pt>
                <c:pt idx="605">
                  <c:v>4.328007366768085E-2</c:v>
                </c:pt>
                <c:pt idx="606">
                  <c:v>4.9608243866685553E-2</c:v>
                </c:pt>
                <c:pt idx="607">
                  <c:v>5.6373681511944614E-2</c:v>
                </c:pt>
                <c:pt idx="608">
                  <c:v>6.4255127213780572E-2</c:v>
                </c:pt>
                <c:pt idx="609">
                  <c:v>6.9705523371676195E-2</c:v>
                </c:pt>
                <c:pt idx="610">
                  <c:v>7.9862347417632873E-2</c:v>
                </c:pt>
                <c:pt idx="611">
                  <c:v>8.396245816581234E-2</c:v>
                </c:pt>
                <c:pt idx="612">
                  <c:v>-0.30267596728963353</c:v>
                </c:pt>
                <c:pt idx="613">
                  <c:v>-0.3106811345246997</c:v>
                </c:pt>
                <c:pt idx="614">
                  <c:v>-0.31766740751519734</c:v>
                </c:pt>
                <c:pt idx="615">
                  <c:v>-0.32548385915597483</c:v>
                </c:pt>
                <c:pt idx="616">
                  <c:v>-0.33529091372710529</c:v>
                </c:pt>
                <c:pt idx="617">
                  <c:v>-0.34470852088616877</c:v>
                </c:pt>
                <c:pt idx="618">
                  <c:v>-0.35233705549874195</c:v>
                </c:pt>
                <c:pt idx="619">
                  <c:v>-0.36220675982308131</c:v>
                </c:pt>
                <c:pt idx="620">
                  <c:v>-0.37123031566247938</c:v>
                </c:pt>
                <c:pt idx="621">
                  <c:v>-0.38139878603698191</c:v>
                </c:pt>
                <c:pt idx="622">
                  <c:v>-0.3916816109580073</c:v>
                </c:pt>
                <c:pt idx="623">
                  <c:v>-0.40072972572026683</c:v>
                </c:pt>
                <c:pt idx="624">
                  <c:v>-0.40901221524782488</c:v>
                </c:pt>
                <c:pt idx="625">
                  <c:v>-0.42080687246204312</c:v>
                </c:pt>
                <c:pt idx="626">
                  <c:v>-0.43236563024381308</c:v>
                </c:pt>
                <c:pt idx="627">
                  <c:v>-0.44201885408634545</c:v>
                </c:pt>
                <c:pt idx="628">
                  <c:v>-0.45160950343453332</c:v>
                </c:pt>
                <c:pt idx="629">
                  <c:v>-0.46119807595698831</c:v>
                </c:pt>
                <c:pt idx="630">
                  <c:v>-0.46956105240792356</c:v>
                </c:pt>
                <c:pt idx="631">
                  <c:v>-0.48039031281823008</c:v>
                </c:pt>
                <c:pt idx="632">
                  <c:v>-0.49032225114253064</c:v>
                </c:pt>
                <c:pt idx="633">
                  <c:v>-0.49908364838988623</c:v>
                </c:pt>
                <c:pt idx="634">
                  <c:v>-0.51071773173140889</c:v>
                </c:pt>
                <c:pt idx="635">
                  <c:v>-0.51789583146572216</c:v>
                </c:pt>
                <c:pt idx="636">
                  <c:v>-0.52786179823624901</c:v>
                </c:pt>
                <c:pt idx="637">
                  <c:v>-0.53613330448950736</c:v>
                </c:pt>
                <c:pt idx="638">
                  <c:v>-0.54498095571108829</c:v>
                </c:pt>
                <c:pt idx="639">
                  <c:v>-0.55307231075619723</c:v>
                </c:pt>
                <c:pt idx="640">
                  <c:v>-0.56136182038485472</c:v>
                </c:pt>
                <c:pt idx="641">
                  <c:v>-0.57050717126350603</c:v>
                </c:pt>
                <c:pt idx="642">
                  <c:v>-0.57732075857536902</c:v>
                </c:pt>
                <c:pt idx="643">
                  <c:v>-0.58487204932925152</c:v>
                </c:pt>
                <c:pt idx="644">
                  <c:v>-0.59281811496006209</c:v>
                </c:pt>
                <c:pt idx="645">
                  <c:v>-0.60016388083095473</c:v>
                </c:pt>
                <c:pt idx="646">
                  <c:v>-0.60374164222024085</c:v>
                </c:pt>
                <c:pt idx="647">
                  <c:v>-0.61158082542344228</c:v>
                </c:pt>
                <c:pt idx="648">
                  <c:v>-0.61772219790016036</c:v>
                </c:pt>
                <c:pt idx="649">
                  <c:v>-0.62278878257105474</c:v>
                </c:pt>
                <c:pt idx="650">
                  <c:v>-0.62767015717465591</c:v>
                </c:pt>
                <c:pt idx="651">
                  <c:v>-0.6315612325174369</c:v>
                </c:pt>
                <c:pt idx="652">
                  <c:v>-0.6355522687800379</c:v>
                </c:pt>
                <c:pt idx="653">
                  <c:v>-0.63955734052622293</c:v>
                </c:pt>
                <c:pt idx="654">
                  <c:v>-0.64393766636144689</c:v>
                </c:pt>
                <c:pt idx="655">
                  <c:v>-0.64699672267279806</c:v>
                </c:pt>
                <c:pt idx="656">
                  <c:v>-0.64918688777302758</c:v>
                </c:pt>
                <c:pt idx="657">
                  <c:v>-0.65144763262351779</c:v>
                </c:pt>
                <c:pt idx="658">
                  <c:v>-0.65423380363999428</c:v>
                </c:pt>
                <c:pt idx="659">
                  <c:v>-0.65663079590680973</c:v>
                </c:pt>
                <c:pt idx="660">
                  <c:v>-0.65900566858427945</c:v>
                </c:pt>
                <c:pt idx="661">
                  <c:v>-0.66130652489526287</c:v>
                </c:pt>
                <c:pt idx="662">
                  <c:v>-0.66350324961693774</c:v>
                </c:pt>
                <c:pt idx="663">
                  <c:v>-0.66616305288403388</c:v>
                </c:pt>
                <c:pt idx="664">
                  <c:v>-0.66860896941028103</c:v>
                </c:pt>
                <c:pt idx="665">
                  <c:v>-0.66900391896282951</c:v>
                </c:pt>
                <c:pt idx="666">
                  <c:v>-0.67242566569782003</c:v>
                </c:pt>
                <c:pt idx="667">
                  <c:v>-0.67601843558689967</c:v>
                </c:pt>
                <c:pt idx="668">
                  <c:v>-0.67869594292428681</c:v>
                </c:pt>
                <c:pt idx="669">
                  <c:v>-0.6815622822636398</c:v>
                </c:pt>
                <c:pt idx="670">
                  <c:v>-0.68351246981856728</c:v>
                </c:pt>
                <c:pt idx="671">
                  <c:v>-0.68624957593519786</c:v>
                </c:pt>
                <c:pt idx="672">
                  <c:v>-0.68827477885204236</c:v>
                </c:pt>
                <c:pt idx="673">
                  <c:v>-0.6905458070209497</c:v>
                </c:pt>
                <c:pt idx="674">
                  <c:v>-0.69191228043263142</c:v>
                </c:pt>
                <c:pt idx="675">
                  <c:v>-0.69359225759052812</c:v>
                </c:pt>
                <c:pt idx="676">
                  <c:v>-0.69484182978873643</c:v>
                </c:pt>
                <c:pt idx="677">
                  <c:v>-0.69611450063691294</c:v>
                </c:pt>
                <c:pt idx="678">
                  <c:v>-0.69736482898856644</c:v>
                </c:pt>
                <c:pt idx="679">
                  <c:v>-0.69861972204045719</c:v>
                </c:pt>
                <c:pt idx="680">
                  <c:v>-0.69978672302694156</c:v>
                </c:pt>
                <c:pt idx="681">
                  <c:v>-0.70104332566816174</c:v>
                </c:pt>
                <c:pt idx="682">
                  <c:v>-0.7020105632583713</c:v>
                </c:pt>
                <c:pt idx="683">
                  <c:v>-0.70345031712217054</c:v>
                </c:pt>
                <c:pt idx="684">
                  <c:v>-0.70478087572014592</c:v>
                </c:pt>
                <c:pt idx="685">
                  <c:v>-0.70615282487107756</c:v>
                </c:pt>
                <c:pt idx="686">
                  <c:v>-0.70769812534648224</c:v>
                </c:pt>
                <c:pt idx="687">
                  <c:v>-0.70923162839274978</c:v>
                </c:pt>
                <c:pt idx="688">
                  <c:v>-0.71051975987564187</c:v>
                </c:pt>
                <c:pt idx="689">
                  <c:v>-0.71213034809424736</c:v>
                </c:pt>
                <c:pt idx="690">
                  <c:v>-0.71359892793806479</c:v>
                </c:pt>
                <c:pt idx="691">
                  <c:v>-0.71488353197007115</c:v>
                </c:pt>
                <c:pt idx="692">
                  <c:v>-0.71639882256657972</c:v>
                </c:pt>
                <c:pt idx="693">
                  <c:v>-0.71681749447836673</c:v>
                </c:pt>
                <c:pt idx="694">
                  <c:v>-0.71911805946643392</c:v>
                </c:pt>
                <c:pt idx="695">
                  <c:v>-0.72045347650937697</c:v>
                </c:pt>
                <c:pt idx="696">
                  <c:v>-0.72164472702184279</c:v>
                </c:pt>
                <c:pt idx="697">
                  <c:v>-0.72245579547356176</c:v>
                </c:pt>
                <c:pt idx="698">
                  <c:v>-0.72338085985733458</c:v>
                </c:pt>
                <c:pt idx="699">
                  <c:v>-0.72395137137597443</c:v>
                </c:pt>
                <c:pt idx="700">
                  <c:v>-0.72533619464575438</c:v>
                </c:pt>
                <c:pt idx="701">
                  <c:v>-0.72608767995129064</c:v>
                </c:pt>
                <c:pt idx="702">
                  <c:v>-0.72669792324082838</c:v>
                </c:pt>
                <c:pt idx="703">
                  <c:v>-0.72721552934310374</c:v>
                </c:pt>
                <c:pt idx="704">
                  <c:v>-0.72753821607214308</c:v>
                </c:pt>
                <c:pt idx="705">
                  <c:v>-0.72793244138370738</c:v>
                </c:pt>
                <c:pt idx="706">
                  <c:v>-0.7281827666601085</c:v>
                </c:pt>
                <c:pt idx="707">
                  <c:v>-0.72841170642963315</c:v>
                </c:pt>
                <c:pt idx="708">
                  <c:v>-0.72868816685578686</c:v>
                </c:pt>
                <c:pt idx="709">
                  <c:v>-0.7287920155072144</c:v>
                </c:pt>
                <c:pt idx="710">
                  <c:v>-0.72884435909664813</c:v>
                </c:pt>
                <c:pt idx="711">
                  <c:v>-0.7286685566170662</c:v>
                </c:pt>
                <c:pt idx="712">
                  <c:v>-0.72861756041405734</c:v>
                </c:pt>
                <c:pt idx="713">
                  <c:v>-0.72782953537005435</c:v>
                </c:pt>
                <c:pt idx="714">
                  <c:v>-0.72730381750380702</c:v>
                </c:pt>
                <c:pt idx="715">
                  <c:v>-0.72607014628362843</c:v>
                </c:pt>
                <c:pt idx="716">
                  <c:v>-0.72477461188604164</c:v>
                </c:pt>
                <c:pt idx="717">
                  <c:v>-0.72344321875322615</c:v>
                </c:pt>
                <c:pt idx="718">
                  <c:v>-0.7217703269356619</c:v>
                </c:pt>
                <c:pt idx="719">
                  <c:v>-0.72024311746883263</c:v>
                </c:pt>
                <c:pt idx="720">
                  <c:v>-0.718097116953054</c:v>
                </c:pt>
                <c:pt idx="721">
                  <c:v>-0.7154295177074369</c:v>
                </c:pt>
                <c:pt idx="722">
                  <c:v>-0.71316173694085794</c:v>
                </c:pt>
                <c:pt idx="723">
                  <c:v>-0.71054880041582813</c:v>
                </c:pt>
                <c:pt idx="724">
                  <c:v>-0.70773748527978753</c:v>
                </c:pt>
                <c:pt idx="725">
                  <c:v>-0.70583643998624468</c:v>
                </c:pt>
                <c:pt idx="726">
                  <c:v>-0.7034149661608653</c:v>
                </c:pt>
                <c:pt idx="727">
                  <c:v>-0.70176915395487371</c:v>
                </c:pt>
                <c:pt idx="728">
                  <c:v>-0.70033107189922672</c:v>
                </c:pt>
                <c:pt idx="729">
                  <c:v>-0.69852226449269073</c:v>
                </c:pt>
                <c:pt idx="730">
                  <c:v>-0.69649034971289081</c:v>
                </c:pt>
                <c:pt idx="731">
                  <c:v>-0.69555060258699841</c:v>
                </c:pt>
                <c:pt idx="732">
                  <c:v>-0.69519660507053527</c:v>
                </c:pt>
                <c:pt idx="733">
                  <c:v>-0.69499183617058946</c:v>
                </c:pt>
                <c:pt idx="734">
                  <c:v>-0.6946925430447507</c:v>
                </c:pt>
                <c:pt idx="735">
                  <c:v>-0.69435372343972745</c:v>
                </c:pt>
                <c:pt idx="736">
                  <c:v>-0.69392346615641398</c:v>
                </c:pt>
                <c:pt idx="737">
                  <c:v>-0.69350610647489119</c:v>
                </c:pt>
                <c:pt idx="738">
                  <c:v>-0.69286506928158964</c:v>
                </c:pt>
                <c:pt idx="739">
                  <c:v>-0.69235014393961158</c:v>
                </c:pt>
                <c:pt idx="740">
                  <c:v>-0.6913258505221852</c:v>
                </c:pt>
                <c:pt idx="741">
                  <c:v>-0.69053761346084253</c:v>
                </c:pt>
                <c:pt idx="742">
                  <c:v>-0.68988154161289916</c:v>
                </c:pt>
                <c:pt idx="743">
                  <c:v>-0.68870233056038055</c:v>
                </c:pt>
                <c:pt idx="744">
                  <c:v>-0.68758565168543884</c:v>
                </c:pt>
                <c:pt idx="745">
                  <c:v>-0.68590384011560224</c:v>
                </c:pt>
                <c:pt idx="746">
                  <c:v>-0.68426255548780557</c:v>
                </c:pt>
                <c:pt idx="747">
                  <c:v>-0.68307992266312045</c:v>
                </c:pt>
                <c:pt idx="748">
                  <c:v>-0.68069773977813597</c:v>
                </c:pt>
                <c:pt idx="749">
                  <c:v>-0.67928829615975594</c:v>
                </c:pt>
                <c:pt idx="750">
                  <c:v>-0.67736341486764029</c:v>
                </c:pt>
                <c:pt idx="751">
                  <c:v>-0.67565697304715977</c:v>
                </c:pt>
                <c:pt idx="752">
                  <c:v>-0.6727488679633391</c:v>
                </c:pt>
                <c:pt idx="753">
                  <c:v>-0.67073607896255993</c:v>
                </c:pt>
                <c:pt idx="754">
                  <c:v>-0.66823499429049582</c:v>
                </c:pt>
                <c:pt idx="755">
                  <c:v>-0.66541909674020927</c:v>
                </c:pt>
                <c:pt idx="756">
                  <c:v>-0.66180038496643234</c:v>
                </c:pt>
                <c:pt idx="757">
                  <c:v>-0.65885972878843435</c:v>
                </c:pt>
                <c:pt idx="758">
                  <c:v>-0.65517299710267329</c:v>
                </c:pt>
                <c:pt idx="759">
                  <c:v>-0.651363918664016</c:v>
                </c:pt>
                <c:pt idx="760">
                  <c:v>-0.64686186855951933</c:v>
                </c:pt>
                <c:pt idx="761">
                  <c:v>-0.64222421226391957</c:v>
                </c:pt>
                <c:pt idx="762">
                  <c:v>-0.6403737345790117</c:v>
                </c:pt>
                <c:pt idx="763">
                  <c:v>-0.62767927849857896</c:v>
                </c:pt>
                <c:pt idx="764">
                  <c:v>-0.62231048703645842</c:v>
                </c:pt>
                <c:pt idx="765">
                  <c:v>-0.61740073653937555</c:v>
                </c:pt>
                <c:pt idx="766">
                  <c:v>-0.61364925961623895</c:v>
                </c:pt>
                <c:pt idx="767">
                  <c:v>-0.60726262781892637</c:v>
                </c:pt>
                <c:pt idx="768">
                  <c:v>-0.60158719903368285</c:v>
                </c:pt>
                <c:pt idx="769">
                  <c:v>-0.59589060670982408</c:v>
                </c:pt>
                <c:pt idx="770">
                  <c:v>-0.59079818972082576</c:v>
                </c:pt>
                <c:pt idx="771">
                  <c:v>-0.58671031192484691</c:v>
                </c:pt>
                <c:pt idx="772">
                  <c:v>-0.57967788759006444</c:v>
                </c:pt>
                <c:pt idx="773">
                  <c:v>-0.57633238472449677</c:v>
                </c:pt>
                <c:pt idx="774">
                  <c:v>-0.56678653769593501</c:v>
                </c:pt>
                <c:pt idx="775">
                  <c:v>-0.56101265380583787</c:v>
                </c:pt>
                <c:pt idx="776">
                  <c:v>-0.55438488752773052</c:v>
                </c:pt>
                <c:pt idx="777">
                  <c:v>-0.55009868825452279</c:v>
                </c:pt>
                <c:pt idx="778">
                  <c:v>-0.54321161265894213</c:v>
                </c:pt>
                <c:pt idx="779">
                  <c:v>-0.53810339586889189</c:v>
                </c:pt>
                <c:pt idx="780">
                  <c:v>-0.53333782872351021</c:v>
                </c:pt>
                <c:pt idx="781">
                  <c:v>-0.52813477520522922</c:v>
                </c:pt>
                <c:pt idx="782">
                  <c:v>-0.5237601147654849</c:v>
                </c:pt>
                <c:pt idx="783">
                  <c:v>-0.51921504888756287</c:v>
                </c:pt>
                <c:pt idx="784">
                  <c:v>-0.51220051121807797</c:v>
                </c:pt>
                <c:pt idx="785">
                  <c:v>-0.50800983073805117</c:v>
                </c:pt>
                <c:pt idx="786">
                  <c:v>-0.50290197055195285</c:v>
                </c:pt>
                <c:pt idx="787">
                  <c:v>-0.49833264798408439</c:v>
                </c:pt>
                <c:pt idx="788">
                  <c:v>-0.49280653166446359</c:v>
                </c:pt>
                <c:pt idx="789">
                  <c:v>-0.48822673314803533</c:v>
                </c:pt>
                <c:pt idx="790">
                  <c:v>-0.4837912737306328</c:v>
                </c:pt>
                <c:pt idx="791">
                  <c:v>-0.47840915006496698</c:v>
                </c:pt>
                <c:pt idx="792">
                  <c:v>-0.47513015375699558</c:v>
                </c:pt>
                <c:pt idx="793">
                  <c:v>-0.4713013852996969</c:v>
                </c:pt>
                <c:pt idx="794">
                  <c:v>-0.46700526534724712</c:v>
                </c:pt>
                <c:pt idx="795">
                  <c:v>-0.46235479857871903</c:v>
                </c:pt>
                <c:pt idx="796">
                  <c:v>-0.45746827038629079</c:v>
                </c:pt>
                <c:pt idx="797">
                  <c:v>-0.45318627313124621</c:v>
                </c:pt>
                <c:pt idx="798">
                  <c:v>-0.44946195921712051</c:v>
                </c:pt>
                <c:pt idx="799">
                  <c:v>-0.44757373107974263</c:v>
                </c:pt>
                <c:pt idx="800">
                  <c:v>-0.44248352015617609</c:v>
                </c:pt>
                <c:pt idx="801">
                  <c:v>-0.44004310397762464</c:v>
                </c:pt>
                <c:pt idx="802">
                  <c:v>-0.43697463419231719</c:v>
                </c:pt>
                <c:pt idx="803">
                  <c:v>-0.43542126184923019</c:v>
                </c:pt>
                <c:pt idx="804">
                  <c:v>-0.43263498402152473</c:v>
                </c:pt>
                <c:pt idx="805">
                  <c:v>-0.43080530030848296</c:v>
                </c:pt>
                <c:pt idx="806">
                  <c:v>-0.42919763330293365</c:v>
                </c:pt>
                <c:pt idx="807">
                  <c:v>-0.42824576102158185</c:v>
                </c:pt>
                <c:pt idx="808">
                  <c:v>-0.4270065694335709</c:v>
                </c:pt>
                <c:pt idx="809">
                  <c:v>-0.42624869962819312</c:v>
                </c:pt>
                <c:pt idx="810">
                  <c:v>-0.42567187569390658</c:v>
                </c:pt>
                <c:pt idx="811">
                  <c:v>-0.4252321446156957</c:v>
                </c:pt>
                <c:pt idx="812">
                  <c:v>-0.4250002979677559</c:v>
                </c:pt>
                <c:pt idx="813">
                  <c:v>-0.42490613892309159</c:v>
                </c:pt>
                <c:pt idx="814">
                  <c:v>-0.42497650771787016</c:v>
                </c:pt>
                <c:pt idx="815">
                  <c:v>-0.42513054513398846</c:v>
                </c:pt>
                <c:pt idx="816">
                  <c:v>-0.42547933959372797</c:v>
                </c:pt>
                <c:pt idx="817">
                  <c:v>-0.42602205905966939</c:v>
                </c:pt>
                <c:pt idx="818">
                  <c:v>-0.42661529754507804</c:v>
                </c:pt>
                <c:pt idx="819">
                  <c:v>-0.42678225363069655</c:v>
                </c:pt>
                <c:pt idx="820">
                  <c:v>-0.42785524711158102</c:v>
                </c:pt>
                <c:pt idx="821">
                  <c:v>-0.42854782843753392</c:v>
                </c:pt>
                <c:pt idx="822">
                  <c:v>-0.4291134509434083</c:v>
                </c:pt>
                <c:pt idx="823">
                  <c:v>-0.42965764588642552</c:v>
                </c:pt>
                <c:pt idx="824">
                  <c:v>-0.43049662607265821</c:v>
                </c:pt>
                <c:pt idx="825">
                  <c:v>-0.43144367440351589</c:v>
                </c:pt>
                <c:pt idx="826">
                  <c:v>-0.43205648376752331</c:v>
                </c:pt>
                <c:pt idx="827">
                  <c:v>-0.43265462693498302</c:v>
                </c:pt>
                <c:pt idx="828">
                  <c:v>-0.43312208987185691</c:v>
                </c:pt>
                <c:pt idx="829">
                  <c:v>-0.43316387448444033</c:v>
                </c:pt>
                <c:pt idx="830">
                  <c:v>-0.43316243854299857</c:v>
                </c:pt>
                <c:pt idx="831">
                  <c:v>-0.4324694814037579</c:v>
                </c:pt>
                <c:pt idx="832">
                  <c:v>-0.43211434742474841</c:v>
                </c:pt>
                <c:pt idx="833">
                  <c:v>-0.43122208848242011</c:v>
                </c:pt>
                <c:pt idx="834">
                  <c:v>-0.43083912524682627</c:v>
                </c:pt>
                <c:pt idx="835">
                  <c:v>-0.42957104209506541</c:v>
                </c:pt>
                <c:pt idx="836">
                  <c:v>-0.4293791313768085</c:v>
                </c:pt>
                <c:pt idx="837">
                  <c:v>-0.42687154423216495</c:v>
                </c:pt>
                <c:pt idx="838">
                  <c:v>-0.42568516676207085</c:v>
                </c:pt>
                <c:pt idx="839">
                  <c:v>-0.42404695866020714</c:v>
                </c:pt>
                <c:pt idx="840">
                  <c:v>-0.42224508123155668</c:v>
                </c:pt>
                <c:pt idx="841">
                  <c:v>-0.42107752659801345</c:v>
                </c:pt>
                <c:pt idx="842">
                  <c:v>-0.41817577110276433</c:v>
                </c:pt>
                <c:pt idx="843">
                  <c:v>-0.41777474802814579</c:v>
                </c:pt>
                <c:pt idx="844">
                  <c:v>-0.41422177218936407</c:v>
                </c:pt>
                <c:pt idx="845">
                  <c:v>-0.41155535148179873</c:v>
                </c:pt>
                <c:pt idx="846">
                  <c:v>-0.41004862822189364</c:v>
                </c:pt>
                <c:pt idx="847">
                  <c:v>-0.40415974013101519</c:v>
                </c:pt>
                <c:pt idx="848">
                  <c:v>-0.39571302672457342</c:v>
                </c:pt>
                <c:pt idx="849">
                  <c:v>-0.39394519998959188</c:v>
                </c:pt>
                <c:pt idx="850">
                  <c:v>-0.3728547331140164</c:v>
                </c:pt>
                <c:pt idx="851">
                  <c:v>-0.36361888907334905</c:v>
                </c:pt>
                <c:pt idx="852">
                  <c:v>-0.3596082371944524</c:v>
                </c:pt>
                <c:pt idx="853">
                  <c:v>-0.35689071047308402</c:v>
                </c:pt>
                <c:pt idx="854">
                  <c:v>-0.35241190716652604</c:v>
                </c:pt>
                <c:pt idx="855">
                  <c:v>-0.35145888118649926</c:v>
                </c:pt>
                <c:pt idx="856">
                  <c:v>-0.3414360243651734</c:v>
                </c:pt>
                <c:pt idx="857">
                  <c:v>-0.33408994495701888</c:v>
                </c:pt>
                <c:pt idx="858">
                  <c:v>-0.33313402261412056</c:v>
                </c:pt>
                <c:pt idx="859">
                  <c:v>-0.32836248057026479</c:v>
                </c:pt>
                <c:pt idx="860">
                  <c:v>-0.3254892936807493</c:v>
                </c:pt>
                <c:pt idx="861">
                  <c:v>-0.32131623695993211</c:v>
                </c:pt>
                <c:pt idx="862">
                  <c:v>-0.31870429431641389</c:v>
                </c:pt>
                <c:pt idx="863">
                  <c:v>-0.31573392802935801</c:v>
                </c:pt>
                <c:pt idx="864">
                  <c:v>-0.31338814352689093</c:v>
                </c:pt>
                <c:pt idx="865">
                  <c:v>-0.31143287679115161</c:v>
                </c:pt>
                <c:pt idx="866">
                  <c:v>-0.3046844965021821</c:v>
                </c:pt>
                <c:pt idx="867">
                  <c:v>-0.30419165558982764</c:v>
                </c:pt>
                <c:pt idx="868">
                  <c:v>-0.2963526360579829</c:v>
                </c:pt>
                <c:pt idx="869">
                  <c:v>-0.29464255520062671</c:v>
                </c:pt>
                <c:pt idx="870">
                  <c:v>-0.29251021591304066</c:v>
                </c:pt>
                <c:pt idx="871">
                  <c:v>-0.29040934820297515</c:v>
                </c:pt>
                <c:pt idx="872">
                  <c:v>-0.28928236654290235</c:v>
                </c:pt>
                <c:pt idx="873">
                  <c:v>-0.28631580234353615</c:v>
                </c:pt>
                <c:pt idx="874">
                  <c:v>-0.28219655830470752</c:v>
                </c:pt>
                <c:pt idx="875">
                  <c:v>-0.28052341678805415</c:v>
                </c:pt>
                <c:pt idx="876">
                  <c:v>-0.2782490261547465</c:v>
                </c:pt>
                <c:pt idx="877">
                  <c:v>-0.27702106763221462</c:v>
                </c:pt>
                <c:pt idx="878">
                  <c:v>-0.2754093926682567</c:v>
                </c:pt>
                <c:pt idx="879">
                  <c:v>-0.26890036149141577</c:v>
                </c:pt>
                <c:pt idx="880">
                  <c:v>-0.2667542995177245</c:v>
                </c:pt>
                <c:pt idx="881">
                  <c:v>-0.25827930754377526</c:v>
                </c:pt>
                <c:pt idx="882">
                  <c:v>-0.25713770403038244</c:v>
                </c:pt>
                <c:pt idx="883">
                  <c:v>-0.24850083343624563</c:v>
                </c:pt>
                <c:pt idx="884">
                  <c:v>-0.24567439130270044</c:v>
                </c:pt>
                <c:pt idx="885">
                  <c:v>-0.23769159445617882</c:v>
                </c:pt>
                <c:pt idx="886">
                  <c:v>-0.23711104759268928</c:v>
                </c:pt>
                <c:pt idx="887">
                  <c:v>-0.23041645696546068</c:v>
                </c:pt>
                <c:pt idx="888">
                  <c:v>-0.22998096090739081</c:v>
                </c:pt>
                <c:pt idx="889">
                  <c:v>-0.21745155247604514</c:v>
                </c:pt>
                <c:pt idx="890">
                  <c:v>-0.20980132015262093</c:v>
                </c:pt>
                <c:pt idx="891">
                  <c:v>-0.20866638660626668</c:v>
                </c:pt>
                <c:pt idx="892">
                  <c:v>-0.19921936046861674</c:v>
                </c:pt>
                <c:pt idx="893">
                  <c:v>-0.18919173223550317</c:v>
                </c:pt>
                <c:pt idx="894">
                  <c:v>-0.17966171469050343</c:v>
                </c:pt>
                <c:pt idx="895">
                  <c:v>-0.17237684163031253</c:v>
                </c:pt>
                <c:pt idx="896">
                  <c:v>-0.1716631662722366</c:v>
                </c:pt>
                <c:pt idx="897">
                  <c:v>-0.14849294539510785</c:v>
                </c:pt>
                <c:pt idx="898">
                  <c:v>-0.14636936949004883</c:v>
                </c:pt>
                <c:pt idx="899">
                  <c:v>-0.13657263562244185</c:v>
                </c:pt>
                <c:pt idx="900">
                  <c:v>-0.13225389861848716</c:v>
                </c:pt>
                <c:pt idx="901">
                  <c:v>-0.11887140514650298</c:v>
                </c:pt>
                <c:pt idx="902">
                  <c:v>-0.11637186946070938</c:v>
                </c:pt>
                <c:pt idx="903">
                  <c:v>-0.10171496393181891</c:v>
                </c:pt>
                <c:pt idx="904">
                  <c:v>-7.8114665684161727E-2</c:v>
                </c:pt>
                <c:pt idx="905">
                  <c:v>-7.6643584923946406E-2</c:v>
                </c:pt>
                <c:pt idx="906">
                  <c:v>-6.5335136741316371E-2</c:v>
                </c:pt>
                <c:pt idx="907">
                  <c:v>-5.6371414543910599E-2</c:v>
                </c:pt>
                <c:pt idx="908">
                  <c:v>-5.4498062339378414E-2</c:v>
                </c:pt>
                <c:pt idx="909">
                  <c:v>-4.9122380674658378E-2</c:v>
                </c:pt>
                <c:pt idx="910">
                  <c:v>-4.4302289415948777E-2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9F-43A9-BBB9-5AAB07D6108D}"/>
            </c:ext>
          </c:extLst>
        </c:ser>
        <c:ser>
          <c:idx val="5"/>
          <c:order val="2"/>
          <c:tx>
            <c:strRef>
              <c:f>'Calculation raw'!$G$1</c:f>
              <c:strCache>
                <c:ptCount val="1"/>
                <c:pt idx="0">
                  <c:v>I(Offset Calib)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3"/>
          </c:marker>
          <c:xVal>
            <c:numRef>
              <c:f>'Calculation raw'!$B$2:$B$1120</c:f>
              <c:numCache>
                <c:formatCode>General</c:formatCode>
                <c:ptCount val="1119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'Calculation raw'!$G$2:$G$1120</c:f>
              <c:numCache>
                <c:formatCode>General</c:formatCode>
                <c:ptCount val="111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1.9799455656344355E-4</c:v>
                </c:pt>
                <c:pt idx="514">
                  <c:v>3.5370881932583341E-4</c:v>
                </c:pt>
                <c:pt idx="515">
                  <c:v>5.048027491863906E-4</c:v>
                </c:pt>
                <c:pt idx="516">
                  <c:v>6.2114888665744893E-4</c:v>
                </c:pt>
                <c:pt idx="517">
                  <c:v>7.9531601658607996E-4</c:v>
                </c:pt>
                <c:pt idx="518">
                  <c:v>9.2713332916416935E-4</c:v>
                </c:pt>
                <c:pt idx="519">
                  <c:v>1.0821834335217116E-3</c:v>
                </c:pt>
                <c:pt idx="520">
                  <c:v>1.1592812313574413E-3</c:v>
                </c:pt>
                <c:pt idx="521">
                  <c:v>1.3052924566173299E-3</c:v>
                </c:pt>
                <c:pt idx="522">
                  <c:v>1.3803043837368717E-3</c:v>
                </c:pt>
                <c:pt idx="523">
                  <c:v>1.478775053400605E-3</c:v>
                </c:pt>
                <c:pt idx="524">
                  <c:v>1.5543160429897481E-3</c:v>
                </c:pt>
                <c:pt idx="525">
                  <c:v>1.6705655651460369E-3</c:v>
                </c:pt>
                <c:pt idx="526">
                  <c:v>1.8093538000392053E-3</c:v>
                </c:pt>
                <c:pt idx="527">
                  <c:v>1.9206985663776913E-3</c:v>
                </c:pt>
                <c:pt idx="528">
                  <c:v>2.1196503501891939E-3</c:v>
                </c:pt>
                <c:pt idx="529">
                  <c:v>2.2594380160751381E-3</c:v>
                </c:pt>
                <c:pt idx="530">
                  <c:v>2.4135555715861902E-3</c:v>
                </c:pt>
                <c:pt idx="531">
                  <c:v>2.622288591711733E-3</c:v>
                </c:pt>
                <c:pt idx="532">
                  <c:v>2.7584931717637507E-3</c:v>
                </c:pt>
                <c:pt idx="533">
                  <c:v>2.9242170051746058E-3</c:v>
                </c:pt>
                <c:pt idx="534">
                  <c:v>3.1008057830003827E-3</c:v>
                </c:pt>
                <c:pt idx="535">
                  <c:v>3.2378766526388815E-3</c:v>
                </c:pt>
                <c:pt idx="536">
                  <c:v>3.4591197382341445E-3</c:v>
                </c:pt>
                <c:pt idx="537">
                  <c:v>3.7098361915761523E-3</c:v>
                </c:pt>
                <c:pt idx="538">
                  <c:v>4.0396885719358724E-3</c:v>
                </c:pt>
                <c:pt idx="539">
                  <c:v>4.2792851148225246E-3</c:v>
                </c:pt>
                <c:pt idx="540">
                  <c:v>4.5980997563129389E-3</c:v>
                </c:pt>
                <c:pt idx="541">
                  <c:v>4.8999968227358562E-3</c:v>
                </c:pt>
                <c:pt idx="542">
                  <c:v>5.2432375802171161E-3</c:v>
                </c:pt>
                <c:pt idx="543">
                  <c:v>5.5305317586206082E-3</c:v>
                </c:pt>
                <c:pt idx="544">
                  <c:v>5.8239780332677007E-3</c:v>
                </c:pt>
                <c:pt idx="545">
                  <c:v>6.1890161264140228E-3</c:v>
                </c:pt>
                <c:pt idx="546">
                  <c:v>6.4510108886859175E-3</c:v>
                </c:pt>
                <c:pt idx="547">
                  <c:v>6.8627356469449481E-3</c:v>
                </c:pt>
                <c:pt idx="548">
                  <c:v>7.1576238523758627E-3</c:v>
                </c:pt>
                <c:pt idx="549">
                  <c:v>7.4674907592102878E-3</c:v>
                </c:pt>
                <c:pt idx="550">
                  <c:v>7.7739678293228705E-3</c:v>
                </c:pt>
                <c:pt idx="551">
                  <c:v>8.1362606795065354E-3</c:v>
                </c:pt>
                <c:pt idx="552">
                  <c:v>8.4401631637517956E-3</c:v>
                </c:pt>
                <c:pt idx="553">
                  <c:v>8.7935349915020007E-3</c:v>
                </c:pt>
                <c:pt idx="554">
                  <c:v>9.116660373008921E-3</c:v>
                </c:pt>
                <c:pt idx="555">
                  <c:v>9.4181774146297886E-3</c:v>
                </c:pt>
                <c:pt idx="556">
                  <c:v>9.6990823857340692E-3</c:v>
                </c:pt>
                <c:pt idx="557">
                  <c:v>1.0151025408322597E-2</c:v>
                </c:pt>
                <c:pt idx="558">
                  <c:v>1.052528195597421E-2</c:v>
                </c:pt>
                <c:pt idx="559">
                  <c:v>1.0818210275391109E-2</c:v>
                </c:pt>
                <c:pt idx="560">
                  <c:v>1.117331629214713E-2</c:v>
                </c:pt>
                <c:pt idx="561">
                  <c:v>1.1496147556278757E-2</c:v>
                </c:pt>
                <c:pt idx="562">
                  <c:v>1.1848189976975588E-2</c:v>
                </c:pt>
                <c:pt idx="563">
                  <c:v>1.2116113640355782E-2</c:v>
                </c:pt>
                <c:pt idx="564">
                  <c:v>1.2455442774584859E-2</c:v>
                </c:pt>
                <c:pt idx="565">
                  <c:v>1.2813116416673709E-2</c:v>
                </c:pt>
                <c:pt idx="566">
                  <c:v>1.3143857231443727E-2</c:v>
                </c:pt>
                <c:pt idx="567">
                  <c:v>1.3472308952993624E-2</c:v>
                </c:pt>
                <c:pt idx="568">
                  <c:v>1.3698978316160923E-2</c:v>
                </c:pt>
                <c:pt idx="569">
                  <c:v>1.4088014012385205E-2</c:v>
                </c:pt>
                <c:pt idx="570">
                  <c:v>1.4401336672312009E-2</c:v>
                </c:pt>
                <c:pt idx="571">
                  <c:v>1.4771817664957741E-2</c:v>
                </c:pt>
                <c:pt idx="572">
                  <c:v>1.5109226946087795E-2</c:v>
                </c:pt>
                <c:pt idx="573">
                  <c:v>1.542642852182298E-2</c:v>
                </c:pt>
                <c:pt idx="574">
                  <c:v>1.5777468076639069E-2</c:v>
                </c:pt>
                <c:pt idx="575">
                  <c:v>1.6136602273771929E-2</c:v>
                </c:pt>
                <c:pt idx="576">
                  <c:v>1.6461064889746739E-2</c:v>
                </c:pt>
                <c:pt idx="577">
                  <c:v>1.6673106508594809E-2</c:v>
                </c:pt>
                <c:pt idx="578">
                  <c:v>1.6800336198955927E-2</c:v>
                </c:pt>
                <c:pt idx="579">
                  <c:v>1.7134150361049399E-2</c:v>
                </c:pt>
                <c:pt idx="580">
                  <c:v>1.7396736304390398E-2</c:v>
                </c:pt>
                <c:pt idx="581">
                  <c:v>1.7594454430937909E-2</c:v>
                </c:pt>
                <c:pt idx="582">
                  <c:v>1.7914623853833359E-2</c:v>
                </c:pt>
                <c:pt idx="583">
                  <c:v>1.8093106321322466E-2</c:v>
                </c:pt>
                <c:pt idx="584">
                  <c:v>1.8256587309513281E-2</c:v>
                </c:pt>
                <c:pt idx="585">
                  <c:v>1.8650054889309365E-2</c:v>
                </c:pt>
                <c:pt idx="586">
                  <c:v>1.9113196003533162E-2</c:v>
                </c:pt>
                <c:pt idx="587">
                  <c:v>1.9512219646425841E-2</c:v>
                </c:pt>
                <c:pt idx="588">
                  <c:v>1.9870279944197527E-2</c:v>
                </c:pt>
                <c:pt idx="589">
                  <c:v>2.0427006679872024E-2</c:v>
                </c:pt>
                <c:pt idx="590">
                  <c:v>2.096789175759961E-2</c:v>
                </c:pt>
                <c:pt idx="591">
                  <c:v>2.1444704723156609E-2</c:v>
                </c:pt>
                <c:pt idx="592">
                  <c:v>2.2078932511364426E-2</c:v>
                </c:pt>
                <c:pt idx="593">
                  <c:v>2.2805900667786577E-2</c:v>
                </c:pt>
                <c:pt idx="594">
                  <c:v>2.3868350522694759E-2</c:v>
                </c:pt>
                <c:pt idx="595">
                  <c:v>2.5215623194121021E-2</c:v>
                </c:pt>
                <c:pt idx="596">
                  <c:v>2.6772805814143291E-2</c:v>
                </c:pt>
                <c:pt idx="597">
                  <c:v>2.8990821073117609E-2</c:v>
                </c:pt>
                <c:pt idx="598">
                  <c:v>3.1655574397868549E-2</c:v>
                </c:pt>
                <c:pt idx="599">
                  <c:v>3.3723853159271372E-2</c:v>
                </c:pt>
                <c:pt idx="600">
                  <c:v>3.7799805149999588E-2</c:v>
                </c:pt>
                <c:pt idx="601">
                  <c:v>4.233293299504752E-2</c:v>
                </c:pt>
                <c:pt idx="602">
                  <c:v>4.7572332551556074E-2</c:v>
                </c:pt>
                <c:pt idx="603">
                  <c:v>5.0545078918724951E-2</c:v>
                </c:pt>
                <c:pt idx="604">
                  <c:v>5.7168168987811588E-2</c:v>
                </c:pt>
                <c:pt idx="605">
                  <c:v>6.3005413203694419E-2</c:v>
                </c:pt>
                <c:pt idx="606">
                  <c:v>6.9549706389317761E-2</c:v>
                </c:pt>
                <c:pt idx="607">
                  <c:v>7.6526269282248496E-2</c:v>
                </c:pt>
                <c:pt idx="608">
                  <c:v>8.4631965926816197E-2</c:v>
                </c:pt>
                <c:pt idx="609">
                  <c:v>9.0229811270484933E-2</c:v>
                </c:pt>
                <c:pt idx="610">
                  <c:v>0.10064182766831273</c:v>
                </c:pt>
                <c:pt idx="611">
                  <c:v>0.10484213722595274</c:v>
                </c:pt>
                <c:pt idx="612">
                  <c:v>-0.2710546001823218</c:v>
                </c:pt>
                <c:pt idx="613">
                  <c:v>-0.27884681709312836</c:v>
                </c:pt>
                <c:pt idx="614">
                  <c:v>-0.28565265158258346</c:v>
                </c:pt>
                <c:pt idx="615">
                  <c:v>-0.29327247247602861</c:v>
                </c:pt>
                <c:pt idx="616">
                  <c:v>-0.30284099382140539</c:v>
                </c:pt>
                <c:pt idx="617">
                  <c:v>-0.31203577190043386</c:v>
                </c:pt>
                <c:pt idx="618">
                  <c:v>-0.31948662684820767</c:v>
                </c:pt>
                <c:pt idx="619">
                  <c:v>-0.32913181495755095</c:v>
                </c:pt>
                <c:pt idx="620">
                  <c:v>-0.33795392269748947</c:v>
                </c:pt>
                <c:pt idx="621">
                  <c:v>-0.34789875756170408</c:v>
                </c:pt>
                <c:pt idx="622">
                  <c:v>-0.35795824407890936</c:v>
                </c:pt>
                <c:pt idx="623">
                  <c:v>-0.36681125606519205</c:v>
                </c:pt>
                <c:pt idx="624">
                  <c:v>-0.37491679808004263</c:v>
                </c:pt>
                <c:pt idx="625">
                  <c:v>-0.38645954171340741</c:v>
                </c:pt>
                <c:pt idx="626">
                  <c:v>-0.3977721900810533</c:v>
                </c:pt>
                <c:pt idx="627">
                  <c:v>-0.40721987001310134</c:v>
                </c:pt>
                <c:pt idx="628">
                  <c:v>-0.41660458284790308</c:v>
                </c:pt>
                <c:pt idx="629">
                  <c:v>-0.42598557416473315</c:v>
                </c:pt>
                <c:pt idx="630">
                  <c:v>-0.43416628703927318</c:v>
                </c:pt>
                <c:pt idx="631">
                  <c:v>-0.44475807531535388</c:v>
                </c:pt>
                <c:pt idx="632">
                  <c:v>-0.45447021927911635</c:v>
                </c:pt>
                <c:pt idx="633">
                  <c:v>-0.46303518738546756</c:v>
                </c:pt>
                <c:pt idx="634">
                  <c:v>-0.47440442244888587</c:v>
                </c:pt>
                <c:pt idx="635">
                  <c:v>-0.4814170662855376</c:v>
                </c:pt>
                <c:pt idx="636">
                  <c:v>-0.49114799081988109</c:v>
                </c:pt>
                <c:pt idx="637">
                  <c:v>-0.49922146568632436</c:v>
                </c:pt>
                <c:pt idx="638">
                  <c:v>-0.50785293025535028</c:v>
                </c:pt>
                <c:pt idx="639">
                  <c:v>-0.51574208382692899</c:v>
                </c:pt>
                <c:pt idx="640">
                  <c:v>-0.5238193116174823</c:v>
                </c:pt>
                <c:pt idx="641">
                  <c:v>-0.53272259583808734</c:v>
                </c:pt>
                <c:pt idx="642">
                  <c:v>-0.53935070446847377</c:v>
                </c:pt>
                <c:pt idx="643">
                  <c:v>-0.54668753814871995</c:v>
                </c:pt>
                <c:pt idx="644">
                  <c:v>-0.55439653485919582</c:v>
                </c:pt>
                <c:pt idx="645">
                  <c:v>-0.56150956106131</c:v>
                </c:pt>
                <c:pt idx="646">
                  <c:v>-0.56497008252063519</c:v>
                </c:pt>
                <c:pt idx="647">
                  <c:v>-0.57253500556978443</c:v>
                </c:pt>
                <c:pt idx="648">
                  <c:v>-0.57844926215886894</c:v>
                </c:pt>
                <c:pt idx="649">
                  <c:v>-0.58331564020618076</c:v>
                </c:pt>
                <c:pt idx="650">
                  <c:v>-0.58798908344521272</c:v>
                </c:pt>
                <c:pt idx="651">
                  <c:v>-0.59170461191600421</c:v>
                </c:pt>
                <c:pt idx="652">
                  <c:v>-0.59550151099525162</c:v>
                </c:pt>
                <c:pt idx="653">
                  <c:v>-0.59929109640924061</c:v>
                </c:pt>
                <c:pt idx="654">
                  <c:v>-0.60340375146418068</c:v>
                </c:pt>
                <c:pt idx="655">
                  <c:v>-0.60624791565380087</c:v>
                </c:pt>
                <c:pt idx="656">
                  <c:v>-0.60826228983175534</c:v>
                </c:pt>
                <c:pt idx="657">
                  <c:v>-0.61032420747740224</c:v>
                </c:pt>
                <c:pt idx="658">
                  <c:v>-0.61286405686120204</c:v>
                </c:pt>
                <c:pt idx="659">
                  <c:v>-0.61504278273759949</c:v>
                </c:pt>
                <c:pt idx="660">
                  <c:v>-0.61719868870552752</c:v>
                </c:pt>
                <c:pt idx="661">
                  <c:v>-0.61930108919382587</c:v>
                </c:pt>
                <c:pt idx="662">
                  <c:v>-0.62131278089063779</c:v>
                </c:pt>
                <c:pt idx="663">
                  <c:v>-0.62374040686645227</c:v>
                </c:pt>
                <c:pt idx="664">
                  <c:v>-0.62597325634879164</c:v>
                </c:pt>
                <c:pt idx="665">
                  <c:v>-0.62633384777955625</c:v>
                </c:pt>
                <c:pt idx="666">
                  <c:v>-0.62946217105817381</c:v>
                </c:pt>
                <c:pt idx="667">
                  <c:v>-0.63276137955048883</c:v>
                </c:pt>
                <c:pt idx="668">
                  <c:v>-0.63522647771913443</c:v>
                </c:pt>
                <c:pt idx="669">
                  <c:v>-0.63785999250179382</c:v>
                </c:pt>
                <c:pt idx="670">
                  <c:v>-0.63964418300354176</c:v>
                </c:pt>
                <c:pt idx="671">
                  <c:v>-0.64212020771365663</c:v>
                </c:pt>
                <c:pt idx="672">
                  <c:v>-0.6439374049890062</c:v>
                </c:pt>
                <c:pt idx="673">
                  <c:v>-0.64595310286441554</c:v>
                </c:pt>
                <c:pt idx="674">
                  <c:v>-0.64715610461862938</c:v>
                </c:pt>
                <c:pt idx="675">
                  <c:v>-0.64860632377229754</c:v>
                </c:pt>
                <c:pt idx="676">
                  <c:v>-0.64966505877891345</c:v>
                </c:pt>
                <c:pt idx="677">
                  <c:v>-0.6507259146700487</c:v>
                </c:pt>
                <c:pt idx="678">
                  <c:v>-0.65176001392642491</c:v>
                </c:pt>
                <c:pt idx="679">
                  <c:v>-0.65279671486482349</c:v>
                </c:pt>
                <c:pt idx="680">
                  <c:v>-0.65375558287917546</c:v>
                </c:pt>
                <c:pt idx="681">
                  <c:v>-0.65478710692666742</c:v>
                </c:pt>
                <c:pt idx="682">
                  <c:v>-0.655586766437395</c:v>
                </c:pt>
                <c:pt idx="683">
                  <c:v>-0.6567788404729924</c:v>
                </c:pt>
                <c:pt idx="684">
                  <c:v>-0.65789196033154629</c:v>
                </c:pt>
                <c:pt idx="685">
                  <c:v>-0.65905248712957376</c:v>
                </c:pt>
                <c:pt idx="686">
                  <c:v>-0.66036615147045019</c:v>
                </c:pt>
                <c:pt idx="687">
                  <c:v>-0.6616782791298772</c:v>
                </c:pt>
                <c:pt idx="688">
                  <c:v>-0.6627832026644942</c:v>
                </c:pt>
                <c:pt idx="689">
                  <c:v>-0.66416318400713104</c:v>
                </c:pt>
                <c:pt idx="690">
                  <c:v>-0.66541189521348465</c:v>
                </c:pt>
                <c:pt idx="691">
                  <c:v>-0.66650378392359888</c:v>
                </c:pt>
                <c:pt idx="692">
                  <c:v>-0.66779462197104777</c:v>
                </c:pt>
                <c:pt idx="693">
                  <c:v>-0.66815136862059843</c:v>
                </c:pt>
                <c:pt idx="694">
                  <c:v>-0.67010656975449023</c:v>
                </c:pt>
                <c:pt idx="695">
                  <c:v>-0.67122482394250083</c:v>
                </c:pt>
                <c:pt idx="696">
                  <c:v>-0.67218920261885395</c:v>
                </c:pt>
                <c:pt idx="697">
                  <c:v>-0.67283461356534813</c:v>
                </c:pt>
                <c:pt idx="698">
                  <c:v>-0.67356322758737308</c:v>
                </c:pt>
                <c:pt idx="699">
                  <c:v>-0.67401039790409012</c:v>
                </c:pt>
                <c:pt idx="700">
                  <c:v>-0.67506366211313507</c:v>
                </c:pt>
                <c:pt idx="701">
                  <c:v>-0.6756038523951694</c:v>
                </c:pt>
                <c:pt idx="702">
                  <c:v>-0.67600253538894084</c:v>
                </c:pt>
                <c:pt idx="703">
                  <c:v>-0.67628035617859605</c:v>
                </c:pt>
                <c:pt idx="704">
                  <c:v>-0.67643658958561759</c:v>
                </c:pt>
                <c:pt idx="705">
                  <c:v>-0.67658743248633268</c:v>
                </c:pt>
                <c:pt idx="706">
                  <c:v>-0.67665566395969834</c:v>
                </c:pt>
                <c:pt idx="707">
                  <c:v>-0.67671086071184261</c:v>
                </c:pt>
                <c:pt idx="708">
                  <c:v>-0.67671793139101843</c:v>
                </c:pt>
                <c:pt idx="709">
                  <c:v>-0.67670713978512254</c:v>
                </c:pt>
                <c:pt idx="710">
                  <c:v>-0.67649181259427227</c:v>
                </c:pt>
                <c:pt idx="711">
                  <c:v>-0.67603652939338443</c:v>
                </c:pt>
                <c:pt idx="712">
                  <c:v>-0.67592535872780135</c:v>
                </c:pt>
                <c:pt idx="713">
                  <c:v>-0.67481085724869017</c:v>
                </c:pt>
                <c:pt idx="714">
                  <c:v>-0.67411789024116142</c:v>
                </c:pt>
                <c:pt idx="715">
                  <c:v>-0.67261795949117109</c:v>
                </c:pt>
                <c:pt idx="716">
                  <c:v>-0.67109556386722569</c:v>
                </c:pt>
                <c:pt idx="717">
                  <c:v>-0.66955857377021422</c:v>
                </c:pt>
                <c:pt idx="718">
                  <c:v>-0.66765657121383348</c:v>
                </c:pt>
                <c:pt idx="719">
                  <c:v>-0.66594331007580621</c:v>
                </c:pt>
                <c:pt idx="720">
                  <c:v>-0.66357458658865132</c:v>
                </c:pt>
                <c:pt idx="721">
                  <c:v>-0.6606731335277809</c:v>
                </c:pt>
                <c:pt idx="722">
                  <c:v>-0.65821929047901451</c:v>
                </c:pt>
                <c:pt idx="723">
                  <c:v>-0.65539607757805307</c:v>
                </c:pt>
                <c:pt idx="724">
                  <c:v>-0.65235993851079443</c:v>
                </c:pt>
                <c:pt idx="725">
                  <c:v>-0.65029345854156884</c:v>
                </c:pt>
                <c:pt idx="726">
                  <c:v>-0.64758934194351403</c:v>
                </c:pt>
                <c:pt idx="727">
                  <c:v>-0.64574293051103804</c:v>
                </c:pt>
                <c:pt idx="728">
                  <c:v>-0.64414048548099034</c:v>
                </c:pt>
                <c:pt idx="729">
                  <c:v>-0.6421314183959248</c:v>
                </c:pt>
                <c:pt idx="730">
                  <c:v>-0.63982289845194551</c:v>
                </c:pt>
                <c:pt idx="731">
                  <c:v>-0.63868118329058365</c:v>
                </c:pt>
                <c:pt idx="732">
                  <c:v>-0.6381499093244476</c:v>
                </c:pt>
                <c:pt idx="733">
                  <c:v>-0.63769511558493741</c:v>
                </c:pt>
                <c:pt idx="734">
                  <c:v>-0.63718675572731109</c:v>
                </c:pt>
                <c:pt idx="735">
                  <c:v>-0.63663775524526078</c:v>
                </c:pt>
                <c:pt idx="736">
                  <c:v>-0.63597352742704594</c:v>
                </c:pt>
                <c:pt idx="737">
                  <c:v>-0.63535781803149682</c:v>
                </c:pt>
                <c:pt idx="738">
                  <c:v>-0.6345007109065236</c:v>
                </c:pt>
                <c:pt idx="739">
                  <c:v>-0.63383207594196966</c:v>
                </c:pt>
                <c:pt idx="740">
                  <c:v>-0.63253725741034694</c:v>
                </c:pt>
                <c:pt idx="741">
                  <c:v>-0.63154219251868526</c:v>
                </c:pt>
                <c:pt idx="742">
                  <c:v>-0.63072562006683441</c:v>
                </c:pt>
                <c:pt idx="743">
                  <c:v>-0.62930191245822698</c:v>
                </c:pt>
                <c:pt idx="744">
                  <c:v>-0.62798809351216778</c:v>
                </c:pt>
                <c:pt idx="745">
                  <c:v>-0.62605641626760777</c:v>
                </c:pt>
                <c:pt idx="746">
                  <c:v>-0.62419598454344971</c:v>
                </c:pt>
                <c:pt idx="747">
                  <c:v>-0.62286169000231872</c:v>
                </c:pt>
                <c:pt idx="748">
                  <c:v>-0.62019198332783043</c:v>
                </c:pt>
                <c:pt idx="749">
                  <c:v>-0.61862151917076835</c:v>
                </c:pt>
                <c:pt idx="750">
                  <c:v>-0.61649356631016838</c:v>
                </c:pt>
                <c:pt idx="751">
                  <c:v>-0.61461864448351888</c:v>
                </c:pt>
                <c:pt idx="752">
                  <c:v>-0.61142565772555413</c:v>
                </c:pt>
                <c:pt idx="753">
                  <c:v>-0.60922482220239393</c:v>
                </c:pt>
                <c:pt idx="754">
                  <c:v>-0.60651652770686315</c:v>
                </c:pt>
                <c:pt idx="755">
                  <c:v>-0.60349097982407818</c:v>
                </c:pt>
                <c:pt idx="756">
                  <c:v>-0.5996262223021136</c:v>
                </c:pt>
                <c:pt idx="757">
                  <c:v>-0.59649790159488225</c:v>
                </c:pt>
                <c:pt idx="758">
                  <c:v>-0.59259672344647429</c:v>
                </c:pt>
                <c:pt idx="759">
                  <c:v>-0.58858605896549521</c:v>
                </c:pt>
                <c:pt idx="760">
                  <c:v>-0.58386411900279112</c:v>
                </c:pt>
                <c:pt idx="761">
                  <c:v>-0.57901326833141087</c:v>
                </c:pt>
                <c:pt idx="762">
                  <c:v>-0.57707948440369128</c:v>
                </c:pt>
                <c:pt idx="763">
                  <c:v>-0.56383785559845467</c:v>
                </c:pt>
                <c:pt idx="764">
                  <c:v>-0.5582394865189253</c:v>
                </c:pt>
                <c:pt idx="765">
                  <c:v>-0.5531204995142246</c:v>
                </c:pt>
                <c:pt idx="766">
                  <c:v>-0.54920886153760595</c:v>
                </c:pt>
                <c:pt idx="767">
                  <c:v>-0.54255534416704831</c:v>
                </c:pt>
                <c:pt idx="768">
                  <c:v>-0.53664917056297412</c:v>
                </c:pt>
                <c:pt idx="769">
                  <c:v>-0.5307289639520415</c:v>
                </c:pt>
                <c:pt idx="770">
                  <c:v>-0.52544315254277096</c:v>
                </c:pt>
                <c:pt idx="771">
                  <c:v>-0.5212038783026105</c:v>
                </c:pt>
                <c:pt idx="772">
                  <c:v>-0.51391870212498869</c:v>
                </c:pt>
                <c:pt idx="773">
                  <c:v>-0.51045369920724804</c:v>
                </c:pt>
                <c:pt idx="774">
                  <c:v>-0.500566255197335</c:v>
                </c:pt>
                <c:pt idx="775">
                  <c:v>-0.49459041388399311</c:v>
                </c:pt>
                <c:pt idx="776">
                  <c:v>-0.48773842849612215</c:v>
                </c:pt>
                <c:pt idx="777">
                  <c:v>-0.48330754948437382</c:v>
                </c:pt>
                <c:pt idx="778">
                  <c:v>-0.47615854361053755</c:v>
                </c:pt>
                <c:pt idx="779">
                  <c:v>-0.47083238936827015</c:v>
                </c:pt>
                <c:pt idx="780">
                  <c:v>-0.46586035516373836</c:v>
                </c:pt>
                <c:pt idx="781">
                  <c:v>-0.46043863204114832</c:v>
                </c:pt>
                <c:pt idx="782">
                  <c:v>-0.45588113503528727</c:v>
                </c:pt>
                <c:pt idx="783">
                  <c:v>-0.45114479691891352</c:v>
                </c:pt>
                <c:pt idx="784">
                  <c:v>-0.44382830462305128</c:v>
                </c:pt>
                <c:pt idx="785">
                  <c:v>-0.43945862872665753</c:v>
                </c:pt>
                <c:pt idx="786">
                  <c:v>-0.43413595069575406</c:v>
                </c:pt>
                <c:pt idx="787">
                  <c:v>-0.42937777517648684</c:v>
                </c:pt>
                <c:pt idx="788">
                  <c:v>-0.42362234651048625</c:v>
                </c:pt>
                <c:pt idx="789">
                  <c:v>-0.41884525937155953</c:v>
                </c:pt>
                <c:pt idx="790">
                  <c:v>-0.41421173673313849</c:v>
                </c:pt>
                <c:pt idx="791">
                  <c:v>-0.40858531811894716</c:v>
                </c:pt>
                <c:pt idx="792">
                  <c:v>-0.40515696266193474</c:v>
                </c:pt>
                <c:pt idx="793">
                  <c:v>-0.40115100264164305</c:v>
                </c:pt>
                <c:pt idx="794">
                  <c:v>-0.39664515808100431</c:v>
                </c:pt>
                <c:pt idx="795">
                  <c:v>-0.39174978093150686</c:v>
                </c:pt>
                <c:pt idx="796">
                  <c:v>-0.38660255332571064</c:v>
                </c:pt>
                <c:pt idx="797">
                  <c:v>-0.38208565177610954</c:v>
                </c:pt>
                <c:pt idx="798">
                  <c:v>-0.37815382032229528</c:v>
                </c:pt>
                <c:pt idx="799">
                  <c:v>-0.37615949370982293</c:v>
                </c:pt>
                <c:pt idx="800">
                  <c:v>-0.37074439798720471</c:v>
                </c:pt>
                <c:pt idx="801">
                  <c:v>-0.36812884876154439</c:v>
                </c:pt>
                <c:pt idx="802">
                  <c:v>-0.36481577631148954</c:v>
                </c:pt>
                <c:pt idx="803">
                  <c:v>-0.36313468046121183</c:v>
                </c:pt>
                <c:pt idx="804">
                  <c:v>-0.36008183538747268</c:v>
                </c:pt>
                <c:pt idx="805">
                  <c:v>-0.35803748238347727</c:v>
                </c:pt>
                <c:pt idx="806">
                  <c:v>-0.35620073647207956</c:v>
                </c:pt>
                <c:pt idx="807">
                  <c:v>-0.35509331888180973</c:v>
                </c:pt>
                <c:pt idx="808">
                  <c:v>-0.35359148608419477</c:v>
                </c:pt>
                <c:pt idx="809">
                  <c:v>-0.35262188620845564</c:v>
                </c:pt>
                <c:pt idx="810">
                  <c:v>-0.35182937433440981</c:v>
                </c:pt>
                <c:pt idx="811">
                  <c:v>-0.35116452221974837</c:v>
                </c:pt>
                <c:pt idx="812">
                  <c:v>-0.35075053932605083</c:v>
                </c:pt>
                <c:pt idx="813">
                  <c:v>-0.35046407878437502</c:v>
                </c:pt>
                <c:pt idx="814">
                  <c:v>-0.35029262497262809</c:v>
                </c:pt>
                <c:pt idx="815">
                  <c:v>-0.35024425930641762</c:v>
                </c:pt>
                <c:pt idx="816">
                  <c:v>-0.35036388997362883</c:v>
                </c:pt>
                <c:pt idx="817">
                  <c:v>-0.35067440031532049</c:v>
                </c:pt>
                <c:pt idx="818">
                  <c:v>-0.35105381838151545</c:v>
                </c:pt>
                <c:pt idx="819">
                  <c:v>-0.35116051511787993</c:v>
                </c:pt>
                <c:pt idx="820">
                  <c:v>-0.35188950294134946</c:v>
                </c:pt>
                <c:pt idx="821">
                  <c:v>-0.35237534132489856</c:v>
                </c:pt>
                <c:pt idx="822">
                  <c:v>-0.3527681651840372</c:v>
                </c:pt>
                <c:pt idx="823">
                  <c:v>-0.35314220359691373</c:v>
                </c:pt>
                <c:pt idx="824">
                  <c:v>-0.35372557760639473</c:v>
                </c:pt>
                <c:pt idx="825">
                  <c:v>-0.35439481112769361</c:v>
                </c:pt>
                <c:pt idx="826">
                  <c:v>-0.35481094730041107</c:v>
                </c:pt>
                <c:pt idx="827">
                  <c:v>-0.35518543373683936</c:v>
                </c:pt>
                <c:pt idx="828">
                  <c:v>-0.35522814200216646</c:v>
                </c:pt>
                <c:pt idx="829">
                  <c:v>-0.35505744317031779</c:v>
                </c:pt>
                <c:pt idx="830">
                  <c:v>-0.35500548869377052</c:v>
                </c:pt>
                <c:pt idx="831">
                  <c:v>-0.35393288385549632</c:v>
                </c:pt>
                <c:pt idx="832">
                  <c:v>-0.35342639587626279</c:v>
                </c:pt>
                <c:pt idx="833">
                  <c:v>-0.35225307518632615</c:v>
                </c:pt>
                <c:pt idx="834">
                  <c:v>-0.35175949322874311</c:v>
                </c:pt>
                <c:pt idx="835">
                  <c:v>-0.35021361649063748</c:v>
                </c:pt>
                <c:pt idx="836">
                  <c:v>-0.34998117210047369</c:v>
                </c:pt>
                <c:pt idx="837">
                  <c:v>-0.3470726199421576</c:v>
                </c:pt>
                <c:pt idx="838">
                  <c:v>-0.34571317855306344</c:v>
                </c:pt>
                <c:pt idx="839">
                  <c:v>-0.34386038604692593</c:v>
                </c:pt>
                <c:pt idx="840">
                  <c:v>-0.34183920235830839</c:v>
                </c:pt>
                <c:pt idx="841">
                  <c:v>-0.34053660269171432</c:v>
                </c:pt>
                <c:pt idx="842">
                  <c:v>-0.33732949707942211</c:v>
                </c:pt>
                <c:pt idx="843">
                  <c:v>-0.3368865821373716</c:v>
                </c:pt>
                <c:pt idx="844">
                  <c:v>-0.332986725086519</c:v>
                </c:pt>
                <c:pt idx="845">
                  <c:v>-0.33008063578598151</c:v>
                </c:pt>
                <c:pt idx="846">
                  <c:v>-0.32844318613235707</c:v>
                </c:pt>
                <c:pt idx="847">
                  <c:v>-0.32208564604156265</c:v>
                </c:pt>
                <c:pt idx="848">
                  <c:v>-0.31299017107236315</c:v>
                </c:pt>
                <c:pt idx="849">
                  <c:v>-0.31108708708577815</c:v>
                </c:pt>
                <c:pt idx="850">
                  <c:v>-0.28850625443215772</c:v>
                </c:pt>
                <c:pt idx="851">
                  <c:v>-0.27864304042029736</c:v>
                </c:pt>
                <c:pt idx="852">
                  <c:v>-0.27436242580470127</c:v>
                </c:pt>
                <c:pt idx="853">
                  <c:v>-0.27146393003652641</c:v>
                </c:pt>
                <c:pt idx="854">
                  <c:v>-0.26668376631529145</c:v>
                </c:pt>
                <c:pt idx="855">
                  <c:v>-0.26566634273102835</c:v>
                </c:pt>
                <c:pt idx="856">
                  <c:v>-0.25485108447795329</c:v>
                </c:pt>
                <c:pt idx="857">
                  <c:v>-0.24686215378242907</c:v>
                </c:pt>
                <c:pt idx="858">
                  <c:v>-0.24582141844734234</c:v>
                </c:pt>
                <c:pt idx="859">
                  <c:v>-0.24058807905083848</c:v>
                </c:pt>
                <c:pt idx="860">
                  <c:v>-0.2374436667267677</c:v>
                </c:pt>
                <c:pt idx="861">
                  <c:v>-0.23288526424884631</c:v>
                </c:pt>
                <c:pt idx="862">
                  <c:v>-0.230042141739638</c:v>
                </c:pt>
                <c:pt idx="863">
                  <c:v>-0.22681292233778091</c:v>
                </c:pt>
                <c:pt idx="864">
                  <c:v>-0.22425997045580479</c:v>
                </c:pt>
                <c:pt idx="865">
                  <c:v>-0.22212529447758267</c:v>
                </c:pt>
                <c:pt idx="866">
                  <c:v>-0.21473476322160251</c:v>
                </c:pt>
                <c:pt idx="867">
                  <c:v>-0.21419505392608318</c:v>
                </c:pt>
                <c:pt idx="868">
                  <c:v>-0.20552303562588128</c:v>
                </c:pt>
                <c:pt idx="869">
                  <c:v>-0.20362594811445783</c:v>
                </c:pt>
                <c:pt idx="870">
                  <c:v>-0.2012746739502983</c:v>
                </c:pt>
                <c:pt idx="871">
                  <c:v>-0.19895649483144881</c:v>
                </c:pt>
                <c:pt idx="872">
                  <c:v>-0.19771266584678746</c:v>
                </c:pt>
                <c:pt idx="873">
                  <c:v>-0.19443804574908205</c:v>
                </c:pt>
                <c:pt idx="874">
                  <c:v>-0.18988636474044232</c:v>
                </c:pt>
                <c:pt idx="875">
                  <c:v>-0.18803886477396478</c:v>
                </c:pt>
                <c:pt idx="876">
                  <c:v>-0.18553399459532605</c:v>
                </c:pt>
                <c:pt idx="877">
                  <c:v>-0.1841828752564558</c:v>
                </c:pt>
                <c:pt idx="878">
                  <c:v>-0.18241321447454803</c:v>
                </c:pt>
                <c:pt idx="879">
                  <c:v>-0.1753049958994104</c:v>
                </c:pt>
                <c:pt idx="880">
                  <c:v>-0.17297154527973946</c:v>
                </c:pt>
                <c:pt idx="881">
                  <c:v>-0.16386090682710316</c:v>
                </c:pt>
                <c:pt idx="882">
                  <c:v>-0.16263507392099763</c:v>
                </c:pt>
                <c:pt idx="883">
                  <c:v>-0.15343788368748865</c:v>
                </c:pt>
                <c:pt idx="884">
                  <c:v>-0.15043335867525287</c:v>
                </c:pt>
                <c:pt idx="885">
                  <c:v>-0.14176413154020376</c:v>
                </c:pt>
                <c:pt idx="886">
                  <c:v>-0.14113423334055994</c:v>
                </c:pt>
                <c:pt idx="887">
                  <c:v>-0.13387517420922271</c:v>
                </c:pt>
                <c:pt idx="888">
                  <c:v>-0.13340301746196398</c:v>
                </c:pt>
                <c:pt idx="889">
                  <c:v>-0.11997172424286298</c:v>
                </c:pt>
                <c:pt idx="890">
                  <c:v>-0.11178709472951549</c:v>
                </c:pt>
                <c:pt idx="891">
                  <c:v>-0.11057334335427607</c:v>
                </c:pt>
                <c:pt idx="892">
                  <c:v>-0.10043383871108372</c:v>
                </c:pt>
                <c:pt idx="893">
                  <c:v>-8.9630998716867E-2</c:v>
                </c:pt>
                <c:pt idx="894">
                  <c:v>-7.9300982329768871E-2</c:v>
                </c:pt>
                <c:pt idx="895">
                  <c:v>-7.1376048651419582E-2</c:v>
                </c:pt>
                <c:pt idx="896">
                  <c:v>-7.0600554139766E-2</c:v>
                </c:pt>
                <c:pt idx="897">
                  <c:v>-4.604980099954261E-2</c:v>
                </c:pt>
                <c:pt idx="898">
                  <c:v>-4.3802926336518375E-2</c:v>
                </c:pt>
                <c:pt idx="899">
                  <c:v>-3.3498513547700538E-2</c:v>
                </c:pt>
                <c:pt idx="900">
                  <c:v>-2.8964120436954788E-2</c:v>
                </c:pt>
                <c:pt idx="901">
                  <c:v>-1.4955562135591073E-2</c:v>
                </c:pt>
                <c:pt idx="902">
                  <c:v>-1.2340144716596965E-2</c:v>
                </c:pt>
                <c:pt idx="903">
                  <c:v>3.0422604648382163E-3</c:v>
                </c:pt>
                <c:pt idx="904">
                  <c:v>2.8003004525838718E-2</c:v>
                </c:pt>
                <c:pt idx="905">
                  <c:v>2.9558813391562532E-2</c:v>
                </c:pt>
                <c:pt idx="906">
                  <c:v>4.1545213746427459E-2</c:v>
                </c:pt>
                <c:pt idx="907">
                  <c:v>5.1187036668684391E-2</c:v>
                </c:pt>
                <c:pt idx="908">
                  <c:v>5.3198903673858912E-2</c:v>
                </c:pt>
                <c:pt idx="909">
                  <c:v>5.8962997648148191E-2</c:v>
                </c:pt>
                <c:pt idx="910">
                  <c:v>6.4098869546183643E-2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9F-43A9-BBB9-5AAB07D61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083472"/>
        <c:axId val="644085768"/>
        <c:extLst/>
      </c:scatterChart>
      <c:valAx>
        <c:axId val="644083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5768"/>
        <c:crosses val="autoZero"/>
        <c:crossBetween val="midCat"/>
      </c:valAx>
      <c:valAx>
        <c:axId val="644085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44083472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Reconstruction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6"/>
          <c:order val="0"/>
          <c:tx>
            <c:strRef>
              <c:f>'Flight Input'!$AE$1</c:f>
              <c:strCache>
                <c:ptCount val="1"/>
                <c:pt idx="0">
                  <c:v>Height</c:v>
                </c:pt>
              </c:strCache>
            </c:strRef>
          </c:tx>
          <c:spPr>
            <a:ln w="952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'Flight Input'!$T$2:$T$1122</c:f>
              <c:numCache>
                <c:formatCode>General</c:formatCode>
                <c:ptCount val="1121"/>
                <c:pt idx="0">
                  <c:v>0</c:v>
                </c:pt>
                <c:pt idx="1">
                  <c:v>1.9563999958336353E-2</c:v>
                </c:pt>
                <c:pt idx="2">
                  <c:v>3.6159000010229647E-2</c:v>
                </c:pt>
                <c:pt idx="3">
                  <c:v>5.6963999988511205E-2</c:v>
                </c:pt>
                <c:pt idx="4">
                  <c:v>8.1719000008888543E-2</c:v>
                </c:pt>
                <c:pt idx="5">
                  <c:v>9.5315000042319298E-2</c:v>
                </c:pt>
                <c:pt idx="6">
                  <c:v>0.11652799998410046</c:v>
                </c:pt>
                <c:pt idx="7">
                  <c:v>0.13519900001119822</c:v>
                </c:pt>
                <c:pt idx="8">
                  <c:v>0.16087699995841831</c:v>
                </c:pt>
                <c:pt idx="9">
                  <c:v>0.18141700001433492</c:v>
                </c:pt>
                <c:pt idx="10">
                  <c:v>0.20019400003366172</c:v>
                </c:pt>
                <c:pt idx="11">
                  <c:v>0.21545300004072487</c:v>
                </c:pt>
                <c:pt idx="12">
                  <c:v>0.23079199995845556</c:v>
                </c:pt>
                <c:pt idx="13">
                  <c:v>0.2609230000525713</c:v>
                </c:pt>
                <c:pt idx="14">
                  <c:v>0.27603299997281283</c:v>
                </c:pt>
                <c:pt idx="15">
                  <c:v>0.3010329999960959</c:v>
                </c:pt>
                <c:pt idx="16">
                  <c:v>0.31972799997311085</c:v>
                </c:pt>
                <c:pt idx="17">
                  <c:v>0.33597799995914102</c:v>
                </c:pt>
                <c:pt idx="18">
                  <c:v>0.35759000002872199</c:v>
                </c:pt>
                <c:pt idx="19">
                  <c:v>0.37765299994498491</c:v>
                </c:pt>
                <c:pt idx="20">
                  <c:v>0.39710800000466406</c:v>
                </c:pt>
                <c:pt idx="21">
                  <c:v>0.41665599995758384</c:v>
                </c:pt>
                <c:pt idx="22">
                  <c:v>0.43804300006013364</c:v>
                </c:pt>
                <c:pt idx="23">
                  <c:v>0.45675699994899333</c:v>
                </c:pt>
                <c:pt idx="24">
                  <c:v>0.47970499994698912</c:v>
                </c:pt>
                <c:pt idx="25">
                  <c:v>0.49705999996513128</c:v>
                </c:pt>
                <c:pt idx="26">
                  <c:v>0.51856400002725422</c:v>
                </c:pt>
                <c:pt idx="27">
                  <c:v>0.54057900002226233</c:v>
                </c:pt>
                <c:pt idx="28">
                  <c:v>0.55734399997163564</c:v>
                </c:pt>
                <c:pt idx="29">
                  <c:v>0.57929699996020645</c:v>
                </c:pt>
                <c:pt idx="30">
                  <c:v>0.59977099997922778</c:v>
                </c:pt>
                <c:pt idx="31">
                  <c:v>0.61553199996706098</c:v>
                </c:pt>
                <c:pt idx="32">
                  <c:v>0.63737200002651662</c:v>
                </c:pt>
                <c:pt idx="33">
                  <c:v>0.65854900004342198</c:v>
                </c:pt>
                <c:pt idx="34">
                  <c:v>0.66760799998883158</c:v>
                </c:pt>
                <c:pt idx="35">
                  <c:v>0.70031900005415082</c:v>
                </c:pt>
                <c:pt idx="36">
                  <c:v>0.71870199998375028</c:v>
                </c:pt>
                <c:pt idx="37">
                  <c:v>0.73884600005112588</c:v>
                </c:pt>
                <c:pt idx="38">
                  <c:v>0.75902100000530481</c:v>
                </c:pt>
                <c:pt idx="39">
                  <c:v>0.77910100005101413</c:v>
                </c:pt>
                <c:pt idx="40">
                  <c:v>0.79993099998682737</c:v>
                </c:pt>
                <c:pt idx="41">
                  <c:v>0.81429600005503744</c:v>
                </c:pt>
                <c:pt idx="42">
                  <c:v>0.83908199996221811</c:v>
                </c:pt>
                <c:pt idx="43">
                  <c:v>0.85952599998563528</c:v>
                </c:pt>
                <c:pt idx="44">
                  <c:v>0.87445000000298023</c:v>
                </c:pt>
                <c:pt idx="45">
                  <c:v>0.89508699998259544</c:v>
                </c:pt>
                <c:pt idx="46">
                  <c:v>0.91429800004698336</c:v>
                </c:pt>
                <c:pt idx="47">
                  <c:v>0.94034800003282726</c:v>
                </c:pt>
                <c:pt idx="48">
                  <c:v>0.95808699994813651</c:v>
                </c:pt>
                <c:pt idx="49">
                  <c:v>0.97596299997530878</c:v>
                </c:pt>
                <c:pt idx="50">
                  <c:v>1.0003639999777079</c:v>
                </c:pt>
                <c:pt idx="51">
                  <c:v>1.0176780000329018</c:v>
                </c:pt>
                <c:pt idx="52">
                  <c:v>1.0400709999958053</c:v>
                </c:pt>
                <c:pt idx="53">
                  <c:v>1.059497999958694</c:v>
                </c:pt>
                <c:pt idx="54">
                  <c:v>1.0803300000261515</c:v>
                </c:pt>
                <c:pt idx="55">
                  <c:v>1.0980759999947622</c:v>
                </c:pt>
                <c:pt idx="56">
                  <c:v>1.1205570000456646</c:v>
                </c:pt>
                <c:pt idx="57">
                  <c:v>1.1408250000094995</c:v>
                </c:pt>
                <c:pt idx="58">
                  <c:v>1.1609559999778867</c:v>
                </c:pt>
                <c:pt idx="59">
                  <c:v>1.1773840000387281</c:v>
                </c:pt>
                <c:pt idx="60">
                  <c:v>1.200942000024952</c:v>
                </c:pt>
                <c:pt idx="61">
                  <c:v>1.2181420000270009</c:v>
                </c:pt>
                <c:pt idx="62">
                  <c:v>1.2382610000204295</c:v>
                </c:pt>
                <c:pt idx="63">
                  <c:v>1.2563780000200495</c:v>
                </c:pt>
                <c:pt idx="64">
                  <c:v>1.2730310000479221</c:v>
                </c:pt>
                <c:pt idx="65">
                  <c:v>1.3016999999526888</c:v>
                </c:pt>
                <c:pt idx="66">
                  <c:v>1.3172239999985322</c:v>
                </c:pt>
                <c:pt idx="67">
                  <c:v>1.3370959999738261</c:v>
                </c:pt>
                <c:pt idx="68">
                  <c:v>1.3570749999489635</c:v>
                </c:pt>
                <c:pt idx="69">
                  <c:v>1.3771339999511838</c:v>
                </c:pt>
                <c:pt idx="70">
                  <c:v>1.3982049999758601</c:v>
                </c:pt>
                <c:pt idx="71">
                  <c:v>1.4208349999971688</c:v>
                </c:pt>
                <c:pt idx="72">
                  <c:v>1.4375699999509379</c:v>
                </c:pt>
                <c:pt idx="73">
                  <c:v>1.4597910000011325</c:v>
                </c:pt>
                <c:pt idx="74">
                  <c:v>1.4777110000140965</c:v>
                </c:pt>
                <c:pt idx="75">
                  <c:v>1.49759299994912</c:v>
                </c:pt>
                <c:pt idx="76">
                  <c:v>1.5128290000138804</c:v>
                </c:pt>
                <c:pt idx="77">
                  <c:v>1.5384360000025481</c:v>
                </c:pt>
                <c:pt idx="78">
                  <c:v>1.5585229999851435</c:v>
                </c:pt>
                <c:pt idx="79">
                  <c:v>1.5794140000361949</c:v>
                </c:pt>
                <c:pt idx="80">
                  <c:v>1.5950850000372157</c:v>
                </c:pt>
                <c:pt idx="81">
                  <c:v>1.6198589999694377</c:v>
                </c:pt>
                <c:pt idx="82">
                  <c:v>1.6334839999908581</c:v>
                </c:pt>
                <c:pt idx="83">
                  <c:v>1.6539790000533685</c:v>
                </c:pt>
                <c:pt idx="84">
                  <c:v>1.6791039999807253</c:v>
                </c:pt>
                <c:pt idx="85">
                  <c:v>1.6941850000293925</c:v>
                </c:pt>
                <c:pt idx="86">
                  <c:v>1.7199150000233203</c:v>
                </c:pt>
                <c:pt idx="87">
                  <c:v>1.7348090000450611</c:v>
                </c:pt>
                <c:pt idx="88">
                  <c:v>1.7599459999473765</c:v>
                </c:pt>
                <c:pt idx="89">
                  <c:v>1.7692289999686182</c:v>
                </c:pt>
                <c:pt idx="90">
                  <c:v>1.8008499999996275</c:v>
                </c:pt>
                <c:pt idx="91">
                  <c:v>1.8199289999902248</c:v>
                </c:pt>
                <c:pt idx="92">
                  <c:v>1.8306630000006407</c:v>
                </c:pt>
                <c:pt idx="93">
                  <c:v>1.8550660000182688</c:v>
                </c:pt>
                <c:pt idx="94">
                  <c:v>1.8752830000594258</c:v>
                </c:pt>
                <c:pt idx="95">
                  <c:v>1.895213000010699</c:v>
                </c:pt>
                <c:pt idx="96">
                  <c:v>1.9197870000498369</c:v>
                </c:pt>
                <c:pt idx="97">
                  <c:v>1.9353180000325665</c:v>
                </c:pt>
                <c:pt idx="98">
                  <c:v>1.9613520000129938</c:v>
                </c:pt>
                <c:pt idx="99">
                  <c:v>1.9765840000472963</c:v>
                </c:pt>
                <c:pt idx="100">
                  <c:v>1.9987800000235438</c:v>
                </c:pt>
                <c:pt idx="101">
                  <c:v>2.0215359999565408</c:v>
                </c:pt>
                <c:pt idx="102">
                  <c:v>2.0409470000304282</c:v>
                </c:pt>
                <c:pt idx="103">
                  <c:v>2.0606449999613687</c:v>
                </c:pt>
                <c:pt idx="104">
                  <c:v>2.0784840000560507</c:v>
                </c:pt>
                <c:pt idx="105">
                  <c:v>2.0982830000575632</c:v>
                </c:pt>
                <c:pt idx="106">
                  <c:v>2.1169859999790788</c:v>
                </c:pt>
                <c:pt idx="107">
                  <c:v>2.1398549999576062</c:v>
                </c:pt>
                <c:pt idx="108">
                  <c:v>2.1563150000292808</c:v>
                </c:pt>
                <c:pt idx="109">
                  <c:v>2.1768330000340939</c:v>
                </c:pt>
                <c:pt idx="110">
                  <c:v>2.1938620000146329</c:v>
                </c:pt>
                <c:pt idx="111">
                  <c:v>2.217049999977462</c:v>
                </c:pt>
                <c:pt idx="112">
                  <c:v>2.2374840000411496</c:v>
                </c:pt>
                <c:pt idx="113">
                  <c:v>2.2536959999706596</c:v>
                </c:pt>
                <c:pt idx="114">
                  <c:v>2.2817140000406653</c:v>
                </c:pt>
                <c:pt idx="115">
                  <c:v>2.2981060000602156</c:v>
                </c:pt>
                <c:pt idx="116">
                  <c:v>2.3176270000403747</c:v>
                </c:pt>
                <c:pt idx="117">
                  <c:v>2.3403809999581426</c:v>
                </c:pt>
                <c:pt idx="118">
                  <c:v>2.3574260000605136</c:v>
                </c:pt>
                <c:pt idx="119">
                  <c:v>2.3779189999913797</c:v>
                </c:pt>
                <c:pt idx="120">
                  <c:v>2.3985589999938384</c:v>
                </c:pt>
                <c:pt idx="121">
                  <c:v>2.4186729999491945</c:v>
                </c:pt>
                <c:pt idx="122">
                  <c:v>2.4433170000556856</c:v>
                </c:pt>
                <c:pt idx="123">
                  <c:v>2.4601069999625906</c:v>
                </c:pt>
                <c:pt idx="124">
                  <c:v>2.4782869999762625</c:v>
                </c:pt>
                <c:pt idx="125">
                  <c:v>2.499824000056833</c:v>
                </c:pt>
                <c:pt idx="126">
                  <c:v>2.5134049999760464</c:v>
                </c:pt>
                <c:pt idx="127">
                  <c:v>2.5388850000454113</c:v>
                </c:pt>
                <c:pt idx="128">
                  <c:v>2.554041999974288</c:v>
                </c:pt>
                <c:pt idx="129">
                  <c:v>2.5800919999601319</c:v>
                </c:pt>
                <c:pt idx="130">
                  <c:v>2.6000139999669045</c:v>
                </c:pt>
                <c:pt idx="131">
                  <c:v>2.6149969999678433</c:v>
                </c:pt>
                <c:pt idx="132">
                  <c:v>2.6399939999682829</c:v>
                </c:pt>
                <c:pt idx="133">
                  <c:v>2.6505810000235215</c:v>
                </c:pt>
                <c:pt idx="134">
                  <c:v>2.6801719999639317</c:v>
                </c:pt>
                <c:pt idx="135">
                  <c:v>2.6892350000562146</c:v>
                </c:pt>
                <c:pt idx="136">
                  <c:v>2.7199760000221431</c:v>
                </c:pt>
                <c:pt idx="137">
                  <c:v>2.7399689999874681</c:v>
                </c:pt>
                <c:pt idx="138">
                  <c:v>2.7497059999732301</c:v>
                </c:pt>
                <c:pt idx="139">
                  <c:v>2.7756199999712408</c:v>
                </c:pt>
                <c:pt idx="140">
                  <c:v>2.7916589999804273</c:v>
                </c:pt>
                <c:pt idx="141">
                  <c:v>2.8166660000570118</c:v>
                </c:pt>
                <c:pt idx="142">
                  <c:v>2.8356640000129119</c:v>
                </c:pt>
                <c:pt idx="143">
                  <c:v>2.8554289999883622</c:v>
                </c:pt>
                <c:pt idx="144">
                  <c:v>2.8780519999563694</c:v>
                </c:pt>
                <c:pt idx="145">
                  <c:v>2.8957399999490008</c:v>
                </c:pt>
                <c:pt idx="146">
                  <c:v>2.9175410000607371</c:v>
                </c:pt>
                <c:pt idx="147">
                  <c:v>2.9359229999827221</c:v>
                </c:pt>
                <c:pt idx="148">
                  <c:v>2.9560419999761507</c:v>
                </c:pt>
                <c:pt idx="149">
                  <c:v>2.9769930000184104</c:v>
                </c:pt>
                <c:pt idx="150">
                  <c:v>2.9972680000355467</c:v>
                </c:pt>
                <c:pt idx="151">
                  <c:v>3.0124549999600276</c:v>
                </c:pt>
                <c:pt idx="152">
                  <c:v>3.0366609999909997</c:v>
                </c:pt>
                <c:pt idx="153">
                  <c:v>3.0607030000537634</c:v>
                </c:pt>
                <c:pt idx="154">
                  <c:v>3.081607999978587</c:v>
                </c:pt>
                <c:pt idx="155">
                  <c:v>3.096817999961786</c:v>
                </c:pt>
                <c:pt idx="156">
                  <c:v>3.1123780000489205</c:v>
                </c:pt>
                <c:pt idx="157">
                  <c:v>3.1377489999867976</c:v>
                </c:pt>
                <c:pt idx="158">
                  <c:v>3.1620119999861345</c:v>
                </c:pt>
                <c:pt idx="159">
                  <c:v>3.1787160000531003</c:v>
                </c:pt>
                <c:pt idx="160">
                  <c:v>3.1976929999655113</c:v>
                </c:pt>
                <c:pt idx="161">
                  <c:v>3.217534999945201</c:v>
                </c:pt>
                <c:pt idx="162">
                  <c:v>3.2402080000611022</c:v>
                </c:pt>
                <c:pt idx="163">
                  <c:v>3.2590730000520125</c:v>
                </c:pt>
                <c:pt idx="164">
                  <c:v>3.2737450000131503</c:v>
                </c:pt>
                <c:pt idx="165">
                  <c:v>3.298462999984622</c:v>
                </c:pt>
                <c:pt idx="166">
                  <c:v>3.3203539999667555</c:v>
                </c:pt>
                <c:pt idx="167">
                  <c:v>3.3330629999982193</c:v>
                </c:pt>
                <c:pt idx="168">
                  <c:v>3.3590489999623969</c:v>
                </c:pt>
                <c:pt idx="169">
                  <c:v>3.3684509999584407</c:v>
                </c:pt>
                <c:pt idx="170">
                  <c:v>3.3989389999769628</c:v>
                </c:pt>
                <c:pt idx="171">
                  <c:v>3.4189079999923706</c:v>
                </c:pt>
                <c:pt idx="172">
                  <c:v>3.4370099999941885</c:v>
                </c:pt>
                <c:pt idx="173">
                  <c:v>3.4592669999692589</c:v>
                </c:pt>
                <c:pt idx="174">
                  <c:v>3.4738849999848753</c:v>
                </c:pt>
                <c:pt idx="175">
                  <c:v>3.4990659999893978</c:v>
                </c:pt>
                <c:pt idx="176">
                  <c:v>3.5199540000176057</c:v>
                </c:pt>
                <c:pt idx="177">
                  <c:v>3.5358130000531673</c:v>
                </c:pt>
                <c:pt idx="178">
                  <c:v>3.560689999954775</c:v>
                </c:pt>
                <c:pt idx="179">
                  <c:v>3.579937000060454</c:v>
                </c:pt>
                <c:pt idx="180">
                  <c:v>3.5947300000116229</c:v>
                </c:pt>
                <c:pt idx="181">
                  <c:v>3.6156620000256225</c:v>
                </c:pt>
                <c:pt idx="182">
                  <c:v>3.6407449999824166</c:v>
                </c:pt>
                <c:pt idx="183">
                  <c:v>3.6617049999767914</c:v>
                </c:pt>
                <c:pt idx="184">
                  <c:v>3.6759389999788254</c:v>
                </c:pt>
                <c:pt idx="185">
                  <c:v>3.7003740000072867</c:v>
                </c:pt>
                <c:pt idx="186">
                  <c:v>3.7108030000235885</c:v>
                </c:pt>
                <c:pt idx="187">
                  <c:v>3.7396650000009686</c:v>
                </c:pt>
                <c:pt idx="188">
                  <c:v>3.7608539999928325</c:v>
                </c:pt>
                <c:pt idx="189">
                  <c:v>3.7809330000309274</c:v>
                </c:pt>
                <c:pt idx="190">
                  <c:v>3.7928100000135601</c:v>
                </c:pt>
                <c:pt idx="191">
                  <c:v>3.816380999982357</c:v>
                </c:pt>
                <c:pt idx="192">
                  <c:v>3.8316750000230968</c:v>
                </c:pt>
                <c:pt idx="193">
                  <c:v>3.8584699999773875</c:v>
                </c:pt>
                <c:pt idx="194">
                  <c:v>3.8765310000162572</c:v>
                </c:pt>
                <c:pt idx="195">
                  <c:v>3.9011620000237599</c:v>
                </c:pt>
                <c:pt idx="196">
                  <c:v>3.9168259999714792</c:v>
                </c:pt>
                <c:pt idx="197">
                  <c:v>3.9338310000021011</c:v>
                </c:pt>
                <c:pt idx="198">
                  <c:v>3.9567779999924824</c:v>
                </c:pt>
                <c:pt idx="199">
                  <c:v>3.9779159999452531</c:v>
                </c:pt>
                <c:pt idx="200">
                  <c:v>3.9979149999562651</c:v>
                </c:pt>
                <c:pt idx="201">
                  <c:v>4.0167750000255182</c:v>
                </c:pt>
                <c:pt idx="202">
                  <c:v>4.0324310000287369</c:v>
                </c:pt>
                <c:pt idx="203">
                  <c:v>4.0609699999913573</c:v>
                </c:pt>
                <c:pt idx="204">
                  <c:v>4.0788310000207275</c:v>
                </c:pt>
                <c:pt idx="205">
                  <c:v>4.0982830000575632</c:v>
                </c:pt>
                <c:pt idx="206">
                  <c:v>4.117435000021942</c:v>
                </c:pt>
                <c:pt idx="207">
                  <c:v>4.1376389999641106</c:v>
                </c:pt>
                <c:pt idx="208">
                  <c:v>4.1609389999648556</c:v>
                </c:pt>
                <c:pt idx="209">
                  <c:v>4.1806189999915659</c:v>
                </c:pt>
                <c:pt idx="210">
                  <c:v>4.1918849999783561</c:v>
                </c:pt>
                <c:pt idx="211">
                  <c:v>4.2195150000043213</c:v>
                </c:pt>
                <c:pt idx="212">
                  <c:v>4.2387109999544919</c:v>
                </c:pt>
                <c:pt idx="213">
                  <c:v>4.2538530000019819</c:v>
                </c:pt>
                <c:pt idx="214">
                  <c:v>4.2799090000335127</c:v>
                </c:pt>
                <c:pt idx="215">
                  <c:v>4.3002130000386387</c:v>
                </c:pt>
                <c:pt idx="216">
                  <c:v>4.3188670000527054</c:v>
                </c:pt>
                <c:pt idx="217">
                  <c:v>4.3393990000477061</c:v>
                </c:pt>
                <c:pt idx="218">
                  <c:v>4.3597229999722913</c:v>
                </c:pt>
                <c:pt idx="219">
                  <c:v>4.3796350000193343</c:v>
                </c:pt>
                <c:pt idx="220">
                  <c:v>4.4017689999891445</c:v>
                </c:pt>
                <c:pt idx="221">
                  <c:v>4.4201459999894723</c:v>
                </c:pt>
                <c:pt idx="222">
                  <c:v>4.4409740000264719</c:v>
                </c:pt>
                <c:pt idx="223">
                  <c:v>4.4558569999644533</c:v>
                </c:pt>
                <c:pt idx="224">
                  <c:v>4.4798370000207797</c:v>
                </c:pt>
                <c:pt idx="225">
                  <c:v>4.4971849999856204</c:v>
                </c:pt>
                <c:pt idx="226">
                  <c:v>4.5149039999814704</c:v>
                </c:pt>
                <c:pt idx="227">
                  <c:v>4.5362479999894276</c:v>
                </c:pt>
                <c:pt idx="228">
                  <c:v>4.5607280000112951</c:v>
                </c:pt>
                <c:pt idx="229">
                  <c:v>4.5755409999983385</c:v>
                </c:pt>
                <c:pt idx="230">
                  <c:v>4.6004220000468194</c:v>
                </c:pt>
                <c:pt idx="231">
                  <c:v>4.6171270000049844</c:v>
                </c:pt>
                <c:pt idx="232">
                  <c:v>4.6363140000030398</c:v>
                </c:pt>
                <c:pt idx="233">
                  <c:v>4.6604839999927208</c:v>
                </c:pt>
                <c:pt idx="234">
                  <c:v>4.6805640000384301</c:v>
                </c:pt>
                <c:pt idx="235">
                  <c:v>4.6960709999548271</c:v>
                </c:pt>
                <c:pt idx="236">
                  <c:v>4.7201290000230074</c:v>
                </c:pt>
                <c:pt idx="237">
                  <c:v>4.7367689999518916</c:v>
                </c:pt>
                <c:pt idx="238">
                  <c:v>4.7583550000563264</c:v>
                </c:pt>
                <c:pt idx="239">
                  <c:v>4.7792350000236183</c:v>
                </c:pt>
                <c:pt idx="240">
                  <c:v>4.7965029999613762</c:v>
                </c:pt>
                <c:pt idx="241">
                  <c:v>4.8187799999723211</c:v>
                </c:pt>
                <c:pt idx="242">
                  <c:v>4.8381079999962822</c:v>
                </c:pt>
                <c:pt idx="243">
                  <c:v>4.860850999946706</c:v>
                </c:pt>
                <c:pt idx="244">
                  <c:v>4.8770700000459328</c:v>
                </c:pt>
                <c:pt idx="245">
                  <c:v>4.8998679999494925</c:v>
                </c:pt>
                <c:pt idx="246">
                  <c:v>4.9182550000259653</c:v>
                </c:pt>
                <c:pt idx="247">
                  <c:v>4.9375709999585524</c:v>
                </c:pt>
                <c:pt idx="248">
                  <c:v>4.9575810000533238</c:v>
                </c:pt>
                <c:pt idx="249">
                  <c:v>4.9739599999738857</c:v>
                </c:pt>
                <c:pt idx="250">
                  <c:v>4.9985830000368878</c:v>
                </c:pt>
                <c:pt idx="251">
                  <c:v>5.020498999976553</c:v>
                </c:pt>
                <c:pt idx="252">
                  <c:v>5.0387859999900684</c:v>
                </c:pt>
                <c:pt idx="253">
                  <c:v>5.0586830000393093</c:v>
                </c:pt>
                <c:pt idx="254">
                  <c:v>5.0803170000435784</c:v>
                </c:pt>
                <c:pt idx="255">
                  <c:v>5.1003529999870807</c:v>
                </c:pt>
                <c:pt idx="256">
                  <c:v>5.1097049999516457</c:v>
                </c:pt>
                <c:pt idx="257">
                  <c:v>5.1333990000421181</c:v>
                </c:pt>
                <c:pt idx="258">
                  <c:v>5.1597980000078678</c:v>
                </c:pt>
                <c:pt idx="259">
                  <c:v>5.1796839999733493</c:v>
                </c:pt>
                <c:pt idx="260">
                  <c:v>5.1941120000556111</c:v>
                </c:pt>
                <c:pt idx="261">
                  <c:v>5.2189899999648333</c:v>
                </c:pt>
                <c:pt idx="262">
                  <c:v>5.239471000037156</c:v>
                </c:pt>
                <c:pt idx="263">
                  <c:v>5.2566489999881014</c:v>
                </c:pt>
                <c:pt idx="264">
                  <c:v>5.2799009999725968</c:v>
                </c:pt>
                <c:pt idx="265">
                  <c:v>5.2993809999898076</c:v>
                </c:pt>
                <c:pt idx="266">
                  <c:v>5.3168880000011995</c:v>
                </c:pt>
                <c:pt idx="267">
                  <c:v>5.3407260000240058</c:v>
                </c:pt>
                <c:pt idx="268">
                  <c:v>5.3601849999977276</c:v>
                </c:pt>
                <c:pt idx="269">
                  <c:v>5.3801209999946877</c:v>
                </c:pt>
                <c:pt idx="270">
                  <c:v>5.3987389999674633</c:v>
                </c:pt>
                <c:pt idx="271">
                  <c:v>5.4152930000564083</c:v>
                </c:pt>
                <c:pt idx="272">
                  <c:v>5.4407460000365973</c:v>
                </c:pt>
                <c:pt idx="273">
                  <c:v>5.4509710000129417</c:v>
                </c:pt>
                <c:pt idx="274">
                  <c:v>5.4810650000581518</c:v>
                </c:pt>
                <c:pt idx="275">
                  <c:v>5.4984560000011697</c:v>
                </c:pt>
                <c:pt idx="276">
                  <c:v>5.5163669999456033</c:v>
                </c:pt>
                <c:pt idx="277">
                  <c:v>5.5392909999936819</c:v>
                </c:pt>
                <c:pt idx="278">
                  <c:v>5.5568440000060946</c:v>
                </c:pt>
                <c:pt idx="279">
                  <c:v>5.573441999964416</c:v>
                </c:pt>
                <c:pt idx="280">
                  <c:v>5.600021000020206</c:v>
                </c:pt>
                <c:pt idx="281">
                  <c:v>5.6167040000436828</c:v>
                </c:pt>
                <c:pt idx="282">
                  <c:v>5.6382679999805987</c:v>
                </c:pt>
                <c:pt idx="283">
                  <c:v>5.6593009999487549</c:v>
                </c:pt>
                <c:pt idx="284">
                  <c:v>5.6794579999987036</c:v>
                </c:pt>
                <c:pt idx="285">
                  <c:v>5.6976209999993443</c:v>
                </c:pt>
                <c:pt idx="286">
                  <c:v>5.7127790000522509</c:v>
                </c:pt>
                <c:pt idx="287">
                  <c:v>5.7399809999624267</c:v>
                </c:pt>
                <c:pt idx="288">
                  <c:v>5.7601349999895319</c:v>
                </c:pt>
                <c:pt idx="289">
                  <c:v>5.7777220000280067</c:v>
                </c:pt>
                <c:pt idx="290">
                  <c:v>5.7992360000498593</c:v>
                </c:pt>
                <c:pt idx="291">
                  <c:v>5.8124590000370517</c:v>
                </c:pt>
                <c:pt idx="292">
                  <c:v>5.8373889999929816</c:v>
                </c:pt>
                <c:pt idx="293">
                  <c:v>5.8574700000463054</c:v>
                </c:pt>
                <c:pt idx="294">
                  <c:v>5.8795029999455437</c:v>
                </c:pt>
                <c:pt idx="295">
                  <c:v>5.8999240000266582</c:v>
                </c:pt>
                <c:pt idx="296">
                  <c:v>5.9179820000426844</c:v>
                </c:pt>
                <c:pt idx="297">
                  <c:v>5.9385479999473318</c:v>
                </c:pt>
                <c:pt idx="298">
                  <c:v>5.9598919999552891</c:v>
                </c:pt>
                <c:pt idx="299">
                  <c:v>5.9781189999775961</c:v>
                </c:pt>
                <c:pt idx="300">
                  <c:v>5.9979550000280142</c:v>
                </c:pt>
                <c:pt idx="301">
                  <c:v>6.0156369999749586</c:v>
                </c:pt>
                <c:pt idx="302">
                  <c:v>6.0387750000227243</c:v>
                </c:pt>
                <c:pt idx="303">
                  <c:v>6.0593309999676421</c:v>
                </c:pt>
                <c:pt idx="304">
                  <c:v>6.0795530000468716</c:v>
                </c:pt>
                <c:pt idx="305">
                  <c:v>6.1007570000365376</c:v>
                </c:pt>
                <c:pt idx="306">
                  <c:v>6.1151890000328422</c:v>
                </c:pt>
                <c:pt idx="307">
                  <c:v>6.1361190000316128</c:v>
                </c:pt>
                <c:pt idx="308">
                  <c:v>6.1547060000011697</c:v>
                </c:pt>
                <c:pt idx="309">
                  <c:v>6.1809420000063255</c:v>
                </c:pt>
                <c:pt idx="310">
                  <c:v>6.200453000026755</c:v>
                </c:pt>
                <c:pt idx="311">
                  <c:v>6.2197689999593422</c:v>
                </c:pt>
                <c:pt idx="312">
                  <c:v>6.2349519999697804</c:v>
                </c:pt>
                <c:pt idx="313">
                  <c:v>6.2507710000500083</c:v>
                </c:pt>
                <c:pt idx="314">
                  <c:v>6.2799880000529811</c:v>
                </c:pt>
                <c:pt idx="315">
                  <c:v>6.2969730000477284</c:v>
                </c:pt>
                <c:pt idx="316">
                  <c:v>6.3155729999998584</c:v>
                </c:pt>
                <c:pt idx="317">
                  <c:v>6.3354599999729544</c:v>
                </c:pt>
                <c:pt idx="318">
                  <c:v>6.3610340000595897</c:v>
                </c:pt>
                <c:pt idx="319">
                  <c:v>6.3804719999898225</c:v>
                </c:pt>
                <c:pt idx="320">
                  <c:v>6.4010420000413433</c:v>
                </c:pt>
                <c:pt idx="321">
                  <c:v>6.42107899999246</c:v>
                </c:pt>
                <c:pt idx="322">
                  <c:v>6.4373700000578538</c:v>
                </c:pt>
                <c:pt idx="323">
                  <c:v>6.4567970000207424</c:v>
                </c:pt>
                <c:pt idx="324">
                  <c:v>6.4771559999790043</c:v>
                </c:pt>
                <c:pt idx="325">
                  <c:v>6.4933050000108778</c:v>
                </c:pt>
                <c:pt idx="326">
                  <c:v>6.5176910000154749</c:v>
                </c:pt>
                <c:pt idx="327">
                  <c:v>6.5365839999867603</c:v>
                </c:pt>
                <c:pt idx="328">
                  <c:v>6.5573830000357702</c:v>
                </c:pt>
                <c:pt idx="329">
                  <c:v>6.5778799999970943</c:v>
                </c:pt>
                <c:pt idx="330">
                  <c:v>6.5993220000527799</c:v>
                </c:pt>
                <c:pt idx="331">
                  <c:v>6.6187879999633878</c:v>
                </c:pt>
                <c:pt idx="332">
                  <c:v>6.6401580000529066</c:v>
                </c:pt>
                <c:pt idx="333">
                  <c:v>6.6578679999802262</c:v>
                </c:pt>
                <c:pt idx="334">
                  <c:v>6.679046000004746</c:v>
                </c:pt>
                <c:pt idx="335">
                  <c:v>6.6974209999898449</c:v>
                </c:pt>
                <c:pt idx="336">
                  <c:v>6.7192130000330508</c:v>
                </c:pt>
                <c:pt idx="337">
                  <c:v>6.7390809999778867</c:v>
                </c:pt>
                <c:pt idx="338">
                  <c:v>6.7588580000447109</c:v>
                </c:pt>
                <c:pt idx="339">
                  <c:v>6.7783060000510886</c:v>
                </c:pt>
                <c:pt idx="340">
                  <c:v>6.8008909999625757</c:v>
                </c:pt>
                <c:pt idx="341">
                  <c:v>6.8132469999836758</c:v>
                </c:pt>
                <c:pt idx="342">
                  <c:v>6.8337850000243634</c:v>
                </c:pt>
                <c:pt idx="343">
                  <c:v>6.8565670000389218</c:v>
                </c:pt>
                <c:pt idx="344">
                  <c:v>6.8832979999715462</c:v>
                </c:pt>
                <c:pt idx="345">
                  <c:v>6.8969959999667481</c:v>
                </c:pt>
                <c:pt idx="346">
                  <c:v>6.9180369999958202</c:v>
                </c:pt>
                <c:pt idx="347">
                  <c:v>6.9392089999746531</c:v>
                </c:pt>
                <c:pt idx="348">
                  <c:v>6.9594470000592992</c:v>
                </c:pt>
                <c:pt idx="349">
                  <c:v>6.9790430000284687</c:v>
                </c:pt>
                <c:pt idx="350">
                  <c:v>6.9976709999609739</c:v>
                </c:pt>
                <c:pt idx="351">
                  <c:v>7.0195610000519082</c:v>
                </c:pt>
                <c:pt idx="352">
                  <c:v>7.0393919999478385</c:v>
                </c:pt>
                <c:pt idx="353">
                  <c:v>7.0502090000081807</c:v>
                </c:pt>
                <c:pt idx="354">
                  <c:v>7.0795399999478832</c:v>
                </c:pt>
                <c:pt idx="355">
                  <c:v>7.0999120000051335</c:v>
                </c:pt>
                <c:pt idx="356">
                  <c:v>7.1177560000214726</c:v>
                </c:pt>
                <c:pt idx="357">
                  <c:v>7.1405690000392497</c:v>
                </c:pt>
                <c:pt idx="358">
                  <c:v>7.1560270000481978</c:v>
                </c:pt>
                <c:pt idx="359">
                  <c:v>7.1759280000114813</c:v>
                </c:pt>
                <c:pt idx="360">
                  <c:v>7.1992160000372678</c:v>
                </c:pt>
                <c:pt idx="361">
                  <c:v>7.2153410000028089</c:v>
                </c:pt>
                <c:pt idx="362">
                  <c:v>7.2405819999985397</c:v>
                </c:pt>
                <c:pt idx="363">
                  <c:v>7.2567500000586733</c:v>
                </c:pt>
                <c:pt idx="364">
                  <c:v>7.2824239999754354</c:v>
                </c:pt>
                <c:pt idx="365">
                  <c:v>7.2965150000527501</c:v>
                </c:pt>
                <c:pt idx="366">
                  <c:v>7.3208909999812022</c:v>
                </c:pt>
                <c:pt idx="367">
                  <c:v>7.3357710000127554</c:v>
                </c:pt>
                <c:pt idx="368">
                  <c:v>7.3521279999986291</c:v>
                </c:pt>
                <c:pt idx="369">
                  <c:v>7.3783330000005662</c:v>
                </c:pt>
                <c:pt idx="370">
                  <c:v>7.396870999946259</c:v>
                </c:pt>
                <c:pt idx="371">
                  <c:v>7.4204690000042319</c:v>
                </c:pt>
                <c:pt idx="372">
                  <c:v>7.4365759999491274</c:v>
                </c:pt>
                <c:pt idx="373">
                  <c:v>7.4569469999987632</c:v>
                </c:pt>
                <c:pt idx="374">
                  <c:v>7.480995999998413</c:v>
                </c:pt>
                <c:pt idx="375">
                  <c:v>7.4981279999483377</c:v>
                </c:pt>
                <c:pt idx="376">
                  <c:v>7.5166810000082478</c:v>
                </c:pt>
                <c:pt idx="377">
                  <c:v>7.5380819999845698</c:v>
                </c:pt>
                <c:pt idx="378">
                  <c:v>7.5604440000606701</c:v>
                </c:pt>
                <c:pt idx="379">
                  <c:v>7.577424000017345</c:v>
                </c:pt>
                <c:pt idx="380">
                  <c:v>7.5974029999924824</c:v>
                </c:pt>
                <c:pt idx="381">
                  <c:v>7.618030000012368</c:v>
                </c:pt>
                <c:pt idx="382">
                  <c:v>7.6398220000555739</c:v>
                </c:pt>
                <c:pt idx="383">
                  <c:v>7.6593720000237226</c:v>
                </c:pt>
                <c:pt idx="384">
                  <c:v>7.6802479999605566</c:v>
                </c:pt>
                <c:pt idx="385">
                  <c:v>7.6985270000295714</c:v>
                </c:pt>
                <c:pt idx="386">
                  <c:v>7.7202119999565184</c:v>
                </c:pt>
                <c:pt idx="387">
                  <c:v>7.736648999969475</c:v>
                </c:pt>
                <c:pt idx="388">
                  <c:v>7.753599000046961</c:v>
                </c:pt>
                <c:pt idx="389">
                  <c:v>7.7812139999587089</c:v>
                </c:pt>
                <c:pt idx="390">
                  <c:v>7.7996030000504106</c:v>
                </c:pt>
                <c:pt idx="391">
                  <c:v>7.8198789999587461</c:v>
                </c:pt>
                <c:pt idx="392">
                  <c:v>7.8341840000357479</c:v>
                </c:pt>
                <c:pt idx="393">
                  <c:v>7.8592339999740943</c:v>
                </c:pt>
                <c:pt idx="394">
                  <c:v>7.8805690000299364</c:v>
                </c:pt>
                <c:pt idx="395">
                  <c:v>7.9004839999834076</c:v>
                </c:pt>
                <c:pt idx="396">
                  <c:v>7.919376999954693</c:v>
                </c:pt>
                <c:pt idx="397">
                  <c:v>7.9397520000347868</c:v>
                </c:pt>
                <c:pt idx="398">
                  <c:v>7.9580640000058338</c:v>
                </c:pt>
                <c:pt idx="399">
                  <c:v>7.9751369999721646</c:v>
                </c:pt>
                <c:pt idx="400">
                  <c:v>7.9994599999627098</c:v>
                </c:pt>
                <c:pt idx="401">
                  <c:v>8.0199090000241995</c:v>
                </c:pt>
                <c:pt idx="402">
                  <c:v>8.0406070000026375</c:v>
                </c:pt>
                <c:pt idx="403">
                  <c:v>8.0615299999481067</c:v>
                </c:pt>
                <c:pt idx="404">
                  <c:v>8.0777839999645948</c:v>
                </c:pt>
                <c:pt idx="405">
                  <c:v>8.098225999972783</c:v>
                </c:pt>
                <c:pt idx="406">
                  <c:v>8.1155159999616444</c:v>
                </c:pt>
                <c:pt idx="407">
                  <c:v>8.1409680000506341</c:v>
                </c:pt>
                <c:pt idx="408">
                  <c:v>8.1584980000043288</c:v>
                </c:pt>
                <c:pt idx="409">
                  <c:v>8.1808179999934509</c:v>
                </c:pt>
                <c:pt idx="410">
                  <c:v>8.1966209999518469</c:v>
                </c:pt>
                <c:pt idx="411">
                  <c:v>8.2160989999538288</c:v>
                </c:pt>
                <c:pt idx="412">
                  <c:v>8.238855000003241</c:v>
                </c:pt>
                <c:pt idx="413">
                  <c:v>8.2574859999585897</c:v>
                </c:pt>
                <c:pt idx="414">
                  <c:v>8.2775039999978617</c:v>
                </c:pt>
                <c:pt idx="415">
                  <c:v>8.2980400000233203</c:v>
                </c:pt>
                <c:pt idx="416">
                  <c:v>8.3172110000159591</c:v>
                </c:pt>
                <c:pt idx="417">
                  <c:v>8.340059999958612</c:v>
                </c:pt>
                <c:pt idx="418">
                  <c:v>8.3574500000104308</c:v>
                </c:pt>
                <c:pt idx="419">
                  <c:v>8.37621300003957</c:v>
                </c:pt>
                <c:pt idx="420">
                  <c:v>8.3990550000453368</c:v>
                </c:pt>
                <c:pt idx="421">
                  <c:v>8.4175340000074357</c:v>
                </c:pt>
                <c:pt idx="422">
                  <c:v>8.4379839999601245</c:v>
                </c:pt>
                <c:pt idx="423">
                  <c:v>8.4603679999709129</c:v>
                </c:pt>
                <c:pt idx="424">
                  <c:v>8.479719000053592</c:v>
                </c:pt>
                <c:pt idx="425">
                  <c:v>8.5004819999448955</c:v>
                </c:pt>
                <c:pt idx="426">
                  <c:v>8.5196310000028461</c:v>
                </c:pt>
                <c:pt idx="427">
                  <c:v>8.533943000016734</c:v>
                </c:pt>
                <c:pt idx="428">
                  <c:v>8.5603780000237748</c:v>
                </c:pt>
                <c:pt idx="429">
                  <c:v>8.578235000022687</c:v>
                </c:pt>
                <c:pt idx="430">
                  <c:v>8.5990890000248328</c:v>
                </c:pt>
                <c:pt idx="431">
                  <c:v>8.6184839999768883</c:v>
                </c:pt>
                <c:pt idx="432">
                  <c:v>8.63903299998492</c:v>
                </c:pt>
                <c:pt idx="433">
                  <c:v>8.6596999999601394</c:v>
                </c:pt>
                <c:pt idx="434">
                  <c:v>8.680547000025399</c:v>
                </c:pt>
                <c:pt idx="435">
                  <c:v>8.6991060000145808</c:v>
                </c:pt>
                <c:pt idx="436">
                  <c:v>8.7199509999481961</c:v>
                </c:pt>
                <c:pt idx="437">
                  <c:v>8.7393050000537187</c:v>
                </c:pt>
                <c:pt idx="438">
                  <c:v>8.7594459999818355</c:v>
                </c:pt>
                <c:pt idx="439">
                  <c:v>8.7795390000101179</c:v>
                </c:pt>
                <c:pt idx="440">
                  <c:v>8.8006270000478253</c:v>
                </c:pt>
                <c:pt idx="441">
                  <c:v>8.8213789999717847</c:v>
                </c:pt>
                <c:pt idx="442">
                  <c:v>8.8396039999788627</c:v>
                </c:pt>
                <c:pt idx="443">
                  <c:v>8.8607130000600591</c:v>
                </c:pt>
                <c:pt idx="444">
                  <c:v>8.87579600000754</c:v>
                </c:pt>
                <c:pt idx="445">
                  <c:v>8.8961089999647811</c:v>
                </c:pt>
                <c:pt idx="446">
                  <c:v>8.9201990000437945</c:v>
                </c:pt>
                <c:pt idx="447">
                  <c:v>8.9365750000579283</c:v>
                </c:pt>
                <c:pt idx="448">
                  <c:v>8.9632879999699071</c:v>
                </c:pt>
                <c:pt idx="449">
                  <c:v>8.980582999996841</c:v>
                </c:pt>
                <c:pt idx="450">
                  <c:v>9.0007060000207275</c:v>
                </c:pt>
                <c:pt idx="451">
                  <c:v>9.0176869999850169</c:v>
                </c:pt>
                <c:pt idx="452">
                  <c:v>9.0407750000013039</c:v>
                </c:pt>
                <c:pt idx="453">
                  <c:v>9.0583900000201538</c:v>
                </c:pt>
                <c:pt idx="454">
                  <c:v>9.0776060000061989</c:v>
                </c:pt>
                <c:pt idx="455">
                  <c:v>9.0970710000256076</c:v>
                </c:pt>
                <c:pt idx="456">
                  <c:v>9.1199849999975413</c:v>
                </c:pt>
                <c:pt idx="457">
                  <c:v>9.1255959999980405</c:v>
                </c:pt>
                <c:pt idx="458">
                  <c:v>9.159233000013046</c:v>
                </c:pt>
                <c:pt idx="459">
                  <c:v>9.1816790000302717</c:v>
                </c:pt>
                <c:pt idx="460">
                  <c:v>9.1966470000334084</c:v>
                </c:pt>
                <c:pt idx="461">
                  <c:v>9.2181949999649078</c:v>
                </c:pt>
                <c:pt idx="462">
                  <c:v>9.2368290000595152</c:v>
                </c:pt>
                <c:pt idx="463">
                  <c:v>9.2570800000103191</c:v>
                </c:pt>
                <c:pt idx="464">
                  <c:v>9.2808590000495315</c:v>
                </c:pt>
                <c:pt idx="465">
                  <c:v>9.2985030000563711</c:v>
                </c:pt>
                <c:pt idx="466">
                  <c:v>9.3194000000366941</c:v>
                </c:pt>
                <c:pt idx="467">
                  <c:v>9.3404840000439435</c:v>
                </c:pt>
                <c:pt idx="468">
                  <c:v>9.3573140000225976</c:v>
                </c:pt>
                <c:pt idx="469">
                  <c:v>9.3796180000063032</c:v>
                </c:pt>
                <c:pt idx="470">
                  <c:v>9.3993270000210032</c:v>
                </c:pt>
                <c:pt idx="471">
                  <c:v>9.4204100000206381</c:v>
                </c:pt>
                <c:pt idx="472">
                  <c:v>9.4395129999611527</c:v>
                </c:pt>
                <c:pt idx="473">
                  <c:v>9.4620819999836385</c:v>
                </c:pt>
                <c:pt idx="474">
                  <c:v>9.4798090000404045</c:v>
                </c:pt>
                <c:pt idx="475">
                  <c:v>9.500603000051342</c:v>
                </c:pt>
                <c:pt idx="476">
                  <c:v>9.5165890000062063</c:v>
                </c:pt>
                <c:pt idx="477">
                  <c:v>9.5385089999763295</c:v>
                </c:pt>
                <c:pt idx="478">
                  <c:v>9.5598920000484213</c:v>
                </c:pt>
                <c:pt idx="479">
                  <c:v>9.5771510000340641</c:v>
                </c:pt>
                <c:pt idx="480">
                  <c:v>9.5990870000096038</c:v>
                </c:pt>
                <c:pt idx="481">
                  <c:v>9.619107999955304</c:v>
                </c:pt>
                <c:pt idx="482">
                  <c:v>9.6445979999843985</c:v>
                </c:pt>
                <c:pt idx="483">
                  <c:v>9.6600570000009611</c:v>
                </c:pt>
                <c:pt idx="484">
                  <c:v>9.6796590000158176</c:v>
                </c:pt>
                <c:pt idx="485">
                  <c:v>9.700520999962464</c:v>
                </c:pt>
                <c:pt idx="486">
                  <c:v>9.7155359999742359</c:v>
                </c:pt>
                <c:pt idx="487">
                  <c:v>9.7402770000044256</c:v>
                </c:pt>
                <c:pt idx="488">
                  <c:v>9.7500330000184476</c:v>
                </c:pt>
                <c:pt idx="489">
                  <c:v>9.7760130000533536</c:v>
                </c:pt>
                <c:pt idx="490">
                  <c:v>9.7952270000241697</c:v>
                </c:pt>
                <c:pt idx="491">
                  <c:v>9.8152919999556616</c:v>
                </c:pt>
                <c:pt idx="492">
                  <c:v>9.8409669999964535</c:v>
                </c:pt>
                <c:pt idx="493">
                  <c:v>9.8566629999550059</c:v>
                </c:pt>
                <c:pt idx="494">
                  <c:v>9.8814009999623522</c:v>
                </c:pt>
                <c:pt idx="495">
                  <c:v>9.8957540000556037</c:v>
                </c:pt>
                <c:pt idx="496">
                  <c:v>9.9200910000363365</c:v>
                </c:pt>
                <c:pt idx="497">
                  <c:v>9.9365870000328869</c:v>
                </c:pt>
                <c:pt idx="498">
                  <c:v>9.9577740000095218</c:v>
                </c:pt>
                <c:pt idx="499">
                  <c:v>9.977292999974452</c:v>
                </c:pt>
                <c:pt idx="500">
                  <c:v>9.9994579999474809</c:v>
                </c:pt>
                <c:pt idx="501">
                  <c:v>10.01670399995055</c:v>
                </c:pt>
                <c:pt idx="502">
                  <c:v>10.039923000033014</c:v>
                </c:pt>
                <c:pt idx="503">
                  <c:v>10.060375000000931</c:v>
                </c:pt>
                <c:pt idx="504">
                  <c:v>10.077722999965772</c:v>
                </c:pt>
                <c:pt idx="505">
                  <c:v>10.097316000028513</c:v>
                </c:pt>
                <c:pt idx="506">
                  <c:v>10.119221000000834</c:v>
                </c:pt>
                <c:pt idx="507">
                  <c:v>10.137963999994099</c:v>
                </c:pt>
                <c:pt idx="508">
                  <c:v>10.157314999960363</c:v>
                </c:pt>
                <c:pt idx="509">
                  <c:v>10.174873000010848</c:v>
                </c:pt>
                <c:pt idx="510">
                  <c:v>10.199563000001945</c:v>
                </c:pt>
                <c:pt idx="511">
                  <c:v>10.219870000029914</c:v>
                </c:pt>
                <c:pt idx="512">
                  <c:v>10.239966999972239</c:v>
                </c:pt>
                <c:pt idx="513">
                  <c:v>10.259353999979794</c:v>
                </c:pt>
                <c:pt idx="514">
                  <c:v>10.278371999971569</c:v>
                </c:pt>
                <c:pt idx="515">
                  <c:v>10.298110999981873</c:v>
                </c:pt>
                <c:pt idx="516">
                  <c:v>10.313628999982029</c:v>
                </c:pt>
                <c:pt idx="517">
                  <c:v>10.339198000030592</c:v>
                </c:pt>
                <c:pt idx="518">
                  <c:v>10.358756999950856</c:v>
                </c:pt>
                <c:pt idx="519">
                  <c:v>10.378777000005357</c:v>
                </c:pt>
                <c:pt idx="520">
                  <c:v>10.390427000005729</c:v>
                </c:pt>
                <c:pt idx="521">
                  <c:v>10.420910999993794</c:v>
                </c:pt>
                <c:pt idx="522">
                  <c:v>10.439847000059672</c:v>
                </c:pt>
                <c:pt idx="523">
                  <c:v>10.459666999988258</c:v>
                </c:pt>
                <c:pt idx="524">
                  <c:v>10.476400000043213</c:v>
                </c:pt>
                <c:pt idx="525">
                  <c:v>10.498046000022441</c:v>
                </c:pt>
                <c:pt idx="526">
                  <c:v>10.51925500005018</c:v>
                </c:pt>
                <c:pt idx="527">
                  <c:v>10.534388000029139</c:v>
                </c:pt>
                <c:pt idx="528">
                  <c:v>10.559767000027932</c:v>
                </c:pt>
                <c:pt idx="529">
                  <c:v>10.579802999971434</c:v>
                </c:pt>
                <c:pt idx="530">
                  <c:v>10.599821000010706</c:v>
                </c:pt>
                <c:pt idx="531">
                  <c:v>10.620945999980904</c:v>
                </c:pt>
                <c:pt idx="532">
                  <c:v>10.636505999951623</c:v>
                </c:pt>
                <c:pt idx="533">
                  <c:v>10.660448999959044</c:v>
                </c:pt>
                <c:pt idx="534">
                  <c:v>10.680596000049263</c:v>
                </c:pt>
                <c:pt idx="535">
                  <c:v>10.695705999969505</c:v>
                </c:pt>
                <c:pt idx="536">
                  <c:v>10.716191999963485</c:v>
                </c:pt>
                <c:pt idx="537">
                  <c:v>10.737490999978036</c:v>
                </c:pt>
                <c:pt idx="538">
                  <c:v>10.760299999965355</c:v>
                </c:pt>
                <c:pt idx="539">
                  <c:v>10.775747000006959</c:v>
                </c:pt>
                <c:pt idx="540">
                  <c:v>10.796753000002354</c:v>
                </c:pt>
                <c:pt idx="541">
                  <c:v>10.817721999948844</c:v>
                </c:pt>
                <c:pt idx="542">
                  <c:v>10.839033000054769</c:v>
                </c:pt>
                <c:pt idx="543">
                  <c:v>10.856748000020161</c:v>
                </c:pt>
                <c:pt idx="544">
                  <c:v>10.875146999955177</c:v>
                </c:pt>
                <c:pt idx="545">
                  <c:v>10.898378000012599</c:v>
                </c:pt>
                <c:pt idx="546">
                  <c:v>10.913577000028454</c:v>
                </c:pt>
                <c:pt idx="547">
                  <c:v>10.938708000001498</c:v>
                </c:pt>
                <c:pt idx="548">
                  <c:v>10.957601999980398</c:v>
                </c:pt>
                <c:pt idx="549">
                  <c:v>10.977610999951139</c:v>
                </c:pt>
                <c:pt idx="550">
                  <c:v>10.997009000042453</c:v>
                </c:pt>
                <c:pt idx="551">
                  <c:v>11.019544000038877</c:v>
                </c:pt>
                <c:pt idx="552">
                  <c:v>11.039498000056483</c:v>
                </c:pt>
                <c:pt idx="553">
                  <c:v>11.06112700002268</c:v>
                </c:pt>
                <c:pt idx="554">
                  <c:v>11.079026999999769</c:v>
                </c:pt>
                <c:pt idx="555">
                  <c:v>11.099615999963135</c:v>
                </c:pt>
                <c:pt idx="556">
                  <c:v>11.117971000028774</c:v>
                </c:pt>
                <c:pt idx="557">
                  <c:v>11.1394020000007</c:v>
                </c:pt>
                <c:pt idx="558">
                  <c:v>11.159804000053555</c:v>
                </c:pt>
                <c:pt idx="559">
                  <c:v>11.178700000047684</c:v>
                </c:pt>
                <c:pt idx="560">
                  <c:v>11.198260999983177</c:v>
                </c:pt>
                <c:pt idx="561">
                  <c:v>11.218693000031635</c:v>
                </c:pt>
                <c:pt idx="562">
                  <c:v>11.240330000058748</c:v>
                </c:pt>
                <c:pt idx="563">
                  <c:v>11.259034999995492</c:v>
                </c:pt>
                <c:pt idx="564">
                  <c:v>11.27877700002864</c:v>
                </c:pt>
                <c:pt idx="565">
                  <c:v>11.300688000046648</c:v>
                </c:pt>
                <c:pt idx="566">
                  <c:v>11.319882999989204</c:v>
                </c:pt>
                <c:pt idx="567">
                  <c:v>11.339454000000842</c:v>
                </c:pt>
                <c:pt idx="568">
                  <c:v>11.35428700002376</c:v>
                </c:pt>
                <c:pt idx="569">
                  <c:v>11.378375999978743</c:v>
                </c:pt>
                <c:pt idx="570">
                  <c:v>11.396765999961644</c:v>
                </c:pt>
                <c:pt idx="571">
                  <c:v>11.419754000031389</c:v>
                </c:pt>
                <c:pt idx="572">
                  <c:v>11.439342000056058</c:v>
                </c:pt>
                <c:pt idx="573">
                  <c:v>11.456150999991223</c:v>
                </c:pt>
                <c:pt idx="574">
                  <c:v>11.479697000002488</c:v>
                </c:pt>
                <c:pt idx="575">
                  <c:v>11.50039800000377</c:v>
                </c:pt>
                <c:pt idx="576">
                  <c:v>11.515598000027239</c:v>
                </c:pt>
                <c:pt idx="577">
                  <c:v>11.540806000004523</c:v>
                </c:pt>
                <c:pt idx="578">
                  <c:v>11.556087999953888</c:v>
                </c:pt>
                <c:pt idx="579">
                  <c:v>11.577864999999292</c:v>
                </c:pt>
                <c:pt idx="580">
                  <c:v>11.601599000045098</c:v>
                </c:pt>
                <c:pt idx="581">
                  <c:v>11.616522999946028</c:v>
                </c:pt>
                <c:pt idx="582">
                  <c:v>11.640698999981396</c:v>
                </c:pt>
                <c:pt idx="583">
                  <c:v>11.661321999970824</c:v>
                </c:pt>
                <c:pt idx="584">
                  <c:v>11.676427999977022</c:v>
                </c:pt>
                <c:pt idx="585">
                  <c:v>11.697061000042595</c:v>
                </c:pt>
                <c:pt idx="586">
                  <c:v>11.718111000023782</c:v>
                </c:pt>
                <c:pt idx="587">
                  <c:v>11.736631999956444</c:v>
                </c:pt>
                <c:pt idx="588">
                  <c:v>11.756826999946497</c:v>
                </c:pt>
                <c:pt idx="589">
                  <c:v>11.778974000015296</c:v>
                </c:pt>
                <c:pt idx="590">
                  <c:v>11.797372000059113</c:v>
                </c:pt>
                <c:pt idx="591">
                  <c:v>11.81868799997028</c:v>
                </c:pt>
                <c:pt idx="592">
                  <c:v>11.838071999954991</c:v>
                </c:pt>
                <c:pt idx="593">
                  <c:v>11.857008000020869</c:v>
                </c:pt>
                <c:pt idx="594">
                  <c:v>11.877687999978662</c:v>
                </c:pt>
                <c:pt idx="595">
                  <c:v>11.897439999971539</c:v>
                </c:pt>
                <c:pt idx="596">
                  <c:v>11.916213999968022</c:v>
                </c:pt>
                <c:pt idx="597">
                  <c:v>11.937914000009187</c:v>
                </c:pt>
                <c:pt idx="598">
                  <c:v>11.959724999964237</c:v>
                </c:pt>
                <c:pt idx="599">
                  <c:v>11.974500000011176</c:v>
                </c:pt>
                <c:pt idx="600">
                  <c:v>11.99824800004717</c:v>
                </c:pt>
                <c:pt idx="601">
                  <c:v>12.020645000040531</c:v>
                </c:pt>
                <c:pt idx="602">
                  <c:v>12.043259999947622</c:v>
                </c:pt>
                <c:pt idx="603">
                  <c:v>12.05533700005617</c:v>
                </c:pt>
                <c:pt idx="604">
                  <c:v>12.07939400000032</c:v>
                </c:pt>
                <c:pt idx="605">
                  <c:v>12.098935000016354</c:v>
                </c:pt>
                <c:pt idx="606">
                  <c:v>12.119303000043146</c:v>
                </c:pt>
                <c:pt idx="607">
                  <c:v>12.139199999975972</c:v>
                </c:pt>
                <c:pt idx="608">
                  <c:v>12.1603340000147</c:v>
                </c:pt>
                <c:pt idx="609">
                  <c:v>12.174230000004172</c:v>
                </c:pt>
                <c:pt idx="610">
                  <c:v>12.198280000011437</c:v>
                </c:pt>
                <c:pt idx="611">
                  <c:v>12.207722999970429</c:v>
                </c:pt>
                <c:pt idx="612">
                  <c:v>13.22004799998831</c:v>
                </c:pt>
                <c:pt idx="613">
                  <c:v>13.24011699995026</c:v>
                </c:pt>
                <c:pt idx="614">
                  <c:v>13.257121999980882</c:v>
                </c:pt>
                <c:pt idx="615">
                  <c:v>13.275652999989688</c:v>
                </c:pt>
                <c:pt idx="616">
                  <c:v>13.298133000032976</c:v>
                </c:pt>
                <c:pt idx="617">
                  <c:v>13.319132999982685</c:v>
                </c:pt>
                <c:pt idx="618">
                  <c:v>13.335878000012599</c:v>
                </c:pt>
                <c:pt idx="619">
                  <c:v>13.357037000008859</c:v>
                </c:pt>
                <c:pt idx="620">
                  <c:v>13.376021999982186</c:v>
                </c:pt>
                <c:pt idx="621">
                  <c:v>13.397098000044934</c:v>
                </c:pt>
                <c:pt idx="622">
                  <c:v>13.418146000010893</c:v>
                </c:pt>
                <c:pt idx="623">
                  <c:v>13.43653299997095</c:v>
                </c:pt>
                <c:pt idx="624">
                  <c:v>13.453209000057541</c:v>
                </c:pt>
                <c:pt idx="625">
                  <c:v>13.476950000040233</c:v>
                </c:pt>
                <c:pt idx="626">
                  <c:v>13.500144000048749</c:v>
                </c:pt>
                <c:pt idx="627">
                  <c:v>13.519515000050887</c:v>
                </c:pt>
                <c:pt idx="628">
                  <c:v>13.538922999985516</c:v>
                </c:pt>
                <c:pt idx="629">
                  <c:v>13.558486000052653</c:v>
                </c:pt>
                <c:pt idx="630">
                  <c:v>13.575662999995984</c:v>
                </c:pt>
                <c:pt idx="631">
                  <c:v>13.598042999976315</c:v>
                </c:pt>
                <c:pt idx="632">
                  <c:v>13.618756999960169</c:v>
                </c:pt>
                <c:pt idx="633">
                  <c:v>13.637269000057131</c:v>
                </c:pt>
                <c:pt idx="634">
                  <c:v>13.662229000008665</c:v>
                </c:pt>
                <c:pt idx="635">
                  <c:v>13.677821999997832</c:v>
                </c:pt>
                <c:pt idx="636">
                  <c:v>13.699972999980673</c:v>
                </c:pt>
                <c:pt idx="637">
                  <c:v>13.718635999946855</c:v>
                </c:pt>
                <c:pt idx="638">
                  <c:v>13.739010000019334</c:v>
                </c:pt>
                <c:pt idx="639">
                  <c:v>13.758065999951214</c:v>
                </c:pt>
                <c:pt idx="640">
                  <c:v>13.778072000015527</c:v>
                </c:pt>
                <c:pt idx="641">
                  <c:v>13.800885000033304</c:v>
                </c:pt>
                <c:pt idx="642">
                  <c:v>13.81836499995552</c:v>
                </c:pt>
                <c:pt idx="643">
                  <c:v>13.83857599995099</c:v>
                </c:pt>
                <c:pt idx="644">
                  <c:v>13.860917999991216</c:v>
                </c:pt>
                <c:pt idx="645">
                  <c:v>13.882851999951527</c:v>
                </c:pt>
                <c:pt idx="646">
                  <c:v>13.893901000032201</c:v>
                </c:pt>
                <c:pt idx="647">
                  <c:v>13.919747999985702</c:v>
                </c:pt>
                <c:pt idx="648">
                  <c:v>13.941151999984868</c:v>
                </c:pt>
                <c:pt idx="649">
                  <c:v>13.960019999998622</c:v>
                </c:pt>
                <c:pt idx="650">
                  <c:v>13.979615999967791</c:v>
                </c:pt>
                <c:pt idx="651">
                  <c:v>13.996159999980591</c:v>
                </c:pt>
                <c:pt idx="652">
                  <c:v>14.014455999946222</c:v>
                </c:pt>
                <c:pt idx="653">
                  <c:v>14.034763999981806</c:v>
                </c:pt>
                <c:pt idx="654">
                  <c:v>14.059989999979734</c:v>
                </c:pt>
                <c:pt idx="655">
                  <c:v>14.080242000054568</c:v>
                </c:pt>
                <c:pt idx="656">
                  <c:v>14.096809000009671</c:v>
                </c:pt>
                <c:pt idx="657">
                  <c:v>14.115546999964863</c:v>
                </c:pt>
                <c:pt idx="658">
                  <c:v>14.138761000009254</c:v>
                </c:pt>
                <c:pt idx="659">
                  <c:v>14.159331000060774</c:v>
                </c:pt>
                <c:pt idx="660">
                  <c:v>14.179967000032775</c:v>
                </c:pt>
                <c:pt idx="661">
                  <c:v>14.198669999954291</c:v>
                </c:pt>
                <c:pt idx="662">
                  <c:v>14.216108000022359</c:v>
                </c:pt>
                <c:pt idx="663">
                  <c:v>14.237989000044763</c:v>
                </c:pt>
                <c:pt idx="664">
                  <c:v>14.258068999974057</c:v>
                </c:pt>
                <c:pt idx="665">
                  <c:v>14.261306999949738</c:v>
                </c:pt>
                <c:pt idx="666">
                  <c:v>14.288960000034422</c:v>
                </c:pt>
                <c:pt idx="667">
                  <c:v>14.316625999985263</c:v>
                </c:pt>
                <c:pt idx="668">
                  <c:v>14.336644000024535</c:v>
                </c:pt>
                <c:pt idx="669">
                  <c:v>14.358586000045761</c:v>
                </c:pt>
                <c:pt idx="670">
                  <c:v>14.374229999957606</c:v>
                </c:pt>
                <c:pt idx="671">
                  <c:v>14.398834999999963</c:v>
                </c:pt>
                <c:pt idx="672">
                  <c:v>14.418438000022434</c:v>
                </c:pt>
                <c:pt idx="673">
                  <c:v>14.442501000012271</c:v>
                </c:pt>
                <c:pt idx="674">
                  <c:v>14.457906999974512</c:v>
                </c:pt>
                <c:pt idx="675">
                  <c:v>14.479560000007041</c:v>
                </c:pt>
                <c:pt idx="676">
                  <c:v>14.497545000049286</c:v>
                </c:pt>
                <c:pt idx="677">
                  <c:v>14.517507000011392</c:v>
                </c:pt>
                <c:pt idx="678">
                  <c:v>14.537884999997914</c:v>
                </c:pt>
                <c:pt idx="679">
                  <c:v>14.558447999996133</c:v>
                </c:pt>
                <c:pt idx="680">
                  <c:v>14.578062999993563</c:v>
                </c:pt>
                <c:pt idx="681">
                  <c:v>14.599275000044145</c:v>
                </c:pt>
                <c:pt idx="682">
                  <c:v>14.615068000042811</c:v>
                </c:pt>
                <c:pt idx="683">
                  <c:v>14.638410000014119</c:v>
                </c:pt>
                <c:pt idx="684">
                  <c:v>14.658902000053786</c:v>
                </c:pt>
                <c:pt idx="685">
                  <c:v>14.678826999966986</c:v>
                </c:pt>
                <c:pt idx="686">
                  <c:v>14.700656999950297</c:v>
                </c:pt>
                <c:pt idx="687">
                  <c:v>14.721520000020973</c:v>
                </c:pt>
                <c:pt idx="688">
                  <c:v>14.738786000059918</c:v>
                </c:pt>
                <c:pt idx="689">
                  <c:v>14.760519000003114</c:v>
                </c:pt>
                <c:pt idx="690">
                  <c:v>14.78124000004027</c:v>
                </c:pt>
                <c:pt idx="691">
                  <c:v>14.799402000033297</c:v>
                </c:pt>
                <c:pt idx="692">
                  <c:v>14.820554999983869</c:v>
                </c:pt>
                <c:pt idx="693">
                  <c:v>14.8263909999514</c:v>
                </c:pt>
                <c:pt idx="694">
                  <c:v>14.858939000056125</c:v>
                </c:pt>
                <c:pt idx="695">
                  <c:v>14.879405000014231</c:v>
                </c:pt>
                <c:pt idx="696">
                  <c:v>14.900785999954678</c:v>
                </c:pt>
                <c:pt idx="697">
                  <c:v>14.916397999972105</c:v>
                </c:pt>
                <c:pt idx="698">
                  <c:v>14.934911999967881</c:v>
                </c:pt>
                <c:pt idx="699">
                  <c:v>14.946536000003107</c:v>
                </c:pt>
                <c:pt idx="700">
                  <c:v>14.977782999980263</c:v>
                </c:pt>
                <c:pt idx="701">
                  <c:v>14.997696000034921</c:v>
                </c:pt>
                <c:pt idx="702">
                  <c:v>15.01763400004711</c:v>
                </c:pt>
                <c:pt idx="703">
                  <c:v>15.040232000057586</c:v>
                </c:pt>
                <c:pt idx="704">
                  <c:v>15.055918999947608</c:v>
                </c:pt>
                <c:pt idx="705">
                  <c:v>15.078855999978259</c:v>
                </c:pt>
                <c:pt idx="706">
                  <c:v>15.096017000032589</c:v>
                </c:pt>
                <c:pt idx="707">
                  <c:v>15.112391000031494</c:v>
                </c:pt>
                <c:pt idx="708">
                  <c:v>15.137778999982402</c:v>
                </c:pt>
                <c:pt idx="709">
                  <c:v>15.148583000060171</c:v>
                </c:pt>
                <c:pt idx="710">
                  <c:v>15.1738090000581</c:v>
                </c:pt>
                <c:pt idx="711">
                  <c:v>15.200148000032641</c:v>
                </c:pt>
                <c:pt idx="712">
                  <c:v>15.205819000024348</c:v>
                </c:pt>
                <c:pt idx="713">
                  <c:v>15.236586999963038</c:v>
                </c:pt>
                <c:pt idx="714">
                  <c:v>15.252348999958485</c:v>
                </c:pt>
                <c:pt idx="715">
                  <c:v>15.277441999991424</c:v>
                </c:pt>
                <c:pt idx="716">
                  <c:v>15.298822000040673</c:v>
                </c:pt>
                <c:pt idx="717">
                  <c:v>15.318197999964468</c:v>
                </c:pt>
                <c:pt idx="718">
                  <c:v>15.339789999998175</c:v>
                </c:pt>
                <c:pt idx="719">
                  <c:v>15.357323999982327</c:v>
                </c:pt>
                <c:pt idx="720">
                  <c:v>15.378313999972306</c:v>
                </c:pt>
                <c:pt idx="721">
                  <c:v>15.400353000033647</c:v>
                </c:pt>
                <c:pt idx="722">
                  <c:v>15.417888000025414</c:v>
                </c:pt>
                <c:pt idx="723">
                  <c:v>15.437705000047572</c:v>
                </c:pt>
                <c:pt idx="724">
                  <c:v>15.458893000031821</c:v>
                </c:pt>
                <c:pt idx="725">
                  <c:v>15.474484000005759</c:v>
                </c:pt>
                <c:pt idx="726">
                  <c:v>15.501121000037529</c:v>
                </c:pt>
                <c:pt idx="727">
                  <c:v>15.520025999983773</c:v>
                </c:pt>
                <c:pt idx="728">
                  <c:v>15.535516000003554</c:v>
                </c:pt>
                <c:pt idx="729">
                  <c:v>15.55438900005538</c:v>
                </c:pt>
                <c:pt idx="730">
                  <c:v>15.580456999945454</c:v>
                </c:pt>
                <c:pt idx="731">
                  <c:v>15.599491000059061</c:v>
                </c:pt>
                <c:pt idx="732">
                  <c:v>15.616198000032455</c:v>
                </c:pt>
                <c:pt idx="733">
                  <c:v>15.639761000056751</c:v>
                </c:pt>
                <c:pt idx="734">
                  <c:v>15.659464000025764</c:v>
                </c:pt>
                <c:pt idx="735">
                  <c:v>15.679271999979392</c:v>
                </c:pt>
                <c:pt idx="736">
                  <c:v>15.701322000008076</c:v>
                </c:pt>
                <c:pt idx="737">
                  <c:v>15.720014999969862</c:v>
                </c:pt>
                <c:pt idx="738">
                  <c:v>15.740377999958582</c:v>
                </c:pt>
                <c:pt idx="739">
                  <c:v>15.754864000016823</c:v>
                </c:pt>
                <c:pt idx="740">
                  <c:v>15.780358999967575</c:v>
                </c:pt>
                <c:pt idx="741">
                  <c:v>15.799850999959745</c:v>
                </c:pt>
                <c:pt idx="742">
                  <c:v>15.814977000001818</c:v>
                </c:pt>
                <c:pt idx="743">
                  <c:v>15.838019000017084</c:v>
                </c:pt>
                <c:pt idx="744">
                  <c:v>15.85659800004214</c:v>
                </c:pt>
                <c:pt idx="745">
                  <c:v>15.880145999952219</c:v>
                </c:pt>
                <c:pt idx="746">
                  <c:v>15.900799000053667</c:v>
                </c:pt>
                <c:pt idx="747">
                  <c:v>15.915092000039294</c:v>
                </c:pt>
                <c:pt idx="748">
                  <c:v>15.942188999964856</c:v>
                </c:pt>
                <c:pt idx="749">
                  <c:v>15.957364000030793</c:v>
                </c:pt>
                <c:pt idx="750">
                  <c:v>15.976502000004984</c:v>
                </c:pt>
                <c:pt idx="751">
                  <c:v>15.992379999952391</c:v>
                </c:pt>
                <c:pt idx="752">
                  <c:v>16.019227999961004</c:v>
                </c:pt>
                <c:pt idx="753">
                  <c:v>16.036949999979697</c:v>
                </c:pt>
                <c:pt idx="754">
                  <c:v>16.056478000013158</c:v>
                </c:pt>
                <c:pt idx="755">
                  <c:v>16.076236000051722</c:v>
                </c:pt>
                <c:pt idx="756">
                  <c:v>16.099424000014551</c:v>
                </c:pt>
                <c:pt idx="757">
                  <c:v>16.117109999991953</c:v>
                </c:pt>
                <c:pt idx="758">
                  <c:v>16.137319999979809</c:v>
                </c:pt>
                <c:pt idx="759">
                  <c:v>16.156318000052124</c:v>
                </c:pt>
                <c:pt idx="760">
                  <c:v>16.177040999988094</c:v>
                </c:pt>
                <c:pt idx="761">
                  <c:v>16.197133000008762</c:v>
                </c:pt>
                <c:pt idx="762">
                  <c:v>16.204983999952674</c:v>
                </c:pt>
                <c:pt idx="763">
                  <c:v>16.256551000056788</c:v>
                </c:pt>
                <c:pt idx="764">
                  <c:v>16.278186999959871</c:v>
                </c:pt>
                <c:pt idx="765">
                  <c:v>16.297906000050716</c:v>
                </c:pt>
                <c:pt idx="766">
                  <c:v>16.312999999965541</c:v>
                </c:pt>
                <c:pt idx="767">
                  <c:v>16.338151999982074</c:v>
                </c:pt>
                <c:pt idx="768">
                  <c:v>16.359898000024259</c:v>
                </c:pt>
                <c:pt idx="769">
                  <c:v>16.380971999955364</c:v>
                </c:pt>
                <c:pt idx="770">
                  <c:v>16.399197999970056</c:v>
                </c:pt>
                <c:pt idx="771">
                  <c:v>16.413465999998152</c:v>
                </c:pt>
                <c:pt idx="772">
                  <c:v>16.437286000000313</c:v>
                </c:pt>
                <c:pt idx="773">
                  <c:v>16.448547999956645</c:v>
                </c:pt>
                <c:pt idx="774">
                  <c:v>16.480741000035778</c:v>
                </c:pt>
                <c:pt idx="775">
                  <c:v>16.499774000025354</c:v>
                </c:pt>
                <c:pt idx="776">
                  <c:v>16.520905000041239</c:v>
                </c:pt>
                <c:pt idx="777">
                  <c:v>16.534540000022389</c:v>
                </c:pt>
                <c:pt idx="778">
                  <c:v>16.559224999975413</c:v>
                </c:pt>
                <c:pt idx="779">
                  <c:v>16.579764000023715</c:v>
                </c:pt>
                <c:pt idx="780">
                  <c:v>16.599221999989823</c:v>
                </c:pt>
                <c:pt idx="781">
                  <c:v>16.619829999981448</c:v>
                </c:pt>
                <c:pt idx="782">
                  <c:v>16.637060999986716</c:v>
                </c:pt>
                <c:pt idx="783">
                  <c:v>16.655086999991909</c:v>
                </c:pt>
                <c:pt idx="784">
                  <c:v>16.683544000028633</c:v>
                </c:pt>
                <c:pt idx="785">
                  <c:v>16.700412999955006</c:v>
                </c:pt>
                <c:pt idx="786">
                  <c:v>16.720657999976538</c:v>
                </c:pt>
                <c:pt idx="787">
                  <c:v>16.738455999991857</c:v>
                </c:pt>
                <c:pt idx="788">
                  <c:v>16.760067000053823</c:v>
                </c:pt>
                <c:pt idx="789">
                  <c:v>16.778659999952652</c:v>
                </c:pt>
                <c:pt idx="790">
                  <c:v>16.797326000058092</c:v>
                </c:pt>
                <c:pt idx="791">
                  <c:v>16.820349000045098</c:v>
                </c:pt>
                <c:pt idx="792">
                  <c:v>16.834425000008196</c:v>
                </c:pt>
                <c:pt idx="793">
                  <c:v>16.851124000037089</c:v>
                </c:pt>
                <c:pt idx="794">
                  <c:v>16.870889000012539</c:v>
                </c:pt>
                <c:pt idx="795">
                  <c:v>16.893969999975525</c:v>
                </c:pt>
                <c:pt idx="796">
                  <c:v>16.91853899997659</c:v>
                </c:pt>
                <c:pt idx="797">
                  <c:v>16.940676999976858</c:v>
                </c:pt>
                <c:pt idx="798">
                  <c:v>16.960233999998309</c:v>
                </c:pt>
                <c:pt idx="799">
                  <c:v>16.970233000000007</c:v>
                </c:pt>
                <c:pt idx="800">
                  <c:v>17.000850999960676</c:v>
                </c:pt>
                <c:pt idx="801">
                  <c:v>17.017356000025757</c:v>
                </c:pt>
                <c:pt idx="802">
                  <c:v>17.040408000000753</c:v>
                </c:pt>
                <c:pt idx="803">
                  <c:v>17.052445000037551</c:v>
                </c:pt>
                <c:pt idx="804">
                  <c:v>17.07756700005848</c:v>
                </c:pt>
                <c:pt idx="805">
                  <c:v>17.097797999973409</c:v>
                </c:pt>
                <c:pt idx="806">
                  <c:v>17.119386999984272</c:v>
                </c:pt>
                <c:pt idx="807">
                  <c:v>17.134045999962837</c:v>
                </c:pt>
                <c:pt idx="808">
                  <c:v>17.15879799996037</c:v>
                </c:pt>
                <c:pt idx="809">
                  <c:v>17.178751999977976</c:v>
                </c:pt>
                <c:pt idx="810">
                  <c:v>17.19907900004182</c:v>
                </c:pt>
                <c:pt idx="811">
                  <c:v>17.220295000006445</c:v>
                </c:pt>
                <c:pt idx="812">
                  <c:v>17.237459999974817</c:v>
                </c:pt>
                <c:pt idx="813">
                  <c:v>17.255583000020124</c:v>
                </c:pt>
                <c:pt idx="814">
                  <c:v>17.278372999979183</c:v>
                </c:pt>
                <c:pt idx="815">
                  <c:v>17.297448000055738</c:v>
                </c:pt>
                <c:pt idx="816">
                  <c:v>17.319045000011101</c:v>
                </c:pt>
                <c:pt idx="817">
                  <c:v>17.340929000056349</c:v>
                </c:pt>
                <c:pt idx="818">
                  <c:v>17.36108000006061</c:v>
                </c:pt>
                <c:pt idx="819">
                  <c:v>17.366758999996819</c:v>
                </c:pt>
                <c:pt idx="820">
                  <c:v>17.399179000058211</c:v>
                </c:pt>
                <c:pt idx="821">
                  <c:v>17.418662999989465</c:v>
                </c:pt>
                <c:pt idx="822">
                  <c:v>17.434948000009172</c:v>
                </c:pt>
                <c:pt idx="823">
                  <c:v>17.450983999995515</c:v>
                </c:pt>
                <c:pt idx="824">
                  <c:v>17.475072999950498</c:v>
                </c:pt>
                <c:pt idx="825">
                  <c:v>17.501255000010133</c:v>
                </c:pt>
                <c:pt idx="826">
                  <c:v>17.519790000049397</c:v>
                </c:pt>
                <c:pt idx="827">
                  <c:v>17.54086800001096</c:v>
                </c:pt>
                <c:pt idx="828">
                  <c:v>17.580898000043817</c:v>
                </c:pt>
                <c:pt idx="829">
                  <c:v>17.600923000019975</c:v>
                </c:pt>
                <c:pt idx="830">
                  <c:v>17.605683999950998</c:v>
                </c:pt>
                <c:pt idx="831">
                  <c:v>17.641462999978103</c:v>
                </c:pt>
                <c:pt idx="832">
                  <c:v>17.655726999975741</c:v>
                </c:pt>
                <c:pt idx="833">
                  <c:v>17.682215000037104</c:v>
                </c:pt>
                <c:pt idx="834">
                  <c:v>17.692640000022948</c:v>
                </c:pt>
                <c:pt idx="835">
                  <c:v>17.718819999950938</c:v>
                </c:pt>
                <c:pt idx="836">
                  <c:v>17.722640000050887</c:v>
                </c:pt>
                <c:pt idx="837">
                  <c:v>17.760428000008687</c:v>
                </c:pt>
                <c:pt idx="838">
                  <c:v>17.776737999985926</c:v>
                </c:pt>
                <c:pt idx="839">
                  <c:v>17.796960999956354</c:v>
                </c:pt>
                <c:pt idx="840">
                  <c:v>17.817629000055604</c:v>
                </c:pt>
                <c:pt idx="841">
                  <c:v>17.830355999991298</c:v>
                </c:pt>
                <c:pt idx="842">
                  <c:v>17.859133000019938</c:v>
                </c:pt>
                <c:pt idx="843">
                  <c:v>17.863081000046805</c:v>
                </c:pt>
                <c:pt idx="844">
                  <c:v>17.895771999959834</c:v>
                </c:pt>
                <c:pt idx="845">
                  <c:v>17.918359000002965</c:v>
                </c:pt>
                <c:pt idx="846">
                  <c:v>17.930678999982774</c:v>
                </c:pt>
                <c:pt idx="847">
                  <c:v>17.974845999968238</c:v>
                </c:pt>
                <c:pt idx="848">
                  <c:v>18.035986999981105</c:v>
                </c:pt>
                <c:pt idx="849">
                  <c:v>18.048733999952674</c:v>
                </c:pt>
                <c:pt idx="850">
                  <c:v>18.189189999946393</c:v>
                </c:pt>
                <c:pt idx="851">
                  <c:v>18.248314999975264</c:v>
                </c:pt>
                <c:pt idx="852">
                  <c:v>18.273756999988109</c:v>
                </c:pt>
                <c:pt idx="853">
                  <c:v>18.290812000050209</c:v>
                </c:pt>
                <c:pt idx="854">
                  <c:v>18.319213000009768</c:v>
                </c:pt>
                <c:pt idx="855">
                  <c:v>18.325282000005245</c:v>
                </c:pt>
                <c:pt idx="856">
                  <c:v>18.399959999951534</c:v>
                </c:pt>
                <c:pt idx="857">
                  <c:v>18.460544000030495</c:v>
                </c:pt>
                <c:pt idx="858">
                  <c:v>18.468537000007927</c:v>
                </c:pt>
                <c:pt idx="859">
                  <c:v>18.512057999963872</c:v>
                </c:pt>
                <c:pt idx="860">
                  <c:v>18.537618999951519</c:v>
                </c:pt>
                <c:pt idx="861">
                  <c:v>18.573934999993071</c:v>
                </c:pt>
                <c:pt idx="862">
                  <c:v>18.595721999998204</c:v>
                </c:pt>
                <c:pt idx="863">
                  <c:v>18.620116999954917</c:v>
                </c:pt>
                <c:pt idx="864">
                  <c:v>18.639640999957919</c:v>
                </c:pt>
                <c:pt idx="865">
                  <c:v>18.656548999948427</c:v>
                </c:pt>
                <c:pt idx="866">
                  <c:v>18.717066999990493</c:v>
                </c:pt>
                <c:pt idx="867">
                  <c:v>18.721483999979682</c:v>
                </c:pt>
                <c:pt idx="868">
                  <c:v>18.799987999955192</c:v>
                </c:pt>
                <c:pt idx="869">
                  <c:v>18.817612000042573</c:v>
                </c:pt>
                <c:pt idx="870">
                  <c:v>18.83824499999173</c:v>
                </c:pt>
                <c:pt idx="871">
                  <c:v>18.858725000056438</c:v>
                </c:pt>
                <c:pt idx="872">
                  <c:v>18.869736999971792</c:v>
                </c:pt>
                <c:pt idx="873">
                  <c:v>18.898768999963067</c:v>
                </c:pt>
                <c:pt idx="874">
                  <c:v>18.939523000037298</c:v>
                </c:pt>
                <c:pt idx="875">
                  <c:v>18.955955000012182</c:v>
                </c:pt>
                <c:pt idx="876">
                  <c:v>18.97767599998042</c:v>
                </c:pt>
                <c:pt idx="877">
                  <c:v>18.989283000002615</c:v>
                </c:pt>
                <c:pt idx="878">
                  <c:v>19.004171999986283</c:v>
                </c:pt>
                <c:pt idx="879">
                  <c:v>19.060641000047326</c:v>
                </c:pt>
                <c:pt idx="880">
                  <c:v>19.078301000059582</c:v>
                </c:pt>
                <c:pt idx="881">
                  <c:v>19.138205999974161</c:v>
                </c:pt>
                <c:pt idx="882">
                  <c:v>19.146143999998458</c:v>
                </c:pt>
                <c:pt idx="883">
                  <c:v>19.198949999990873</c:v>
                </c:pt>
                <c:pt idx="884">
                  <c:v>19.215732999960892</c:v>
                </c:pt>
                <c:pt idx="885">
                  <c:v>19.280423999996856</c:v>
                </c:pt>
                <c:pt idx="886">
                  <c:v>19.285075000021607</c:v>
                </c:pt>
                <c:pt idx="887">
                  <c:v>19.338271999964491</c:v>
                </c:pt>
                <c:pt idx="888">
                  <c:v>19.341726999962702</c:v>
                </c:pt>
                <c:pt idx="889">
                  <c:v>19.426723000011407</c:v>
                </c:pt>
                <c:pt idx="890">
                  <c:v>19.477086000028066</c:v>
                </c:pt>
                <c:pt idx="891">
                  <c:v>19.484514000010677</c:v>
                </c:pt>
                <c:pt idx="892">
                  <c:v>19.54977499996312</c:v>
                </c:pt>
                <c:pt idx="893">
                  <c:v>19.622833000030369</c:v>
                </c:pt>
                <c:pt idx="894">
                  <c:v>19.698226999957114</c:v>
                </c:pt>
                <c:pt idx="895">
                  <c:v>19.758548000012524</c:v>
                </c:pt>
                <c:pt idx="896">
                  <c:v>19.764374000020325</c:v>
                </c:pt>
                <c:pt idx="897">
                  <c:v>19.894479000009596</c:v>
                </c:pt>
                <c:pt idx="898">
                  <c:v>19.906099000014365</c:v>
                </c:pt>
                <c:pt idx="899">
                  <c:v>19.953943999949843</c:v>
                </c:pt>
                <c:pt idx="900">
                  <c:v>19.974267999990843</c:v>
                </c:pt>
                <c:pt idx="901">
                  <c:v>20.033270000014454</c:v>
                </c:pt>
                <c:pt idx="902">
                  <c:v>20.044191000051796</c:v>
                </c:pt>
                <c:pt idx="903">
                  <c:v>20.112563999951817</c:v>
                </c:pt>
                <c:pt idx="904">
                  <c:v>20.240775999962352</c:v>
                </c:pt>
                <c:pt idx="905">
                  <c:v>20.248760999995284</c:v>
                </c:pt>
                <c:pt idx="906">
                  <c:v>20.312653000000864</c:v>
                </c:pt>
                <c:pt idx="907">
                  <c:v>20.376558999996632</c:v>
                </c:pt>
                <c:pt idx="908">
                  <c:v>20.389612999977544</c:v>
                </c:pt>
                <c:pt idx="909">
                  <c:v>20.426218000007793</c:v>
                </c:pt>
                <c:pt idx="910">
                  <c:v>20.455977999954484</c:v>
                </c:pt>
                <c:pt idx="911">
                  <c:v>20.477411000058055</c:v>
                </c:pt>
                <c:pt idx="912">
                  <c:v>20.487330000032671</c:v>
                </c:pt>
                <c:pt idx="913">
                  <c:v>20.540605999995023</c:v>
                </c:pt>
                <c:pt idx="914">
                  <c:v>20.557864999980666</c:v>
                </c:pt>
                <c:pt idx="915">
                  <c:v>20.579106000019237</c:v>
                </c:pt>
                <c:pt idx="916">
                  <c:v>20.581728999968618</c:v>
                </c:pt>
                <c:pt idx="917">
                  <c:v>20.638386999955401</c:v>
                </c:pt>
                <c:pt idx="918">
                  <c:v>20.650130999973044</c:v>
                </c:pt>
                <c:pt idx="919">
                  <c:v>20.720130000030622</c:v>
                </c:pt>
                <c:pt idx="920">
                  <c:v>20.778270000009798</c:v>
                </c:pt>
                <c:pt idx="921">
                  <c:v>20.785678999964148</c:v>
                </c:pt>
                <c:pt idx="922">
                  <c:v>20.858347999979742</c:v>
                </c:pt>
                <c:pt idx="923">
                  <c:v>20.92739900003653</c:v>
                </c:pt>
                <c:pt idx="924">
                  <c:v>20.9918319999706</c:v>
                </c:pt>
                <c:pt idx="925">
                  <c:v>21.057593000004999</c:v>
                </c:pt>
                <c:pt idx="926">
                  <c:v>21.061274999985471</c:v>
                </c:pt>
                <c:pt idx="927">
                  <c:v>21.135755999945104</c:v>
                </c:pt>
                <c:pt idx="928">
                  <c:v>21.264138999977149</c:v>
                </c:pt>
                <c:pt idx="929">
                  <c:v>21.345024000038393</c:v>
                </c:pt>
                <c:pt idx="930">
                  <c:v>21.539846000028774</c:v>
                </c:pt>
                <c:pt idx="931">
                  <c:v>21.669944999972358</c:v>
                </c:pt>
                <c:pt idx="932">
                  <c:v>21.688155999989249</c:v>
                </c:pt>
                <c:pt idx="933">
                  <c:v>21.797623999998905</c:v>
                </c:pt>
                <c:pt idx="934">
                  <c:v>21.819071999983862</c:v>
                </c:pt>
                <c:pt idx="935">
                  <c:v>21.837855000048876</c:v>
                </c:pt>
                <c:pt idx="936">
                  <c:v>21.856757999979891</c:v>
                </c:pt>
                <c:pt idx="937">
                  <c:v>21.877560000051744</c:v>
                </c:pt>
                <c:pt idx="938">
                  <c:v>21.901154999970458</c:v>
                </c:pt>
                <c:pt idx="939">
                  <c:v>21.919161999947391</c:v>
                </c:pt>
                <c:pt idx="940">
                  <c:v>21.977858999976888</c:v>
                </c:pt>
                <c:pt idx="941">
                  <c:v>21.997864000033587</c:v>
                </c:pt>
                <c:pt idx="942">
                  <c:v>22.021810999955051</c:v>
                </c:pt>
                <c:pt idx="943">
                  <c:v>22.084292000043206</c:v>
                </c:pt>
                <c:pt idx="944">
                  <c:v>22.137717999983579</c:v>
                </c:pt>
                <c:pt idx="945">
                  <c:v>22.207644999958575</c:v>
                </c:pt>
                <c:pt idx="946">
                  <c:v>22.228203000035137</c:v>
                </c:pt>
                <c:pt idx="947">
                  <c:v>22.565714000025764</c:v>
                </c:pt>
                <c:pt idx="948">
                  <c:v>22.620762999984436</c:v>
                </c:pt>
                <c:pt idx="949">
                  <c:v>22.64454799995292</c:v>
                </c:pt>
                <c:pt idx="950">
                  <c:v>22.762974999961443</c:v>
                </c:pt>
                <c:pt idx="951">
                  <c:v>22.805012000026181</c:v>
                </c:pt>
                <c:pt idx="952">
                  <c:v>22.833064000005834</c:v>
                </c:pt>
                <c:pt idx="953">
                  <c:v>22.879277999978513</c:v>
                </c:pt>
                <c:pt idx="954">
                  <c:v>22.909979999996722</c:v>
                </c:pt>
                <c:pt idx="955">
                  <c:v>22.927427000016905</c:v>
                </c:pt>
                <c:pt idx="956">
                  <c:v>22.946603000047617</c:v>
                </c:pt>
                <c:pt idx="957">
                  <c:v>22.969708999968134</c:v>
                </c:pt>
                <c:pt idx="958">
                  <c:v>23.017825999995694</c:v>
                </c:pt>
                <c:pt idx="959">
                  <c:v>23.038371999980882</c:v>
                </c:pt>
                <c:pt idx="960">
                  <c:v>23.05620800005272</c:v>
                </c:pt>
                <c:pt idx="961">
                  <c:v>23.085990000050515</c:v>
                </c:pt>
                <c:pt idx="962">
                  <c:v>23.107086000032723</c:v>
                </c:pt>
                <c:pt idx="963">
                  <c:v>23.1420559999533</c:v>
                </c:pt>
                <c:pt idx="964">
                  <c:v>23.150542999967001</c:v>
                </c:pt>
                <c:pt idx="965">
                  <c:v>23.173085000016727</c:v>
                </c:pt>
                <c:pt idx="966">
                  <c:v>23.190690999967046</c:v>
                </c:pt>
                <c:pt idx="967">
                  <c:v>23.20886699995026</c:v>
                </c:pt>
                <c:pt idx="968">
                  <c:v>23.226861999952234</c:v>
                </c:pt>
                <c:pt idx="969">
                  <c:v>23.256098999991082</c:v>
                </c:pt>
                <c:pt idx="970">
                  <c:v>23.276680000009947</c:v>
                </c:pt>
                <c:pt idx="971">
                  <c:v>23.304895999957807</c:v>
                </c:pt>
                <c:pt idx="972">
                  <c:v>23.335131000028923</c:v>
                </c:pt>
                <c:pt idx="973">
                  <c:v>23.353597000008449</c:v>
                </c:pt>
                <c:pt idx="974">
                  <c:v>23.372410999960266</c:v>
                </c:pt>
                <c:pt idx="975">
                  <c:v>23.390097999945283</c:v>
                </c:pt>
                <c:pt idx="976">
                  <c:v>23.413437000010163</c:v>
                </c:pt>
                <c:pt idx="977">
                  <c:v>23.439482999965549</c:v>
                </c:pt>
                <c:pt idx="978">
                  <c:v>23.461100999964401</c:v>
                </c:pt>
                <c:pt idx="979">
                  <c:v>23.477679000003263</c:v>
                </c:pt>
                <c:pt idx="980">
                  <c:v>23.494784999988042</c:v>
                </c:pt>
                <c:pt idx="981">
                  <c:v>23.514047999982722</c:v>
                </c:pt>
                <c:pt idx="982">
                  <c:v>23.524028999963775</c:v>
                </c:pt>
                <c:pt idx="983">
                  <c:v>23.558399999979883</c:v>
                </c:pt>
                <c:pt idx="984">
                  <c:v>23.571070999954827</c:v>
                </c:pt>
                <c:pt idx="985">
                  <c:v>23.598748999997042</c:v>
                </c:pt>
                <c:pt idx="986">
                  <c:v>23.621198000037111</c:v>
                </c:pt>
                <c:pt idx="987">
                  <c:v>23.639794999966398</c:v>
                </c:pt>
                <c:pt idx="988">
                  <c:v>23.655273000011221</c:v>
                </c:pt>
                <c:pt idx="989">
                  <c:v>23.676652000052854</c:v>
                </c:pt>
                <c:pt idx="990">
                  <c:v>23.697388999979012</c:v>
                </c:pt>
                <c:pt idx="991">
                  <c:v>23.719962000031956</c:v>
                </c:pt>
                <c:pt idx="992">
                  <c:v>23.74033399997279</c:v>
                </c:pt>
                <c:pt idx="993">
                  <c:v>23.760005000047386</c:v>
                </c:pt>
                <c:pt idx="994">
                  <c:v>23.781294999993406</c:v>
                </c:pt>
                <c:pt idx="995">
                  <c:v>23.796928999945521</c:v>
                </c:pt>
                <c:pt idx="996">
                  <c:v>23.8185260000173</c:v>
                </c:pt>
                <c:pt idx="997">
                  <c:v>23.837350000045262</c:v>
                </c:pt>
                <c:pt idx="998">
                  <c:v>23.859599999967031</c:v>
                </c:pt>
                <c:pt idx="999">
                  <c:v>23.873235999955796</c:v>
                </c:pt>
                <c:pt idx="1000">
                  <c:v>23.898435999988578</c:v>
                </c:pt>
                <c:pt idx="1001">
                  <c:v>23.919511000043713</c:v>
                </c:pt>
                <c:pt idx="1002">
                  <c:v>23.939341000048444</c:v>
                </c:pt>
                <c:pt idx="1003">
                  <c:v>23.957135000033304</c:v>
                </c:pt>
                <c:pt idx="1004">
                  <c:v>23.97776200005319</c:v>
                </c:pt>
                <c:pt idx="1005">
                  <c:v>23.99878699996043</c:v>
                </c:pt>
                <c:pt idx="1006">
                  <c:v>24.018016000045463</c:v>
                </c:pt>
                <c:pt idx="1007">
                  <c:v>24.037609999999404</c:v>
                </c:pt>
                <c:pt idx="1008">
                  <c:v>24.053442999953404</c:v>
                </c:pt>
                <c:pt idx="1009">
                  <c:v>24.078549999976531</c:v>
                </c:pt>
                <c:pt idx="1010">
                  <c:v>24.09851499996148</c:v>
                </c:pt>
                <c:pt idx="1011">
                  <c:v>24.119320999947377</c:v>
                </c:pt>
                <c:pt idx="1012">
                  <c:v>24.128544999985024</c:v>
                </c:pt>
                <c:pt idx="1013">
                  <c:v>24.159022000036202</c:v>
                </c:pt>
                <c:pt idx="1014">
                  <c:v>24.18057399999816</c:v>
                </c:pt>
                <c:pt idx="1015">
                  <c:v>24.201141000026837</c:v>
                </c:pt>
                <c:pt idx="1016">
                  <c:v>24.220439000055194</c:v>
                </c:pt>
                <c:pt idx="1017">
                  <c:v>24.23891299997922</c:v>
                </c:pt>
                <c:pt idx="1018">
                  <c:v>24.254562000045553</c:v>
                </c:pt>
                <c:pt idx="1019">
                  <c:v>24.279747999971732</c:v>
                </c:pt>
                <c:pt idx="1020">
                  <c:v>24.299044999992475</c:v>
                </c:pt>
                <c:pt idx="1021">
                  <c:v>24.320054000010714</c:v>
                </c:pt>
                <c:pt idx="1022">
                  <c:v>24.340627999976277</c:v>
                </c:pt>
                <c:pt idx="1023">
                  <c:v>24.36161100002937</c:v>
                </c:pt>
                <c:pt idx="1024">
                  <c:v>24.38167000003159</c:v>
                </c:pt>
                <c:pt idx="1025">
                  <c:v>24.395274000009522</c:v>
                </c:pt>
                <c:pt idx="1026">
                  <c:v>24.416249000001699</c:v>
                </c:pt>
                <c:pt idx="1027">
                  <c:v>24.436786000034772</c:v>
                </c:pt>
                <c:pt idx="1028">
                  <c:v>24.460349999950267</c:v>
                </c:pt>
                <c:pt idx="1029">
                  <c:v>24.481169000035152</c:v>
                </c:pt>
                <c:pt idx="1030">
                  <c:v>24.498374999966472</c:v>
                </c:pt>
                <c:pt idx="1031">
                  <c:v>24.515399000025354</c:v>
                </c:pt>
                <c:pt idx="1032">
                  <c:v>24.536852000048384</c:v>
                </c:pt>
                <c:pt idx="1033">
                  <c:v>24.559096000040881</c:v>
                </c:pt>
                <c:pt idx="1034">
                  <c:v>24.580848000012338</c:v>
                </c:pt>
                <c:pt idx="1035">
                  <c:v>24.59741699998267</c:v>
                </c:pt>
                <c:pt idx="1036">
                  <c:v>24.61650899995584</c:v>
                </c:pt>
                <c:pt idx="1037">
                  <c:v>24.640440999995917</c:v>
                </c:pt>
                <c:pt idx="1038">
                  <c:v>24.657232000026852</c:v>
                </c:pt>
                <c:pt idx="1039">
                  <c:v>24.678910000016913</c:v>
                </c:pt>
                <c:pt idx="1040">
                  <c:v>24.699159999960102</c:v>
                </c:pt>
                <c:pt idx="1041">
                  <c:v>24.719838000019081</c:v>
                </c:pt>
                <c:pt idx="1042">
                  <c:v>24.731899000005797</c:v>
                </c:pt>
                <c:pt idx="1043">
                  <c:v>24.757472999976017</c:v>
                </c:pt>
                <c:pt idx="1044">
                  <c:v>24.773432999965735</c:v>
                </c:pt>
                <c:pt idx="1045">
                  <c:v>24.792139000026509</c:v>
                </c:pt>
                <c:pt idx="1046">
                  <c:v>24.820835000020452</c:v>
                </c:pt>
                <c:pt idx="1047">
                  <c:v>24.838818000047468</c:v>
                </c:pt>
                <c:pt idx="1048">
                  <c:v>24.858812000020407</c:v>
                </c:pt>
                <c:pt idx="1049">
                  <c:v>24.877723000012338</c:v>
                </c:pt>
                <c:pt idx="1050">
                  <c:v>24.897395999985747</c:v>
                </c:pt>
                <c:pt idx="1051">
                  <c:v>24.917826000018977</c:v>
                </c:pt>
                <c:pt idx="1052">
                  <c:v>24.937768999952823</c:v>
                </c:pt>
                <c:pt idx="1053">
                  <c:v>24.958321999991313</c:v>
                </c:pt>
                <c:pt idx="1054">
                  <c:v>24.980337999993935</c:v>
                </c:pt>
                <c:pt idx="1055">
                  <c:v>24.998389999964274</c:v>
                </c:pt>
                <c:pt idx="1056">
                  <c:v>25.019504999974743</c:v>
                </c:pt>
                <c:pt idx="1057">
                  <c:v>25.03827200003434</c:v>
                </c:pt>
                <c:pt idx="1058">
                  <c:v>25.059668999980204</c:v>
                </c:pt>
                <c:pt idx="1059">
                  <c:v>25.064132999978028</c:v>
                </c:pt>
                <c:pt idx="1060">
                  <c:v>25.102131000021473</c:v>
                </c:pt>
                <c:pt idx="1061">
                  <c:v>25.116849999991246</c:v>
                </c:pt>
                <c:pt idx="1062">
                  <c:v>25.138741999980994</c:v>
                </c:pt>
                <c:pt idx="1063">
                  <c:v>25.159908000030555</c:v>
                </c:pt>
                <c:pt idx="1064">
                  <c:v>25.179670999990776</c:v>
                </c:pt>
                <c:pt idx="1065">
                  <c:v>25.199343999964185</c:v>
                </c:pt>
                <c:pt idx="1066">
                  <c:v>25.214797000051476</c:v>
                </c:pt>
                <c:pt idx="1067">
                  <c:v>25.235064000007696</c:v>
                </c:pt>
                <c:pt idx="1068">
                  <c:v>25.26001600001473</c:v>
                </c:pt>
                <c:pt idx="1069">
                  <c:v>25.278132000006735</c:v>
                </c:pt>
                <c:pt idx="1070">
                  <c:v>25.300953999976628</c:v>
                </c:pt>
                <c:pt idx="1071">
                  <c:v>25.317077000043355</c:v>
                </c:pt>
                <c:pt idx="1072">
                  <c:v>25.335580999962986</c:v>
                </c:pt>
                <c:pt idx="1073">
                  <c:v>25.35561400000006</c:v>
                </c:pt>
                <c:pt idx="1074">
                  <c:v>25.380937000038102</c:v>
                </c:pt>
                <c:pt idx="1075">
                  <c:v>25.400464999955148</c:v>
                </c:pt>
                <c:pt idx="1076">
                  <c:v>25.418337999959476</c:v>
                </c:pt>
                <c:pt idx="1077">
                  <c:v>25.436929999967106</c:v>
                </c:pt>
                <c:pt idx="1078">
                  <c:v>25.460253000026569</c:v>
                </c:pt>
                <c:pt idx="1079">
                  <c:v>25.47241699998267</c:v>
                </c:pt>
                <c:pt idx="1080">
                  <c:v>25.496810000040568</c:v>
                </c:pt>
                <c:pt idx="1081">
                  <c:v>25.517419000039808</c:v>
                </c:pt>
                <c:pt idx="1082">
                  <c:v>25.538349000038579</c:v>
                </c:pt>
                <c:pt idx="1083">
                  <c:v>25.556418000021949</c:v>
                </c:pt>
                <c:pt idx="1084">
                  <c:v>25.577581000048667</c:v>
                </c:pt>
                <c:pt idx="1085">
                  <c:v>25.596664999960922</c:v>
                </c:pt>
                <c:pt idx="1086">
                  <c:v>25.620589999947697</c:v>
                </c:pt>
                <c:pt idx="1087">
                  <c:v>25.637141000013798</c:v>
                </c:pt>
                <c:pt idx="1088">
                  <c:v>25.658338999957778</c:v>
                </c:pt>
                <c:pt idx="1089">
                  <c:v>25.677109000040218</c:v>
                </c:pt>
                <c:pt idx="1090">
                  <c:v>25.697991000022739</c:v>
                </c:pt>
                <c:pt idx="1091">
                  <c:v>25.712443000054918</c:v>
                </c:pt>
                <c:pt idx="1092">
                  <c:v>25.738242999999784</c:v>
                </c:pt>
                <c:pt idx="1093">
                  <c:v>25.758073000004515</c:v>
                </c:pt>
                <c:pt idx="1094">
                  <c:v>25.779014999978244</c:v>
                </c:pt>
                <c:pt idx="1095">
                  <c:v>25.797659000032581</c:v>
                </c:pt>
                <c:pt idx="1096">
                  <c:v>25.817883000010625</c:v>
                </c:pt>
                <c:pt idx="1097">
                  <c:v>25.841036000056192</c:v>
                </c:pt>
                <c:pt idx="1098">
                  <c:v>25.858271999983117</c:v>
                </c:pt>
                <c:pt idx="1099">
                  <c:v>25.878683999995701</c:v>
                </c:pt>
                <c:pt idx="1100">
                  <c:v>25.900817999965511</c:v>
                </c:pt>
                <c:pt idx="1101">
                  <c:v>25.919871999998577</c:v>
                </c:pt>
                <c:pt idx="1102">
                  <c:v>25.940854000044055</c:v>
                </c:pt>
                <c:pt idx="1103">
                  <c:v>25.960637000040151</c:v>
                </c:pt>
                <c:pt idx="1104">
                  <c:v>25.98093499999959</c:v>
                </c:pt>
                <c:pt idx="1105">
                  <c:v>25.998953000060283</c:v>
                </c:pt>
                <c:pt idx="1106">
                  <c:v>26.019773000036366</c:v>
                </c:pt>
                <c:pt idx="1107">
                  <c:v>26.029207000043243</c:v>
                </c:pt>
                <c:pt idx="1108">
                  <c:v>26.060453000012785</c:v>
                </c:pt>
                <c:pt idx="1109">
                  <c:v>26.080721999984235</c:v>
                </c:pt>
                <c:pt idx="1110">
                  <c:v>26.100028999964707</c:v>
                </c:pt>
                <c:pt idx="1111">
                  <c:v>26.120580999995582</c:v>
                </c:pt>
                <c:pt idx="1112">
                  <c:v>26.134785000002012</c:v>
                </c:pt>
                <c:pt idx="1113">
                  <c:v>26.157389000058174</c:v>
                </c:pt>
                <c:pt idx="1114">
                  <c:v>26.175535000045784</c:v>
                </c:pt>
                <c:pt idx="1115">
                  <c:v>26.19684300001245</c:v>
                </c:pt>
                <c:pt idx="1116">
                  <c:v>26.220937000005506</c:v>
                </c:pt>
                <c:pt idx="1117">
                  <c:v>26.240861000027508</c:v>
                </c:pt>
                <c:pt idx="1118">
                  <c:v>26.257728000055067</c:v>
                </c:pt>
              </c:numCache>
            </c:numRef>
          </c:xVal>
          <c:yVal>
            <c:numRef>
              <c:f>'Flight Input'!$AE$2:$AE$1122</c:f>
              <c:numCache>
                <c:formatCode>General</c:formatCode>
                <c:ptCount val="1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0.42099999999999999</c:v>
                </c:pt>
                <c:pt idx="613">
                  <c:v>0.41799999999999998</c:v>
                </c:pt>
                <c:pt idx="614">
                  <c:v>0.41399999999999998</c:v>
                </c:pt>
                <c:pt idx="615">
                  <c:v>0.40799999999999997</c:v>
                </c:pt>
                <c:pt idx="616">
                  <c:v>0.40400000000000003</c:v>
                </c:pt>
                <c:pt idx="617">
                  <c:v>0.39900000000000002</c:v>
                </c:pt>
                <c:pt idx="618">
                  <c:v>0.39400000000000002</c:v>
                </c:pt>
                <c:pt idx="619">
                  <c:v>0.38900000000000001</c:v>
                </c:pt>
                <c:pt idx="620">
                  <c:v>0.38200000000000001</c:v>
                </c:pt>
                <c:pt idx="621">
                  <c:v>0.377</c:v>
                </c:pt>
                <c:pt idx="622">
                  <c:v>0.37</c:v>
                </c:pt>
                <c:pt idx="623">
                  <c:v>0.36499999999999999</c:v>
                </c:pt>
                <c:pt idx="624">
                  <c:v>0.35899999999999999</c:v>
                </c:pt>
                <c:pt idx="625">
                  <c:v>0.35199999999999998</c:v>
                </c:pt>
                <c:pt idx="626">
                  <c:v>0.34499999999999997</c:v>
                </c:pt>
                <c:pt idx="627">
                  <c:v>0.33900000000000002</c:v>
                </c:pt>
                <c:pt idx="628">
                  <c:v>0.33100000000000002</c:v>
                </c:pt>
                <c:pt idx="629">
                  <c:v>0.32500000000000001</c:v>
                </c:pt>
                <c:pt idx="630">
                  <c:v>0.31900000000000001</c:v>
                </c:pt>
                <c:pt idx="631">
                  <c:v>0.311</c:v>
                </c:pt>
                <c:pt idx="632">
                  <c:v>0.30399999999999999</c:v>
                </c:pt>
                <c:pt idx="633">
                  <c:v>0.29899999999999999</c:v>
                </c:pt>
                <c:pt idx="634">
                  <c:v>0.29099999999999998</c:v>
                </c:pt>
                <c:pt idx="635">
                  <c:v>0.28699999999999998</c:v>
                </c:pt>
                <c:pt idx="636">
                  <c:v>0.28100000000000003</c:v>
                </c:pt>
                <c:pt idx="637">
                  <c:v>0.27700000000000002</c:v>
                </c:pt>
                <c:pt idx="638">
                  <c:v>0.27100000000000002</c:v>
                </c:pt>
                <c:pt idx="639">
                  <c:v>0.26600000000000001</c:v>
                </c:pt>
                <c:pt idx="640">
                  <c:v>0.26200000000000001</c:v>
                </c:pt>
                <c:pt idx="641">
                  <c:v>0.25800000000000001</c:v>
                </c:pt>
                <c:pt idx="642">
                  <c:v>0.25600000000000001</c:v>
                </c:pt>
                <c:pt idx="643">
                  <c:v>0.251</c:v>
                </c:pt>
                <c:pt idx="644">
                  <c:v>0.249</c:v>
                </c:pt>
                <c:pt idx="645">
                  <c:v>0.24399999999999999</c:v>
                </c:pt>
                <c:pt idx="646">
                  <c:v>0.24399999999999999</c:v>
                </c:pt>
                <c:pt idx="647">
                  <c:v>0.23899999999999999</c:v>
                </c:pt>
                <c:pt idx="648">
                  <c:v>0.23899999999999999</c:v>
                </c:pt>
                <c:pt idx="649">
                  <c:v>0.23599999999999999</c:v>
                </c:pt>
                <c:pt idx="650">
                  <c:v>0.23499999999999999</c:v>
                </c:pt>
                <c:pt idx="651">
                  <c:v>0.23400000000000001</c:v>
                </c:pt>
                <c:pt idx="652">
                  <c:v>0.23400000000000001</c:v>
                </c:pt>
                <c:pt idx="653">
                  <c:v>0.23100000000000001</c:v>
                </c:pt>
                <c:pt idx="654">
                  <c:v>0.22900000000000001</c:v>
                </c:pt>
                <c:pt idx="655">
                  <c:v>0.22700000000000001</c:v>
                </c:pt>
                <c:pt idx="656">
                  <c:v>0.22900000000000001</c:v>
                </c:pt>
                <c:pt idx="657">
                  <c:v>0.22700000000000001</c:v>
                </c:pt>
                <c:pt idx="658">
                  <c:v>0.22600000000000001</c:v>
                </c:pt>
                <c:pt idx="659">
                  <c:v>0.224</c:v>
                </c:pt>
                <c:pt idx="660">
                  <c:v>0.223</c:v>
                </c:pt>
                <c:pt idx="661">
                  <c:v>0.221</c:v>
                </c:pt>
                <c:pt idx="662">
                  <c:v>0.22600000000000001</c:v>
                </c:pt>
                <c:pt idx="663">
                  <c:v>0.22500000000000001</c:v>
                </c:pt>
                <c:pt idx="664">
                  <c:v>0.224</c:v>
                </c:pt>
                <c:pt idx="665">
                  <c:v>0.223</c:v>
                </c:pt>
                <c:pt idx="666">
                  <c:v>0.223</c:v>
                </c:pt>
                <c:pt idx="667">
                  <c:v>0.22600000000000001</c:v>
                </c:pt>
                <c:pt idx="668">
                  <c:v>0.22600000000000001</c:v>
                </c:pt>
                <c:pt idx="669">
                  <c:v>0.22500000000000001</c:v>
                </c:pt>
                <c:pt idx="670">
                  <c:v>0.224</c:v>
                </c:pt>
                <c:pt idx="671">
                  <c:v>0.223</c:v>
                </c:pt>
                <c:pt idx="672">
                  <c:v>0.222</c:v>
                </c:pt>
                <c:pt idx="673">
                  <c:v>0.222</c:v>
                </c:pt>
                <c:pt idx="674">
                  <c:v>0.22800000000000001</c:v>
                </c:pt>
                <c:pt idx="675">
                  <c:v>0.22700000000000001</c:v>
                </c:pt>
                <c:pt idx="676">
                  <c:v>0.22700000000000001</c:v>
                </c:pt>
                <c:pt idx="677">
                  <c:v>0.22600000000000001</c:v>
                </c:pt>
                <c:pt idx="678">
                  <c:v>0.23</c:v>
                </c:pt>
                <c:pt idx="679">
                  <c:v>0.23</c:v>
                </c:pt>
                <c:pt idx="680">
                  <c:v>0.23200000000000001</c:v>
                </c:pt>
                <c:pt idx="681">
                  <c:v>0.23200000000000001</c:v>
                </c:pt>
                <c:pt idx="682">
                  <c:v>0.23300000000000001</c:v>
                </c:pt>
                <c:pt idx="683">
                  <c:v>0.23300000000000001</c:v>
                </c:pt>
                <c:pt idx="684">
                  <c:v>0.23200000000000001</c:v>
                </c:pt>
                <c:pt idx="685">
                  <c:v>0.23200000000000001</c:v>
                </c:pt>
                <c:pt idx="686">
                  <c:v>0.23400000000000001</c:v>
                </c:pt>
                <c:pt idx="687">
                  <c:v>0.23400000000000001</c:v>
                </c:pt>
                <c:pt idx="688">
                  <c:v>0.23499999999999999</c:v>
                </c:pt>
                <c:pt idx="689">
                  <c:v>0.23400000000000001</c:v>
                </c:pt>
                <c:pt idx="690">
                  <c:v>0.23499999999999999</c:v>
                </c:pt>
                <c:pt idx="691">
                  <c:v>0.23499999999999999</c:v>
                </c:pt>
                <c:pt idx="692">
                  <c:v>0.23599999999999999</c:v>
                </c:pt>
                <c:pt idx="693">
                  <c:v>0.23599999999999999</c:v>
                </c:pt>
                <c:pt idx="694">
                  <c:v>0.23599999999999999</c:v>
                </c:pt>
                <c:pt idx="695">
                  <c:v>0.23499999999999999</c:v>
                </c:pt>
                <c:pt idx="696">
                  <c:v>0.23499999999999999</c:v>
                </c:pt>
                <c:pt idx="697">
                  <c:v>0.23499999999999999</c:v>
                </c:pt>
                <c:pt idx="698">
                  <c:v>0.23499999999999999</c:v>
                </c:pt>
                <c:pt idx="699">
                  <c:v>0.23499999999999999</c:v>
                </c:pt>
                <c:pt idx="700">
                  <c:v>0.23499999999999999</c:v>
                </c:pt>
                <c:pt idx="701">
                  <c:v>0.23499999999999999</c:v>
                </c:pt>
                <c:pt idx="702">
                  <c:v>0.23699999999999999</c:v>
                </c:pt>
                <c:pt idx="703">
                  <c:v>0.23699999999999999</c:v>
                </c:pt>
                <c:pt idx="704">
                  <c:v>0.23799999999999999</c:v>
                </c:pt>
                <c:pt idx="705">
                  <c:v>0.23799999999999999</c:v>
                </c:pt>
                <c:pt idx="706">
                  <c:v>0.23799999999999999</c:v>
                </c:pt>
                <c:pt idx="707">
                  <c:v>0.23899999999999999</c:v>
                </c:pt>
                <c:pt idx="708">
                  <c:v>0.23899999999999999</c:v>
                </c:pt>
                <c:pt idx="709">
                  <c:v>0.23899999999999999</c:v>
                </c:pt>
                <c:pt idx="710">
                  <c:v>0.23899999999999999</c:v>
                </c:pt>
                <c:pt idx="711">
                  <c:v>0.24</c:v>
                </c:pt>
                <c:pt idx="712">
                  <c:v>0.24</c:v>
                </c:pt>
                <c:pt idx="713">
                  <c:v>0.24</c:v>
                </c:pt>
                <c:pt idx="714">
                  <c:v>0.24</c:v>
                </c:pt>
                <c:pt idx="715">
                  <c:v>0.24099999999999999</c:v>
                </c:pt>
                <c:pt idx="716">
                  <c:v>0.24099999999999999</c:v>
                </c:pt>
                <c:pt idx="717">
                  <c:v>0.24199999999999999</c:v>
                </c:pt>
                <c:pt idx="718">
                  <c:v>0.24199999999999999</c:v>
                </c:pt>
                <c:pt idx="719">
                  <c:v>0.24199999999999999</c:v>
                </c:pt>
                <c:pt idx="720">
                  <c:v>0.24299999999999999</c:v>
                </c:pt>
                <c:pt idx="721">
                  <c:v>0.24399999999999999</c:v>
                </c:pt>
                <c:pt idx="722">
                  <c:v>0.24399999999999999</c:v>
                </c:pt>
                <c:pt idx="723">
                  <c:v>0.245</c:v>
                </c:pt>
                <c:pt idx="724">
                  <c:v>0.24299999999999999</c:v>
                </c:pt>
                <c:pt idx="725">
                  <c:v>0.24299999999999999</c:v>
                </c:pt>
                <c:pt idx="726">
                  <c:v>0.24199999999999999</c:v>
                </c:pt>
                <c:pt idx="727">
                  <c:v>0.24299999999999999</c:v>
                </c:pt>
                <c:pt idx="728">
                  <c:v>0.24299999999999999</c:v>
                </c:pt>
                <c:pt idx="729">
                  <c:v>0.24299999999999999</c:v>
                </c:pt>
                <c:pt idx="730">
                  <c:v>0.24299999999999999</c:v>
                </c:pt>
                <c:pt idx="731">
                  <c:v>0.24399999999999999</c:v>
                </c:pt>
                <c:pt idx="732">
                  <c:v>0.24399999999999999</c:v>
                </c:pt>
                <c:pt idx="733">
                  <c:v>0.245</c:v>
                </c:pt>
                <c:pt idx="734">
                  <c:v>0.24399999999999999</c:v>
                </c:pt>
                <c:pt idx="735">
                  <c:v>0.245</c:v>
                </c:pt>
                <c:pt idx="736">
                  <c:v>0.24399999999999999</c:v>
                </c:pt>
                <c:pt idx="737">
                  <c:v>0.245</c:v>
                </c:pt>
                <c:pt idx="738">
                  <c:v>0.245</c:v>
                </c:pt>
                <c:pt idx="739">
                  <c:v>0.245</c:v>
                </c:pt>
                <c:pt idx="740">
                  <c:v>0.246</c:v>
                </c:pt>
                <c:pt idx="741">
                  <c:v>0.245</c:v>
                </c:pt>
                <c:pt idx="742">
                  <c:v>0.246</c:v>
                </c:pt>
                <c:pt idx="743">
                  <c:v>0.247</c:v>
                </c:pt>
                <c:pt idx="744">
                  <c:v>0.247</c:v>
                </c:pt>
                <c:pt idx="745">
                  <c:v>0.248</c:v>
                </c:pt>
                <c:pt idx="746">
                  <c:v>0.247</c:v>
                </c:pt>
                <c:pt idx="747">
                  <c:v>0.248</c:v>
                </c:pt>
                <c:pt idx="748">
                  <c:v>0.248</c:v>
                </c:pt>
                <c:pt idx="749">
                  <c:v>0.249</c:v>
                </c:pt>
                <c:pt idx="750">
                  <c:v>0.25</c:v>
                </c:pt>
                <c:pt idx="751">
                  <c:v>0.25</c:v>
                </c:pt>
                <c:pt idx="752">
                  <c:v>0.248</c:v>
                </c:pt>
                <c:pt idx="753">
                  <c:v>0.248</c:v>
                </c:pt>
                <c:pt idx="754">
                  <c:v>0.249</c:v>
                </c:pt>
                <c:pt idx="755">
                  <c:v>0.25</c:v>
                </c:pt>
                <c:pt idx="756">
                  <c:v>0.248</c:v>
                </c:pt>
                <c:pt idx="757">
                  <c:v>0.248</c:v>
                </c:pt>
                <c:pt idx="758">
                  <c:v>0.249</c:v>
                </c:pt>
                <c:pt idx="759">
                  <c:v>0.25</c:v>
                </c:pt>
                <c:pt idx="760">
                  <c:v>0.251</c:v>
                </c:pt>
                <c:pt idx="761">
                  <c:v>0.252</c:v>
                </c:pt>
                <c:pt idx="762">
                  <c:v>0.252</c:v>
                </c:pt>
                <c:pt idx="763">
                  <c:v>0.255</c:v>
                </c:pt>
                <c:pt idx="764">
                  <c:v>0.252</c:v>
                </c:pt>
                <c:pt idx="765">
                  <c:v>0.253</c:v>
                </c:pt>
                <c:pt idx="766">
                  <c:v>0.254</c:v>
                </c:pt>
                <c:pt idx="767">
                  <c:v>0.251</c:v>
                </c:pt>
                <c:pt idx="768">
                  <c:v>0.253</c:v>
                </c:pt>
                <c:pt idx="769">
                  <c:v>0.251</c:v>
                </c:pt>
                <c:pt idx="770">
                  <c:v>0.253</c:v>
                </c:pt>
                <c:pt idx="771">
                  <c:v>0.254</c:v>
                </c:pt>
                <c:pt idx="772">
                  <c:v>0.253</c:v>
                </c:pt>
                <c:pt idx="773">
                  <c:v>0.254</c:v>
                </c:pt>
                <c:pt idx="774">
                  <c:v>0.255</c:v>
                </c:pt>
                <c:pt idx="775">
                  <c:v>0.255</c:v>
                </c:pt>
                <c:pt idx="776">
                  <c:v>0.25700000000000001</c:v>
                </c:pt>
                <c:pt idx="777">
                  <c:v>0.25800000000000001</c:v>
                </c:pt>
                <c:pt idx="778">
                  <c:v>0.25900000000000001</c:v>
                </c:pt>
                <c:pt idx="779">
                  <c:v>0.26100000000000001</c:v>
                </c:pt>
                <c:pt idx="780">
                  <c:v>0.26200000000000001</c:v>
                </c:pt>
                <c:pt idx="781">
                  <c:v>0.26300000000000001</c:v>
                </c:pt>
                <c:pt idx="782">
                  <c:v>0.26500000000000001</c:v>
                </c:pt>
                <c:pt idx="783">
                  <c:v>0.26700000000000002</c:v>
                </c:pt>
                <c:pt idx="784">
                  <c:v>0.26800000000000002</c:v>
                </c:pt>
                <c:pt idx="785">
                  <c:v>0.26900000000000002</c:v>
                </c:pt>
                <c:pt idx="786">
                  <c:v>0.27100000000000002</c:v>
                </c:pt>
                <c:pt idx="787">
                  <c:v>0.27300000000000002</c:v>
                </c:pt>
                <c:pt idx="788">
                  <c:v>0.27500000000000002</c:v>
                </c:pt>
                <c:pt idx="789">
                  <c:v>0.27700000000000002</c:v>
                </c:pt>
                <c:pt idx="790">
                  <c:v>0.27800000000000002</c:v>
                </c:pt>
                <c:pt idx="791">
                  <c:v>0.28000000000000003</c:v>
                </c:pt>
                <c:pt idx="792">
                  <c:v>0.28100000000000003</c:v>
                </c:pt>
                <c:pt idx="793">
                  <c:v>0.28299999999999997</c:v>
                </c:pt>
                <c:pt idx="794">
                  <c:v>0.28399999999999997</c:v>
                </c:pt>
                <c:pt idx="795">
                  <c:v>0.28699999999999998</c:v>
                </c:pt>
                <c:pt idx="796">
                  <c:v>0.28899999999999998</c:v>
                </c:pt>
                <c:pt idx="797">
                  <c:v>0.29099999999999998</c:v>
                </c:pt>
                <c:pt idx="798">
                  <c:v>0.29099999999999998</c:v>
                </c:pt>
                <c:pt idx="799">
                  <c:v>0.29299999999999998</c:v>
                </c:pt>
                <c:pt idx="800">
                  <c:v>0.29299999999999998</c:v>
                </c:pt>
                <c:pt idx="801">
                  <c:v>0.29599999999999999</c:v>
                </c:pt>
                <c:pt idx="802">
                  <c:v>0.29599999999999999</c:v>
                </c:pt>
                <c:pt idx="803">
                  <c:v>0.29799999999999999</c:v>
                </c:pt>
                <c:pt idx="804">
                  <c:v>0.29899999999999999</c:v>
                </c:pt>
                <c:pt idx="805">
                  <c:v>0.30099999999999999</c:v>
                </c:pt>
                <c:pt idx="806">
                  <c:v>0.3</c:v>
                </c:pt>
                <c:pt idx="807">
                  <c:v>0.30199999999999999</c:v>
                </c:pt>
                <c:pt idx="808">
                  <c:v>0.30199999999999999</c:v>
                </c:pt>
                <c:pt idx="809">
                  <c:v>0.30399999999999999</c:v>
                </c:pt>
                <c:pt idx="810">
                  <c:v>0.30299999999999999</c:v>
                </c:pt>
                <c:pt idx="811">
                  <c:v>0.30399999999999999</c:v>
                </c:pt>
                <c:pt idx="812">
                  <c:v>0.30299999999999999</c:v>
                </c:pt>
                <c:pt idx="813">
                  <c:v>0.30399999999999999</c:v>
                </c:pt>
                <c:pt idx="814">
                  <c:v>0.30299999999999999</c:v>
                </c:pt>
                <c:pt idx="815">
                  <c:v>0.30399999999999999</c:v>
                </c:pt>
                <c:pt idx="816">
                  <c:v>0.30599999999999999</c:v>
                </c:pt>
                <c:pt idx="817">
                  <c:v>0.307</c:v>
                </c:pt>
                <c:pt idx="818">
                  <c:v>0.308</c:v>
                </c:pt>
                <c:pt idx="819">
                  <c:v>0.309</c:v>
                </c:pt>
                <c:pt idx="820">
                  <c:v>0.30399999999999999</c:v>
                </c:pt>
                <c:pt idx="821">
                  <c:v>0.30399999999999999</c:v>
                </c:pt>
                <c:pt idx="822">
                  <c:v>0.3</c:v>
                </c:pt>
                <c:pt idx="823">
                  <c:v>0.30099999999999999</c:v>
                </c:pt>
                <c:pt idx="824">
                  <c:v>0.29599999999999999</c:v>
                </c:pt>
                <c:pt idx="825">
                  <c:v>0.29599999999999999</c:v>
                </c:pt>
                <c:pt idx="826">
                  <c:v>0.29199999999999998</c:v>
                </c:pt>
                <c:pt idx="827">
                  <c:v>0.29299999999999998</c:v>
                </c:pt>
                <c:pt idx="828">
                  <c:v>0.28899999999999998</c:v>
                </c:pt>
                <c:pt idx="829">
                  <c:v>0.28499999999999998</c:v>
                </c:pt>
                <c:pt idx="830">
                  <c:v>0.28499999999999998</c:v>
                </c:pt>
                <c:pt idx="831">
                  <c:v>0.28499999999999998</c:v>
                </c:pt>
                <c:pt idx="832">
                  <c:v>0.28499999999999998</c:v>
                </c:pt>
                <c:pt idx="833">
                  <c:v>0.28100000000000003</c:v>
                </c:pt>
                <c:pt idx="834">
                  <c:v>0.28100000000000003</c:v>
                </c:pt>
                <c:pt idx="835">
                  <c:v>0.27800000000000002</c:v>
                </c:pt>
                <c:pt idx="836">
                  <c:v>0.27800000000000002</c:v>
                </c:pt>
                <c:pt idx="837">
                  <c:v>0.27600000000000002</c:v>
                </c:pt>
                <c:pt idx="838">
                  <c:v>0.27600000000000002</c:v>
                </c:pt>
                <c:pt idx="839">
                  <c:v>0.27600000000000002</c:v>
                </c:pt>
                <c:pt idx="840">
                  <c:v>0.27600000000000002</c:v>
                </c:pt>
                <c:pt idx="841">
                  <c:v>0.27400000000000002</c:v>
                </c:pt>
                <c:pt idx="842">
                  <c:v>0.27400000000000002</c:v>
                </c:pt>
                <c:pt idx="843">
                  <c:v>0.27400000000000002</c:v>
                </c:pt>
                <c:pt idx="844">
                  <c:v>0.27400000000000002</c:v>
                </c:pt>
                <c:pt idx="845">
                  <c:v>0.27300000000000002</c:v>
                </c:pt>
                <c:pt idx="846">
                  <c:v>0.27300000000000002</c:v>
                </c:pt>
                <c:pt idx="847">
                  <c:v>0.27400000000000002</c:v>
                </c:pt>
                <c:pt idx="848">
                  <c:v>0.27300000000000002</c:v>
                </c:pt>
                <c:pt idx="849">
                  <c:v>0.27300000000000002</c:v>
                </c:pt>
                <c:pt idx="850">
                  <c:v>0.27300000000000002</c:v>
                </c:pt>
                <c:pt idx="851">
                  <c:v>0.27300000000000002</c:v>
                </c:pt>
                <c:pt idx="852">
                  <c:v>0.27300000000000002</c:v>
                </c:pt>
                <c:pt idx="853">
                  <c:v>0.27300000000000002</c:v>
                </c:pt>
                <c:pt idx="854">
                  <c:v>0.27300000000000002</c:v>
                </c:pt>
                <c:pt idx="855">
                  <c:v>0.27400000000000002</c:v>
                </c:pt>
                <c:pt idx="856">
                  <c:v>0.27400000000000002</c:v>
                </c:pt>
                <c:pt idx="857">
                  <c:v>0.27500000000000002</c:v>
                </c:pt>
                <c:pt idx="858">
                  <c:v>0.27500000000000002</c:v>
                </c:pt>
                <c:pt idx="859">
                  <c:v>0.27600000000000002</c:v>
                </c:pt>
                <c:pt idx="860">
                  <c:v>0.27400000000000002</c:v>
                </c:pt>
                <c:pt idx="861">
                  <c:v>0.27300000000000002</c:v>
                </c:pt>
                <c:pt idx="862">
                  <c:v>0.27200000000000002</c:v>
                </c:pt>
                <c:pt idx="863">
                  <c:v>0.27</c:v>
                </c:pt>
                <c:pt idx="864">
                  <c:v>0.26900000000000002</c:v>
                </c:pt>
                <c:pt idx="865">
                  <c:v>0.26900000000000002</c:v>
                </c:pt>
                <c:pt idx="866">
                  <c:v>0.26900000000000002</c:v>
                </c:pt>
                <c:pt idx="867">
                  <c:v>0.26900000000000002</c:v>
                </c:pt>
                <c:pt idx="868">
                  <c:v>0.26800000000000002</c:v>
                </c:pt>
                <c:pt idx="869">
                  <c:v>0.26800000000000002</c:v>
                </c:pt>
                <c:pt idx="870">
                  <c:v>0.26600000000000001</c:v>
                </c:pt>
                <c:pt idx="871">
                  <c:v>0.26200000000000001</c:v>
                </c:pt>
                <c:pt idx="872">
                  <c:v>0.26100000000000001</c:v>
                </c:pt>
                <c:pt idx="873">
                  <c:v>0.26</c:v>
                </c:pt>
                <c:pt idx="874">
                  <c:v>0.26</c:v>
                </c:pt>
                <c:pt idx="875">
                  <c:v>0.25900000000000001</c:v>
                </c:pt>
                <c:pt idx="876">
                  <c:v>0.25800000000000001</c:v>
                </c:pt>
                <c:pt idx="877">
                  <c:v>0.25800000000000001</c:v>
                </c:pt>
                <c:pt idx="878">
                  <c:v>0.25800000000000001</c:v>
                </c:pt>
                <c:pt idx="879">
                  <c:v>0.25800000000000001</c:v>
                </c:pt>
                <c:pt idx="880">
                  <c:v>0.25800000000000001</c:v>
                </c:pt>
                <c:pt idx="881">
                  <c:v>0.25800000000000001</c:v>
                </c:pt>
                <c:pt idx="882">
                  <c:v>0.25700000000000001</c:v>
                </c:pt>
                <c:pt idx="883">
                  <c:v>0.25700000000000001</c:v>
                </c:pt>
                <c:pt idx="884">
                  <c:v>0.25600000000000001</c:v>
                </c:pt>
                <c:pt idx="885">
                  <c:v>0.254</c:v>
                </c:pt>
                <c:pt idx="886">
                  <c:v>0.254</c:v>
                </c:pt>
                <c:pt idx="887">
                  <c:v>0.254</c:v>
                </c:pt>
                <c:pt idx="888">
                  <c:v>0.254</c:v>
                </c:pt>
                <c:pt idx="889">
                  <c:v>0.253</c:v>
                </c:pt>
                <c:pt idx="890">
                  <c:v>0.253</c:v>
                </c:pt>
                <c:pt idx="891">
                  <c:v>0.253</c:v>
                </c:pt>
                <c:pt idx="892">
                  <c:v>0.252</c:v>
                </c:pt>
                <c:pt idx="893">
                  <c:v>0.251</c:v>
                </c:pt>
                <c:pt idx="894">
                  <c:v>0.251</c:v>
                </c:pt>
                <c:pt idx="895">
                  <c:v>0.251</c:v>
                </c:pt>
                <c:pt idx="896">
                  <c:v>0.249</c:v>
                </c:pt>
                <c:pt idx="897">
                  <c:v>0.249</c:v>
                </c:pt>
                <c:pt idx="898">
                  <c:v>0.252</c:v>
                </c:pt>
                <c:pt idx="899">
                  <c:v>0.252</c:v>
                </c:pt>
                <c:pt idx="900">
                  <c:v>0.251</c:v>
                </c:pt>
                <c:pt idx="901">
                  <c:v>0.252</c:v>
                </c:pt>
                <c:pt idx="902">
                  <c:v>0.255</c:v>
                </c:pt>
                <c:pt idx="903">
                  <c:v>0.25900000000000001</c:v>
                </c:pt>
                <c:pt idx="904">
                  <c:v>0.25800000000000001</c:v>
                </c:pt>
                <c:pt idx="905">
                  <c:v>0.26200000000000001</c:v>
                </c:pt>
                <c:pt idx="906">
                  <c:v>0.26100000000000001</c:v>
                </c:pt>
                <c:pt idx="907">
                  <c:v>0.26200000000000001</c:v>
                </c:pt>
                <c:pt idx="908">
                  <c:v>0.26300000000000001</c:v>
                </c:pt>
                <c:pt idx="909">
                  <c:v>0.26200000000000001</c:v>
                </c:pt>
                <c:pt idx="910">
                  <c:v>0.26</c:v>
                </c:pt>
                <c:pt idx="911">
                  <c:v>0.26500000000000001</c:v>
                </c:pt>
                <c:pt idx="912">
                  <c:v>0.26300000000000001</c:v>
                </c:pt>
                <c:pt idx="913">
                  <c:v>0.26300000000000001</c:v>
                </c:pt>
                <c:pt idx="914">
                  <c:v>0.25700000000000001</c:v>
                </c:pt>
                <c:pt idx="915">
                  <c:v>0.24299999999999999</c:v>
                </c:pt>
                <c:pt idx="916">
                  <c:v>0.24</c:v>
                </c:pt>
                <c:pt idx="917">
                  <c:v>0.218</c:v>
                </c:pt>
                <c:pt idx="918">
                  <c:v>0.215</c:v>
                </c:pt>
                <c:pt idx="919">
                  <c:v>0.2</c:v>
                </c:pt>
                <c:pt idx="920">
                  <c:v>0.20799999999999999</c:v>
                </c:pt>
                <c:pt idx="921">
                  <c:v>0.20499999999999999</c:v>
                </c:pt>
                <c:pt idx="922">
                  <c:v>0.16200000000000001</c:v>
                </c:pt>
                <c:pt idx="923">
                  <c:v>0.16200000000000001</c:v>
                </c:pt>
                <c:pt idx="924">
                  <c:v>0.13500000000000001</c:v>
                </c:pt>
                <c:pt idx="925">
                  <c:v>0.13200000000000001</c:v>
                </c:pt>
                <c:pt idx="926">
                  <c:v>0.124</c:v>
                </c:pt>
                <c:pt idx="927">
                  <c:v>0.09</c:v>
                </c:pt>
                <c:pt idx="928">
                  <c:v>8.5999999999999993E-2</c:v>
                </c:pt>
                <c:pt idx="929">
                  <c:v>7.3999999999999996E-2</c:v>
                </c:pt>
                <c:pt idx="930">
                  <c:v>3.1E-2</c:v>
                </c:pt>
                <c:pt idx="931">
                  <c:v>2.3E-2</c:v>
                </c:pt>
                <c:pt idx="932">
                  <c:v>1.4999999999999999E-2</c:v>
                </c:pt>
                <c:pt idx="933">
                  <c:v>7.9000000000000001E-2</c:v>
                </c:pt>
                <c:pt idx="934">
                  <c:v>7.4999999999999997E-2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59-4E24-B655-8CFE0C808E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214312"/>
        <c:axId val="550212344"/>
        <c:extLst/>
      </c:scatterChart>
      <c:valAx>
        <c:axId val="550214312"/>
        <c:scaling>
          <c:orientation val="minMax"/>
          <c:max val="27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2344"/>
        <c:crosses val="autoZero"/>
        <c:crossBetween val="midCat"/>
        <c:majorUnit val="5"/>
      </c:valAx>
      <c:valAx>
        <c:axId val="550212344"/>
        <c:scaling>
          <c:orientation val="minMax"/>
          <c:max val="0.60000000000000009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50214312"/>
        <c:crosses val="autoZero"/>
        <c:crossBetween val="midCat"/>
        <c:majorUnit val="0.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Diagramm1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Diagramm2"/>
  <sheetViews>
    <sheetView zoomScale="92" workbookViewId="0" zoomToFit="1"/>
  </sheetViews>
  <pageMargins left="0.7" right="0.7" top="0.78740157499999996" bottom="0.78740157499999996" header="0.3" footer="0.3"/>
  <drawing r:id="rId1"/>
</chartsheet>
</file>

<file path=xl/ctrlProps/ctrlProp1.xml><?xml version="1.0" encoding="utf-8"?>
<formControlPr xmlns="http://schemas.microsoft.com/office/spreadsheetml/2009/9/main" objectType="Spin" dx="26" fmlaLink="$D$3" max="10000" min="1" page="10" val="5935"/>
</file>

<file path=xl/ctrlProps/ctrlProp2.xml><?xml version="1.0" encoding="utf-8"?>
<formControlPr xmlns="http://schemas.microsoft.com/office/spreadsheetml/2009/9/main" objectType="Spin" dx="26" fmlaLink="$D$4" max="125" page="10" val="44"/>
</file>

<file path=xl/ctrlProps/ctrlProp3.xml><?xml version="1.0" encoding="utf-8"?>
<formControlPr xmlns="http://schemas.microsoft.com/office/spreadsheetml/2009/9/main" objectType="Spin" dx="26" fmlaLink="$D$5" max="300" page="10" val="34"/>
</file>

<file path=xl/ctrlProps/ctrlProp4.xml><?xml version="1.0" encoding="utf-8"?>
<formControlPr xmlns="http://schemas.microsoft.com/office/spreadsheetml/2009/9/main" objectType="Spin" dx="26" fmlaLink="$D$13" max="125" page="10" val="44"/>
</file>

<file path=xl/ctrlProps/ctrlProp5.xml><?xml version="1.0" encoding="utf-8"?>
<formControlPr xmlns="http://schemas.microsoft.com/office/spreadsheetml/2009/9/main" objectType="Spin" dx="26" fmlaLink="$D$14" max="300" page="10" val="34"/>
</file>

<file path=xl/ctrlProps/ctrlProp6.xml><?xml version="1.0" encoding="utf-8"?>
<formControlPr xmlns="http://schemas.microsoft.com/office/spreadsheetml/2009/9/main" objectType="Spin" dx="26" fmlaLink="$D$24" max="1150" page="10" val="814"/>
</file>

<file path=xl/ctrlProps/ctrlProp7.xml><?xml version="1.0" encoding="utf-8"?>
<formControlPr xmlns="http://schemas.microsoft.com/office/spreadsheetml/2009/9/main" objectType="Spin" dx="26" fmlaLink="$D$25" max="1000" page="10" val="500"/>
</file>

<file path=xl/ctrlProps/ctrlProp8.xml><?xml version="1.0" encoding="utf-8"?>
<formControlPr xmlns="http://schemas.microsoft.com/office/spreadsheetml/2009/9/main" objectType="Spin" dx="26" fmlaLink="$B$18" max="250" min="1" page="10"/>
</file>

<file path=xl/ctrlProps/ctrlProp9.xml><?xml version="1.0" encoding="utf-8"?>
<formControlPr xmlns="http://schemas.microsoft.com/office/spreadsheetml/2009/9/main" objectType="Spin" dx="26" fmlaLink="$B$12" max="250" min="1" page="10"/>
</file>

<file path=xl/ctrlProps/ctrlProp10.xml><?xml version="1.0" encoding="utf-8"?>
<formControlPr xmlns="http://schemas.microsoft.com/office/spreadsheetml/2009/9/main" objectType="Spin" dx="26" fmlaLink="$D$26" max="125" page="10" val="44"/>
</file>

<file path=xl/ctrlProps/ctrlProp11.xml><?xml version="1.0" encoding="utf-8"?>
<formControlPr xmlns="http://schemas.microsoft.com/office/spreadsheetml/2009/9/main" objectType="Spin" dx="26" fmlaLink="$D$27" max="300" page="10" val="79"/>
</file>

<file path=xl/ctrlProps/ctrlProp12.xml><?xml version="1.0" encoding="utf-8"?>
<formControlPr xmlns="http://schemas.microsoft.com/office/spreadsheetml/2009/9/main" objectType="Spin" dx="26" fmlaLink="$D$19" max="125" page="10" val="44"/>
</file>

<file path=xl/ctrlProps/ctrlProp13.xml><?xml version="1.0" encoding="utf-8"?>
<formControlPr xmlns="http://schemas.microsoft.com/office/spreadsheetml/2009/9/main" objectType="Spin" dx="26" fmlaLink="$D$20" max="300" page="10" val="3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2897" cy="5999655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342900</xdr:colOff>
      <xdr:row>1</xdr:row>
      <xdr:rowOff>167640</xdr:rowOff>
    </xdr:from>
    <xdr:to>
      <xdr:col>14</xdr:col>
      <xdr:colOff>186240</xdr:colOff>
      <xdr:row>23</xdr:row>
      <xdr:rowOff>87180</xdr:rowOff>
    </xdr:to>
    <xdr:graphicFrame macro="">
      <xdr:nvGraphicFramePr>
        <xdr:cNvPr id="4" name="Diagramm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061" name="Spinner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062" name="Spinner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063" name="Spinner 15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12</xdr:row>
          <xdr:rowOff>7620</xdr:rowOff>
        </xdr:from>
        <xdr:to>
          <xdr:col>5</xdr:col>
          <xdr:colOff>0</xdr:colOff>
          <xdr:row>13</xdr:row>
          <xdr:rowOff>7620</xdr:rowOff>
        </xdr:to>
        <xdr:sp macro="" textlink="">
          <xdr:nvSpPr>
            <xdr:cNvPr id="2064" name="Spinner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13</xdr:row>
          <xdr:rowOff>7620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65" name="Spinner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2067" name="Spinner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2068" name="Spinner 20" hidden="1">
              <a:extLst>
                <a:ext uri="{63B3BB69-23CF-44E3-9099-C40C66FF867C}">
                  <a14:compatExt spid="_x0000_s2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069" name="Spinner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70" name="Spinner 22" hidden="1">
              <a:extLst>
                <a:ext uri="{63B3BB69-23CF-44E3-9099-C40C66FF867C}">
                  <a14:compatExt spid="_x0000_s2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7620</xdr:rowOff>
        </xdr:from>
        <xdr:to>
          <xdr:col>5</xdr:col>
          <xdr:colOff>0</xdr:colOff>
          <xdr:row>26</xdr:row>
          <xdr:rowOff>7620</xdr:rowOff>
        </xdr:to>
        <xdr:sp macro="" textlink="">
          <xdr:nvSpPr>
            <xdr:cNvPr id="2071" name="Spinner 23" hidden="1">
              <a:extLst>
                <a:ext uri="{63B3BB69-23CF-44E3-9099-C40C66FF867C}">
                  <a14:compatExt spid="_x0000_s2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26</xdr:row>
          <xdr:rowOff>7620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2072" name="Spinner 24" hidden="1">
              <a:extLst>
                <a:ext uri="{63B3BB69-23CF-44E3-9099-C40C66FF867C}">
                  <a14:compatExt spid="_x0000_s2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358140</xdr:colOff>
      <xdr:row>24</xdr:row>
      <xdr:rowOff>7620</xdr:rowOff>
    </xdr:from>
    <xdr:to>
      <xdr:col>14</xdr:col>
      <xdr:colOff>201480</xdr:colOff>
      <xdr:row>45</xdr:row>
      <xdr:rowOff>110040</xdr:rowOff>
    </xdr:to>
    <xdr:graphicFrame macro="">
      <xdr:nvGraphicFramePr>
        <xdr:cNvPr id="28" name="Diagramm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7620</xdr:rowOff>
        </xdr:from>
        <xdr:to>
          <xdr:col>5</xdr:col>
          <xdr:colOff>0</xdr:colOff>
          <xdr:row>19</xdr:row>
          <xdr:rowOff>7620</xdr:rowOff>
        </xdr:to>
        <xdr:sp macro="" textlink="">
          <xdr:nvSpPr>
            <xdr:cNvPr id="2073" name="Spinner 25" hidden="1">
              <a:extLst>
                <a:ext uri="{63B3BB69-23CF-44E3-9099-C40C66FF867C}">
                  <a14:compatExt spid="_x0000_s2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19</xdr:row>
          <xdr:rowOff>7620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074" name="Spinner 26" hidden="1">
              <a:extLst>
                <a:ext uri="{63B3BB69-23CF-44E3-9099-C40C66FF867C}">
                  <a14:compatExt spid="_x0000_s2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1370" cy="6013174"/>
    <xdr:graphicFrame macro="">
      <xdr:nvGraphicFramePr>
        <xdr:cNvPr id="2" name="Diagramm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name="Bag 220411_Flight2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AZ1914"/>
  <sheetViews>
    <sheetView topLeftCell="AA1" zoomScaleNormal="100" workbookViewId="0">
      <pane ySplit="1" topLeftCell="A2" activePane="bottomLeft" state="frozen"/>
      <selection pane="bottomLeft" activeCell="AU5" sqref="AU5"/>
    </sheetView>
  </sheetViews>
  <sheetFormatPr baseColWidth="10" defaultRowHeight="14.4" x14ac:dyDescent="0.3"/>
  <cols>
    <col min="1" max="1" width="5.5546875" hidden="1" customWidth="1"/>
    <col min="2" max="2" width="15.33203125" hidden="1" customWidth="1"/>
    <col min="3" max="3" width="6.44140625" style="5" hidden="1" customWidth="1"/>
    <col min="4" max="4" width="13.109375" style="5" hidden="1" customWidth="1"/>
    <col min="5" max="6" width="12.44140625" style="5" hidden="1" customWidth="1"/>
    <col min="7" max="8" width="15.109375" style="5" hidden="1" customWidth="1"/>
    <col min="9" max="9" width="9.21875" style="5" hidden="1" customWidth="1"/>
    <col min="10" max="11" width="13.109375" style="5" hidden="1" customWidth="1"/>
    <col min="12" max="12" width="13.44140625" style="5" hidden="1" customWidth="1"/>
    <col min="13" max="13" width="8.44140625" style="5" hidden="1" customWidth="1"/>
    <col min="14" max="17" width="9.21875" style="5" hidden="1" customWidth="1"/>
    <col min="18" max="18" width="6.44140625" style="5" hidden="1" customWidth="1"/>
    <col min="19" max="19" width="5" bestFit="1" customWidth="1"/>
    <col min="22" max="22" width="12.6640625" customWidth="1"/>
    <col min="23" max="24" width="12" customWidth="1"/>
    <col min="25" max="26" width="11.6640625" customWidth="1"/>
    <col min="27" max="27" width="2.6640625" customWidth="1"/>
    <col min="28" max="29" width="6.6640625" customWidth="1"/>
    <col min="30" max="30" width="7" customWidth="1"/>
    <col min="31" max="31" width="6.21875" customWidth="1"/>
    <col min="32" max="32" width="14.21875" customWidth="1"/>
    <col min="33" max="35" width="7.88671875" hidden="1" customWidth="1"/>
    <col min="36" max="37" width="12.6640625" hidden="1" customWidth="1"/>
    <col min="38" max="38" width="12" hidden="1" customWidth="1"/>
    <col min="39" max="41" width="0" hidden="1" customWidth="1"/>
    <col min="44" max="44" width="17.6640625" bestFit="1" customWidth="1"/>
    <col min="45" max="45" width="19.5546875" bestFit="1" customWidth="1"/>
    <col min="47" max="47" width="14.77734375" bestFit="1" customWidth="1"/>
    <col min="48" max="48" width="15.6640625" bestFit="1" customWidth="1"/>
    <col min="49" max="49" width="15.88671875" bestFit="1" customWidth="1"/>
    <col min="52" max="52" width="13" bestFit="1" customWidth="1"/>
  </cols>
  <sheetData>
    <row r="1" spans="1:52" x14ac:dyDescent="0.3">
      <c r="A1" s="1" t="s">
        <v>5</v>
      </c>
      <c r="B1" s="1" t="s">
        <v>1</v>
      </c>
      <c r="C1" s="6" t="s">
        <v>19</v>
      </c>
      <c r="D1" s="6" t="s">
        <v>6</v>
      </c>
      <c r="E1" s="6" t="s">
        <v>7</v>
      </c>
      <c r="F1" s="6" t="s">
        <v>8</v>
      </c>
      <c r="G1" s="6" t="s">
        <v>9</v>
      </c>
      <c r="H1" s="6" t="s">
        <v>10</v>
      </c>
      <c r="I1" s="6" t="s">
        <v>11</v>
      </c>
      <c r="J1" s="6" t="s">
        <v>20</v>
      </c>
      <c r="K1" s="6" t="s">
        <v>21</v>
      </c>
      <c r="L1" s="6" t="s">
        <v>22</v>
      </c>
      <c r="M1" s="6" t="s">
        <v>23</v>
      </c>
      <c r="N1" s="6"/>
      <c r="O1" s="6"/>
      <c r="P1" s="6"/>
      <c r="Q1" s="6"/>
      <c r="R1" s="6"/>
      <c r="S1" s="1" t="s">
        <v>5</v>
      </c>
      <c r="T1" s="1" t="s">
        <v>1</v>
      </c>
      <c r="U1" s="6" t="s">
        <v>17</v>
      </c>
      <c r="V1" s="6" t="s">
        <v>6</v>
      </c>
      <c r="W1" s="6" t="s">
        <v>7</v>
      </c>
      <c r="X1" s="6" t="s">
        <v>8</v>
      </c>
      <c r="Y1" s="6" t="s">
        <v>9</v>
      </c>
      <c r="Z1" s="6" t="s">
        <v>10</v>
      </c>
      <c r="AA1" s="6" t="s">
        <v>11</v>
      </c>
      <c r="AB1" s="6" t="s">
        <v>20</v>
      </c>
      <c r="AC1" s="6" t="s">
        <v>21</v>
      </c>
      <c r="AD1" s="6" t="s">
        <v>22</v>
      </c>
      <c r="AE1" s="6" t="s">
        <v>18</v>
      </c>
      <c r="AG1" s="6" t="s">
        <v>24</v>
      </c>
      <c r="AH1" s="6" t="s">
        <v>25</v>
      </c>
      <c r="AI1" s="6" t="s">
        <v>26</v>
      </c>
      <c r="AJ1" s="6" t="s">
        <v>27</v>
      </c>
      <c r="AK1" s="6" t="s">
        <v>28</v>
      </c>
      <c r="AL1" s="6" t="s">
        <v>29</v>
      </c>
      <c r="AM1" s="6" t="s">
        <v>30</v>
      </c>
      <c r="AN1" s="6" t="s">
        <v>31</v>
      </c>
      <c r="AO1" s="6" t="s">
        <v>32</v>
      </c>
      <c r="AQ1" s="12" t="s">
        <v>2</v>
      </c>
      <c r="AR1" s="6" t="s">
        <v>36</v>
      </c>
      <c r="AS1" s="6" t="s">
        <v>35</v>
      </c>
      <c r="AT1" s="10" t="s">
        <v>33</v>
      </c>
      <c r="AU1" s="6" t="s">
        <v>34</v>
      </c>
      <c r="AV1" s="6" t="s">
        <v>54</v>
      </c>
      <c r="AW1" s="6" t="s">
        <v>50</v>
      </c>
      <c r="AX1" s="6" t="s">
        <v>51</v>
      </c>
      <c r="AY1" s="6" t="s">
        <v>52</v>
      </c>
      <c r="AZ1" s="6" t="s">
        <v>53</v>
      </c>
    </row>
    <row r="2" spans="1:52" x14ac:dyDescent="0.3">
      <c r="A2">
        <v>0</v>
      </c>
      <c r="B2" s="4">
        <v>-803121163910</v>
      </c>
      <c r="C2" s="5">
        <v>2</v>
      </c>
      <c r="D2" s="5">
        <v>-4.6239999999999996E-3</v>
      </c>
      <c r="E2" s="5">
        <v>1.0572E-2</v>
      </c>
      <c r="F2" s="5">
        <v>1004469</v>
      </c>
      <c r="G2" s="5">
        <v>0</v>
      </c>
      <c r="H2" s="5">
        <v>0</v>
      </c>
      <c r="I2" s="5">
        <v>0</v>
      </c>
      <c r="J2" s="5">
        <v>-9346000</v>
      </c>
      <c r="K2" s="5">
        <v>-9801000</v>
      </c>
      <c r="L2" s="5">
        <v>-0.57799999999999996</v>
      </c>
      <c r="M2" s="5">
        <v>0</v>
      </c>
      <c r="S2">
        <f t="shared" ref="S2:S65" si="0">A2</f>
        <v>0</v>
      </c>
      <c r="T2">
        <v>0</v>
      </c>
      <c r="U2">
        <f t="shared" ref="U2:U65" si="1">C2</f>
        <v>2</v>
      </c>
      <c r="V2">
        <f>IF(ABS(D2)&gt;1,D2/1000000,D2)*9.8062</f>
        <v>-4.5343868799999999E-2</v>
      </c>
      <c r="W2">
        <f>IF(ABS(E2)&gt;1,E2/1000000,E2)*9.8062</f>
        <v>0.1036711464</v>
      </c>
      <c r="X2">
        <f>IF(ABS(F2)&gt;1,F2/1000000,F2)*9.8062</f>
        <v>9.8500239078000007</v>
      </c>
      <c r="Y2">
        <f t="shared" ref="Y2:Y65" si="2">IF(ABS(G2)&gt;1,G2/1000000,G2)</f>
        <v>0</v>
      </c>
      <c r="Z2">
        <f t="shared" ref="Z2:Z65" si="3">IF(ABS(H2)&gt;1,H2/1000000,H2)</f>
        <v>0</v>
      </c>
      <c r="AA2">
        <f t="shared" ref="AA2:AA65" si="4">IF(ABS(I2)&gt;1,I2/1000000,I2)</f>
        <v>0</v>
      </c>
      <c r="AB2">
        <f t="shared" ref="AB2:AB65" si="5">IF(ABS(J2)&gt;1,J2/1000000,J2)</f>
        <v>-9.3460000000000001</v>
      </c>
      <c r="AC2">
        <f t="shared" ref="AC2:AC65" si="6">IF(ABS(K2)&gt;1,K2/1000000,K2)</f>
        <v>-9.8010000000000002</v>
      </c>
      <c r="AD2">
        <f t="shared" ref="AD2:AD65" si="7">IF(ABS(L2)&gt;1,L2/1000000,L2)</f>
        <v>-0.57799999999999996</v>
      </c>
      <c r="AE2">
        <f t="shared" ref="AE2:AE65" si="8">M2/1000</f>
        <v>0</v>
      </c>
      <c r="AG2">
        <f>AB2/180*PI()</f>
        <v>-0.16311847189139003</v>
      </c>
      <c r="AH2">
        <f>AC2/180*PI()</f>
        <v>-0.17105971998796424</v>
      </c>
      <c r="AI2">
        <f>AD2/180*PI()</f>
        <v>-1.0088003076527224E-2</v>
      </c>
      <c r="AJ2">
        <f>COS(AH2)*V2+SIN(AH2)*X2</f>
        <v>-1.7214191143598416</v>
      </c>
      <c r="AK2">
        <f>SIN(AG2)*SIN(AH2)*V2+COS(AG2)*W2-SIN(AG2)*COS(AH2)*X2</f>
        <v>1.6773002815886979</v>
      </c>
      <c r="AL2">
        <f>-COS(AG2)*SIN(AH2)*V2+SIN(AG2)*W2+COS(AG2)*COS(AH2)*X2</f>
        <v>9.5529657570497069</v>
      </c>
      <c r="AM2">
        <f>COS(AH2)*V2+SIN(AG2)*SIN(AH2)*W2+COS(AG2)*SIN(AH2)*X2</f>
        <v>-1.6962956272204512</v>
      </c>
      <c r="AN2">
        <f>COS(AG2)*W2-SIN(AG2)*X2</f>
        <v>1.7019001270394596</v>
      </c>
      <c r="AO2">
        <f>-SIN(AH2)*V2+SIN(AG2)*COS(AH2)*W2+COS(AG2)*COS(AH2)*X2</f>
        <v>9.553109015389758</v>
      </c>
      <c r="AR2" t="b">
        <f>OR(U2=3,U2=7)</f>
        <v>0</v>
      </c>
      <c r="AS2" t="b">
        <f>OR(AR2,U2=9)</f>
        <v>0</v>
      </c>
      <c r="AT2" t="b">
        <f>FALSE</f>
        <v>0</v>
      </c>
      <c r="AU2" t="b">
        <f>AND(OR(AU1,AND(AB2=0,AC2=0)),AR2=AS2)</f>
        <v>0</v>
      </c>
      <c r="AW2" t="b">
        <f>AND(AS2,NOT(AT2),AU2)</f>
        <v>0</v>
      </c>
      <c r="AX2">
        <f>MAX(AX3:AX1120)</f>
        <v>9.159233000013046</v>
      </c>
      <c r="AY2">
        <f>MAX(AY3:AY1120)</f>
        <v>10.259353999979794</v>
      </c>
      <c r="AZ2" t="b">
        <f>AND(AU2,AS2,NOT(AV2),NOT(AW2))</f>
        <v>0</v>
      </c>
    </row>
    <row r="3" spans="1:52" x14ac:dyDescent="0.3">
      <c r="A3">
        <v>1</v>
      </c>
      <c r="B3" s="4">
        <v>-803121144346</v>
      </c>
      <c r="C3" s="5">
        <v>2</v>
      </c>
      <c r="D3" s="5">
        <v>-5.0029999999999996E-3</v>
      </c>
      <c r="E3" s="5">
        <v>1.1653E-2</v>
      </c>
      <c r="F3" s="5">
        <v>1004433</v>
      </c>
      <c r="G3" s="5">
        <v>0</v>
      </c>
      <c r="H3" s="5">
        <v>0</v>
      </c>
      <c r="I3" s="5">
        <v>0</v>
      </c>
      <c r="J3" s="5">
        <v>-9345000</v>
      </c>
      <c r="K3" s="5">
        <v>-9800000</v>
      </c>
      <c r="L3" s="5">
        <v>-0.57799999999999996</v>
      </c>
      <c r="M3" s="5">
        <v>0</v>
      </c>
      <c r="S3">
        <f t="shared" si="0"/>
        <v>1</v>
      </c>
      <c r="T3">
        <f>B3/1000000-B$2/1000000</f>
        <v>1.9563999958336353E-2</v>
      </c>
      <c r="U3">
        <f t="shared" si="1"/>
        <v>2</v>
      </c>
      <c r="V3">
        <f t="shared" ref="V3:V66" si="9">IF(ABS(D3)&gt;1,D3/1000000,D3)*9.8062</f>
        <v>-4.9060418599999996E-2</v>
      </c>
      <c r="W3">
        <f t="shared" ref="W3:W66" si="10">IF(ABS(E3)&gt;1,E3/1000000,E3)*9.8062</f>
        <v>0.11427164860000001</v>
      </c>
      <c r="X3">
        <f t="shared" ref="X3:X66" si="11">IF(ABS(F3)&gt;1,F3/1000000,F3)*9.8062</f>
        <v>9.8496708846000001</v>
      </c>
      <c r="Y3">
        <f t="shared" si="2"/>
        <v>0</v>
      </c>
      <c r="Z3">
        <f t="shared" si="3"/>
        <v>0</v>
      </c>
      <c r="AA3">
        <f t="shared" si="4"/>
        <v>0</v>
      </c>
      <c r="AB3">
        <f t="shared" si="5"/>
        <v>-9.3450000000000006</v>
      </c>
      <c r="AC3">
        <f t="shared" si="6"/>
        <v>-9.8000000000000007</v>
      </c>
      <c r="AD3">
        <f t="shared" si="7"/>
        <v>-0.57799999999999996</v>
      </c>
      <c r="AE3">
        <f t="shared" si="8"/>
        <v>0</v>
      </c>
      <c r="AG3">
        <f t="shared" ref="AG3:AG66" si="12">AB3/180*PI()</f>
        <v>-0.16310101859887011</v>
      </c>
      <c r="AH3">
        <f t="shared" ref="AH3:AH66" si="13">AC3/180*PI()</f>
        <v>-0.17104226669544431</v>
      </c>
      <c r="AI3">
        <f t="shared" ref="AI3:AI66" si="14">AD3/180*PI()</f>
        <v>-1.0088003076527224E-2</v>
      </c>
      <c r="AJ3">
        <f t="shared" ref="AJ3:AJ66" si="15">COS(AH3)*V3+SIN(AH3)*X3</f>
        <v>-1.7248520722093652</v>
      </c>
      <c r="AK3">
        <f t="shared" ref="AK3:AK66" si="16">SIN(AG3)*SIN(AH3)*V3+COS(AG3)*W3-SIN(AG3)*COS(AH3)*X3</f>
        <v>1.6874390398816861</v>
      </c>
      <c r="AL3">
        <f t="shared" ref="AL3:AL66" si="17">-COS(AG3)*SIN(AH3)*V3+SIN(AG3)*W3+COS(AG3)*COS(AH3)*X3</f>
        <v>9.5503359252416953</v>
      </c>
      <c r="AM3">
        <f t="shared" ref="AM3:AM16" si="18">COS(AH3)*V3+SIN(AG3)*SIN(AH3)*W3+COS(AG3)*SIN(AH3)*X3</f>
        <v>-1.6994439952964213</v>
      </c>
      <c r="AN3">
        <f t="shared" ref="AN3:AN16" si="19">COS(AG3)*W3-SIN(AG3)*X3</f>
        <v>1.7121332813508428</v>
      </c>
      <c r="AO3">
        <f t="shared" ref="AO3:AO16" si="20">-SIN(AH3)*V3+SIN(AG3)*COS(AH3)*W3+COS(AG3)*COS(AH3)*X3</f>
        <v>9.5504958616307274</v>
      </c>
      <c r="AQ3">
        <f>T3-T2</f>
        <v>1.9563999958336353E-2</v>
      </c>
      <c r="AR3" t="b">
        <f t="shared" ref="AR3:AR66" si="21">OR(U3=3,U3=7)</f>
        <v>0</v>
      </c>
      <c r="AS3" t="b">
        <f t="shared" ref="AS3:AS66" si="22">OR(AR3,U3=9)</f>
        <v>0</v>
      </c>
      <c r="AT3" t="b">
        <f>FALSE</f>
        <v>0</v>
      </c>
      <c r="AU3" t="b">
        <f t="shared" ref="AU3:AU66" si="23">AND(OR(AU2,AND(AB3=0,AC3=0)),AR3=AS3)</f>
        <v>0</v>
      </c>
      <c r="AV3" t="b">
        <f>AND(AU3,NOT(AS3))</f>
        <v>0</v>
      </c>
      <c r="AW3" t="b">
        <f t="shared" ref="AW3:AW66" si="24">AND(AS3,NOT(AT3),AU3)</f>
        <v>0</v>
      </c>
      <c r="AX3">
        <f>AND(NOT(AW2),AW3)*T3</f>
        <v>0</v>
      </c>
      <c r="AY3">
        <f>AND(AW2,NOT(AW3))*T3</f>
        <v>0</v>
      </c>
      <c r="AZ3" t="b">
        <f t="shared" ref="AZ3:AZ66" si="25">AND(AU3,AS3,NOT(AV3),NOT(AW3))</f>
        <v>0</v>
      </c>
    </row>
    <row r="4" spans="1:52" x14ac:dyDescent="0.3">
      <c r="A4">
        <v>2</v>
      </c>
      <c r="B4" s="4">
        <v>-803121127751</v>
      </c>
      <c r="C4" s="5">
        <v>2</v>
      </c>
      <c r="D4" s="5">
        <v>-4.9750000000000003E-3</v>
      </c>
      <c r="E4" s="5">
        <v>1.2695E-2</v>
      </c>
      <c r="F4" s="5">
        <v>1004444</v>
      </c>
      <c r="G4" s="5">
        <v>0</v>
      </c>
      <c r="H4" s="5">
        <v>0</v>
      </c>
      <c r="I4" s="5">
        <v>0</v>
      </c>
      <c r="J4" s="5">
        <v>-9344000</v>
      </c>
      <c r="K4" s="5">
        <v>-9799000</v>
      </c>
      <c r="L4" s="5">
        <v>-0.57899999999999996</v>
      </c>
      <c r="M4" s="5">
        <v>0</v>
      </c>
      <c r="S4">
        <f t="shared" si="0"/>
        <v>2</v>
      </c>
      <c r="T4">
        <f t="shared" ref="T4:T67" si="26">B4/1000000-B$2/1000000</f>
        <v>3.6159000010229647E-2</v>
      </c>
      <c r="U4">
        <f t="shared" si="1"/>
        <v>2</v>
      </c>
      <c r="V4">
        <f t="shared" si="9"/>
        <v>-4.8785845000000008E-2</v>
      </c>
      <c r="W4">
        <f t="shared" si="10"/>
        <v>0.124489709</v>
      </c>
      <c r="X4">
        <f t="shared" si="11"/>
        <v>9.8497787527999989</v>
      </c>
      <c r="Y4">
        <f t="shared" si="2"/>
        <v>0</v>
      </c>
      <c r="Z4">
        <f t="shared" si="3"/>
        <v>0</v>
      </c>
      <c r="AA4">
        <f t="shared" si="4"/>
        <v>0</v>
      </c>
      <c r="AB4">
        <f t="shared" si="5"/>
        <v>-9.3439999999999994</v>
      </c>
      <c r="AC4">
        <f t="shared" si="6"/>
        <v>-9.7989999999999995</v>
      </c>
      <c r="AD4">
        <f t="shared" si="7"/>
        <v>-0.57899999999999996</v>
      </c>
      <c r="AE4">
        <f t="shared" si="8"/>
        <v>0</v>
      </c>
      <c r="AG4">
        <f t="shared" si="12"/>
        <v>-0.16308356530635015</v>
      </c>
      <c r="AH4">
        <f t="shared" si="13"/>
        <v>-0.17102481340292433</v>
      </c>
      <c r="AI4">
        <f t="shared" si="14"/>
        <v>-1.0105456369047167E-2</v>
      </c>
      <c r="AJ4">
        <f t="shared" si="15"/>
        <v>-1.7244306075476972</v>
      </c>
      <c r="AK4">
        <f t="shared" si="16"/>
        <v>1.6973845679785797</v>
      </c>
      <c r="AL4">
        <f t="shared" si="17"/>
        <v>9.5488870520899152</v>
      </c>
      <c r="AM4">
        <f t="shared" si="18"/>
        <v>-1.6987475872921334</v>
      </c>
      <c r="AN4">
        <f t="shared" si="19"/>
        <v>1.7220639711577173</v>
      </c>
      <c r="AO4">
        <f t="shared" si="20"/>
        <v>9.5490717632311899</v>
      </c>
      <c r="AQ4">
        <f t="shared" ref="AQ4:AQ67" si="27">T4-T3</f>
        <v>1.6595000051893294E-2</v>
      </c>
      <c r="AR4" t="b">
        <f t="shared" si="21"/>
        <v>0</v>
      </c>
      <c r="AS4" t="b">
        <f t="shared" si="22"/>
        <v>0</v>
      </c>
      <c r="AT4" t="b">
        <f>FALSE</f>
        <v>0</v>
      </c>
      <c r="AU4" t="b">
        <f t="shared" si="23"/>
        <v>0</v>
      </c>
      <c r="AV4" t="b">
        <f t="shared" ref="AV4:AV67" si="28">AND(AU4,NOT(AS4))</f>
        <v>0</v>
      </c>
      <c r="AW4" t="b">
        <f t="shared" si="24"/>
        <v>0</v>
      </c>
      <c r="AX4">
        <f t="shared" ref="AX4:AX67" si="29">AND(NOT(AW3),AW4)*T4</f>
        <v>0</v>
      </c>
      <c r="AY4">
        <f t="shared" ref="AY4:AY67" si="30">AND(AW3,NOT(AW4))*T4</f>
        <v>0</v>
      </c>
      <c r="AZ4" t="b">
        <f t="shared" si="25"/>
        <v>0</v>
      </c>
    </row>
    <row r="5" spans="1:52" x14ac:dyDescent="0.3">
      <c r="A5">
        <v>3</v>
      </c>
      <c r="B5" s="4">
        <v>-803121106946</v>
      </c>
      <c r="C5" s="5">
        <v>2</v>
      </c>
      <c r="D5" s="5">
        <v>-5.0029999999999996E-3</v>
      </c>
      <c r="E5" s="5">
        <v>1.204E-2</v>
      </c>
      <c r="F5" s="5">
        <v>1004434</v>
      </c>
      <c r="G5" s="5">
        <v>0</v>
      </c>
      <c r="H5" s="5">
        <v>0</v>
      </c>
      <c r="I5" s="5">
        <v>0</v>
      </c>
      <c r="J5" s="5">
        <v>-9345000</v>
      </c>
      <c r="K5" s="5">
        <v>-9796000</v>
      </c>
      <c r="L5" s="5">
        <v>-0.57899999999999996</v>
      </c>
      <c r="M5" s="5">
        <v>0</v>
      </c>
      <c r="S5">
        <f t="shared" si="0"/>
        <v>3</v>
      </c>
      <c r="T5">
        <f t="shared" si="26"/>
        <v>5.6963999988511205E-2</v>
      </c>
      <c r="U5">
        <f t="shared" si="1"/>
        <v>2</v>
      </c>
      <c r="V5">
        <f t="shared" si="9"/>
        <v>-4.9060418599999996E-2</v>
      </c>
      <c r="W5">
        <f t="shared" si="10"/>
        <v>0.11806664800000001</v>
      </c>
      <c r="X5">
        <f t="shared" si="11"/>
        <v>9.8496806908000014</v>
      </c>
      <c r="Y5">
        <f t="shared" si="2"/>
        <v>0</v>
      </c>
      <c r="Z5">
        <f t="shared" si="3"/>
        <v>0</v>
      </c>
      <c r="AA5">
        <f t="shared" si="4"/>
        <v>0</v>
      </c>
      <c r="AB5">
        <f t="shared" si="5"/>
        <v>-9.3450000000000006</v>
      </c>
      <c r="AC5">
        <f t="shared" si="6"/>
        <v>-9.7959999999999994</v>
      </c>
      <c r="AD5">
        <f t="shared" si="7"/>
        <v>-0.57899999999999996</v>
      </c>
      <c r="AE5">
        <f t="shared" si="8"/>
        <v>0</v>
      </c>
      <c r="AG5">
        <f t="shared" si="12"/>
        <v>-0.16310101859887011</v>
      </c>
      <c r="AH5">
        <f t="shared" si="13"/>
        <v>-0.1709724535253645</v>
      </c>
      <c r="AI5">
        <f t="shared" si="14"/>
        <v>-1.0105456369047167E-2</v>
      </c>
      <c r="AJ5">
        <f t="shared" si="15"/>
        <v>-1.724176716735194</v>
      </c>
      <c r="AK5">
        <f t="shared" si="16"/>
        <v>1.6912047924069094</v>
      </c>
      <c r="AL5">
        <f t="shared" si="17"/>
        <v>9.5498480285483964</v>
      </c>
      <c r="AM5">
        <f t="shared" si="18"/>
        <v>-1.6986740416530095</v>
      </c>
      <c r="AN5">
        <f t="shared" si="19"/>
        <v>1.7158795076928772</v>
      </c>
      <c r="AO5">
        <f t="shared" si="20"/>
        <v>9.5500167740195838</v>
      </c>
      <c r="AQ5">
        <f t="shared" si="27"/>
        <v>2.0804999978281558E-2</v>
      </c>
      <c r="AR5" t="b">
        <f t="shared" si="21"/>
        <v>0</v>
      </c>
      <c r="AS5" t="b">
        <f t="shared" si="22"/>
        <v>0</v>
      </c>
      <c r="AT5" t="b">
        <f>FALSE</f>
        <v>0</v>
      </c>
      <c r="AU5" t="b">
        <f t="shared" si="23"/>
        <v>0</v>
      </c>
      <c r="AV5" t="b">
        <f t="shared" si="28"/>
        <v>0</v>
      </c>
      <c r="AW5" t="b">
        <f t="shared" si="24"/>
        <v>0</v>
      </c>
      <c r="AX5">
        <f t="shared" si="29"/>
        <v>0</v>
      </c>
      <c r="AY5">
        <f t="shared" si="30"/>
        <v>0</v>
      </c>
      <c r="AZ5" t="b">
        <f t="shared" si="25"/>
        <v>0</v>
      </c>
    </row>
    <row r="6" spans="1:52" x14ac:dyDescent="0.3">
      <c r="A6">
        <v>4</v>
      </c>
      <c r="B6" s="4">
        <v>-803121082191</v>
      </c>
      <c r="C6" s="5">
        <v>2</v>
      </c>
      <c r="D6" s="5">
        <v>-4.8659999999999997E-3</v>
      </c>
      <c r="E6" s="5">
        <v>1.2277E-2</v>
      </c>
      <c r="F6" s="5">
        <v>1004436</v>
      </c>
      <c r="G6" s="5">
        <v>0</v>
      </c>
      <c r="H6" s="5">
        <v>0</v>
      </c>
      <c r="I6" s="5">
        <v>0</v>
      </c>
      <c r="J6" s="5">
        <v>-9344000</v>
      </c>
      <c r="K6" s="5">
        <v>-9795000</v>
      </c>
      <c r="L6" s="5">
        <v>-0.57999999999999996</v>
      </c>
      <c r="M6" s="5">
        <v>0</v>
      </c>
      <c r="S6">
        <f t="shared" si="0"/>
        <v>4</v>
      </c>
      <c r="T6">
        <f t="shared" si="26"/>
        <v>8.1719000008888543E-2</v>
      </c>
      <c r="U6">
        <f t="shared" si="1"/>
        <v>2</v>
      </c>
      <c r="V6">
        <f t="shared" si="9"/>
        <v>-4.7716969200000001E-2</v>
      </c>
      <c r="W6">
        <f t="shared" si="10"/>
        <v>0.1203907174</v>
      </c>
      <c r="X6">
        <f t="shared" si="11"/>
        <v>9.8497003032000023</v>
      </c>
      <c r="Y6">
        <f t="shared" si="2"/>
        <v>0</v>
      </c>
      <c r="Z6">
        <f t="shared" si="3"/>
        <v>0</v>
      </c>
      <c r="AA6">
        <f t="shared" si="4"/>
        <v>0</v>
      </c>
      <c r="AB6">
        <f t="shared" si="5"/>
        <v>-9.3439999999999994</v>
      </c>
      <c r="AC6">
        <f t="shared" si="6"/>
        <v>-9.7949999999999999</v>
      </c>
      <c r="AD6">
        <f t="shared" si="7"/>
        <v>-0.57999999999999996</v>
      </c>
      <c r="AE6">
        <f t="shared" si="8"/>
        <v>0</v>
      </c>
      <c r="AG6">
        <f t="shared" si="12"/>
        <v>-0.16308356530635015</v>
      </c>
      <c r="AH6">
        <f t="shared" si="13"/>
        <v>-0.17095500023284457</v>
      </c>
      <c r="AI6">
        <f t="shared" si="14"/>
        <v>-1.012290966156711E-2</v>
      </c>
      <c r="AJ6">
        <f t="shared" si="15"/>
        <v>-1.7226869302066612</v>
      </c>
      <c r="AK6">
        <f t="shared" si="16"/>
        <v>1.6933764795770985</v>
      </c>
      <c r="AL6">
        <f t="shared" si="17"/>
        <v>9.5497744861202971</v>
      </c>
      <c r="AM6">
        <f t="shared" si="18"/>
        <v>-1.6971276890317326</v>
      </c>
      <c r="AN6">
        <f t="shared" si="19"/>
        <v>1.718006630550454</v>
      </c>
      <c r="AO6">
        <f t="shared" si="20"/>
        <v>9.5499517130376343</v>
      </c>
      <c r="AQ6">
        <f t="shared" si="27"/>
        <v>2.4755000020377338E-2</v>
      </c>
      <c r="AR6" t="b">
        <f t="shared" si="21"/>
        <v>0</v>
      </c>
      <c r="AS6" t="b">
        <f t="shared" si="22"/>
        <v>0</v>
      </c>
      <c r="AT6" t="b">
        <f>FALSE</f>
        <v>0</v>
      </c>
      <c r="AU6" t="b">
        <f t="shared" si="23"/>
        <v>0</v>
      </c>
      <c r="AV6" t="b">
        <f t="shared" si="28"/>
        <v>0</v>
      </c>
      <c r="AW6" t="b">
        <f t="shared" si="24"/>
        <v>0</v>
      </c>
      <c r="AX6">
        <f t="shared" si="29"/>
        <v>0</v>
      </c>
      <c r="AY6">
        <f t="shared" si="30"/>
        <v>0</v>
      </c>
      <c r="AZ6" t="b">
        <f t="shared" si="25"/>
        <v>0</v>
      </c>
    </row>
    <row r="7" spans="1:52" x14ac:dyDescent="0.3">
      <c r="A7">
        <v>5</v>
      </c>
      <c r="B7" s="4">
        <v>-803121068595</v>
      </c>
      <c r="C7" s="5">
        <v>2</v>
      </c>
      <c r="D7" s="5">
        <v>-4.9940000000000002E-3</v>
      </c>
      <c r="E7" s="5">
        <v>1.2246E-2</v>
      </c>
      <c r="F7" s="5">
        <v>1004436</v>
      </c>
      <c r="G7" s="5">
        <v>0</v>
      </c>
      <c r="H7" s="5">
        <v>0</v>
      </c>
      <c r="I7" s="5">
        <v>0</v>
      </c>
      <c r="J7" s="5">
        <v>-9344000</v>
      </c>
      <c r="K7" s="5">
        <v>-9795000</v>
      </c>
      <c r="L7" s="5">
        <v>-0.57999999999999996</v>
      </c>
      <c r="M7" s="5">
        <v>0</v>
      </c>
      <c r="S7">
        <f t="shared" si="0"/>
        <v>5</v>
      </c>
      <c r="T7">
        <f t="shared" si="26"/>
        <v>9.5315000042319298E-2</v>
      </c>
      <c r="U7">
        <f t="shared" si="1"/>
        <v>2</v>
      </c>
      <c r="V7">
        <f t="shared" si="9"/>
        <v>-4.8972162800000003E-2</v>
      </c>
      <c r="W7">
        <f t="shared" si="10"/>
        <v>0.12008672520000001</v>
      </c>
      <c r="X7">
        <f t="shared" si="11"/>
        <v>9.8497003032000023</v>
      </c>
      <c r="Y7">
        <f t="shared" si="2"/>
        <v>0</v>
      </c>
      <c r="Z7">
        <f t="shared" si="3"/>
        <v>0</v>
      </c>
      <c r="AA7">
        <f t="shared" si="4"/>
        <v>0</v>
      </c>
      <c r="AB7">
        <f t="shared" si="5"/>
        <v>-9.3439999999999994</v>
      </c>
      <c r="AC7">
        <f t="shared" si="6"/>
        <v>-9.7949999999999999</v>
      </c>
      <c r="AD7">
        <f t="shared" si="7"/>
        <v>-0.57999999999999996</v>
      </c>
      <c r="AE7">
        <f t="shared" si="8"/>
        <v>0</v>
      </c>
      <c r="AG7">
        <f t="shared" si="12"/>
        <v>-0.16308356530635015</v>
      </c>
      <c r="AH7">
        <f t="shared" si="13"/>
        <v>-0.17095500023284457</v>
      </c>
      <c r="AI7">
        <f t="shared" si="14"/>
        <v>-1.012290966156711E-2</v>
      </c>
      <c r="AJ7">
        <f t="shared" si="15"/>
        <v>-1.7239238265336372</v>
      </c>
      <c r="AK7">
        <f t="shared" si="16"/>
        <v>1.6930418505855436</v>
      </c>
      <c r="AL7">
        <f t="shared" si="17"/>
        <v>9.5496131382183389</v>
      </c>
      <c r="AM7">
        <f t="shared" si="18"/>
        <v>-1.6983729820879714</v>
      </c>
      <c r="AN7">
        <f t="shared" si="19"/>
        <v>1.7177066719248881</v>
      </c>
      <c r="AO7">
        <f t="shared" si="20"/>
        <v>9.5497868122851379</v>
      </c>
      <c r="AQ7">
        <f t="shared" si="27"/>
        <v>1.3596000033430755E-2</v>
      </c>
      <c r="AR7" t="b">
        <f t="shared" si="21"/>
        <v>0</v>
      </c>
      <c r="AS7" t="b">
        <f t="shared" si="22"/>
        <v>0</v>
      </c>
      <c r="AT7" t="b">
        <f>FALSE</f>
        <v>0</v>
      </c>
      <c r="AU7" t="b">
        <f t="shared" si="23"/>
        <v>0</v>
      </c>
      <c r="AV7" t="b">
        <f t="shared" si="28"/>
        <v>0</v>
      </c>
      <c r="AW7" t="b">
        <f t="shared" si="24"/>
        <v>0</v>
      </c>
      <c r="AX7">
        <f t="shared" si="29"/>
        <v>0</v>
      </c>
      <c r="AY7">
        <f t="shared" si="30"/>
        <v>0</v>
      </c>
      <c r="AZ7" t="b">
        <f t="shared" si="25"/>
        <v>0</v>
      </c>
    </row>
    <row r="8" spans="1:52" x14ac:dyDescent="0.3">
      <c r="A8">
        <v>6</v>
      </c>
      <c r="B8" s="4">
        <v>-803121047382</v>
      </c>
      <c r="C8" s="5">
        <v>2</v>
      </c>
      <c r="D8" s="5">
        <v>-6.5459999999999997E-3</v>
      </c>
      <c r="E8" s="5">
        <v>5.4209999999999996E-3</v>
      </c>
      <c r="F8" s="5">
        <v>1004392</v>
      </c>
      <c r="G8" s="5">
        <v>0</v>
      </c>
      <c r="H8" s="5">
        <v>0</v>
      </c>
      <c r="I8" s="5">
        <v>0</v>
      </c>
      <c r="J8" s="5">
        <v>-9344000</v>
      </c>
      <c r="K8" s="5">
        <v>-9793000</v>
      </c>
      <c r="L8" s="5">
        <v>-0.58099999999999996</v>
      </c>
      <c r="M8" s="5">
        <v>0</v>
      </c>
      <c r="S8">
        <f t="shared" si="0"/>
        <v>6</v>
      </c>
      <c r="T8">
        <f t="shared" si="26"/>
        <v>0.11652799998410046</v>
      </c>
      <c r="U8">
        <f t="shared" si="1"/>
        <v>2</v>
      </c>
      <c r="V8">
        <f t="shared" si="9"/>
        <v>-6.4191385200000006E-2</v>
      </c>
      <c r="W8">
        <f t="shared" si="10"/>
        <v>5.31594102E-2</v>
      </c>
      <c r="X8">
        <f t="shared" si="11"/>
        <v>9.8492688303999998</v>
      </c>
      <c r="Y8">
        <f t="shared" si="2"/>
        <v>0</v>
      </c>
      <c r="Z8">
        <f t="shared" si="3"/>
        <v>0</v>
      </c>
      <c r="AA8">
        <f t="shared" si="4"/>
        <v>0</v>
      </c>
      <c r="AB8">
        <f t="shared" si="5"/>
        <v>-9.3439999999999994</v>
      </c>
      <c r="AC8">
        <f t="shared" si="6"/>
        <v>-9.7929999999999993</v>
      </c>
      <c r="AD8">
        <f t="shared" si="7"/>
        <v>-0.58099999999999996</v>
      </c>
      <c r="AE8">
        <f t="shared" si="8"/>
        <v>0</v>
      </c>
      <c r="AG8">
        <f t="shared" si="12"/>
        <v>-0.16308356530635015</v>
      </c>
      <c r="AH8">
        <f t="shared" si="13"/>
        <v>-0.17092009364780469</v>
      </c>
      <c r="AI8">
        <f t="shared" si="14"/>
        <v>-1.0140362954087054E-2</v>
      </c>
      <c r="AJ8">
        <f t="shared" si="15"/>
        <v>-1.7385093783521497</v>
      </c>
      <c r="AK8">
        <f t="shared" si="16"/>
        <v>1.6265230148724532</v>
      </c>
      <c r="AL8">
        <f t="shared" si="17"/>
        <v>9.5575651174233442</v>
      </c>
      <c r="AM8">
        <f t="shared" si="18"/>
        <v>-1.7148129348580194</v>
      </c>
      <c r="AN8">
        <f t="shared" si="19"/>
        <v>1.6515973392523025</v>
      </c>
      <c r="AO8">
        <f t="shared" si="20"/>
        <v>9.5575460123262808</v>
      </c>
      <c r="AQ8">
        <f t="shared" si="27"/>
        <v>2.1212999941781163E-2</v>
      </c>
      <c r="AR8" t="b">
        <f t="shared" si="21"/>
        <v>0</v>
      </c>
      <c r="AS8" t="b">
        <f t="shared" si="22"/>
        <v>0</v>
      </c>
      <c r="AT8" t="b">
        <f>FALSE</f>
        <v>0</v>
      </c>
      <c r="AU8" t="b">
        <f t="shared" si="23"/>
        <v>0</v>
      </c>
      <c r="AV8" t="b">
        <f t="shared" si="28"/>
        <v>0</v>
      </c>
      <c r="AW8" t="b">
        <f t="shared" si="24"/>
        <v>0</v>
      </c>
      <c r="AX8">
        <f t="shared" si="29"/>
        <v>0</v>
      </c>
      <c r="AY8">
        <f t="shared" si="30"/>
        <v>0</v>
      </c>
      <c r="AZ8" t="b">
        <f t="shared" si="25"/>
        <v>0</v>
      </c>
    </row>
    <row r="9" spans="1:52" x14ac:dyDescent="0.3">
      <c r="A9">
        <v>7</v>
      </c>
      <c r="B9" s="4">
        <v>-803121028711</v>
      </c>
      <c r="C9" s="5">
        <v>2</v>
      </c>
      <c r="D9" s="5">
        <v>-1.4095E-2</v>
      </c>
      <c r="E9" s="5">
        <v>5.1399999999999996E-3</v>
      </c>
      <c r="F9" s="5">
        <v>1004102</v>
      </c>
      <c r="G9" s="5">
        <v>0</v>
      </c>
      <c r="H9" s="5">
        <v>0</v>
      </c>
      <c r="I9" s="5">
        <v>0</v>
      </c>
      <c r="J9" s="5">
        <v>-9349000</v>
      </c>
      <c r="K9" s="5">
        <v>-9788000</v>
      </c>
      <c r="L9" s="5">
        <v>-0.58099999999999996</v>
      </c>
      <c r="M9" s="5">
        <v>0</v>
      </c>
      <c r="S9">
        <f t="shared" si="0"/>
        <v>7</v>
      </c>
      <c r="T9">
        <f t="shared" si="26"/>
        <v>0.13519900001119822</v>
      </c>
      <c r="U9">
        <f t="shared" si="1"/>
        <v>2</v>
      </c>
      <c r="V9">
        <f t="shared" si="9"/>
        <v>-0.138218389</v>
      </c>
      <c r="W9">
        <f t="shared" si="10"/>
        <v>5.0403867999999998E-2</v>
      </c>
      <c r="X9">
        <f t="shared" si="11"/>
        <v>9.8464250324000009</v>
      </c>
      <c r="Y9">
        <f t="shared" si="2"/>
        <v>0</v>
      </c>
      <c r="Z9">
        <f t="shared" si="3"/>
        <v>0</v>
      </c>
      <c r="AA9">
        <f t="shared" si="4"/>
        <v>0</v>
      </c>
      <c r="AB9">
        <f t="shared" si="5"/>
        <v>-9.3490000000000002</v>
      </c>
      <c r="AC9">
        <f t="shared" si="6"/>
        <v>-9.7880000000000003</v>
      </c>
      <c r="AD9">
        <f t="shared" si="7"/>
        <v>-0.58099999999999996</v>
      </c>
      <c r="AE9">
        <f t="shared" si="8"/>
        <v>0</v>
      </c>
      <c r="AG9">
        <f t="shared" si="12"/>
        <v>-0.16317083176894986</v>
      </c>
      <c r="AH9">
        <f t="shared" si="13"/>
        <v>-0.17083282718520498</v>
      </c>
      <c r="AI9">
        <f t="shared" si="14"/>
        <v>-1.0140362954087054E-2</v>
      </c>
      <c r="AJ9">
        <f t="shared" si="15"/>
        <v>-1.8101293149774702</v>
      </c>
      <c r="AK9">
        <f t="shared" si="16"/>
        <v>1.6221631428211511</v>
      </c>
      <c r="AL9">
        <f t="shared" si="17"/>
        <v>9.5428375964789556</v>
      </c>
      <c r="AM9">
        <f t="shared" si="18"/>
        <v>-1.7865028639338365</v>
      </c>
      <c r="AN9">
        <f t="shared" si="19"/>
        <v>1.6492637767569454</v>
      </c>
      <c r="AO9">
        <f t="shared" si="20"/>
        <v>9.5426446702931411</v>
      </c>
      <c r="AQ9">
        <f t="shared" si="27"/>
        <v>1.8671000027097762E-2</v>
      </c>
      <c r="AR9" t="b">
        <f t="shared" si="21"/>
        <v>0</v>
      </c>
      <c r="AS9" t="b">
        <f t="shared" si="22"/>
        <v>0</v>
      </c>
      <c r="AT9" t="b">
        <f>FALSE</f>
        <v>0</v>
      </c>
      <c r="AU9" t="b">
        <f t="shared" si="23"/>
        <v>0</v>
      </c>
      <c r="AV9" t="b">
        <f t="shared" si="28"/>
        <v>0</v>
      </c>
      <c r="AW9" t="b">
        <f t="shared" si="24"/>
        <v>0</v>
      </c>
      <c r="AX9">
        <f t="shared" si="29"/>
        <v>0</v>
      </c>
      <c r="AY9">
        <f t="shared" si="30"/>
        <v>0</v>
      </c>
      <c r="AZ9" t="b">
        <f t="shared" si="25"/>
        <v>0</v>
      </c>
    </row>
    <row r="10" spans="1:52" x14ac:dyDescent="0.3">
      <c r="A10">
        <v>8</v>
      </c>
      <c r="B10" s="4">
        <v>-803121003033</v>
      </c>
      <c r="C10" s="5">
        <v>2</v>
      </c>
      <c r="D10" s="5">
        <v>-1.1861E-2</v>
      </c>
      <c r="E10" s="5">
        <v>4.561E-3</v>
      </c>
      <c r="F10" s="5">
        <v>1004190</v>
      </c>
      <c r="G10" s="5">
        <v>0</v>
      </c>
      <c r="H10" s="5">
        <v>0</v>
      </c>
      <c r="I10" s="5">
        <v>0</v>
      </c>
      <c r="J10" s="5">
        <v>-9354000</v>
      </c>
      <c r="K10" s="5">
        <v>-9780000</v>
      </c>
      <c r="L10" s="5">
        <v>-0.58099999999999996</v>
      </c>
      <c r="M10" s="5">
        <v>0</v>
      </c>
      <c r="S10">
        <f t="shared" si="0"/>
        <v>8</v>
      </c>
      <c r="T10">
        <f t="shared" si="26"/>
        <v>0.16087699995841831</v>
      </c>
      <c r="U10">
        <f t="shared" si="1"/>
        <v>2</v>
      </c>
      <c r="V10">
        <f t="shared" si="9"/>
        <v>-0.1163113382</v>
      </c>
      <c r="W10">
        <f t="shared" si="10"/>
        <v>4.4726078200000005E-2</v>
      </c>
      <c r="X10">
        <f t="shared" si="11"/>
        <v>9.8472879779999989</v>
      </c>
      <c r="Y10">
        <f t="shared" si="2"/>
        <v>0</v>
      </c>
      <c r="Z10">
        <f t="shared" si="3"/>
        <v>0</v>
      </c>
      <c r="AA10">
        <f t="shared" si="4"/>
        <v>0</v>
      </c>
      <c r="AB10">
        <f t="shared" si="5"/>
        <v>-9.3539999999999992</v>
      </c>
      <c r="AC10">
        <f t="shared" si="6"/>
        <v>-9.7799999999999994</v>
      </c>
      <c r="AD10">
        <f t="shared" si="7"/>
        <v>-0.58099999999999996</v>
      </c>
      <c r="AE10">
        <f t="shared" si="8"/>
        <v>0</v>
      </c>
      <c r="AG10">
        <f t="shared" si="12"/>
        <v>-0.16325809823154958</v>
      </c>
      <c r="AH10">
        <f t="shared" si="13"/>
        <v>-0.17069320084504541</v>
      </c>
      <c r="AI10">
        <f t="shared" si="14"/>
        <v>-1.0140362954087054E-2</v>
      </c>
      <c r="AJ10">
        <f t="shared" si="15"/>
        <v>-1.7873356739924771</v>
      </c>
      <c r="AK10">
        <f t="shared" si="16"/>
        <v>1.6181777269951028</v>
      </c>
      <c r="AL10">
        <f t="shared" si="17"/>
        <v>9.5483789882607386</v>
      </c>
      <c r="AM10">
        <f t="shared" si="18"/>
        <v>-1.7638586996194472</v>
      </c>
      <c r="AN10">
        <f t="shared" si="19"/>
        <v>1.6446488709649314</v>
      </c>
      <c r="AO10">
        <f t="shared" si="20"/>
        <v>9.5482219208677233</v>
      </c>
      <c r="AQ10">
        <f t="shared" si="27"/>
        <v>2.5677999947220087E-2</v>
      </c>
      <c r="AR10" t="b">
        <f t="shared" si="21"/>
        <v>0</v>
      </c>
      <c r="AS10" t="b">
        <f t="shared" si="22"/>
        <v>0</v>
      </c>
      <c r="AT10" t="b">
        <f>FALSE</f>
        <v>0</v>
      </c>
      <c r="AU10" t="b">
        <f t="shared" si="23"/>
        <v>0</v>
      </c>
      <c r="AV10" t="b">
        <f t="shared" si="28"/>
        <v>0</v>
      </c>
      <c r="AW10" t="b">
        <f t="shared" si="24"/>
        <v>0</v>
      </c>
      <c r="AX10">
        <f t="shared" si="29"/>
        <v>0</v>
      </c>
      <c r="AY10">
        <f t="shared" si="30"/>
        <v>0</v>
      </c>
      <c r="AZ10" t="b">
        <f t="shared" si="25"/>
        <v>0</v>
      </c>
    </row>
    <row r="11" spans="1:52" x14ac:dyDescent="0.3">
      <c r="A11">
        <v>9</v>
      </c>
      <c r="B11" s="4">
        <v>-803120982493</v>
      </c>
      <c r="C11" s="5">
        <v>2</v>
      </c>
      <c r="D11" s="5">
        <v>-3.571E-3</v>
      </c>
      <c r="E11" s="5">
        <v>5.9420000000000002E-3</v>
      </c>
      <c r="F11" s="5">
        <v>1004501</v>
      </c>
      <c r="G11" s="5">
        <v>0</v>
      </c>
      <c r="H11" s="5">
        <v>0</v>
      </c>
      <c r="I11" s="5">
        <v>0</v>
      </c>
      <c r="J11" s="5">
        <v>-9359000</v>
      </c>
      <c r="K11" s="5">
        <v>-9779000</v>
      </c>
      <c r="L11" s="5">
        <v>-0.58099999999999996</v>
      </c>
      <c r="M11" s="5">
        <v>0</v>
      </c>
      <c r="S11">
        <f t="shared" si="0"/>
        <v>9</v>
      </c>
      <c r="T11">
        <f t="shared" si="26"/>
        <v>0.18141700001433492</v>
      </c>
      <c r="U11">
        <f t="shared" si="1"/>
        <v>2</v>
      </c>
      <c r="V11">
        <f t="shared" si="9"/>
        <v>-3.50179402E-2</v>
      </c>
      <c r="W11">
        <f t="shared" si="10"/>
        <v>5.8268440400000003E-2</v>
      </c>
      <c r="X11">
        <f t="shared" si="11"/>
        <v>9.8503377062000013</v>
      </c>
      <c r="Y11">
        <f t="shared" si="2"/>
        <v>0</v>
      </c>
      <c r="Z11">
        <f t="shared" si="3"/>
        <v>0</v>
      </c>
      <c r="AA11">
        <f t="shared" si="4"/>
        <v>0</v>
      </c>
      <c r="AB11">
        <f t="shared" si="5"/>
        <v>-9.359</v>
      </c>
      <c r="AC11">
        <f t="shared" si="6"/>
        <v>-9.7789999999999999</v>
      </c>
      <c r="AD11">
        <f t="shared" si="7"/>
        <v>-0.58099999999999996</v>
      </c>
      <c r="AE11">
        <f t="shared" si="8"/>
        <v>0</v>
      </c>
      <c r="AG11">
        <f t="shared" si="12"/>
        <v>-0.16334536469414931</v>
      </c>
      <c r="AH11">
        <f t="shared" si="13"/>
        <v>-0.17067574755252549</v>
      </c>
      <c r="AI11">
        <f t="shared" si="14"/>
        <v>-1.0140362954087054E-2</v>
      </c>
      <c r="AJ11">
        <f t="shared" si="15"/>
        <v>-1.7075724172675435</v>
      </c>
      <c r="AK11">
        <f t="shared" si="16"/>
        <v>1.6351122667628322</v>
      </c>
      <c r="AL11">
        <f t="shared" si="17"/>
        <v>9.5626554213950854</v>
      </c>
      <c r="AM11">
        <f t="shared" si="18"/>
        <v>-1.6836924917413472</v>
      </c>
      <c r="AN11">
        <f t="shared" si="19"/>
        <v>1.6593541851656535</v>
      </c>
      <c r="AO11">
        <f t="shared" si="20"/>
        <v>9.5627139283205089</v>
      </c>
      <c r="AQ11">
        <f t="shared" si="27"/>
        <v>2.0540000055916607E-2</v>
      </c>
      <c r="AR11" t="b">
        <f t="shared" si="21"/>
        <v>0</v>
      </c>
      <c r="AS11" t="b">
        <f t="shared" si="22"/>
        <v>0</v>
      </c>
      <c r="AT11" t="b">
        <f>FALSE</f>
        <v>0</v>
      </c>
      <c r="AU11" t="b">
        <f t="shared" si="23"/>
        <v>0</v>
      </c>
      <c r="AV11" t="b">
        <f t="shared" si="28"/>
        <v>0</v>
      </c>
      <c r="AW11" t="b">
        <f t="shared" si="24"/>
        <v>0</v>
      </c>
      <c r="AX11">
        <f t="shared" si="29"/>
        <v>0</v>
      </c>
      <c r="AY11">
        <f t="shared" si="30"/>
        <v>0</v>
      </c>
      <c r="AZ11" t="b">
        <f t="shared" si="25"/>
        <v>0</v>
      </c>
    </row>
    <row r="12" spans="1:52" x14ac:dyDescent="0.3">
      <c r="A12">
        <v>10</v>
      </c>
      <c r="B12" s="4">
        <v>-803120963716</v>
      </c>
      <c r="C12" s="5">
        <v>2</v>
      </c>
      <c r="D12" s="5">
        <v>-5.3140000000000001E-3</v>
      </c>
      <c r="E12" s="5">
        <v>1.0076E-2</v>
      </c>
      <c r="F12" s="5">
        <v>1004427</v>
      </c>
      <c r="G12" s="5">
        <v>0</v>
      </c>
      <c r="H12" s="5">
        <v>0</v>
      </c>
      <c r="I12" s="5">
        <v>0</v>
      </c>
      <c r="J12" s="5">
        <v>-9360000</v>
      </c>
      <c r="K12" s="5">
        <v>-9777000</v>
      </c>
      <c r="L12" s="5">
        <v>-0.58099999999999996</v>
      </c>
      <c r="M12" s="5">
        <v>0</v>
      </c>
      <c r="S12">
        <f t="shared" si="0"/>
        <v>10</v>
      </c>
      <c r="T12">
        <f t="shared" si="26"/>
        <v>0.20019400003366172</v>
      </c>
      <c r="U12">
        <f t="shared" si="1"/>
        <v>2</v>
      </c>
      <c r="V12">
        <f t="shared" si="9"/>
        <v>-5.2110146800000007E-2</v>
      </c>
      <c r="W12">
        <f t="shared" si="10"/>
        <v>9.8807271200000005E-2</v>
      </c>
      <c r="X12">
        <f t="shared" si="11"/>
        <v>9.8496120474000008</v>
      </c>
      <c r="Y12">
        <f t="shared" si="2"/>
        <v>0</v>
      </c>
      <c r="Z12">
        <f t="shared" si="3"/>
        <v>0</v>
      </c>
      <c r="AA12">
        <f t="shared" si="4"/>
        <v>0</v>
      </c>
      <c r="AB12">
        <f t="shared" si="5"/>
        <v>-9.36</v>
      </c>
      <c r="AC12">
        <f t="shared" si="6"/>
        <v>-9.7769999999999992</v>
      </c>
      <c r="AD12">
        <f t="shared" si="7"/>
        <v>-0.58099999999999996</v>
      </c>
      <c r="AE12">
        <f t="shared" si="8"/>
        <v>0</v>
      </c>
      <c r="AG12">
        <f t="shared" si="12"/>
        <v>-0.16336281798666924</v>
      </c>
      <c r="AH12">
        <f t="shared" si="13"/>
        <v>-0.17064084096748558</v>
      </c>
      <c r="AI12">
        <f t="shared" si="14"/>
        <v>-1.0140362954087054E-2</v>
      </c>
      <c r="AJ12">
        <f t="shared" si="15"/>
        <v>-1.7239545130519163</v>
      </c>
      <c r="AK12">
        <f t="shared" si="16"/>
        <v>1.6746995955077699</v>
      </c>
      <c r="AL12">
        <f t="shared" si="17"/>
        <v>9.5525231185411315</v>
      </c>
      <c r="AM12">
        <f t="shared" si="18"/>
        <v>-1.6989565427066384</v>
      </c>
      <c r="AN12">
        <f t="shared" si="19"/>
        <v>1.6994047273370843</v>
      </c>
      <c r="AO12">
        <f t="shared" si="20"/>
        <v>9.5526386965710888</v>
      </c>
      <c r="AQ12">
        <f t="shared" si="27"/>
        <v>1.8777000019326806E-2</v>
      </c>
      <c r="AR12" t="b">
        <f t="shared" si="21"/>
        <v>0</v>
      </c>
      <c r="AS12" t="b">
        <f t="shared" si="22"/>
        <v>0</v>
      </c>
      <c r="AT12" t="b">
        <f>FALSE</f>
        <v>0</v>
      </c>
      <c r="AU12" t="b">
        <f t="shared" si="23"/>
        <v>0</v>
      </c>
      <c r="AV12" t="b">
        <f t="shared" si="28"/>
        <v>0</v>
      </c>
      <c r="AW12" t="b">
        <f t="shared" si="24"/>
        <v>0</v>
      </c>
      <c r="AX12">
        <f t="shared" si="29"/>
        <v>0</v>
      </c>
      <c r="AY12">
        <f t="shared" si="30"/>
        <v>0</v>
      </c>
      <c r="AZ12" t="b">
        <f t="shared" si="25"/>
        <v>0</v>
      </c>
    </row>
    <row r="13" spans="1:52" x14ac:dyDescent="0.3">
      <c r="A13">
        <v>11</v>
      </c>
      <c r="B13" s="4">
        <v>-803120948457</v>
      </c>
      <c r="C13" s="5">
        <v>2</v>
      </c>
      <c r="D13" s="5">
        <v>-5.006E-3</v>
      </c>
      <c r="E13" s="5">
        <v>5.9969999999999997E-3</v>
      </c>
      <c r="F13" s="5">
        <v>1004442</v>
      </c>
      <c r="G13" s="5">
        <v>0</v>
      </c>
      <c r="H13" s="5">
        <v>0</v>
      </c>
      <c r="I13" s="5">
        <v>0</v>
      </c>
      <c r="J13" s="5">
        <v>-9362000</v>
      </c>
      <c r="K13" s="5">
        <v>-9776000</v>
      </c>
      <c r="L13" s="5">
        <v>-0.58199999999999996</v>
      </c>
      <c r="M13" s="5">
        <v>0</v>
      </c>
      <c r="S13">
        <f t="shared" si="0"/>
        <v>11</v>
      </c>
      <c r="T13">
        <f t="shared" si="26"/>
        <v>0.21545300004072487</v>
      </c>
      <c r="U13">
        <f t="shared" si="1"/>
        <v>2</v>
      </c>
      <c r="V13">
        <f t="shared" si="9"/>
        <v>-4.90898372E-2</v>
      </c>
      <c r="W13">
        <f t="shared" si="10"/>
        <v>5.8807781400000002E-2</v>
      </c>
      <c r="X13">
        <f t="shared" si="11"/>
        <v>9.8497591404000016</v>
      </c>
      <c r="Y13">
        <f t="shared" si="2"/>
        <v>0</v>
      </c>
      <c r="Z13">
        <f t="shared" si="3"/>
        <v>0</v>
      </c>
      <c r="AA13">
        <f t="shared" si="4"/>
        <v>0</v>
      </c>
      <c r="AB13">
        <f t="shared" si="5"/>
        <v>-9.3620000000000001</v>
      </c>
      <c r="AC13">
        <f t="shared" si="6"/>
        <v>-9.7759999999999998</v>
      </c>
      <c r="AD13">
        <f t="shared" si="7"/>
        <v>-0.58199999999999996</v>
      </c>
      <c r="AE13">
        <f t="shared" si="8"/>
        <v>0</v>
      </c>
      <c r="AG13">
        <f t="shared" si="12"/>
        <v>-0.16339772457170912</v>
      </c>
      <c r="AH13">
        <f t="shared" si="13"/>
        <v>-0.17062338767496565</v>
      </c>
      <c r="AI13">
        <f t="shared" si="14"/>
        <v>-1.0157816246606997E-2</v>
      </c>
      <c r="AJ13">
        <f t="shared" si="15"/>
        <v>-1.720833779737253</v>
      </c>
      <c r="AK13">
        <f t="shared" si="16"/>
        <v>1.635678232215561</v>
      </c>
      <c r="AL13">
        <f t="shared" si="17"/>
        <v>9.5596501564824141</v>
      </c>
      <c r="AM13">
        <f t="shared" si="18"/>
        <v>-1.6969327653603372</v>
      </c>
      <c r="AN13">
        <f t="shared" si="19"/>
        <v>1.6603006246919962</v>
      </c>
      <c r="AO13">
        <f t="shared" si="20"/>
        <v>9.5596780446130492</v>
      </c>
      <c r="AQ13">
        <f t="shared" si="27"/>
        <v>1.525900000706315E-2</v>
      </c>
      <c r="AR13" t="b">
        <f t="shared" si="21"/>
        <v>0</v>
      </c>
      <c r="AS13" t="b">
        <f t="shared" si="22"/>
        <v>0</v>
      </c>
      <c r="AT13" t="b">
        <f>FALSE</f>
        <v>0</v>
      </c>
      <c r="AU13" t="b">
        <f t="shared" si="23"/>
        <v>0</v>
      </c>
      <c r="AV13" t="b">
        <f t="shared" si="28"/>
        <v>0</v>
      </c>
      <c r="AW13" t="b">
        <f t="shared" si="24"/>
        <v>0</v>
      </c>
      <c r="AX13">
        <f t="shared" si="29"/>
        <v>0</v>
      </c>
      <c r="AY13">
        <f t="shared" si="30"/>
        <v>0</v>
      </c>
      <c r="AZ13" t="b">
        <f t="shared" si="25"/>
        <v>0</v>
      </c>
    </row>
    <row r="14" spans="1:52" x14ac:dyDescent="0.3">
      <c r="A14">
        <v>12</v>
      </c>
      <c r="B14" s="4">
        <v>-803120933118</v>
      </c>
      <c r="C14" s="5">
        <v>2</v>
      </c>
      <c r="D14" s="5">
        <v>-4.7850000000000002E-3</v>
      </c>
      <c r="E14" s="5">
        <v>7.6239999999999997E-3</v>
      </c>
      <c r="F14" s="5">
        <v>1004449</v>
      </c>
      <c r="G14" s="5">
        <v>0</v>
      </c>
      <c r="H14" s="5">
        <v>0</v>
      </c>
      <c r="I14" s="5">
        <v>0</v>
      </c>
      <c r="J14" s="5">
        <v>-9364000</v>
      </c>
      <c r="K14" s="5">
        <v>-9775000</v>
      </c>
      <c r="L14" s="5">
        <v>-0.58199999999999996</v>
      </c>
      <c r="M14" s="5">
        <v>0</v>
      </c>
      <c r="S14">
        <f t="shared" si="0"/>
        <v>12</v>
      </c>
      <c r="T14">
        <f t="shared" si="26"/>
        <v>0.23079199995845556</v>
      </c>
      <c r="U14">
        <f t="shared" si="1"/>
        <v>2</v>
      </c>
      <c r="V14">
        <f t="shared" si="9"/>
        <v>-4.6922667000000001E-2</v>
      </c>
      <c r="W14">
        <f t="shared" si="10"/>
        <v>7.4762468799999995E-2</v>
      </c>
      <c r="X14">
        <f t="shared" si="11"/>
        <v>9.8498277838000003</v>
      </c>
      <c r="Y14">
        <f t="shared" si="2"/>
        <v>0</v>
      </c>
      <c r="Z14">
        <f t="shared" si="3"/>
        <v>0</v>
      </c>
      <c r="AA14">
        <f t="shared" si="4"/>
        <v>0</v>
      </c>
      <c r="AB14">
        <f t="shared" si="5"/>
        <v>-9.3640000000000008</v>
      </c>
      <c r="AC14">
        <f t="shared" si="6"/>
        <v>-9.7750000000000004</v>
      </c>
      <c r="AD14">
        <f t="shared" si="7"/>
        <v>-0.58199999999999996</v>
      </c>
      <c r="AE14">
        <f t="shared" si="8"/>
        <v>0</v>
      </c>
      <c r="AG14">
        <f t="shared" si="12"/>
        <v>-0.16343263115674903</v>
      </c>
      <c r="AH14">
        <f t="shared" si="13"/>
        <v>-0.17060593438244573</v>
      </c>
      <c r="AI14">
        <f t="shared" si="14"/>
        <v>-1.0157816246606997E-2</v>
      </c>
      <c r="AJ14">
        <f t="shared" si="15"/>
        <v>-1.7185404573858543</v>
      </c>
      <c r="AK14">
        <f t="shared" si="16"/>
        <v>1.6518297698730824</v>
      </c>
      <c r="AL14">
        <f t="shared" si="17"/>
        <v>9.5574565466774111</v>
      </c>
      <c r="AM14">
        <f t="shared" si="18"/>
        <v>-1.6941911334129987</v>
      </c>
      <c r="AN14">
        <f t="shared" si="19"/>
        <v>1.6763927849033353</v>
      </c>
      <c r="AO14">
        <f t="shared" si="20"/>
        <v>9.5575269901856235</v>
      </c>
      <c r="AQ14">
        <f t="shared" si="27"/>
        <v>1.5338999917730689E-2</v>
      </c>
      <c r="AR14" t="b">
        <f t="shared" si="21"/>
        <v>0</v>
      </c>
      <c r="AS14" t="b">
        <f t="shared" si="22"/>
        <v>0</v>
      </c>
      <c r="AT14" t="b">
        <f>FALSE</f>
        <v>0</v>
      </c>
      <c r="AU14" t="b">
        <f t="shared" si="23"/>
        <v>0</v>
      </c>
      <c r="AV14" t="b">
        <f t="shared" si="28"/>
        <v>0</v>
      </c>
      <c r="AW14" t="b">
        <f t="shared" si="24"/>
        <v>0</v>
      </c>
      <c r="AX14">
        <f t="shared" si="29"/>
        <v>0</v>
      </c>
      <c r="AY14">
        <f t="shared" si="30"/>
        <v>0</v>
      </c>
      <c r="AZ14" t="b">
        <f t="shared" si="25"/>
        <v>0</v>
      </c>
    </row>
    <row r="15" spans="1:52" x14ac:dyDescent="0.3">
      <c r="A15">
        <v>13</v>
      </c>
      <c r="B15" s="4">
        <v>-803120902987</v>
      </c>
      <c r="C15" s="5">
        <v>2</v>
      </c>
      <c r="D15" s="5">
        <v>-4.8719999999999996E-3</v>
      </c>
      <c r="E15" s="5">
        <v>1.1916E-2</v>
      </c>
      <c r="F15" s="5">
        <v>0.99896200000000002</v>
      </c>
      <c r="G15" s="5">
        <v>0</v>
      </c>
      <c r="H15" s="5">
        <v>0</v>
      </c>
      <c r="I15" s="5">
        <v>0</v>
      </c>
      <c r="J15" s="5">
        <v>-9363000</v>
      </c>
      <c r="K15" s="5">
        <v>-9774000</v>
      </c>
      <c r="L15" s="5">
        <v>-0.58399999999999996</v>
      </c>
      <c r="M15" s="5">
        <v>0</v>
      </c>
      <c r="S15">
        <f t="shared" si="0"/>
        <v>13</v>
      </c>
      <c r="T15">
        <f t="shared" si="26"/>
        <v>0.2609230000525713</v>
      </c>
      <c r="U15">
        <f t="shared" si="1"/>
        <v>2</v>
      </c>
      <c r="V15">
        <f t="shared" si="9"/>
        <v>-4.7775806399999995E-2</v>
      </c>
      <c r="W15">
        <f t="shared" si="10"/>
        <v>0.1168506792</v>
      </c>
      <c r="X15">
        <f t="shared" si="11"/>
        <v>9.7960211644000008</v>
      </c>
      <c r="Y15">
        <f t="shared" si="2"/>
        <v>0</v>
      </c>
      <c r="Z15">
        <f t="shared" si="3"/>
        <v>0</v>
      </c>
      <c r="AA15">
        <f t="shared" si="4"/>
        <v>0</v>
      </c>
      <c r="AB15">
        <f t="shared" si="5"/>
        <v>-9.3629999999999995</v>
      </c>
      <c r="AC15">
        <f t="shared" si="6"/>
        <v>-9.7739999999999991</v>
      </c>
      <c r="AD15">
        <f t="shared" si="7"/>
        <v>-0.58399999999999996</v>
      </c>
      <c r="AE15">
        <f t="shared" si="8"/>
        <v>0</v>
      </c>
      <c r="AG15">
        <f t="shared" si="12"/>
        <v>-0.16341517786422907</v>
      </c>
      <c r="AH15">
        <f t="shared" si="13"/>
        <v>-0.17058848108992575</v>
      </c>
      <c r="AI15">
        <f t="shared" si="14"/>
        <v>-1.0192722831646885E-2</v>
      </c>
      <c r="AJ15">
        <f t="shared" si="15"/>
        <v>-1.7100775997382833</v>
      </c>
      <c r="AK15">
        <f t="shared" si="16"/>
        <v>1.6845450891250315</v>
      </c>
      <c r="AL15">
        <f t="shared" si="17"/>
        <v>9.4982056046317247</v>
      </c>
      <c r="AM15">
        <f t="shared" si="18"/>
        <v>-1.6846949917515324</v>
      </c>
      <c r="AN15">
        <f t="shared" si="19"/>
        <v>1.7089971271454236</v>
      </c>
      <c r="AO15">
        <f t="shared" si="20"/>
        <v>9.4983734853108093</v>
      </c>
      <c r="AQ15">
        <f t="shared" si="27"/>
        <v>3.0131000094115734E-2</v>
      </c>
      <c r="AR15" t="b">
        <f t="shared" si="21"/>
        <v>0</v>
      </c>
      <c r="AS15" t="b">
        <f t="shared" si="22"/>
        <v>0</v>
      </c>
      <c r="AT15" t="b">
        <f>FALSE</f>
        <v>0</v>
      </c>
      <c r="AU15" t="b">
        <f t="shared" si="23"/>
        <v>0</v>
      </c>
      <c r="AV15" t="b">
        <f t="shared" si="28"/>
        <v>0</v>
      </c>
      <c r="AW15" t="b">
        <f t="shared" si="24"/>
        <v>0</v>
      </c>
      <c r="AX15">
        <f t="shared" si="29"/>
        <v>0</v>
      </c>
      <c r="AY15">
        <f t="shared" si="30"/>
        <v>0</v>
      </c>
      <c r="AZ15" t="b">
        <f t="shared" si="25"/>
        <v>0</v>
      </c>
    </row>
    <row r="16" spans="1:52" x14ac:dyDescent="0.3">
      <c r="A16">
        <v>14</v>
      </c>
      <c r="B16" s="4">
        <v>-803120887877</v>
      </c>
      <c r="C16" s="5">
        <v>2</v>
      </c>
      <c r="D16" s="5">
        <v>-6.8349999999999999E-3</v>
      </c>
      <c r="E16" s="5">
        <v>1.2290000000000001E-2</v>
      </c>
      <c r="F16" s="5">
        <v>1004494</v>
      </c>
      <c r="G16" s="5">
        <v>0</v>
      </c>
      <c r="H16" s="5">
        <v>0</v>
      </c>
      <c r="I16" s="5">
        <v>0</v>
      </c>
      <c r="J16" s="5">
        <v>-9363000</v>
      </c>
      <c r="K16" s="5">
        <v>-9773000</v>
      </c>
      <c r="L16" s="5">
        <v>-0.58399999999999996</v>
      </c>
      <c r="M16" s="5">
        <v>0</v>
      </c>
      <c r="S16">
        <f t="shared" si="0"/>
        <v>14</v>
      </c>
      <c r="T16">
        <f t="shared" si="26"/>
        <v>0.27603299997281283</v>
      </c>
      <c r="U16">
        <f t="shared" si="1"/>
        <v>2</v>
      </c>
      <c r="V16">
        <f t="shared" si="9"/>
        <v>-6.7025376999999997E-2</v>
      </c>
      <c r="W16">
        <f t="shared" si="10"/>
        <v>0.12051819800000001</v>
      </c>
      <c r="X16">
        <f t="shared" si="11"/>
        <v>9.8502690628000007</v>
      </c>
      <c r="Y16">
        <f t="shared" si="2"/>
        <v>0</v>
      </c>
      <c r="Z16">
        <f t="shared" si="3"/>
        <v>0</v>
      </c>
      <c r="AA16">
        <f t="shared" si="4"/>
        <v>0</v>
      </c>
      <c r="AB16">
        <f t="shared" si="5"/>
        <v>-9.3629999999999995</v>
      </c>
      <c r="AC16">
        <f t="shared" si="6"/>
        <v>-9.7729999999999997</v>
      </c>
      <c r="AD16">
        <f t="shared" si="7"/>
        <v>-0.58399999999999996</v>
      </c>
      <c r="AE16">
        <f t="shared" si="8"/>
        <v>0</v>
      </c>
      <c r="AG16">
        <f t="shared" si="12"/>
        <v>-0.16341517786422907</v>
      </c>
      <c r="AH16">
        <f t="shared" si="13"/>
        <v>-0.17057102779740582</v>
      </c>
      <c r="AI16">
        <f t="shared" si="14"/>
        <v>-1.0192722831646885E-2</v>
      </c>
      <c r="AJ16">
        <f t="shared" si="15"/>
        <v>-1.7380877865772841</v>
      </c>
      <c r="AK16">
        <f t="shared" si="16"/>
        <v>1.6963344644242939</v>
      </c>
      <c r="AL16">
        <f t="shared" si="17"/>
        <v>9.5471628182263224</v>
      </c>
      <c r="AM16">
        <f t="shared" si="18"/>
        <v>-1.7124837909897968</v>
      </c>
      <c r="AN16">
        <f t="shared" si="19"/>
        <v>1.7214413121565479</v>
      </c>
      <c r="AO16">
        <f t="shared" si="20"/>
        <v>9.5472957805424628</v>
      </c>
      <c r="AQ16">
        <f t="shared" si="27"/>
        <v>1.5109999920241535E-2</v>
      </c>
      <c r="AR16" t="b">
        <f t="shared" si="21"/>
        <v>0</v>
      </c>
      <c r="AS16" t="b">
        <f t="shared" si="22"/>
        <v>0</v>
      </c>
      <c r="AT16" t="b">
        <f>FALSE</f>
        <v>0</v>
      </c>
      <c r="AU16" t="b">
        <f t="shared" si="23"/>
        <v>0</v>
      </c>
      <c r="AV16" t="b">
        <f t="shared" si="28"/>
        <v>0</v>
      </c>
      <c r="AW16" t="b">
        <f t="shared" si="24"/>
        <v>0</v>
      </c>
      <c r="AX16">
        <f t="shared" si="29"/>
        <v>0</v>
      </c>
      <c r="AY16">
        <f t="shared" si="30"/>
        <v>0</v>
      </c>
      <c r="AZ16" t="b">
        <f t="shared" si="25"/>
        <v>0</v>
      </c>
    </row>
    <row r="17" spans="1:52" x14ac:dyDescent="0.3">
      <c r="A17">
        <v>15</v>
      </c>
      <c r="B17" s="4">
        <v>-803120862877</v>
      </c>
      <c r="C17" s="5">
        <v>2</v>
      </c>
      <c r="D17" s="5">
        <v>-3.6579999999999998E-3</v>
      </c>
      <c r="E17" s="5">
        <v>1.2317E-2</v>
      </c>
      <c r="F17" s="5">
        <v>1004014</v>
      </c>
      <c r="G17" s="5">
        <v>0</v>
      </c>
      <c r="H17" s="5">
        <v>0</v>
      </c>
      <c r="I17" s="5">
        <v>0</v>
      </c>
      <c r="J17" s="5">
        <v>-9362000</v>
      </c>
      <c r="K17" s="5">
        <v>-9772000</v>
      </c>
      <c r="L17" s="5">
        <v>-0.58499999999999996</v>
      </c>
      <c r="M17" s="5">
        <v>0</v>
      </c>
      <c r="S17">
        <f t="shared" si="0"/>
        <v>15</v>
      </c>
      <c r="T17">
        <f t="shared" si="26"/>
        <v>0.3010329999960959</v>
      </c>
      <c r="U17">
        <f t="shared" si="1"/>
        <v>2</v>
      </c>
      <c r="V17">
        <f t="shared" si="9"/>
        <v>-3.5871079600000001E-2</v>
      </c>
      <c r="W17">
        <f t="shared" si="10"/>
        <v>0.1207829654</v>
      </c>
      <c r="X17">
        <f t="shared" si="11"/>
        <v>9.8455620867999993</v>
      </c>
      <c r="Y17">
        <f t="shared" si="2"/>
        <v>0</v>
      </c>
      <c r="Z17">
        <f t="shared" si="3"/>
        <v>0</v>
      </c>
      <c r="AA17">
        <f t="shared" si="4"/>
        <v>0</v>
      </c>
      <c r="AB17">
        <f t="shared" si="5"/>
        <v>-9.3620000000000001</v>
      </c>
      <c r="AC17">
        <f t="shared" si="6"/>
        <v>-9.7720000000000002</v>
      </c>
      <c r="AD17">
        <f t="shared" si="7"/>
        <v>-0.58499999999999996</v>
      </c>
      <c r="AE17">
        <f t="shared" si="8"/>
        <v>0</v>
      </c>
      <c r="AG17">
        <f t="shared" si="12"/>
        <v>-0.16339772457170912</v>
      </c>
      <c r="AH17">
        <f t="shared" si="13"/>
        <v>-0.1705535745048859</v>
      </c>
      <c r="AI17">
        <f t="shared" si="14"/>
        <v>-1.0210176124166827E-2</v>
      </c>
      <c r="AJ17">
        <f t="shared" si="15"/>
        <v>-1.7064173764382145</v>
      </c>
      <c r="AK17">
        <f t="shared" si="16"/>
        <v>1.6965395955104241</v>
      </c>
      <c r="AL17">
        <f t="shared" si="17"/>
        <v>9.5478197093562205</v>
      </c>
      <c r="AM17">
        <f t="shared" ref="AM17:AM80" si="31">COS(AH17)*V17+SIN(AG17)*SIN(AH17)*W17+COS(AG17)*SIN(AH17)*X17</f>
        <v>-1.6808244054616137</v>
      </c>
      <c r="AN17">
        <f t="shared" ref="AN17:AN80" si="32">COS(AG17)*W17-SIN(AG17)*X17</f>
        <v>1.7207675743039281</v>
      </c>
      <c r="AO17">
        <f t="shared" ref="AO17:AO80" si="33">-SIN(AH17)*V17+SIN(AG17)*COS(AH17)*W17+COS(AG17)*COS(AH17)*X17</f>
        <v>9.5480236875148581</v>
      </c>
      <c r="AQ17">
        <f t="shared" si="27"/>
        <v>2.5000000023283064E-2</v>
      </c>
      <c r="AR17" t="b">
        <f t="shared" si="21"/>
        <v>0</v>
      </c>
      <c r="AS17" t="b">
        <f t="shared" si="22"/>
        <v>0</v>
      </c>
      <c r="AT17" t="b">
        <f>FALSE</f>
        <v>0</v>
      </c>
      <c r="AU17" t="b">
        <f t="shared" si="23"/>
        <v>0</v>
      </c>
      <c r="AV17" t="b">
        <f t="shared" si="28"/>
        <v>0</v>
      </c>
      <c r="AW17" t="b">
        <f t="shared" si="24"/>
        <v>0</v>
      </c>
      <c r="AX17">
        <f t="shared" si="29"/>
        <v>0</v>
      </c>
      <c r="AY17">
        <f t="shared" si="30"/>
        <v>0</v>
      </c>
      <c r="AZ17" t="b">
        <f t="shared" si="25"/>
        <v>0</v>
      </c>
    </row>
    <row r="18" spans="1:52" x14ac:dyDescent="0.3">
      <c r="A18">
        <v>16</v>
      </c>
      <c r="B18" s="4">
        <v>-803120844182</v>
      </c>
      <c r="C18" s="5">
        <v>2</v>
      </c>
      <c r="D18" s="5">
        <v>-5.8300000000000001E-3</v>
      </c>
      <c r="E18" s="5">
        <v>1.2233000000000001E-2</v>
      </c>
      <c r="F18" s="5">
        <v>1006357</v>
      </c>
      <c r="G18" s="5">
        <v>0</v>
      </c>
      <c r="H18" s="5">
        <v>0</v>
      </c>
      <c r="I18" s="5">
        <v>0</v>
      </c>
      <c r="J18" s="5">
        <v>-9362000</v>
      </c>
      <c r="K18" s="5">
        <v>-9770000</v>
      </c>
      <c r="L18" s="5">
        <v>-0.58599999999999997</v>
      </c>
      <c r="M18" s="5">
        <v>0</v>
      </c>
      <c r="S18">
        <f t="shared" si="0"/>
        <v>16</v>
      </c>
      <c r="T18">
        <f t="shared" si="26"/>
        <v>0.31972799997311085</v>
      </c>
      <c r="U18">
        <f t="shared" si="1"/>
        <v>2</v>
      </c>
      <c r="V18">
        <f t="shared" si="9"/>
        <v>-5.7170146000000005E-2</v>
      </c>
      <c r="W18">
        <f t="shared" si="10"/>
        <v>0.11995924460000001</v>
      </c>
      <c r="X18">
        <f t="shared" si="11"/>
        <v>9.8685380134000003</v>
      </c>
      <c r="Y18">
        <f t="shared" si="2"/>
        <v>0</v>
      </c>
      <c r="Z18">
        <f t="shared" si="3"/>
        <v>0</v>
      </c>
      <c r="AA18">
        <f t="shared" si="4"/>
        <v>0</v>
      </c>
      <c r="AB18">
        <f t="shared" si="5"/>
        <v>-9.3620000000000001</v>
      </c>
      <c r="AC18">
        <f t="shared" si="6"/>
        <v>-9.77</v>
      </c>
      <c r="AD18">
        <f t="shared" si="7"/>
        <v>-0.58599999999999997</v>
      </c>
      <c r="AE18">
        <f t="shared" si="8"/>
        <v>0</v>
      </c>
      <c r="AG18">
        <f t="shared" si="12"/>
        <v>-0.16339772457170912</v>
      </c>
      <c r="AH18">
        <f t="shared" si="13"/>
        <v>-0.17051866791984596</v>
      </c>
      <c r="AI18">
        <f t="shared" si="14"/>
        <v>-1.022762941668677E-2</v>
      </c>
      <c r="AJ18">
        <f t="shared" si="15"/>
        <v>-1.7309679287548339</v>
      </c>
      <c r="AK18">
        <f t="shared" si="16"/>
        <v>1.6988319139337438</v>
      </c>
      <c r="AL18">
        <f t="shared" si="17"/>
        <v>9.5667874088275777</v>
      </c>
      <c r="AM18">
        <f t="shared" si="31"/>
        <v>-1.7053509513241549</v>
      </c>
      <c r="AN18">
        <f t="shared" si="32"/>
        <v>1.7236923561462514</v>
      </c>
      <c r="AO18">
        <f t="shared" si="33"/>
        <v>9.5669412019757001</v>
      </c>
      <c r="AQ18">
        <f t="shared" si="27"/>
        <v>1.8694999977014959E-2</v>
      </c>
      <c r="AR18" t="b">
        <f t="shared" si="21"/>
        <v>0</v>
      </c>
      <c r="AS18" t="b">
        <f t="shared" si="22"/>
        <v>0</v>
      </c>
      <c r="AT18" t="b">
        <f>FALSE</f>
        <v>0</v>
      </c>
      <c r="AU18" t="b">
        <f t="shared" si="23"/>
        <v>0</v>
      </c>
      <c r="AV18" t="b">
        <f t="shared" si="28"/>
        <v>0</v>
      </c>
      <c r="AW18" t="b">
        <f t="shared" si="24"/>
        <v>0</v>
      </c>
      <c r="AX18">
        <f t="shared" si="29"/>
        <v>0</v>
      </c>
      <c r="AY18">
        <f t="shared" si="30"/>
        <v>0</v>
      </c>
      <c r="AZ18" t="b">
        <f t="shared" si="25"/>
        <v>0</v>
      </c>
    </row>
    <row r="19" spans="1:52" x14ac:dyDescent="0.3">
      <c r="A19">
        <v>17</v>
      </c>
      <c r="B19" s="4">
        <v>-803120827932</v>
      </c>
      <c r="C19" s="5">
        <v>2</v>
      </c>
      <c r="D19" s="5">
        <v>-4.8310000000000002E-3</v>
      </c>
      <c r="E19" s="5">
        <v>1.2401000000000001E-2</v>
      </c>
      <c r="F19" s="5">
        <v>1009233</v>
      </c>
      <c r="G19" s="5">
        <v>0</v>
      </c>
      <c r="H19" s="5">
        <v>0</v>
      </c>
      <c r="I19" s="5">
        <v>0</v>
      </c>
      <c r="J19" s="5">
        <v>-9360000</v>
      </c>
      <c r="K19" s="5">
        <v>-9769000</v>
      </c>
      <c r="L19" s="5">
        <v>-0.58699999999999997</v>
      </c>
      <c r="M19" s="5">
        <v>0</v>
      </c>
      <c r="S19">
        <f t="shared" si="0"/>
        <v>17</v>
      </c>
      <c r="T19">
        <f t="shared" si="26"/>
        <v>0.33597799995914102</v>
      </c>
      <c r="U19">
        <f t="shared" si="1"/>
        <v>2</v>
      </c>
      <c r="V19">
        <f t="shared" si="9"/>
        <v>-4.7373752200000008E-2</v>
      </c>
      <c r="W19">
        <f t="shared" si="10"/>
        <v>0.12160668620000001</v>
      </c>
      <c r="X19">
        <f t="shared" si="11"/>
        <v>9.8967406446000012</v>
      </c>
      <c r="Y19">
        <f t="shared" si="2"/>
        <v>0</v>
      </c>
      <c r="Z19">
        <f t="shared" si="3"/>
        <v>0</v>
      </c>
      <c r="AA19">
        <f t="shared" si="4"/>
        <v>0</v>
      </c>
      <c r="AB19">
        <f t="shared" si="5"/>
        <v>-9.36</v>
      </c>
      <c r="AC19">
        <f t="shared" si="6"/>
        <v>-9.7690000000000001</v>
      </c>
      <c r="AD19">
        <f t="shared" si="7"/>
        <v>-0.58699999999999997</v>
      </c>
      <c r="AE19">
        <f t="shared" si="8"/>
        <v>0</v>
      </c>
      <c r="AG19">
        <f t="shared" si="12"/>
        <v>-0.16336281798666924</v>
      </c>
      <c r="AH19">
        <f t="shared" si="13"/>
        <v>-0.17050121462732604</v>
      </c>
      <c r="AI19">
        <f t="shared" si="14"/>
        <v>-1.0245082709206713E-2</v>
      </c>
      <c r="AJ19">
        <f t="shared" si="15"/>
        <v>-1.7259293313409174</v>
      </c>
      <c r="AK19">
        <f t="shared" si="16"/>
        <v>1.704919014541636</v>
      </c>
      <c r="AL19">
        <f t="shared" si="17"/>
        <v>9.5956723027662409</v>
      </c>
      <c r="AM19">
        <f t="shared" si="31"/>
        <v>-1.7002159843097715</v>
      </c>
      <c r="AN19">
        <f t="shared" si="32"/>
        <v>1.729565451101966</v>
      </c>
      <c r="AO19">
        <f t="shared" si="33"/>
        <v>9.5958520623264967</v>
      </c>
      <c r="AQ19">
        <f t="shared" si="27"/>
        <v>1.6249999986030161E-2</v>
      </c>
      <c r="AR19" t="b">
        <f t="shared" si="21"/>
        <v>0</v>
      </c>
      <c r="AS19" t="b">
        <f t="shared" si="22"/>
        <v>0</v>
      </c>
      <c r="AT19" t="b">
        <f>FALSE</f>
        <v>0</v>
      </c>
      <c r="AU19" t="b">
        <f t="shared" si="23"/>
        <v>0</v>
      </c>
      <c r="AV19" t="b">
        <f t="shared" si="28"/>
        <v>0</v>
      </c>
      <c r="AW19" t="b">
        <f t="shared" si="24"/>
        <v>0</v>
      </c>
      <c r="AX19">
        <f t="shared" si="29"/>
        <v>0</v>
      </c>
      <c r="AY19">
        <f t="shared" si="30"/>
        <v>0</v>
      </c>
      <c r="AZ19" t="b">
        <f t="shared" si="25"/>
        <v>0</v>
      </c>
    </row>
    <row r="20" spans="1:52" x14ac:dyDescent="0.3">
      <c r="A20">
        <v>18</v>
      </c>
      <c r="B20" s="4">
        <v>-803120806320</v>
      </c>
      <c r="C20" s="5">
        <v>2</v>
      </c>
      <c r="D20" s="5">
        <v>-5.0340000000000003E-3</v>
      </c>
      <c r="E20" s="5">
        <v>5.3670000000000002E-3</v>
      </c>
      <c r="F20" s="5">
        <v>1003309</v>
      </c>
      <c r="G20" s="5">
        <v>0</v>
      </c>
      <c r="H20" s="5">
        <v>0</v>
      </c>
      <c r="I20" s="5">
        <v>0</v>
      </c>
      <c r="J20" s="5">
        <v>-9361000</v>
      </c>
      <c r="K20" s="5">
        <v>-9769000</v>
      </c>
      <c r="L20" s="5">
        <v>-0.58799999999999997</v>
      </c>
      <c r="M20" s="5">
        <v>0</v>
      </c>
      <c r="S20">
        <f t="shared" si="0"/>
        <v>18</v>
      </c>
      <c r="T20">
        <f t="shared" si="26"/>
        <v>0.35759000002872199</v>
      </c>
      <c r="U20">
        <f t="shared" si="1"/>
        <v>2</v>
      </c>
      <c r="V20">
        <f t="shared" si="9"/>
        <v>-4.9364410800000008E-2</v>
      </c>
      <c r="W20">
        <f t="shared" si="10"/>
        <v>5.2629875400000005E-2</v>
      </c>
      <c r="X20">
        <f t="shared" si="11"/>
        <v>9.8386487157999998</v>
      </c>
      <c r="Y20">
        <f t="shared" si="2"/>
        <v>0</v>
      </c>
      <c r="Z20">
        <f t="shared" si="3"/>
        <v>0</v>
      </c>
      <c r="AA20">
        <f t="shared" si="4"/>
        <v>0</v>
      </c>
      <c r="AB20">
        <f t="shared" si="5"/>
        <v>-9.3610000000000007</v>
      </c>
      <c r="AC20">
        <f t="shared" si="6"/>
        <v>-9.7690000000000001</v>
      </c>
      <c r="AD20">
        <f t="shared" si="7"/>
        <v>-0.58799999999999997</v>
      </c>
      <c r="AE20">
        <f t="shared" si="8"/>
        <v>0</v>
      </c>
      <c r="AG20">
        <f t="shared" si="12"/>
        <v>-0.16338027127918919</v>
      </c>
      <c r="AH20">
        <f t="shared" si="13"/>
        <v>-0.17050121462732604</v>
      </c>
      <c r="AI20">
        <f t="shared" si="14"/>
        <v>-1.0262536001726656E-2</v>
      </c>
      <c r="AJ20">
        <f t="shared" si="15"/>
        <v>-1.7180343005420664</v>
      </c>
      <c r="AK20">
        <f t="shared" si="16"/>
        <v>1.6276614006717582</v>
      </c>
      <c r="AL20">
        <f t="shared" si="17"/>
        <v>9.5500414558616153</v>
      </c>
      <c r="AM20">
        <f t="shared" si="31"/>
        <v>-1.6943507568175242</v>
      </c>
      <c r="AN20">
        <f t="shared" si="32"/>
        <v>1.652228375711005</v>
      </c>
      <c r="AO20">
        <f t="shared" si="33"/>
        <v>9.5500540422093163</v>
      </c>
      <c r="AQ20">
        <f t="shared" si="27"/>
        <v>2.1612000069580972E-2</v>
      </c>
      <c r="AR20" t="b">
        <f t="shared" si="21"/>
        <v>0</v>
      </c>
      <c r="AS20" t="b">
        <f t="shared" si="22"/>
        <v>0</v>
      </c>
      <c r="AT20" t="b">
        <f>FALSE</f>
        <v>0</v>
      </c>
      <c r="AU20" t="b">
        <f t="shared" si="23"/>
        <v>0</v>
      </c>
      <c r="AV20" t="b">
        <f t="shared" si="28"/>
        <v>0</v>
      </c>
      <c r="AW20" t="b">
        <f t="shared" si="24"/>
        <v>0</v>
      </c>
      <c r="AX20">
        <f t="shared" si="29"/>
        <v>0</v>
      </c>
      <c r="AY20">
        <f t="shared" si="30"/>
        <v>0</v>
      </c>
      <c r="AZ20" t="b">
        <f t="shared" si="25"/>
        <v>0</v>
      </c>
    </row>
    <row r="21" spans="1:52" x14ac:dyDescent="0.3">
      <c r="A21">
        <v>19</v>
      </c>
      <c r="B21" s="4">
        <v>-803120786257</v>
      </c>
      <c r="C21" s="5">
        <v>2</v>
      </c>
      <c r="D21" s="5">
        <v>-1.1976000000000001E-2</v>
      </c>
      <c r="E21" s="5">
        <v>5.2160000000000002E-3</v>
      </c>
      <c r="F21" s="5">
        <v>1004474</v>
      </c>
      <c r="G21" s="5">
        <v>0</v>
      </c>
      <c r="H21" s="5">
        <v>0</v>
      </c>
      <c r="I21" s="5">
        <v>0</v>
      </c>
      <c r="J21" s="5">
        <v>-9367000</v>
      </c>
      <c r="K21" s="5">
        <v>-9766000</v>
      </c>
      <c r="L21" s="5">
        <v>-0.58699999999999997</v>
      </c>
      <c r="M21" s="5">
        <v>0</v>
      </c>
      <c r="S21">
        <f t="shared" si="0"/>
        <v>19</v>
      </c>
      <c r="T21">
        <f t="shared" si="26"/>
        <v>0.37765299994498491</v>
      </c>
      <c r="U21">
        <f t="shared" si="1"/>
        <v>2</v>
      </c>
      <c r="V21">
        <f t="shared" si="9"/>
        <v>-0.11743905120000001</v>
      </c>
      <c r="W21">
        <f t="shared" si="10"/>
        <v>5.1149139200000006E-2</v>
      </c>
      <c r="X21">
        <f t="shared" si="11"/>
        <v>9.8500729388000021</v>
      </c>
      <c r="Y21">
        <f t="shared" si="2"/>
        <v>0</v>
      </c>
      <c r="Z21">
        <f t="shared" si="3"/>
        <v>0</v>
      </c>
      <c r="AA21">
        <f t="shared" si="4"/>
        <v>0</v>
      </c>
      <c r="AB21">
        <f t="shared" si="5"/>
        <v>-9.3670000000000009</v>
      </c>
      <c r="AC21">
        <f t="shared" si="6"/>
        <v>-9.766</v>
      </c>
      <c r="AD21">
        <f t="shared" si="7"/>
        <v>-0.58699999999999997</v>
      </c>
      <c r="AE21">
        <f t="shared" si="8"/>
        <v>0</v>
      </c>
      <c r="AG21">
        <f t="shared" si="12"/>
        <v>-0.16348499103430886</v>
      </c>
      <c r="AH21">
        <f t="shared" si="13"/>
        <v>-0.17044885474976623</v>
      </c>
      <c r="AI21">
        <f t="shared" si="14"/>
        <v>-1.0245082709206713E-2</v>
      </c>
      <c r="AJ21">
        <f t="shared" si="15"/>
        <v>-1.7865530390171753</v>
      </c>
      <c r="AK21">
        <f t="shared" si="16"/>
        <v>1.6271681657373447</v>
      </c>
      <c r="AL21">
        <f t="shared" si="17"/>
        <v>9.5499160762834574</v>
      </c>
      <c r="AM21">
        <f t="shared" si="31"/>
        <v>-1.7628623809936486</v>
      </c>
      <c r="AN21">
        <f t="shared" si="32"/>
        <v>1.6536424388904893</v>
      </c>
      <c r="AO21">
        <f t="shared" si="33"/>
        <v>9.5497710954161352</v>
      </c>
      <c r="AQ21">
        <f t="shared" si="27"/>
        <v>2.0062999916262925E-2</v>
      </c>
      <c r="AR21" t="b">
        <f t="shared" si="21"/>
        <v>0</v>
      </c>
      <c r="AS21" t="b">
        <f t="shared" si="22"/>
        <v>0</v>
      </c>
      <c r="AT21" t="b">
        <f>FALSE</f>
        <v>0</v>
      </c>
      <c r="AU21" t="b">
        <f t="shared" si="23"/>
        <v>0</v>
      </c>
      <c r="AV21" t="b">
        <f t="shared" si="28"/>
        <v>0</v>
      </c>
      <c r="AW21" t="b">
        <f t="shared" si="24"/>
        <v>0</v>
      </c>
      <c r="AX21">
        <f t="shared" si="29"/>
        <v>0</v>
      </c>
      <c r="AY21">
        <f t="shared" si="30"/>
        <v>0</v>
      </c>
      <c r="AZ21" t="b">
        <f t="shared" si="25"/>
        <v>0</v>
      </c>
    </row>
    <row r="22" spans="1:52" x14ac:dyDescent="0.3">
      <c r="A22">
        <v>20</v>
      </c>
      <c r="B22" s="4">
        <v>-803120766802</v>
      </c>
      <c r="C22" s="5">
        <v>2</v>
      </c>
      <c r="D22" s="5">
        <v>-1.2009000000000001E-2</v>
      </c>
      <c r="E22" s="5">
        <v>1.1285E-2</v>
      </c>
      <c r="F22" s="5">
        <v>1004341</v>
      </c>
      <c r="G22" s="5">
        <v>0</v>
      </c>
      <c r="H22" s="5">
        <v>0</v>
      </c>
      <c r="I22" s="5">
        <v>0</v>
      </c>
      <c r="J22" s="5">
        <v>-9370000</v>
      </c>
      <c r="K22" s="5">
        <v>-9760000</v>
      </c>
      <c r="L22" s="5">
        <v>-0.58699999999999997</v>
      </c>
      <c r="M22" s="5">
        <v>0</v>
      </c>
      <c r="S22">
        <f t="shared" si="0"/>
        <v>20</v>
      </c>
      <c r="T22">
        <f t="shared" si="26"/>
        <v>0.39710800000466406</v>
      </c>
      <c r="U22">
        <f t="shared" si="1"/>
        <v>2</v>
      </c>
      <c r="V22">
        <f t="shared" si="9"/>
        <v>-0.1177626558</v>
      </c>
      <c r="W22">
        <f t="shared" si="10"/>
        <v>0.110662967</v>
      </c>
      <c r="X22">
        <f t="shared" si="11"/>
        <v>9.8487687142000002</v>
      </c>
      <c r="Y22">
        <f t="shared" si="2"/>
        <v>0</v>
      </c>
      <c r="Z22">
        <f t="shared" si="3"/>
        <v>0</v>
      </c>
      <c r="AA22">
        <f t="shared" si="4"/>
        <v>0</v>
      </c>
      <c r="AB22">
        <f t="shared" si="5"/>
        <v>-9.3699999999999992</v>
      </c>
      <c r="AC22">
        <f t="shared" si="6"/>
        <v>-9.76</v>
      </c>
      <c r="AD22">
        <f t="shared" si="7"/>
        <v>-0.58699999999999997</v>
      </c>
      <c r="AE22">
        <f t="shared" si="8"/>
        <v>0</v>
      </c>
      <c r="AG22">
        <f t="shared" si="12"/>
        <v>-0.16353735091186866</v>
      </c>
      <c r="AH22">
        <f t="shared" si="13"/>
        <v>-0.17034413499464657</v>
      </c>
      <c r="AI22">
        <f t="shared" si="14"/>
        <v>-1.0245082709206713E-2</v>
      </c>
      <c r="AJ22">
        <f t="shared" si="15"/>
        <v>-1.7856363925561607</v>
      </c>
      <c r="AK22">
        <f t="shared" si="16"/>
        <v>1.6862002159569998</v>
      </c>
      <c r="AL22">
        <f t="shared" si="17"/>
        <v>9.5390036705337646</v>
      </c>
      <c r="AM22">
        <f t="shared" si="31"/>
        <v>-1.7603058548966901</v>
      </c>
      <c r="AN22">
        <f t="shared" si="32"/>
        <v>1.7126582995492206</v>
      </c>
      <c r="AO22">
        <f t="shared" si="33"/>
        <v>9.5389980798495095</v>
      </c>
      <c r="AQ22">
        <f t="shared" si="27"/>
        <v>1.9455000059679151E-2</v>
      </c>
      <c r="AR22" t="b">
        <f t="shared" si="21"/>
        <v>0</v>
      </c>
      <c r="AS22" t="b">
        <f t="shared" si="22"/>
        <v>0</v>
      </c>
      <c r="AT22" t="b">
        <f>FALSE</f>
        <v>0</v>
      </c>
      <c r="AU22" t="b">
        <f t="shared" si="23"/>
        <v>0</v>
      </c>
      <c r="AV22" t="b">
        <f t="shared" si="28"/>
        <v>0</v>
      </c>
      <c r="AW22" t="b">
        <f t="shared" si="24"/>
        <v>0</v>
      </c>
      <c r="AX22">
        <f t="shared" si="29"/>
        <v>0</v>
      </c>
      <c r="AY22">
        <f t="shared" si="30"/>
        <v>0</v>
      </c>
      <c r="AZ22" t="b">
        <f t="shared" si="25"/>
        <v>0</v>
      </c>
    </row>
    <row r="23" spans="1:52" x14ac:dyDescent="0.3">
      <c r="A23">
        <v>21</v>
      </c>
      <c r="B23" s="4">
        <v>-803120747254</v>
      </c>
      <c r="C23" s="5">
        <v>2</v>
      </c>
      <c r="D23" s="5">
        <v>-1.2983E-2</v>
      </c>
      <c r="E23" s="5">
        <v>1.1343000000000001E-2</v>
      </c>
      <c r="F23" s="5">
        <v>1004085</v>
      </c>
      <c r="G23" s="5">
        <v>0</v>
      </c>
      <c r="H23" s="5">
        <v>0</v>
      </c>
      <c r="I23" s="5">
        <v>0</v>
      </c>
      <c r="J23" s="5">
        <v>-9369000</v>
      </c>
      <c r="K23" s="5">
        <v>-9755000</v>
      </c>
      <c r="L23" s="5">
        <v>-0.58799999999999997</v>
      </c>
      <c r="M23" s="5">
        <v>0</v>
      </c>
      <c r="S23">
        <f t="shared" si="0"/>
        <v>21</v>
      </c>
      <c r="T23">
        <f t="shared" si="26"/>
        <v>0.41665599995758384</v>
      </c>
      <c r="U23">
        <f t="shared" si="1"/>
        <v>2</v>
      </c>
      <c r="V23">
        <f t="shared" si="9"/>
        <v>-0.1273138946</v>
      </c>
      <c r="W23">
        <f t="shared" si="10"/>
        <v>0.11123172660000001</v>
      </c>
      <c r="X23">
        <f t="shared" si="11"/>
        <v>9.8462583269999993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-9.3689999999999998</v>
      </c>
      <c r="AC23">
        <f t="shared" si="6"/>
        <v>-9.7550000000000008</v>
      </c>
      <c r="AD23">
        <f t="shared" si="7"/>
        <v>-0.58799999999999997</v>
      </c>
      <c r="AE23">
        <f t="shared" si="8"/>
        <v>0</v>
      </c>
      <c r="AG23">
        <f t="shared" si="12"/>
        <v>-0.16351989761934874</v>
      </c>
      <c r="AH23">
        <f t="shared" si="13"/>
        <v>-0.17025686853204686</v>
      </c>
      <c r="AI23">
        <f t="shared" si="14"/>
        <v>-1.0262536001726656E-2</v>
      </c>
      <c r="AJ23">
        <f t="shared" si="15"/>
        <v>-1.793778891536284</v>
      </c>
      <c r="AK23">
        <f t="shared" si="16"/>
        <v>1.6859540504173278</v>
      </c>
      <c r="AL23">
        <f t="shared" si="17"/>
        <v>9.5350564022945203</v>
      </c>
      <c r="AM23">
        <f t="shared" si="31"/>
        <v>-1.768456255382187</v>
      </c>
      <c r="AN23">
        <f t="shared" si="32"/>
        <v>1.7126415150158685</v>
      </c>
      <c r="AO23">
        <f t="shared" si="33"/>
        <v>9.5350304603929423</v>
      </c>
      <c r="AQ23">
        <f t="shared" si="27"/>
        <v>1.9547999952919781E-2</v>
      </c>
      <c r="AR23" t="b">
        <f t="shared" si="21"/>
        <v>0</v>
      </c>
      <c r="AS23" t="b">
        <f t="shared" si="22"/>
        <v>0</v>
      </c>
      <c r="AT23" t="b">
        <f>FALSE</f>
        <v>0</v>
      </c>
      <c r="AU23" t="b">
        <f t="shared" si="23"/>
        <v>0</v>
      </c>
      <c r="AV23" t="b">
        <f t="shared" si="28"/>
        <v>0</v>
      </c>
      <c r="AW23" t="b">
        <f t="shared" si="24"/>
        <v>0</v>
      </c>
      <c r="AX23">
        <f t="shared" si="29"/>
        <v>0</v>
      </c>
      <c r="AY23">
        <f t="shared" si="30"/>
        <v>0</v>
      </c>
      <c r="AZ23" t="b">
        <f t="shared" si="25"/>
        <v>0</v>
      </c>
    </row>
    <row r="24" spans="1:52" x14ac:dyDescent="0.3">
      <c r="A24">
        <v>22</v>
      </c>
      <c r="B24" s="4">
        <v>-803120725867</v>
      </c>
      <c r="C24" s="5">
        <v>2</v>
      </c>
      <c r="D24" s="5">
        <v>-1.1356E-2</v>
      </c>
      <c r="E24" s="5">
        <v>1.2557E-2</v>
      </c>
      <c r="F24" s="5">
        <v>1012927</v>
      </c>
      <c r="G24" s="5">
        <v>0</v>
      </c>
      <c r="H24" s="5">
        <v>0</v>
      </c>
      <c r="I24" s="5">
        <v>0</v>
      </c>
      <c r="J24" s="5">
        <v>-9370000</v>
      </c>
      <c r="K24" s="5">
        <v>-9749000</v>
      </c>
      <c r="L24" s="5">
        <v>-0.58799999999999997</v>
      </c>
      <c r="M24" s="5">
        <v>0</v>
      </c>
      <c r="S24">
        <f t="shared" si="0"/>
        <v>22</v>
      </c>
      <c r="T24">
        <f t="shared" si="26"/>
        <v>0.43804300006013364</v>
      </c>
      <c r="U24">
        <f t="shared" si="1"/>
        <v>2</v>
      </c>
      <c r="V24">
        <f t="shared" si="9"/>
        <v>-0.1113592072</v>
      </c>
      <c r="W24">
        <f t="shared" si="10"/>
        <v>0.12313645340000001</v>
      </c>
      <c r="X24">
        <f t="shared" si="11"/>
        <v>9.9329647473999998</v>
      </c>
      <c r="Y24">
        <f t="shared" si="2"/>
        <v>0</v>
      </c>
      <c r="Z24">
        <f t="shared" si="3"/>
        <v>0</v>
      </c>
      <c r="AA24">
        <f t="shared" si="4"/>
        <v>0</v>
      </c>
      <c r="AB24">
        <f t="shared" si="5"/>
        <v>-9.3699999999999992</v>
      </c>
      <c r="AC24">
        <f t="shared" si="6"/>
        <v>-9.7490000000000006</v>
      </c>
      <c r="AD24">
        <f t="shared" si="7"/>
        <v>-0.58799999999999997</v>
      </c>
      <c r="AE24">
        <f t="shared" si="8"/>
        <v>0</v>
      </c>
      <c r="AG24">
        <f t="shared" si="12"/>
        <v>-0.16353735091186866</v>
      </c>
      <c r="AH24">
        <f t="shared" si="13"/>
        <v>-0.17015214877692719</v>
      </c>
      <c r="AI24">
        <f t="shared" si="14"/>
        <v>-1.0262536001726656E-2</v>
      </c>
      <c r="AJ24">
        <f t="shared" si="15"/>
        <v>-1.7917228630868487</v>
      </c>
      <c r="AK24">
        <f t="shared" si="16"/>
        <v>1.7122495438540628</v>
      </c>
      <c r="AL24">
        <f t="shared" si="17"/>
        <v>9.6202537811504083</v>
      </c>
      <c r="AM24">
        <f t="shared" si="31"/>
        <v>-1.7658864930196279</v>
      </c>
      <c r="AN24">
        <f t="shared" si="32"/>
        <v>1.7386732622831158</v>
      </c>
      <c r="AO24">
        <f t="shared" si="33"/>
        <v>9.6202916958410327</v>
      </c>
      <c r="AQ24">
        <f t="shared" si="27"/>
        <v>2.1387000102549791E-2</v>
      </c>
      <c r="AR24" t="b">
        <f t="shared" si="21"/>
        <v>0</v>
      </c>
      <c r="AS24" t="b">
        <f t="shared" si="22"/>
        <v>0</v>
      </c>
      <c r="AT24" t="b">
        <f>FALSE</f>
        <v>0</v>
      </c>
      <c r="AU24" t="b">
        <f t="shared" si="23"/>
        <v>0</v>
      </c>
      <c r="AV24" t="b">
        <f t="shared" si="28"/>
        <v>0</v>
      </c>
      <c r="AW24" t="b">
        <f t="shared" si="24"/>
        <v>0</v>
      </c>
      <c r="AX24">
        <f t="shared" si="29"/>
        <v>0</v>
      </c>
      <c r="AY24">
        <f t="shared" si="30"/>
        <v>0</v>
      </c>
      <c r="AZ24" t="b">
        <f t="shared" si="25"/>
        <v>0</v>
      </c>
    </row>
    <row r="25" spans="1:52" x14ac:dyDescent="0.3">
      <c r="A25">
        <v>23</v>
      </c>
      <c r="B25" s="4">
        <v>-803120707153</v>
      </c>
      <c r="C25" s="5">
        <v>2</v>
      </c>
      <c r="D25" s="5">
        <v>-1.0007E-2</v>
      </c>
      <c r="E25" s="5">
        <v>1.2512000000000001E-2</v>
      </c>
      <c r="F25" s="5">
        <v>1008664</v>
      </c>
      <c r="G25" s="5">
        <v>0</v>
      </c>
      <c r="H25" s="5">
        <v>0</v>
      </c>
      <c r="I25" s="5">
        <v>0</v>
      </c>
      <c r="J25" s="5">
        <v>-9369000</v>
      </c>
      <c r="K25" s="5">
        <v>-9745000</v>
      </c>
      <c r="L25" s="5">
        <v>-0.58899999999999997</v>
      </c>
      <c r="M25" s="5">
        <v>0</v>
      </c>
      <c r="S25">
        <f t="shared" si="0"/>
        <v>23</v>
      </c>
      <c r="T25">
        <f t="shared" si="26"/>
        <v>0.45675699994899333</v>
      </c>
      <c r="U25">
        <f t="shared" si="1"/>
        <v>2</v>
      </c>
      <c r="V25">
        <f t="shared" si="9"/>
        <v>-9.8130643400000009E-2</v>
      </c>
      <c r="W25">
        <f t="shared" si="10"/>
        <v>0.12269517440000001</v>
      </c>
      <c r="X25">
        <f t="shared" si="11"/>
        <v>9.8911609168000005</v>
      </c>
      <c r="Y25">
        <f t="shared" si="2"/>
        <v>0</v>
      </c>
      <c r="Z25">
        <f t="shared" si="3"/>
        <v>0</v>
      </c>
      <c r="AA25">
        <f t="shared" si="4"/>
        <v>0</v>
      </c>
      <c r="AB25">
        <f t="shared" si="5"/>
        <v>-9.3689999999999998</v>
      </c>
      <c r="AC25">
        <f t="shared" si="6"/>
        <v>-9.7449999999999992</v>
      </c>
      <c r="AD25">
        <f t="shared" si="7"/>
        <v>-0.58899999999999997</v>
      </c>
      <c r="AE25">
        <f t="shared" si="8"/>
        <v>0</v>
      </c>
      <c r="AG25">
        <f t="shared" si="12"/>
        <v>-0.16351989761934874</v>
      </c>
      <c r="AH25">
        <f t="shared" si="13"/>
        <v>-0.17008233560684738</v>
      </c>
      <c r="AI25">
        <f t="shared" si="14"/>
        <v>-1.0279989294246599E-2</v>
      </c>
      <c r="AJ25">
        <f t="shared" si="15"/>
        <v>-1.7709271883181312</v>
      </c>
      <c r="AK25">
        <f t="shared" si="16"/>
        <v>1.7053239749135245</v>
      </c>
      <c r="AL25">
        <f t="shared" si="17"/>
        <v>9.5820371031053586</v>
      </c>
      <c r="AM25">
        <f t="shared" si="31"/>
        <v>-1.7452130012059119</v>
      </c>
      <c r="AN25">
        <f t="shared" si="32"/>
        <v>1.7312618340355814</v>
      </c>
      <c r="AO25">
        <f t="shared" si="33"/>
        <v>9.5821037384000682</v>
      </c>
      <c r="AQ25">
        <f t="shared" si="27"/>
        <v>1.8713999888859689E-2</v>
      </c>
      <c r="AR25" t="b">
        <f t="shared" si="21"/>
        <v>0</v>
      </c>
      <c r="AS25" t="b">
        <f t="shared" si="22"/>
        <v>0</v>
      </c>
      <c r="AT25" t="b">
        <f>FALSE</f>
        <v>0</v>
      </c>
      <c r="AU25" t="b">
        <f t="shared" si="23"/>
        <v>0</v>
      </c>
      <c r="AV25" t="b">
        <f t="shared" si="28"/>
        <v>0</v>
      </c>
      <c r="AW25" t="b">
        <f t="shared" si="24"/>
        <v>0</v>
      </c>
      <c r="AX25">
        <f t="shared" si="29"/>
        <v>0</v>
      </c>
      <c r="AY25">
        <f t="shared" si="30"/>
        <v>0</v>
      </c>
      <c r="AZ25" t="b">
        <f t="shared" si="25"/>
        <v>0</v>
      </c>
    </row>
    <row r="26" spans="1:52" x14ac:dyDescent="0.3">
      <c r="A26">
        <v>24</v>
      </c>
      <c r="B26" s="4">
        <v>-803120684205</v>
      </c>
      <c r="C26" s="5">
        <v>2</v>
      </c>
      <c r="D26" s="5">
        <v>-4.7790000000000003E-3</v>
      </c>
      <c r="E26" s="5">
        <v>1.2222E-2</v>
      </c>
      <c r="F26" s="5">
        <v>1005450</v>
      </c>
      <c r="G26" s="5">
        <v>0</v>
      </c>
      <c r="H26" s="5">
        <v>0</v>
      </c>
      <c r="I26" s="5">
        <v>0</v>
      </c>
      <c r="J26" s="5">
        <v>-9370000</v>
      </c>
      <c r="K26" s="5">
        <v>-9743000</v>
      </c>
      <c r="L26" s="5">
        <v>-0.58899999999999997</v>
      </c>
      <c r="M26" s="5">
        <v>0</v>
      </c>
      <c r="S26">
        <f t="shared" si="0"/>
        <v>24</v>
      </c>
      <c r="T26">
        <f t="shared" si="26"/>
        <v>0.47970499994698912</v>
      </c>
      <c r="U26">
        <f t="shared" si="1"/>
        <v>2</v>
      </c>
      <c r="V26">
        <f t="shared" si="9"/>
        <v>-4.6863829800000006E-2</v>
      </c>
      <c r="W26">
        <f t="shared" si="10"/>
        <v>0.11985137640000001</v>
      </c>
      <c r="X26">
        <f t="shared" si="11"/>
        <v>9.8596437899999998</v>
      </c>
      <c r="Y26">
        <f t="shared" si="2"/>
        <v>0</v>
      </c>
      <c r="Z26">
        <f t="shared" si="3"/>
        <v>0</v>
      </c>
      <c r="AA26">
        <f t="shared" si="4"/>
        <v>0</v>
      </c>
      <c r="AB26">
        <f t="shared" si="5"/>
        <v>-9.3699999999999992</v>
      </c>
      <c r="AC26">
        <f t="shared" si="6"/>
        <v>-9.7430000000000003</v>
      </c>
      <c r="AD26">
        <f t="shared" si="7"/>
        <v>-0.58899999999999997</v>
      </c>
      <c r="AE26">
        <f t="shared" si="8"/>
        <v>0</v>
      </c>
      <c r="AG26">
        <f t="shared" si="12"/>
        <v>-0.16353735091186866</v>
      </c>
      <c r="AH26">
        <f t="shared" si="13"/>
        <v>-0.17004742902180753</v>
      </c>
      <c r="AI26">
        <f t="shared" si="14"/>
        <v>-1.0279989294246599E-2</v>
      </c>
      <c r="AJ26">
        <f t="shared" si="15"/>
        <v>-1.7147264883729643</v>
      </c>
      <c r="AK26">
        <f t="shared" si="16"/>
        <v>1.6990506551164017</v>
      </c>
      <c r="AL26">
        <f t="shared" si="17"/>
        <v>9.5604433044746777</v>
      </c>
      <c r="AM26">
        <f t="shared" si="31"/>
        <v>-1.689161930066839</v>
      </c>
      <c r="AN26">
        <f t="shared" si="32"/>
        <v>1.7234946772581545</v>
      </c>
      <c r="AO26">
        <f t="shared" si="33"/>
        <v>9.5606189291347512</v>
      </c>
      <c r="AQ26">
        <f t="shared" si="27"/>
        <v>2.2947999997995794E-2</v>
      </c>
      <c r="AR26" t="b">
        <f t="shared" si="21"/>
        <v>0</v>
      </c>
      <c r="AS26" t="b">
        <f t="shared" si="22"/>
        <v>0</v>
      </c>
      <c r="AT26" t="b">
        <f>FALSE</f>
        <v>0</v>
      </c>
      <c r="AU26" t="b">
        <f t="shared" si="23"/>
        <v>0</v>
      </c>
      <c r="AV26" t="b">
        <f t="shared" si="28"/>
        <v>0</v>
      </c>
      <c r="AW26" t="b">
        <f t="shared" si="24"/>
        <v>0</v>
      </c>
      <c r="AX26">
        <f t="shared" si="29"/>
        <v>0</v>
      </c>
      <c r="AY26">
        <f t="shared" si="30"/>
        <v>0</v>
      </c>
      <c r="AZ26" t="b">
        <f t="shared" si="25"/>
        <v>0</v>
      </c>
    </row>
    <row r="27" spans="1:52" x14ac:dyDescent="0.3">
      <c r="A27">
        <v>25</v>
      </c>
      <c r="B27" s="4">
        <v>-803120666850</v>
      </c>
      <c r="C27" s="5">
        <v>2</v>
      </c>
      <c r="D27" s="5">
        <v>-5.744E-3</v>
      </c>
      <c r="E27" s="5">
        <v>1.2413E-2</v>
      </c>
      <c r="F27" s="5">
        <v>1008154</v>
      </c>
      <c r="G27" s="5">
        <v>0</v>
      </c>
      <c r="H27" s="5">
        <v>0</v>
      </c>
      <c r="I27" s="5">
        <v>0</v>
      </c>
      <c r="J27" s="5">
        <v>-9370000</v>
      </c>
      <c r="K27" s="5">
        <v>-9742000</v>
      </c>
      <c r="L27" s="5">
        <v>-0.58899999999999997</v>
      </c>
      <c r="M27" s="5">
        <v>0</v>
      </c>
      <c r="S27">
        <f t="shared" si="0"/>
        <v>25</v>
      </c>
      <c r="T27">
        <f t="shared" si="26"/>
        <v>0.49705999996513128</v>
      </c>
      <c r="U27">
        <f t="shared" si="1"/>
        <v>2</v>
      </c>
      <c r="V27">
        <f t="shared" si="9"/>
        <v>-5.6326812800000001E-2</v>
      </c>
      <c r="W27">
        <f t="shared" si="10"/>
        <v>0.12172436060000001</v>
      </c>
      <c r="X27">
        <f t="shared" si="11"/>
        <v>9.8861597548000013</v>
      </c>
      <c r="Y27">
        <f t="shared" si="2"/>
        <v>0</v>
      </c>
      <c r="Z27">
        <f t="shared" si="3"/>
        <v>0</v>
      </c>
      <c r="AA27">
        <f t="shared" si="4"/>
        <v>0</v>
      </c>
      <c r="AB27">
        <f t="shared" si="5"/>
        <v>-9.3699999999999992</v>
      </c>
      <c r="AC27">
        <f t="shared" si="6"/>
        <v>-9.7420000000000009</v>
      </c>
      <c r="AD27">
        <f t="shared" si="7"/>
        <v>-0.58899999999999997</v>
      </c>
      <c r="AE27">
        <f t="shared" si="8"/>
        <v>0</v>
      </c>
      <c r="AG27">
        <f t="shared" si="12"/>
        <v>-0.16353735091186866</v>
      </c>
      <c r="AH27">
        <f t="shared" si="13"/>
        <v>-0.17002997572928757</v>
      </c>
      <c r="AI27">
        <f t="shared" si="14"/>
        <v>-1.0279989294246599E-2</v>
      </c>
      <c r="AJ27">
        <f t="shared" si="15"/>
        <v>-1.7283703657711367</v>
      </c>
      <c r="AK27">
        <f t="shared" si="16"/>
        <v>1.7048976174085413</v>
      </c>
      <c r="AL27">
        <f t="shared" si="17"/>
        <v>9.5843729174166477</v>
      </c>
      <c r="AM27">
        <f t="shared" si="31"/>
        <v>-1.7026969414945552</v>
      </c>
      <c r="AN27">
        <f t="shared" si="32"/>
        <v>1.7296597188226399</v>
      </c>
      <c r="AO27">
        <f t="shared" si="33"/>
        <v>9.5845315279223939</v>
      </c>
      <c r="AQ27">
        <f t="shared" si="27"/>
        <v>1.7355000018142164E-2</v>
      </c>
      <c r="AR27" t="b">
        <f t="shared" si="21"/>
        <v>0</v>
      </c>
      <c r="AS27" t="b">
        <f t="shared" si="22"/>
        <v>0</v>
      </c>
      <c r="AT27" t="b">
        <f>FALSE</f>
        <v>0</v>
      </c>
      <c r="AU27" t="b">
        <f t="shared" si="23"/>
        <v>0</v>
      </c>
      <c r="AV27" t="b">
        <f t="shared" si="28"/>
        <v>0</v>
      </c>
      <c r="AW27" t="b">
        <f t="shared" si="24"/>
        <v>0</v>
      </c>
      <c r="AX27">
        <f t="shared" si="29"/>
        <v>0</v>
      </c>
      <c r="AY27">
        <f t="shared" si="30"/>
        <v>0</v>
      </c>
      <c r="AZ27" t="b">
        <f t="shared" si="25"/>
        <v>0</v>
      </c>
    </row>
    <row r="28" spans="1:52" x14ac:dyDescent="0.3">
      <c r="A28">
        <v>26</v>
      </c>
      <c r="B28" s="4">
        <v>-803120645346</v>
      </c>
      <c r="C28" s="5">
        <v>2</v>
      </c>
      <c r="D28" s="5">
        <v>-1.3231E-2</v>
      </c>
      <c r="E28" s="5">
        <v>1.2165E-2</v>
      </c>
      <c r="F28" s="5">
        <v>1002730</v>
      </c>
      <c r="G28" s="5">
        <v>0</v>
      </c>
      <c r="H28" s="5">
        <v>0</v>
      </c>
      <c r="I28" s="5">
        <v>0</v>
      </c>
      <c r="J28" s="5">
        <v>-9369000</v>
      </c>
      <c r="K28" s="5">
        <v>-9738000</v>
      </c>
      <c r="L28" s="5">
        <v>-0.58899999999999997</v>
      </c>
      <c r="M28" s="5">
        <v>0</v>
      </c>
      <c r="S28">
        <f t="shared" si="0"/>
        <v>26</v>
      </c>
      <c r="T28">
        <f t="shared" si="26"/>
        <v>0.51856400002725422</v>
      </c>
      <c r="U28">
        <f t="shared" si="1"/>
        <v>2</v>
      </c>
      <c r="V28">
        <f t="shared" si="9"/>
        <v>-0.12974583219999999</v>
      </c>
      <c r="W28">
        <f t="shared" si="10"/>
        <v>0.11929242300000001</v>
      </c>
      <c r="X28">
        <f t="shared" si="11"/>
        <v>9.8329709259999998</v>
      </c>
      <c r="Y28">
        <f t="shared" si="2"/>
        <v>0</v>
      </c>
      <c r="Z28">
        <f t="shared" si="3"/>
        <v>0</v>
      </c>
      <c r="AA28">
        <f t="shared" si="4"/>
        <v>0</v>
      </c>
      <c r="AB28">
        <f t="shared" si="5"/>
        <v>-9.3689999999999998</v>
      </c>
      <c r="AC28">
        <f t="shared" si="6"/>
        <v>-9.7379999999999995</v>
      </c>
      <c r="AD28">
        <f t="shared" si="7"/>
        <v>-0.58899999999999997</v>
      </c>
      <c r="AE28">
        <f t="shared" si="8"/>
        <v>0</v>
      </c>
      <c r="AG28">
        <f t="shared" si="12"/>
        <v>-0.16351989761934874</v>
      </c>
      <c r="AH28">
        <f t="shared" si="13"/>
        <v>-0.16996016255920779</v>
      </c>
      <c r="AI28">
        <f t="shared" si="14"/>
        <v>-1.0279989294246599E-2</v>
      </c>
      <c r="AJ28">
        <f t="shared" si="15"/>
        <v>-1.7910554347367051</v>
      </c>
      <c r="AK28">
        <f t="shared" si="16"/>
        <v>1.6917949112760053</v>
      </c>
      <c r="AL28">
        <f t="shared" si="17"/>
        <v>9.5209417760324779</v>
      </c>
      <c r="AM28">
        <f t="shared" si="31"/>
        <v>-1.7655845299180279</v>
      </c>
      <c r="AN28">
        <f t="shared" si="32"/>
        <v>1.7184316002336411</v>
      </c>
      <c r="AO28">
        <f t="shared" si="33"/>
        <v>9.5209288411242916</v>
      </c>
      <c r="AQ28">
        <f t="shared" si="27"/>
        <v>2.1504000062122941E-2</v>
      </c>
      <c r="AR28" t="b">
        <f t="shared" si="21"/>
        <v>0</v>
      </c>
      <c r="AS28" t="b">
        <f t="shared" si="22"/>
        <v>0</v>
      </c>
      <c r="AT28" t="b">
        <f>FALSE</f>
        <v>0</v>
      </c>
      <c r="AU28" t="b">
        <f t="shared" si="23"/>
        <v>0</v>
      </c>
      <c r="AV28" t="b">
        <f t="shared" si="28"/>
        <v>0</v>
      </c>
      <c r="AW28" t="b">
        <f t="shared" si="24"/>
        <v>0</v>
      </c>
      <c r="AX28">
        <f t="shared" si="29"/>
        <v>0</v>
      </c>
      <c r="AY28">
        <f t="shared" si="30"/>
        <v>0</v>
      </c>
      <c r="AZ28" t="b">
        <f t="shared" si="25"/>
        <v>0</v>
      </c>
    </row>
    <row r="29" spans="1:52" x14ac:dyDescent="0.3">
      <c r="A29">
        <v>27</v>
      </c>
      <c r="B29" s="4">
        <v>-803120623331</v>
      </c>
      <c r="C29" s="5">
        <v>2</v>
      </c>
      <c r="D29" s="5">
        <v>-1.1228999999999999E-2</v>
      </c>
      <c r="E29" s="5">
        <v>1.2161E-2</v>
      </c>
      <c r="F29" s="5">
        <v>1003689</v>
      </c>
      <c r="G29" s="5">
        <v>0</v>
      </c>
      <c r="H29" s="5">
        <v>0</v>
      </c>
      <c r="I29" s="5">
        <v>0</v>
      </c>
      <c r="J29" s="5">
        <v>-9368000</v>
      </c>
      <c r="K29" s="5">
        <v>-9732000</v>
      </c>
      <c r="L29" s="5">
        <v>-0.59</v>
      </c>
      <c r="M29" s="5">
        <v>0</v>
      </c>
      <c r="S29">
        <f t="shared" si="0"/>
        <v>27</v>
      </c>
      <c r="T29">
        <f t="shared" si="26"/>
        <v>0.54057900002226233</v>
      </c>
      <c r="U29">
        <f t="shared" si="1"/>
        <v>2</v>
      </c>
      <c r="V29">
        <f t="shared" si="9"/>
        <v>-0.1101138198</v>
      </c>
      <c r="W29">
        <f t="shared" si="10"/>
        <v>0.11925319820000001</v>
      </c>
      <c r="X29">
        <f t="shared" si="11"/>
        <v>9.8423750718000012</v>
      </c>
      <c r="Y29">
        <f t="shared" si="2"/>
        <v>0</v>
      </c>
      <c r="Z29">
        <f t="shared" si="3"/>
        <v>0</v>
      </c>
      <c r="AA29">
        <f t="shared" si="4"/>
        <v>0</v>
      </c>
      <c r="AB29">
        <f t="shared" si="5"/>
        <v>-9.3680000000000003</v>
      </c>
      <c r="AC29">
        <f t="shared" si="6"/>
        <v>-9.7319999999999993</v>
      </c>
      <c r="AD29">
        <f t="shared" si="7"/>
        <v>-0.59</v>
      </c>
      <c r="AE29">
        <f t="shared" si="8"/>
        <v>0</v>
      </c>
      <c r="AG29">
        <f t="shared" si="12"/>
        <v>-0.16350244432682881</v>
      </c>
      <c r="AH29">
        <f t="shared" si="13"/>
        <v>-0.16985544280408815</v>
      </c>
      <c r="AI29">
        <f t="shared" si="14"/>
        <v>-1.0297442586766544E-2</v>
      </c>
      <c r="AJ29">
        <f t="shared" si="15"/>
        <v>-1.772283036593286</v>
      </c>
      <c r="AK29">
        <f t="shared" si="16"/>
        <v>1.6936694729079702</v>
      </c>
      <c r="AL29">
        <f t="shared" si="17"/>
        <v>9.5335822221935693</v>
      </c>
      <c r="AM29">
        <f t="shared" si="31"/>
        <v>-1.7468126220162428</v>
      </c>
      <c r="AN29">
        <f t="shared" si="32"/>
        <v>1.7197546680245421</v>
      </c>
      <c r="AO29">
        <f t="shared" si="33"/>
        <v>9.5336133222380308</v>
      </c>
      <c r="AQ29">
        <f t="shared" si="27"/>
        <v>2.2014999995008111E-2</v>
      </c>
      <c r="AR29" t="b">
        <f t="shared" si="21"/>
        <v>0</v>
      </c>
      <c r="AS29" t="b">
        <f t="shared" si="22"/>
        <v>0</v>
      </c>
      <c r="AT29" t="b">
        <f>FALSE</f>
        <v>0</v>
      </c>
      <c r="AU29" t="b">
        <f t="shared" si="23"/>
        <v>0</v>
      </c>
      <c r="AV29" t="b">
        <f t="shared" si="28"/>
        <v>0</v>
      </c>
      <c r="AW29" t="b">
        <f t="shared" si="24"/>
        <v>0</v>
      </c>
      <c r="AX29">
        <f t="shared" si="29"/>
        <v>0</v>
      </c>
      <c r="AY29">
        <f t="shared" si="30"/>
        <v>0</v>
      </c>
      <c r="AZ29" t="b">
        <f t="shared" si="25"/>
        <v>0</v>
      </c>
    </row>
    <row r="30" spans="1:52" x14ac:dyDescent="0.3">
      <c r="A30">
        <v>28</v>
      </c>
      <c r="B30" s="4">
        <v>-803120606566</v>
      </c>
      <c r="C30" s="5">
        <v>2</v>
      </c>
      <c r="D30" s="5">
        <v>-3.5769999999999999E-3</v>
      </c>
      <c r="E30" s="5">
        <v>1.2282E-2</v>
      </c>
      <c r="F30" s="5">
        <v>1004874</v>
      </c>
      <c r="G30" s="5">
        <v>0</v>
      </c>
      <c r="H30" s="5">
        <v>0</v>
      </c>
      <c r="I30" s="5">
        <v>0</v>
      </c>
      <c r="J30" s="5">
        <v>-9367000</v>
      </c>
      <c r="K30" s="5">
        <v>-9731000</v>
      </c>
      <c r="L30" s="5">
        <v>-0.59</v>
      </c>
      <c r="M30" s="5">
        <v>0</v>
      </c>
      <c r="S30">
        <f t="shared" si="0"/>
        <v>28</v>
      </c>
      <c r="T30">
        <f t="shared" si="26"/>
        <v>0.55734399997163564</v>
      </c>
      <c r="U30">
        <f t="shared" si="1"/>
        <v>2</v>
      </c>
      <c r="V30">
        <f t="shared" si="9"/>
        <v>-3.5076777400000002E-2</v>
      </c>
      <c r="W30">
        <f t="shared" si="10"/>
        <v>0.1204397484</v>
      </c>
      <c r="X30">
        <f t="shared" si="11"/>
        <v>9.8539954188000003</v>
      </c>
      <c r="Y30">
        <f t="shared" si="2"/>
        <v>0</v>
      </c>
      <c r="Z30">
        <f t="shared" si="3"/>
        <v>0</v>
      </c>
      <c r="AA30">
        <f t="shared" si="4"/>
        <v>0</v>
      </c>
      <c r="AB30">
        <f t="shared" si="5"/>
        <v>-9.3670000000000009</v>
      </c>
      <c r="AC30">
        <f t="shared" si="6"/>
        <v>-9.7309999999999999</v>
      </c>
      <c r="AD30">
        <f t="shared" si="7"/>
        <v>-0.59</v>
      </c>
      <c r="AE30">
        <f t="shared" si="8"/>
        <v>0</v>
      </c>
      <c r="AG30">
        <f t="shared" si="12"/>
        <v>-0.16348499103430886</v>
      </c>
      <c r="AH30">
        <f t="shared" si="13"/>
        <v>-0.1698379895115682</v>
      </c>
      <c r="AI30">
        <f t="shared" si="14"/>
        <v>-1.0297442586766544E-2</v>
      </c>
      <c r="AJ30">
        <f t="shared" si="15"/>
        <v>-1.7001207318273963</v>
      </c>
      <c r="AK30">
        <f t="shared" si="16"/>
        <v>1.6986071823774127</v>
      </c>
      <c r="AL30">
        <f t="shared" si="17"/>
        <v>9.5572634662975222</v>
      </c>
      <c r="AM30">
        <f t="shared" si="31"/>
        <v>-1.6745991513517655</v>
      </c>
      <c r="AN30">
        <f t="shared" si="32"/>
        <v>1.7226475456114607</v>
      </c>
      <c r="AO30">
        <f t="shared" si="33"/>
        <v>9.5574664500028224</v>
      </c>
      <c r="AQ30">
        <f t="shared" si="27"/>
        <v>1.6764999949373305E-2</v>
      </c>
      <c r="AR30" t="b">
        <f t="shared" si="21"/>
        <v>0</v>
      </c>
      <c r="AS30" t="b">
        <f t="shared" si="22"/>
        <v>0</v>
      </c>
      <c r="AT30" t="b">
        <f>FALSE</f>
        <v>0</v>
      </c>
      <c r="AU30" t="b">
        <f t="shared" si="23"/>
        <v>0</v>
      </c>
      <c r="AV30" t="b">
        <f t="shared" si="28"/>
        <v>0</v>
      </c>
      <c r="AW30" t="b">
        <f t="shared" si="24"/>
        <v>0</v>
      </c>
      <c r="AX30">
        <f t="shared" si="29"/>
        <v>0</v>
      </c>
      <c r="AY30">
        <f t="shared" si="30"/>
        <v>0</v>
      </c>
      <c r="AZ30" t="b">
        <f t="shared" si="25"/>
        <v>0</v>
      </c>
    </row>
    <row r="31" spans="1:52" x14ac:dyDescent="0.3">
      <c r="A31">
        <v>29</v>
      </c>
      <c r="B31" s="4">
        <v>-803120584613</v>
      </c>
      <c r="C31" s="5">
        <v>2</v>
      </c>
      <c r="D31" s="5">
        <v>-5.3210000000000002E-3</v>
      </c>
      <c r="E31" s="5">
        <v>1.2343E-2</v>
      </c>
      <c r="F31" s="5">
        <v>1004294</v>
      </c>
      <c r="G31" s="5">
        <v>0</v>
      </c>
      <c r="H31" s="5">
        <v>0</v>
      </c>
      <c r="I31" s="5">
        <v>0</v>
      </c>
      <c r="J31" s="5">
        <v>-9366000</v>
      </c>
      <c r="K31" s="5">
        <v>-9731000</v>
      </c>
      <c r="L31" s="5">
        <v>-0.59</v>
      </c>
      <c r="M31" s="5">
        <v>0</v>
      </c>
      <c r="S31">
        <f t="shared" si="0"/>
        <v>29</v>
      </c>
      <c r="T31">
        <f t="shared" si="26"/>
        <v>0.57929699996020645</v>
      </c>
      <c r="U31">
        <f t="shared" si="1"/>
        <v>2</v>
      </c>
      <c r="V31">
        <f t="shared" si="9"/>
        <v>-5.2178790200000005E-2</v>
      </c>
      <c r="W31">
        <f t="shared" si="10"/>
        <v>0.1210379266</v>
      </c>
      <c r="X31">
        <f t="shared" si="11"/>
        <v>9.8483078228000007</v>
      </c>
      <c r="Y31">
        <f t="shared" si="2"/>
        <v>0</v>
      </c>
      <c r="Z31">
        <f t="shared" si="3"/>
        <v>0</v>
      </c>
      <c r="AA31">
        <f t="shared" si="4"/>
        <v>0</v>
      </c>
      <c r="AB31">
        <f t="shared" si="5"/>
        <v>-9.3659999999999997</v>
      </c>
      <c r="AC31">
        <f t="shared" si="6"/>
        <v>-9.7309999999999999</v>
      </c>
      <c r="AD31">
        <f t="shared" si="7"/>
        <v>-0.59</v>
      </c>
      <c r="AE31">
        <f t="shared" si="8"/>
        <v>0</v>
      </c>
      <c r="AG31">
        <f t="shared" si="12"/>
        <v>-0.1634675377417889</v>
      </c>
      <c r="AH31">
        <f t="shared" si="13"/>
        <v>-0.1698379895115682</v>
      </c>
      <c r="AI31">
        <f t="shared" si="14"/>
        <v>-1.0297442586766544E-2</v>
      </c>
      <c r="AJ31">
        <f t="shared" si="15"/>
        <v>-1.716015350987903</v>
      </c>
      <c r="AK31">
        <f t="shared" si="16"/>
        <v>1.6976478732889282</v>
      </c>
      <c r="AL31">
        <f t="shared" si="17"/>
        <v>9.5488126378067282</v>
      </c>
      <c r="AM31">
        <f t="shared" si="31"/>
        <v>-1.6904952137037237</v>
      </c>
      <c r="AN31">
        <f t="shared" si="32"/>
        <v>1.7221427977168546</v>
      </c>
      <c r="AO31">
        <f t="shared" si="33"/>
        <v>9.5489784739082335</v>
      </c>
      <c r="AQ31">
        <f t="shared" si="27"/>
        <v>2.1952999988570809E-2</v>
      </c>
      <c r="AR31" t="b">
        <f t="shared" si="21"/>
        <v>0</v>
      </c>
      <c r="AS31" t="b">
        <f t="shared" si="22"/>
        <v>0</v>
      </c>
      <c r="AT31" t="b">
        <f>FALSE</f>
        <v>0</v>
      </c>
      <c r="AU31" t="b">
        <f t="shared" si="23"/>
        <v>0</v>
      </c>
      <c r="AV31" t="b">
        <f t="shared" si="28"/>
        <v>0</v>
      </c>
      <c r="AW31" t="b">
        <f t="shared" si="24"/>
        <v>0</v>
      </c>
      <c r="AX31">
        <f t="shared" si="29"/>
        <v>0</v>
      </c>
      <c r="AY31">
        <f t="shared" si="30"/>
        <v>0</v>
      </c>
      <c r="AZ31" t="b">
        <f t="shared" si="25"/>
        <v>0</v>
      </c>
    </row>
    <row r="32" spans="1:52" x14ac:dyDescent="0.3">
      <c r="A32">
        <v>30</v>
      </c>
      <c r="B32" s="4">
        <v>-803120564139</v>
      </c>
      <c r="C32" s="5">
        <v>2</v>
      </c>
      <c r="D32" s="5">
        <v>-5.0410000000000003E-3</v>
      </c>
      <c r="E32" s="5">
        <v>1.2356000000000001E-2</v>
      </c>
      <c r="F32" s="5">
        <v>1004472</v>
      </c>
      <c r="G32" s="5">
        <v>0</v>
      </c>
      <c r="H32" s="5">
        <v>0</v>
      </c>
      <c r="I32" s="5">
        <v>0</v>
      </c>
      <c r="J32" s="5">
        <v>-9367000</v>
      </c>
      <c r="K32" s="5">
        <v>-9732000</v>
      </c>
      <c r="L32" s="5">
        <v>-0.59199999999999997</v>
      </c>
      <c r="M32" s="5">
        <v>0</v>
      </c>
      <c r="S32">
        <f t="shared" si="0"/>
        <v>30</v>
      </c>
      <c r="T32">
        <f t="shared" si="26"/>
        <v>0.59977099997922778</v>
      </c>
      <c r="U32">
        <f t="shared" si="1"/>
        <v>2</v>
      </c>
      <c r="V32">
        <f t="shared" si="9"/>
        <v>-4.9433054200000007E-2</v>
      </c>
      <c r="W32">
        <f t="shared" si="10"/>
        <v>0.12116540720000001</v>
      </c>
      <c r="X32">
        <f t="shared" si="11"/>
        <v>9.8500533264000012</v>
      </c>
      <c r="Y32">
        <f t="shared" si="2"/>
        <v>0</v>
      </c>
      <c r="Z32">
        <f t="shared" si="3"/>
        <v>0</v>
      </c>
      <c r="AA32">
        <f t="shared" si="4"/>
        <v>0</v>
      </c>
      <c r="AB32">
        <f t="shared" si="5"/>
        <v>-9.3670000000000009</v>
      </c>
      <c r="AC32">
        <f t="shared" si="6"/>
        <v>-9.7319999999999993</v>
      </c>
      <c r="AD32">
        <f t="shared" si="7"/>
        <v>-0.59199999999999997</v>
      </c>
      <c r="AE32">
        <f t="shared" si="8"/>
        <v>0</v>
      </c>
      <c r="AG32">
        <f t="shared" si="12"/>
        <v>-0.16348499103430886</v>
      </c>
      <c r="AH32">
        <f t="shared" si="13"/>
        <v>-0.16985544280408815</v>
      </c>
      <c r="AI32">
        <f t="shared" si="14"/>
        <v>-1.0332349171806431E-2</v>
      </c>
      <c r="AJ32">
        <f t="shared" si="15"/>
        <v>-1.7137734461472611</v>
      </c>
      <c r="AK32">
        <f t="shared" si="16"/>
        <v>1.6982909851898966</v>
      </c>
      <c r="AL32">
        <f t="shared" si="17"/>
        <v>9.5508881011441282</v>
      </c>
      <c r="AM32">
        <f t="shared" si="31"/>
        <v>-1.6882381888573479</v>
      </c>
      <c r="AN32">
        <f t="shared" si="32"/>
        <v>1.7227219225923687</v>
      </c>
      <c r="AO32">
        <f t="shared" si="33"/>
        <v>9.551060475715591</v>
      </c>
      <c r="AQ32">
        <f t="shared" si="27"/>
        <v>2.0474000019021332E-2</v>
      </c>
      <c r="AR32" t="b">
        <f t="shared" si="21"/>
        <v>0</v>
      </c>
      <c r="AS32" t="b">
        <f t="shared" si="22"/>
        <v>0</v>
      </c>
      <c r="AT32" t="b">
        <f>FALSE</f>
        <v>0</v>
      </c>
      <c r="AU32" t="b">
        <f t="shared" si="23"/>
        <v>0</v>
      </c>
      <c r="AV32" t="b">
        <f t="shared" si="28"/>
        <v>0</v>
      </c>
      <c r="AW32" t="b">
        <f t="shared" si="24"/>
        <v>0</v>
      </c>
      <c r="AX32">
        <f t="shared" si="29"/>
        <v>0</v>
      </c>
      <c r="AY32">
        <f t="shared" si="30"/>
        <v>0</v>
      </c>
      <c r="AZ32" t="b">
        <f t="shared" si="25"/>
        <v>0</v>
      </c>
    </row>
    <row r="33" spans="1:52" x14ac:dyDescent="0.3">
      <c r="A33">
        <v>31</v>
      </c>
      <c r="B33" s="4">
        <v>-803120548378</v>
      </c>
      <c r="C33" s="5">
        <v>2</v>
      </c>
      <c r="D33" s="5">
        <v>-5.0650000000000001E-3</v>
      </c>
      <c r="E33" s="5">
        <v>1.2370000000000001E-2</v>
      </c>
      <c r="F33" s="5">
        <v>1004425</v>
      </c>
      <c r="G33" s="5">
        <v>0</v>
      </c>
      <c r="H33" s="5">
        <v>0</v>
      </c>
      <c r="I33" s="5">
        <v>0</v>
      </c>
      <c r="J33" s="5">
        <v>-9366000</v>
      </c>
      <c r="K33" s="5">
        <v>-9733000</v>
      </c>
      <c r="L33" s="5">
        <v>-0.59299999999999997</v>
      </c>
      <c r="M33" s="5">
        <v>0</v>
      </c>
      <c r="S33">
        <f t="shared" si="0"/>
        <v>31</v>
      </c>
      <c r="T33">
        <f t="shared" si="26"/>
        <v>0.61553199996706098</v>
      </c>
      <c r="U33">
        <f t="shared" si="1"/>
        <v>2</v>
      </c>
      <c r="V33">
        <f t="shared" si="9"/>
        <v>-4.9668403E-2</v>
      </c>
      <c r="W33">
        <f t="shared" si="10"/>
        <v>0.12130269400000002</v>
      </c>
      <c r="X33">
        <f t="shared" si="11"/>
        <v>9.8495924349999999</v>
      </c>
      <c r="Y33">
        <f t="shared" si="2"/>
        <v>0</v>
      </c>
      <c r="Z33">
        <f t="shared" si="3"/>
        <v>0</v>
      </c>
      <c r="AA33">
        <f t="shared" si="4"/>
        <v>0</v>
      </c>
      <c r="AB33">
        <f t="shared" si="5"/>
        <v>-9.3659999999999997</v>
      </c>
      <c r="AC33">
        <f t="shared" si="6"/>
        <v>-9.7330000000000005</v>
      </c>
      <c r="AD33">
        <f t="shared" si="7"/>
        <v>-0.59299999999999997</v>
      </c>
      <c r="AE33">
        <f t="shared" si="8"/>
        <v>0</v>
      </c>
      <c r="AG33">
        <f t="shared" si="12"/>
        <v>-0.1634675377417889</v>
      </c>
      <c r="AH33">
        <f t="shared" si="13"/>
        <v>-0.16987289609660811</v>
      </c>
      <c r="AI33">
        <f t="shared" si="14"/>
        <v>-1.0349802464326374E-2</v>
      </c>
      <c r="AJ33">
        <f t="shared" si="15"/>
        <v>-1.7140967862000311</v>
      </c>
      <c r="AK33">
        <f t="shared" si="16"/>
        <v>1.6981744780372159</v>
      </c>
      <c r="AL33">
        <f t="shared" si="17"/>
        <v>9.5503784259640305</v>
      </c>
      <c r="AM33">
        <f t="shared" si="31"/>
        <v>-1.6885612747937961</v>
      </c>
      <c r="AN33">
        <f t="shared" si="32"/>
        <v>1.7226130938967954</v>
      </c>
      <c r="AO33">
        <f t="shared" si="33"/>
        <v>9.5505506322640645</v>
      </c>
      <c r="AQ33">
        <f t="shared" si="27"/>
        <v>1.5760999987833202E-2</v>
      </c>
      <c r="AR33" t="b">
        <f t="shared" si="21"/>
        <v>0</v>
      </c>
      <c r="AS33" t="b">
        <f t="shared" si="22"/>
        <v>0</v>
      </c>
      <c r="AT33" t="b">
        <f>FALSE</f>
        <v>0</v>
      </c>
      <c r="AU33" t="b">
        <f t="shared" si="23"/>
        <v>0</v>
      </c>
      <c r="AV33" t="b">
        <f t="shared" si="28"/>
        <v>0</v>
      </c>
      <c r="AW33" t="b">
        <f t="shared" si="24"/>
        <v>0</v>
      </c>
      <c r="AX33">
        <f t="shared" si="29"/>
        <v>0</v>
      </c>
      <c r="AY33">
        <f t="shared" si="30"/>
        <v>0</v>
      </c>
      <c r="AZ33" t="b">
        <f t="shared" si="25"/>
        <v>0</v>
      </c>
    </row>
    <row r="34" spans="1:52" x14ac:dyDescent="0.3">
      <c r="A34">
        <v>32</v>
      </c>
      <c r="B34" s="4">
        <v>-803120526538</v>
      </c>
      <c r="C34" s="5">
        <v>2</v>
      </c>
      <c r="D34" s="5">
        <v>-4.8770000000000003E-3</v>
      </c>
      <c r="E34" s="5">
        <v>1.2279999999999999E-2</v>
      </c>
      <c r="F34" s="5">
        <v>1004433</v>
      </c>
      <c r="G34" s="5">
        <v>0</v>
      </c>
      <c r="H34" s="5">
        <v>0</v>
      </c>
      <c r="I34" s="5">
        <v>0</v>
      </c>
      <c r="J34" s="5">
        <v>-9366000</v>
      </c>
      <c r="K34" s="5">
        <v>-9732000</v>
      </c>
      <c r="L34" s="5">
        <v>-0.59399999999999997</v>
      </c>
      <c r="M34" s="5">
        <v>0</v>
      </c>
      <c r="S34">
        <f t="shared" si="0"/>
        <v>32</v>
      </c>
      <c r="T34">
        <f t="shared" si="26"/>
        <v>0.63737200002651662</v>
      </c>
      <c r="U34">
        <f t="shared" si="1"/>
        <v>2</v>
      </c>
      <c r="V34">
        <f t="shared" si="9"/>
        <v>-4.7824837400000007E-2</v>
      </c>
      <c r="W34">
        <f t="shared" si="10"/>
        <v>0.120420136</v>
      </c>
      <c r="X34">
        <f t="shared" si="11"/>
        <v>9.8496708846000001</v>
      </c>
      <c r="Y34">
        <f t="shared" si="2"/>
        <v>0</v>
      </c>
      <c r="Z34">
        <f t="shared" si="3"/>
        <v>0</v>
      </c>
      <c r="AA34">
        <f t="shared" si="4"/>
        <v>0</v>
      </c>
      <c r="AB34">
        <f t="shared" si="5"/>
        <v>-9.3659999999999997</v>
      </c>
      <c r="AC34">
        <f t="shared" si="6"/>
        <v>-9.7319999999999993</v>
      </c>
      <c r="AD34">
        <f t="shared" si="7"/>
        <v>-0.59399999999999997</v>
      </c>
      <c r="AE34">
        <f t="shared" si="8"/>
        <v>0</v>
      </c>
      <c r="AG34">
        <f t="shared" si="12"/>
        <v>-0.1634675377417889</v>
      </c>
      <c r="AH34">
        <f t="shared" si="13"/>
        <v>-0.16985544280408815</v>
      </c>
      <c r="AI34">
        <f t="shared" si="14"/>
        <v>-1.0367255756846317E-2</v>
      </c>
      <c r="AJ34">
        <f t="shared" si="15"/>
        <v>-1.7121237249388008</v>
      </c>
      <c r="AK34">
        <f t="shared" si="16"/>
        <v>1.6973718529178203</v>
      </c>
      <c r="AL34">
        <f t="shared" si="17"/>
        <v>9.5509353417656193</v>
      </c>
      <c r="AM34">
        <f t="shared" si="31"/>
        <v>-1.6866149139134234</v>
      </c>
      <c r="AN34">
        <f t="shared" si="32"/>
        <v>1.721755068285483</v>
      </c>
      <c r="AO34">
        <f t="shared" si="33"/>
        <v>9.5511095887421167</v>
      </c>
      <c r="AQ34">
        <f t="shared" si="27"/>
        <v>2.1840000059455633E-2</v>
      </c>
      <c r="AR34" t="b">
        <f t="shared" si="21"/>
        <v>0</v>
      </c>
      <c r="AS34" t="b">
        <f t="shared" si="22"/>
        <v>0</v>
      </c>
      <c r="AT34" t="b">
        <f>FALSE</f>
        <v>0</v>
      </c>
      <c r="AU34" t="b">
        <f t="shared" si="23"/>
        <v>0</v>
      </c>
      <c r="AV34" t="b">
        <f t="shared" si="28"/>
        <v>0</v>
      </c>
      <c r="AW34" t="b">
        <f t="shared" si="24"/>
        <v>0</v>
      </c>
      <c r="AX34">
        <f t="shared" si="29"/>
        <v>0</v>
      </c>
      <c r="AY34">
        <f t="shared" si="30"/>
        <v>0</v>
      </c>
      <c r="AZ34" t="b">
        <f t="shared" si="25"/>
        <v>0</v>
      </c>
    </row>
    <row r="35" spans="1:52" x14ac:dyDescent="0.3">
      <c r="A35">
        <v>33</v>
      </c>
      <c r="B35" s="4">
        <v>-803120505361</v>
      </c>
      <c r="C35" s="5">
        <v>2</v>
      </c>
      <c r="D35" s="5">
        <v>3.7889999999999998E-3</v>
      </c>
      <c r="E35" s="5">
        <v>1.2348E-2</v>
      </c>
      <c r="F35" s="5">
        <v>1004769</v>
      </c>
      <c r="G35" s="5">
        <v>0</v>
      </c>
      <c r="H35" s="5">
        <v>0</v>
      </c>
      <c r="I35" s="5">
        <v>0</v>
      </c>
      <c r="J35" s="5">
        <v>-9366000</v>
      </c>
      <c r="K35" s="5">
        <v>-9735000</v>
      </c>
      <c r="L35" s="5">
        <v>-0.59499999999999997</v>
      </c>
      <c r="M35" s="5">
        <v>0</v>
      </c>
      <c r="S35">
        <f t="shared" si="0"/>
        <v>33</v>
      </c>
      <c r="T35">
        <f t="shared" si="26"/>
        <v>0.65854900004342198</v>
      </c>
      <c r="U35">
        <f t="shared" si="1"/>
        <v>2</v>
      </c>
      <c r="V35">
        <f t="shared" si="9"/>
        <v>3.7155691800000001E-2</v>
      </c>
      <c r="W35">
        <f t="shared" si="10"/>
        <v>0.1210869576</v>
      </c>
      <c r="X35">
        <f t="shared" si="11"/>
        <v>9.8529657678000007</v>
      </c>
      <c r="Y35">
        <f t="shared" si="2"/>
        <v>0</v>
      </c>
      <c r="Z35">
        <f t="shared" si="3"/>
        <v>0</v>
      </c>
      <c r="AA35">
        <f t="shared" si="4"/>
        <v>0</v>
      </c>
      <c r="AB35">
        <f t="shared" si="5"/>
        <v>-9.3659999999999997</v>
      </c>
      <c r="AC35">
        <f t="shared" si="6"/>
        <v>-9.7349999999999994</v>
      </c>
      <c r="AD35">
        <f t="shared" si="7"/>
        <v>-0.59499999999999997</v>
      </c>
      <c r="AE35">
        <f t="shared" si="8"/>
        <v>0</v>
      </c>
      <c r="AG35">
        <f t="shared" si="12"/>
        <v>-0.1634675377417889</v>
      </c>
      <c r="AH35">
        <f t="shared" si="13"/>
        <v>-0.16990780268164796</v>
      </c>
      <c r="AI35">
        <f t="shared" si="14"/>
        <v>-1.038470904936626E-2</v>
      </c>
      <c r="AJ35">
        <f t="shared" si="15"/>
        <v>-1.6294319015642496</v>
      </c>
      <c r="AK35">
        <f t="shared" si="16"/>
        <v>1.7008821802027476</v>
      </c>
      <c r="AL35">
        <f t="shared" si="17"/>
        <v>9.5681204269911895</v>
      </c>
      <c r="AM35">
        <f t="shared" si="31"/>
        <v>-1.6038895261019794</v>
      </c>
      <c r="AN35">
        <f t="shared" si="32"/>
        <v>1.7229492113308806</v>
      </c>
      <c r="AO35">
        <f t="shared" si="33"/>
        <v>9.5684879380917476</v>
      </c>
      <c r="AQ35">
        <f t="shared" si="27"/>
        <v>2.1177000016905367E-2</v>
      </c>
      <c r="AR35" t="b">
        <f t="shared" si="21"/>
        <v>0</v>
      </c>
      <c r="AS35" t="b">
        <f t="shared" si="22"/>
        <v>0</v>
      </c>
      <c r="AT35" t="b">
        <f>FALSE</f>
        <v>0</v>
      </c>
      <c r="AU35" t="b">
        <f t="shared" si="23"/>
        <v>0</v>
      </c>
      <c r="AV35" t="b">
        <f t="shared" si="28"/>
        <v>0</v>
      </c>
      <c r="AW35" t="b">
        <f t="shared" si="24"/>
        <v>0</v>
      </c>
      <c r="AX35">
        <f t="shared" si="29"/>
        <v>0</v>
      </c>
      <c r="AY35">
        <f t="shared" si="30"/>
        <v>0</v>
      </c>
      <c r="AZ35" t="b">
        <f t="shared" si="25"/>
        <v>0</v>
      </c>
    </row>
    <row r="36" spans="1:52" x14ac:dyDescent="0.3">
      <c r="A36">
        <v>34</v>
      </c>
      <c r="B36" s="4">
        <v>-803120496302</v>
      </c>
      <c r="C36" s="5">
        <v>2</v>
      </c>
      <c r="D36" s="5">
        <v>3.565E-3</v>
      </c>
      <c r="E36" s="5">
        <v>1.2337000000000001E-2</v>
      </c>
      <c r="F36" s="5">
        <v>1004757</v>
      </c>
      <c r="G36" s="5">
        <v>0</v>
      </c>
      <c r="H36" s="5">
        <v>0</v>
      </c>
      <c r="I36" s="5">
        <v>0</v>
      </c>
      <c r="J36" s="5">
        <v>-9366000</v>
      </c>
      <c r="K36" s="5">
        <v>-9739000</v>
      </c>
      <c r="L36" s="5">
        <v>-0.59599999999999997</v>
      </c>
      <c r="M36" s="5">
        <v>0</v>
      </c>
      <c r="S36">
        <f t="shared" si="0"/>
        <v>34</v>
      </c>
      <c r="T36">
        <f t="shared" si="26"/>
        <v>0.66760799998883158</v>
      </c>
      <c r="U36">
        <f t="shared" si="1"/>
        <v>2</v>
      </c>
      <c r="V36">
        <f t="shared" si="9"/>
        <v>3.4959103000000005E-2</v>
      </c>
      <c r="W36">
        <f t="shared" si="10"/>
        <v>0.12097908940000002</v>
      </c>
      <c r="X36">
        <f t="shared" si="11"/>
        <v>9.8528480933999987</v>
      </c>
      <c r="Y36">
        <f t="shared" si="2"/>
        <v>0</v>
      </c>
      <c r="Z36">
        <f t="shared" si="3"/>
        <v>0</v>
      </c>
      <c r="AA36">
        <f t="shared" si="4"/>
        <v>0</v>
      </c>
      <c r="AB36">
        <f t="shared" si="5"/>
        <v>-9.3659999999999997</v>
      </c>
      <c r="AC36">
        <f t="shared" si="6"/>
        <v>-9.7390000000000008</v>
      </c>
      <c r="AD36">
        <f t="shared" si="7"/>
        <v>-0.59599999999999997</v>
      </c>
      <c r="AE36">
        <f t="shared" si="8"/>
        <v>0</v>
      </c>
      <c r="AG36">
        <f t="shared" si="12"/>
        <v>-0.1634675377417889</v>
      </c>
      <c r="AH36">
        <f t="shared" si="13"/>
        <v>-0.16997761585172777</v>
      </c>
      <c r="AI36">
        <f t="shared" si="14"/>
        <v>-1.0402162341886203E-2</v>
      </c>
      <c r="AJ36">
        <f t="shared" si="15"/>
        <v>-1.6322553248935019</v>
      </c>
      <c r="AK36">
        <f t="shared" si="16"/>
        <v>1.700677888675556</v>
      </c>
      <c r="AL36">
        <f t="shared" si="17"/>
        <v>9.5675446643272828</v>
      </c>
      <c r="AM36">
        <f t="shared" si="31"/>
        <v>-1.6067057905065423</v>
      </c>
      <c r="AN36">
        <f t="shared" si="32"/>
        <v>1.7228236307423408</v>
      </c>
      <c r="AO36">
        <f t="shared" si="33"/>
        <v>9.5679072356853005</v>
      </c>
      <c r="AQ36">
        <f t="shared" si="27"/>
        <v>9.058999945409596E-3</v>
      </c>
      <c r="AR36" t="b">
        <f t="shared" si="21"/>
        <v>0</v>
      </c>
      <c r="AS36" t="b">
        <f t="shared" si="22"/>
        <v>0</v>
      </c>
      <c r="AT36" t="b">
        <f>FALSE</f>
        <v>0</v>
      </c>
      <c r="AU36" t="b">
        <f t="shared" si="23"/>
        <v>0</v>
      </c>
      <c r="AV36" t="b">
        <f t="shared" si="28"/>
        <v>0</v>
      </c>
      <c r="AW36" t="b">
        <f t="shared" si="24"/>
        <v>0</v>
      </c>
      <c r="AX36">
        <f t="shared" si="29"/>
        <v>0</v>
      </c>
      <c r="AY36">
        <f t="shared" si="30"/>
        <v>0</v>
      </c>
      <c r="AZ36" t="b">
        <f t="shared" si="25"/>
        <v>0</v>
      </c>
    </row>
    <row r="37" spans="1:52" x14ac:dyDescent="0.3">
      <c r="A37">
        <v>35</v>
      </c>
      <c r="B37" s="4">
        <v>-803120463591</v>
      </c>
      <c r="C37" s="5">
        <v>2</v>
      </c>
      <c r="D37" s="5">
        <v>-5.1050000000000002E-3</v>
      </c>
      <c r="E37" s="5">
        <v>1.1712999999999999E-2</v>
      </c>
      <c r="F37" s="5">
        <v>1003742</v>
      </c>
      <c r="G37" s="5">
        <v>0</v>
      </c>
      <c r="H37" s="5">
        <v>0</v>
      </c>
      <c r="I37" s="5">
        <v>0</v>
      </c>
      <c r="J37" s="5">
        <v>-9366000</v>
      </c>
      <c r="K37" s="5">
        <v>-9740000</v>
      </c>
      <c r="L37" s="5">
        <v>-0.59699999999999998</v>
      </c>
      <c r="M37" s="5">
        <v>0</v>
      </c>
      <c r="S37">
        <f t="shared" si="0"/>
        <v>35</v>
      </c>
      <c r="T37">
        <f t="shared" si="26"/>
        <v>0.70031900005415082</v>
      </c>
      <c r="U37">
        <f t="shared" si="1"/>
        <v>2</v>
      </c>
      <c r="V37">
        <f t="shared" si="9"/>
        <v>-5.0060651000000005E-2</v>
      </c>
      <c r="W37">
        <f t="shared" si="10"/>
        <v>0.1148600206</v>
      </c>
      <c r="X37">
        <f t="shared" si="11"/>
        <v>9.8428948003999999</v>
      </c>
      <c r="Y37">
        <f t="shared" si="2"/>
        <v>0</v>
      </c>
      <c r="Z37">
        <f t="shared" si="3"/>
        <v>0</v>
      </c>
      <c r="AA37">
        <f t="shared" si="4"/>
        <v>0</v>
      </c>
      <c r="AB37">
        <f t="shared" si="5"/>
        <v>-9.3659999999999997</v>
      </c>
      <c r="AC37">
        <f t="shared" si="6"/>
        <v>-9.74</v>
      </c>
      <c r="AD37">
        <f t="shared" si="7"/>
        <v>-0.59699999999999998</v>
      </c>
      <c r="AE37">
        <f t="shared" si="8"/>
        <v>0</v>
      </c>
      <c r="AG37">
        <f t="shared" si="12"/>
        <v>-0.1634675377417889</v>
      </c>
      <c r="AH37">
        <f t="shared" si="13"/>
        <v>-0.1699950691442477</v>
      </c>
      <c r="AI37">
        <f t="shared" si="14"/>
        <v>-1.0419615634406148E-2</v>
      </c>
      <c r="AJ37">
        <f t="shared" si="15"/>
        <v>-1.7145352864715644</v>
      </c>
      <c r="AK37">
        <f t="shared" si="16"/>
        <v>1.6906985358355011</v>
      </c>
      <c r="AL37">
        <f t="shared" si="17"/>
        <v>9.544641646348996</v>
      </c>
      <c r="AM37">
        <f t="shared" si="31"/>
        <v>-1.6891740722168107</v>
      </c>
      <c r="AN37">
        <f t="shared" si="32"/>
        <v>1.7151663320366126</v>
      </c>
      <c r="AO37">
        <f t="shared" si="33"/>
        <v>9.5447981828874031</v>
      </c>
      <c r="AQ37">
        <f t="shared" si="27"/>
        <v>3.271100006531924E-2</v>
      </c>
      <c r="AR37" t="b">
        <f t="shared" si="21"/>
        <v>0</v>
      </c>
      <c r="AS37" t="b">
        <f t="shared" si="22"/>
        <v>0</v>
      </c>
      <c r="AT37" t="b">
        <f>FALSE</f>
        <v>0</v>
      </c>
      <c r="AU37" t="b">
        <f t="shared" si="23"/>
        <v>0</v>
      </c>
      <c r="AV37" t="b">
        <f t="shared" si="28"/>
        <v>0</v>
      </c>
      <c r="AW37" t="b">
        <f t="shared" si="24"/>
        <v>0</v>
      </c>
      <c r="AX37">
        <f t="shared" si="29"/>
        <v>0</v>
      </c>
      <c r="AY37">
        <f t="shared" si="30"/>
        <v>0</v>
      </c>
      <c r="AZ37" t="b">
        <f t="shared" si="25"/>
        <v>0</v>
      </c>
    </row>
    <row r="38" spans="1:52" x14ac:dyDescent="0.3">
      <c r="A38">
        <v>36</v>
      </c>
      <c r="B38" s="4">
        <v>-803120445208</v>
      </c>
      <c r="C38" s="5">
        <v>2</v>
      </c>
      <c r="D38" s="5">
        <v>-5.5380000000000004E-3</v>
      </c>
      <c r="E38" s="5">
        <v>1.2512000000000001E-2</v>
      </c>
      <c r="F38" s="5">
        <v>1005266</v>
      </c>
      <c r="G38" s="5">
        <v>0</v>
      </c>
      <c r="H38" s="5">
        <v>0</v>
      </c>
      <c r="I38" s="5">
        <v>0</v>
      </c>
      <c r="J38" s="5">
        <v>-9366000</v>
      </c>
      <c r="K38" s="5">
        <v>-9740000</v>
      </c>
      <c r="L38" s="5">
        <v>-0.59799999999999998</v>
      </c>
      <c r="M38" s="5">
        <v>0</v>
      </c>
      <c r="S38">
        <f t="shared" si="0"/>
        <v>36</v>
      </c>
      <c r="T38">
        <f t="shared" si="26"/>
        <v>0.71870199998375028</v>
      </c>
      <c r="U38">
        <f t="shared" si="1"/>
        <v>2</v>
      </c>
      <c r="V38">
        <f t="shared" si="9"/>
        <v>-5.430673560000001E-2</v>
      </c>
      <c r="W38">
        <f t="shared" si="10"/>
        <v>0.12269517440000001</v>
      </c>
      <c r="X38">
        <f t="shared" si="11"/>
        <v>9.8578394492000001</v>
      </c>
      <c r="Y38">
        <f t="shared" si="2"/>
        <v>0</v>
      </c>
      <c r="Z38">
        <f t="shared" si="3"/>
        <v>0</v>
      </c>
      <c r="AA38">
        <f t="shared" si="4"/>
        <v>0</v>
      </c>
      <c r="AB38">
        <f t="shared" si="5"/>
        <v>-9.3659999999999997</v>
      </c>
      <c r="AC38">
        <f t="shared" si="6"/>
        <v>-9.74</v>
      </c>
      <c r="AD38">
        <f t="shared" si="7"/>
        <v>-0.59799999999999998</v>
      </c>
      <c r="AE38">
        <f t="shared" si="8"/>
        <v>0</v>
      </c>
      <c r="AG38">
        <f t="shared" si="12"/>
        <v>-0.1634675377417889</v>
      </c>
      <c r="AH38">
        <f t="shared" si="13"/>
        <v>-0.1699950691442477</v>
      </c>
      <c r="AI38">
        <f t="shared" si="14"/>
        <v>-1.043706892692609E-2</v>
      </c>
      <c r="AJ38">
        <f t="shared" si="15"/>
        <v>-1.7212484644767092</v>
      </c>
      <c r="AK38">
        <f t="shared" si="16"/>
        <v>1.7007093773713429</v>
      </c>
      <c r="AL38">
        <f t="shared" si="17"/>
        <v>9.5571906578666752</v>
      </c>
      <c r="AM38">
        <f t="shared" si="31"/>
        <v>-1.6956378275755495</v>
      </c>
      <c r="AN38">
        <f t="shared" si="32"/>
        <v>1.7253291341421479</v>
      </c>
      <c r="AO38">
        <f t="shared" si="33"/>
        <v>9.5573559978757459</v>
      </c>
      <c r="AQ38">
        <f t="shared" si="27"/>
        <v>1.8382999929599464E-2</v>
      </c>
      <c r="AR38" t="b">
        <f t="shared" si="21"/>
        <v>0</v>
      </c>
      <c r="AS38" t="b">
        <f t="shared" si="22"/>
        <v>0</v>
      </c>
      <c r="AT38" t="b">
        <f>FALSE</f>
        <v>0</v>
      </c>
      <c r="AU38" t="b">
        <f t="shared" si="23"/>
        <v>0</v>
      </c>
      <c r="AV38" t="b">
        <f t="shared" si="28"/>
        <v>0</v>
      </c>
      <c r="AW38" t="b">
        <f t="shared" si="24"/>
        <v>0</v>
      </c>
      <c r="AX38">
        <f t="shared" si="29"/>
        <v>0</v>
      </c>
      <c r="AY38">
        <f t="shared" si="30"/>
        <v>0</v>
      </c>
      <c r="AZ38" t="b">
        <f t="shared" si="25"/>
        <v>0</v>
      </c>
    </row>
    <row r="39" spans="1:52" x14ac:dyDescent="0.3">
      <c r="A39">
        <v>37</v>
      </c>
      <c r="B39" s="4">
        <v>-803120425064</v>
      </c>
      <c r="C39" s="5">
        <v>2</v>
      </c>
      <c r="D39" s="5">
        <v>-4.5880000000000001E-3</v>
      </c>
      <c r="E39" s="5">
        <v>1.2187999999999999E-2</v>
      </c>
      <c r="F39" s="5">
        <v>1004288</v>
      </c>
      <c r="G39" s="5">
        <v>0</v>
      </c>
      <c r="H39" s="5">
        <v>0</v>
      </c>
      <c r="I39" s="5">
        <v>0</v>
      </c>
      <c r="J39" s="5">
        <v>-9365000</v>
      </c>
      <c r="K39" s="5">
        <v>-9739000</v>
      </c>
      <c r="L39" s="5">
        <v>-0.59899999999999998</v>
      </c>
      <c r="M39" s="5">
        <v>0</v>
      </c>
      <c r="S39">
        <f t="shared" si="0"/>
        <v>37</v>
      </c>
      <c r="T39">
        <f t="shared" si="26"/>
        <v>0.73884600005112588</v>
      </c>
      <c r="U39">
        <f t="shared" si="1"/>
        <v>2</v>
      </c>
      <c r="V39">
        <f t="shared" si="9"/>
        <v>-4.4990845600000003E-2</v>
      </c>
      <c r="W39">
        <f t="shared" si="10"/>
        <v>0.1195179656</v>
      </c>
      <c r="X39">
        <f t="shared" si="11"/>
        <v>9.8482489856000015</v>
      </c>
      <c r="Y39">
        <f t="shared" si="2"/>
        <v>0</v>
      </c>
      <c r="Z39">
        <f t="shared" si="3"/>
        <v>0</v>
      </c>
      <c r="AA39">
        <f t="shared" si="4"/>
        <v>0</v>
      </c>
      <c r="AB39">
        <f t="shared" si="5"/>
        <v>-9.3650000000000002</v>
      </c>
      <c r="AC39">
        <f t="shared" si="6"/>
        <v>-9.7390000000000008</v>
      </c>
      <c r="AD39">
        <f t="shared" si="7"/>
        <v>-0.59899999999999998</v>
      </c>
      <c r="AE39">
        <f t="shared" si="8"/>
        <v>0</v>
      </c>
      <c r="AG39">
        <f t="shared" si="12"/>
        <v>-0.16345008444926895</v>
      </c>
      <c r="AH39">
        <f t="shared" si="13"/>
        <v>-0.16997761585172777</v>
      </c>
      <c r="AI39">
        <f t="shared" si="14"/>
        <v>-1.0454522219446033E-2</v>
      </c>
      <c r="AJ39">
        <f t="shared" si="15"/>
        <v>-1.7102750927018848</v>
      </c>
      <c r="AK39">
        <f t="shared" si="16"/>
        <v>1.6961309296263192</v>
      </c>
      <c r="AL39">
        <f t="shared" si="17"/>
        <v>9.5499955905491873</v>
      </c>
      <c r="AM39">
        <f t="shared" si="31"/>
        <v>-1.6847812330892986</v>
      </c>
      <c r="AN39">
        <f t="shared" si="32"/>
        <v>1.7204642705106008</v>
      </c>
      <c r="AO39">
        <f t="shared" si="33"/>
        <v>9.550174432605246</v>
      </c>
      <c r="AQ39">
        <f t="shared" si="27"/>
        <v>2.01440000673756E-2</v>
      </c>
      <c r="AR39" t="b">
        <f t="shared" si="21"/>
        <v>0</v>
      </c>
      <c r="AS39" t="b">
        <f t="shared" si="22"/>
        <v>0</v>
      </c>
      <c r="AT39" t="b">
        <f>FALSE</f>
        <v>0</v>
      </c>
      <c r="AU39" t="b">
        <f t="shared" si="23"/>
        <v>0</v>
      </c>
      <c r="AV39" t="b">
        <f t="shared" si="28"/>
        <v>0</v>
      </c>
      <c r="AW39" t="b">
        <f t="shared" si="24"/>
        <v>0</v>
      </c>
      <c r="AX39">
        <f t="shared" si="29"/>
        <v>0</v>
      </c>
      <c r="AY39">
        <f t="shared" si="30"/>
        <v>0</v>
      </c>
      <c r="AZ39" t="b">
        <f t="shared" si="25"/>
        <v>0</v>
      </c>
    </row>
    <row r="40" spans="1:52" x14ac:dyDescent="0.3">
      <c r="A40">
        <v>38</v>
      </c>
      <c r="B40" s="4">
        <v>-803120404889</v>
      </c>
      <c r="C40" s="5">
        <v>2</v>
      </c>
      <c r="D40" s="5">
        <v>-5.1009999999999996E-3</v>
      </c>
      <c r="E40" s="5">
        <v>1.2324E-2</v>
      </c>
      <c r="F40" s="5">
        <v>1004490</v>
      </c>
      <c r="G40" s="5">
        <v>0</v>
      </c>
      <c r="H40" s="5">
        <v>0</v>
      </c>
      <c r="I40" s="5">
        <v>0</v>
      </c>
      <c r="J40" s="5">
        <v>-9363000</v>
      </c>
      <c r="K40" s="5">
        <v>-9739000</v>
      </c>
      <c r="L40" s="5">
        <v>-0.59899999999999998</v>
      </c>
      <c r="M40" s="5">
        <v>0</v>
      </c>
      <c r="S40">
        <f t="shared" si="0"/>
        <v>38</v>
      </c>
      <c r="T40">
        <f t="shared" si="26"/>
        <v>0.75902100000530481</v>
      </c>
      <c r="U40">
        <f t="shared" si="1"/>
        <v>2</v>
      </c>
      <c r="V40">
        <f t="shared" si="9"/>
        <v>-5.0021426199999997E-2</v>
      </c>
      <c r="W40">
        <f t="shared" si="10"/>
        <v>0.12085160880000001</v>
      </c>
      <c r="X40">
        <f t="shared" si="11"/>
        <v>9.8502298380000006</v>
      </c>
      <c r="Y40">
        <f t="shared" si="2"/>
        <v>0</v>
      </c>
      <c r="Z40">
        <f t="shared" si="3"/>
        <v>0</v>
      </c>
      <c r="AA40">
        <f t="shared" si="4"/>
        <v>0</v>
      </c>
      <c r="AB40">
        <f t="shared" si="5"/>
        <v>-9.3629999999999995</v>
      </c>
      <c r="AC40">
        <f t="shared" si="6"/>
        <v>-9.7390000000000008</v>
      </c>
      <c r="AD40">
        <f t="shared" si="7"/>
        <v>-0.59899999999999998</v>
      </c>
      <c r="AE40">
        <f t="shared" si="8"/>
        <v>0</v>
      </c>
      <c r="AG40">
        <f t="shared" si="12"/>
        <v>-0.16341517786422907</v>
      </c>
      <c r="AH40">
        <f t="shared" si="13"/>
        <v>-0.16997761585172777</v>
      </c>
      <c r="AI40">
        <f t="shared" si="14"/>
        <v>-1.0454522219446033E-2</v>
      </c>
      <c r="AJ40">
        <f t="shared" si="15"/>
        <v>-1.7155682569211124</v>
      </c>
      <c r="AK40">
        <f t="shared" si="16"/>
        <v>1.6972926207490853</v>
      </c>
      <c r="AL40">
        <f t="shared" si="17"/>
        <v>9.5509244804494973</v>
      </c>
      <c r="AM40">
        <f t="shared" si="31"/>
        <v>-1.6900433886588808</v>
      </c>
      <c r="AN40">
        <f t="shared" si="32"/>
        <v>1.7217638996301607</v>
      </c>
      <c r="AO40">
        <f t="shared" si="33"/>
        <v>9.5510950960732721</v>
      </c>
      <c r="AQ40">
        <f t="shared" si="27"/>
        <v>2.0174999954178929E-2</v>
      </c>
      <c r="AR40" t="b">
        <f t="shared" si="21"/>
        <v>0</v>
      </c>
      <c r="AS40" t="b">
        <f t="shared" si="22"/>
        <v>0</v>
      </c>
      <c r="AT40" t="b">
        <f>FALSE</f>
        <v>0</v>
      </c>
      <c r="AU40" t="b">
        <f t="shared" si="23"/>
        <v>0</v>
      </c>
      <c r="AV40" t="b">
        <f t="shared" si="28"/>
        <v>0</v>
      </c>
      <c r="AW40" t="b">
        <f t="shared" si="24"/>
        <v>0</v>
      </c>
      <c r="AX40">
        <f t="shared" si="29"/>
        <v>0</v>
      </c>
      <c r="AY40">
        <f t="shared" si="30"/>
        <v>0</v>
      </c>
      <c r="AZ40" t="b">
        <f t="shared" si="25"/>
        <v>0</v>
      </c>
    </row>
    <row r="41" spans="1:52" x14ac:dyDescent="0.3">
      <c r="A41">
        <v>39</v>
      </c>
      <c r="B41" s="4">
        <v>-803120384809</v>
      </c>
      <c r="C41" s="5">
        <v>2</v>
      </c>
      <c r="D41" s="5">
        <v>-4.947E-3</v>
      </c>
      <c r="E41" s="5">
        <v>1.2266000000000001E-2</v>
      </c>
      <c r="F41" s="5">
        <v>1004418</v>
      </c>
      <c r="G41" s="5">
        <v>0</v>
      </c>
      <c r="H41" s="5">
        <v>0</v>
      </c>
      <c r="I41" s="5">
        <v>0</v>
      </c>
      <c r="J41" s="5">
        <v>-9364000</v>
      </c>
      <c r="K41" s="5">
        <v>-9738000</v>
      </c>
      <c r="L41" s="5">
        <v>-0.59899999999999998</v>
      </c>
      <c r="M41" s="5">
        <v>0</v>
      </c>
      <c r="S41">
        <f t="shared" si="0"/>
        <v>39</v>
      </c>
      <c r="T41">
        <f t="shared" si="26"/>
        <v>0.77910100005101413</v>
      </c>
      <c r="U41">
        <f t="shared" si="1"/>
        <v>2</v>
      </c>
      <c r="V41">
        <f t="shared" si="9"/>
        <v>-4.85112714E-2</v>
      </c>
      <c r="W41">
        <f t="shared" si="10"/>
        <v>0.12028284920000001</v>
      </c>
      <c r="X41">
        <f t="shared" si="11"/>
        <v>9.8495237916000011</v>
      </c>
      <c r="Y41">
        <f t="shared" si="2"/>
        <v>0</v>
      </c>
      <c r="Z41">
        <f t="shared" si="3"/>
        <v>0</v>
      </c>
      <c r="AA41">
        <f t="shared" si="4"/>
        <v>0</v>
      </c>
      <c r="AB41">
        <f t="shared" si="5"/>
        <v>-9.3640000000000008</v>
      </c>
      <c r="AC41">
        <f t="shared" si="6"/>
        <v>-9.7379999999999995</v>
      </c>
      <c r="AD41">
        <f t="shared" si="7"/>
        <v>-0.59899999999999998</v>
      </c>
      <c r="AE41">
        <f t="shared" si="8"/>
        <v>0</v>
      </c>
      <c r="AG41">
        <f t="shared" si="12"/>
        <v>-0.16343263115674903</v>
      </c>
      <c r="AH41">
        <f t="shared" si="13"/>
        <v>-0.16996016255920779</v>
      </c>
      <c r="AI41">
        <f t="shared" si="14"/>
        <v>-1.0454522219446033E-2</v>
      </c>
      <c r="AJ41">
        <f t="shared" si="15"/>
        <v>-1.7137911443908613</v>
      </c>
      <c r="AK41">
        <f t="shared" si="16"/>
        <v>1.6968313440512812</v>
      </c>
      <c r="AL41">
        <f t="shared" si="17"/>
        <v>9.5505823661079194</v>
      </c>
      <c r="AM41">
        <f t="shared" si="31"/>
        <v>-1.6882810326252191</v>
      </c>
      <c r="AN41">
        <f t="shared" si="32"/>
        <v>1.7212571260916947</v>
      </c>
      <c r="AO41">
        <f t="shared" si="33"/>
        <v>9.550755011480268</v>
      </c>
      <c r="AQ41">
        <f t="shared" si="27"/>
        <v>2.0080000045709312E-2</v>
      </c>
      <c r="AR41" t="b">
        <f t="shared" si="21"/>
        <v>0</v>
      </c>
      <c r="AS41" t="b">
        <f t="shared" si="22"/>
        <v>0</v>
      </c>
      <c r="AT41" t="b">
        <f>FALSE</f>
        <v>0</v>
      </c>
      <c r="AU41" t="b">
        <f t="shared" si="23"/>
        <v>0</v>
      </c>
      <c r="AV41" t="b">
        <f t="shared" si="28"/>
        <v>0</v>
      </c>
      <c r="AW41" t="b">
        <f t="shared" si="24"/>
        <v>0</v>
      </c>
      <c r="AX41">
        <f t="shared" si="29"/>
        <v>0</v>
      </c>
      <c r="AY41">
        <f t="shared" si="30"/>
        <v>0</v>
      </c>
      <c r="AZ41" t="b">
        <f t="shared" si="25"/>
        <v>0</v>
      </c>
    </row>
    <row r="42" spans="1:52" x14ac:dyDescent="0.3">
      <c r="A42">
        <v>40</v>
      </c>
      <c r="B42" s="4">
        <v>-803120363979</v>
      </c>
      <c r="C42" s="5">
        <v>2</v>
      </c>
      <c r="D42" s="5">
        <v>-4.888E-3</v>
      </c>
      <c r="E42" s="5">
        <v>1.2385E-2</v>
      </c>
      <c r="F42" s="5">
        <v>1004433</v>
      </c>
      <c r="G42" s="5">
        <v>0</v>
      </c>
      <c r="H42" s="5">
        <v>0</v>
      </c>
      <c r="I42" s="5">
        <v>0</v>
      </c>
      <c r="J42" s="5">
        <v>-9364000</v>
      </c>
      <c r="K42" s="5">
        <v>-9738000</v>
      </c>
      <c r="L42" s="5">
        <v>-0.6</v>
      </c>
      <c r="M42" s="5">
        <v>0</v>
      </c>
      <c r="S42">
        <f t="shared" si="0"/>
        <v>40</v>
      </c>
      <c r="T42">
        <f t="shared" si="26"/>
        <v>0.79993099998682737</v>
      </c>
      <c r="U42">
        <f t="shared" si="1"/>
        <v>2</v>
      </c>
      <c r="V42">
        <f t="shared" si="9"/>
        <v>-4.79327056E-2</v>
      </c>
      <c r="W42">
        <f t="shared" si="10"/>
        <v>0.121449787</v>
      </c>
      <c r="X42">
        <f t="shared" si="11"/>
        <v>9.8496708846000001</v>
      </c>
      <c r="Y42">
        <f t="shared" si="2"/>
        <v>0</v>
      </c>
      <c r="Z42">
        <f t="shared" si="3"/>
        <v>0</v>
      </c>
      <c r="AA42">
        <f t="shared" si="4"/>
        <v>0</v>
      </c>
      <c r="AB42">
        <f t="shared" si="5"/>
        <v>-9.3640000000000008</v>
      </c>
      <c r="AC42">
        <f t="shared" si="6"/>
        <v>-9.7379999999999995</v>
      </c>
      <c r="AD42">
        <f t="shared" si="7"/>
        <v>-0.6</v>
      </c>
      <c r="AE42">
        <f t="shared" si="8"/>
        <v>0</v>
      </c>
      <c r="AG42">
        <f t="shared" si="12"/>
        <v>-0.16343263115674903</v>
      </c>
      <c r="AH42">
        <f t="shared" si="13"/>
        <v>-0.16996016255920779</v>
      </c>
      <c r="AI42">
        <f t="shared" si="14"/>
        <v>-1.0471975511965976E-2</v>
      </c>
      <c r="AJ42">
        <f t="shared" si="15"/>
        <v>-1.713245794616679</v>
      </c>
      <c r="AK42">
        <f t="shared" si="16"/>
        <v>1.6980222424870315</v>
      </c>
      <c r="AL42">
        <f t="shared" si="17"/>
        <v>9.5506320964223601</v>
      </c>
      <c r="AM42">
        <f t="shared" si="31"/>
        <v>-1.6877032364858742</v>
      </c>
      <c r="AN42">
        <f t="shared" si="32"/>
        <v>1.7224324468850372</v>
      </c>
      <c r="AO42">
        <f t="shared" si="33"/>
        <v>9.5508087815345846</v>
      </c>
      <c r="AQ42">
        <f t="shared" si="27"/>
        <v>2.0829999935813248E-2</v>
      </c>
      <c r="AR42" t="b">
        <f t="shared" si="21"/>
        <v>0</v>
      </c>
      <c r="AS42" t="b">
        <f t="shared" si="22"/>
        <v>0</v>
      </c>
      <c r="AT42" t="b">
        <f>FALSE</f>
        <v>0</v>
      </c>
      <c r="AU42" t="b">
        <f t="shared" si="23"/>
        <v>0</v>
      </c>
      <c r="AV42" t="b">
        <f t="shared" si="28"/>
        <v>0</v>
      </c>
      <c r="AW42" t="b">
        <f t="shared" si="24"/>
        <v>0</v>
      </c>
      <c r="AX42">
        <f t="shared" si="29"/>
        <v>0</v>
      </c>
      <c r="AY42">
        <f t="shared" si="30"/>
        <v>0</v>
      </c>
      <c r="AZ42" t="b">
        <f t="shared" si="25"/>
        <v>0</v>
      </c>
    </row>
    <row r="43" spans="1:52" x14ac:dyDescent="0.3">
      <c r="A43">
        <v>41</v>
      </c>
      <c r="B43" s="4">
        <v>-803120349614</v>
      </c>
      <c r="C43" s="5">
        <v>2</v>
      </c>
      <c r="D43" s="5">
        <v>-4.9820000000000003E-3</v>
      </c>
      <c r="E43" s="5">
        <v>1.238E-2</v>
      </c>
      <c r="F43" s="5">
        <v>1004424</v>
      </c>
      <c r="G43" s="5">
        <v>0</v>
      </c>
      <c r="H43" s="5">
        <v>0</v>
      </c>
      <c r="I43" s="5">
        <v>0</v>
      </c>
      <c r="J43" s="5">
        <v>-9363000</v>
      </c>
      <c r="K43" s="5">
        <v>-9737000</v>
      </c>
      <c r="L43" s="5">
        <v>-0.6</v>
      </c>
      <c r="M43" s="5">
        <v>0</v>
      </c>
      <c r="S43">
        <f t="shared" si="0"/>
        <v>41</v>
      </c>
      <c r="T43">
        <f t="shared" si="26"/>
        <v>0.81429600005503744</v>
      </c>
      <c r="U43">
        <f t="shared" si="1"/>
        <v>2</v>
      </c>
      <c r="V43">
        <f t="shared" si="9"/>
        <v>-4.8854488400000007E-2</v>
      </c>
      <c r="W43">
        <f t="shared" si="10"/>
        <v>0.12140075600000001</v>
      </c>
      <c r="X43">
        <f t="shared" si="11"/>
        <v>9.8495826288000004</v>
      </c>
      <c r="Y43">
        <f t="shared" si="2"/>
        <v>0</v>
      </c>
      <c r="Z43">
        <f t="shared" si="3"/>
        <v>0</v>
      </c>
      <c r="AA43">
        <f t="shared" si="4"/>
        <v>0</v>
      </c>
      <c r="AB43">
        <f t="shared" si="5"/>
        <v>-9.3629999999999995</v>
      </c>
      <c r="AC43">
        <f t="shared" si="6"/>
        <v>-9.7370000000000001</v>
      </c>
      <c r="AD43">
        <f t="shared" si="7"/>
        <v>-0.6</v>
      </c>
      <c r="AE43">
        <f t="shared" si="8"/>
        <v>0</v>
      </c>
      <c r="AG43">
        <f t="shared" si="12"/>
        <v>-0.16341517786422907</v>
      </c>
      <c r="AH43">
        <f t="shared" si="13"/>
        <v>-0.16994270926668786</v>
      </c>
      <c r="AI43">
        <f t="shared" si="14"/>
        <v>-1.0471975511965976E-2</v>
      </c>
      <c r="AJ43">
        <f t="shared" si="15"/>
        <v>-1.713970081302254</v>
      </c>
      <c r="AK43">
        <f t="shared" si="16"/>
        <v>1.6977725247684292</v>
      </c>
      <c r="AL43">
        <f t="shared" si="17"/>
        <v>9.5504595638479657</v>
      </c>
      <c r="AM43">
        <f t="shared" si="31"/>
        <v>-1.6884367528204711</v>
      </c>
      <c r="AN43">
        <f t="shared" si="32"/>
        <v>1.7222004370705648</v>
      </c>
      <c r="AO43">
        <f t="shared" si="33"/>
        <v>9.5506340026425427</v>
      </c>
      <c r="AQ43">
        <f t="shared" si="27"/>
        <v>1.4365000068210065E-2</v>
      </c>
      <c r="AR43" t="b">
        <f t="shared" si="21"/>
        <v>0</v>
      </c>
      <c r="AS43" t="b">
        <f t="shared" si="22"/>
        <v>0</v>
      </c>
      <c r="AT43" t="b">
        <f>FALSE</f>
        <v>0</v>
      </c>
      <c r="AU43" t="b">
        <f t="shared" si="23"/>
        <v>0</v>
      </c>
      <c r="AV43" t="b">
        <f t="shared" si="28"/>
        <v>0</v>
      </c>
      <c r="AW43" t="b">
        <f t="shared" si="24"/>
        <v>0</v>
      </c>
      <c r="AX43">
        <f t="shared" si="29"/>
        <v>0</v>
      </c>
      <c r="AY43">
        <f t="shared" si="30"/>
        <v>0</v>
      </c>
      <c r="AZ43" t="b">
        <f t="shared" si="25"/>
        <v>0</v>
      </c>
    </row>
    <row r="44" spans="1:52" x14ac:dyDescent="0.3">
      <c r="A44">
        <v>42</v>
      </c>
      <c r="B44" s="4">
        <v>-803120324828</v>
      </c>
      <c r="C44" s="5">
        <v>2</v>
      </c>
      <c r="D44" s="5">
        <v>-4.7169999999999998E-3</v>
      </c>
      <c r="E44" s="5">
        <v>1.205E-2</v>
      </c>
      <c r="F44" s="5">
        <v>0.99739199999999995</v>
      </c>
      <c r="G44" s="5">
        <v>0</v>
      </c>
      <c r="H44" s="5">
        <v>0</v>
      </c>
      <c r="I44" s="5">
        <v>0</v>
      </c>
      <c r="J44" s="5">
        <v>-9362000</v>
      </c>
      <c r="K44" s="5">
        <v>-9737000</v>
      </c>
      <c r="L44" s="5">
        <v>-0.6</v>
      </c>
      <c r="M44" s="5">
        <v>0</v>
      </c>
      <c r="S44">
        <f t="shared" si="0"/>
        <v>42</v>
      </c>
      <c r="T44">
        <f t="shared" si="26"/>
        <v>0.83908199996221811</v>
      </c>
      <c r="U44">
        <f t="shared" si="1"/>
        <v>2</v>
      </c>
      <c r="V44">
        <f t="shared" si="9"/>
        <v>-4.6255845400000002E-2</v>
      </c>
      <c r="W44">
        <f t="shared" si="10"/>
        <v>0.11816471000000001</v>
      </c>
      <c r="X44">
        <f t="shared" si="11"/>
        <v>9.7806254304000007</v>
      </c>
      <c r="Y44">
        <f t="shared" si="2"/>
        <v>0</v>
      </c>
      <c r="Z44">
        <f t="shared" si="3"/>
        <v>0</v>
      </c>
      <c r="AA44">
        <f t="shared" si="4"/>
        <v>0</v>
      </c>
      <c r="AB44">
        <f t="shared" si="5"/>
        <v>-9.3620000000000001</v>
      </c>
      <c r="AC44">
        <f t="shared" si="6"/>
        <v>-9.7370000000000001</v>
      </c>
      <c r="AD44">
        <f t="shared" si="7"/>
        <v>-0.6</v>
      </c>
      <c r="AE44">
        <f t="shared" si="8"/>
        <v>0</v>
      </c>
      <c r="AG44">
        <f t="shared" si="12"/>
        <v>-0.16339772457170912</v>
      </c>
      <c r="AH44">
        <f t="shared" si="13"/>
        <v>-0.16994270926668786</v>
      </c>
      <c r="AI44">
        <f t="shared" si="14"/>
        <v>-1.0471975511965976E-2</v>
      </c>
      <c r="AJ44">
        <f t="shared" si="15"/>
        <v>-1.6997464260317383</v>
      </c>
      <c r="AK44">
        <f t="shared" si="16"/>
        <v>1.6834286027701257</v>
      </c>
      <c r="AL44">
        <f t="shared" si="17"/>
        <v>9.4843906782817626</v>
      </c>
      <c r="AM44">
        <f t="shared" si="31"/>
        <v>-1.6744625516158127</v>
      </c>
      <c r="AN44">
        <f t="shared" si="32"/>
        <v>1.7076208431226758</v>
      </c>
      <c r="AO44">
        <f t="shared" si="33"/>
        <v>9.4845633811514762</v>
      </c>
      <c r="AQ44">
        <f t="shared" si="27"/>
        <v>2.4785999907180667E-2</v>
      </c>
      <c r="AR44" t="b">
        <f t="shared" si="21"/>
        <v>0</v>
      </c>
      <c r="AS44" t="b">
        <f t="shared" si="22"/>
        <v>0</v>
      </c>
      <c r="AT44" t="b">
        <f>FALSE</f>
        <v>0</v>
      </c>
      <c r="AU44" t="b">
        <f t="shared" si="23"/>
        <v>0</v>
      </c>
      <c r="AV44" t="b">
        <f t="shared" si="28"/>
        <v>0</v>
      </c>
      <c r="AW44" t="b">
        <f t="shared" si="24"/>
        <v>0</v>
      </c>
      <c r="AX44">
        <f t="shared" si="29"/>
        <v>0</v>
      </c>
      <c r="AY44">
        <f t="shared" si="30"/>
        <v>0</v>
      </c>
      <c r="AZ44" t="b">
        <f t="shared" si="25"/>
        <v>0</v>
      </c>
    </row>
    <row r="45" spans="1:52" x14ac:dyDescent="0.3">
      <c r="A45">
        <v>43</v>
      </c>
      <c r="B45" s="4">
        <v>-803120304384</v>
      </c>
      <c r="C45" s="5">
        <v>2</v>
      </c>
      <c r="D45" s="5">
        <v>-4.986E-3</v>
      </c>
      <c r="E45" s="5">
        <v>1.23E-2</v>
      </c>
      <c r="F45" s="5">
        <v>1004220</v>
      </c>
      <c r="G45" s="5">
        <v>0</v>
      </c>
      <c r="H45" s="5">
        <v>0</v>
      </c>
      <c r="I45" s="5">
        <v>0</v>
      </c>
      <c r="J45" s="5">
        <v>-9361000</v>
      </c>
      <c r="K45" s="5">
        <v>-9737000</v>
      </c>
      <c r="L45" s="5">
        <v>-0.60099999999999998</v>
      </c>
      <c r="M45" s="5">
        <v>0</v>
      </c>
      <c r="S45">
        <f t="shared" si="0"/>
        <v>43</v>
      </c>
      <c r="T45">
        <f t="shared" si="26"/>
        <v>0.85952599998563528</v>
      </c>
      <c r="U45">
        <f t="shared" si="1"/>
        <v>2</v>
      </c>
      <c r="V45">
        <f t="shared" si="9"/>
        <v>-4.8893713200000001E-2</v>
      </c>
      <c r="W45">
        <f t="shared" si="10"/>
        <v>0.12061626</v>
      </c>
      <c r="X45">
        <f t="shared" si="11"/>
        <v>9.8475821639999985</v>
      </c>
      <c r="Y45">
        <f t="shared" si="2"/>
        <v>0</v>
      </c>
      <c r="Z45">
        <f t="shared" si="3"/>
        <v>0</v>
      </c>
      <c r="AA45">
        <f t="shared" si="4"/>
        <v>0</v>
      </c>
      <c r="AB45">
        <f t="shared" si="5"/>
        <v>-9.3610000000000007</v>
      </c>
      <c r="AC45">
        <f t="shared" si="6"/>
        <v>-9.7370000000000001</v>
      </c>
      <c r="AD45">
        <f t="shared" si="7"/>
        <v>-0.60099999999999998</v>
      </c>
      <c r="AE45">
        <f t="shared" si="8"/>
        <v>0</v>
      </c>
      <c r="AG45">
        <f t="shared" si="12"/>
        <v>-0.16338027127918919</v>
      </c>
      <c r="AH45">
        <f t="shared" si="13"/>
        <v>-0.16994270926668786</v>
      </c>
      <c r="AI45">
        <f t="shared" si="14"/>
        <v>-1.0489428804485919E-2</v>
      </c>
      <c r="AJ45">
        <f t="shared" si="15"/>
        <v>-1.7136704106702036</v>
      </c>
      <c r="AK45">
        <f t="shared" si="16"/>
        <v>1.6963433247824102</v>
      </c>
      <c r="AL45">
        <f t="shared" si="17"/>
        <v>9.5486944867954247</v>
      </c>
      <c r="AM45">
        <f t="shared" si="31"/>
        <v>-1.6881733346465666</v>
      </c>
      <c r="AN45">
        <f t="shared" si="32"/>
        <v>1.7207624573327172</v>
      </c>
      <c r="AO45">
        <f t="shared" si="33"/>
        <v>9.548866985759112</v>
      </c>
      <c r="AQ45">
        <f t="shared" si="27"/>
        <v>2.0444000023417175E-2</v>
      </c>
      <c r="AR45" t="b">
        <f t="shared" si="21"/>
        <v>0</v>
      </c>
      <c r="AS45" t="b">
        <f t="shared" si="22"/>
        <v>0</v>
      </c>
      <c r="AT45" t="b">
        <f>FALSE</f>
        <v>0</v>
      </c>
      <c r="AU45" t="b">
        <f t="shared" si="23"/>
        <v>0</v>
      </c>
      <c r="AV45" t="b">
        <f t="shared" si="28"/>
        <v>0</v>
      </c>
      <c r="AW45" t="b">
        <f t="shared" si="24"/>
        <v>0</v>
      </c>
      <c r="AX45">
        <f t="shared" si="29"/>
        <v>0</v>
      </c>
      <c r="AY45">
        <f t="shared" si="30"/>
        <v>0</v>
      </c>
      <c r="AZ45" t="b">
        <f t="shared" si="25"/>
        <v>0</v>
      </c>
    </row>
    <row r="46" spans="1:52" x14ac:dyDescent="0.3">
      <c r="A46">
        <v>44</v>
      </c>
      <c r="B46" s="4">
        <v>-803120289460</v>
      </c>
      <c r="C46" s="5">
        <v>2</v>
      </c>
      <c r="D46" s="5">
        <v>-4.9979999999999998E-3</v>
      </c>
      <c r="E46" s="5">
        <v>1.2388E-2</v>
      </c>
      <c r="F46" s="5">
        <v>1006061</v>
      </c>
      <c r="G46" s="5">
        <v>0</v>
      </c>
      <c r="H46" s="5">
        <v>0</v>
      </c>
      <c r="I46" s="5">
        <v>0</v>
      </c>
      <c r="J46" s="5">
        <v>-9360000</v>
      </c>
      <c r="K46" s="5">
        <v>-9736000</v>
      </c>
      <c r="L46" s="5">
        <v>-0.60199999999999998</v>
      </c>
      <c r="M46" s="5">
        <v>0</v>
      </c>
      <c r="S46">
        <f t="shared" si="0"/>
        <v>44</v>
      </c>
      <c r="T46">
        <f t="shared" si="26"/>
        <v>0.87445000000298023</v>
      </c>
      <c r="U46">
        <f t="shared" si="1"/>
        <v>2</v>
      </c>
      <c r="V46">
        <f t="shared" si="9"/>
        <v>-4.9011387599999998E-2</v>
      </c>
      <c r="W46">
        <f t="shared" si="10"/>
        <v>0.1214792056</v>
      </c>
      <c r="X46">
        <f t="shared" si="11"/>
        <v>9.8656353782000021</v>
      </c>
      <c r="Y46">
        <f t="shared" si="2"/>
        <v>0</v>
      </c>
      <c r="Z46">
        <f t="shared" si="3"/>
        <v>0</v>
      </c>
      <c r="AA46">
        <f t="shared" si="4"/>
        <v>0</v>
      </c>
      <c r="AB46">
        <f t="shared" si="5"/>
        <v>-9.36</v>
      </c>
      <c r="AC46">
        <f t="shared" si="6"/>
        <v>-9.7360000000000007</v>
      </c>
      <c r="AD46">
        <f t="shared" si="7"/>
        <v>-0.60199999999999998</v>
      </c>
      <c r="AE46">
        <f t="shared" si="8"/>
        <v>0</v>
      </c>
      <c r="AG46">
        <f t="shared" si="12"/>
        <v>-0.16336281798666924</v>
      </c>
      <c r="AH46">
        <f t="shared" si="13"/>
        <v>-0.16992525597416794</v>
      </c>
      <c r="AI46">
        <f t="shared" si="14"/>
        <v>-1.0506882097005862E-2</v>
      </c>
      <c r="AJ46">
        <f t="shared" si="15"/>
        <v>-1.7166700927650176</v>
      </c>
      <c r="AK46">
        <f t="shared" si="16"/>
        <v>1.6999235881195873</v>
      </c>
      <c r="AL46">
        <f t="shared" si="17"/>
        <v>9.5661499212723999</v>
      </c>
      <c r="AM46">
        <f t="shared" si="31"/>
        <v>-1.691116307533169</v>
      </c>
      <c r="AN46">
        <f t="shared" si="32"/>
        <v>1.7243807954358592</v>
      </c>
      <c r="AO46">
        <f t="shared" si="33"/>
        <v>9.5663241234983527</v>
      </c>
      <c r="AQ46">
        <f t="shared" si="27"/>
        <v>1.4924000017344952E-2</v>
      </c>
      <c r="AR46" t="b">
        <f t="shared" si="21"/>
        <v>0</v>
      </c>
      <c r="AS46" t="b">
        <f t="shared" si="22"/>
        <v>0</v>
      </c>
      <c r="AT46" t="b">
        <f>FALSE</f>
        <v>0</v>
      </c>
      <c r="AU46" t="b">
        <f t="shared" si="23"/>
        <v>0</v>
      </c>
      <c r="AV46" t="b">
        <f t="shared" si="28"/>
        <v>0</v>
      </c>
      <c r="AW46" t="b">
        <f t="shared" si="24"/>
        <v>0</v>
      </c>
      <c r="AX46">
        <f t="shared" si="29"/>
        <v>0</v>
      </c>
      <c r="AY46">
        <f t="shared" si="30"/>
        <v>0</v>
      </c>
      <c r="AZ46" t="b">
        <f t="shared" si="25"/>
        <v>0</v>
      </c>
    </row>
    <row r="47" spans="1:52" x14ac:dyDescent="0.3">
      <c r="A47">
        <v>45</v>
      </c>
      <c r="B47" s="4">
        <v>-803120268823</v>
      </c>
      <c r="C47" s="5">
        <v>2</v>
      </c>
      <c r="D47" s="5">
        <v>-4.9059999999999998E-3</v>
      </c>
      <c r="E47" s="5">
        <v>1.2335E-2</v>
      </c>
      <c r="F47" s="5">
        <v>1005658</v>
      </c>
      <c r="G47" s="5">
        <v>0</v>
      </c>
      <c r="H47" s="5">
        <v>0</v>
      </c>
      <c r="I47" s="5">
        <v>0</v>
      </c>
      <c r="J47" s="5">
        <v>-9359000</v>
      </c>
      <c r="K47" s="5">
        <v>-9735000</v>
      </c>
      <c r="L47" s="5">
        <v>-0.60199999999999998</v>
      </c>
      <c r="M47" s="5">
        <v>0</v>
      </c>
      <c r="S47">
        <f t="shared" si="0"/>
        <v>45</v>
      </c>
      <c r="T47">
        <f t="shared" si="26"/>
        <v>0.89508699998259544</v>
      </c>
      <c r="U47">
        <f t="shared" si="1"/>
        <v>2</v>
      </c>
      <c r="V47">
        <f t="shared" si="9"/>
        <v>-4.8109217199999998E-2</v>
      </c>
      <c r="W47">
        <f t="shared" si="10"/>
        <v>0.12095947700000001</v>
      </c>
      <c r="X47">
        <f t="shared" si="11"/>
        <v>9.8616834795999999</v>
      </c>
      <c r="Y47">
        <f t="shared" si="2"/>
        <v>0</v>
      </c>
      <c r="Z47">
        <f t="shared" si="3"/>
        <v>0</v>
      </c>
      <c r="AA47">
        <f t="shared" si="4"/>
        <v>0</v>
      </c>
      <c r="AB47">
        <f t="shared" si="5"/>
        <v>-9.359</v>
      </c>
      <c r="AC47">
        <f t="shared" si="6"/>
        <v>-9.7349999999999994</v>
      </c>
      <c r="AD47">
        <f t="shared" si="7"/>
        <v>-0.60199999999999998</v>
      </c>
      <c r="AE47">
        <f t="shared" si="8"/>
        <v>0</v>
      </c>
      <c r="AG47">
        <f t="shared" si="12"/>
        <v>-0.16334536469414931</v>
      </c>
      <c r="AH47">
        <f t="shared" si="13"/>
        <v>-0.16990780268164796</v>
      </c>
      <c r="AI47">
        <f t="shared" si="14"/>
        <v>-1.0506882097005862E-2</v>
      </c>
      <c r="AJ47">
        <f t="shared" si="15"/>
        <v>-1.7149431174361438</v>
      </c>
      <c r="AK47">
        <f t="shared" si="16"/>
        <v>1.6986400928421272</v>
      </c>
      <c r="AL47">
        <f t="shared" si="17"/>
        <v>9.5626010416946166</v>
      </c>
      <c r="AM47">
        <f t="shared" si="31"/>
        <v>-1.6894202066149708</v>
      </c>
      <c r="AN47">
        <f t="shared" si="32"/>
        <v>1.7230557767869672</v>
      </c>
      <c r="AO47">
        <f t="shared" si="33"/>
        <v>9.5627760038198826</v>
      </c>
      <c r="AQ47">
        <f t="shared" si="27"/>
        <v>2.0636999979615211E-2</v>
      </c>
      <c r="AR47" t="b">
        <f t="shared" si="21"/>
        <v>0</v>
      </c>
      <c r="AS47" t="b">
        <f t="shared" si="22"/>
        <v>0</v>
      </c>
      <c r="AT47" t="b">
        <f>FALSE</f>
        <v>0</v>
      </c>
      <c r="AU47" t="b">
        <f t="shared" si="23"/>
        <v>0</v>
      </c>
      <c r="AV47" t="b">
        <f t="shared" si="28"/>
        <v>0</v>
      </c>
      <c r="AW47" t="b">
        <f t="shared" si="24"/>
        <v>0</v>
      </c>
      <c r="AX47">
        <f t="shared" si="29"/>
        <v>0</v>
      </c>
      <c r="AY47">
        <f t="shared" si="30"/>
        <v>0</v>
      </c>
      <c r="AZ47" t="b">
        <f t="shared" si="25"/>
        <v>0</v>
      </c>
    </row>
    <row r="48" spans="1:52" x14ac:dyDescent="0.3">
      <c r="A48">
        <v>46</v>
      </c>
      <c r="B48" s="4">
        <v>-803120249612</v>
      </c>
      <c r="C48" s="5">
        <v>2</v>
      </c>
      <c r="D48" s="5">
        <v>-4.9420000000000002E-3</v>
      </c>
      <c r="E48" s="5">
        <v>1.2281E-2</v>
      </c>
      <c r="F48" s="5">
        <v>1004034</v>
      </c>
      <c r="G48" s="5">
        <v>0</v>
      </c>
      <c r="H48" s="5">
        <v>0</v>
      </c>
      <c r="I48" s="5">
        <v>0</v>
      </c>
      <c r="J48" s="5">
        <v>-9358000</v>
      </c>
      <c r="K48" s="5">
        <v>-9734000</v>
      </c>
      <c r="L48" s="5">
        <v>-0.60399999999999998</v>
      </c>
      <c r="M48" s="5">
        <v>0</v>
      </c>
      <c r="S48">
        <f t="shared" si="0"/>
        <v>46</v>
      </c>
      <c r="T48">
        <f t="shared" si="26"/>
        <v>0.91429800004698336</v>
      </c>
      <c r="U48">
        <f t="shared" si="1"/>
        <v>2</v>
      </c>
      <c r="V48">
        <f t="shared" si="9"/>
        <v>-4.8462240400000002E-2</v>
      </c>
      <c r="W48">
        <f t="shared" si="10"/>
        <v>0.12042994220000001</v>
      </c>
      <c r="X48">
        <f t="shared" si="11"/>
        <v>9.8457582108000015</v>
      </c>
      <c r="Y48">
        <f t="shared" si="2"/>
        <v>0</v>
      </c>
      <c r="Z48">
        <f t="shared" si="3"/>
        <v>0</v>
      </c>
      <c r="AA48">
        <f t="shared" si="4"/>
        <v>0</v>
      </c>
      <c r="AB48">
        <f t="shared" si="5"/>
        <v>-9.3580000000000005</v>
      </c>
      <c r="AC48">
        <f t="shared" si="6"/>
        <v>-9.734</v>
      </c>
      <c r="AD48">
        <f t="shared" si="7"/>
        <v>-0.60399999999999998</v>
      </c>
      <c r="AE48">
        <f t="shared" si="8"/>
        <v>0</v>
      </c>
      <c r="AG48">
        <f t="shared" si="12"/>
        <v>-0.16332791140162936</v>
      </c>
      <c r="AH48">
        <f t="shared" si="13"/>
        <v>-0.16989034938912803</v>
      </c>
      <c r="AI48">
        <f t="shared" si="14"/>
        <v>-1.0541788682045751E-2</v>
      </c>
      <c r="AJ48">
        <f t="shared" si="15"/>
        <v>-1.7124290062673331</v>
      </c>
      <c r="AK48">
        <f t="shared" si="16"/>
        <v>1.6953936555896263</v>
      </c>
      <c r="AL48">
        <f t="shared" si="17"/>
        <v>9.5472003203210978</v>
      </c>
      <c r="AM48">
        <f t="shared" si="31"/>
        <v>-1.6869641677192386</v>
      </c>
      <c r="AN48">
        <f t="shared" si="32"/>
        <v>1.7197743124775193</v>
      </c>
      <c r="AO48">
        <f t="shared" si="33"/>
        <v>9.5473731945615459</v>
      </c>
      <c r="AQ48">
        <f t="shared" si="27"/>
        <v>1.9211000064387918E-2</v>
      </c>
      <c r="AR48" t="b">
        <f t="shared" si="21"/>
        <v>0</v>
      </c>
      <c r="AS48" t="b">
        <f t="shared" si="22"/>
        <v>0</v>
      </c>
      <c r="AT48" t="b">
        <f>FALSE</f>
        <v>0</v>
      </c>
      <c r="AU48" t="b">
        <f t="shared" si="23"/>
        <v>0</v>
      </c>
      <c r="AV48" t="b">
        <f t="shared" si="28"/>
        <v>0</v>
      </c>
      <c r="AW48" t="b">
        <f t="shared" si="24"/>
        <v>0</v>
      </c>
      <c r="AX48">
        <f t="shared" si="29"/>
        <v>0</v>
      </c>
      <c r="AY48">
        <f t="shared" si="30"/>
        <v>0</v>
      </c>
      <c r="AZ48" t="b">
        <f t="shared" si="25"/>
        <v>0</v>
      </c>
    </row>
    <row r="49" spans="1:52" x14ac:dyDescent="0.3">
      <c r="A49">
        <v>47</v>
      </c>
      <c r="B49" s="4">
        <v>-803120223562</v>
      </c>
      <c r="C49" s="5">
        <v>2</v>
      </c>
      <c r="D49" s="5">
        <v>-4.9490000000000003E-3</v>
      </c>
      <c r="E49" s="5">
        <v>1.2274999999999999E-2</v>
      </c>
      <c r="F49" s="5">
        <v>1004200</v>
      </c>
      <c r="G49" s="5">
        <v>0</v>
      </c>
      <c r="H49" s="5">
        <v>0</v>
      </c>
      <c r="I49" s="5">
        <v>0</v>
      </c>
      <c r="J49" s="5">
        <v>-9357000</v>
      </c>
      <c r="K49" s="5">
        <v>-9733000</v>
      </c>
      <c r="L49" s="5">
        <v>-0.60499999999999998</v>
      </c>
      <c r="M49" s="5">
        <v>0</v>
      </c>
      <c r="S49">
        <f t="shared" si="0"/>
        <v>47</v>
      </c>
      <c r="T49">
        <f t="shared" si="26"/>
        <v>0.94034800003282726</v>
      </c>
      <c r="U49">
        <f t="shared" si="1"/>
        <v>2</v>
      </c>
      <c r="V49">
        <f t="shared" si="9"/>
        <v>-4.8530883800000008E-2</v>
      </c>
      <c r="W49">
        <f t="shared" si="10"/>
        <v>0.12037110500000001</v>
      </c>
      <c r="X49">
        <f t="shared" si="11"/>
        <v>9.84738604</v>
      </c>
      <c r="Y49">
        <f t="shared" si="2"/>
        <v>0</v>
      </c>
      <c r="Z49">
        <f t="shared" si="3"/>
        <v>0</v>
      </c>
      <c r="AA49">
        <f t="shared" si="4"/>
        <v>0</v>
      </c>
      <c r="AB49">
        <f t="shared" si="5"/>
        <v>-9.3569999999999993</v>
      </c>
      <c r="AC49">
        <f t="shared" si="6"/>
        <v>-9.7330000000000005</v>
      </c>
      <c r="AD49">
        <f t="shared" si="7"/>
        <v>-0.60499999999999998</v>
      </c>
      <c r="AE49">
        <f t="shared" si="8"/>
        <v>0</v>
      </c>
      <c r="AG49">
        <f t="shared" si="12"/>
        <v>-0.16331045810910941</v>
      </c>
      <c r="AH49">
        <f t="shared" si="13"/>
        <v>-0.16987289609660811</v>
      </c>
      <c r="AI49">
        <f t="shared" si="14"/>
        <v>-1.0559241974565694E-2</v>
      </c>
      <c r="AJ49">
        <f t="shared" si="15"/>
        <v>-1.7126026334653199</v>
      </c>
      <c r="AK49">
        <f t="shared" si="16"/>
        <v>1.6954327951630181</v>
      </c>
      <c r="AL49">
        <f t="shared" si="17"/>
        <v>9.5488405645565972</v>
      </c>
      <c r="AM49">
        <f t="shared" si="31"/>
        <v>-1.6871434154762239</v>
      </c>
      <c r="AN49">
        <f t="shared" si="32"/>
        <v>1.7198117071046195</v>
      </c>
      <c r="AO49">
        <f t="shared" si="33"/>
        <v>9.5490130934096698</v>
      </c>
      <c r="AQ49">
        <f t="shared" si="27"/>
        <v>2.6049999985843897E-2</v>
      </c>
      <c r="AR49" t="b">
        <f t="shared" si="21"/>
        <v>0</v>
      </c>
      <c r="AS49" t="b">
        <f t="shared" si="22"/>
        <v>0</v>
      </c>
      <c r="AT49" t="b">
        <f>FALSE</f>
        <v>0</v>
      </c>
      <c r="AU49" t="b">
        <f t="shared" si="23"/>
        <v>0</v>
      </c>
      <c r="AV49" t="b">
        <f t="shared" si="28"/>
        <v>0</v>
      </c>
      <c r="AW49" t="b">
        <f t="shared" si="24"/>
        <v>0</v>
      </c>
      <c r="AX49">
        <f t="shared" si="29"/>
        <v>0</v>
      </c>
      <c r="AY49">
        <f t="shared" si="30"/>
        <v>0</v>
      </c>
      <c r="AZ49" t="b">
        <f t="shared" si="25"/>
        <v>0</v>
      </c>
    </row>
    <row r="50" spans="1:52" x14ac:dyDescent="0.3">
      <c r="A50">
        <v>48</v>
      </c>
      <c r="B50" s="4">
        <v>-803120205823</v>
      </c>
      <c r="C50" s="5">
        <v>2</v>
      </c>
      <c r="D50" s="5">
        <v>-4.8329999999999996E-3</v>
      </c>
      <c r="E50" s="5">
        <v>1.2253999999999999E-2</v>
      </c>
      <c r="F50" s="5">
        <v>1000802</v>
      </c>
      <c r="G50" s="5">
        <v>0</v>
      </c>
      <c r="H50" s="5">
        <v>0</v>
      </c>
      <c r="I50" s="5">
        <v>0</v>
      </c>
      <c r="J50" s="5">
        <v>-9357000</v>
      </c>
      <c r="K50" s="5">
        <v>-9732000</v>
      </c>
      <c r="L50" s="5">
        <v>-0.60599999999999998</v>
      </c>
      <c r="M50" s="5">
        <v>0</v>
      </c>
      <c r="S50">
        <f t="shared" si="0"/>
        <v>48</v>
      </c>
      <c r="T50">
        <f t="shared" si="26"/>
        <v>0.95808699994813651</v>
      </c>
      <c r="U50">
        <f t="shared" si="1"/>
        <v>2</v>
      </c>
      <c r="V50">
        <f t="shared" si="9"/>
        <v>-4.7393364600000001E-2</v>
      </c>
      <c r="W50">
        <f t="shared" si="10"/>
        <v>0.1201651748</v>
      </c>
      <c r="X50">
        <f t="shared" si="11"/>
        <v>9.8140645723999995</v>
      </c>
      <c r="Y50">
        <f t="shared" si="2"/>
        <v>0</v>
      </c>
      <c r="Z50">
        <f t="shared" si="3"/>
        <v>0</v>
      </c>
      <c r="AA50">
        <f t="shared" si="4"/>
        <v>0</v>
      </c>
      <c r="AB50">
        <f t="shared" si="5"/>
        <v>-9.3569999999999993</v>
      </c>
      <c r="AC50">
        <f t="shared" si="6"/>
        <v>-9.7319999999999993</v>
      </c>
      <c r="AD50">
        <f t="shared" si="7"/>
        <v>-0.60599999999999998</v>
      </c>
      <c r="AE50">
        <f t="shared" si="8"/>
        <v>0</v>
      </c>
      <c r="AG50">
        <f t="shared" si="12"/>
        <v>-0.16331045810910941</v>
      </c>
      <c r="AH50">
        <f t="shared" si="13"/>
        <v>-0.16985544280408815</v>
      </c>
      <c r="AI50">
        <f t="shared" si="14"/>
        <v>-1.0576695267085637E-2</v>
      </c>
      <c r="AJ50">
        <f t="shared" si="15"/>
        <v>-1.7056795748465174</v>
      </c>
      <c r="AK50">
        <f t="shared" si="16"/>
        <v>1.6899261032423525</v>
      </c>
      <c r="AL50">
        <f t="shared" si="17"/>
        <v>9.5166882992462849</v>
      </c>
      <c r="AM50">
        <f t="shared" si="31"/>
        <v>-1.6803035526305317</v>
      </c>
      <c r="AN50">
        <f t="shared" si="32"/>
        <v>1.7141909293730933</v>
      </c>
      <c r="AO50">
        <f t="shared" si="33"/>
        <v>9.5168628581141093</v>
      </c>
      <c r="AQ50">
        <f t="shared" si="27"/>
        <v>1.773899991530925E-2</v>
      </c>
      <c r="AR50" t="b">
        <f t="shared" si="21"/>
        <v>0</v>
      </c>
      <c r="AS50" t="b">
        <f t="shared" si="22"/>
        <v>0</v>
      </c>
      <c r="AT50" t="b">
        <f>FALSE</f>
        <v>0</v>
      </c>
      <c r="AU50" t="b">
        <f t="shared" si="23"/>
        <v>0</v>
      </c>
      <c r="AV50" t="b">
        <f t="shared" si="28"/>
        <v>0</v>
      </c>
      <c r="AW50" t="b">
        <f t="shared" si="24"/>
        <v>0</v>
      </c>
      <c r="AX50">
        <f t="shared" si="29"/>
        <v>0</v>
      </c>
      <c r="AY50">
        <f t="shared" si="30"/>
        <v>0</v>
      </c>
      <c r="AZ50" t="b">
        <f t="shared" si="25"/>
        <v>0</v>
      </c>
    </row>
    <row r="51" spans="1:52" x14ac:dyDescent="0.3">
      <c r="A51">
        <v>49</v>
      </c>
      <c r="B51" s="4">
        <v>-803120187947</v>
      </c>
      <c r="C51" s="5">
        <v>2</v>
      </c>
      <c r="D51" s="5">
        <v>-4.9150000000000001E-3</v>
      </c>
      <c r="E51" s="5">
        <v>1.2375000000000001E-2</v>
      </c>
      <c r="F51" s="5">
        <v>1005755</v>
      </c>
      <c r="G51" s="5">
        <v>0</v>
      </c>
      <c r="H51" s="5">
        <v>0</v>
      </c>
      <c r="I51" s="5">
        <v>0</v>
      </c>
      <c r="J51" s="5">
        <v>-9356000</v>
      </c>
      <c r="K51" s="5">
        <v>-9730000</v>
      </c>
      <c r="L51" s="5">
        <v>-0.60599999999999998</v>
      </c>
      <c r="M51" s="5">
        <v>0</v>
      </c>
      <c r="S51">
        <f t="shared" si="0"/>
        <v>49</v>
      </c>
      <c r="T51">
        <f t="shared" si="26"/>
        <v>0.97596299997530878</v>
      </c>
      <c r="U51">
        <f t="shared" si="1"/>
        <v>2</v>
      </c>
      <c r="V51">
        <f t="shared" si="9"/>
        <v>-4.8197473000000005E-2</v>
      </c>
      <c r="W51">
        <f t="shared" si="10"/>
        <v>0.12135172500000001</v>
      </c>
      <c r="X51">
        <f t="shared" si="11"/>
        <v>9.8626346809999994</v>
      </c>
      <c r="Y51">
        <f t="shared" si="2"/>
        <v>0</v>
      </c>
      <c r="Z51">
        <f t="shared" si="3"/>
        <v>0</v>
      </c>
      <c r="AA51">
        <f t="shared" si="4"/>
        <v>0</v>
      </c>
      <c r="AB51">
        <f t="shared" si="5"/>
        <v>-9.3559999999999999</v>
      </c>
      <c r="AC51">
        <f t="shared" si="6"/>
        <v>-9.73</v>
      </c>
      <c r="AD51">
        <f t="shared" si="7"/>
        <v>-0.60599999999999998</v>
      </c>
      <c r="AE51">
        <f t="shared" si="8"/>
        <v>0</v>
      </c>
      <c r="AG51">
        <f t="shared" si="12"/>
        <v>-0.16329300481658945</v>
      </c>
      <c r="AH51">
        <f t="shared" si="13"/>
        <v>-0.16982053621904827</v>
      </c>
      <c r="AI51">
        <f t="shared" si="14"/>
        <v>-1.0576695267085637E-2</v>
      </c>
      <c r="AJ51">
        <f t="shared" si="15"/>
        <v>-1.7143433633109513</v>
      </c>
      <c r="AK51">
        <f t="shared" si="16"/>
        <v>1.6987007333532309</v>
      </c>
      <c r="AL51">
        <f t="shared" si="17"/>
        <v>9.5636841614309347</v>
      </c>
      <c r="AM51">
        <f t="shared" si="31"/>
        <v>-1.6888357647861796</v>
      </c>
      <c r="AN51">
        <f t="shared" si="32"/>
        <v>1.7230889863784253</v>
      </c>
      <c r="AO51">
        <f t="shared" si="33"/>
        <v>9.5638595866432752</v>
      </c>
      <c r="AQ51">
        <f t="shared" si="27"/>
        <v>1.7876000027172267E-2</v>
      </c>
      <c r="AR51" t="b">
        <f t="shared" si="21"/>
        <v>0</v>
      </c>
      <c r="AS51" t="b">
        <f t="shared" si="22"/>
        <v>0</v>
      </c>
      <c r="AT51" t="b">
        <f>FALSE</f>
        <v>0</v>
      </c>
      <c r="AU51" t="b">
        <f t="shared" si="23"/>
        <v>0</v>
      </c>
      <c r="AV51" t="b">
        <f t="shared" si="28"/>
        <v>0</v>
      </c>
      <c r="AW51" t="b">
        <f t="shared" si="24"/>
        <v>0</v>
      </c>
      <c r="AX51">
        <f t="shared" si="29"/>
        <v>0</v>
      </c>
      <c r="AY51">
        <f t="shared" si="30"/>
        <v>0</v>
      </c>
      <c r="AZ51" t="b">
        <f t="shared" si="25"/>
        <v>0</v>
      </c>
    </row>
    <row r="52" spans="1:52" x14ac:dyDescent="0.3">
      <c r="A52">
        <v>50</v>
      </c>
      <c r="B52" s="4">
        <v>-803120163546</v>
      </c>
      <c r="C52" s="5">
        <v>2</v>
      </c>
      <c r="D52" s="5">
        <v>-5.0000000000000001E-3</v>
      </c>
      <c r="E52" s="5">
        <v>1.2253E-2</v>
      </c>
      <c r="F52" s="5">
        <v>1004670</v>
      </c>
      <c r="G52" s="5">
        <v>0</v>
      </c>
      <c r="H52" s="5">
        <v>0</v>
      </c>
      <c r="I52" s="5">
        <v>0</v>
      </c>
      <c r="J52" s="5">
        <v>-9355000</v>
      </c>
      <c r="K52" s="5">
        <v>-9730000</v>
      </c>
      <c r="L52" s="5">
        <v>-0.60699999999999998</v>
      </c>
      <c r="M52" s="5">
        <v>0</v>
      </c>
      <c r="S52">
        <f t="shared" si="0"/>
        <v>50</v>
      </c>
      <c r="T52">
        <f t="shared" si="26"/>
        <v>1.0003639999777079</v>
      </c>
      <c r="U52">
        <f t="shared" si="1"/>
        <v>2</v>
      </c>
      <c r="V52">
        <f t="shared" si="9"/>
        <v>-4.9031000000000005E-2</v>
      </c>
      <c r="W52">
        <f t="shared" si="10"/>
        <v>0.12015536860000001</v>
      </c>
      <c r="X52">
        <f t="shared" si="11"/>
        <v>9.8519949540000002</v>
      </c>
      <c r="Y52">
        <f t="shared" si="2"/>
        <v>0</v>
      </c>
      <c r="Z52">
        <f t="shared" si="3"/>
        <v>0</v>
      </c>
      <c r="AA52">
        <f t="shared" si="4"/>
        <v>0</v>
      </c>
      <c r="AB52">
        <f t="shared" si="5"/>
        <v>-9.3550000000000004</v>
      </c>
      <c r="AC52">
        <f t="shared" si="6"/>
        <v>-9.73</v>
      </c>
      <c r="AD52">
        <f t="shared" si="7"/>
        <v>-0.60699999999999998</v>
      </c>
      <c r="AE52">
        <f t="shared" si="8"/>
        <v>0</v>
      </c>
      <c r="AG52">
        <f t="shared" si="12"/>
        <v>-0.16327555152406953</v>
      </c>
      <c r="AH52">
        <f t="shared" si="13"/>
        <v>-0.16982053621904827</v>
      </c>
      <c r="AI52">
        <f t="shared" si="14"/>
        <v>-1.059414855960558E-2</v>
      </c>
      <c r="AJ52">
        <f t="shared" si="15"/>
        <v>-1.7133667280615805</v>
      </c>
      <c r="AK52">
        <f t="shared" si="16"/>
        <v>1.6956258513733191</v>
      </c>
      <c r="AL52">
        <f t="shared" si="17"/>
        <v>9.5534220754937831</v>
      </c>
      <c r="AM52">
        <f t="shared" si="31"/>
        <v>-1.6879209936593091</v>
      </c>
      <c r="AN52">
        <f t="shared" si="32"/>
        <v>1.7200095409312832</v>
      </c>
      <c r="AO52">
        <f t="shared" si="33"/>
        <v>9.5535928227800984</v>
      </c>
      <c r="AQ52">
        <f t="shared" si="27"/>
        <v>2.4401000002399087E-2</v>
      </c>
      <c r="AR52" t="b">
        <f t="shared" si="21"/>
        <v>0</v>
      </c>
      <c r="AS52" t="b">
        <f t="shared" si="22"/>
        <v>0</v>
      </c>
      <c r="AT52" t="b">
        <f>FALSE</f>
        <v>0</v>
      </c>
      <c r="AU52" t="b">
        <f t="shared" si="23"/>
        <v>0</v>
      </c>
      <c r="AV52" t="b">
        <f t="shared" si="28"/>
        <v>0</v>
      </c>
      <c r="AW52" t="b">
        <f t="shared" si="24"/>
        <v>0</v>
      </c>
      <c r="AX52">
        <f t="shared" si="29"/>
        <v>0</v>
      </c>
      <c r="AY52">
        <f t="shared" si="30"/>
        <v>0</v>
      </c>
      <c r="AZ52" t="b">
        <f t="shared" si="25"/>
        <v>0</v>
      </c>
    </row>
    <row r="53" spans="1:52" x14ac:dyDescent="0.3">
      <c r="A53" s="4">
        <v>51</v>
      </c>
      <c r="B53" s="4">
        <v>-803120146232</v>
      </c>
      <c r="C53" s="5">
        <v>2</v>
      </c>
      <c r="D53" s="5">
        <v>-5.091E-3</v>
      </c>
      <c r="E53" s="5">
        <v>1.2281E-2</v>
      </c>
      <c r="F53" s="5">
        <v>1004145</v>
      </c>
      <c r="G53" s="5">
        <v>0</v>
      </c>
      <c r="H53" s="5">
        <v>0</v>
      </c>
      <c r="I53" s="5">
        <v>0</v>
      </c>
      <c r="J53" s="5">
        <v>-9354000</v>
      </c>
      <c r="K53" s="5">
        <v>-9729000</v>
      </c>
      <c r="L53" s="5">
        <v>-0.60699999999999998</v>
      </c>
      <c r="M53" s="5">
        <v>0</v>
      </c>
      <c r="S53">
        <f t="shared" si="0"/>
        <v>51</v>
      </c>
      <c r="T53">
        <f t="shared" si="26"/>
        <v>1.0176780000329018</v>
      </c>
      <c r="U53">
        <f t="shared" si="1"/>
        <v>2</v>
      </c>
      <c r="V53">
        <f t="shared" si="9"/>
        <v>-4.9923364200000001E-2</v>
      </c>
      <c r="W53">
        <f t="shared" si="10"/>
        <v>0.12042994220000001</v>
      </c>
      <c r="X53">
        <f t="shared" si="11"/>
        <v>9.8468466990000003</v>
      </c>
      <c r="Y53">
        <f t="shared" si="2"/>
        <v>0</v>
      </c>
      <c r="Z53">
        <f t="shared" si="3"/>
        <v>0</v>
      </c>
      <c r="AA53">
        <f t="shared" si="4"/>
        <v>0</v>
      </c>
      <c r="AB53">
        <f t="shared" si="5"/>
        <v>-9.3539999999999992</v>
      </c>
      <c r="AC53">
        <f t="shared" si="6"/>
        <v>-9.7289999999999992</v>
      </c>
      <c r="AD53">
        <f t="shared" si="7"/>
        <v>-0.60699999999999998</v>
      </c>
      <c r="AE53">
        <f t="shared" si="8"/>
        <v>0</v>
      </c>
      <c r="AG53">
        <f t="shared" si="12"/>
        <v>-0.16325809823154958</v>
      </c>
      <c r="AH53">
        <f t="shared" si="13"/>
        <v>-0.16980308292652829</v>
      </c>
      <c r="AI53">
        <f t="shared" si="14"/>
        <v>-1.059414855960558E-2</v>
      </c>
      <c r="AJ53">
        <f t="shared" si="15"/>
        <v>-1.7132069317371703</v>
      </c>
      <c r="AK53">
        <f t="shared" si="16"/>
        <v>1.6948856538951329</v>
      </c>
      <c r="AL53">
        <f t="shared" si="17"/>
        <v>9.548281010535181</v>
      </c>
      <c r="AM53">
        <f t="shared" si="31"/>
        <v>-1.6877728869045341</v>
      </c>
      <c r="AN53">
        <f t="shared" si="32"/>
        <v>1.7192743756535829</v>
      </c>
      <c r="AO53">
        <f t="shared" si="33"/>
        <v>9.5484503418266495</v>
      </c>
      <c r="AQ53">
        <f t="shared" si="27"/>
        <v>1.7314000055193901E-2</v>
      </c>
      <c r="AR53" t="b">
        <f t="shared" si="21"/>
        <v>0</v>
      </c>
      <c r="AS53" t="b">
        <f t="shared" si="22"/>
        <v>0</v>
      </c>
      <c r="AT53" t="b">
        <f>FALSE</f>
        <v>0</v>
      </c>
      <c r="AU53" t="b">
        <f t="shared" si="23"/>
        <v>0</v>
      </c>
      <c r="AV53" t="b">
        <f t="shared" si="28"/>
        <v>0</v>
      </c>
      <c r="AW53" t="b">
        <f t="shared" si="24"/>
        <v>0</v>
      </c>
      <c r="AX53">
        <f t="shared" si="29"/>
        <v>0</v>
      </c>
      <c r="AY53">
        <f t="shared" si="30"/>
        <v>0</v>
      </c>
      <c r="AZ53" t="b">
        <f t="shared" si="25"/>
        <v>0</v>
      </c>
    </row>
    <row r="54" spans="1:52" x14ac:dyDescent="0.3">
      <c r="A54" s="4">
        <v>52</v>
      </c>
      <c r="B54" s="4">
        <v>-803120123839</v>
      </c>
      <c r="C54" s="5">
        <v>2</v>
      </c>
      <c r="D54" s="5">
        <v>-4.9259999999999998E-3</v>
      </c>
      <c r="E54" s="5">
        <v>1.2295E-2</v>
      </c>
      <c r="F54" s="5">
        <v>1006258</v>
      </c>
      <c r="G54" s="5">
        <v>0</v>
      </c>
      <c r="H54" s="5">
        <v>0</v>
      </c>
      <c r="I54" s="5">
        <v>0</v>
      </c>
      <c r="J54" s="5">
        <v>-9354000</v>
      </c>
      <c r="K54" s="5">
        <v>-9727000</v>
      </c>
      <c r="L54" s="5">
        <v>-0.60699999999999998</v>
      </c>
      <c r="M54" s="5">
        <v>0</v>
      </c>
      <c r="S54">
        <f t="shared" si="0"/>
        <v>52</v>
      </c>
      <c r="T54">
        <f t="shared" si="26"/>
        <v>1.0400709999958053</v>
      </c>
      <c r="U54">
        <f t="shared" si="1"/>
        <v>2</v>
      </c>
      <c r="V54">
        <f t="shared" si="9"/>
        <v>-4.8305341199999997E-2</v>
      </c>
      <c r="W54">
        <f t="shared" si="10"/>
        <v>0.12056722900000001</v>
      </c>
      <c r="X54">
        <f t="shared" si="11"/>
        <v>9.8675671996000016</v>
      </c>
      <c r="Y54">
        <f t="shared" si="2"/>
        <v>0</v>
      </c>
      <c r="Z54">
        <f t="shared" si="3"/>
        <v>0</v>
      </c>
      <c r="AA54">
        <f t="shared" si="4"/>
        <v>0</v>
      </c>
      <c r="AB54">
        <f t="shared" si="5"/>
        <v>-9.3539999999999992</v>
      </c>
      <c r="AC54">
        <f t="shared" si="6"/>
        <v>-9.7270000000000003</v>
      </c>
      <c r="AD54">
        <f t="shared" si="7"/>
        <v>-0.60699999999999998</v>
      </c>
      <c r="AE54">
        <f t="shared" si="8"/>
        <v>0</v>
      </c>
      <c r="AG54">
        <f t="shared" si="12"/>
        <v>-0.16325809823154958</v>
      </c>
      <c r="AH54">
        <f t="shared" si="13"/>
        <v>-0.16976817634148844</v>
      </c>
      <c r="AI54">
        <f t="shared" si="14"/>
        <v>-1.059414855960558E-2</v>
      </c>
      <c r="AJ54">
        <f t="shared" si="15"/>
        <v>-1.7147744951208868</v>
      </c>
      <c r="AK54">
        <f t="shared" si="16"/>
        <v>1.6983946333175683</v>
      </c>
      <c r="AL54">
        <f t="shared" si="17"/>
        <v>9.5687384958373691</v>
      </c>
      <c r="AM54">
        <f t="shared" si="31"/>
        <v>-1.6892953081058839</v>
      </c>
      <c r="AN54">
        <f t="shared" si="32"/>
        <v>1.7227776194511293</v>
      </c>
      <c r="AO54">
        <f t="shared" si="33"/>
        <v>9.5689116903255389</v>
      </c>
      <c r="AQ54">
        <f t="shared" si="27"/>
        <v>2.2392999962903559E-2</v>
      </c>
      <c r="AR54" t="b">
        <f t="shared" si="21"/>
        <v>0</v>
      </c>
      <c r="AS54" t="b">
        <f t="shared" si="22"/>
        <v>0</v>
      </c>
      <c r="AT54" t="b">
        <f>FALSE</f>
        <v>0</v>
      </c>
      <c r="AU54" t="b">
        <f t="shared" si="23"/>
        <v>0</v>
      </c>
      <c r="AV54" t="b">
        <f t="shared" si="28"/>
        <v>0</v>
      </c>
      <c r="AW54" t="b">
        <f t="shared" si="24"/>
        <v>0</v>
      </c>
      <c r="AX54">
        <f t="shared" si="29"/>
        <v>0</v>
      </c>
      <c r="AY54">
        <f t="shared" si="30"/>
        <v>0</v>
      </c>
      <c r="AZ54" t="b">
        <f t="shared" si="25"/>
        <v>0</v>
      </c>
    </row>
    <row r="55" spans="1:52" x14ac:dyDescent="0.3">
      <c r="A55" s="4">
        <v>53</v>
      </c>
      <c r="B55" s="4">
        <v>-803120104412</v>
      </c>
      <c r="C55" s="5">
        <v>2</v>
      </c>
      <c r="D55" s="5">
        <v>-4.914E-3</v>
      </c>
      <c r="E55" s="5">
        <v>1.242E-2</v>
      </c>
      <c r="F55" s="5">
        <v>1008535</v>
      </c>
      <c r="G55" s="5">
        <v>0</v>
      </c>
      <c r="H55" s="5">
        <v>0</v>
      </c>
      <c r="I55" s="5">
        <v>0</v>
      </c>
      <c r="J55" s="5">
        <v>-9353000</v>
      </c>
      <c r="K55" s="5">
        <v>-9727000</v>
      </c>
      <c r="L55" s="5">
        <v>-0.60799999999999998</v>
      </c>
      <c r="M55" s="5">
        <v>0</v>
      </c>
      <c r="S55">
        <f t="shared" si="0"/>
        <v>53</v>
      </c>
      <c r="T55">
        <f t="shared" si="26"/>
        <v>1.059497999958694</v>
      </c>
      <c r="U55">
        <f t="shared" si="1"/>
        <v>2</v>
      </c>
      <c r="V55">
        <f t="shared" si="9"/>
        <v>-4.8187666800000001E-2</v>
      </c>
      <c r="W55">
        <f t="shared" si="10"/>
        <v>0.12179300400000001</v>
      </c>
      <c r="X55">
        <f t="shared" si="11"/>
        <v>9.8898959170000005</v>
      </c>
      <c r="Y55">
        <f t="shared" si="2"/>
        <v>0</v>
      </c>
      <c r="Z55">
        <f t="shared" si="3"/>
        <v>0</v>
      </c>
      <c r="AA55">
        <f t="shared" si="4"/>
        <v>0</v>
      </c>
      <c r="AB55">
        <f t="shared" si="5"/>
        <v>-9.3529999999999998</v>
      </c>
      <c r="AC55">
        <f t="shared" si="6"/>
        <v>-9.7270000000000003</v>
      </c>
      <c r="AD55">
        <f t="shared" si="7"/>
        <v>-0.60799999999999998</v>
      </c>
      <c r="AE55">
        <f t="shared" si="8"/>
        <v>0</v>
      </c>
      <c r="AG55">
        <f t="shared" si="12"/>
        <v>-0.16324064493902965</v>
      </c>
      <c r="AH55">
        <f t="shared" si="13"/>
        <v>-0.16976817634148844</v>
      </c>
      <c r="AI55">
        <f t="shared" si="14"/>
        <v>-1.0611601852125523E-2</v>
      </c>
      <c r="AJ55">
        <f t="shared" si="15"/>
        <v>-1.7184310354655576</v>
      </c>
      <c r="AK55">
        <f t="shared" si="16"/>
        <v>1.7030169574917902</v>
      </c>
      <c r="AL55">
        <f t="shared" si="17"/>
        <v>9.5903036894038163</v>
      </c>
      <c r="AM55">
        <f t="shared" si="31"/>
        <v>-1.6928731185811938</v>
      </c>
      <c r="AN55">
        <f t="shared" si="32"/>
        <v>1.727446296642402</v>
      </c>
      <c r="AO55">
        <f t="shared" si="33"/>
        <v>9.5904800053360155</v>
      </c>
      <c r="AQ55">
        <f t="shared" si="27"/>
        <v>1.9426999962888658E-2</v>
      </c>
      <c r="AR55" t="b">
        <f t="shared" si="21"/>
        <v>0</v>
      </c>
      <c r="AS55" t="b">
        <f t="shared" si="22"/>
        <v>0</v>
      </c>
      <c r="AT55" t="b">
        <f>FALSE</f>
        <v>0</v>
      </c>
      <c r="AU55" t="b">
        <f t="shared" si="23"/>
        <v>0</v>
      </c>
      <c r="AV55" t="b">
        <f t="shared" si="28"/>
        <v>0</v>
      </c>
      <c r="AW55" t="b">
        <f t="shared" si="24"/>
        <v>0</v>
      </c>
      <c r="AX55">
        <f t="shared" si="29"/>
        <v>0</v>
      </c>
      <c r="AY55">
        <f t="shared" si="30"/>
        <v>0</v>
      </c>
      <c r="AZ55" t="b">
        <f t="shared" si="25"/>
        <v>0</v>
      </c>
    </row>
    <row r="56" spans="1:52" x14ac:dyDescent="0.3">
      <c r="A56" s="4">
        <v>54</v>
      </c>
      <c r="B56" s="4">
        <v>-803120083580</v>
      </c>
      <c r="C56" s="5">
        <v>2</v>
      </c>
      <c r="D56" s="5">
        <v>-5.0899999999999999E-3</v>
      </c>
      <c r="E56" s="5">
        <v>1.2382000000000001E-2</v>
      </c>
      <c r="F56" s="5">
        <v>1005925</v>
      </c>
      <c r="G56" s="5">
        <v>0</v>
      </c>
      <c r="H56" s="5">
        <v>0</v>
      </c>
      <c r="I56" s="5">
        <v>0</v>
      </c>
      <c r="J56" s="5">
        <v>-9353000</v>
      </c>
      <c r="K56" s="5">
        <v>-9727000</v>
      </c>
      <c r="L56" s="5">
        <v>-0.60899999999999999</v>
      </c>
      <c r="M56" s="5">
        <v>0</v>
      </c>
      <c r="S56">
        <f t="shared" si="0"/>
        <v>54</v>
      </c>
      <c r="T56">
        <f t="shared" si="26"/>
        <v>1.0803300000261515</v>
      </c>
      <c r="U56">
        <f t="shared" si="1"/>
        <v>2</v>
      </c>
      <c r="V56">
        <f t="shared" si="9"/>
        <v>-4.9913558000000004E-2</v>
      </c>
      <c r="W56">
        <f t="shared" si="10"/>
        <v>0.12142036840000001</v>
      </c>
      <c r="X56">
        <f t="shared" si="11"/>
        <v>9.8643017349999997</v>
      </c>
      <c r="Y56">
        <f t="shared" si="2"/>
        <v>0</v>
      </c>
      <c r="Z56">
        <f t="shared" si="3"/>
        <v>0</v>
      </c>
      <c r="AA56">
        <f t="shared" si="4"/>
        <v>0</v>
      </c>
      <c r="AB56">
        <f t="shared" si="5"/>
        <v>-9.3529999999999998</v>
      </c>
      <c r="AC56">
        <f t="shared" si="6"/>
        <v>-9.7270000000000003</v>
      </c>
      <c r="AD56">
        <f t="shared" si="7"/>
        <v>-0.60899999999999999</v>
      </c>
      <c r="AE56">
        <f t="shared" si="8"/>
        <v>0</v>
      </c>
      <c r="AG56">
        <f t="shared" si="12"/>
        <v>-0.16324064493902965</v>
      </c>
      <c r="AH56">
        <f t="shared" si="13"/>
        <v>-0.16976817634148844</v>
      </c>
      <c r="AI56">
        <f t="shared" si="14"/>
        <v>-1.0629055144645466E-2</v>
      </c>
      <c r="AJ56">
        <f t="shared" si="15"/>
        <v>-1.715807879275745</v>
      </c>
      <c r="AK56">
        <f t="shared" si="16"/>
        <v>1.6985022035461936</v>
      </c>
      <c r="AL56">
        <f t="shared" si="17"/>
        <v>9.5651856528884274</v>
      </c>
      <c r="AM56">
        <f t="shared" si="31"/>
        <v>-1.690317681376962</v>
      </c>
      <c r="AN56">
        <f t="shared" si="32"/>
        <v>1.7229191350444266</v>
      </c>
      <c r="AO56">
        <f t="shared" si="33"/>
        <v>9.5653572216818343</v>
      </c>
      <c r="AQ56">
        <f t="shared" si="27"/>
        <v>2.0832000067457557E-2</v>
      </c>
      <c r="AR56" t="b">
        <f t="shared" si="21"/>
        <v>0</v>
      </c>
      <c r="AS56" t="b">
        <f t="shared" si="22"/>
        <v>0</v>
      </c>
      <c r="AT56" t="b">
        <f>FALSE</f>
        <v>0</v>
      </c>
      <c r="AU56" t="b">
        <f t="shared" si="23"/>
        <v>0</v>
      </c>
      <c r="AV56" t="b">
        <f t="shared" si="28"/>
        <v>0</v>
      </c>
      <c r="AW56" t="b">
        <f t="shared" si="24"/>
        <v>0</v>
      </c>
      <c r="AX56">
        <f t="shared" si="29"/>
        <v>0</v>
      </c>
      <c r="AY56">
        <f t="shared" si="30"/>
        <v>0</v>
      </c>
      <c r="AZ56" t="b">
        <f t="shared" si="25"/>
        <v>0</v>
      </c>
    </row>
    <row r="57" spans="1:52" x14ac:dyDescent="0.3">
      <c r="A57" s="4">
        <v>55</v>
      </c>
      <c r="B57" s="4">
        <v>-803120065834</v>
      </c>
      <c r="C57" s="5">
        <v>2</v>
      </c>
      <c r="D57" s="5">
        <v>3.4099999999999999E-4</v>
      </c>
      <c r="E57" s="5">
        <v>1.2361E-2</v>
      </c>
      <c r="F57" s="5">
        <v>1004395</v>
      </c>
      <c r="G57" s="5">
        <v>0</v>
      </c>
      <c r="H57" s="5">
        <v>0</v>
      </c>
      <c r="I57" s="5">
        <v>0</v>
      </c>
      <c r="J57" s="5">
        <v>-9353000</v>
      </c>
      <c r="K57" s="5">
        <v>-9730000</v>
      </c>
      <c r="L57" s="5">
        <v>-0.60899999999999999</v>
      </c>
      <c r="M57" s="5">
        <v>0</v>
      </c>
      <c r="S57">
        <f t="shared" si="0"/>
        <v>55</v>
      </c>
      <c r="T57">
        <f t="shared" si="26"/>
        <v>1.0980759999947622</v>
      </c>
      <c r="U57">
        <f t="shared" si="1"/>
        <v>2</v>
      </c>
      <c r="V57">
        <f t="shared" si="9"/>
        <v>3.3439142E-3</v>
      </c>
      <c r="W57">
        <f t="shared" si="10"/>
        <v>0.12121443820000001</v>
      </c>
      <c r="X57">
        <f t="shared" si="11"/>
        <v>9.8492982490000003</v>
      </c>
      <c r="Y57">
        <f t="shared" si="2"/>
        <v>0</v>
      </c>
      <c r="Z57">
        <f t="shared" si="3"/>
        <v>0</v>
      </c>
      <c r="AA57">
        <f t="shared" si="4"/>
        <v>0</v>
      </c>
      <c r="AB57">
        <f t="shared" si="5"/>
        <v>-9.3529999999999998</v>
      </c>
      <c r="AC57">
        <f t="shared" si="6"/>
        <v>-9.73</v>
      </c>
      <c r="AD57">
        <f t="shared" si="7"/>
        <v>-0.60899999999999999</v>
      </c>
      <c r="AE57">
        <f t="shared" si="8"/>
        <v>0</v>
      </c>
      <c r="AG57">
        <f t="shared" si="12"/>
        <v>-0.16324064493902965</v>
      </c>
      <c r="AH57">
        <f t="shared" si="13"/>
        <v>-0.16982053621904827</v>
      </c>
      <c r="AI57">
        <f t="shared" si="14"/>
        <v>-1.0629055144645466E-2</v>
      </c>
      <c r="AJ57">
        <f t="shared" si="15"/>
        <v>-1.6612894631817186</v>
      </c>
      <c r="AK57">
        <f t="shared" si="16"/>
        <v>1.6973439477857428</v>
      </c>
      <c r="AL57">
        <f t="shared" si="17"/>
        <v>9.5594205348431718</v>
      </c>
      <c r="AM57">
        <f t="shared" si="31"/>
        <v>-1.6358308451303536</v>
      </c>
      <c r="AN57">
        <f t="shared" si="32"/>
        <v>1.7202776267240905</v>
      </c>
      <c r="AO57">
        <f t="shared" si="33"/>
        <v>9.5597114209926577</v>
      </c>
      <c r="AQ57">
        <f t="shared" si="27"/>
        <v>1.7745999968610704E-2</v>
      </c>
      <c r="AR57" t="b">
        <f t="shared" si="21"/>
        <v>0</v>
      </c>
      <c r="AS57" t="b">
        <f t="shared" si="22"/>
        <v>0</v>
      </c>
      <c r="AT57" t="b">
        <f>FALSE</f>
        <v>0</v>
      </c>
      <c r="AU57" t="b">
        <f t="shared" si="23"/>
        <v>0</v>
      </c>
      <c r="AV57" t="b">
        <f t="shared" si="28"/>
        <v>0</v>
      </c>
      <c r="AW57" t="b">
        <f t="shared" si="24"/>
        <v>0</v>
      </c>
      <c r="AX57">
        <f t="shared" si="29"/>
        <v>0</v>
      </c>
      <c r="AY57">
        <f t="shared" si="30"/>
        <v>0</v>
      </c>
      <c r="AZ57" t="b">
        <f t="shared" si="25"/>
        <v>0</v>
      </c>
    </row>
    <row r="58" spans="1:52" x14ac:dyDescent="0.3">
      <c r="A58" s="4">
        <v>56</v>
      </c>
      <c r="B58" s="4">
        <v>-803120043353</v>
      </c>
      <c r="C58" s="5">
        <v>2</v>
      </c>
      <c r="D58" s="5">
        <v>-5.5129999999999997E-3</v>
      </c>
      <c r="E58" s="5">
        <v>1.2144E-2</v>
      </c>
      <c r="F58" s="5">
        <v>0.99666200000000005</v>
      </c>
      <c r="G58" s="5">
        <v>0</v>
      </c>
      <c r="H58" s="5">
        <v>0</v>
      </c>
      <c r="I58" s="5">
        <v>0</v>
      </c>
      <c r="J58" s="5">
        <v>-9353000</v>
      </c>
      <c r="K58" s="5">
        <v>-9732000</v>
      </c>
      <c r="L58" s="5">
        <v>-0.61099999999999999</v>
      </c>
      <c r="M58" s="5">
        <v>0</v>
      </c>
      <c r="S58">
        <f t="shared" si="0"/>
        <v>56</v>
      </c>
      <c r="T58">
        <f t="shared" si="26"/>
        <v>1.1205570000456646</v>
      </c>
      <c r="U58">
        <f t="shared" si="1"/>
        <v>2</v>
      </c>
      <c r="V58">
        <f t="shared" si="9"/>
        <v>-5.4061580599999999E-2</v>
      </c>
      <c r="W58">
        <f t="shared" si="10"/>
        <v>0.11908649280000001</v>
      </c>
      <c r="X58">
        <f t="shared" si="11"/>
        <v>9.7734669044000011</v>
      </c>
      <c r="Y58">
        <f t="shared" si="2"/>
        <v>0</v>
      </c>
      <c r="Z58">
        <f t="shared" si="3"/>
        <v>0</v>
      </c>
      <c r="AA58">
        <f t="shared" si="4"/>
        <v>0</v>
      </c>
      <c r="AB58">
        <f t="shared" si="5"/>
        <v>-9.3529999999999998</v>
      </c>
      <c r="AC58">
        <f t="shared" si="6"/>
        <v>-9.7319999999999993</v>
      </c>
      <c r="AD58">
        <f t="shared" si="7"/>
        <v>-0.61099999999999999</v>
      </c>
      <c r="AE58">
        <f t="shared" si="8"/>
        <v>0</v>
      </c>
      <c r="AG58">
        <f t="shared" si="12"/>
        <v>-0.16324064493902965</v>
      </c>
      <c r="AH58">
        <f t="shared" si="13"/>
        <v>-0.16985544280408815</v>
      </c>
      <c r="AI58">
        <f t="shared" si="14"/>
        <v>-1.0663961729685353E-2</v>
      </c>
      <c r="AJ58">
        <f t="shared" si="15"/>
        <v>-1.7053892052907551</v>
      </c>
      <c r="AK58">
        <f t="shared" si="16"/>
        <v>1.6815113311204661</v>
      </c>
      <c r="AL58">
        <f t="shared" si="17"/>
        <v>9.4763878603852945</v>
      </c>
      <c r="AM58">
        <f t="shared" si="31"/>
        <v>-1.6801542750027199</v>
      </c>
      <c r="AN58">
        <f t="shared" si="32"/>
        <v>1.7058541170126702</v>
      </c>
      <c r="AO58">
        <f t="shared" si="33"/>
        <v>9.476544883148474</v>
      </c>
      <c r="AQ58">
        <f t="shared" si="27"/>
        <v>2.2481000050902367E-2</v>
      </c>
      <c r="AR58" t="b">
        <f t="shared" si="21"/>
        <v>0</v>
      </c>
      <c r="AS58" t="b">
        <f t="shared" si="22"/>
        <v>0</v>
      </c>
      <c r="AT58" t="b">
        <f>FALSE</f>
        <v>0</v>
      </c>
      <c r="AU58" t="b">
        <f t="shared" si="23"/>
        <v>0</v>
      </c>
      <c r="AV58" t="b">
        <f t="shared" si="28"/>
        <v>0</v>
      </c>
      <c r="AW58" t="b">
        <f t="shared" si="24"/>
        <v>0</v>
      </c>
      <c r="AX58">
        <f t="shared" si="29"/>
        <v>0</v>
      </c>
      <c r="AY58">
        <f t="shared" si="30"/>
        <v>0</v>
      </c>
      <c r="AZ58" t="b">
        <f t="shared" si="25"/>
        <v>0</v>
      </c>
    </row>
    <row r="59" spans="1:52" x14ac:dyDescent="0.3">
      <c r="A59" s="4">
        <v>57</v>
      </c>
      <c r="B59" s="4">
        <v>-803120023085</v>
      </c>
      <c r="C59" s="5">
        <v>2</v>
      </c>
      <c r="D59" s="5">
        <v>-5.3959999999999998E-3</v>
      </c>
      <c r="E59" s="5">
        <v>1.2232E-2</v>
      </c>
      <c r="F59" s="5">
        <v>1002537</v>
      </c>
      <c r="G59" s="5">
        <v>0</v>
      </c>
      <c r="H59" s="5">
        <v>0</v>
      </c>
      <c r="I59" s="5">
        <v>0</v>
      </c>
      <c r="J59" s="5">
        <v>-9354000</v>
      </c>
      <c r="K59" s="5">
        <v>-9732000</v>
      </c>
      <c r="L59" s="5">
        <v>-0.61099999999999999</v>
      </c>
      <c r="M59" s="5">
        <v>0</v>
      </c>
      <c r="S59">
        <f t="shared" si="0"/>
        <v>57</v>
      </c>
      <c r="T59">
        <f t="shared" si="26"/>
        <v>1.1408250000094995</v>
      </c>
      <c r="U59">
        <f t="shared" si="1"/>
        <v>2</v>
      </c>
      <c r="V59">
        <f t="shared" si="9"/>
        <v>-5.2914255200000003E-2</v>
      </c>
      <c r="W59">
        <f t="shared" si="10"/>
        <v>0.11994943840000001</v>
      </c>
      <c r="X59">
        <f t="shared" si="11"/>
        <v>9.8310783294000004</v>
      </c>
      <c r="Y59">
        <f t="shared" si="2"/>
        <v>0</v>
      </c>
      <c r="Z59">
        <f t="shared" si="3"/>
        <v>0</v>
      </c>
      <c r="AA59">
        <f t="shared" si="4"/>
        <v>0</v>
      </c>
      <c r="AB59">
        <f t="shared" si="5"/>
        <v>-9.3539999999999992</v>
      </c>
      <c r="AC59">
        <f t="shared" si="6"/>
        <v>-9.7319999999999993</v>
      </c>
      <c r="AD59">
        <f t="shared" si="7"/>
        <v>-0.61099999999999999</v>
      </c>
      <c r="AE59">
        <f t="shared" si="8"/>
        <v>0</v>
      </c>
      <c r="AG59">
        <f t="shared" si="12"/>
        <v>-0.16325809823154958</v>
      </c>
      <c r="AH59">
        <f t="shared" si="13"/>
        <v>-0.16985544280408815</v>
      </c>
      <c r="AI59">
        <f t="shared" si="14"/>
        <v>-1.0663961729685353E-2</v>
      </c>
      <c r="AJ59">
        <f t="shared" si="15"/>
        <v>-1.7139970188249511</v>
      </c>
      <c r="AK59">
        <f t="shared" si="16"/>
        <v>1.6917887719673077</v>
      </c>
      <c r="AL59">
        <f t="shared" si="17"/>
        <v>9.5324369326777454</v>
      </c>
      <c r="AM59">
        <f t="shared" si="31"/>
        <v>-1.6886038515048027</v>
      </c>
      <c r="AN59">
        <f t="shared" si="32"/>
        <v>1.7162373674843754</v>
      </c>
      <c r="AO59">
        <f t="shared" si="33"/>
        <v>9.5325985563280486</v>
      </c>
      <c r="AQ59">
        <f t="shared" si="27"/>
        <v>2.0267999963834882E-2</v>
      </c>
      <c r="AR59" t="b">
        <f t="shared" si="21"/>
        <v>0</v>
      </c>
      <c r="AS59" t="b">
        <f t="shared" si="22"/>
        <v>0</v>
      </c>
      <c r="AT59" t="b">
        <f>FALSE</f>
        <v>0</v>
      </c>
      <c r="AU59" t="b">
        <f t="shared" si="23"/>
        <v>0</v>
      </c>
      <c r="AV59" t="b">
        <f t="shared" si="28"/>
        <v>0</v>
      </c>
      <c r="AW59" t="b">
        <f t="shared" si="24"/>
        <v>0</v>
      </c>
      <c r="AX59">
        <f t="shared" si="29"/>
        <v>0</v>
      </c>
      <c r="AY59">
        <f t="shared" si="30"/>
        <v>0</v>
      </c>
      <c r="AZ59" t="b">
        <f t="shared" si="25"/>
        <v>0</v>
      </c>
    </row>
    <row r="60" spans="1:52" x14ac:dyDescent="0.3">
      <c r="A60" s="4">
        <v>58</v>
      </c>
      <c r="B60" s="4">
        <v>-803120002954</v>
      </c>
      <c r="C60" s="5">
        <v>2</v>
      </c>
      <c r="D60" s="5">
        <v>-3.1649999999999998E-3</v>
      </c>
      <c r="E60" s="5">
        <v>1.2359E-2</v>
      </c>
      <c r="F60" s="5">
        <v>1005232</v>
      </c>
      <c r="G60" s="5">
        <v>0</v>
      </c>
      <c r="H60" s="5">
        <v>0</v>
      </c>
      <c r="I60" s="5">
        <v>0</v>
      </c>
      <c r="J60" s="5">
        <v>-9354000</v>
      </c>
      <c r="K60" s="5">
        <v>-9731000</v>
      </c>
      <c r="L60" s="5">
        <v>-0.61199999999999999</v>
      </c>
      <c r="M60" s="5">
        <v>0</v>
      </c>
      <c r="S60">
        <f t="shared" si="0"/>
        <v>58</v>
      </c>
      <c r="T60">
        <f t="shared" si="26"/>
        <v>1.1609559999778867</v>
      </c>
      <c r="U60">
        <f t="shared" si="1"/>
        <v>2</v>
      </c>
      <c r="V60">
        <f t="shared" si="9"/>
        <v>-3.1036622999999999E-2</v>
      </c>
      <c r="W60">
        <f t="shared" si="10"/>
        <v>0.1211948258</v>
      </c>
      <c r="X60">
        <f t="shared" si="11"/>
        <v>9.8575060384000004</v>
      </c>
      <c r="Y60">
        <f t="shared" si="2"/>
        <v>0</v>
      </c>
      <c r="Z60">
        <f t="shared" si="3"/>
        <v>0</v>
      </c>
      <c r="AA60">
        <f t="shared" si="4"/>
        <v>0</v>
      </c>
      <c r="AB60">
        <f t="shared" si="5"/>
        <v>-9.3539999999999992</v>
      </c>
      <c r="AC60">
        <f t="shared" si="6"/>
        <v>-9.7309999999999999</v>
      </c>
      <c r="AD60">
        <f t="shared" si="7"/>
        <v>-0.61199999999999999</v>
      </c>
      <c r="AE60">
        <f t="shared" si="8"/>
        <v>0</v>
      </c>
      <c r="AG60">
        <f t="shared" si="12"/>
        <v>-0.16325809823154958</v>
      </c>
      <c r="AH60">
        <f t="shared" si="13"/>
        <v>-0.1698379895115682</v>
      </c>
      <c r="AI60">
        <f t="shared" si="14"/>
        <v>-1.0681415022205296E-2</v>
      </c>
      <c r="AJ60">
        <f t="shared" si="15"/>
        <v>-1.6967320808135751</v>
      </c>
      <c r="AK60">
        <f t="shared" si="16"/>
        <v>1.6978570770847314</v>
      </c>
      <c r="AL60">
        <f t="shared" si="17"/>
        <v>9.5616137940512811</v>
      </c>
      <c r="AM60">
        <f t="shared" si="31"/>
        <v>-1.6712478881744781</v>
      </c>
      <c r="AN60">
        <f t="shared" si="32"/>
        <v>1.7217615919251783</v>
      </c>
      <c r="AO60">
        <f t="shared" si="33"/>
        <v>9.561827454608455</v>
      </c>
      <c r="AQ60">
        <f t="shared" si="27"/>
        <v>2.0130999968387187E-2</v>
      </c>
      <c r="AR60" t="b">
        <f t="shared" si="21"/>
        <v>0</v>
      </c>
      <c r="AS60" t="b">
        <f t="shared" si="22"/>
        <v>0</v>
      </c>
      <c r="AT60" t="b">
        <f>FALSE</f>
        <v>0</v>
      </c>
      <c r="AU60" t="b">
        <f t="shared" si="23"/>
        <v>0</v>
      </c>
      <c r="AV60" t="b">
        <f t="shared" si="28"/>
        <v>0</v>
      </c>
      <c r="AW60" t="b">
        <f t="shared" si="24"/>
        <v>0</v>
      </c>
      <c r="AX60">
        <f t="shared" si="29"/>
        <v>0</v>
      </c>
      <c r="AY60">
        <f t="shared" si="30"/>
        <v>0</v>
      </c>
      <c r="AZ60" t="b">
        <f t="shared" si="25"/>
        <v>0</v>
      </c>
    </row>
    <row r="61" spans="1:52" x14ac:dyDescent="0.3">
      <c r="A61" s="4">
        <v>59</v>
      </c>
      <c r="B61" s="4">
        <v>-803119986526</v>
      </c>
      <c r="C61" s="5">
        <v>2</v>
      </c>
      <c r="D61" s="5">
        <v>-4.3810000000000003E-3</v>
      </c>
      <c r="E61" s="5">
        <v>1.2322E-2</v>
      </c>
      <c r="F61" s="5">
        <v>1003420</v>
      </c>
      <c r="G61" s="5">
        <v>0</v>
      </c>
      <c r="H61" s="5">
        <v>0</v>
      </c>
      <c r="I61" s="5">
        <v>0</v>
      </c>
      <c r="J61" s="5">
        <v>-9353000</v>
      </c>
      <c r="K61" s="5">
        <v>-9732000</v>
      </c>
      <c r="L61" s="5">
        <v>-0.61199999999999999</v>
      </c>
      <c r="M61" s="5">
        <v>0</v>
      </c>
      <c r="S61">
        <f t="shared" si="0"/>
        <v>59</v>
      </c>
      <c r="T61">
        <f t="shared" si="26"/>
        <v>1.1773840000387281</v>
      </c>
      <c r="U61">
        <f t="shared" si="1"/>
        <v>2</v>
      </c>
      <c r="V61">
        <f t="shared" si="9"/>
        <v>-4.2960962200000008E-2</v>
      </c>
      <c r="W61">
        <f t="shared" si="10"/>
        <v>0.1208319964</v>
      </c>
      <c r="X61">
        <f t="shared" si="11"/>
        <v>9.8397372040000004</v>
      </c>
      <c r="Y61">
        <f t="shared" si="2"/>
        <v>0</v>
      </c>
      <c r="Z61">
        <f t="shared" si="3"/>
        <v>0</v>
      </c>
      <c r="AA61">
        <f t="shared" si="4"/>
        <v>0</v>
      </c>
      <c r="AB61">
        <f t="shared" si="5"/>
        <v>-9.3529999999999998</v>
      </c>
      <c r="AC61">
        <f t="shared" si="6"/>
        <v>-9.7319999999999993</v>
      </c>
      <c r="AD61">
        <f t="shared" si="7"/>
        <v>-0.61199999999999999</v>
      </c>
      <c r="AE61">
        <f t="shared" si="8"/>
        <v>0</v>
      </c>
      <c r="AG61">
        <f t="shared" si="12"/>
        <v>-0.16324064493902965</v>
      </c>
      <c r="AH61">
        <f t="shared" si="13"/>
        <v>-0.16985544280408815</v>
      </c>
      <c r="AI61">
        <f t="shared" si="14"/>
        <v>-1.0681415022205296E-2</v>
      </c>
      <c r="AJ61">
        <f t="shared" si="15"/>
        <v>-1.7056506566138485</v>
      </c>
      <c r="AK61">
        <f t="shared" si="16"/>
        <v>1.6941536193014577</v>
      </c>
      <c r="AL61">
        <f t="shared" si="17"/>
        <v>9.542403974429579</v>
      </c>
      <c r="AM61">
        <f t="shared" si="31"/>
        <v>-1.6802188483716993</v>
      </c>
      <c r="AN61">
        <f t="shared" si="32"/>
        <v>1.7183464404856295</v>
      </c>
      <c r="AO61">
        <f t="shared" si="33"/>
        <v>9.5425900253262341</v>
      </c>
      <c r="AQ61">
        <f t="shared" si="27"/>
        <v>1.6428000060841441E-2</v>
      </c>
      <c r="AR61" t="b">
        <f t="shared" si="21"/>
        <v>0</v>
      </c>
      <c r="AS61" t="b">
        <f t="shared" si="22"/>
        <v>0</v>
      </c>
      <c r="AT61" t="b">
        <f>FALSE</f>
        <v>0</v>
      </c>
      <c r="AU61" t="b">
        <f t="shared" si="23"/>
        <v>0</v>
      </c>
      <c r="AV61" t="b">
        <f t="shared" si="28"/>
        <v>0</v>
      </c>
      <c r="AW61" t="b">
        <f t="shared" si="24"/>
        <v>0</v>
      </c>
      <c r="AX61">
        <f t="shared" si="29"/>
        <v>0</v>
      </c>
      <c r="AY61">
        <f t="shared" si="30"/>
        <v>0</v>
      </c>
      <c r="AZ61" t="b">
        <f t="shared" si="25"/>
        <v>0</v>
      </c>
    </row>
    <row r="62" spans="1:52" x14ac:dyDescent="0.3">
      <c r="A62" s="4">
        <v>60</v>
      </c>
      <c r="B62" s="4">
        <v>-803119962968</v>
      </c>
      <c r="C62" s="5">
        <v>2</v>
      </c>
      <c r="D62" s="5">
        <v>-4.1240000000000001E-3</v>
      </c>
      <c r="E62" s="5">
        <v>1.2286999999999999E-2</v>
      </c>
      <c r="F62" s="5">
        <v>1004148</v>
      </c>
      <c r="G62" s="5">
        <v>0</v>
      </c>
      <c r="H62" s="5">
        <v>0</v>
      </c>
      <c r="I62" s="5">
        <v>0</v>
      </c>
      <c r="J62" s="5">
        <v>-9353000</v>
      </c>
      <c r="K62" s="5">
        <v>-9730000</v>
      </c>
      <c r="L62" s="5">
        <v>-0.61299999999999999</v>
      </c>
      <c r="M62" s="5">
        <v>0</v>
      </c>
      <c r="S62">
        <f t="shared" si="0"/>
        <v>60</v>
      </c>
      <c r="T62">
        <f t="shared" si="26"/>
        <v>1.200942000024952</v>
      </c>
      <c r="U62">
        <f t="shared" si="1"/>
        <v>2</v>
      </c>
      <c r="V62">
        <f t="shared" si="9"/>
        <v>-4.0440768800000006E-2</v>
      </c>
      <c r="W62">
        <f t="shared" si="10"/>
        <v>0.1204887794</v>
      </c>
      <c r="X62">
        <f t="shared" si="11"/>
        <v>9.8468761176000008</v>
      </c>
      <c r="Y62">
        <f t="shared" si="2"/>
        <v>0</v>
      </c>
      <c r="Z62">
        <f t="shared" si="3"/>
        <v>0</v>
      </c>
      <c r="AA62">
        <f t="shared" si="4"/>
        <v>0</v>
      </c>
      <c r="AB62">
        <f t="shared" si="5"/>
        <v>-9.3529999999999998</v>
      </c>
      <c r="AC62">
        <f t="shared" si="6"/>
        <v>-9.73</v>
      </c>
      <c r="AD62">
        <f t="shared" si="7"/>
        <v>-0.61299999999999999</v>
      </c>
      <c r="AE62">
        <f t="shared" si="8"/>
        <v>0</v>
      </c>
      <c r="AG62">
        <f t="shared" si="12"/>
        <v>-0.16324064493902965</v>
      </c>
      <c r="AH62">
        <f t="shared" si="13"/>
        <v>-0.16982053621904827</v>
      </c>
      <c r="AI62">
        <f t="shared" si="14"/>
        <v>-1.0698868314725239E-2</v>
      </c>
      <c r="AJ62">
        <f t="shared" si="15"/>
        <v>-1.704034955016019</v>
      </c>
      <c r="AK62">
        <f t="shared" si="16"/>
        <v>1.6950373631092932</v>
      </c>
      <c r="AL62">
        <f t="shared" si="17"/>
        <v>9.5498814383661728</v>
      </c>
      <c r="AM62">
        <f t="shared" si="31"/>
        <v>-1.6786017100763455</v>
      </c>
      <c r="AN62">
        <f t="shared" si="32"/>
        <v>1.7191679783700355</v>
      </c>
      <c r="AO62">
        <f t="shared" si="33"/>
        <v>9.5500722530345055</v>
      </c>
      <c r="AQ62">
        <f t="shared" si="27"/>
        <v>2.3557999986223876E-2</v>
      </c>
      <c r="AR62" t="b">
        <f t="shared" si="21"/>
        <v>0</v>
      </c>
      <c r="AS62" t="b">
        <f t="shared" si="22"/>
        <v>0</v>
      </c>
      <c r="AT62" t="b">
        <f>FALSE</f>
        <v>0</v>
      </c>
      <c r="AU62" t="b">
        <f t="shared" si="23"/>
        <v>0</v>
      </c>
      <c r="AV62" t="b">
        <f t="shared" si="28"/>
        <v>0</v>
      </c>
      <c r="AW62" t="b">
        <f t="shared" si="24"/>
        <v>0</v>
      </c>
      <c r="AX62">
        <f t="shared" si="29"/>
        <v>0</v>
      </c>
      <c r="AY62">
        <f t="shared" si="30"/>
        <v>0</v>
      </c>
      <c r="AZ62" t="b">
        <f t="shared" si="25"/>
        <v>0</v>
      </c>
    </row>
    <row r="63" spans="1:52" x14ac:dyDescent="0.3">
      <c r="A63" s="4">
        <v>61</v>
      </c>
      <c r="B63" s="4">
        <v>-803119945768</v>
      </c>
      <c r="C63" s="5">
        <v>2</v>
      </c>
      <c r="D63" s="5">
        <v>-4.8050000000000002E-3</v>
      </c>
      <c r="E63" s="5">
        <v>1.2312E-2</v>
      </c>
      <c r="F63" s="5">
        <v>1004439</v>
      </c>
      <c r="G63" s="5">
        <v>0</v>
      </c>
      <c r="H63" s="5">
        <v>0</v>
      </c>
      <c r="I63" s="5">
        <v>0</v>
      </c>
      <c r="J63" s="5">
        <v>-9352000</v>
      </c>
      <c r="K63" s="5">
        <v>-9730000</v>
      </c>
      <c r="L63" s="5">
        <v>-0.61299999999999999</v>
      </c>
      <c r="M63" s="5">
        <v>0</v>
      </c>
      <c r="S63">
        <f t="shared" si="0"/>
        <v>61</v>
      </c>
      <c r="T63">
        <f t="shared" si="26"/>
        <v>1.2181420000270009</v>
      </c>
      <c r="U63">
        <f t="shared" si="1"/>
        <v>2</v>
      </c>
      <c r="V63">
        <f t="shared" si="9"/>
        <v>-4.7118791000000007E-2</v>
      </c>
      <c r="W63">
        <f t="shared" si="10"/>
        <v>0.12073393440000001</v>
      </c>
      <c r="X63">
        <f t="shared" si="11"/>
        <v>9.8497297218000011</v>
      </c>
      <c r="Y63">
        <f t="shared" si="2"/>
        <v>0</v>
      </c>
      <c r="Z63">
        <f t="shared" si="3"/>
        <v>0</v>
      </c>
      <c r="AA63">
        <f t="shared" si="4"/>
        <v>0</v>
      </c>
      <c r="AB63">
        <f t="shared" si="5"/>
        <v>-9.3520000000000003</v>
      </c>
      <c r="AC63">
        <f t="shared" si="6"/>
        <v>-9.73</v>
      </c>
      <c r="AD63">
        <f t="shared" si="7"/>
        <v>-0.61299999999999999</v>
      </c>
      <c r="AE63">
        <f t="shared" si="8"/>
        <v>0</v>
      </c>
      <c r="AG63">
        <f t="shared" si="12"/>
        <v>-0.16322319164650972</v>
      </c>
      <c r="AH63">
        <f t="shared" si="13"/>
        <v>-0.16982053621904827</v>
      </c>
      <c r="AI63">
        <f t="shared" si="14"/>
        <v>-1.0698868314725239E-2</v>
      </c>
      <c r="AJ63">
        <f t="shared" si="15"/>
        <v>-1.7110991893400378</v>
      </c>
      <c r="AK63">
        <f t="shared" si="16"/>
        <v>1.6953862206542496</v>
      </c>
      <c r="AL63">
        <f t="shared" si="17"/>
        <v>9.5515327347471786</v>
      </c>
      <c r="AM63">
        <f t="shared" si="31"/>
        <v>-1.685657872336314</v>
      </c>
      <c r="AN63">
        <f t="shared" si="32"/>
        <v>1.7197043497218687</v>
      </c>
      <c r="AO63">
        <f t="shared" si="33"/>
        <v>9.5517091110894725</v>
      </c>
      <c r="AQ63">
        <f t="shared" si="27"/>
        <v>1.720000000204891E-2</v>
      </c>
      <c r="AR63" t="b">
        <f t="shared" si="21"/>
        <v>0</v>
      </c>
      <c r="AS63" t="b">
        <f t="shared" si="22"/>
        <v>0</v>
      </c>
      <c r="AT63" t="b">
        <f>FALSE</f>
        <v>0</v>
      </c>
      <c r="AU63" t="b">
        <f t="shared" si="23"/>
        <v>0</v>
      </c>
      <c r="AV63" t="b">
        <f t="shared" si="28"/>
        <v>0</v>
      </c>
      <c r="AW63" t="b">
        <f t="shared" si="24"/>
        <v>0</v>
      </c>
      <c r="AX63">
        <f t="shared" si="29"/>
        <v>0</v>
      </c>
      <c r="AY63">
        <f t="shared" si="30"/>
        <v>0</v>
      </c>
      <c r="AZ63" t="b">
        <f t="shared" si="25"/>
        <v>0</v>
      </c>
    </row>
    <row r="64" spans="1:52" x14ac:dyDescent="0.3">
      <c r="A64" s="4">
        <v>62</v>
      </c>
      <c r="B64" s="4">
        <v>-803119925649</v>
      </c>
      <c r="C64" s="5">
        <v>2</v>
      </c>
      <c r="D64" s="5">
        <v>-5.0699999999999999E-3</v>
      </c>
      <c r="E64" s="5">
        <v>1.2212000000000001E-2</v>
      </c>
      <c r="F64" s="5">
        <v>1004425</v>
      </c>
      <c r="G64" s="5">
        <v>0</v>
      </c>
      <c r="H64" s="5">
        <v>0</v>
      </c>
      <c r="I64" s="5">
        <v>0</v>
      </c>
      <c r="J64" s="5">
        <v>-9351000</v>
      </c>
      <c r="K64" s="5">
        <v>-9730000</v>
      </c>
      <c r="L64" s="5">
        <v>-0.61299999999999999</v>
      </c>
      <c r="M64" s="5">
        <v>0</v>
      </c>
      <c r="S64">
        <f t="shared" si="0"/>
        <v>62</v>
      </c>
      <c r="T64">
        <f t="shared" si="26"/>
        <v>1.2382610000204295</v>
      </c>
      <c r="U64">
        <f t="shared" si="1"/>
        <v>2</v>
      </c>
      <c r="V64">
        <f t="shared" si="9"/>
        <v>-4.9717433999999998E-2</v>
      </c>
      <c r="W64">
        <f t="shared" si="10"/>
        <v>0.11975331440000002</v>
      </c>
      <c r="X64">
        <f t="shared" si="11"/>
        <v>9.8495924349999999</v>
      </c>
      <c r="Y64">
        <f t="shared" si="2"/>
        <v>0</v>
      </c>
      <c r="Z64">
        <f t="shared" si="3"/>
        <v>0</v>
      </c>
      <c r="AA64">
        <f t="shared" si="4"/>
        <v>0</v>
      </c>
      <c r="AB64">
        <f t="shared" si="5"/>
        <v>-9.3510000000000009</v>
      </c>
      <c r="AC64">
        <f t="shared" si="6"/>
        <v>-9.73</v>
      </c>
      <c r="AD64">
        <f t="shared" si="7"/>
        <v>-0.61299999999999999</v>
      </c>
      <c r="AE64">
        <f t="shared" si="8"/>
        <v>0</v>
      </c>
      <c r="AG64">
        <f t="shared" si="12"/>
        <v>-0.16320573835398977</v>
      </c>
      <c r="AH64">
        <f t="shared" si="13"/>
        <v>-0.16982053621904827</v>
      </c>
      <c r="AI64">
        <f t="shared" si="14"/>
        <v>-1.0698868314725239E-2</v>
      </c>
      <c r="AJ64">
        <f t="shared" si="15"/>
        <v>-1.7136372489343978</v>
      </c>
      <c r="AK64">
        <f t="shared" si="16"/>
        <v>1.694158580196969</v>
      </c>
      <c r="AL64">
        <f t="shared" si="17"/>
        <v>9.5511547940221391</v>
      </c>
      <c r="AM64">
        <f t="shared" si="31"/>
        <v>-1.6882282408135578</v>
      </c>
      <c r="AN64">
        <f t="shared" si="32"/>
        <v>1.718545170916975</v>
      </c>
      <c r="AO64">
        <f t="shared" si="33"/>
        <v>9.5513230349308191</v>
      </c>
      <c r="AQ64">
        <f t="shared" si="27"/>
        <v>2.0118999993428588E-2</v>
      </c>
      <c r="AR64" t="b">
        <f t="shared" si="21"/>
        <v>0</v>
      </c>
      <c r="AS64" t="b">
        <f t="shared" si="22"/>
        <v>0</v>
      </c>
      <c r="AT64" t="b">
        <f>FALSE</f>
        <v>0</v>
      </c>
      <c r="AU64" t="b">
        <f t="shared" si="23"/>
        <v>0</v>
      </c>
      <c r="AV64" t="b">
        <f t="shared" si="28"/>
        <v>0</v>
      </c>
      <c r="AW64" t="b">
        <f t="shared" si="24"/>
        <v>0</v>
      </c>
      <c r="AX64">
        <f t="shared" si="29"/>
        <v>0</v>
      </c>
      <c r="AY64">
        <f t="shared" si="30"/>
        <v>0</v>
      </c>
      <c r="AZ64" t="b">
        <f t="shared" si="25"/>
        <v>0</v>
      </c>
    </row>
    <row r="65" spans="1:52" x14ac:dyDescent="0.3">
      <c r="A65" s="4">
        <v>63</v>
      </c>
      <c r="B65" s="4">
        <v>-803119907532</v>
      </c>
      <c r="C65" s="5">
        <v>2</v>
      </c>
      <c r="D65" s="5">
        <v>3.5829999999999998E-3</v>
      </c>
      <c r="E65" s="5">
        <v>1.2305E-2</v>
      </c>
      <c r="F65" s="5">
        <v>1004778</v>
      </c>
      <c r="G65" s="5">
        <v>0</v>
      </c>
      <c r="H65" s="5">
        <v>0</v>
      </c>
      <c r="I65" s="5">
        <v>0</v>
      </c>
      <c r="J65" s="5">
        <v>-9350000</v>
      </c>
      <c r="K65" s="5">
        <v>-9732000</v>
      </c>
      <c r="L65" s="5">
        <v>-0.61399999999999999</v>
      </c>
      <c r="M65" s="5">
        <v>0</v>
      </c>
      <c r="S65">
        <f t="shared" si="0"/>
        <v>63</v>
      </c>
      <c r="T65">
        <f t="shared" si="26"/>
        <v>1.2563780000200495</v>
      </c>
      <c r="U65">
        <f t="shared" si="1"/>
        <v>2</v>
      </c>
      <c r="V65">
        <f t="shared" si="9"/>
        <v>3.5135614599999997E-2</v>
      </c>
      <c r="W65">
        <f t="shared" si="10"/>
        <v>0.12066529100000001</v>
      </c>
      <c r="X65">
        <f t="shared" si="11"/>
        <v>9.8530540236000004</v>
      </c>
      <c r="Y65">
        <f t="shared" si="2"/>
        <v>0</v>
      </c>
      <c r="Z65">
        <f t="shared" si="3"/>
        <v>0</v>
      </c>
      <c r="AA65">
        <f t="shared" si="4"/>
        <v>0</v>
      </c>
      <c r="AB65">
        <f t="shared" si="5"/>
        <v>-9.35</v>
      </c>
      <c r="AC65">
        <f t="shared" si="6"/>
        <v>-9.7319999999999993</v>
      </c>
      <c r="AD65">
        <f t="shared" si="7"/>
        <v>-0.61399999999999999</v>
      </c>
      <c r="AE65">
        <f t="shared" si="8"/>
        <v>0</v>
      </c>
      <c r="AG65">
        <f t="shared" si="12"/>
        <v>-0.16318828506146982</v>
      </c>
      <c r="AH65">
        <f t="shared" si="13"/>
        <v>-0.16985544280408815</v>
      </c>
      <c r="AI65">
        <f t="shared" si="14"/>
        <v>-1.0716321607245182E-2</v>
      </c>
      <c r="AJ65">
        <f t="shared" si="15"/>
        <v>-1.6309290245115808</v>
      </c>
      <c r="AK65">
        <f t="shared" si="16"/>
        <v>1.6977666396487139</v>
      </c>
      <c r="AL65">
        <f t="shared" si="17"/>
        <v>9.568496599265071</v>
      </c>
      <c r="AM65">
        <f t="shared" si="31"/>
        <v>-1.6054870941344381</v>
      </c>
      <c r="AN65">
        <f t="shared" si="32"/>
        <v>1.7198381340371822</v>
      </c>
      <c r="AO65">
        <f t="shared" si="33"/>
        <v>9.5688576224711834</v>
      </c>
      <c r="AQ65">
        <f t="shared" si="27"/>
        <v>1.811699999962002E-2</v>
      </c>
      <c r="AR65" t="b">
        <f t="shared" si="21"/>
        <v>0</v>
      </c>
      <c r="AS65" t="b">
        <f t="shared" si="22"/>
        <v>0</v>
      </c>
      <c r="AT65" t="b">
        <f>FALSE</f>
        <v>0</v>
      </c>
      <c r="AU65" t="b">
        <f t="shared" si="23"/>
        <v>0</v>
      </c>
      <c r="AV65" t="b">
        <f t="shared" si="28"/>
        <v>0</v>
      </c>
      <c r="AW65" t="b">
        <f t="shared" si="24"/>
        <v>0</v>
      </c>
      <c r="AX65">
        <f t="shared" si="29"/>
        <v>0</v>
      </c>
      <c r="AY65">
        <f t="shared" si="30"/>
        <v>0</v>
      </c>
      <c r="AZ65" t="b">
        <f t="shared" si="25"/>
        <v>0</v>
      </c>
    </row>
    <row r="66" spans="1:52" x14ac:dyDescent="0.3">
      <c r="A66" s="4">
        <v>64</v>
      </c>
      <c r="B66" s="4">
        <v>-803119890879</v>
      </c>
      <c r="C66" s="5">
        <v>2</v>
      </c>
      <c r="D66" s="5">
        <v>2.281E-3</v>
      </c>
      <c r="E66" s="5">
        <v>1.2382000000000001E-2</v>
      </c>
      <c r="F66" s="5">
        <v>1004721</v>
      </c>
      <c r="G66" s="5">
        <v>0</v>
      </c>
      <c r="H66" s="5">
        <v>0</v>
      </c>
      <c r="I66" s="5">
        <v>0</v>
      </c>
      <c r="J66" s="5">
        <v>-9350000</v>
      </c>
      <c r="K66" s="5">
        <v>-9736000</v>
      </c>
      <c r="L66" s="5">
        <v>-0.61399999999999999</v>
      </c>
      <c r="M66" s="5">
        <v>0</v>
      </c>
      <c r="S66">
        <f t="shared" ref="S66:S129" si="34">A66</f>
        <v>64</v>
      </c>
      <c r="T66">
        <f t="shared" si="26"/>
        <v>1.2730310000479221</v>
      </c>
      <c r="U66">
        <f t="shared" ref="U66:U129" si="35">C66</f>
        <v>2</v>
      </c>
      <c r="V66">
        <f t="shared" si="9"/>
        <v>2.2367942200000001E-2</v>
      </c>
      <c r="W66">
        <f t="shared" si="10"/>
        <v>0.12142036840000001</v>
      </c>
      <c r="X66">
        <f t="shared" si="11"/>
        <v>9.8524950701999998</v>
      </c>
      <c r="Y66">
        <f t="shared" ref="Y66:Y129" si="36">IF(ABS(G66)&gt;1,G66/1000000,G66)</f>
        <v>0</v>
      </c>
      <c r="Z66">
        <f t="shared" ref="Z66:Z129" si="37">IF(ABS(H66)&gt;1,H66/1000000,H66)</f>
        <v>0</v>
      </c>
      <c r="AA66">
        <f t="shared" ref="AA66:AA129" si="38">IF(ABS(I66)&gt;1,I66/1000000,I66)</f>
        <v>0</v>
      </c>
      <c r="AB66">
        <f t="shared" ref="AB66:AB129" si="39">IF(ABS(J66)&gt;1,J66/1000000,J66)</f>
        <v>-9.35</v>
      </c>
      <c r="AC66">
        <f t="shared" ref="AC66:AC129" si="40">IF(ABS(K66)&gt;1,K66/1000000,K66)</f>
        <v>-9.7360000000000007</v>
      </c>
      <c r="AD66">
        <f t="shared" ref="AD66:AD129" si="41">IF(ABS(L66)&gt;1,L66/1000000,L66)</f>
        <v>-0.61399999999999999</v>
      </c>
      <c r="AE66">
        <f t="shared" ref="AE66:AE129" si="42">M66/1000</f>
        <v>0</v>
      </c>
      <c r="AG66">
        <f t="shared" si="12"/>
        <v>-0.16318828506146982</v>
      </c>
      <c r="AH66">
        <f t="shared" si="13"/>
        <v>-0.16992525597416794</v>
      </c>
      <c r="AI66">
        <f t="shared" si="14"/>
        <v>-1.0716321607245182E-2</v>
      </c>
      <c r="AJ66">
        <f t="shared" si="15"/>
        <v>-1.6440966700531778</v>
      </c>
      <c r="AK66">
        <f t="shared" si="16"/>
        <v>1.6980528987130206</v>
      </c>
      <c r="AL66">
        <f t="shared" si="17"/>
        <v>9.5655875319662567</v>
      </c>
      <c r="AM66">
        <f t="shared" si="31"/>
        <v>-1.6186248941175472</v>
      </c>
      <c r="AN66">
        <f t="shared" si="32"/>
        <v>1.7204923693783245</v>
      </c>
      <c r="AO66">
        <f t="shared" si="33"/>
        <v>9.5659219000611682</v>
      </c>
      <c r="AQ66">
        <f t="shared" si="27"/>
        <v>1.6653000027872622E-2</v>
      </c>
      <c r="AR66" t="b">
        <f t="shared" si="21"/>
        <v>0</v>
      </c>
      <c r="AS66" t="b">
        <f t="shared" si="22"/>
        <v>0</v>
      </c>
      <c r="AT66" t="b">
        <f>FALSE</f>
        <v>0</v>
      </c>
      <c r="AU66" t="b">
        <f t="shared" si="23"/>
        <v>0</v>
      </c>
      <c r="AV66" t="b">
        <f t="shared" si="28"/>
        <v>0</v>
      </c>
      <c r="AW66" t="b">
        <f t="shared" si="24"/>
        <v>0</v>
      </c>
      <c r="AX66">
        <f t="shared" si="29"/>
        <v>0</v>
      </c>
      <c r="AY66">
        <f t="shared" si="30"/>
        <v>0</v>
      </c>
      <c r="AZ66" t="b">
        <f t="shared" si="25"/>
        <v>0</v>
      </c>
    </row>
    <row r="67" spans="1:52" x14ac:dyDescent="0.3">
      <c r="A67" s="4">
        <v>65</v>
      </c>
      <c r="B67" s="4">
        <v>-803119862210</v>
      </c>
      <c r="C67" s="5">
        <v>2</v>
      </c>
      <c r="D67" s="5">
        <v>3.124E-3</v>
      </c>
      <c r="E67" s="5">
        <v>1.2341E-2</v>
      </c>
      <c r="F67" s="5">
        <v>0.997695</v>
      </c>
      <c r="G67" s="5">
        <v>0</v>
      </c>
      <c r="H67" s="5">
        <v>0</v>
      </c>
      <c r="I67" s="5">
        <v>0</v>
      </c>
      <c r="J67" s="5">
        <v>-9351000</v>
      </c>
      <c r="K67" s="5">
        <v>-9741000</v>
      </c>
      <c r="L67" s="5">
        <v>-0.61499999999999999</v>
      </c>
      <c r="M67" s="5">
        <v>0</v>
      </c>
      <c r="S67">
        <f t="shared" si="34"/>
        <v>65</v>
      </c>
      <c r="T67">
        <f t="shared" si="26"/>
        <v>1.3016999999526888</v>
      </c>
      <c r="U67">
        <f t="shared" si="35"/>
        <v>2</v>
      </c>
      <c r="V67">
        <f t="shared" ref="V67:V130" si="43">IF(ABS(D67)&gt;1,D67/1000000,D67)*9.8062</f>
        <v>3.0634568800000001E-2</v>
      </c>
      <c r="W67">
        <f t="shared" ref="W67:W130" si="44">IF(ABS(E67)&gt;1,E67/1000000,E67)*9.8062</f>
        <v>0.1210183142</v>
      </c>
      <c r="X67">
        <f t="shared" ref="X67:X130" si="45">IF(ABS(F67)&gt;1,F67/1000000,F67)*9.8062</f>
        <v>9.7835967090000011</v>
      </c>
      <c r="Y67">
        <f t="shared" si="36"/>
        <v>0</v>
      </c>
      <c r="Z67">
        <f t="shared" si="37"/>
        <v>0</v>
      </c>
      <c r="AA67">
        <f t="shared" si="38"/>
        <v>0</v>
      </c>
      <c r="AB67">
        <f t="shared" si="39"/>
        <v>-9.3510000000000009</v>
      </c>
      <c r="AC67">
        <f t="shared" si="40"/>
        <v>-9.7409999999999997</v>
      </c>
      <c r="AD67">
        <f t="shared" si="41"/>
        <v>-0.61499999999999999</v>
      </c>
      <c r="AE67">
        <f t="shared" si="42"/>
        <v>0</v>
      </c>
      <c r="AG67">
        <f t="shared" ref="AG67:AG130" si="46">AB67/180*PI()</f>
        <v>-0.16320573835398977</v>
      </c>
      <c r="AH67">
        <f t="shared" ref="AH67:AH130" si="47">AC67/180*PI()</f>
        <v>-0.17001252243676765</v>
      </c>
      <c r="AI67">
        <f t="shared" ref="AI67:AI130" si="48">AD67/180*PI()</f>
        <v>-1.0733774899765127E-2</v>
      </c>
      <c r="AJ67">
        <f t="shared" ref="AJ67:AJ130" si="49">COS(AH67)*V67+SIN(AH67)*X67</f>
        <v>-1.6251397223733446</v>
      </c>
      <c r="AK67">
        <f t="shared" ref="AK67:AK130" si="50">SIN(AG67)*SIN(AH67)*V67+COS(AG67)*W67-SIN(AG67)*COS(AH67)*X67</f>
        <v>1.6869937218859712</v>
      </c>
      <c r="AL67">
        <f t="shared" ref="AL67:AL130" si="51">-COS(AG67)*SIN(AH67)*V67+SIN(AG67)*W67+COS(AG67)*COS(AH67)*X67</f>
        <v>9.4998590273021755</v>
      </c>
      <c r="AM67">
        <f t="shared" si="31"/>
        <v>-1.5998158709370593</v>
      </c>
      <c r="AN67">
        <f t="shared" si="32"/>
        <v>1.709070231644467</v>
      </c>
      <c r="AO67">
        <f t="shared" si="33"/>
        <v>9.5002113974341462</v>
      </c>
      <c r="AQ67">
        <f t="shared" si="27"/>
        <v>2.8668999904766679E-2</v>
      </c>
      <c r="AR67" t="b">
        <f t="shared" ref="AR67:AR130" si="52">OR(U67=3,U67=7)</f>
        <v>0</v>
      </c>
      <c r="AS67" t="b">
        <f t="shared" ref="AS67:AS130" si="53">OR(AR67,U67=9)</f>
        <v>0</v>
      </c>
      <c r="AT67" t="b">
        <f>FALSE</f>
        <v>0</v>
      </c>
      <c r="AU67" t="b">
        <f t="shared" ref="AU67:AU130" si="54">AND(OR(AU66,AND(AB67=0,AC67=0)),AR67=AS67)</f>
        <v>0</v>
      </c>
      <c r="AV67" t="b">
        <f t="shared" si="28"/>
        <v>0</v>
      </c>
      <c r="AW67" t="b">
        <f t="shared" ref="AW67:AW130" si="55">AND(AS67,NOT(AT67),AU67)</f>
        <v>0</v>
      </c>
      <c r="AX67">
        <f t="shared" si="29"/>
        <v>0</v>
      </c>
      <c r="AY67">
        <f t="shared" si="30"/>
        <v>0</v>
      </c>
      <c r="AZ67" t="b">
        <f t="shared" ref="AZ67:AZ130" si="56">AND(AU67,AS67,NOT(AV67),NOT(AW67))</f>
        <v>0</v>
      </c>
    </row>
    <row r="68" spans="1:52" x14ac:dyDescent="0.3">
      <c r="A68" s="4">
        <v>66</v>
      </c>
      <c r="B68" s="4">
        <v>-803119846686</v>
      </c>
      <c r="C68" s="5">
        <v>2</v>
      </c>
      <c r="D68" s="5">
        <v>3.091E-3</v>
      </c>
      <c r="E68" s="5">
        <v>1.2286999999999999E-2</v>
      </c>
      <c r="F68" s="5">
        <v>1001264</v>
      </c>
      <c r="G68" s="5">
        <v>0</v>
      </c>
      <c r="H68" s="5">
        <v>0</v>
      </c>
      <c r="I68" s="5">
        <v>0</v>
      </c>
      <c r="J68" s="5">
        <v>-9351000</v>
      </c>
      <c r="K68" s="5">
        <v>-9745000</v>
      </c>
      <c r="L68" s="5">
        <v>-0.61599999999999999</v>
      </c>
      <c r="M68" s="5">
        <v>0</v>
      </c>
      <c r="S68">
        <f t="shared" si="34"/>
        <v>66</v>
      </c>
      <c r="T68">
        <f t="shared" ref="T68:T131" si="57">B68/1000000-B$2/1000000</f>
        <v>1.3172239999985322</v>
      </c>
      <c r="U68">
        <f t="shared" si="35"/>
        <v>2</v>
      </c>
      <c r="V68">
        <f t="shared" si="43"/>
        <v>3.0310964200000002E-2</v>
      </c>
      <c r="W68">
        <f t="shared" si="44"/>
        <v>0.1204887794</v>
      </c>
      <c r="X68">
        <f t="shared" si="45"/>
        <v>9.8185950367999997</v>
      </c>
      <c r="Y68">
        <f t="shared" si="36"/>
        <v>0</v>
      </c>
      <c r="Z68">
        <f t="shared" si="37"/>
        <v>0</v>
      </c>
      <c r="AA68">
        <f t="shared" si="38"/>
        <v>0</v>
      </c>
      <c r="AB68">
        <f t="shared" si="39"/>
        <v>-9.3510000000000009</v>
      </c>
      <c r="AC68">
        <f t="shared" si="40"/>
        <v>-9.7449999999999992</v>
      </c>
      <c r="AD68">
        <f t="shared" si="41"/>
        <v>-0.61599999999999999</v>
      </c>
      <c r="AE68">
        <f t="shared" si="42"/>
        <v>0</v>
      </c>
      <c r="AG68">
        <f t="shared" si="46"/>
        <v>-0.16320573835398977</v>
      </c>
      <c r="AH68">
        <f t="shared" si="47"/>
        <v>-0.17008233560684738</v>
      </c>
      <c r="AI68">
        <f t="shared" si="48"/>
        <v>-1.075122819228507E-2</v>
      </c>
      <c r="AJ68">
        <f t="shared" si="49"/>
        <v>-1.6320561313892092</v>
      </c>
      <c r="AK68">
        <f t="shared" si="50"/>
        <v>1.6920484369856061</v>
      </c>
      <c r="AL68">
        <f t="shared" si="51"/>
        <v>9.5338140147621449</v>
      </c>
      <c r="AM68">
        <f t="shared" si="31"/>
        <v>-1.6066578245605332</v>
      </c>
      <c r="AN68">
        <f t="shared" si="32"/>
        <v>1.7142343379983913</v>
      </c>
      <c r="AO68">
        <f t="shared" si="33"/>
        <v>9.5341646758586691</v>
      </c>
      <c r="AQ68">
        <f t="shared" ref="AQ68:AQ131" si="58">T68-T67</f>
        <v>1.5524000045843422E-2</v>
      </c>
      <c r="AR68" t="b">
        <f t="shared" si="52"/>
        <v>0</v>
      </c>
      <c r="AS68" t="b">
        <f t="shared" si="53"/>
        <v>0</v>
      </c>
      <c r="AT68" t="b">
        <f>FALSE</f>
        <v>0</v>
      </c>
      <c r="AU68" t="b">
        <f t="shared" si="54"/>
        <v>0</v>
      </c>
      <c r="AV68" t="b">
        <f t="shared" ref="AV68:AV131" si="59">AND(AU68,NOT(AS68))</f>
        <v>0</v>
      </c>
      <c r="AW68" t="b">
        <f t="shared" si="55"/>
        <v>0</v>
      </c>
      <c r="AX68">
        <f t="shared" ref="AX68:AX131" si="60">AND(NOT(AW67),AW68)*T68</f>
        <v>0</v>
      </c>
      <c r="AY68">
        <f t="shared" ref="AY68:AY131" si="61">AND(AW67,NOT(AW68))*T68</f>
        <v>0</v>
      </c>
      <c r="AZ68" t="b">
        <f t="shared" si="56"/>
        <v>0</v>
      </c>
    </row>
    <row r="69" spans="1:52" x14ac:dyDescent="0.3">
      <c r="A69" s="4">
        <v>67</v>
      </c>
      <c r="B69" s="4">
        <v>-803119826814</v>
      </c>
      <c r="C69" s="5">
        <v>2</v>
      </c>
      <c r="D69" s="5">
        <v>2.9979999999999998E-3</v>
      </c>
      <c r="E69" s="5">
        <v>1.2253E-2</v>
      </c>
      <c r="F69" s="5">
        <v>1004153</v>
      </c>
      <c r="G69" s="5">
        <v>0</v>
      </c>
      <c r="H69" s="5">
        <v>0</v>
      </c>
      <c r="I69" s="5">
        <v>0</v>
      </c>
      <c r="J69" s="5">
        <v>-9351000</v>
      </c>
      <c r="K69" s="5">
        <v>-9750000</v>
      </c>
      <c r="L69" s="5">
        <v>-0.61699999999999999</v>
      </c>
      <c r="M69" s="5">
        <v>0</v>
      </c>
      <c r="S69">
        <f t="shared" si="34"/>
        <v>67</v>
      </c>
      <c r="T69">
        <f t="shared" si="57"/>
        <v>1.3370959999738261</v>
      </c>
      <c r="U69">
        <f t="shared" si="35"/>
        <v>2</v>
      </c>
      <c r="V69">
        <f t="shared" si="43"/>
        <v>2.9398987599999999E-2</v>
      </c>
      <c r="W69">
        <f t="shared" si="44"/>
        <v>0.12015536860000001</v>
      </c>
      <c r="X69">
        <f t="shared" si="45"/>
        <v>9.8469251486000005</v>
      </c>
      <c r="Y69">
        <f t="shared" si="36"/>
        <v>0</v>
      </c>
      <c r="Z69">
        <f t="shared" si="37"/>
        <v>0</v>
      </c>
      <c r="AA69">
        <f t="shared" si="38"/>
        <v>0</v>
      </c>
      <c r="AB69">
        <f t="shared" si="39"/>
        <v>-9.3510000000000009</v>
      </c>
      <c r="AC69">
        <f t="shared" si="40"/>
        <v>-9.75</v>
      </c>
      <c r="AD69">
        <f t="shared" si="41"/>
        <v>-0.61699999999999999</v>
      </c>
      <c r="AE69">
        <f t="shared" si="42"/>
        <v>0</v>
      </c>
      <c r="AG69">
        <f t="shared" si="46"/>
        <v>-0.16320573835398977</v>
      </c>
      <c r="AH69">
        <f t="shared" si="47"/>
        <v>-0.17016960206944715</v>
      </c>
      <c r="AI69">
        <f t="shared" si="48"/>
        <v>-1.0768681484805013E-2</v>
      </c>
      <c r="AJ69">
        <f t="shared" si="49"/>
        <v>-1.6385975379945397</v>
      </c>
      <c r="AK69">
        <f t="shared" si="50"/>
        <v>1.6962078659342261</v>
      </c>
      <c r="AL69">
        <f t="shared" si="51"/>
        <v>9.5611251157605679</v>
      </c>
      <c r="AM69">
        <f t="shared" si="31"/>
        <v>-1.6131317457223178</v>
      </c>
      <c r="AN69">
        <f t="shared" si="32"/>
        <v>1.7185084959158881</v>
      </c>
      <c r="AO69">
        <f t="shared" si="33"/>
        <v>9.5614732659571988</v>
      </c>
      <c r="AQ69">
        <f t="shared" si="58"/>
        <v>1.9871999975293875E-2</v>
      </c>
      <c r="AR69" t="b">
        <f t="shared" si="52"/>
        <v>0</v>
      </c>
      <c r="AS69" t="b">
        <f t="shared" si="53"/>
        <v>0</v>
      </c>
      <c r="AT69" t="b">
        <f>FALSE</f>
        <v>0</v>
      </c>
      <c r="AU69" t="b">
        <f t="shared" si="54"/>
        <v>0</v>
      </c>
      <c r="AV69" t="b">
        <f t="shared" si="59"/>
        <v>0</v>
      </c>
      <c r="AW69" t="b">
        <f t="shared" si="55"/>
        <v>0</v>
      </c>
      <c r="AX69">
        <f t="shared" si="60"/>
        <v>0</v>
      </c>
      <c r="AY69">
        <f t="shared" si="61"/>
        <v>0</v>
      </c>
      <c r="AZ69" t="b">
        <f t="shared" si="56"/>
        <v>0</v>
      </c>
    </row>
    <row r="70" spans="1:52" x14ac:dyDescent="0.3">
      <c r="A70" s="4">
        <v>68</v>
      </c>
      <c r="B70" s="4">
        <v>-803119806835</v>
      </c>
      <c r="C70" s="5">
        <v>2</v>
      </c>
      <c r="D70" s="5">
        <v>1.351E-3</v>
      </c>
      <c r="E70" s="5">
        <v>1.0744E-2</v>
      </c>
      <c r="F70" s="5">
        <v>1004099</v>
      </c>
      <c r="G70" s="5">
        <v>0</v>
      </c>
      <c r="H70" s="5">
        <v>0</v>
      </c>
      <c r="I70" s="5">
        <v>0</v>
      </c>
      <c r="J70" s="5">
        <v>-9352000</v>
      </c>
      <c r="K70" s="5">
        <v>-9753000</v>
      </c>
      <c r="L70" s="5">
        <v>-0.61699999999999999</v>
      </c>
      <c r="M70" s="5">
        <v>0</v>
      </c>
      <c r="S70">
        <f t="shared" si="34"/>
        <v>68</v>
      </c>
      <c r="T70">
        <f t="shared" si="57"/>
        <v>1.3570749999489635</v>
      </c>
      <c r="U70">
        <f t="shared" si="35"/>
        <v>2</v>
      </c>
      <c r="V70">
        <f t="shared" si="43"/>
        <v>1.3248176200000001E-2</v>
      </c>
      <c r="W70">
        <f t="shared" si="44"/>
        <v>0.10535781280000001</v>
      </c>
      <c r="X70">
        <f t="shared" si="45"/>
        <v>9.8463956138000004</v>
      </c>
      <c r="Y70">
        <f t="shared" si="36"/>
        <v>0</v>
      </c>
      <c r="Z70">
        <f t="shared" si="37"/>
        <v>0</v>
      </c>
      <c r="AA70">
        <f t="shared" si="38"/>
        <v>0</v>
      </c>
      <c r="AB70">
        <f t="shared" si="39"/>
        <v>-9.3520000000000003</v>
      </c>
      <c r="AC70">
        <f t="shared" si="40"/>
        <v>-9.7530000000000001</v>
      </c>
      <c r="AD70">
        <f t="shared" si="41"/>
        <v>-0.61699999999999999</v>
      </c>
      <c r="AE70">
        <f t="shared" si="42"/>
        <v>0</v>
      </c>
      <c r="AG70">
        <f t="shared" si="46"/>
        <v>-0.16322319164650972</v>
      </c>
      <c r="AH70">
        <f t="shared" si="47"/>
        <v>-0.17022196194700695</v>
      </c>
      <c r="AI70">
        <f t="shared" si="48"/>
        <v>-1.0768681484805013E-2</v>
      </c>
      <c r="AJ70">
        <f t="shared" si="49"/>
        <v>-1.6549336161852737</v>
      </c>
      <c r="AK70">
        <f t="shared" si="50"/>
        <v>1.6812305203511309</v>
      </c>
      <c r="AL70">
        <f t="shared" si="51"/>
        <v>9.5602008885697742</v>
      </c>
      <c r="AM70">
        <f t="shared" si="31"/>
        <v>-1.6298635160465997</v>
      </c>
      <c r="AN70">
        <f t="shared" si="32"/>
        <v>1.7039908071059171</v>
      </c>
      <c r="AO70">
        <f t="shared" si="33"/>
        <v>9.5604781582674647</v>
      </c>
      <c r="AQ70">
        <f t="shared" si="58"/>
        <v>1.9978999975137413E-2</v>
      </c>
      <c r="AR70" t="b">
        <f t="shared" si="52"/>
        <v>0</v>
      </c>
      <c r="AS70" t="b">
        <f t="shared" si="53"/>
        <v>0</v>
      </c>
      <c r="AT70" t="b">
        <f>FALSE</f>
        <v>0</v>
      </c>
      <c r="AU70" t="b">
        <f t="shared" si="54"/>
        <v>0</v>
      </c>
      <c r="AV70" t="b">
        <f t="shared" si="59"/>
        <v>0</v>
      </c>
      <c r="AW70" t="b">
        <f t="shared" si="55"/>
        <v>0</v>
      </c>
      <c r="AX70">
        <f t="shared" si="60"/>
        <v>0</v>
      </c>
      <c r="AY70">
        <f t="shared" si="61"/>
        <v>0</v>
      </c>
      <c r="AZ70" t="b">
        <f t="shared" si="56"/>
        <v>0</v>
      </c>
    </row>
    <row r="71" spans="1:52" x14ac:dyDescent="0.3">
      <c r="A71" s="4">
        <v>69</v>
      </c>
      <c r="B71" s="4">
        <v>-803119786776</v>
      </c>
      <c r="C71" s="5">
        <v>2</v>
      </c>
      <c r="D71" s="5">
        <v>-6.1310000000000002E-3</v>
      </c>
      <c r="E71" s="5">
        <v>1.1686999999999999E-2</v>
      </c>
      <c r="F71" s="5">
        <v>1004646</v>
      </c>
      <c r="G71" s="5">
        <v>0</v>
      </c>
      <c r="H71" s="5">
        <v>0</v>
      </c>
      <c r="I71" s="5">
        <v>0</v>
      </c>
      <c r="J71" s="5">
        <v>-9352000</v>
      </c>
      <c r="K71" s="5">
        <v>-9752000</v>
      </c>
      <c r="L71" s="5">
        <v>-0.61699999999999999</v>
      </c>
      <c r="M71" s="5">
        <v>0</v>
      </c>
      <c r="S71">
        <f t="shared" si="34"/>
        <v>69</v>
      </c>
      <c r="T71">
        <f t="shared" si="57"/>
        <v>1.3771339999511838</v>
      </c>
      <c r="U71">
        <f t="shared" si="35"/>
        <v>2</v>
      </c>
      <c r="V71">
        <f t="shared" si="43"/>
        <v>-6.0121812200000006E-2</v>
      </c>
      <c r="W71">
        <f t="shared" si="44"/>
        <v>0.1146050594</v>
      </c>
      <c r="X71">
        <f t="shared" si="45"/>
        <v>9.8517596051999998</v>
      </c>
      <c r="Y71">
        <f t="shared" si="36"/>
        <v>0</v>
      </c>
      <c r="Z71">
        <f t="shared" si="37"/>
        <v>0</v>
      </c>
      <c r="AA71">
        <f t="shared" si="38"/>
        <v>0</v>
      </c>
      <c r="AB71">
        <f t="shared" si="39"/>
        <v>-9.3520000000000003</v>
      </c>
      <c r="AC71">
        <f t="shared" si="40"/>
        <v>-9.7520000000000007</v>
      </c>
      <c r="AD71">
        <f t="shared" si="41"/>
        <v>-0.61699999999999999</v>
      </c>
      <c r="AE71">
        <f t="shared" si="42"/>
        <v>0</v>
      </c>
      <c r="AG71">
        <f t="shared" si="46"/>
        <v>-0.16322319164650972</v>
      </c>
      <c r="AH71">
        <f t="shared" si="47"/>
        <v>-0.17020450865448702</v>
      </c>
      <c r="AI71">
        <f t="shared" si="48"/>
        <v>-1.0768681484805013E-2</v>
      </c>
      <c r="AJ71">
        <f t="shared" si="49"/>
        <v>-1.7279825851573294</v>
      </c>
      <c r="AK71">
        <f t="shared" si="50"/>
        <v>1.6891991091395187</v>
      </c>
      <c r="AL71">
        <f t="shared" si="51"/>
        <v>9.5516804189455566</v>
      </c>
      <c r="AM71">
        <f t="shared" si="31"/>
        <v>-1.7026484260184036</v>
      </c>
      <c r="AN71">
        <f t="shared" si="32"/>
        <v>1.7139867906143509</v>
      </c>
      <c r="AO71">
        <f t="shared" si="33"/>
        <v>9.5518141674537045</v>
      </c>
      <c r="AQ71">
        <f t="shared" si="58"/>
        <v>2.0059000002220273E-2</v>
      </c>
      <c r="AR71" t="b">
        <f t="shared" si="52"/>
        <v>0</v>
      </c>
      <c r="AS71" t="b">
        <f t="shared" si="53"/>
        <v>0</v>
      </c>
      <c r="AT71" t="b">
        <f>FALSE</f>
        <v>0</v>
      </c>
      <c r="AU71" t="b">
        <f t="shared" si="54"/>
        <v>0</v>
      </c>
      <c r="AV71" t="b">
        <f t="shared" si="59"/>
        <v>0</v>
      </c>
      <c r="AW71" t="b">
        <f t="shared" si="55"/>
        <v>0</v>
      </c>
      <c r="AX71">
        <f t="shared" si="60"/>
        <v>0</v>
      </c>
      <c r="AY71">
        <f t="shared" si="61"/>
        <v>0</v>
      </c>
      <c r="AZ71" t="b">
        <f t="shared" si="56"/>
        <v>0</v>
      </c>
    </row>
    <row r="72" spans="1:52" x14ac:dyDescent="0.3">
      <c r="A72" s="4">
        <v>70</v>
      </c>
      <c r="B72" s="4">
        <v>-803119765705</v>
      </c>
      <c r="C72" s="5">
        <v>2</v>
      </c>
      <c r="D72" s="5">
        <v>-4.5269999999999998E-3</v>
      </c>
      <c r="E72" s="5">
        <v>1.2455000000000001E-2</v>
      </c>
      <c r="F72" s="5">
        <v>1004346</v>
      </c>
      <c r="G72" s="5">
        <v>0</v>
      </c>
      <c r="H72" s="5">
        <v>0</v>
      </c>
      <c r="I72" s="5">
        <v>0</v>
      </c>
      <c r="J72" s="5">
        <v>-9350000</v>
      </c>
      <c r="K72" s="5">
        <v>-9752000</v>
      </c>
      <c r="L72" s="5">
        <v>-0.61799999999999999</v>
      </c>
      <c r="M72" s="5">
        <v>0</v>
      </c>
      <c r="S72">
        <f t="shared" si="34"/>
        <v>70</v>
      </c>
      <c r="T72">
        <f t="shared" si="57"/>
        <v>1.3982049999758601</v>
      </c>
      <c r="U72">
        <f t="shared" si="35"/>
        <v>2</v>
      </c>
      <c r="V72">
        <f t="shared" si="43"/>
        <v>-4.4392667400000002E-2</v>
      </c>
      <c r="W72">
        <f t="shared" si="44"/>
        <v>0.12213622100000002</v>
      </c>
      <c r="X72">
        <f t="shared" si="45"/>
        <v>9.8488177451999999</v>
      </c>
      <c r="Y72">
        <f t="shared" si="36"/>
        <v>0</v>
      </c>
      <c r="Z72">
        <f t="shared" si="37"/>
        <v>0</v>
      </c>
      <c r="AA72">
        <f t="shared" si="38"/>
        <v>0</v>
      </c>
      <c r="AB72">
        <f t="shared" si="39"/>
        <v>-9.35</v>
      </c>
      <c r="AC72">
        <f t="shared" si="40"/>
        <v>-9.7520000000000007</v>
      </c>
      <c r="AD72">
        <f t="shared" si="41"/>
        <v>-0.61799999999999999</v>
      </c>
      <c r="AE72">
        <f t="shared" si="42"/>
        <v>0</v>
      </c>
      <c r="AG72">
        <f t="shared" si="46"/>
        <v>-0.16318828506146982</v>
      </c>
      <c r="AH72">
        <f t="shared" si="47"/>
        <v>-0.17020450865448702</v>
      </c>
      <c r="AI72">
        <f t="shared" si="48"/>
        <v>-1.0786134777324957E-2</v>
      </c>
      <c r="AJ72">
        <f t="shared" si="49"/>
        <v>-1.7119824204486771</v>
      </c>
      <c r="AK72">
        <f t="shared" si="50"/>
        <v>1.6962586031943152</v>
      </c>
      <c r="AL72">
        <f t="shared" si="51"/>
        <v>9.5502838641963628</v>
      </c>
      <c r="AM72">
        <f t="shared" si="31"/>
        <v>-1.686457765109225</v>
      </c>
      <c r="AN72">
        <f t="shared" si="32"/>
        <v>1.7206012749507176</v>
      </c>
      <c r="AO72">
        <f t="shared" si="33"/>
        <v>9.5504706901129346</v>
      </c>
      <c r="AQ72">
        <f t="shared" si="58"/>
        <v>2.1071000024676323E-2</v>
      </c>
      <c r="AR72" t="b">
        <f t="shared" si="52"/>
        <v>0</v>
      </c>
      <c r="AS72" t="b">
        <f t="shared" si="53"/>
        <v>0</v>
      </c>
      <c r="AT72" t="b">
        <f>FALSE</f>
        <v>0</v>
      </c>
      <c r="AU72" t="b">
        <f t="shared" si="54"/>
        <v>0</v>
      </c>
      <c r="AV72" t="b">
        <f t="shared" si="59"/>
        <v>0</v>
      </c>
      <c r="AW72" t="b">
        <f t="shared" si="55"/>
        <v>0</v>
      </c>
      <c r="AX72">
        <f t="shared" si="60"/>
        <v>0</v>
      </c>
      <c r="AY72">
        <f t="shared" si="61"/>
        <v>0</v>
      </c>
      <c r="AZ72" t="b">
        <f t="shared" si="56"/>
        <v>0</v>
      </c>
    </row>
    <row r="73" spans="1:52" x14ac:dyDescent="0.3">
      <c r="A73" s="4">
        <v>71</v>
      </c>
      <c r="B73" s="4">
        <v>-803119743075</v>
      </c>
      <c r="C73" s="5">
        <v>2</v>
      </c>
      <c r="D73" s="5">
        <v>-5.0489999999999997E-3</v>
      </c>
      <c r="E73" s="5">
        <v>1.2322E-2</v>
      </c>
      <c r="F73" s="5">
        <v>1004468</v>
      </c>
      <c r="G73" s="5">
        <v>0</v>
      </c>
      <c r="H73" s="5">
        <v>0</v>
      </c>
      <c r="I73" s="5">
        <v>0</v>
      </c>
      <c r="J73" s="5">
        <v>-9350000</v>
      </c>
      <c r="K73" s="5">
        <v>-9751000</v>
      </c>
      <c r="L73" s="5">
        <v>-0.61899999999999999</v>
      </c>
      <c r="M73" s="5">
        <v>0</v>
      </c>
      <c r="S73">
        <f t="shared" si="34"/>
        <v>71</v>
      </c>
      <c r="T73">
        <f t="shared" si="57"/>
        <v>1.4208349999971688</v>
      </c>
      <c r="U73">
        <f t="shared" si="35"/>
        <v>2</v>
      </c>
      <c r="V73">
        <f t="shared" si="43"/>
        <v>-4.9511503800000002E-2</v>
      </c>
      <c r="W73">
        <f t="shared" si="44"/>
        <v>0.1208319964</v>
      </c>
      <c r="X73">
        <f t="shared" si="45"/>
        <v>9.8500141015999993</v>
      </c>
      <c r="Y73">
        <f t="shared" si="36"/>
        <v>0</v>
      </c>
      <c r="Z73">
        <f t="shared" si="37"/>
        <v>0</v>
      </c>
      <c r="AA73">
        <f t="shared" si="38"/>
        <v>0</v>
      </c>
      <c r="AB73">
        <f t="shared" si="39"/>
        <v>-9.35</v>
      </c>
      <c r="AC73">
        <f t="shared" si="40"/>
        <v>-9.7509999999999994</v>
      </c>
      <c r="AD73">
        <f t="shared" si="41"/>
        <v>-0.61899999999999999</v>
      </c>
      <c r="AE73">
        <f t="shared" si="42"/>
        <v>0</v>
      </c>
      <c r="AG73">
        <f t="shared" si="46"/>
        <v>-0.16318828506146982</v>
      </c>
      <c r="AH73">
        <f t="shared" si="47"/>
        <v>-0.17018705536196707</v>
      </c>
      <c r="AI73">
        <f t="shared" si="48"/>
        <v>-1.08035880698449E-2</v>
      </c>
      <c r="AJ73">
        <f t="shared" si="49"/>
        <v>-1.7170606490168172</v>
      </c>
      <c r="AK73">
        <f t="shared" si="50"/>
        <v>1.6950272675924347</v>
      </c>
      <c r="AL73">
        <f t="shared" si="51"/>
        <v>9.5508332019671176</v>
      </c>
      <c r="AM73">
        <f t="shared" si="31"/>
        <v>-1.691571780994146</v>
      </c>
      <c r="AN73">
        <f t="shared" si="32"/>
        <v>1.7195087438552243</v>
      </c>
      <c r="AO73">
        <f t="shared" si="33"/>
        <v>9.5510054000419835</v>
      </c>
      <c r="AQ73">
        <f t="shared" si="58"/>
        <v>2.2630000021308661E-2</v>
      </c>
      <c r="AR73" t="b">
        <f t="shared" si="52"/>
        <v>0</v>
      </c>
      <c r="AS73" t="b">
        <f t="shared" si="53"/>
        <v>0</v>
      </c>
      <c r="AT73" t="b">
        <f>FALSE</f>
        <v>0</v>
      </c>
      <c r="AU73" t="b">
        <f t="shared" si="54"/>
        <v>0</v>
      </c>
      <c r="AV73" t="b">
        <f t="shared" si="59"/>
        <v>0</v>
      </c>
      <c r="AW73" t="b">
        <f t="shared" si="55"/>
        <v>0</v>
      </c>
      <c r="AX73">
        <f t="shared" si="60"/>
        <v>0</v>
      </c>
      <c r="AY73">
        <f t="shared" si="61"/>
        <v>0</v>
      </c>
      <c r="AZ73" t="b">
        <f t="shared" si="56"/>
        <v>0</v>
      </c>
    </row>
    <row r="74" spans="1:52" x14ac:dyDescent="0.3">
      <c r="A74" s="4">
        <v>72</v>
      </c>
      <c r="B74" s="4">
        <v>-803119726340</v>
      </c>
      <c r="C74" s="5">
        <v>2</v>
      </c>
      <c r="D74" s="5">
        <v>-4.9189999999999998E-3</v>
      </c>
      <c r="E74" s="5">
        <v>1.2296E-2</v>
      </c>
      <c r="F74" s="5">
        <v>1004439</v>
      </c>
      <c r="G74" s="5">
        <v>0</v>
      </c>
      <c r="H74" s="5">
        <v>0</v>
      </c>
      <c r="I74" s="5">
        <v>0</v>
      </c>
      <c r="J74" s="5">
        <v>-9350000</v>
      </c>
      <c r="K74" s="5">
        <v>-9751000</v>
      </c>
      <c r="L74" s="5">
        <v>-0.62</v>
      </c>
      <c r="M74" s="5">
        <v>0</v>
      </c>
      <c r="S74">
        <f t="shared" si="34"/>
        <v>72</v>
      </c>
      <c r="T74">
        <f t="shared" si="57"/>
        <v>1.4375699999509379</v>
      </c>
      <c r="U74">
        <f t="shared" si="35"/>
        <v>2</v>
      </c>
      <c r="V74">
        <f t="shared" si="43"/>
        <v>-4.8236697799999999E-2</v>
      </c>
      <c r="W74">
        <f t="shared" si="44"/>
        <v>0.1205770352</v>
      </c>
      <c r="X74">
        <f t="shared" si="45"/>
        <v>9.8497297218000011</v>
      </c>
      <c r="Y74">
        <f t="shared" si="36"/>
        <v>0</v>
      </c>
      <c r="Z74">
        <f t="shared" si="37"/>
        <v>0</v>
      </c>
      <c r="AA74">
        <f t="shared" si="38"/>
        <v>0</v>
      </c>
      <c r="AB74">
        <f t="shared" si="39"/>
        <v>-9.35</v>
      </c>
      <c r="AC74">
        <f t="shared" si="40"/>
        <v>-9.7509999999999994</v>
      </c>
      <c r="AD74">
        <f t="shared" si="41"/>
        <v>-0.62</v>
      </c>
      <c r="AE74">
        <f t="shared" si="42"/>
        <v>0</v>
      </c>
      <c r="AG74">
        <f t="shared" si="46"/>
        <v>-0.16318828506146982</v>
      </c>
      <c r="AH74">
        <f t="shared" si="47"/>
        <v>-0.17018705536196707</v>
      </c>
      <c r="AI74">
        <f t="shared" si="48"/>
        <v>-1.0821041362364843E-2</v>
      </c>
      <c r="AJ74">
        <f t="shared" si="49"/>
        <v>-1.715756095537837</v>
      </c>
      <c r="AK74">
        <f t="shared" si="50"/>
        <v>1.6947652372056718</v>
      </c>
      <c r="AL74">
        <f t="shared" si="51"/>
        <v>9.550811117613339</v>
      </c>
      <c r="AM74">
        <f t="shared" si="31"/>
        <v>-1.6902748829647598</v>
      </c>
      <c r="AN74">
        <f t="shared" si="32"/>
        <v>1.7192109682384935</v>
      </c>
      <c r="AO74">
        <f t="shared" si="33"/>
        <v>9.5509855857733097</v>
      </c>
      <c r="AQ74">
        <f t="shared" si="58"/>
        <v>1.6734999953769147E-2</v>
      </c>
      <c r="AR74" t="b">
        <f t="shared" si="52"/>
        <v>0</v>
      </c>
      <c r="AS74" t="b">
        <f t="shared" si="53"/>
        <v>0</v>
      </c>
      <c r="AT74" t="b">
        <f>FALSE</f>
        <v>0</v>
      </c>
      <c r="AU74" t="b">
        <f t="shared" si="54"/>
        <v>0</v>
      </c>
      <c r="AV74" t="b">
        <f t="shared" si="59"/>
        <v>0</v>
      </c>
      <c r="AW74" t="b">
        <f t="shared" si="55"/>
        <v>0</v>
      </c>
      <c r="AX74">
        <f t="shared" si="60"/>
        <v>0</v>
      </c>
      <c r="AY74">
        <f t="shared" si="61"/>
        <v>0</v>
      </c>
      <c r="AZ74" t="b">
        <f t="shared" si="56"/>
        <v>0</v>
      </c>
    </row>
    <row r="75" spans="1:52" x14ac:dyDescent="0.3">
      <c r="A75" s="4">
        <v>73</v>
      </c>
      <c r="B75" s="4">
        <v>-803119704119</v>
      </c>
      <c r="C75" s="5">
        <v>2</v>
      </c>
      <c r="D75" s="5">
        <v>-4.9119999999999997E-3</v>
      </c>
      <c r="E75" s="5">
        <v>1.2351000000000001E-2</v>
      </c>
      <c r="F75" s="5">
        <v>1002512</v>
      </c>
      <c r="G75" s="5">
        <v>0</v>
      </c>
      <c r="H75" s="5">
        <v>0</v>
      </c>
      <c r="I75" s="5">
        <v>0</v>
      </c>
      <c r="J75" s="5">
        <v>-9350000</v>
      </c>
      <c r="K75" s="5">
        <v>-9750000</v>
      </c>
      <c r="L75" s="5">
        <v>-0.622</v>
      </c>
      <c r="M75" s="5">
        <v>0</v>
      </c>
      <c r="S75">
        <f t="shared" si="34"/>
        <v>73</v>
      </c>
      <c r="T75">
        <f t="shared" si="57"/>
        <v>1.4597910000011325</v>
      </c>
      <c r="U75">
        <f t="shared" si="35"/>
        <v>2</v>
      </c>
      <c r="V75">
        <f t="shared" si="43"/>
        <v>-4.81680544E-2</v>
      </c>
      <c r="W75">
        <f t="shared" si="44"/>
        <v>0.12111637620000001</v>
      </c>
      <c r="X75">
        <f t="shared" si="45"/>
        <v>9.8308331744000004</v>
      </c>
      <c r="Y75">
        <f t="shared" si="36"/>
        <v>0</v>
      </c>
      <c r="Z75">
        <f t="shared" si="37"/>
        <v>0</v>
      </c>
      <c r="AA75">
        <f t="shared" si="38"/>
        <v>0</v>
      </c>
      <c r="AB75">
        <f t="shared" si="39"/>
        <v>-9.35</v>
      </c>
      <c r="AC75">
        <f t="shared" si="40"/>
        <v>-9.75</v>
      </c>
      <c r="AD75">
        <f t="shared" si="41"/>
        <v>-0.622</v>
      </c>
      <c r="AE75">
        <f t="shared" si="42"/>
        <v>0</v>
      </c>
      <c r="AG75">
        <f t="shared" si="46"/>
        <v>-0.16318828506146982</v>
      </c>
      <c r="AH75">
        <f t="shared" si="47"/>
        <v>-0.17016960206944715</v>
      </c>
      <c r="AI75">
        <f t="shared" si="48"/>
        <v>-1.0855947947404729E-2</v>
      </c>
      <c r="AJ75">
        <f t="shared" si="49"/>
        <v>-1.7123190383741309</v>
      </c>
      <c r="AK75">
        <f t="shared" si="50"/>
        <v>1.6922784827597586</v>
      </c>
      <c r="AL75">
        <f t="shared" si="51"/>
        <v>9.5323883307669508</v>
      </c>
      <c r="AM75">
        <f t="shared" si="31"/>
        <v>-1.6868680904333941</v>
      </c>
      <c r="AN75">
        <f t="shared" si="32"/>
        <v>1.716673117028404</v>
      </c>
      <c r="AO75">
        <f t="shared" si="33"/>
        <v>9.532564172125026</v>
      </c>
      <c r="AQ75">
        <f t="shared" si="58"/>
        <v>2.2221000050194561E-2</v>
      </c>
      <c r="AR75" t="b">
        <f t="shared" si="52"/>
        <v>0</v>
      </c>
      <c r="AS75" t="b">
        <f t="shared" si="53"/>
        <v>0</v>
      </c>
      <c r="AT75" t="b">
        <f>FALSE</f>
        <v>0</v>
      </c>
      <c r="AU75" t="b">
        <f t="shared" si="54"/>
        <v>0</v>
      </c>
      <c r="AV75" t="b">
        <f t="shared" si="59"/>
        <v>0</v>
      </c>
      <c r="AW75" t="b">
        <f t="shared" si="55"/>
        <v>0</v>
      </c>
      <c r="AX75">
        <f t="shared" si="60"/>
        <v>0</v>
      </c>
      <c r="AY75">
        <f t="shared" si="61"/>
        <v>0</v>
      </c>
      <c r="AZ75" t="b">
        <f t="shared" si="56"/>
        <v>0</v>
      </c>
    </row>
    <row r="76" spans="1:52" x14ac:dyDescent="0.3">
      <c r="A76" s="4">
        <v>74</v>
      </c>
      <c r="B76" s="4">
        <v>-803119686199</v>
      </c>
      <c r="C76" s="5">
        <v>2</v>
      </c>
      <c r="D76" s="5">
        <v>-4.7479999999999996E-3</v>
      </c>
      <c r="E76" s="5">
        <v>1.2203E-2</v>
      </c>
      <c r="F76" s="5">
        <v>0.99809999999999999</v>
      </c>
      <c r="G76" s="5">
        <v>0</v>
      </c>
      <c r="H76" s="5">
        <v>0</v>
      </c>
      <c r="I76" s="5">
        <v>0</v>
      </c>
      <c r="J76" s="5">
        <v>-9351000</v>
      </c>
      <c r="K76" s="5">
        <v>-9749000</v>
      </c>
      <c r="L76" s="5">
        <v>-0.622</v>
      </c>
      <c r="M76" s="5">
        <v>0</v>
      </c>
      <c r="S76">
        <f t="shared" si="34"/>
        <v>74</v>
      </c>
      <c r="T76">
        <f t="shared" si="57"/>
        <v>1.4777110000140965</v>
      </c>
      <c r="U76">
        <f t="shared" si="35"/>
        <v>2</v>
      </c>
      <c r="V76">
        <f t="shared" si="43"/>
        <v>-4.6559837600000001E-2</v>
      </c>
      <c r="W76">
        <f t="shared" si="44"/>
        <v>0.11966505860000001</v>
      </c>
      <c r="X76">
        <f t="shared" si="45"/>
        <v>9.7875682200000007</v>
      </c>
      <c r="Y76">
        <f t="shared" si="36"/>
        <v>0</v>
      </c>
      <c r="Z76">
        <f t="shared" si="37"/>
        <v>0</v>
      </c>
      <c r="AA76">
        <f t="shared" si="38"/>
        <v>0</v>
      </c>
      <c r="AB76">
        <f t="shared" si="39"/>
        <v>-9.3510000000000009</v>
      </c>
      <c r="AC76">
        <f t="shared" si="40"/>
        <v>-9.7490000000000006</v>
      </c>
      <c r="AD76">
        <f t="shared" si="41"/>
        <v>-0.622</v>
      </c>
      <c r="AE76">
        <f t="shared" si="42"/>
        <v>0</v>
      </c>
      <c r="AG76">
        <f t="shared" si="46"/>
        <v>-0.16320573835398977</v>
      </c>
      <c r="AH76">
        <f t="shared" si="47"/>
        <v>-0.17015214877692719</v>
      </c>
      <c r="AI76">
        <f t="shared" si="48"/>
        <v>-1.0855947947404729E-2</v>
      </c>
      <c r="AJ76">
        <f t="shared" si="49"/>
        <v>-1.7032389314579124</v>
      </c>
      <c r="AK76">
        <f t="shared" si="50"/>
        <v>1.6841336587264677</v>
      </c>
      <c r="AL76">
        <f t="shared" si="51"/>
        <v>9.4908192569341328</v>
      </c>
      <c r="AM76">
        <f t="shared" si="31"/>
        <v>-1.677922779467981</v>
      </c>
      <c r="AN76">
        <f t="shared" si="32"/>
        <v>1.7083802585549095</v>
      </c>
      <c r="AO76">
        <f t="shared" si="33"/>
        <v>9.490995271529922</v>
      </c>
      <c r="AQ76">
        <f t="shared" si="58"/>
        <v>1.792000001296401E-2</v>
      </c>
      <c r="AR76" t="b">
        <f t="shared" si="52"/>
        <v>0</v>
      </c>
      <c r="AS76" t="b">
        <f t="shared" si="53"/>
        <v>0</v>
      </c>
      <c r="AT76" t="b">
        <f>FALSE</f>
        <v>0</v>
      </c>
      <c r="AU76" t="b">
        <f t="shared" si="54"/>
        <v>0</v>
      </c>
      <c r="AV76" t="b">
        <f t="shared" si="59"/>
        <v>0</v>
      </c>
      <c r="AW76" t="b">
        <f t="shared" si="55"/>
        <v>0</v>
      </c>
      <c r="AX76">
        <f t="shared" si="60"/>
        <v>0</v>
      </c>
      <c r="AY76">
        <f t="shared" si="61"/>
        <v>0</v>
      </c>
      <c r="AZ76" t="b">
        <f t="shared" si="56"/>
        <v>0</v>
      </c>
    </row>
    <row r="77" spans="1:52" x14ac:dyDescent="0.3">
      <c r="A77" s="4">
        <v>75</v>
      </c>
      <c r="B77" s="4">
        <v>-803119666317</v>
      </c>
      <c r="C77" s="5">
        <v>2</v>
      </c>
      <c r="D77" s="5">
        <v>2.2290000000000001E-3</v>
      </c>
      <c r="E77" s="5">
        <v>1.2258E-2</v>
      </c>
      <c r="F77" s="5">
        <v>0.99632399999999999</v>
      </c>
      <c r="G77" s="5">
        <v>0</v>
      </c>
      <c r="H77" s="5">
        <v>0</v>
      </c>
      <c r="I77" s="5">
        <v>0</v>
      </c>
      <c r="J77" s="5">
        <v>-9351000</v>
      </c>
      <c r="K77" s="5">
        <v>-9751000</v>
      </c>
      <c r="L77" s="5">
        <v>-0.623</v>
      </c>
      <c r="M77" s="5">
        <v>0</v>
      </c>
      <c r="S77">
        <f t="shared" si="34"/>
        <v>75</v>
      </c>
      <c r="T77">
        <f t="shared" si="57"/>
        <v>1.49759299994912</v>
      </c>
      <c r="U77">
        <f t="shared" si="35"/>
        <v>2</v>
      </c>
      <c r="V77">
        <f t="shared" si="43"/>
        <v>2.1858019800000003E-2</v>
      </c>
      <c r="W77">
        <f t="shared" si="44"/>
        <v>0.1202043996</v>
      </c>
      <c r="X77">
        <f t="shared" si="45"/>
        <v>9.7701524087999996</v>
      </c>
      <c r="Y77">
        <f t="shared" si="36"/>
        <v>0</v>
      </c>
      <c r="Z77">
        <f t="shared" si="37"/>
        <v>0</v>
      </c>
      <c r="AA77">
        <f t="shared" si="38"/>
        <v>0</v>
      </c>
      <c r="AB77">
        <f t="shared" si="39"/>
        <v>-9.3510000000000009</v>
      </c>
      <c r="AC77">
        <f t="shared" si="40"/>
        <v>-9.7509999999999994</v>
      </c>
      <c r="AD77">
        <f t="shared" si="41"/>
        <v>-0.623</v>
      </c>
      <c r="AE77">
        <f t="shared" si="42"/>
        <v>0</v>
      </c>
      <c r="AG77">
        <f t="shared" si="46"/>
        <v>-0.16320573835398977</v>
      </c>
      <c r="AH77">
        <f t="shared" si="47"/>
        <v>-0.17018705536196707</v>
      </c>
      <c r="AI77">
        <f t="shared" si="48"/>
        <v>-1.0873401239924672E-2</v>
      </c>
      <c r="AJ77">
        <f t="shared" si="49"/>
        <v>-1.6331962817918526</v>
      </c>
      <c r="AK77">
        <f t="shared" si="50"/>
        <v>1.6837500896717905</v>
      </c>
      <c r="AL77">
        <f t="shared" si="51"/>
        <v>9.4851705573787513</v>
      </c>
      <c r="AM77">
        <f t="shared" si="31"/>
        <v>-1.6078993408826132</v>
      </c>
      <c r="AN77">
        <f t="shared" si="32"/>
        <v>1.7060826736288852</v>
      </c>
      <c r="AO77">
        <f t="shared" si="33"/>
        <v>9.485501915145333</v>
      </c>
      <c r="AQ77">
        <f t="shared" si="58"/>
        <v>1.9881999935023487E-2</v>
      </c>
      <c r="AR77" t="b">
        <f t="shared" si="52"/>
        <v>0</v>
      </c>
      <c r="AS77" t="b">
        <f t="shared" si="53"/>
        <v>0</v>
      </c>
      <c r="AT77" t="b">
        <f>FALSE</f>
        <v>0</v>
      </c>
      <c r="AU77" t="b">
        <f t="shared" si="54"/>
        <v>0</v>
      </c>
      <c r="AV77" t="b">
        <f t="shared" si="59"/>
        <v>0</v>
      </c>
      <c r="AW77" t="b">
        <f t="shared" si="55"/>
        <v>0</v>
      </c>
      <c r="AX77">
        <f t="shared" si="60"/>
        <v>0</v>
      </c>
      <c r="AY77">
        <f t="shared" si="61"/>
        <v>0</v>
      </c>
      <c r="AZ77" t="b">
        <f t="shared" si="56"/>
        <v>0</v>
      </c>
    </row>
    <row r="78" spans="1:52" x14ac:dyDescent="0.3">
      <c r="A78" s="4">
        <v>76</v>
      </c>
      <c r="B78" s="4">
        <v>-803119651081</v>
      </c>
      <c r="C78" s="5">
        <v>2</v>
      </c>
      <c r="D78" s="5">
        <v>2.3389999999999999E-3</v>
      </c>
      <c r="E78" s="5">
        <v>1.2181000000000001E-2</v>
      </c>
      <c r="F78" s="5">
        <v>0.99604000000000004</v>
      </c>
      <c r="G78" s="5">
        <v>0</v>
      </c>
      <c r="H78" s="5">
        <v>0</v>
      </c>
      <c r="I78" s="5">
        <v>0</v>
      </c>
      <c r="J78" s="5">
        <v>-9351000</v>
      </c>
      <c r="K78" s="5">
        <v>-9756000</v>
      </c>
      <c r="L78" s="5">
        <v>-0.622</v>
      </c>
      <c r="M78" s="5">
        <v>0</v>
      </c>
      <c r="S78">
        <f t="shared" si="34"/>
        <v>76</v>
      </c>
      <c r="T78">
        <f t="shared" si="57"/>
        <v>1.5128290000138804</v>
      </c>
      <c r="U78">
        <f t="shared" si="35"/>
        <v>2</v>
      </c>
      <c r="V78">
        <f t="shared" si="43"/>
        <v>2.2936701800000001E-2</v>
      </c>
      <c r="W78">
        <f t="shared" si="44"/>
        <v>0.11944932220000001</v>
      </c>
      <c r="X78">
        <f t="shared" si="45"/>
        <v>9.7673674480000017</v>
      </c>
      <c r="Y78">
        <f t="shared" si="36"/>
        <v>0</v>
      </c>
      <c r="Z78">
        <f t="shared" si="37"/>
        <v>0</v>
      </c>
      <c r="AA78">
        <f t="shared" si="38"/>
        <v>0</v>
      </c>
      <c r="AB78">
        <f t="shared" si="39"/>
        <v>-9.3510000000000009</v>
      </c>
      <c r="AC78">
        <f t="shared" si="40"/>
        <v>-9.7560000000000002</v>
      </c>
      <c r="AD78">
        <f t="shared" si="41"/>
        <v>-0.622</v>
      </c>
      <c r="AE78">
        <f t="shared" si="42"/>
        <v>0</v>
      </c>
      <c r="AG78">
        <f t="shared" si="46"/>
        <v>-0.16320573835398977</v>
      </c>
      <c r="AH78">
        <f t="shared" si="47"/>
        <v>-0.17027432182456678</v>
      </c>
      <c r="AI78">
        <f t="shared" si="48"/>
        <v>-1.0855947947404729E-2</v>
      </c>
      <c r="AJ78">
        <f t="shared" si="49"/>
        <v>-1.6325018861533636</v>
      </c>
      <c r="AK78">
        <f t="shared" si="50"/>
        <v>1.6825656196007936</v>
      </c>
      <c r="AL78">
        <f t="shared" si="51"/>
        <v>9.4826247223306623</v>
      </c>
      <c r="AM78">
        <f t="shared" si="31"/>
        <v>-1.6072191600442201</v>
      </c>
      <c r="AN78">
        <f t="shared" si="32"/>
        <v>1.7048851236028957</v>
      </c>
      <c r="AO78">
        <f t="shared" si="33"/>
        <v>9.4829570485169778</v>
      </c>
      <c r="AQ78">
        <f t="shared" si="58"/>
        <v>1.5236000064760447E-2</v>
      </c>
      <c r="AR78" t="b">
        <f t="shared" si="52"/>
        <v>0</v>
      </c>
      <c r="AS78" t="b">
        <f t="shared" si="53"/>
        <v>0</v>
      </c>
      <c r="AT78" t="b">
        <f>FALSE</f>
        <v>0</v>
      </c>
      <c r="AU78" t="b">
        <f t="shared" si="54"/>
        <v>0</v>
      </c>
      <c r="AV78" t="b">
        <f t="shared" si="59"/>
        <v>0</v>
      </c>
      <c r="AW78" t="b">
        <f t="shared" si="55"/>
        <v>0</v>
      </c>
      <c r="AX78">
        <f t="shared" si="60"/>
        <v>0</v>
      </c>
      <c r="AY78">
        <f t="shared" si="61"/>
        <v>0</v>
      </c>
      <c r="AZ78" t="b">
        <f t="shared" si="56"/>
        <v>0</v>
      </c>
    </row>
    <row r="79" spans="1:52" x14ac:dyDescent="0.3">
      <c r="A79" s="4">
        <v>77</v>
      </c>
      <c r="B79" s="4">
        <v>-803119625474</v>
      </c>
      <c r="C79" s="5">
        <v>2</v>
      </c>
      <c r="D79" s="5">
        <v>2.8159999999999999E-3</v>
      </c>
      <c r="E79" s="5">
        <v>1.2351000000000001E-2</v>
      </c>
      <c r="F79" s="5">
        <v>1005809</v>
      </c>
      <c r="G79" s="5">
        <v>0</v>
      </c>
      <c r="H79" s="5">
        <v>0</v>
      </c>
      <c r="I79" s="5">
        <v>0</v>
      </c>
      <c r="J79" s="5">
        <v>-9351000</v>
      </c>
      <c r="K79" s="5">
        <v>-9761000</v>
      </c>
      <c r="L79" s="5">
        <v>-0.624</v>
      </c>
      <c r="M79" s="5">
        <v>0</v>
      </c>
      <c r="S79">
        <f t="shared" si="34"/>
        <v>77</v>
      </c>
      <c r="T79">
        <f t="shared" si="57"/>
        <v>1.5384360000025481</v>
      </c>
      <c r="U79">
        <f t="shared" si="35"/>
        <v>2</v>
      </c>
      <c r="V79">
        <f t="shared" si="43"/>
        <v>2.7614259200000001E-2</v>
      </c>
      <c r="W79">
        <f t="shared" si="44"/>
        <v>0.12111637620000001</v>
      </c>
      <c r="X79">
        <f t="shared" si="45"/>
        <v>9.8631642157999995</v>
      </c>
      <c r="Y79">
        <f t="shared" si="36"/>
        <v>0</v>
      </c>
      <c r="Z79">
        <f t="shared" si="37"/>
        <v>0</v>
      </c>
      <c r="AA79">
        <f t="shared" si="38"/>
        <v>0</v>
      </c>
      <c r="AB79">
        <f t="shared" si="39"/>
        <v>-9.3510000000000009</v>
      </c>
      <c r="AC79">
        <f t="shared" si="40"/>
        <v>-9.7609999999999992</v>
      </c>
      <c r="AD79">
        <f t="shared" si="41"/>
        <v>-0.624</v>
      </c>
      <c r="AE79">
        <f t="shared" si="42"/>
        <v>0</v>
      </c>
      <c r="AG79">
        <f t="shared" si="46"/>
        <v>-0.16320573835398977</v>
      </c>
      <c r="AH79">
        <f t="shared" si="47"/>
        <v>-0.17036158828716649</v>
      </c>
      <c r="AI79">
        <f t="shared" si="48"/>
        <v>-1.0890854532444616E-2</v>
      </c>
      <c r="AJ79">
        <f t="shared" si="49"/>
        <v>-1.6449736740468448</v>
      </c>
      <c r="AK79">
        <f t="shared" si="50"/>
        <v>1.6996561571097948</v>
      </c>
      <c r="AL79">
        <f t="shared" si="51"/>
        <v>9.5761511386895002</v>
      </c>
      <c r="AM79">
        <f t="shared" si="31"/>
        <v>-1.6194163712742007</v>
      </c>
      <c r="AN79">
        <f t="shared" si="32"/>
        <v>1.7220952921036174</v>
      </c>
      <c r="AO79">
        <f t="shared" si="33"/>
        <v>9.5764982375133485</v>
      </c>
      <c r="AQ79">
        <f t="shared" si="58"/>
        <v>2.5606999988667667E-2</v>
      </c>
      <c r="AR79" t="b">
        <f t="shared" si="52"/>
        <v>0</v>
      </c>
      <c r="AS79" t="b">
        <f t="shared" si="53"/>
        <v>0</v>
      </c>
      <c r="AT79" t="b">
        <f>FALSE</f>
        <v>0</v>
      </c>
      <c r="AU79" t="b">
        <f t="shared" si="54"/>
        <v>0</v>
      </c>
      <c r="AV79" t="b">
        <f t="shared" si="59"/>
        <v>0</v>
      </c>
      <c r="AW79" t="b">
        <f t="shared" si="55"/>
        <v>0</v>
      </c>
      <c r="AX79">
        <f t="shared" si="60"/>
        <v>0</v>
      </c>
      <c r="AY79">
        <f t="shared" si="61"/>
        <v>0</v>
      </c>
      <c r="AZ79" t="b">
        <f t="shared" si="56"/>
        <v>0</v>
      </c>
    </row>
    <row r="80" spans="1:52" x14ac:dyDescent="0.3">
      <c r="A80" s="4">
        <v>78</v>
      </c>
      <c r="B80" s="4">
        <v>-803119605387</v>
      </c>
      <c r="C80" s="5">
        <v>2</v>
      </c>
      <c r="D80" s="5">
        <v>-3.7500000000000001E-4</v>
      </c>
      <c r="E80" s="5">
        <v>1.2315E-2</v>
      </c>
      <c r="F80" s="5">
        <v>1004328</v>
      </c>
      <c r="G80" s="5">
        <v>0</v>
      </c>
      <c r="H80" s="5">
        <v>0</v>
      </c>
      <c r="I80" s="5">
        <v>0</v>
      </c>
      <c r="J80" s="5">
        <v>-9350000</v>
      </c>
      <c r="K80" s="5">
        <v>-9764000</v>
      </c>
      <c r="L80" s="5">
        <v>-0.625</v>
      </c>
      <c r="M80" s="5">
        <v>0</v>
      </c>
      <c r="S80">
        <f t="shared" si="34"/>
        <v>78</v>
      </c>
      <c r="T80">
        <f t="shared" si="57"/>
        <v>1.5585229999851435</v>
      </c>
      <c r="U80">
        <f t="shared" si="35"/>
        <v>2</v>
      </c>
      <c r="V80">
        <f t="shared" si="43"/>
        <v>-3.6773250000000004E-3</v>
      </c>
      <c r="W80">
        <f t="shared" si="44"/>
        <v>0.120763353</v>
      </c>
      <c r="X80">
        <f t="shared" si="45"/>
        <v>9.8486412336000022</v>
      </c>
      <c r="Y80">
        <f t="shared" si="36"/>
        <v>0</v>
      </c>
      <c r="Z80">
        <f t="shared" si="37"/>
        <v>0</v>
      </c>
      <c r="AA80">
        <f t="shared" si="38"/>
        <v>0</v>
      </c>
      <c r="AB80">
        <f t="shared" si="39"/>
        <v>-9.35</v>
      </c>
      <c r="AC80">
        <f t="shared" si="40"/>
        <v>-9.7639999999999993</v>
      </c>
      <c r="AD80">
        <f t="shared" si="41"/>
        <v>-0.625</v>
      </c>
      <c r="AE80">
        <f t="shared" si="42"/>
        <v>0</v>
      </c>
      <c r="AG80">
        <f t="shared" si="46"/>
        <v>-0.16318828506146982</v>
      </c>
      <c r="AH80">
        <f t="shared" si="47"/>
        <v>-0.17041394816472633</v>
      </c>
      <c r="AI80">
        <f t="shared" si="48"/>
        <v>-1.0908307824964559E-2</v>
      </c>
      <c r="AJ80">
        <f t="shared" si="49"/>
        <v>-1.6738582323602573</v>
      </c>
      <c r="AK80">
        <f t="shared" si="50"/>
        <v>1.6959392344350812</v>
      </c>
      <c r="AL80">
        <f t="shared" si="51"/>
        <v>9.5567944515604548</v>
      </c>
      <c r="AM80">
        <f t="shared" si="31"/>
        <v>-1.6483406965720357</v>
      </c>
      <c r="AN80">
        <f t="shared" si="32"/>
        <v>1.7192179694940048</v>
      </c>
      <c r="AO80">
        <f t="shared" si="33"/>
        <v>9.5570703659493095</v>
      </c>
      <c r="AQ80">
        <f t="shared" si="58"/>
        <v>2.0086999982595444E-2</v>
      </c>
      <c r="AR80" t="b">
        <f t="shared" si="52"/>
        <v>0</v>
      </c>
      <c r="AS80" t="b">
        <f t="shared" si="53"/>
        <v>0</v>
      </c>
      <c r="AT80" t="b">
        <f>FALSE</f>
        <v>0</v>
      </c>
      <c r="AU80" t="b">
        <f t="shared" si="54"/>
        <v>0</v>
      </c>
      <c r="AV80" t="b">
        <f t="shared" si="59"/>
        <v>0</v>
      </c>
      <c r="AW80" t="b">
        <f t="shared" si="55"/>
        <v>0</v>
      </c>
      <c r="AX80">
        <f t="shared" si="60"/>
        <v>0</v>
      </c>
      <c r="AY80">
        <f t="shared" si="61"/>
        <v>0</v>
      </c>
      <c r="AZ80" t="b">
        <f t="shared" si="56"/>
        <v>0</v>
      </c>
    </row>
    <row r="81" spans="1:52" x14ac:dyDescent="0.3">
      <c r="A81" s="4">
        <v>79</v>
      </c>
      <c r="B81" s="4">
        <v>-803119584496</v>
      </c>
      <c r="C81" s="5">
        <v>2</v>
      </c>
      <c r="D81" s="5">
        <v>-5.476E-3</v>
      </c>
      <c r="E81" s="5">
        <v>1.2295E-2</v>
      </c>
      <c r="F81" s="5">
        <v>1004411</v>
      </c>
      <c r="G81" s="5">
        <v>0</v>
      </c>
      <c r="H81" s="5">
        <v>0</v>
      </c>
      <c r="I81" s="5">
        <v>0</v>
      </c>
      <c r="J81" s="5">
        <v>-9349000</v>
      </c>
      <c r="K81" s="5">
        <v>-9763000</v>
      </c>
      <c r="L81" s="5">
        <v>-0.626</v>
      </c>
      <c r="M81" s="5">
        <v>0</v>
      </c>
      <c r="S81">
        <f t="shared" si="34"/>
        <v>79</v>
      </c>
      <c r="T81">
        <f t="shared" si="57"/>
        <v>1.5794140000361949</v>
      </c>
      <c r="U81">
        <f t="shared" si="35"/>
        <v>2</v>
      </c>
      <c r="V81">
        <f t="shared" si="43"/>
        <v>-5.3698751200000006E-2</v>
      </c>
      <c r="W81">
        <f t="shared" si="44"/>
        <v>0.12056722900000001</v>
      </c>
      <c r="X81">
        <f t="shared" si="45"/>
        <v>9.8494551482000006</v>
      </c>
      <c r="Y81">
        <f t="shared" si="36"/>
        <v>0</v>
      </c>
      <c r="Z81">
        <f t="shared" si="37"/>
        <v>0</v>
      </c>
      <c r="AA81">
        <f t="shared" si="38"/>
        <v>0</v>
      </c>
      <c r="AB81">
        <f t="shared" si="39"/>
        <v>-9.3490000000000002</v>
      </c>
      <c r="AC81">
        <f t="shared" si="40"/>
        <v>-9.7629999999999999</v>
      </c>
      <c r="AD81">
        <f t="shared" si="41"/>
        <v>-0.626</v>
      </c>
      <c r="AE81">
        <f t="shared" si="42"/>
        <v>0</v>
      </c>
      <c r="AG81">
        <f t="shared" si="46"/>
        <v>-0.16317083176894986</v>
      </c>
      <c r="AH81">
        <f t="shared" si="47"/>
        <v>-0.17039649487220637</v>
      </c>
      <c r="AI81">
        <f t="shared" si="48"/>
        <v>-1.0925761117484504E-2</v>
      </c>
      <c r="AJ81">
        <f t="shared" si="49"/>
        <v>-1.7231238560848174</v>
      </c>
      <c r="AK81">
        <f t="shared" si="50"/>
        <v>1.6943360384149098</v>
      </c>
      <c r="AL81">
        <f t="shared" si="51"/>
        <v>9.5493065871042457</v>
      </c>
      <c r="AM81">
        <f t="shared" ref="AM81:AM144" si="62">COS(AH81)*V81+SIN(AG81)*SIN(AH81)*W81+COS(AG81)*SIN(AH81)*X81</f>
        <v>-1.6976175656554016</v>
      </c>
      <c r="AN81">
        <f t="shared" ref="AN81:AN144" si="63">COS(AG81)*W81-SIN(AG81)*X81</f>
        <v>1.7189874038052577</v>
      </c>
      <c r="AO81">
        <f t="shared" ref="AO81:AO144" si="64">-SIN(AH81)*V81+SIN(AG81)*COS(AH81)*W81+COS(AG81)*COS(AH81)*X81</f>
        <v>9.5494692855325614</v>
      </c>
      <c r="AQ81">
        <f t="shared" si="58"/>
        <v>2.0891000051051378E-2</v>
      </c>
      <c r="AR81" t="b">
        <f t="shared" si="52"/>
        <v>0</v>
      </c>
      <c r="AS81" t="b">
        <f t="shared" si="53"/>
        <v>0</v>
      </c>
      <c r="AT81" t="b">
        <f>FALSE</f>
        <v>0</v>
      </c>
      <c r="AU81" t="b">
        <f t="shared" si="54"/>
        <v>0</v>
      </c>
      <c r="AV81" t="b">
        <f t="shared" si="59"/>
        <v>0</v>
      </c>
      <c r="AW81" t="b">
        <f t="shared" si="55"/>
        <v>0</v>
      </c>
      <c r="AX81">
        <f t="shared" si="60"/>
        <v>0</v>
      </c>
      <c r="AY81">
        <f t="shared" si="61"/>
        <v>0</v>
      </c>
      <c r="AZ81" t="b">
        <f t="shared" si="56"/>
        <v>0</v>
      </c>
    </row>
    <row r="82" spans="1:52" x14ac:dyDescent="0.3">
      <c r="A82" s="4">
        <v>80</v>
      </c>
      <c r="B82" s="4">
        <v>-803119568825</v>
      </c>
      <c r="C82" s="5">
        <v>2</v>
      </c>
      <c r="D82" s="5">
        <v>-4.5719999999999997E-3</v>
      </c>
      <c r="E82" s="5">
        <v>1.2304000000000001E-2</v>
      </c>
      <c r="F82" s="5">
        <v>1004500</v>
      </c>
      <c r="G82" s="5">
        <v>0</v>
      </c>
      <c r="H82" s="5">
        <v>0</v>
      </c>
      <c r="I82" s="5">
        <v>0</v>
      </c>
      <c r="J82" s="5">
        <v>-9349000</v>
      </c>
      <c r="K82" s="5">
        <v>-9761000</v>
      </c>
      <c r="L82" s="5">
        <v>-0.627</v>
      </c>
      <c r="M82" s="5">
        <v>0</v>
      </c>
      <c r="S82">
        <f t="shared" si="34"/>
        <v>80</v>
      </c>
      <c r="T82">
        <f t="shared" si="57"/>
        <v>1.5950850000372157</v>
      </c>
      <c r="U82">
        <f t="shared" si="35"/>
        <v>2</v>
      </c>
      <c r="V82">
        <f t="shared" si="43"/>
        <v>-4.4833946399999998E-2</v>
      </c>
      <c r="W82">
        <f t="shared" si="44"/>
        <v>0.12065548480000002</v>
      </c>
      <c r="X82">
        <f t="shared" si="45"/>
        <v>9.8503278999999999</v>
      </c>
      <c r="Y82">
        <f t="shared" si="36"/>
        <v>0</v>
      </c>
      <c r="Z82">
        <f t="shared" si="37"/>
        <v>0</v>
      </c>
      <c r="AA82">
        <f t="shared" si="38"/>
        <v>0</v>
      </c>
      <c r="AB82">
        <f t="shared" si="39"/>
        <v>-9.3490000000000002</v>
      </c>
      <c r="AC82">
        <f t="shared" si="40"/>
        <v>-9.7609999999999992</v>
      </c>
      <c r="AD82">
        <f t="shared" si="41"/>
        <v>-0.627</v>
      </c>
      <c r="AE82">
        <f t="shared" si="42"/>
        <v>0</v>
      </c>
      <c r="AG82">
        <f t="shared" si="46"/>
        <v>-0.16317083176894986</v>
      </c>
      <c r="AH82">
        <f t="shared" si="47"/>
        <v>-0.17036158828716649</v>
      </c>
      <c r="AI82">
        <f t="shared" si="48"/>
        <v>-1.0943214410004447E-2</v>
      </c>
      <c r="AJ82">
        <f t="shared" si="49"/>
        <v>-1.7141968327640027</v>
      </c>
      <c r="AK82">
        <f t="shared" si="50"/>
        <v>1.6948167632400502</v>
      </c>
      <c r="AL82">
        <f t="shared" si="51"/>
        <v>9.5516832508130669</v>
      </c>
      <c r="AM82">
        <f t="shared" si="62"/>
        <v>-1.6886913207060108</v>
      </c>
      <c r="AN82">
        <f t="shared" si="63"/>
        <v>1.7192162638673081</v>
      </c>
      <c r="AO82">
        <f t="shared" si="64"/>
        <v>9.5518660285677601</v>
      </c>
      <c r="AQ82">
        <f t="shared" si="58"/>
        <v>1.567100000102073E-2</v>
      </c>
      <c r="AR82" t="b">
        <f t="shared" si="52"/>
        <v>0</v>
      </c>
      <c r="AS82" t="b">
        <f t="shared" si="53"/>
        <v>0</v>
      </c>
      <c r="AT82" t="b">
        <f>FALSE</f>
        <v>0</v>
      </c>
      <c r="AU82" t="b">
        <f t="shared" si="54"/>
        <v>0</v>
      </c>
      <c r="AV82" t="b">
        <f t="shared" si="59"/>
        <v>0</v>
      </c>
      <c r="AW82" t="b">
        <f t="shared" si="55"/>
        <v>0</v>
      </c>
      <c r="AX82">
        <f t="shared" si="60"/>
        <v>0</v>
      </c>
      <c r="AY82">
        <f t="shared" si="61"/>
        <v>0</v>
      </c>
      <c r="AZ82" t="b">
        <f t="shared" si="56"/>
        <v>0</v>
      </c>
    </row>
    <row r="83" spans="1:52" x14ac:dyDescent="0.3">
      <c r="A83" s="4">
        <v>81</v>
      </c>
      <c r="B83" s="4">
        <v>-803119544051</v>
      </c>
      <c r="C83" s="5">
        <v>2</v>
      </c>
      <c r="D83" s="5">
        <v>-4.725E-3</v>
      </c>
      <c r="E83" s="5">
        <v>1.2324999999999999E-2</v>
      </c>
      <c r="F83" s="5">
        <v>1004457</v>
      </c>
      <c r="G83" s="5">
        <v>0</v>
      </c>
      <c r="H83" s="5">
        <v>0</v>
      </c>
      <c r="I83" s="5">
        <v>0</v>
      </c>
      <c r="J83" s="5">
        <v>-9349000</v>
      </c>
      <c r="K83" s="5">
        <v>-9760000</v>
      </c>
      <c r="L83" s="5">
        <v>-0.627</v>
      </c>
      <c r="M83" s="5">
        <v>0</v>
      </c>
      <c r="S83">
        <f t="shared" si="34"/>
        <v>81</v>
      </c>
      <c r="T83">
        <f t="shared" si="57"/>
        <v>1.6198589999694377</v>
      </c>
      <c r="U83">
        <f t="shared" si="35"/>
        <v>2</v>
      </c>
      <c r="V83">
        <f t="shared" si="43"/>
        <v>-4.6334295000000005E-2</v>
      </c>
      <c r="W83">
        <f t="shared" si="44"/>
        <v>0.120861415</v>
      </c>
      <c r="X83">
        <f t="shared" si="45"/>
        <v>9.8499062334000005</v>
      </c>
      <c r="Y83">
        <f t="shared" si="36"/>
        <v>0</v>
      </c>
      <c r="Z83">
        <f t="shared" si="37"/>
        <v>0</v>
      </c>
      <c r="AA83">
        <f t="shared" si="38"/>
        <v>0</v>
      </c>
      <c r="AB83">
        <f t="shared" si="39"/>
        <v>-9.3490000000000002</v>
      </c>
      <c r="AC83">
        <f t="shared" si="40"/>
        <v>-9.76</v>
      </c>
      <c r="AD83">
        <f t="shared" si="41"/>
        <v>-0.627</v>
      </c>
      <c r="AE83">
        <f t="shared" si="42"/>
        <v>0</v>
      </c>
      <c r="AG83">
        <f t="shared" si="46"/>
        <v>-0.16317083176894986</v>
      </c>
      <c r="AH83">
        <f t="shared" si="47"/>
        <v>-0.17034413499464657</v>
      </c>
      <c r="AI83">
        <f t="shared" si="48"/>
        <v>-1.0943214410004447E-2</v>
      </c>
      <c r="AJ83">
        <f t="shared" si="49"/>
        <v>-1.7154346850421136</v>
      </c>
      <c r="AK83">
        <f t="shared" si="50"/>
        <v>1.6949159934901121</v>
      </c>
      <c r="AL83">
        <f t="shared" si="51"/>
        <v>9.5510183107178168</v>
      </c>
      <c r="AM83">
        <f t="shared" si="62"/>
        <v>-1.6899270391554233</v>
      </c>
      <c r="AN83">
        <f t="shared" si="63"/>
        <v>1.7193509599445045</v>
      </c>
      <c r="AO83">
        <f t="shared" si="64"/>
        <v>9.5511981465243618</v>
      </c>
      <c r="AQ83">
        <f t="shared" si="58"/>
        <v>2.4773999932222068E-2</v>
      </c>
      <c r="AR83" t="b">
        <f t="shared" si="52"/>
        <v>0</v>
      </c>
      <c r="AS83" t="b">
        <f t="shared" si="53"/>
        <v>0</v>
      </c>
      <c r="AT83" t="b">
        <f>FALSE</f>
        <v>0</v>
      </c>
      <c r="AU83" t="b">
        <f t="shared" si="54"/>
        <v>0</v>
      </c>
      <c r="AV83" t="b">
        <f t="shared" si="59"/>
        <v>0</v>
      </c>
      <c r="AW83" t="b">
        <f t="shared" si="55"/>
        <v>0</v>
      </c>
      <c r="AX83">
        <f t="shared" si="60"/>
        <v>0</v>
      </c>
      <c r="AY83">
        <f t="shared" si="61"/>
        <v>0</v>
      </c>
      <c r="AZ83" t="b">
        <f t="shared" si="56"/>
        <v>0</v>
      </c>
    </row>
    <row r="84" spans="1:52" x14ac:dyDescent="0.3">
      <c r="A84" s="4">
        <v>82</v>
      </c>
      <c r="B84" s="4">
        <v>-803119530426</v>
      </c>
      <c r="C84" s="5">
        <v>2</v>
      </c>
      <c r="D84" s="5">
        <v>-4.9820000000000003E-3</v>
      </c>
      <c r="E84" s="5">
        <v>1.2383E-2</v>
      </c>
      <c r="F84" s="5">
        <v>1004421</v>
      </c>
      <c r="G84" s="5">
        <v>0</v>
      </c>
      <c r="H84" s="5">
        <v>0</v>
      </c>
      <c r="I84" s="5">
        <v>0</v>
      </c>
      <c r="J84" s="5">
        <v>-9350000</v>
      </c>
      <c r="K84" s="5">
        <v>-9759000</v>
      </c>
      <c r="L84" s="5">
        <v>-0.627</v>
      </c>
      <c r="M84" s="5">
        <v>0</v>
      </c>
      <c r="S84">
        <f t="shared" si="34"/>
        <v>82</v>
      </c>
      <c r="T84">
        <f t="shared" si="57"/>
        <v>1.6334839999908581</v>
      </c>
      <c r="U84">
        <f t="shared" si="35"/>
        <v>2</v>
      </c>
      <c r="V84">
        <f t="shared" si="43"/>
        <v>-4.8854488400000007E-2</v>
      </c>
      <c r="W84">
        <f t="shared" si="44"/>
        <v>0.12143017460000001</v>
      </c>
      <c r="X84">
        <f t="shared" si="45"/>
        <v>9.8495532101999999</v>
      </c>
      <c r="Y84">
        <f t="shared" si="36"/>
        <v>0</v>
      </c>
      <c r="Z84">
        <f t="shared" si="37"/>
        <v>0</v>
      </c>
      <c r="AA84">
        <f t="shared" si="38"/>
        <v>0</v>
      </c>
      <c r="AB84">
        <f t="shared" si="39"/>
        <v>-9.35</v>
      </c>
      <c r="AC84">
        <f t="shared" si="40"/>
        <v>-9.7590000000000003</v>
      </c>
      <c r="AD84">
        <f t="shared" si="41"/>
        <v>-0.627</v>
      </c>
      <c r="AE84">
        <f t="shared" si="42"/>
        <v>0</v>
      </c>
      <c r="AG84">
        <f t="shared" si="46"/>
        <v>-0.16318828506146982</v>
      </c>
      <c r="AH84">
        <f t="shared" si="47"/>
        <v>-0.17032668170212661</v>
      </c>
      <c r="AI84">
        <f t="shared" si="48"/>
        <v>-1.0943214410004447E-2</v>
      </c>
      <c r="AJ84">
        <f t="shared" si="49"/>
        <v>-1.7176892826143779</v>
      </c>
      <c r="AK84">
        <f t="shared" si="50"/>
        <v>1.6955228308184511</v>
      </c>
      <c r="AL84">
        <f t="shared" si="51"/>
        <v>9.5501610639541781</v>
      </c>
      <c r="AM84">
        <f t="shared" si="62"/>
        <v>-1.6921642703089996</v>
      </c>
      <c r="AN84">
        <f t="shared" si="63"/>
        <v>1.7200240961480322</v>
      </c>
      <c r="AO84">
        <f t="shared" si="64"/>
        <v>9.5503365218122589</v>
      </c>
      <c r="AQ84">
        <f t="shared" si="58"/>
        <v>1.3625000021420419E-2</v>
      </c>
      <c r="AR84" t="b">
        <f t="shared" si="52"/>
        <v>0</v>
      </c>
      <c r="AS84" t="b">
        <f t="shared" si="53"/>
        <v>0</v>
      </c>
      <c r="AT84" t="b">
        <f>FALSE</f>
        <v>0</v>
      </c>
      <c r="AU84" t="b">
        <f t="shared" si="54"/>
        <v>0</v>
      </c>
      <c r="AV84" t="b">
        <f t="shared" si="59"/>
        <v>0</v>
      </c>
      <c r="AW84" t="b">
        <f t="shared" si="55"/>
        <v>0</v>
      </c>
      <c r="AX84">
        <f t="shared" si="60"/>
        <v>0</v>
      </c>
      <c r="AY84">
        <f t="shared" si="61"/>
        <v>0</v>
      </c>
      <c r="AZ84" t="b">
        <f t="shared" si="56"/>
        <v>0</v>
      </c>
    </row>
    <row r="85" spans="1:52" x14ac:dyDescent="0.3">
      <c r="A85" s="4">
        <v>83</v>
      </c>
      <c r="B85" s="4">
        <v>-803119509931</v>
      </c>
      <c r="C85" s="5">
        <v>2</v>
      </c>
      <c r="D85" s="5">
        <v>-5.0229999999999997E-3</v>
      </c>
      <c r="E85" s="5">
        <v>1.2348E-2</v>
      </c>
      <c r="F85" s="5">
        <v>1004443</v>
      </c>
      <c r="G85" s="5">
        <v>0</v>
      </c>
      <c r="H85" s="5">
        <v>0</v>
      </c>
      <c r="I85" s="5">
        <v>0</v>
      </c>
      <c r="J85" s="5">
        <v>-9349000</v>
      </c>
      <c r="K85" s="5">
        <v>-9758000</v>
      </c>
      <c r="L85" s="5">
        <v>-0.628</v>
      </c>
      <c r="M85" s="5">
        <v>0</v>
      </c>
      <c r="S85">
        <f t="shared" si="34"/>
        <v>83</v>
      </c>
      <c r="T85">
        <f t="shared" si="57"/>
        <v>1.6539790000533685</v>
      </c>
      <c r="U85">
        <f t="shared" si="35"/>
        <v>2</v>
      </c>
      <c r="V85">
        <f t="shared" si="43"/>
        <v>-4.9256542600000001E-2</v>
      </c>
      <c r="W85">
        <f t="shared" si="44"/>
        <v>0.1210869576</v>
      </c>
      <c r="X85">
        <f t="shared" si="45"/>
        <v>9.8497689465999994</v>
      </c>
      <c r="Y85">
        <f t="shared" si="36"/>
        <v>0</v>
      </c>
      <c r="Z85">
        <f t="shared" si="37"/>
        <v>0</v>
      </c>
      <c r="AA85">
        <f t="shared" si="38"/>
        <v>0</v>
      </c>
      <c r="AB85">
        <f t="shared" si="39"/>
        <v>-9.3490000000000002</v>
      </c>
      <c r="AC85">
        <f t="shared" si="40"/>
        <v>-9.7579999999999991</v>
      </c>
      <c r="AD85">
        <f t="shared" si="41"/>
        <v>-0.628</v>
      </c>
      <c r="AE85">
        <f t="shared" si="42"/>
        <v>0</v>
      </c>
      <c r="AG85">
        <f t="shared" si="46"/>
        <v>-0.16317083176894986</v>
      </c>
      <c r="AH85">
        <f t="shared" si="47"/>
        <v>-0.17030922840960666</v>
      </c>
      <c r="AI85">
        <f t="shared" si="48"/>
        <v>-1.096066770252439E-2</v>
      </c>
      <c r="AJ85">
        <f t="shared" si="49"/>
        <v>-1.7179528093239866</v>
      </c>
      <c r="AK85">
        <f t="shared" si="50"/>
        <v>1.6950458297227105</v>
      </c>
      <c r="AL85">
        <f t="shared" si="51"/>
        <v>9.5504185426488437</v>
      </c>
      <c r="AM85">
        <f t="shared" si="62"/>
        <v>-1.6924444390254074</v>
      </c>
      <c r="AN85">
        <f t="shared" si="63"/>
        <v>1.7195512047666999</v>
      </c>
      <c r="AO85">
        <f t="shared" si="64"/>
        <v>9.5505922347618188</v>
      </c>
      <c r="AQ85">
        <f t="shared" si="58"/>
        <v>2.0495000062510371E-2</v>
      </c>
      <c r="AR85" t="b">
        <f t="shared" si="52"/>
        <v>0</v>
      </c>
      <c r="AS85" t="b">
        <f t="shared" si="53"/>
        <v>0</v>
      </c>
      <c r="AT85" t="b">
        <f>FALSE</f>
        <v>0</v>
      </c>
      <c r="AU85" t="b">
        <f t="shared" si="54"/>
        <v>0</v>
      </c>
      <c r="AV85" t="b">
        <f t="shared" si="59"/>
        <v>0</v>
      </c>
      <c r="AW85" t="b">
        <f t="shared" si="55"/>
        <v>0</v>
      </c>
      <c r="AX85">
        <f t="shared" si="60"/>
        <v>0</v>
      </c>
      <c r="AY85">
        <f t="shared" si="61"/>
        <v>0</v>
      </c>
      <c r="AZ85" t="b">
        <f t="shared" si="56"/>
        <v>0</v>
      </c>
    </row>
    <row r="86" spans="1:52" x14ac:dyDescent="0.3">
      <c r="A86" s="4">
        <v>84</v>
      </c>
      <c r="B86" s="4">
        <v>-803119484806</v>
      </c>
      <c r="C86" s="5">
        <v>2</v>
      </c>
      <c r="D86" s="5">
        <v>-4.986E-3</v>
      </c>
      <c r="E86" s="5">
        <v>1.2229E-2</v>
      </c>
      <c r="F86" s="5">
        <v>1004439</v>
      </c>
      <c r="G86" s="5">
        <v>0</v>
      </c>
      <c r="H86" s="5">
        <v>0</v>
      </c>
      <c r="I86" s="5">
        <v>0</v>
      </c>
      <c r="J86" s="5">
        <v>-9350000</v>
      </c>
      <c r="K86" s="5">
        <v>-9758000</v>
      </c>
      <c r="L86" s="5">
        <v>-0.628</v>
      </c>
      <c r="M86" s="5">
        <v>0</v>
      </c>
      <c r="S86">
        <f t="shared" si="34"/>
        <v>84</v>
      </c>
      <c r="T86">
        <f t="shared" si="57"/>
        <v>1.6791039999807253</v>
      </c>
      <c r="U86">
        <f t="shared" si="35"/>
        <v>2</v>
      </c>
      <c r="V86">
        <f t="shared" si="43"/>
        <v>-4.8893713200000001E-2</v>
      </c>
      <c r="W86">
        <f t="shared" si="44"/>
        <v>0.11992001980000001</v>
      </c>
      <c r="X86">
        <f t="shared" si="45"/>
        <v>9.8497297218000011</v>
      </c>
      <c r="Y86">
        <f t="shared" si="36"/>
        <v>0</v>
      </c>
      <c r="Z86">
        <f t="shared" si="37"/>
        <v>0</v>
      </c>
      <c r="AA86">
        <f t="shared" si="38"/>
        <v>0</v>
      </c>
      <c r="AB86">
        <f t="shared" si="39"/>
        <v>-9.35</v>
      </c>
      <c r="AC86">
        <f t="shared" si="40"/>
        <v>-9.7579999999999991</v>
      </c>
      <c r="AD86">
        <f t="shared" si="41"/>
        <v>-0.628</v>
      </c>
      <c r="AE86">
        <f t="shared" si="42"/>
        <v>0</v>
      </c>
      <c r="AG86">
        <f t="shared" si="46"/>
        <v>-0.16318828506146982</v>
      </c>
      <c r="AH86">
        <f t="shared" si="47"/>
        <v>-0.17030922840960666</v>
      </c>
      <c r="AI86">
        <f t="shared" si="48"/>
        <v>-1.096066770252439E-2</v>
      </c>
      <c r="AJ86">
        <f t="shared" si="49"/>
        <v>-1.7175885810951736</v>
      </c>
      <c r="AK86">
        <f t="shared" si="50"/>
        <v>1.6940647917903124</v>
      </c>
      <c r="AL86">
        <f t="shared" si="51"/>
        <v>9.5506010777415238</v>
      </c>
      <c r="AM86">
        <f t="shared" si="62"/>
        <v>-1.692107344719884</v>
      </c>
      <c r="AN86">
        <f t="shared" si="63"/>
        <v>1.7185626817383222</v>
      </c>
      <c r="AO86">
        <f t="shared" si="64"/>
        <v>9.5507728504938818</v>
      </c>
      <c r="AQ86">
        <f t="shared" si="58"/>
        <v>2.5124999927356839E-2</v>
      </c>
      <c r="AR86" t="b">
        <f t="shared" si="52"/>
        <v>0</v>
      </c>
      <c r="AS86" t="b">
        <f t="shared" si="53"/>
        <v>0</v>
      </c>
      <c r="AT86" t="b">
        <f>FALSE</f>
        <v>0</v>
      </c>
      <c r="AU86" t="b">
        <f t="shared" si="54"/>
        <v>0</v>
      </c>
      <c r="AV86" t="b">
        <f t="shared" si="59"/>
        <v>0</v>
      </c>
      <c r="AW86" t="b">
        <f t="shared" si="55"/>
        <v>0</v>
      </c>
      <c r="AX86">
        <f t="shared" si="60"/>
        <v>0</v>
      </c>
      <c r="AY86">
        <f t="shared" si="61"/>
        <v>0</v>
      </c>
      <c r="AZ86" t="b">
        <f t="shared" si="56"/>
        <v>0</v>
      </c>
    </row>
    <row r="87" spans="1:52" x14ac:dyDescent="0.3">
      <c r="A87" s="4">
        <v>85</v>
      </c>
      <c r="B87" s="4">
        <v>-803119469725</v>
      </c>
      <c r="C87" s="5">
        <v>2</v>
      </c>
      <c r="D87" s="5">
        <v>-4.9649999999999998E-3</v>
      </c>
      <c r="E87" s="5">
        <v>5.4999999999999997E-3</v>
      </c>
      <c r="F87" s="5">
        <v>1004450</v>
      </c>
      <c r="G87" s="5">
        <v>0</v>
      </c>
      <c r="H87" s="5">
        <v>0</v>
      </c>
      <c r="I87" s="5">
        <v>0</v>
      </c>
      <c r="J87" s="5">
        <v>-9352000</v>
      </c>
      <c r="K87" s="5">
        <v>-9757000</v>
      </c>
      <c r="L87" s="5">
        <v>-0.628</v>
      </c>
      <c r="M87" s="5">
        <v>0</v>
      </c>
      <c r="S87">
        <f t="shared" si="34"/>
        <v>85</v>
      </c>
      <c r="T87">
        <f t="shared" si="57"/>
        <v>1.6941850000293925</v>
      </c>
      <c r="U87">
        <f t="shared" si="35"/>
        <v>2</v>
      </c>
      <c r="V87">
        <f t="shared" si="43"/>
        <v>-4.8687782999999998E-2</v>
      </c>
      <c r="W87">
        <f t="shared" si="44"/>
        <v>5.3934099999999999E-2</v>
      </c>
      <c r="X87">
        <f t="shared" si="45"/>
        <v>9.8498375900000017</v>
      </c>
      <c r="Y87">
        <f t="shared" si="36"/>
        <v>0</v>
      </c>
      <c r="Z87">
        <f t="shared" si="37"/>
        <v>0</v>
      </c>
      <c r="AA87">
        <f t="shared" si="38"/>
        <v>0</v>
      </c>
      <c r="AB87">
        <f t="shared" si="39"/>
        <v>-9.3520000000000003</v>
      </c>
      <c r="AC87">
        <f t="shared" si="40"/>
        <v>-9.7569999999999997</v>
      </c>
      <c r="AD87">
        <f t="shared" si="41"/>
        <v>-0.628</v>
      </c>
      <c r="AE87">
        <f t="shared" si="42"/>
        <v>0</v>
      </c>
      <c r="AG87">
        <f t="shared" si="46"/>
        <v>-0.16322319164650972</v>
      </c>
      <c r="AH87">
        <f t="shared" si="47"/>
        <v>-0.17029177511708674</v>
      </c>
      <c r="AI87">
        <f t="shared" si="48"/>
        <v>-1.096066770252439E-2</v>
      </c>
      <c r="AJ87">
        <f t="shared" si="49"/>
        <v>-1.7172346313000497</v>
      </c>
      <c r="AK87">
        <f t="shared" si="50"/>
        <v>1.629317109376091</v>
      </c>
      <c r="AL87">
        <f t="shared" si="51"/>
        <v>9.5614335177781484</v>
      </c>
      <c r="AM87">
        <f t="shared" si="62"/>
        <v>-1.6935627409114624</v>
      </c>
      <c r="AN87">
        <f t="shared" si="63"/>
        <v>1.6538099042843286</v>
      </c>
      <c r="AO87">
        <f t="shared" si="64"/>
        <v>9.5614506211045622</v>
      </c>
      <c r="AQ87">
        <f t="shared" si="58"/>
        <v>1.5081000048667192E-2</v>
      </c>
      <c r="AR87" t="b">
        <f t="shared" si="52"/>
        <v>0</v>
      </c>
      <c r="AS87" t="b">
        <f t="shared" si="53"/>
        <v>0</v>
      </c>
      <c r="AT87" t="b">
        <f>FALSE</f>
        <v>0</v>
      </c>
      <c r="AU87" t="b">
        <f t="shared" si="54"/>
        <v>0</v>
      </c>
      <c r="AV87" t="b">
        <f t="shared" si="59"/>
        <v>0</v>
      </c>
      <c r="AW87" t="b">
        <f t="shared" si="55"/>
        <v>0</v>
      </c>
      <c r="AX87">
        <f t="shared" si="60"/>
        <v>0</v>
      </c>
      <c r="AY87">
        <f t="shared" si="61"/>
        <v>0</v>
      </c>
      <c r="AZ87" t="b">
        <f t="shared" si="56"/>
        <v>0</v>
      </c>
    </row>
    <row r="88" spans="1:52" x14ac:dyDescent="0.3">
      <c r="A88" s="4">
        <v>86</v>
      </c>
      <c r="B88" s="4">
        <v>-803119443995</v>
      </c>
      <c r="C88" s="5">
        <v>2</v>
      </c>
      <c r="D88" s="5">
        <v>-4.8260000000000004E-3</v>
      </c>
      <c r="E88" s="5">
        <v>4.5129999999999997E-3</v>
      </c>
      <c r="F88" s="5">
        <v>1000967</v>
      </c>
      <c r="G88" s="5">
        <v>0</v>
      </c>
      <c r="H88" s="5">
        <v>0</v>
      </c>
      <c r="I88" s="5">
        <v>0</v>
      </c>
      <c r="J88" s="5">
        <v>-9359000</v>
      </c>
      <c r="K88" s="5">
        <v>-9755000</v>
      </c>
      <c r="L88" s="5">
        <v>-0.629</v>
      </c>
      <c r="M88" s="5">
        <v>0</v>
      </c>
      <c r="S88">
        <f t="shared" si="34"/>
        <v>86</v>
      </c>
      <c r="T88">
        <f t="shared" si="57"/>
        <v>1.7199150000233203</v>
      </c>
      <c r="U88">
        <f t="shared" si="35"/>
        <v>2</v>
      </c>
      <c r="V88">
        <f t="shared" si="43"/>
        <v>-4.732472120000001E-2</v>
      </c>
      <c r="W88">
        <f t="shared" si="44"/>
        <v>4.4255380599999998E-2</v>
      </c>
      <c r="X88">
        <f t="shared" si="45"/>
        <v>9.8156825954000002</v>
      </c>
      <c r="Y88">
        <f t="shared" si="36"/>
        <v>0</v>
      </c>
      <c r="Z88">
        <f t="shared" si="37"/>
        <v>0</v>
      </c>
      <c r="AA88">
        <f t="shared" si="38"/>
        <v>0</v>
      </c>
      <c r="AB88">
        <f t="shared" si="39"/>
        <v>-9.359</v>
      </c>
      <c r="AC88">
        <f t="shared" si="40"/>
        <v>-9.7550000000000008</v>
      </c>
      <c r="AD88">
        <f t="shared" si="41"/>
        <v>-0.629</v>
      </c>
      <c r="AE88">
        <f t="shared" si="42"/>
        <v>0</v>
      </c>
      <c r="AG88">
        <f t="shared" si="46"/>
        <v>-0.16334536469414931</v>
      </c>
      <c r="AH88">
        <f t="shared" si="47"/>
        <v>-0.17025686853204686</v>
      </c>
      <c r="AI88">
        <f t="shared" si="48"/>
        <v>-1.0978120995044333E-2</v>
      </c>
      <c r="AJ88">
        <f t="shared" si="49"/>
        <v>-1.7097656448029555</v>
      </c>
      <c r="AK88">
        <f t="shared" si="50"/>
        <v>1.6155086915349544</v>
      </c>
      <c r="AL88">
        <f t="shared" si="51"/>
        <v>9.5298822704697539</v>
      </c>
      <c r="AM88">
        <f t="shared" si="62"/>
        <v>-1.6864080292581041</v>
      </c>
      <c r="AN88">
        <f t="shared" si="63"/>
        <v>1.639892044064595</v>
      </c>
      <c r="AO88">
        <f t="shared" si="64"/>
        <v>9.5298795912778793</v>
      </c>
      <c r="AQ88">
        <f t="shared" si="58"/>
        <v>2.5729999993927777E-2</v>
      </c>
      <c r="AR88" t="b">
        <f t="shared" si="52"/>
        <v>0</v>
      </c>
      <c r="AS88" t="b">
        <f t="shared" si="53"/>
        <v>0</v>
      </c>
      <c r="AT88" t="b">
        <f>FALSE</f>
        <v>0</v>
      </c>
      <c r="AU88" t="b">
        <f t="shared" si="54"/>
        <v>0</v>
      </c>
      <c r="AV88" t="b">
        <f t="shared" si="59"/>
        <v>0</v>
      </c>
      <c r="AW88" t="b">
        <f t="shared" si="55"/>
        <v>0</v>
      </c>
      <c r="AX88">
        <f t="shared" si="60"/>
        <v>0</v>
      </c>
      <c r="AY88">
        <f t="shared" si="61"/>
        <v>0</v>
      </c>
      <c r="AZ88" t="b">
        <f t="shared" si="56"/>
        <v>0</v>
      </c>
    </row>
    <row r="89" spans="1:52" x14ac:dyDescent="0.3">
      <c r="A89" s="4">
        <v>87</v>
      </c>
      <c r="B89" s="4">
        <v>-803119429101</v>
      </c>
      <c r="C89" s="5">
        <v>2</v>
      </c>
      <c r="D89" s="5">
        <v>-4.8430000000000001E-3</v>
      </c>
      <c r="E89" s="5">
        <v>4.2880000000000001E-3</v>
      </c>
      <c r="F89" s="5">
        <v>1002198</v>
      </c>
      <c r="G89" s="5">
        <v>0</v>
      </c>
      <c r="H89" s="5">
        <v>0</v>
      </c>
      <c r="I89" s="5">
        <v>0</v>
      </c>
      <c r="J89" s="5">
        <v>-9362000</v>
      </c>
      <c r="K89" s="5">
        <v>-9755000</v>
      </c>
      <c r="L89" s="5">
        <v>-0.629</v>
      </c>
      <c r="M89" s="5">
        <v>0</v>
      </c>
      <c r="S89">
        <f t="shared" si="34"/>
        <v>87</v>
      </c>
      <c r="T89">
        <f t="shared" si="57"/>
        <v>1.7348090000450611</v>
      </c>
      <c r="U89">
        <f t="shared" si="35"/>
        <v>2</v>
      </c>
      <c r="V89">
        <f t="shared" si="43"/>
        <v>-4.7491426600000004E-2</v>
      </c>
      <c r="W89">
        <f t="shared" si="44"/>
        <v>4.2048985600000005E-2</v>
      </c>
      <c r="X89">
        <f t="shared" si="45"/>
        <v>9.8277540275999993</v>
      </c>
      <c r="Y89">
        <f t="shared" si="36"/>
        <v>0</v>
      </c>
      <c r="Z89">
        <f t="shared" si="37"/>
        <v>0</v>
      </c>
      <c r="AA89">
        <f t="shared" si="38"/>
        <v>0</v>
      </c>
      <c r="AB89">
        <f t="shared" si="39"/>
        <v>-9.3620000000000001</v>
      </c>
      <c r="AC89">
        <f t="shared" si="40"/>
        <v>-9.7550000000000008</v>
      </c>
      <c r="AD89">
        <f t="shared" si="41"/>
        <v>-0.629</v>
      </c>
      <c r="AE89">
        <f t="shared" si="42"/>
        <v>0</v>
      </c>
      <c r="AG89">
        <f t="shared" si="46"/>
        <v>-0.16339772457170912</v>
      </c>
      <c r="AH89">
        <f t="shared" si="47"/>
        <v>-0.17025686853204686</v>
      </c>
      <c r="AI89">
        <f t="shared" si="48"/>
        <v>-1.0978120995044333E-2</v>
      </c>
      <c r="AJ89">
        <f t="shared" si="49"/>
        <v>-1.7119752691172367</v>
      </c>
      <c r="AK89">
        <f t="shared" si="50"/>
        <v>1.6157613585692783</v>
      </c>
      <c r="AL89">
        <f t="shared" si="51"/>
        <v>9.5418671490376461</v>
      </c>
      <c r="AM89">
        <f t="shared" si="62"/>
        <v>-1.6886366730043878</v>
      </c>
      <c r="AN89">
        <f t="shared" si="63"/>
        <v>1.6401854445259452</v>
      </c>
      <c r="AO89">
        <f t="shared" si="64"/>
        <v>9.5418588688970036</v>
      </c>
      <c r="AQ89">
        <f t="shared" si="58"/>
        <v>1.4894000021740794E-2</v>
      </c>
      <c r="AR89" t="b">
        <f t="shared" si="52"/>
        <v>0</v>
      </c>
      <c r="AS89" t="b">
        <f t="shared" si="53"/>
        <v>0</v>
      </c>
      <c r="AT89" t="b">
        <f>FALSE</f>
        <v>0</v>
      </c>
      <c r="AU89" t="b">
        <f t="shared" si="54"/>
        <v>0</v>
      </c>
      <c r="AV89" t="b">
        <f t="shared" si="59"/>
        <v>0</v>
      </c>
      <c r="AW89" t="b">
        <f t="shared" si="55"/>
        <v>0</v>
      </c>
      <c r="AX89">
        <f t="shared" si="60"/>
        <v>0</v>
      </c>
      <c r="AY89">
        <f t="shared" si="61"/>
        <v>0</v>
      </c>
      <c r="AZ89" t="b">
        <f t="shared" si="56"/>
        <v>0</v>
      </c>
    </row>
    <row r="90" spans="1:52" x14ac:dyDescent="0.3">
      <c r="A90" s="4">
        <v>88</v>
      </c>
      <c r="B90" s="4">
        <v>-803119403964</v>
      </c>
      <c r="C90" s="5">
        <v>2</v>
      </c>
      <c r="D90" s="5">
        <v>-5.0899999999999999E-3</v>
      </c>
      <c r="E90" s="5">
        <v>7.7759999999999999E-3</v>
      </c>
      <c r="F90" s="5">
        <v>1003807</v>
      </c>
      <c r="G90" s="5">
        <v>0</v>
      </c>
      <c r="H90" s="5">
        <v>0</v>
      </c>
      <c r="I90" s="5">
        <v>0</v>
      </c>
      <c r="J90" s="5">
        <v>-9367000</v>
      </c>
      <c r="K90" s="5">
        <v>-9755000</v>
      </c>
      <c r="L90" s="5">
        <v>-0.629</v>
      </c>
      <c r="M90" s="5">
        <v>0</v>
      </c>
      <c r="S90">
        <f t="shared" si="34"/>
        <v>88</v>
      </c>
      <c r="T90">
        <f t="shared" si="57"/>
        <v>1.7599459999473765</v>
      </c>
      <c r="U90">
        <f t="shared" si="35"/>
        <v>2</v>
      </c>
      <c r="V90">
        <f t="shared" si="43"/>
        <v>-4.9913558000000004E-2</v>
      </c>
      <c r="W90">
        <f t="shared" si="44"/>
        <v>7.6253011199999998E-2</v>
      </c>
      <c r="X90">
        <f t="shared" si="45"/>
        <v>9.8435322033999988</v>
      </c>
      <c r="Y90">
        <f t="shared" si="36"/>
        <v>0</v>
      </c>
      <c r="Z90">
        <f t="shared" si="37"/>
        <v>0</v>
      </c>
      <c r="AA90">
        <f t="shared" si="38"/>
        <v>0</v>
      </c>
      <c r="AB90">
        <f t="shared" si="39"/>
        <v>-9.3670000000000009</v>
      </c>
      <c r="AC90">
        <f t="shared" si="40"/>
        <v>-9.7550000000000008</v>
      </c>
      <c r="AD90">
        <f t="shared" si="41"/>
        <v>-0.629</v>
      </c>
      <c r="AE90">
        <f t="shared" si="42"/>
        <v>0</v>
      </c>
      <c r="AG90">
        <f t="shared" si="46"/>
        <v>-0.16348499103430886</v>
      </c>
      <c r="AH90">
        <f t="shared" si="47"/>
        <v>-0.17025686853204686</v>
      </c>
      <c r="AI90">
        <f t="shared" si="48"/>
        <v>-1.0978120995044333E-2</v>
      </c>
      <c r="AJ90">
        <f t="shared" si="49"/>
        <v>-1.7170357628405473</v>
      </c>
      <c r="AK90">
        <f t="shared" si="50"/>
        <v>1.6528060833408122</v>
      </c>
      <c r="AL90">
        <f t="shared" si="51"/>
        <v>9.5510969194307869</v>
      </c>
      <c r="AM90">
        <f t="shared" si="62"/>
        <v>-1.6926940197101881</v>
      </c>
      <c r="AN90">
        <f t="shared" si="63"/>
        <v>1.6773470224242477</v>
      </c>
      <c r="AO90">
        <f t="shared" si="64"/>
        <v>9.5511635964611123</v>
      </c>
      <c r="AQ90">
        <f t="shared" si="58"/>
        <v>2.5136999902315438E-2</v>
      </c>
      <c r="AR90" t="b">
        <f t="shared" si="52"/>
        <v>0</v>
      </c>
      <c r="AS90" t="b">
        <f t="shared" si="53"/>
        <v>0</v>
      </c>
      <c r="AT90" t="b">
        <f>FALSE</f>
        <v>0</v>
      </c>
      <c r="AU90" t="b">
        <f t="shared" si="54"/>
        <v>0</v>
      </c>
      <c r="AV90" t="b">
        <f t="shared" si="59"/>
        <v>0</v>
      </c>
      <c r="AW90" t="b">
        <f t="shared" si="55"/>
        <v>0</v>
      </c>
      <c r="AX90">
        <f t="shared" si="60"/>
        <v>0</v>
      </c>
      <c r="AY90">
        <f t="shared" si="61"/>
        <v>0</v>
      </c>
      <c r="AZ90" t="b">
        <f t="shared" si="56"/>
        <v>0</v>
      </c>
    </row>
    <row r="91" spans="1:52" x14ac:dyDescent="0.3">
      <c r="A91" s="4">
        <v>89</v>
      </c>
      <c r="B91" s="4">
        <v>-803119394681</v>
      </c>
      <c r="C91" s="5">
        <v>2</v>
      </c>
      <c r="D91" s="5">
        <v>-5.0959999999999998E-3</v>
      </c>
      <c r="E91" s="5">
        <v>1.2952E-2</v>
      </c>
      <c r="F91" s="5">
        <v>1005057</v>
      </c>
      <c r="G91" s="5">
        <v>0</v>
      </c>
      <c r="H91" s="5">
        <v>0</v>
      </c>
      <c r="I91" s="5">
        <v>0</v>
      </c>
      <c r="J91" s="5">
        <v>-9367000</v>
      </c>
      <c r="K91" s="5">
        <v>-9755000</v>
      </c>
      <c r="L91" s="5">
        <v>-0.629</v>
      </c>
      <c r="M91" s="5">
        <v>0</v>
      </c>
      <c r="S91">
        <f t="shared" si="34"/>
        <v>89</v>
      </c>
      <c r="T91">
        <f t="shared" si="57"/>
        <v>1.7692289999686182</v>
      </c>
      <c r="U91">
        <f t="shared" si="35"/>
        <v>2</v>
      </c>
      <c r="V91">
        <f t="shared" si="43"/>
        <v>-4.9972395199999999E-2</v>
      </c>
      <c r="W91">
        <f t="shared" si="44"/>
        <v>0.12700990240000001</v>
      </c>
      <c r="X91">
        <f t="shared" si="45"/>
        <v>9.8557899534000022</v>
      </c>
      <c r="Y91">
        <f t="shared" si="36"/>
        <v>0</v>
      </c>
      <c r="Z91">
        <f t="shared" si="37"/>
        <v>0</v>
      </c>
      <c r="AA91">
        <f t="shared" si="38"/>
        <v>0</v>
      </c>
      <c r="AB91">
        <f t="shared" si="39"/>
        <v>-9.3670000000000009</v>
      </c>
      <c r="AC91">
        <f t="shared" si="40"/>
        <v>-9.7550000000000008</v>
      </c>
      <c r="AD91">
        <f t="shared" si="41"/>
        <v>-0.629</v>
      </c>
      <c r="AE91">
        <f t="shared" si="42"/>
        <v>0</v>
      </c>
      <c r="AG91">
        <f t="shared" si="46"/>
        <v>-0.16348499103430886</v>
      </c>
      <c r="AH91">
        <f t="shared" si="47"/>
        <v>-0.17025686853204686</v>
      </c>
      <c r="AI91">
        <f t="shared" si="48"/>
        <v>-1.0978120995044333E-2</v>
      </c>
      <c r="AJ91">
        <f t="shared" si="49"/>
        <v>-1.719170647442593</v>
      </c>
      <c r="AK91">
        <f t="shared" si="50"/>
        <v>1.7048507605483834</v>
      </c>
      <c r="AL91">
        <f t="shared" si="51"/>
        <v>9.5547454456076171</v>
      </c>
      <c r="AM91">
        <f t="shared" si="62"/>
        <v>-1.693401491575113</v>
      </c>
      <c r="AN91">
        <f t="shared" si="63"/>
        <v>1.7294221679607489</v>
      </c>
      <c r="AO91">
        <f t="shared" si="64"/>
        <v>9.5549314343132377</v>
      </c>
      <c r="AQ91">
        <f t="shared" si="58"/>
        <v>9.2830000212416053E-3</v>
      </c>
      <c r="AR91" t="b">
        <f t="shared" si="52"/>
        <v>0</v>
      </c>
      <c r="AS91" t="b">
        <f t="shared" si="53"/>
        <v>0</v>
      </c>
      <c r="AT91" t="b">
        <f>FALSE</f>
        <v>0</v>
      </c>
      <c r="AU91" t="b">
        <f t="shared" si="54"/>
        <v>0</v>
      </c>
      <c r="AV91" t="b">
        <f t="shared" si="59"/>
        <v>0</v>
      </c>
      <c r="AW91" t="b">
        <f t="shared" si="55"/>
        <v>0</v>
      </c>
      <c r="AX91">
        <f t="shared" si="60"/>
        <v>0</v>
      </c>
      <c r="AY91">
        <f t="shared" si="61"/>
        <v>0</v>
      </c>
      <c r="AZ91" t="b">
        <f t="shared" si="56"/>
        <v>0</v>
      </c>
    </row>
    <row r="92" spans="1:52" x14ac:dyDescent="0.3">
      <c r="A92" s="4">
        <v>90</v>
      </c>
      <c r="B92" s="4">
        <v>-803119363060</v>
      </c>
      <c r="C92" s="5">
        <v>2</v>
      </c>
      <c r="D92" s="5">
        <v>-9.9959999999999997E-3</v>
      </c>
      <c r="E92" s="5">
        <v>1.2824E-2</v>
      </c>
      <c r="F92" s="5">
        <v>1004252</v>
      </c>
      <c r="G92" s="5">
        <v>0</v>
      </c>
      <c r="H92" s="5">
        <v>0</v>
      </c>
      <c r="I92" s="5">
        <v>0</v>
      </c>
      <c r="J92" s="5">
        <v>-9366000</v>
      </c>
      <c r="K92" s="5">
        <v>-9751000</v>
      </c>
      <c r="L92" s="5">
        <v>-0.63100000000000001</v>
      </c>
      <c r="M92" s="5">
        <v>0</v>
      </c>
      <c r="S92">
        <f t="shared" si="34"/>
        <v>90</v>
      </c>
      <c r="T92">
        <f t="shared" si="57"/>
        <v>1.8008499999996275</v>
      </c>
      <c r="U92">
        <f t="shared" si="35"/>
        <v>2</v>
      </c>
      <c r="V92">
        <f t="shared" si="43"/>
        <v>-9.8022775199999995E-2</v>
      </c>
      <c r="W92">
        <f t="shared" si="44"/>
        <v>0.1257547088</v>
      </c>
      <c r="X92">
        <f t="shared" si="45"/>
        <v>9.8478959623999991</v>
      </c>
      <c r="Y92">
        <f t="shared" si="36"/>
        <v>0</v>
      </c>
      <c r="Z92">
        <f t="shared" si="37"/>
        <v>0</v>
      </c>
      <c r="AA92">
        <f t="shared" si="38"/>
        <v>0</v>
      </c>
      <c r="AB92">
        <f t="shared" si="39"/>
        <v>-9.3659999999999997</v>
      </c>
      <c r="AC92">
        <f t="shared" si="40"/>
        <v>-9.7509999999999994</v>
      </c>
      <c r="AD92">
        <f t="shared" si="41"/>
        <v>-0.63100000000000001</v>
      </c>
      <c r="AE92">
        <f t="shared" si="42"/>
        <v>0</v>
      </c>
      <c r="AG92">
        <f t="shared" si="46"/>
        <v>-0.1634675377417889</v>
      </c>
      <c r="AH92">
        <f t="shared" si="47"/>
        <v>-0.17018705536196707</v>
      </c>
      <c r="AI92">
        <f t="shared" si="48"/>
        <v>-1.101302758008422E-2</v>
      </c>
      <c r="AJ92">
        <f t="shared" si="49"/>
        <v>-1.7645123408282586</v>
      </c>
      <c r="AK92">
        <f t="shared" si="50"/>
        <v>1.7008745499716296</v>
      </c>
      <c r="AL92">
        <f t="shared" si="51"/>
        <v>9.5393919912026401</v>
      </c>
      <c r="AM92">
        <f t="shared" si="62"/>
        <v>-1.7388111812725464</v>
      </c>
      <c r="AN92">
        <f t="shared" si="63"/>
        <v>1.7267296736936888</v>
      </c>
      <c r="AO92">
        <f t="shared" si="64"/>
        <v>9.5394663324194795</v>
      </c>
      <c r="AQ92">
        <f t="shared" si="58"/>
        <v>3.1621000031009316E-2</v>
      </c>
      <c r="AR92" t="b">
        <f t="shared" si="52"/>
        <v>0</v>
      </c>
      <c r="AS92" t="b">
        <f t="shared" si="53"/>
        <v>0</v>
      </c>
      <c r="AT92" t="b">
        <f>FALSE</f>
        <v>0</v>
      </c>
      <c r="AU92" t="b">
        <f t="shared" si="54"/>
        <v>0</v>
      </c>
      <c r="AV92" t="b">
        <f t="shared" si="59"/>
        <v>0</v>
      </c>
      <c r="AW92" t="b">
        <f t="shared" si="55"/>
        <v>0</v>
      </c>
      <c r="AX92">
        <f t="shared" si="60"/>
        <v>0</v>
      </c>
      <c r="AY92">
        <f t="shared" si="61"/>
        <v>0</v>
      </c>
      <c r="AZ92" t="b">
        <f t="shared" si="56"/>
        <v>0</v>
      </c>
    </row>
    <row r="93" spans="1:52" x14ac:dyDescent="0.3">
      <c r="A93" s="4">
        <v>91</v>
      </c>
      <c r="B93" s="4">
        <v>-803119343981</v>
      </c>
      <c r="C93" s="5">
        <v>2</v>
      </c>
      <c r="D93" s="5">
        <v>-4.2500000000000003E-3</v>
      </c>
      <c r="E93" s="5">
        <v>1.2092E-2</v>
      </c>
      <c r="F93" s="5">
        <v>1004503</v>
      </c>
      <c r="G93" s="5">
        <v>0</v>
      </c>
      <c r="H93" s="5">
        <v>0</v>
      </c>
      <c r="I93" s="5">
        <v>0</v>
      </c>
      <c r="J93" s="5">
        <v>-9366000</v>
      </c>
      <c r="K93" s="5">
        <v>-9751000</v>
      </c>
      <c r="L93" s="5">
        <v>-0.63200000000000001</v>
      </c>
      <c r="M93" s="5">
        <v>0</v>
      </c>
      <c r="S93">
        <f t="shared" si="34"/>
        <v>91</v>
      </c>
      <c r="T93">
        <f t="shared" si="57"/>
        <v>1.8199289999902248</v>
      </c>
      <c r="U93">
        <f t="shared" si="35"/>
        <v>2</v>
      </c>
      <c r="V93">
        <f t="shared" si="43"/>
        <v>-4.1676350000000008E-2</v>
      </c>
      <c r="W93">
        <f t="shared" si="44"/>
        <v>0.11857657040000001</v>
      </c>
      <c r="X93">
        <f t="shared" si="45"/>
        <v>9.8503573186000004</v>
      </c>
      <c r="Y93">
        <f t="shared" si="36"/>
        <v>0</v>
      </c>
      <c r="Z93">
        <f t="shared" si="37"/>
        <v>0</v>
      </c>
      <c r="AA93">
        <f t="shared" si="38"/>
        <v>0</v>
      </c>
      <c r="AB93">
        <f t="shared" si="39"/>
        <v>-9.3659999999999997</v>
      </c>
      <c r="AC93">
        <f t="shared" si="40"/>
        <v>-9.7509999999999994</v>
      </c>
      <c r="AD93">
        <f t="shared" si="41"/>
        <v>-0.63200000000000001</v>
      </c>
      <c r="AE93">
        <f t="shared" si="42"/>
        <v>0</v>
      </c>
      <c r="AG93">
        <f t="shared" si="46"/>
        <v>-0.1634675377417889</v>
      </c>
      <c r="AH93">
        <f t="shared" si="47"/>
        <v>-0.17018705536196707</v>
      </c>
      <c r="AI93">
        <f t="shared" si="48"/>
        <v>-1.1030480872604163E-2</v>
      </c>
      <c r="AJ93">
        <f t="shared" si="49"/>
        <v>-1.7093968184075636</v>
      </c>
      <c r="AK93">
        <f t="shared" si="50"/>
        <v>1.6957399458354729</v>
      </c>
      <c r="AL93">
        <f t="shared" si="51"/>
        <v>9.5523696106573333</v>
      </c>
      <c r="AM93">
        <f t="shared" si="62"/>
        <v>-1.6838879512359362</v>
      </c>
      <c r="AN93">
        <f t="shared" si="63"/>
        <v>1.7200477900344595</v>
      </c>
      <c r="AO93">
        <f t="shared" si="64"/>
        <v>9.5525542967822883</v>
      </c>
      <c r="AQ93">
        <f t="shared" si="58"/>
        <v>1.9078999990597367E-2</v>
      </c>
      <c r="AR93" t="b">
        <f t="shared" si="52"/>
        <v>0</v>
      </c>
      <c r="AS93" t="b">
        <f t="shared" si="53"/>
        <v>0</v>
      </c>
      <c r="AT93" t="b">
        <f>FALSE</f>
        <v>0</v>
      </c>
      <c r="AU93" t="b">
        <f t="shared" si="54"/>
        <v>0</v>
      </c>
      <c r="AV93" t="b">
        <f t="shared" si="59"/>
        <v>0</v>
      </c>
      <c r="AW93" t="b">
        <f t="shared" si="55"/>
        <v>0</v>
      </c>
      <c r="AX93">
        <f t="shared" si="60"/>
        <v>0</v>
      </c>
      <c r="AY93">
        <f t="shared" si="61"/>
        <v>0</v>
      </c>
      <c r="AZ93" t="b">
        <f t="shared" si="56"/>
        <v>0</v>
      </c>
    </row>
    <row r="94" spans="1:52" x14ac:dyDescent="0.3">
      <c r="A94" s="4">
        <v>92</v>
      </c>
      <c r="B94" s="4">
        <v>-803119333247</v>
      </c>
      <c r="C94" s="5">
        <v>2</v>
      </c>
      <c r="D94" s="5">
        <v>-5.6569999999999997E-3</v>
      </c>
      <c r="E94" s="5">
        <v>1.2286E-2</v>
      </c>
      <c r="F94" s="5">
        <v>1004426</v>
      </c>
      <c r="G94" s="5">
        <v>0</v>
      </c>
      <c r="H94" s="5">
        <v>0</v>
      </c>
      <c r="I94" s="5">
        <v>0</v>
      </c>
      <c r="J94" s="5">
        <v>-9366000</v>
      </c>
      <c r="K94" s="5">
        <v>-9750000</v>
      </c>
      <c r="L94" s="5">
        <v>-0.63200000000000001</v>
      </c>
      <c r="M94" s="5">
        <v>0</v>
      </c>
      <c r="S94">
        <f t="shared" si="34"/>
        <v>92</v>
      </c>
      <c r="T94">
        <f t="shared" si="57"/>
        <v>1.8306630000006407</v>
      </c>
      <c r="U94">
        <f t="shared" si="35"/>
        <v>2</v>
      </c>
      <c r="V94">
        <f t="shared" si="43"/>
        <v>-5.54736734E-2</v>
      </c>
      <c r="W94">
        <f t="shared" si="44"/>
        <v>0.12047897320000001</v>
      </c>
      <c r="X94">
        <f t="shared" si="45"/>
        <v>9.8496022412000013</v>
      </c>
      <c r="Y94">
        <f t="shared" si="36"/>
        <v>0</v>
      </c>
      <c r="Z94">
        <f t="shared" si="37"/>
        <v>0</v>
      </c>
      <c r="AA94">
        <f t="shared" si="38"/>
        <v>0</v>
      </c>
      <c r="AB94">
        <f t="shared" si="39"/>
        <v>-9.3659999999999997</v>
      </c>
      <c r="AC94">
        <f t="shared" si="40"/>
        <v>-9.75</v>
      </c>
      <c r="AD94">
        <f t="shared" si="41"/>
        <v>-0.63200000000000001</v>
      </c>
      <c r="AE94">
        <f t="shared" si="42"/>
        <v>0</v>
      </c>
      <c r="AG94">
        <f t="shared" si="46"/>
        <v>-0.1634675377417889</v>
      </c>
      <c r="AH94">
        <f t="shared" si="47"/>
        <v>-0.17016960206944715</v>
      </c>
      <c r="AI94">
        <f t="shared" si="48"/>
        <v>-1.1030480872604163E-2</v>
      </c>
      <c r="AJ94">
        <f t="shared" si="49"/>
        <v>-1.7226976675950401</v>
      </c>
      <c r="AK94">
        <f t="shared" si="50"/>
        <v>1.6971204812892364</v>
      </c>
      <c r="AL94">
        <f t="shared" si="51"/>
        <v>9.5490497767750213</v>
      </c>
      <c r="AM94">
        <f t="shared" si="62"/>
        <v>-1.6971406655593428</v>
      </c>
      <c r="AN94">
        <f t="shared" si="63"/>
        <v>1.7218019500607875</v>
      </c>
      <c r="AO94">
        <f t="shared" si="64"/>
        <v>9.5492077382025542</v>
      </c>
      <c r="AQ94">
        <f t="shared" si="58"/>
        <v>1.0734000010415912E-2</v>
      </c>
      <c r="AR94" t="b">
        <f t="shared" si="52"/>
        <v>0</v>
      </c>
      <c r="AS94" t="b">
        <f t="shared" si="53"/>
        <v>0</v>
      </c>
      <c r="AT94" t="b">
        <f>FALSE</f>
        <v>0</v>
      </c>
      <c r="AU94" t="b">
        <f t="shared" si="54"/>
        <v>0</v>
      </c>
      <c r="AV94" t="b">
        <f t="shared" si="59"/>
        <v>0</v>
      </c>
      <c r="AW94" t="b">
        <f t="shared" si="55"/>
        <v>0</v>
      </c>
      <c r="AX94">
        <f t="shared" si="60"/>
        <v>0</v>
      </c>
      <c r="AY94">
        <f t="shared" si="61"/>
        <v>0</v>
      </c>
      <c r="AZ94" t="b">
        <f t="shared" si="56"/>
        <v>0</v>
      </c>
    </row>
    <row r="95" spans="1:52" x14ac:dyDescent="0.3">
      <c r="A95" s="4">
        <v>93</v>
      </c>
      <c r="B95" s="4">
        <v>-803119308844</v>
      </c>
      <c r="C95" s="5">
        <v>2</v>
      </c>
      <c r="D95" s="5">
        <v>-5.0470000000000003E-3</v>
      </c>
      <c r="E95" s="5">
        <v>1.2324999999999999E-2</v>
      </c>
      <c r="F95" s="5">
        <v>1004435</v>
      </c>
      <c r="G95" s="5">
        <v>0</v>
      </c>
      <c r="H95" s="5">
        <v>0</v>
      </c>
      <c r="I95" s="5">
        <v>0</v>
      </c>
      <c r="J95" s="5">
        <v>-9364000</v>
      </c>
      <c r="K95" s="5">
        <v>-9750000</v>
      </c>
      <c r="L95" s="5">
        <v>-0.63400000000000001</v>
      </c>
      <c r="M95" s="5">
        <v>0</v>
      </c>
      <c r="S95">
        <f t="shared" si="34"/>
        <v>93</v>
      </c>
      <c r="T95">
        <f t="shared" si="57"/>
        <v>1.8550660000182688</v>
      </c>
      <c r="U95">
        <f t="shared" si="35"/>
        <v>2</v>
      </c>
      <c r="V95">
        <f t="shared" si="43"/>
        <v>-4.9491891400000008E-2</v>
      </c>
      <c r="W95">
        <f t="shared" si="44"/>
        <v>0.120861415</v>
      </c>
      <c r="X95">
        <f t="shared" si="45"/>
        <v>9.849690497000001</v>
      </c>
      <c r="Y95">
        <f t="shared" si="36"/>
        <v>0</v>
      </c>
      <c r="Z95">
        <f t="shared" si="37"/>
        <v>0</v>
      </c>
      <c r="AA95">
        <f t="shared" si="38"/>
        <v>0</v>
      </c>
      <c r="AB95">
        <f t="shared" si="39"/>
        <v>-9.3640000000000008</v>
      </c>
      <c r="AC95">
        <f t="shared" si="40"/>
        <v>-9.75</v>
      </c>
      <c r="AD95">
        <f t="shared" si="41"/>
        <v>-0.63400000000000001</v>
      </c>
      <c r="AE95">
        <f t="shared" si="42"/>
        <v>0</v>
      </c>
      <c r="AG95">
        <f t="shared" si="46"/>
        <v>-0.16343263115674903</v>
      </c>
      <c r="AH95">
        <f t="shared" si="47"/>
        <v>-0.17016960206944715</v>
      </c>
      <c r="AI95">
        <f t="shared" si="48"/>
        <v>-1.1065387457644049E-2</v>
      </c>
      <c r="AJ95">
        <f t="shared" si="49"/>
        <v>-1.7168172321769173</v>
      </c>
      <c r="AK95">
        <f t="shared" si="50"/>
        <v>1.6973434766329076</v>
      </c>
      <c r="AL95">
        <f t="shared" si="51"/>
        <v>9.5501321210376133</v>
      </c>
      <c r="AM95">
        <f t="shared" si="62"/>
        <v>-1.6912596703866503</v>
      </c>
      <c r="AN95">
        <f t="shared" si="63"/>
        <v>1.7218551062406946</v>
      </c>
      <c r="AO95">
        <f t="shared" si="64"/>
        <v>9.5503044734751121</v>
      </c>
      <c r="AQ95">
        <f t="shared" si="58"/>
        <v>2.4403000017628074E-2</v>
      </c>
      <c r="AR95" t="b">
        <f t="shared" si="52"/>
        <v>0</v>
      </c>
      <c r="AS95" t="b">
        <f t="shared" si="53"/>
        <v>0</v>
      </c>
      <c r="AT95" t="b">
        <f>FALSE</f>
        <v>0</v>
      </c>
      <c r="AU95" t="b">
        <f t="shared" si="54"/>
        <v>0</v>
      </c>
      <c r="AV95" t="b">
        <f t="shared" si="59"/>
        <v>0</v>
      </c>
      <c r="AW95" t="b">
        <f t="shared" si="55"/>
        <v>0</v>
      </c>
      <c r="AX95">
        <f t="shared" si="60"/>
        <v>0</v>
      </c>
      <c r="AY95">
        <f t="shared" si="61"/>
        <v>0</v>
      </c>
      <c r="AZ95" t="b">
        <f t="shared" si="56"/>
        <v>0</v>
      </c>
    </row>
    <row r="96" spans="1:52" x14ac:dyDescent="0.3">
      <c r="A96" s="4">
        <v>94</v>
      </c>
      <c r="B96" s="4">
        <v>-803119288627</v>
      </c>
      <c r="C96" s="5">
        <v>2</v>
      </c>
      <c r="D96" s="5">
        <v>-4.8840000000000003E-3</v>
      </c>
      <c r="E96" s="5">
        <v>1.2234E-2</v>
      </c>
      <c r="F96" s="5">
        <v>1004436</v>
      </c>
      <c r="G96" s="5">
        <v>0</v>
      </c>
      <c r="H96" s="5">
        <v>0</v>
      </c>
      <c r="I96" s="5">
        <v>0</v>
      </c>
      <c r="J96" s="5">
        <v>-9363000</v>
      </c>
      <c r="K96" s="5">
        <v>-9749000</v>
      </c>
      <c r="L96" s="5">
        <v>-0.63400000000000001</v>
      </c>
      <c r="M96" s="5">
        <v>0</v>
      </c>
      <c r="S96">
        <f t="shared" si="34"/>
        <v>94</v>
      </c>
      <c r="T96">
        <f t="shared" si="57"/>
        <v>1.8752830000594258</v>
      </c>
      <c r="U96">
        <f t="shared" si="35"/>
        <v>2</v>
      </c>
      <c r="V96">
        <f t="shared" si="43"/>
        <v>-4.7893480800000006E-2</v>
      </c>
      <c r="W96">
        <f t="shared" si="44"/>
        <v>0.1199690508</v>
      </c>
      <c r="X96">
        <f t="shared" si="45"/>
        <v>9.8497003032000023</v>
      </c>
      <c r="Y96">
        <f t="shared" si="36"/>
        <v>0</v>
      </c>
      <c r="Z96">
        <f t="shared" si="37"/>
        <v>0</v>
      </c>
      <c r="AA96">
        <f t="shared" si="38"/>
        <v>0</v>
      </c>
      <c r="AB96">
        <f t="shared" si="39"/>
        <v>-9.3629999999999995</v>
      </c>
      <c r="AC96">
        <f t="shared" si="40"/>
        <v>-9.7490000000000006</v>
      </c>
      <c r="AD96">
        <f t="shared" si="41"/>
        <v>-0.63400000000000001</v>
      </c>
      <c r="AE96">
        <f t="shared" si="42"/>
        <v>0</v>
      </c>
      <c r="AG96">
        <f t="shared" si="46"/>
        <v>-0.16341517786422907</v>
      </c>
      <c r="AH96">
        <f t="shared" si="47"/>
        <v>-0.17015214877692719</v>
      </c>
      <c r="AI96">
        <f t="shared" si="48"/>
        <v>-1.1065387457644049E-2</v>
      </c>
      <c r="AJ96">
        <f t="shared" si="49"/>
        <v>-1.7150742842510982</v>
      </c>
      <c r="AK96">
        <f t="shared" si="50"/>
        <v>1.6963468001912281</v>
      </c>
      <c r="AL96">
        <f t="shared" si="51"/>
        <v>9.5506130774151234</v>
      </c>
      <c r="AM96">
        <f t="shared" si="62"/>
        <v>-1.6895489680826872</v>
      </c>
      <c r="AN96">
        <f t="shared" si="63"/>
        <v>1.7208069501775194</v>
      </c>
      <c r="AO96">
        <f t="shared" si="64"/>
        <v>9.5507868862299858</v>
      </c>
      <c r="AQ96">
        <f t="shared" si="58"/>
        <v>2.0217000041157007E-2</v>
      </c>
      <c r="AR96" t="b">
        <f t="shared" si="52"/>
        <v>0</v>
      </c>
      <c r="AS96" t="b">
        <f t="shared" si="53"/>
        <v>0</v>
      </c>
      <c r="AT96" t="b">
        <f>FALSE</f>
        <v>0</v>
      </c>
      <c r="AU96" t="b">
        <f t="shared" si="54"/>
        <v>0</v>
      </c>
      <c r="AV96" t="b">
        <f t="shared" si="59"/>
        <v>0</v>
      </c>
      <c r="AW96" t="b">
        <f t="shared" si="55"/>
        <v>0</v>
      </c>
      <c r="AX96">
        <f t="shared" si="60"/>
        <v>0</v>
      </c>
      <c r="AY96">
        <f t="shared" si="61"/>
        <v>0</v>
      </c>
      <c r="AZ96" t="b">
        <f t="shared" si="56"/>
        <v>0</v>
      </c>
    </row>
    <row r="97" spans="1:52" x14ac:dyDescent="0.3">
      <c r="A97" s="4">
        <v>95</v>
      </c>
      <c r="B97" s="4">
        <v>-803119268697</v>
      </c>
      <c r="C97" s="5">
        <v>2</v>
      </c>
      <c r="D97" s="5">
        <v>-4.9459999999999999E-3</v>
      </c>
      <c r="E97" s="5">
        <v>1.2307E-2</v>
      </c>
      <c r="F97" s="5">
        <v>1004439</v>
      </c>
      <c r="G97" s="5">
        <v>0</v>
      </c>
      <c r="H97" s="5">
        <v>0</v>
      </c>
      <c r="I97" s="5">
        <v>0</v>
      </c>
      <c r="J97" s="5">
        <v>-9362000</v>
      </c>
      <c r="K97" s="5">
        <v>-9748000</v>
      </c>
      <c r="L97" s="5">
        <v>-0.63500000000000001</v>
      </c>
      <c r="M97" s="5">
        <v>0</v>
      </c>
      <c r="S97">
        <f t="shared" si="34"/>
        <v>95</v>
      </c>
      <c r="T97">
        <f t="shared" si="57"/>
        <v>1.895213000010699</v>
      </c>
      <c r="U97">
        <f t="shared" si="35"/>
        <v>2</v>
      </c>
      <c r="V97">
        <f t="shared" si="43"/>
        <v>-4.8501465200000003E-2</v>
      </c>
      <c r="W97">
        <f t="shared" si="44"/>
        <v>0.1206849034</v>
      </c>
      <c r="X97">
        <f t="shared" si="45"/>
        <v>9.8497297218000011</v>
      </c>
      <c r="Y97">
        <f t="shared" si="36"/>
        <v>0</v>
      </c>
      <c r="Z97">
        <f t="shared" si="37"/>
        <v>0</v>
      </c>
      <c r="AA97">
        <f t="shared" si="38"/>
        <v>0</v>
      </c>
      <c r="AB97">
        <f t="shared" si="39"/>
        <v>-9.3620000000000001</v>
      </c>
      <c r="AC97">
        <f t="shared" si="40"/>
        <v>-9.7479999999999993</v>
      </c>
      <c r="AD97">
        <f t="shared" si="41"/>
        <v>-0.63500000000000001</v>
      </c>
      <c r="AE97">
        <f t="shared" si="42"/>
        <v>0</v>
      </c>
      <c r="AG97">
        <f t="shared" si="46"/>
        <v>-0.16339772457170912</v>
      </c>
      <c r="AH97">
        <f t="shared" si="47"/>
        <v>-0.17013469548440724</v>
      </c>
      <c r="AI97">
        <f t="shared" si="48"/>
        <v>-1.1082840750163992E-2</v>
      </c>
      <c r="AJ97">
        <f t="shared" si="49"/>
        <v>-1.7155091856955804</v>
      </c>
      <c r="AK97">
        <f t="shared" si="50"/>
        <v>1.6968792679534206</v>
      </c>
      <c r="AL97">
        <f t="shared" si="51"/>
        <v>9.5504828052999233</v>
      </c>
      <c r="AM97">
        <f t="shared" si="62"/>
        <v>-1.6899717644791572</v>
      </c>
      <c r="AN97">
        <f t="shared" si="63"/>
        <v>1.7213487743461935</v>
      </c>
      <c r="AO97">
        <f t="shared" si="64"/>
        <v>9.5506568707532153</v>
      </c>
      <c r="AQ97">
        <f t="shared" si="58"/>
        <v>1.9929999951273203E-2</v>
      </c>
      <c r="AR97" t="b">
        <f t="shared" si="52"/>
        <v>0</v>
      </c>
      <c r="AS97" t="b">
        <f t="shared" si="53"/>
        <v>0</v>
      </c>
      <c r="AT97" t="b">
        <f>FALSE</f>
        <v>0</v>
      </c>
      <c r="AU97" t="b">
        <f t="shared" si="54"/>
        <v>0</v>
      </c>
      <c r="AV97" t="b">
        <f t="shared" si="59"/>
        <v>0</v>
      </c>
      <c r="AW97" t="b">
        <f t="shared" si="55"/>
        <v>0</v>
      </c>
      <c r="AX97">
        <f t="shared" si="60"/>
        <v>0</v>
      </c>
      <c r="AY97">
        <f t="shared" si="61"/>
        <v>0</v>
      </c>
      <c r="AZ97" t="b">
        <f t="shared" si="56"/>
        <v>0</v>
      </c>
    </row>
    <row r="98" spans="1:52" x14ac:dyDescent="0.3">
      <c r="A98" s="4">
        <v>96</v>
      </c>
      <c r="B98" s="4">
        <v>-803119244123</v>
      </c>
      <c r="C98" s="5">
        <v>2</v>
      </c>
      <c r="D98" s="5">
        <v>-4.9309999999999996E-3</v>
      </c>
      <c r="E98" s="5">
        <v>1.2296E-2</v>
      </c>
      <c r="F98" s="5">
        <v>1004437</v>
      </c>
      <c r="G98" s="5">
        <v>0</v>
      </c>
      <c r="H98" s="5">
        <v>0</v>
      </c>
      <c r="I98" s="5">
        <v>0</v>
      </c>
      <c r="J98" s="5">
        <v>-9362000</v>
      </c>
      <c r="K98" s="5">
        <v>-9747000</v>
      </c>
      <c r="L98" s="5">
        <v>-0.63600000000000001</v>
      </c>
      <c r="M98" s="5">
        <v>0</v>
      </c>
      <c r="S98">
        <f t="shared" si="34"/>
        <v>96</v>
      </c>
      <c r="T98">
        <f t="shared" si="57"/>
        <v>1.9197870000498369</v>
      </c>
      <c r="U98">
        <f t="shared" si="35"/>
        <v>2</v>
      </c>
      <c r="V98">
        <f t="shared" si="43"/>
        <v>-4.8354372199999995E-2</v>
      </c>
      <c r="W98">
        <f t="shared" si="44"/>
        <v>0.1205770352</v>
      </c>
      <c r="X98">
        <f t="shared" si="45"/>
        <v>9.8497101094000001</v>
      </c>
      <c r="Y98">
        <f t="shared" si="36"/>
        <v>0</v>
      </c>
      <c r="Z98">
        <f t="shared" si="37"/>
        <v>0</v>
      </c>
      <c r="AA98">
        <f t="shared" si="38"/>
        <v>0</v>
      </c>
      <c r="AB98">
        <f t="shared" si="39"/>
        <v>-9.3620000000000001</v>
      </c>
      <c r="AC98">
        <f t="shared" si="40"/>
        <v>-9.7469999999999999</v>
      </c>
      <c r="AD98">
        <f t="shared" si="41"/>
        <v>-0.63600000000000001</v>
      </c>
      <c r="AE98">
        <f t="shared" si="42"/>
        <v>0</v>
      </c>
      <c r="AG98">
        <f t="shared" si="46"/>
        <v>-0.16339772457170912</v>
      </c>
      <c r="AH98">
        <f t="shared" si="47"/>
        <v>-0.17011724219188729</v>
      </c>
      <c r="AI98">
        <f t="shared" si="48"/>
        <v>-1.1100294042683935E-2</v>
      </c>
      <c r="AJ98">
        <f t="shared" si="49"/>
        <v>-1.7151916105524239</v>
      </c>
      <c r="AK98">
        <f t="shared" si="50"/>
        <v>1.6967786134938172</v>
      </c>
      <c r="AL98">
        <f t="shared" si="51"/>
        <v>9.5505353924178316</v>
      </c>
      <c r="AM98">
        <f t="shared" si="62"/>
        <v>-1.6896597986861117</v>
      </c>
      <c r="AN98">
        <f t="shared" si="63"/>
        <v>1.7212391525412469</v>
      </c>
      <c r="AO98">
        <f t="shared" si="64"/>
        <v>9.5507094893734532</v>
      </c>
      <c r="AQ98">
        <f t="shared" si="58"/>
        <v>2.45740000391379E-2</v>
      </c>
      <c r="AR98" t="b">
        <f t="shared" si="52"/>
        <v>0</v>
      </c>
      <c r="AS98" t="b">
        <f t="shared" si="53"/>
        <v>0</v>
      </c>
      <c r="AT98" t="b">
        <f>FALSE</f>
        <v>0</v>
      </c>
      <c r="AU98" t="b">
        <f t="shared" si="54"/>
        <v>0</v>
      </c>
      <c r="AV98" t="b">
        <f t="shared" si="59"/>
        <v>0</v>
      </c>
      <c r="AW98" t="b">
        <f t="shared" si="55"/>
        <v>0</v>
      </c>
      <c r="AX98">
        <f t="shared" si="60"/>
        <v>0</v>
      </c>
      <c r="AY98">
        <f t="shared" si="61"/>
        <v>0</v>
      </c>
      <c r="AZ98" t="b">
        <f t="shared" si="56"/>
        <v>0</v>
      </c>
    </row>
    <row r="99" spans="1:52" x14ac:dyDescent="0.3">
      <c r="A99" s="4">
        <v>97</v>
      </c>
      <c r="B99" s="4">
        <v>-803119228592</v>
      </c>
      <c r="C99" s="5">
        <v>2</v>
      </c>
      <c r="D99" s="5">
        <v>-3.437E-3</v>
      </c>
      <c r="E99" s="5">
        <v>1.2359E-2</v>
      </c>
      <c r="F99" s="5">
        <v>1004495</v>
      </c>
      <c r="G99" s="5">
        <v>0</v>
      </c>
      <c r="H99" s="5">
        <v>0</v>
      </c>
      <c r="I99" s="5">
        <v>0</v>
      </c>
      <c r="J99" s="5">
        <v>-9362000</v>
      </c>
      <c r="K99" s="5">
        <v>-9747000</v>
      </c>
      <c r="L99" s="5">
        <v>-0.63700000000000001</v>
      </c>
      <c r="M99" s="5">
        <v>0</v>
      </c>
      <c r="S99">
        <f t="shared" si="34"/>
        <v>97</v>
      </c>
      <c r="T99">
        <f t="shared" si="57"/>
        <v>1.9353180000325665</v>
      </c>
      <c r="U99">
        <f t="shared" si="35"/>
        <v>2</v>
      </c>
      <c r="V99">
        <f t="shared" si="43"/>
        <v>-3.3703909400000003E-2</v>
      </c>
      <c r="W99">
        <f t="shared" si="44"/>
        <v>0.1211948258</v>
      </c>
      <c r="X99">
        <f t="shared" si="45"/>
        <v>9.8502788690000003</v>
      </c>
      <c r="Y99">
        <f t="shared" si="36"/>
        <v>0</v>
      </c>
      <c r="Z99">
        <f t="shared" si="37"/>
        <v>0</v>
      </c>
      <c r="AA99">
        <f t="shared" si="38"/>
        <v>0</v>
      </c>
      <c r="AB99">
        <f t="shared" si="39"/>
        <v>-9.3620000000000001</v>
      </c>
      <c r="AC99">
        <f t="shared" si="40"/>
        <v>-9.7469999999999999</v>
      </c>
      <c r="AD99">
        <f t="shared" si="41"/>
        <v>-0.63700000000000001</v>
      </c>
      <c r="AE99">
        <f t="shared" si="42"/>
        <v>0</v>
      </c>
      <c r="AG99">
        <f t="shared" si="46"/>
        <v>-0.16339772457170912</v>
      </c>
      <c r="AH99">
        <f t="shared" si="47"/>
        <v>-0.17011724219188729</v>
      </c>
      <c r="AI99">
        <f t="shared" si="48"/>
        <v>-1.1117747335203879E-2</v>
      </c>
      <c r="AJ99">
        <f t="shared" si="49"/>
        <v>-1.7008489180901678</v>
      </c>
      <c r="AK99">
        <f t="shared" si="50"/>
        <v>1.6978828339583079</v>
      </c>
      <c r="AL99">
        <f t="shared" si="51"/>
        <v>9.5534352343206184</v>
      </c>
      <c r="AM99">
        <f t="shared" si="62"/>
        <v>-1.6752988097399957</v>
      </c>
      <c r="AN99">
        <f t="shared" si="63"/>
        <v>1.7219412353731858</v>
      </c>
      <c r="AO99">
        <f t="shared" si="64"/>
        <v>9.5536438187940984</v>
      </c>
      <c r="AQ99">
        <f t="shared" si="58"/>
        <v>1.5530999982729554E-2</v>
      </c>
      <c r="AR99" t="b">
        <f t="shared" si="52"/>
        <v>0</v>
      </c>
      <c r="AS99" t="b">
        <f t="shared" si="53"/>
        <v>0</v>
      </c>
      <c r="AT99" t="b">
        <f>FALSE</f>
        <v>0</v>
      </c>
      <c r="AU99" t="b">
        <f t="shared" si="54"/>
        <v>0</v>
      </c>
      <c r="AV99" t="b">
        <f t="shared" si="59"/>
        <v>0</v>
      </c>
      <c r="AW99" t="b">
        <f t="shared" si="55"/>
        <v>0</v>
      </c>
      <c r="AX99">
        <f t="shared" si="60"/>
        <v>0</v>
      </c>
      <c r="AY99">
        <f t="shared" si="61"/>
        <v>0</v>
      </c>
      <c r="AZ99" t="b">
        <f t="shared" si="56"/>
        <v>0</v>
      </c>
    </row>
    <row r="100" spans="1:52" x14ac:dyDescent="0.3">
      <c r="A100" s="4">
        <v>98</v>
      </c>
      <c r="B100" s="4">
        <v>-803119202558</v>
      </c>
      <c r="C100" s="5">
        <v>2</v>
      </c>
      <c r="D100" s="5">
        <v>3.19E-4</v>
      </c>
      <c r="E100" s="5">
        <v>1.2341E-2</v>
      </c>
      <c r="F100" s="5">
        <v>1004637</v>
      </c>
      <c r="G100" s="5">
        <v>0</v>
      </c>
      <c r="H100" s="5">
        <v>0</v>
      </c>
      <c r="I100" s="5">
        <v>0</v>
      </c>
      <c r="J100" s="5">
        <v>-9359000</v>
      </c>
      <c r="K100" s="5">
        <v>-9751000</v>
      </c>
      <c r="L100" s="5">
        <v>-0.63800000000000001</v>
      </c>
      <c r="M100" s="5">
        <v>0</v>
      </c>
      <c r="S100">
        <f t="shared" si="34"/>
        <v>98</v>
      </c>
      <c r="T100">
        <f t="shared" si="57"/>
        <v>1.9613520000129938</v>
      </c>
      <c r="U100">
        <f t="shared" si="35"/>
        <v>2</v>
      </c>
      <c r="V100">
        <f t="shared" si="43"/>
        <v>3.1281778000000001E-3</v>
      </c>
      <c r="W100">
        <f t="shared" si="44"/>
        <v>0.1210183142</v>
      </c>
      <c r="X100">
        <f t="shared" si="45"/>
        <v>9.8516713494000001</v>
      </c>
      <c r="Y100">
        <f t="shared" si="36"/>
        <v>0</v>
      </c>
      <c r="Z100">
        <f t="shared" si="37"/>
        <v>0</v>
      </c>
      <c r="AA100">
        <f t="shared" si="38"/>
        <v>0</v>
      </c>
      <c r="AB100">
        <f t="shared" si="39"/>
        <v>-9.359</v>
      </c>
      <c r="AC100">
        <f t="shared" si="40"/>
        <v>-9.7509999999999994</v>
      </c>
      <c r="AD100">
        <f t="shared" si="41"/>
        <v>-0.63800000000000001</v>
      </c>
      <c r="AE100">
        <f t="shared" si="42"/>
        <v>0</v>
      </c>
      <c r="AG100">
        <f t="shared" si="46"/>
        <v>-0.16334536469414931</v>
      </c>
      <c r="AH100">
        <f t="shared" si="47"/>
        <v>-0.17018705536196707</v>
      </c>
      <c r="AI100">
        <f t="shared" si="48"/>
        <v>-1.1135200627723822E-2</v>
      </c>
      <c r="AJ100">
        <f t="shared" si="49"/>
        <v>-1.6654621300636865</v>
      </c>
      <c r="AK100">
        <f t="shared" si="50"/>
        <v>1.6984267571967873</v>
      </c>
      <c r="AL100">
        <f t="shared" si="51"/>
        <v>9.5609448297863704</v>
      </c>
      <c r="AM100">
        <f t="shared" si="62"/>
        <v>-1.6399186279935616</v>
      </c>
      <c r="AN100">
        <f t="shared" si="63"/>
        <v>1.7214856587372429</v>
      </c>
      <c r="AO100">
        <f t="shared" si="64"/>
        <v>9.5612361969976831</v>
      </c>
      <c r="AQ100">
        <f t="shared" si="58"/>
        <v>2.6033999980427325E-2</v>
      </c>
      <c r="AR100" t="b">
        <f t="shared" si="52"/>
        <v>0</v>
      </c>
      <c r="AS100" t="b">
        <f t="shared" si="53"/>
        <v>0</v>
      </c>
      <c r="AT100" t="b">
        <f>FALSE</f>
        <v>0</v>
      </c>
      <c r="AU100" t="b">
        <f t="shared" si="54"/>
        <v>0</v>
      </c>
      <c r="AV100" t="b">
        <f t="shared" si="59"/>
        <v>0</v>
      </c>
      <c r="AW100" t="b">
        <f t="shared" si="55"/>
        <v>0</v>
      </c>
      <c r="AX100">
        <f t="shared" si="60"/>
        <v>0</v>
      </c>
      <c r="AY100">
        <f t="shared" si="61"/>
        <v>0</v>
      </c>
      <c r="AZ100" t="b">
        <f t="shared" si="56"/>
        <v>0</v>
      </c>
    </row>
    <row r="101" spans="1:52" x14ac:dyDescent="0.3">
      <c r="A101" s="4">
        <v>99</v>
      </c>
      <c r="B101" s="4">
        <v>-803119187326</v>
      </c>
      <c r="C101" s="5">
        <v>2</v>
      </c>
      <c r="D101" s="5">
        <v>-4.5710000000000004E-3</v>
      </c>
      <c r="E101" s="5">
        <v>1.2128999999999999E-2</v>
      </c>
      <c r="F101" s="5">
        <v>1000894</v>
      </c>
      <c r="G101" s="5">
        <v>0</v>
      </c>
      <c r="H101" s="5">
        <v>0</v>
      </c>
      <c r="I101" s="5">
        <v>0</v>
      </c>
      <c r="J101" s="5">
        <v>-9358000</v>
      </c>
      <c r="K101" s="5">
        <v>-9750000</v>
      </c>
      <c r="L101" s="5">
        <v>-0.63800000000000001</v>
      </c>
      <c r="M101" s="5">
        <v>0</v>
      </c>
      <c r="S101">
        <f t="shared" si="34"/>
        <v>99</v>
      </c>
      <c r="T101">
        <f t="shared" si="57"/>
        <v>1.9765840000472963</v>
      </c>
      <c r="U101">
        <f t="shared" si="35"/>
        <v>2</v>
      </c>
      <c r="V101">
        <f t="shared" si="43"/>
        <v>-4.4824140200000008E-2</v>
      </c>
      <c r="W101">
        <f t="shared" si="44"/>
        <v>0.1189393998</v>
      </c>
      <c r="X101">
        <f t="shared" si="45"/>
        <v>9.8149667427999994</v>
      </c>
      <c r="Y101">
        <f t="shared" si="36"/>
        <v>0</v>
      </c>
      <c r="Z101">
        <f t="shared" si="37"/>
        <v>0</v>
      </c>
      <c r="AA101">
        <f t="shared" si="38"/>
        <v>0</v>
      </c>
      <c r="AB101">
        <f t="shared" si="39"/>
        <v>-9.3580000000000005</v>
      </c>
      <c r="AC101">
        <f t="shared" si="40"/>
        <v>-9.75</v>
      </c>
      <c r="AD101">
        <f t="shared" si="41"/>
        <v>-0.63800000000000001</v>
      </c>
      <c r="AE101">
        <f t="shared" si="42"/>
        <v>0</v>
      </c>
      <c r="AG101">
        <f t="shared" si="46"/>
        <v>-0.16332791140162936</v>
      </c>
      <c r="AH101">
        <f t="shared" si="47"/>
        <v>-0.17016960206944715</v>
      </c>
      <c r="AI101">
        <f t="shared" si="48"/>
        <v>-1.1135200627723822E-2</v>
      </c>
      <c r="AJ101">
        <f t="shared" si="49"/>
        <v>-1.706336451154036</v>
      </c>
      <c r="AK101">
        <f t="shared" si="50"/>
        <v>1.6890108540107345</v>
      </c>
      <c r="AL101">
        <f t="shared" si="51"/>
        <v>9.5176355360528735</v>
      </c>
      <c r="AM101">
        <f t="shared" si="62"/>
        <v>-1.6809406013509791</v>
      </c>
      <c r="AN101">
        <f t="shared" si="63"/>
        <v>1.7132968302311768</v>
      </c>
      <c r="AO101">
        <f t="shared" si="64"/>
        <v>9.5178138568102444</v>
      </c>
      <c r="AQ101">
        <f t="shared" si="58"/>
        <v>1.5232000034302473E-2</v>
      </c>
      <c r="AR101" t="b">
        <f t="shared" si="52"/>
        <v>0</v>
      </c>
      <c r="AS101" t="b">
        <f t="shared" si="53"/>
        <v>0</v>
      </c>
      <c r="AT101" t="b">
        <f>FALSE</f>
        <v>0</v>
      </c>
      <c r="AU101" t="b">
        <f t="shared" si="54"/>
        <v>0</v>
      </c>
      <c r="AV101" t="b">
        <f t="shared" si="59"/>
        <v>0</v>
      </c>
      <c r="AW101" t="b">
        <f t="shared" si="55"/>
        <v>0</v>
      </c>
      <c r="AX101">
        <f t="shared" si="60"/>
        <v>0</v>
      </c>
      <c r="AY101">
        <f t="shared" si="61"/>
        <v>0</v>
      </c>
      <c r="AZ101" t="b">
        <f t="shared" si="56"/>
        <v>0</v>
      </c>
    </row>
    <row r="102" spans="1:52" x14ac:dyDescent="0.3">
      <c r="A102" s="4">
        <v>100</v>
      </c>
      <c r="B102" s="4">
        <v>-803119165130</v>
      </c>
      <c r="C102" s="5">
        <v>2</v>
      </c>
      <c r="D102" s="5">
        <v>-4.424E-3</v>
      </c>
      <c r="E102" s="5">
        <v>1.2272999999999999E-2</v>
      </c>
      <c r="F102" s="5">
        <v>1005794</v>
      </c>
      <c r="G102" s="5">
        <v>0</v>
      </c>
      <c r="H102" s="5">
        <v>0</v>
      </c>
      <c r="I102" s="5">
        <v>0</v>
      </c>
      <c r="J102" s="5">
        <v>-9357000</v>
      </c>
      <c r="K102" s="5">
        <v>-9748000</v>
      </c>
      <c r="L102" s="5">
        <v>-0.64</v>
      </c>
      <c r="M102" s="5">
        <v>0</v>
      </c>
      <c r="S102">
        <f t="shared" si="34"/>
        <v>100</v>
      </c>
      <c r="T102">
        <f t="shared" si="57"/>
        <v>1.9987800000235438</v>
      </c>
      <c r="U102">
        <f t="shared" si="35"/>
        <v>2</v>
      </c>
      <c r="V102">
        <f t="shared" si="43"/>
        <v>-4.3382628800000003E-2</v>
      </c>
      <c r="W102">
        <f t="shared" si="44"/>
        <v>0.1203514926</v>
      </c>
      <c r="X102">
        <f t="shared" si="45"/>
        <v>9.8630171228000005</v>
      </c>
      <c r="Y102">
        <f t="shared" si="36"/>
        <v>0</v>
      </c>
      <c r="Z102">
        <f t="shared" si="37"/>
        <v>0</v>
      </c>
      <c r="AA102">
        <f t="shared" si="38"/>
        <v>0</v>
      </c>
      <c r="AB102">
        <f t="shared" si="39"/>
        <v>-9.3569999999999993</v>
      </c>
      <c r="AC102">
        <f t="shared" si="40"/>
        <v>-9.7479999999999993</v>
      </c>
      <c r="AD102">
        <f t="shared" si="41"/>
        <v>-0.64</v>
      </c>
      <c r="AE102">
        <f t="shared" si="42"/>
        <v>0</v>
      </c>
      <c r="AG102">
        <f t="shared" si="46"/>
        <v>-0.16331045810910941</v>
      </c>
      <c r="AH102">
        <f t="shared" si="47"/>
        <v>-0.17013469548440724</v>
      </c>
      <c r="AI102">
        <f t="shared" si="48"/>
        <v>-1.117010721276371E-2</v>
      </c>
      <c r="AJ102">
        <f t="shared" si="49"/>
        <v>-1.7127140128567375</v>
      </c>
      <c r="AK102">
        <f t="shared" si="50"/>
        <v>1.6979869100363305</v>
      </c>
      <c r="AL102">
        <f t="shared" si="51"/>
        <v>9.5644615354136953</v>
      </c>
      <c r="AM102">
        <f t="shared" si="62"/>
        <v>-1.6871812631768266</v>
      </c>
      <c r="AN102">
        <f t="shared" si="63"/>
        <v>1.7223337431054506</v>
      </c>
      <c r="AO102">
        <f t="shared" si="64"/>
        <v>9.5646463165892381</v>
      </c>
      <c r="AQ102">
        <f t="shared" si="58"/>
        <v>2.2195999976247549E-2</v>
      </c>
      <c r="AR102" t="b">
        <f t="shared" si="52"/>
        <v>0</v>
      </c>
      <c r="AS102" t="b">
        <f t="shared" si="53"/>
        <v>0</v>
      </c>
      <c r="AT102" t="b">
        <f>FALSE</f>
        <v>0</v>
      </c>
      <c r="AU102" t="b">
        <f t="shared" si="54"/>
        <v>0</v>
      </c>
      <c r="AV102" t="b">
        <f t="shared" si="59"/>
        <v>0</v>
      </c>
      <c r="AW102" t="b">
        <f t="shared" si="55"/>
        <v>0</v>
      </c>
      <c r="AX102">
        <f t="shared" si="60"/>
        <v>0</v>
      </c>
      <c r="AY102">
        <f t="shared" si="61"/>
        <v>0</v>
      </c>
      <c r="AZ102" t="b">
        <f t="shared" si="56"/>
        <v>0</v>
      </c>
    </row>
    <row r="103" spans="1:52" x14ac:dyDescent="0.3">
      <c r="A103" s="4">
        <v>101</v>
      </c>
      <c r="B103" s="4">
        <v>-803119142374</v>
      </c>
      <c r="C103" s="5">
        <v>2</v>
      </c>
      <c r="D103" s="5">
        <v>-1.274E-3</v>
      </c>
      <c r="E103" s="5">
        <v>1.2392E-2</v>
      </c>
      <c r="F103" s="5">
        <v>1004244</v>
      </c>
      <c r="G103" s="5">
        <v>0</v>
      </c>
      <c r="H103" s="5">
        <v>0</v>
      </c>
      <c r="I103" s="5">
        <v>0</v>
      </c>
      <c r="J103" s="5">
        <v>-9356000</v>
      </c>
      <c r="K103" s="5">
        <v>-9748000</v>
      </c>
      <c r="L103" s="5">
        <v>-0.64100000000000001</v>
      </c>
      <c r="M103" s="5">
        <v>0</v>
      </c>
      <c r="S103">
        <f t="shared" si="34"/>
        <v>101</v>
      </c>
      <c r="T103">
        <f t="shared" si="57"/>
        <v>2.0215359999565408</v>
      </c>
      <c r="U103">
        <f t="shared" si="35"/>
        <v>2</v>
      </c>
      <c r="V103">
        <f t="shared" si="43"/>
        <v>-1.24930988E-2</v>
      </c>
      <c r="W103">
        <f t="shared" si="44"/>
        <v>0.1215184304</v>
      </c>
      <c r="X103">
        <f t="shared" si="45"/>
        <v>9.847817512799999</v>
      </c>
      <c r="Y103">
        <f t="shared" si="36"/>
        <v>0</v>
      </c>
      <c r="Z103">
        <f t="shared" si="37"/>
        <v>0</v>
      </c>
      <c r="AA103">
        <f t="shared" si="38"/>
        <v>0</v>
      </c>
      <c r="AB103">
        <f t="shared" si="39"/>
        <v>-9.3559999999999999</v>
      </c>
      <c r="AC103">
        <f t="shared" si="40"/>
        <v>-9.7479999999999993</v>
      </c>
      <c r="AD103">
        <f t="shared" si="41"/>
        <v>-0.64100000000000001</v>
      </c>
      <c r="AE103">
        <f t="shared" si="42"/>
        <v>0</v>
      </c>
      <c r="AG103">
        <f t="shared" si="46"/>
        <v>-0.16329300481658945</v>
      </c>
      <c r="AH103">
        <f t="shared" si="47"/>
        <v>-0.17013469548440724</v>
      </c>
      <c r="AI103">
        <f t="shared" si="48"/>
        <v>-1.1187560505283653E-2</v>
      </c>
      <c r="AJ103">
        <f t="shared" si="49"/>
        <v>-1.679696943313941</v>
      </c>
      <c r="AK103">
        <f t="shared" si="50"/>
        <v>1.6973863368358457</v>
      </c>
      <c r="AL103">
        <f t="shared" si="51"/>
        <v>9.5546810712864545</v>
      </c>
      <c r="AM103">
        <f t="shared" si="62"/>
        <v>-1.6541713976115653</v>
      </c>
      <c r="AN103">
        <f t="shared" si="63"/>
        <v>1.7208446725804236</v>
      </c>
      <c r="AO103">
        <f t="shared" si="64"/>
        <v>9.5549381563686886</v>
      </c>
      <c r="AQ103">
        <f t="shared" si="58"/>
        <v>2.2755999932996929E-2</v>
      </c>
      <c r="AR103" t="b">
        <f t="shared" si="52"/>
        <v>0</v>
      </c>
      <c r="AS103" t="b">
        <f t="shared" si="53"/>
        <v>0</v>
      </c>
      <c r="AT103" t="b">
        <f>FALSE</f>
        <v>0</v>
      </c>
      <c r="AU103" t="b">
        <f t="shared" si="54"/>
        <v>0</v>
      </c>
      <c r="AV103" t="b">
        <f t="shared" si="59"/>
        <v>0</v>
      </c>
      <c r="AW103" t="b">
        <f t="shared" si="55"/>
        <v>0</v>
      </c>
      <c r="AX103">
        <f t="shared" si="60"/>
        <v>0</v>
      </c>
      <c r="AY103">
        <f t="shared" si="61"/>
        <v>0</v>
      </c>
      <c r="AZ103" t="b">
        <f t="shared" si="56"/>
        <v>0</v>
      </c>
    </row>
    <row r="104" spans="1:52" x14ac:dyDescent="0.3">
      <c r="A104" s="4">
        <v>102</v>
      </c>
      <c r="B104" s="4">
        <v>-803119122963</v>
      </c>
      <c r="C104" s="5">
        <v>2</v>
      </c>
      <c r="D104" s="5">
        <v>-4.4990000000000004E-3</v>
      </c>
      <c r="E104" s="5">
        <v>7.1739999999999998E-3</v>
      </c>
      <c r="F104" s="5">
        <v>1004763</v>
      </c>
      <c r="G104" s="5">
        <v>0</v>
      </c>
      <c r="H104" s="5">
        <v>0</v>
      </c>
      <c r="I104" s="5">
        <v>0</v>
      </c>
      <c r="J104" s="5">
        <v>-9358000</v>
      </c>
      <c r="K104" s="5">
        <v>-9747000</v>
      </c>
      <c r="L104" s="5">
        <v>-0.64100000000000001</v>
      </c>
      <c r="M104" s="5">
        <v>0</v>
      </c>
      <c r="S104">
        <f t="shared" si="34"/>
        <v>102</v>
      </c>
      <c r="T104">
        <f t="shared" si="57"/>
        <v>2.0409470000304282</v>
      </c>
      <c r="U104">
        <f t="shared" si="35"/>
        <v>2</v>
      </c>
      <c r="V104">
        <f t="shared" si="43"/>
        <v>-4.4118093800000008E-2</v>
      </c>
      <c r="W104">
        <f t="shared" si="44"/>
        <v>7.0349678799999996E-2</v>
      </c>
      <c r="X104">
        <f t="shared" si="45"/>
        <v>9.8529069306000014</v>
      </c>
      <c r="Y104">
        <f t="shared" si="36"/>
        <v>0</v>
      </c>
      <c r="Z104">
        <f t="shared" si="37"/>
        <v>0</v>
      </c>
      <c r="AA104">
        <f t="shared" si="38"/>
        <v>0</v>
      </c>
      <c r="AB104">
        <f t="shared" si="39"/>
        <v>-9.3580000000000005</v>
      </c>
      <c r="AC104">
        <f t="shared" si="40"/>
        <v>-9.7469999999999999</v>
      </c>
      <c r="AD104">
        <f t="shared" si="41"/>
        <v>-0.64100000000000001</v>
      </c>
      <c r="AE104">
        <f t="shared" si="42"/>
        <v>0</v>
      </c>
      <c r="AG104">
        <f t="shared" si="46"/>
        <v>-0.16332791140162936</v>
      </c>
      <c r="AH104">
        <f t="shared" si="47"/>
        <v>-0.17011724219188729</v>
      </c>
      <c r="AI104">
        <f t="shared" si="48"/>
        <v>-1.1187560505283653E-2</v>
      </c>
      <c r="AJ104">
        <f t="shared" si="49"/>
        <v>-1.7115576982654912</v>
      </c>
      <c r="AK104">
        <f t="shared" si="50"/>
        <v>1.6471818703681056</v>
      </c>
      <c r="AL104">
        <f t="shared" si="51"/>
        <v>9.5626373244002174</v>
      </c>
      <c r="AM104">
        <f t="shared" si="62"/>
        <v>-1.6874216971255698</v>
      </c>
      <c r="AN104">
        <f t="shared" si="63"/>
        <v>1.6715229375248455</v>
      </c>
      <c r="AO104">
        <f t="shared" si="64"/>
        <v>9.5627030463133984</v>
      </c>
      <c r="AQ104">
        <f t="shared" si="58"/>
        <v>1.9411000073887408E-2</v>
      </c>
      <c r="AR104" t="b">
        <f t="shared" si="52"/>
        <v>0</v>
      </c>
      <c r="AS104" t="b">
        <f t="shared" si="53"/>
        <v>0</v>
      </c>
      <c r="AT104" t="b">
        <f>FALSE</f>
        <v>0</v>
      </c>
      <c r="AU104" t="b">
        <f t="shared" si="54"/>
        <v>0</v>
      </c>
      <c r="AV104" t="b">
        <f t="shared" si="59"/>
        <v>0</v>
      </c>
      <c r="AW104" t="b">
        <f t="shared" si="55"/>
        <v>0</v>
      </c>
      <c r="AX104">
        <f t="shared" si="60"/>
        <v>0</v>
      </c>
      <c r="AY104">
        <f t="shared" si="61"/>
        <v>0</v>
      </c>
      <c r="AZ104" t="b">
        <f t="shared" si="56"/>
        <v>0</v>
      </c>
    </row>
    <row r="105" spans="1:52" x14ac:dyDescent="0.3">
      <c r="A105" s="4">
        <v>103</v>
      </c>
      <c r="B105" s="4">
        <v>-803119103265</v>
      </c>
      <c r="C105" s="5">
        <v>2</v>
      </c>
      <c r="D105" s="5">
        <v>-4.4669999999999996E-3</v>
      </c>
      <c r="E105" s="5">
        <v>1.2999999999999999E-2</v>
      </c>
      <c r="F105" s="5">
        <v>1004233</v>
      </c>
      <c r="G105" s="5">
        <v>0</v>
      </c>
      <c r="H105" s="5">
        <v>0</v>
      </c>
      <c r="I105" s="5">
        <v>0</v>
      </c>
      <c r="J105" s="5">
        <v>-9356000</v>
      </c>
      <c r="K105" s="5">
        <v>-9746000</v>
      </c>
      <c r="L105" s="5">
        <v>-0.64200000000000002</v>
      </c>
      <c r="M105" s="5">
        <v>0</v>
      </c>
      <c r="S105">
        <f t="shared" si="34"/>
        <v>103</v>
      </c>
      <c r="T105">
        <f t="shared" si="57"/>
        <v>2.0606449999613687</v>
      </c>
      <c r="U105">
        <f t="shared" si="35"/>
        <v>2</v>
      </c>
      <c r="V105">
        <f t="shared" si="43"/>
        <v>-4.3804295399999998E-2</v>
      </c>
      <c r="W105">
        <f t="shared" si="44"/>
        <v>0.1274806</v>
      </c>
      <c r="X105">
        <f t="shared" si="45"/>
        <v>9.8477096446000001</v>
      </c>
      <c r="Y105">
        <f t="shared" si="36"/>
        <v>0</v>
      </c>
      <c r="Z105">
        <f t="shared" si="37"/>
        <v>0</v>
      </c>
      <c r="AA105">
        <f t="shared" si="38"/>
        <v>0</v>
      </c>
      <c r="AB105">
        <f t="shared" si="39"/>
        <v>-9.3559999999999999</v>
      </c>
      <c r="AC105">
        <f t="shared" si="40"/>
        <v>-9.7460000000000004</v>
      </c>
      <c r="AD105">
        <f t="shared" si="41"/>
        <v>-0.64200000000000002</v>
      </c>
      <c r="AE105">
        <f t="shared" si="42"/>
        <v>0</v>
      </c>
      <c r="AG105">
        <f t="shared" si="46"/>
        <v>-0.16329300481658945</v>
      </c>
      <c r="AH105">
        <f t="shared" si="47"/>
        <v>-0.17009978889936736</v>
      </c>
      <c r="AI105">
        <f t="shared" si="48"/>
        <v>-1.1205013797803596E-2</v>
      </c>
      <c r="AJ105">
        <f t="shared" si="49"/>
        <v>-1.7101992752069057</v>
      </c>
      <c r="AK105">
        <f t="shared" si="50"/>
        <v>1.7023997675459257</v>
      </c>
      <c r="AL105">
        <f t="shared" si="51"/>
        <v>9.5484348892664652</v>
      </c>
      <c r="AM105">
        <f t="shared" si="62"/>
        <v>-1.6845150819298003</v>
      </c>
      <c r="AN105">
        <f t="shared" si="63"/>
        <v>1.7267099932552912</v>
      </c>
      <c r="AO105">
        <f t="shared" si="64"/>
        <v>9.5486353423912416</v>
      </c>
      <c r="AQ105">
        <f t="shared" si="58"/>
        <v>1.9697999930940568E-2</v>
      </c>
      <c r="AR105" t="b">
        <f t="shared" si="52"/>
        <v>0</v>
      </c>
      <c r="AS105" t="b">
        <f t="shared" si="53"/>
        <v>0</v>
      </c>
      <c r="AT105" t="b">
        <f>FALSE</f>
        <v>0</v>
      </c>
      <c r="AU105" t="b">
        <f t="shared" si="54"/>
        <v>0</v>
      </c>
      <c r="AV105" t="b">
        <f t="shared" si="59"/>
        <v>0</v>
      </c>
      <c r="AW105" t="b">
        <f t="shared" si="55"/>
        <v>0</v>
      </c>
      <c r="AX105">
        <f t="shared" si="60"/>
        <v>0</v>
      </c>
      <c r="AY105">
        <f t="shared" si="61"/>
        <v>0</v>
      </c>
      <c r="AZ105" t="b">
        <f t="shared" si="56"/>
        <v>0</v>
      </c>
    </row>
    <row r="106" spans="1:52" x14ac:dyDescent="0.3">
      <c r="A106" s="4">
        <v>104</v>
      </c>
      <c r="B106" s="4">
        <v>-803119085426</v>
      </c>
      <c r="C106" s="5">
        <v>2</v>
      </c>
      <c r="D106" s="5">
        <v>1.781E-3</v>
      </c>
      <c r="E106" s="5">
        <v>1.1887E-2</v>
      </c>
      <c r="F106" s="5">
        <v>1004745</v>
      </c>
      <c r="G106" s="5">
        <v>0</v>
      </c>
      <c r="H106" s="5">
        <v>0</v>
      </c>
      <c r="I106" s="5">
        <v>0</v>
      </c>
      <c r="J106" s="5">
        <v>-9356000</v>
      </c>
      <c r="K106" s="5">
        <v>-9749000</v>
      </c>
      <c r="L106" s="5">
        <v>-0.64200000000000002</v>
      </c>
      <c r="M106" s="5">
        <v>0</v>
      </c>
      <c r="S106">
        <f t="shared" si="34"/>
        <v>104</v>
      </c>
      <c r="T106">
        <f t="shared" si="57"/>
        <v>2.0784840000560507</v>
      </c>
      <c r="U106">
        <f t="shared" si="35"/>
        <v>2</v>
      </c>
      <c r="V106">
        <f t="shared" si="43"/>
        <v>1.74648422E-2</v>
      </c>
      <c r="W106">
        <f t="shared" si="44"/>
        <v>0.1165662994</v>
      </c>
      <c r="X106">
        <f t="shared" si="45"/>
        <v>9.8527304190000002</v>
      </c>
      <c r="Y106">
        <f t="shared" si="36"/>
        <v>0</v>
      </c>
      <c r="Z106">
        <f t="shared" si="37"/>
        <v>0</v>
      </c>
      <c r="AA106">
        <f t="shared" si="38"/>
        <v>0</v>
      </c>
      <c r="AB106">
        <f t="shared" si="39"/>
        <v>-9.3559999999999999</v>
      </c>
      <c r="AC106">
        <f t="shared" si="40"/>
        <v>-9.7490000000000006</v>
      </c>
      <c r="AD106">
        <f t="shared" si="41"/>
        <v>-0.64200000000000002</v>
      </c>
      <c r="AE106">
        <f t="shared" si="42"/>
        <v>0</v>
      </c>
      <c r="AG106">
        <f t="shared" si="46"/>
        <v>-0.16329300481658945</v>
      </c>
      <c r="AH106">
        <f t="shared" si="47"/>
        <v>-0.17015214877692719</v>
      </c>
      <c r="AI106">
        <f t="shared" si="48"/>
        <v>-1.1205013797803596E-2</v>
      </c>
      <c r="AJ106">
        <f t="shared" si="49"/>
        <v>-1.6511728963240029</v>
      </c>
      <c r="AK106">
        <f t="shared" si="50"/>
        <v>1.6941071494266569</v>
      </c>
      <c r="AL106">
        <f t="shared" si="51"/>
        <v>9.5652401153898516</v>
      </c>
      <c r="AM106">
        <f t="shared" si="62"/>
        <v>-1.6257700132620225</v>
      </c>
      <c r="AN106">
        <f t="shared" si="63"/>
        <v>1.7167571010294522</v>
      </c>
      <c r="AO106">
        <f t="shared" si="64"/>
        <v>9.5655531127269242</v>
      </c>
      <c r="AQ106">
        <f t="shared" si="58"/>
        <v>1.7839000094681978E-2</v>
      </c>
      <c r="AR106" t="b">
        <f t="shared" si="52"/>
        <v>0</v>
      </c>
      <c r="AS106" t="b">
        <f t="shared" si="53"/>
        <v>0</v>
      </c>
      <c r="AT106" t="b">
        <f>FALSE</f>
        <v>0</v>
      </c>
      <c r="AU106" t="b">
        <f t="shared" si="54"/>
        <v>0</v>
      </c>
      <c r="AV106" t="b">
        <f t="shared" si="59"/>
        <v>0</v>
      </c>
      <c r="AW106" t="b">
        <f t="shared" si="55"/>
        <v>0</v>
      </c>
      <c r="AX106">
        <f t="shared" si="60"/>
        <v>0</v>
      </c>
      <c r="AY106">
        <f t="shared" si="61"/>
        <v>0</v>
      </c>
      <c r="AZ106" t="b">
        <f t="shared" si="56"/>
        <v>0</v>
      </c>
    </row>
    <row r="107" spans="1:52" x14ac:dyDescent="0.3">
      <c r="A107" s="4">
        <v>105</v>
      </c>
      <c r="B107" s="4">
        <v>-803119065627</v>
      </c>
      <c r="C107" s="5">
        <v>2</v>
      </c>
      <c r="D107" s="5">
        <v>-6.1830000000000001E-3</v>
      </c>
      <c r="E107" s="5">
        <v>1.2196E-2</v>
      </c>
      <c r="F107" s="5">
        <v>1004310</v>
      </c>
      <c r="G107" s="5">
        <v>0</v>
      </c>
      <c r="H107" s="5">
        <v>0</v>
      </c>
      <c r="I107" s="5">
        <v>0</v>
      </c>
      <c r="J107" s="5">
        <v>-9356000</v>
      </c>
      <c r="K107" s="5">
        <v>-9749000</v>
      </c>
      <c r="L107" s="5">
        <v>-0.64300000000000002</v>
      </c>
      <c r="M107" s="5">
        <v>0</v>
      </c>
      <c r="S107">
        <f t="shared" si="34"/>
        <v>105</v>
      </c>
      <c r="T107">
        <f t="shared" si="57"/>
        <v>2.0982830000575632</v>
      </c>
      <c r="U107">
        <f t="shared" si="35"/>
        <v>2</v>
      </c>
      <c r="V107">
        <f t="shared" si="43"/>
        <v>-6.0631734600000001E-2</v>
      </c>
      <c r="W107">
        <f t="shared" si="44"/>
        <v>0.11959641520000001</v>
      </c>
      <c r="X107">
        <f t="shared" si="45"/>
        <v>9.848464722000001</v>
      </c>
      <c r="Y107">
        <f t="shared" si="36"/>
        <v>0</v>
      </c>
      <c r="Z107">
        <f t="shared" si="37"/>
        <v>0</v>
      </c>
      <c r="AA107">
        <f t="shared" si="38"/>
        <v>0</v>
      </c>
      <c r="AB107">
        <f t="shared" si="39"/>
        <v>-9.3559999999999999</v>
      </c>
      <c r="AC107">
        <f t="shared" si="40"/>
        <v>-9.7490000000000006</v>
      </c>
      <c r="AD107">
        <f t="shared" si="41"/>
        <v>-0.64300000000000002</v>
      </c>
      <c r="AE107">
        <f t="shared" si="42"/>
        <v>0</v>
      </c>
      <c r="AG107">
        <f t="shared" si="46"/>
        <v>-0.16329300481658945</v>
      </c>
      <c r="AH107">
        <f t="shared" si="47"/>
        <v>-0.17015214877692719</v>
      </c>
      <c r="AI107">
        <f t="shared" si="48"/>
        <v>-1.1222467090323538E-2</v>
      </c>
      <c r="AJ107">
        <f t="shared" si="49"/>
        <v>-1.7274193613044577</v>
      </c>
      <c r="AK107">
        <f t="shared" si="50"/>
        <v>1.6942636564518259</v>
      </c>
      <c r="AL107">
        <f t="shared" si="51"/>
        <v>9.5475509898017741</v>
      </c>
      <c r="AM107">
        <f t="shared" si="62"/>
        <v>-1.7019426738418244</v>
      </c>
      <c r="AN107">
        <f t="shared" si="63"/>
        <v>1.7190534410668481</v>
      </c>
      <c r="AO107">
        <f t="shared" si="64"/>
        <v>9.5476951821871765</v>
      </c>
      <c r="AQ107">
        <f t="shared" si="58"/>
        <v>1.9799000001512468E-2</v>
      </c>
      <c r="AR107" t="b">
        <f t="shared" si="52"/>
        <v>0</v>
      </c>
      <c r="AS107" t="b">
        <f t="shared" si="53"/>
        <v>0</v>
      </c>
      <c r="AT107" t="b">
        <f>FALSE</f>
        <v>0</v>
      </c>
      <c r="AU107" t="b">
        <f t="shared" si="54"/>
        <v>0</v>
      </c>
      <c r="AV107" t="b">
        <f t="shared" si="59"/>
        <v>0</v>
      </c>
      <c r="AW107" t="b">
        <f t="shared" si="55"/>
        <v>0</v>
      </c>
      <c r="AX107">
        <f t="shared" si="60"/>
        <v>0</v>
      </c>
      <c r="AY107">
        <f t="shared" si="61"/>
        <v>0</v>
      </c>
      <c r="AZ107" t="b">
        <f t="shared" si="56"/>
        <v>0</v>
      </c>
    </row>
    <row r="108" spans="1:52" x14ac:dyDescent="0.3">
      <c r="A108" s="4">
        <v>106</v>
      </c>
      <c r="B108" s="4">
        <v>-803119046924</v>
      </c>
      <c r="C108" s="5">
        <v>2</v>
      </c>
      <c r="D108" s="5">
        <v>-4.8390000000000004E-3</v>
      </c>
      <c r="E108" s="5">
        <v>1.2354E-2</v>
      </c>
      <c r="F108" s="5">
        <v>1004481</v>
      </c>
      <c r="G108" s="5">
        <v>0</v>
      </c>
      <c r="H108" s="5">
        <v>0</v>
      </c>
      <c r="I108" s="5">
        <v>0</v>
      </c>
      <c r="J108" s="5">
        <v>-9355000</v>
      </c>
      <c r="K108" s="5">
        <v>-9747000</v>
      </c>
      <c r="L108" s="5">
        <v>-0.64300000000000002</v>
      </c>
      <c r="M108" s="5">
        <v>0</v>
      </c>
      <c r="S108">
        <f t="shared" si="34"/>
        <v>106</v>
      </c>
      <c r="T108">
        <f t="shared" si="57"/>
        <v>2.1169859999790788</v>
      </c>
      <c r="U108">
        <f t="shared" si="35"/>
        <v>2</v>
      </c>
      <c r="V108">
        <f t="shared" si="43"/>
        <v>-4.7452201800000003E-2</v>
      </c>
      <c r="W108">
        <f t="shared" si="44"/>
        <v>0.12114579480000001</v>
      </c>
      <c r="X108">
        <f t="shared" si="45"/>
        <v>9.8501415822000009</v>
      </c>
      <c r="Y108">
        <f t="shared" si="36"/>
        <v>0</v>
      </c>
      <c r="Z108">
        <f t="shared" si="37"/>
        <v>0</v>
      </c>
      <c r="AA108">
        <f t="shared" si="38"/>
        <v>0</v>
      </c>
      <c r="AB108">
        <f t="shared" si="39"/>
        <v>-9.3550000000000004</v>
      </c>
      <c r="AC108">
        <f t="shared" si="40"/>
        <v>-9.7469999999999999</v>
      </c>
      <c r="AD108">
        <f t="shared" si="41"/>
        <v>-0.64300000000000002</v>
      </c>
      <c r="AE108">
        <f t="shared" si="42"/>
        <v>0</v>
      </c>
      <c r="AG108">
        <f t="shared" si="46"/>
        <v>-0.16327555152406953</v>
      </c>
      <c r="AH108">
        <f t="shared" si="47"/>
        <v>-0.17011724219188729</v>
      </c>
      <c r="AI108">
        <f t="shared" si="48"/>
        <v>-1.1222467090323538E-2</v>
      </c>
      <c r="AJ108">
        <f t="shared" si="49"/>
        <v>-1.714375510488924</v>
      </c>
      <c r="AK108">
        <f t="shared" si="50"/>
        <v>1.6962669292546357</v>
      </c>
      <c r="AL108">
        <f t="shared" si="51"/>
        <v>9.5512204622337045</v>
      </c>
      <c r="AM108">
        <f t="shared" si="62"/>
        <v>-1.6888626643285047</v>
      </c>
      <c r="AN108">
        <f t="shared" si="63"/>
        <v>1.720685527044135</v>
      </c>
      <c r="AO108">
        <f t="shared" si="64"/>
        <v>9.5513978779284976</v>
      </c>
      <c r="AQ108">
        <f t="shared" si="58"/>
        <v>1.8702999921515584E-2</v>
      </c>
      <c r="AR108" t="b">
        <f t="shared" si="52"/>
        <v>0</v>
      </c>
      <c r="AS108" t="b">
        <f t="shared" si="53"/>
        <v>0</v>
      </c>
      <c r="AT108" t="b">
        <f>FALSE</f>
        <v>0</v>
      </c>
      <c r="AU108" t="b">
        <f t="shared" si="54"/>
        <v>0</v>
      </c>
      <c r="AV108" t="b">
        <f t="shared" si="59"/>
        <v>0</v>
      </c>
      <c r="AW108" t="b">
        <f t="shared" si="55"/>
        <v>0</v>
      </c>
      <c r="AX108">
        <f t="shared" si="60"/>
        <v>0</v>
      </c>
      <c r="AY108">
        <f t="shared" si="61"/>
        <v>0</v>
      </c>
      <c r="AZ108" t="b">
        <f t="shared" si="56"/>
        <v>0</v>
      </c>
    </row>
    <row r="109" spans="1:52" x14ac:dyDescent="0.3">
      <c r="A109" s="4">
        <v>107</v>
      </c>
      <c r="B109" s="4">
        <v>-803119024055</v>
      </c>
      <c r="C109" s="5">
        <v>2</v>
      </c>
      <c r="D109" s="5">
        <v>-4.8570000000000002E-3</v>
      </c>
      <c r="E109" s="5">
        <v>1.2264000000000001E-2</v>
      </c>
      <c r="F109" s="5">
        <v>1004424</v>
      </c>
      <c r="G109" s="5">
        <v>0</v>
      </c>
      <c r="H109" s="5">
        <v>0</v>
      </c>
      <c r="I109" s="5">
        <v>0</v>
      </c>
      <c r="J109" s="5">
        <v>-9354000</v>
      </c>
      <c r="K109" s="5">
        <v>-9746000</v>
      </c>
      <c r="L109" s="5">
        <v>-0.64300000000000002</v>
      </c>
      <c r="M109" s="5">
        <v>0</v>
      </c>
      <c r="S109">
        <f t="shared" si="34"/>
        <v>107</v>
      </c>
      <c r="T109">
        <f t="shared" si="57"/>
        <v>2.1398549999576062</v>
      </c>
      <c r="U109">
        <f t="shared" si="35"/>
        <v>2</v>
      </c>
      <c r="V109">
        <f t="shared" si="43"/>
        <v>-4.7628713400000001E-2</v>
      </c>
      <c r="W109">
        <f t="shared" si="44"/>
        <v>0.12026323680000001</v>
      </c>
      <c r="X109">
        <f t="shared" si="45"/>
        <v>9.8495826288000004</v>
      </c>
      <c r="Y109">
        <f t="shared" si="36"/>
        <v>0</v>
      </c>
      <c r="Z109">
        <f t="shared" si="37"/>
        <v>0</v>
      </c>
      <c r="AA109">
        <f t="shared" si="38"/>
        <v>0</v>
      </c>
      <c r="AB109">
        <f t="shared" si="39"/>
        <v>-9.3539999999999992</v>
      </c>
      <c r="AC109">
        <f t="shared" si="40"/>
        <v>-9.7460000000000004</v>
      </c>
      <c r="AD109">
        <f t="shared" si="41"/>
        <v>-0.64300000000000002</v>
      </c>
      <c r="AE109">
        <f t="shared" si="42"/>
        <v>0</v>
      </c>
      <c r="AG109">
        <f t="shared" si="46"/>
        <v>-0.16325809823154958</v>
      </c>
      <c r="AH109">
        <f t="shared" si="47"/>
        <v>-0.17009978889936736</v>
      </c>
      <c r="AI109">
        <f t="shared" si="48"/>
        <v>-1.1222467090323538E-2</v>
      </c>
      <c r="AJ109">
        <f t="shared" si="49"/>
        <v>-1.7142855588193431</v>
      </c>
      <c r="AK109">
        <f t="shared" si="50"/>
        <v>1.6951398749548128</v>
      </c>
      <c r="AL109">
        <f t="shared" si="51"/>
        <v>9.5508499898797545</v>
      </c>
      <c r="AM109">
        <f t="shared" si="62"/>
        <v>-1.6888059291227004</v>
      </c>
      <c r="AN109">
        <f t="shared" si="63"/>
        <v>1.7195545681133293</v>
      </c>
      <c r="AO109">
        <f t="shared" si="64"/>
        <v>9.55102488338634</v>
      </c>
      <c r="AQ109">
        <f t="shared" si="58"/>
        <v>2.2868999978527427E-2</v>
      </c>
      <c r="AR109" t="b">
        <f t="shared" si="52"/>
        <v>0</v>
      </c>
      <c r="AS109" t="b">
        <f t="shared" si="53"/>
        <v>0</v>
      </c>
      <c r="AT109" t="b">
        <f>FALSE</f>
        <v>0</v>
      </c>
      <c r="AU109" t="b">
        <f t="shared" si="54"/>
        <v>0</v>
      </c>
      <c r="AV109" t="b">
        <f t="shared" si="59"/>
        <v>0</v>
      </c>
      <c r="AW109" t="b">
        <f t="shared" si="55"/>
        <v>0</v>
      </c>
      <c r="AX109">
        <f t="shared" si="60"/>
        <v>0</v>
      </c>
      <c r="AY109">
        <f t="shared" si="61"/>
        <v>0</v>
      </c>
      <c r="AZ109" t="b">
        <f t="shared" si="56"/>
        <v>0</v>
      </c>
    </row>
    <row r="110" spans="1:52" x14ac:dyDescent="0.3">
      <c r="A110" s="4">
        <v>108</v>
      </c>
      <c r="B110" s="4">
        <v>-803119007595</v>
      </c>
      <c r="C110" s="5">
        <v>2</v>
      </c>
      <c r="D110" s="5">
        <v>-4.9069999999999999E-3</v>
      </c>
      <c r="E110" s="5">
        <v>1.2341E-2</v>
      </c>
      <c r="F110" s="5">
        <v>1004445</v>
      </c>
      <c r="G110" s="5">
        <v>0</v>
      </c>
      <c r="H110" s="5">
        <v>0</v>
      </c>
      <c r="I110" s="5">
        <v>0</v>
      </c>
      <c r="J110" s="5">
        <v>-9354000</v>
      </c>
      <c r="K110" s="5">
        <v>-9746000</v>
      </c>
      <c r="L110" s="5">
        <v>-0.64400000000000002</v>
      </c>
      <c r="M110" s="5">
        <v>0</v>
      </c>
      <c r="S110">
        <f t="shared" si="34"/>
        <v>108</v>
      </c>
      <c r="T110">
        <f t="shared" si="57"/>
        <v>2.1563150000292808</v>
      </c>
      <c r="U110">
        <f t="shared" si="35"/>
        <v>2</v>
      </c>
      <c r="V110">
        <f t="shared" si="43"/>
        <v>-4.8119023400000002E-2</v>
      </c>
      <c r="W110">
        <f t="shared" si="44"/>
        <v>0.1210183142</v>
      </c>
      <c r="X110">
        <f t="shared" si="45"/>
        <v>9.8497885590000003</v>
      </c>
      <c r="Y110">
        <f t="shared" si="36"/>
        <v>0</v>
      </c>
      <c r="Z110">
        <f t="shared" si="37"/>
        <v>0</v>
      </c>
      <c r="AA110">
        <f t="shared" si="38"/>
        <v>0</v>
      </c>
      <c r="AB110">
        <f t="shared" si="39"/>
        <v>-9.3539999999999992</v>
      </c>
      <c r="AC110">
        <f t="shared" si="40"/>
        <v>-9.7460000000000004</v>
      </c>
      <c r="AD110">
        <f t="shared" si="41"/>
        <v>-0.64400000000000002</v>
      </c>
      <c r="AE110">
        <f t="shared" si="42"/>
        <v>0</v>
      </c>
      <c r="AG110">
        <f t="shared" si="46"/>
        <v>-0.16325809823154958</v>
      </c>
      <c r="AH110">
        <f t="shared" si="47"/>
        <v>-0.17009978889936736</v>
      </c>
      <c r="AI110">
        <f t="shared" si="48"/>
        <v>-1.1239920382843481E-2</v>
      </c>
      <c r="AJ110">
        <f t="shared" si="49"/>
        <v>-1.7148036526144599</v>
      </c>
      <c r="AK110">
        <f t="shared" si="50"/>
        <v>1.6959044093301214</v>
      </c>
      <c r="AL110">
        <f t="shared" si="51"/>
        <v>9.5508456273351445</v>
      </c>
      <c r="AM110">
        <f t="shared" si="62"/>
        <v>-1.6893027843031294</v>
      </c>
      <c r="AN110">
        <f t="shared" si="63"/>
        <v>1.7203330758525104</v>
      </c>
      <c r="AO110">
        <f t="shared" si="64"/>
        <v>9.5510211883790532</v>
      </c>
      <c r="AQ110">
        <f t="shared" si="58"/>
        <v>1.6460000071674585E-2</v>
      </c>
      <c r="AR110" t="b">
        <f t="shared" si="52"/>
        <v>0</v>
      </c>
      <c r="AS110" t="b">
        <f t="shared" si="53"/>
        <v>0</v>
      </c>
      <c r="AT110" t="b">
        <f>FALSE</f>
        <v>0</v>
      </c>
      <c r="AU110" t="b">
        <f t="shared" si="54"/>
        <v>0</v>
      </c>
      <c r="AV110" t="b">
        <f t="shared" si="59"/>
        <v>0</v>
      </c>
      <c r="AW110" t="b">
        <f t="shared" si="55"/>
        <v>0</v>
      </c>
      <c r="AX110">
        <f t="shared" si="60"/>
        <v>0</v>
      </c>
      <c r="AY110">
        <f t="shared" si="61"/>
        <v>0</v>
      </c>
      <c r="AZ110" t="b">
        <f t="shared" si="56"/>
        <v>0</v>
      </c>
    </row>
    <row r="111" spans="1:52" x14ac:dyDescent="0.3">
      <c r="A111" s="4">
        <v>109</v>
      </c>
      <c r="B111" s="4">
        <v>-803118987077</v>
      </c>
      <c r="C111" s="5">
        <v>2</v>
      </c>
      <c r="D111" s="5">
        <v>-5.0410000000000003E-3</v>
      </c>
      <c r="E111" s="5">
        <v>1.2362E-2</v>
      </c>
      <c r="F111" s="5">
        <v>1004435</v>
      </c>
      <c r="G111" s="5">
        <v>0</v>
      </c>
      <c r="H111" s="5">
        <v>0</v>
      </c>
      <c r="I111" s="5">
        <v>0</v>
      </c>
      <c r="J111" s="5">
        <v>-9355000</v>
      </c>
      <c r="K111" s="5">
        <v>-9744000</v>
      </c>
      <c r="L111" s="5">
        <v>-0.64500000000000002</v>
      </c>
      <c r="M111" s="5">
        <v>0</v>
      </c>
      <c r="S111">
        <f t="shared" si="34"/>
        <v>109</v>
      </c>
      <c r="T111">
        <f t="shared" si="57"/>
        <v>2.1768330000340939</v>
      </c>
      <c r="U111">
        <f t="shared" si="35"/>
        <v>2</v>
      </c>
      <c r="V111">
        <f t="shared" si="43"/>
        <v>-4.9433054200000007E-2</v>
      </c>
      <c r="W111">
        <f t="shared" si="44"/>
        <v>0.1212242444</v>
      </c>
      <c r="X111">
        <f t="shared" si="45"/>
        <v>9.849690497000001</v>
      </c>
      <c r="Y111">
        <f t="shared" si="36"/>
        <v>0</v>
      </c>
      <c r="Z111">
        <f t="shared" si="37"/>
        <v>0</v>
      </c>
      <c r="AA111">
        <f t="shared" si="38"/>
        <v>0</v>
      </c>
      <c r="AB111">
        <f t="shared" si="39"/>
        <v>-9.3550000000000004</v>
      </c>
      <c r="AC111">
        <f t="shared" si="40"/>
        <v>-9.7439999999999998</v>
      </c>
      <c r="AD111">
        <f t="shared" si="41"/>
        <v>-0.64500000000000002</v>
      </c>
      <c r="AE111">
        <f t="shared" si="42"/>
        <v>0</v>
      </c>
      <c r="AG111">
        <f t="shared" si="46"/>
        <v>-0.16327555152406953</v>
      </c>
      <c r="AH111">
        <f t="shared" si="47"/>
        <v>-0.17006488231432745</v>
      </c>
      <c r="AI111">
        <f t="shared" si="48"/>
        <v>-1.1257373675363426E-2</v>
      </c>
      <c r="AJ111">
        <f t="shared" si="49"/>
        <v>-1.7157435531939023</v>
      </c>
      <c r="AK111">
        <f t="shared" si="50"/>
        <v>1.6962321624962016</v>
      </c>
      <c r="AL111">
        <f t="shared" si="51"/>
        <v>9.5505268096350093</v>
      </c>
      <c r="AM111">
        <f t="shared" si="62"/>
        <v>-1.6902373408260245</v>
      </c>
      <c r="AN111">
        <f t="shared" si="63"/>
        <v>1.7206896088975032</v>
      </c>
      <c r="AO111">
        <f t="shared" si="64"/>
        <v>9.5506998085208163</v>
      </c>
      <c r="AQ111">
        <f t="shared" si="58"/>
        <v>2.0518000004813075E-2</v>
      </c>
      <c r="AR111" t="b">
        <f t="shared" si="52"/>
        <v>0</v>
      </c>
      <c r="AS111" t="b">
        <f t="shared" si="53"/>
        <v>0</v>
      </c>
      <c r="AT111" t="b">
        <f>FALSE</f>
        <v>0</v>
      </c>
      <c r="AU111" t="b">
        <f t="shared" si="54"/>
        <v>0</v>
      </c>
      <c r="AV111" t="b">
        <f t="shared" si="59"/>
        <v>0</v>
      </c>
      <c r="AW111" t="b">
        <f t="shared" si="55"/>
        <v>0</v>
      </c>
      <c r="AX111">
        <f t="shared" si="60"/>
        <v>0</v>
      </c>
      <c r="AY111">
        <f t="shared" si="61"/>
        <v>0</v>
      </c>
      <c r="AZ111" t="b">
        <f t="shared" si="56"/>
        <v>0</v>
      </c>
    </row>
    <row r="112" spans="1:52" x14ac:dyDescent="0.3">
      <c r="A112" s="4">
        <v>110</v>
      </c>
      <c r="B112" s="4">
        <v>-803118970048</v>
      </c>
      <c r="C112" s="5">
        <v>2</v>
      </c>
      <c r="D112" s="5">
        <v>-4.8690000000000001E-3</v>
      </c>
      <c r="E112" s="5">
        <v>1.2345E-2</v>
      </c>
      <c r="F112" s="5">
        <v>1004440</v>
      </c>
      <c r="G112" s="5">
        <v>0</v>
      </c>
      <c r="H112" s="5">
        <v>0</v>
      </c>
      <c r="I112" s="5">
        <v>0</v>
      </c>
      <c r="J112" s="5">
        <v>-9354000</v>
      </c>
      <c r="K112" s="5">
        <v>-9744000</v>
      </c>
      <c r="L112" s="5">
        <v>-0.64600000000000002</v>
      </c>
      <c r="M112" s="5">
        <v>0</v>
      </c>
      <c r="S112">
        <f t="shared" si="34"/>
        <v>110</v>
      </c>
      <c r="T112">
        <f t="shared" si="57"/>
        <v>2.1938620000146329</v>
      </c>
      <c r="U112">
        <f t="shared" si="35"/>
        <v>2</v>
      </c>
      <c r="V112">
        <f t="shared" si="43"/>
        <v>-4.7746387800000005E-2</v>
      </c>
      <c r="W112">
        <f t="shared" si="44"/>
        <v>0.12105753900000001</v>
      </c>
      <c r="X112">
        <f t="shared" si="45"/>
        <v>9.8497395280000006</v>
      </c>
      <c r="Y112">
        <f t="shared" si="36"/>
        <v>0</v>
      </c>
      <c r="Z112">
        <f t="shared" si="37"/>
        <v>0</v>
      </c>
      <c r="AA112">
        <f t="shared" si="38"/>
        <v>0</v>
      </c>
      <c r="AB112">
        <f t="shared" si="39"/>
        <v>-9.3539999999999992</v>
      </c>
      <c r="AC112">
        <f t="shared" si="40"/>
        <v>-9.7439999999999998</v>
      </c>
      <c r="AD112">
        <f t="shared" si="41"/>
        <v>-0.64600000000000002</v>
      </c>
      <c r="AE112">
        <f t="shared" si="42"/>
        <v>0</v>
      </c>
      <c r="AG112">
        <f t="shared" si="46"/>
        <v>-0.16325809823154958</v>
      </c>
      <c r="AH112">
        <f t="shared" si="47"/>
        <v>-0.17006488231432745</v>
      </c>
      <c r="AI112">
        <f t="shared" si="48"/>
        <v>-1.1274826967883369E-2</v>
      </c>
      <c r="AJ112">
        <f t="shared" si="49"/>
        <v>-1.7140895173162689</v>
      </c>
      <c r="AK112">
        <f t="shared" si="50"/>
        <v>1.6959552368589892</v>
      </c>
      <c r="AL112">
        <f t="shared" si="51"/>
        <v>9.5509128556352874</v>
      </c>
      <c r="AM112">
        <f t="shared" si="62"/>
        <v>-1.6885928628830968</v>
      </c>
      <c r="AN112">
        <f t="shared" si="63"/>
        <v>1.7203638098825231</v>
      </c>
      <c r="AO112">
        <f t="shared" si="64"/>
        <v>9.5510892530542879</v>
      </c>
      <c r="AQ112">
        <f t="shared" si="58"/>
        <v>1.7028999980539083E-2</v>
      </c>
      <c r="AR112" t="b">
        <f t="shared" si="52"/>
        <v>0</v>
      </c>
      <c r="AS112" t="b">
        <f t="shared" si="53"/>
        <v>0</v>
      </c>
      <c r="AT112" t="b">
        <f>FALSE</f>
        <v>0</v>
      </c>
      <c r="AU112" t="b">
        <f t="shared" si="54"/>
        <v>0</v>
      </c>
      <c r="AV112" t="b">
        <f t="shared" si="59"/>
        <v>0</v>
      </c>
      <c r="AW112" t="b">
        <f t="shared" si="55"/>
        <v>0</v>
      </c>
      <c r="AX112">
        <f t="shared" si="60"/>
        <v>0</v>
      </c>
      <c r="AY112">
        <f t="shared" si="61"/>
        <v>0</v>
      </c>
      <c r="AZ112" t="b">
        <f t="shared" si="56"/>
        <v>0</v>
      </c>
    </row>
    <row r="113" spans="1:52" x14ac:dyDescent="0.3">
      <c r="A113" s="4">
        <v>111</v>
      </c>
      <c r="B113" s="4">
        <v>-803118946860</v>
      </c>
      <c r="C113" s="5">
        <v>2</v>
      </c>
      <c r="D113" s="5">
        <v>-1.2435999999999999E-2</v>
      </c>
      <c r="E113" s="5">
        <v>8.7539999999999996E-3</v>
      </c>
      <c r="F113" s="5">
        <v>1004159</v>
      </c>
      <c r="G113" s="5">
        <v>0</v>
      </c>
      <c r="H113" s="5">
        <v>0</v>
      </c>
      <c r="I113" s="5">
        <v>0</v>
      </c>
      <c r="J113" s="5">
        <v>-9354000</v>
      </c>
      <c r="K113" s="5">
        <v>-9739000</v>
      </c>
      <c r="L113" s="5">
        <v>-0.64700000000000002</v>
      </c>
      <c r="M113" s="5">
        <v>0</v>
      </c>
      <c r="S113">
        <f t="shared" si="34"/>
        <v>111</v>
      </c>
      <c r="T113">
        <f t="shared" si="57"/>
        <v>2.217049999977462</v>
      </c>
      <c r="U113">
        <f t="shared" si="35"/>
        <v>2</v>
      </c>
      <c r="V113">
        <f t="shared" si="43"/>
        <v>-0.1219499032</v>
      </c>
      <c r="W113">
        <f t="shared" si="44"/>
        <v>8.58434748E-2</v>
      </c>
      <c r="X113">
        <f t="shared" si="45"/>
        <v>9.8469839858000014</v>
      </c>
      <c r="Y113">
        <f t="shared" si="36"/>
        <v>0</v>
      </c>
      <c r="Z113">
        <f t="shared" si="37"/>
        <v>0</v>
      </c>
      <c r="AA113">
        <f t="shared" si="38"/>
        <v>0</v>
      </c>
      <c r="AB113">
        <f t="shared" si="39"/>
        <v>-9.3539999999999992</v>
      </c>
      <c r="AC113">
        <f t="shared" si="40"/>
        <v>-9.7390000000000008</v>
      </c>
      <c r="AD113">
        <f t="shared" si="41"/>
        <v>-0.64700000000000002</v>
      </c>
      <c r="AE113">
        <f t="shared" si="42"/>
        <v>0</v>
      </c>
      <c r="AG113">
        <f t="shared" si="46"/>
        <v>-0.16325809823154958</v>
      </c>
      <c r="AH113">
        <f t="shared" si="47"/>
        <v>-0.16997761585172777</v>
      </c>
      <c r="AI113">
        <f t="shared" si="48"/>
        <v>-1.1292280260403312E-2</v>
      </c>
      <c r="AJ113">
        <f t="shared" si="49"/>
        <v>-1.7859110712434061</v>
      </c>
      <c r="AK113">
        <f t="shared" si="50"/>
        <v>1.6587521353740433</v>
      </c>
      <c r="AL113">
        <f t="shared" si="51"/>
        <v>9.5417187915312294</v>
      </c>
      <c r="AM113">
        <f t="shared" si="62"/>
        <v>-1.7614017569333693</v>
      </c>
      <c r="AN113">
        <f t="shared" si="63"/>
        <v>1.6851701192946003</v>
      </c>
      <c r="AO113">
        <f t="shared" si="64"/>
        <v>9.5416455612942652</v>
      </c>
      <c r="AQ113">
        <f t="shared" si="58"/>
        <v>2.3187999962829053E-2</v>
      </c>
      <c r="AR113" t="b">
        <f t="shared" si="52"/>
        <v>0</v>
      </c>
      <c r="AS113" t="b">
        <f t="shared" si="53"/>
        <v>0</v>
      </c>
      <c r="AT113" t="b">
        <f>FALSE</f>
        <v>0</v>
      </c>
      <c r="AU113" t="b">
        <f t="shared" si="54"/>
        <v>0</v>
      </c>
      <c r="AV113" t="b">
        <f t="shared" si="59"/>
        <v>0</v>
      </c>
      <c r="AW113" t="b">
        <f t="shared" si="55"/>
        <v>0</v>
      </c>
      <c r="AX113">
        <f t="shared" si="60"/>
        <v>0</v>
      </c>
      <c r="AY113">
        <f t="shared" si="61"/>
        <v>0</v>
      </c>
      <c r="AZ113" t="b">
        <f t="shared" si="56"/>
        <v>0</v>
      </c>
    </row>
    <row r="114" spans="1:52" x14ac:dyDescent="0.3">
      <c r="A114" s="4">
        <v>112</v>
      </c>
      <c r="B114" s="4">
        <v>-803118926426</v>
      </c>
      <c r="C114" s="5">
        <v>2</v>
      </c>
      <c r="D114" s="5">
        <v>-4.9670000000000001E-3</v>
      </c>
      <c r="E114" s="5">
        <v>1.0736000000000001E-2</v>
      </c>
      <c r="F114" s="5">
        <v>1004439</v>
      </c>
      <c r="G114" s="5">
        <v>0</v>
      </c>
      <c r="H114" s="5">
        <v>0</v>
      </c>
      <c r="I114" s="5">
        <v>0</v>
      </c>
      <c r="J114" s="5">
        <v>-9357000</v>
      </c>
      <c r="K114" s="5">
        <v>-9736000</v>
      </c>
      <c r="L114" s="5">
        <v>-0.64700000000000002</v>
      </c>
      <c r="M114" s="5">
        <v>0</v>
      </c>
      <c r="S114">
        <f t="shared" si="34"/>
        <v>112</v>
      </c>
      <c r="T114">
        <f t="shared" si="57"/>
        <v>2.2374840000411496</v>
      </c>
      <c r="U114">
        <f t="shared" si="35"/>
        <v>2</v>
      </c>
      <c r="V114">
        <f t="shared" si="43"/>
        <v>-4.8707395400000006E-2</v>
      </c>
      <c r="W114">
        <f t="shared" si="44"/>
        <v>0.10527936320000002</v>
      </c>
      <c r="X114">
        <f t="shared" si="45"/>
        <v>9.8497297218000011</v>
      </c>
      <c r="Y114">
        <f t="shared" si="36"/>
        <v>0</v>
      </c>
      <c r="Z114">
        <f t="shared" si="37"/>
        <v>0</v>
      </c>
      <c r="AA114">
        <f t="shared" si="38"/>
        <v>0</v>
      </c>
      <c r="AB114">
        <f t="shared" si="39"/>
        <v>-9.3569999999999993</v>
      </c>
      <c r="AC114">
        <f t="shared" si="40"/>
        <v>-9.7360000000000007</v>
      </c>
      <c r="AD114">
        <f t="shared" si="41"/>
        <v>-0.64700000000000002</v>
      </c>
      <c r="AE114">
        <f t="shared" si="42"/>
        <v>0</v>
      </c>
      <c r="AG114">
        <f t="shared" si="46"/>
        <v>-0.16331045810910941</v>
      </c>
      <c r="AH114">
        <f t="shared" si="47"/>
        <v>-0.16992525597416794</v>
      </c>
      <c r="AI114">
        <f t="shared" si="48"/>
        <v>-1.1292280260403312E-2</v>
      </c>
      <c r="AJ114">
        <f t="shared" si="49"/>
        <v>-1.7136806942496952</v>
      </c>
      <c r="AK114">
        <f t="shared" si="50"/>
        <v>1.6808979831607733</v>
      </c>
      <c r="AL114">
        <f t="shared" si="51"/>
        <v>9.5534555107329968</v>
      </c>
      <c r="AM114">
        <f t="shared" si="62"/>
        <v>-1.6886233728639335</v>
      </c>
      <c r="AN114">
        <f t="shared" si="63"/>
        <v>1.7053018177836734</v>
      </c>
      <c r="AO114">
        <f t="shared" si="64"/>
        <v>9.5535924427449839</v>
      </c>
      <c r="AQ114">
        <f t="shared" si="58"/>
        <v>2.0434000063687563E-2</v>
      </c>
      <c r="AR114" t="b">
        <f t="shared" si="52"/>
        <v>0</v>
      </c>
      <c r="AS114" t="b">
        <f t="shared" si="53"/>
        <v>0</v>
      </c>
      <c r="AT114" t="b">
        <f>FALSE</f>
        <v>0</v>
      </c>
      <c r="AU114" t="b">
        <f t="shared" si="54"/>
        <v>0</v>
      </c>
      <c r="AV114" t="b">
        <f t="shared" si="59"/>
        <v>0</v>
      </c>
      <c r="AW114" t="b">
        <f t="shared" si="55"/>
        <v>0</v>
      </c>
      <c r="AX114">
        <f t="shared" si="60"/>
        <v>0</v>
      </c>
      <c r="AY114">
        <f t="shared" si="61"/>
        <v>0</v>
      </c>
      <c r="AZ114" t="b">
        <f t="shared" si="56"/>
        <v>0</v>
      </c>
    </row>
    <row r="115" spans="1:52" x14ac:dyDescent="0.3">
      <c r="A115" s="4">
        <v>113</v>
      </c>
      <c r="B115" s="4">
        <v>-803118910214</v>
      </c>
      <c r="C115" s="5">
        <v>2</v>
      </c>
      <c r="D115" s="5">
        <v>-4.6810000000000003E-3</v>
      </c>
      <c r="E115" s="5">
        <v>1.3231E-2</v>
      </c>
      <c r="F115" s="5">
        <v>1004446</v>
      </c>
      <c r="G115" s="5">
        <v>0</v>
      </c>
      <c r="H115" s="5">
        <v>0</v>
      </c>
      <c r="I115" s="5">
        <v>0</v>
      </c>
      <c r="J115" s="5">
        <v>-9356000</v>
      </c>
      <c r="K115" s="5">
        <v>-9736000</v>
      </c>
      <c r="L115" s="5">
        <v>-0.64800000000000002</v>
      </c>
      <c r="M115" s="5">
        <v>0</v>
      </c>
      <c r="S115">
        <f t="shared" si="34"/>
        <v>113</v>
      </c>
      <c r="T115">
        <f t="shared" si="57"/>
        <v>2.2536959999706596</v>
      </c>
      <c r="U115">
        <f t="shared" si="35"/>
        <v>2</v>
      </c>
      <c r="V115">
        <f t="shared" si="43"/>
        <v>-4.5902822200000006E-2</v>
      </c>
      <c r="W115">
        <f t="shared" si="44"/>
        <v>0.12974583219999999</v>
      </c>
      <c r="X115">
        <f t="shared" si="45"/>
        <v>9.8497983651999999</v>
      </c>
      <c r="Y115">
        <f t="shared" si="36"/>
        <v>0</v>
      </c>
      <c r="Z115">
        <f t="shared" si="37"/>
        <v>0</v>
      </c>
      <c r="AA115">
        <f t="shared" si="38"/>
        <v>0</v>
      </c>
      <c r="AB115">
        <f t="shared" si="39"/>
        <v>-9.3559999999999999</v>
      </c>
      <c r="AC115">
        <f t="shared" si="40"/>
        <v>-9.7360000000000007</v>
      </c>
      <c r="AD115">
        <f t="shared" si="41"/>
        <v>-0.64800000000000002</v>
      </c>
      <c r="AE115">
        <f t="shared" si="42"/>
        <v>0</v>
      </c>
      <c r="AG115">
        <f t="shared" si="46"/>
        <v>-0.16329300481658945</v>
      </c>
      <c r="AH115">
        <f t="shared" si="47"/>
        <v>-0.16992525597416794</v>
      </c>
      <c r="AI115">
        <f t="shared" si="48"/>
        <v>-1.1309733552923255E-2</v>
      </c>
      <c r="AJ115">
        <f t="shared" si="49"/>
        <v>-1.7109281223638515</v>
      </c>
      <c r="AK115">
        <f t="shared" si="50"/>
        <v>1.7049603434810006</v>
      </c>
      <c r="AL115">
        <f t="shared" si="51"/>
        <v>9.5500420979395404</v>
      </c>
      <c r="AM115">
        <f t="shared" si="62"/>
        <v>-1.6852030544961081</v>
      </c>
      <c r="AN115">
        <f t="shared" si="63"/>
        <v>1.7292846514595797</v>
      </c>
      <c r="AO115">
        <f t="shared" si="64"/>
        <v>9.550242622284479</v>
      </c>
      <c r="AQ115">
        <f t="shared" si="58"/>
        <v>1.6211999929510057E-2</v>
      </c>
      <c r="AR115" t="b">
        <f t="shared" si="52"/>
        <v>0</v>
      </c>
      <c r="AS115" t="b">
        <f t="shared" si="53"/>
        <v>0</v>
      </c>
      <c r="AT115" t="b">
        <f>FALSE</f>
        <v>0</v>
      </c>
      <c r="AU115" t="b">
        <f t="shared" si="54"/>
        <v>0</v>
      </c>
      <c r="AV115" t="b">
        <f t="shared" si="59"/>
        <v>0</v>
      </c>
      <c r="AW115" t="b">
        <f t="shared" si="55"/>
        <v>0</v>
      </c>
      <c r="AX115">
        <f t="shared" si="60"/>
        <v>0</v>
      </c>
      <c r="AY115">
        <f t="shared" si="61"/>
        <v>0</v>
      </c>
      <c r="AZ115" t="b">
        <f t="shared" si="56"/>
        <v>0</v>
      </c>
    </row>
    <row r="116" spans="1:52" x14ac:dyDescent="0.3">
      <c r="A116" s="4">
        <v>114</v>
      </c>
      <c r="B116" s="4">
        <v>-803118882196</v>
      </c>
      <c r="C116" s="5">
        <v>2</v>
      </c>
      <c r="D116" s="5">
        <v>-4.2379999999999996E-3</v>
      </c>
      <c r="E116" s="5">
        <v>1.2872E-2</v>
      </c>
      <c r="F116" s="5">
        <v>1004464</v>
      </c>
      <c r="G116" s="5">
        <v>0</v>
      </c>
      <c r="H116" s="5">
        <v>0</v>
      </c>
      <c r="I116" s="5">
        <v>0</v>
      </c>
      <c r="J116" s="5">
        <v>-9356000</v>
      </c>
      <c r="K116" s="5">
        <v>-9735000</v>
      </c>
      <c r="L116" s="5">
        <v>-0.64800000000000002</v>
      </c>
      <c r="M116" s="5">
        <v>0</v>
      </c>
      <c r="S116">
        <f t="shared" si="34"/>
        <v>114</v>
      </c>
      <c r="T116">
        <f t="shared" si="57"/>
        <v>2.2817140000406653</v>
      </c>
      <c r="U116">
        <f t="shared" si="35"/>
        <v>2</v>
      </c>
      <c r="V116">
        <f t="shared" si="43"/>
        <v>-4.1558675599999997E-2</v>
      </c>
      <c r="W116">
        <f t="shared" si="44"/>
        <v>0.12622540640000002</v>
      </c>
      <c r="X116">
        <f t="shared" si="45"/>
        <v>9.8499748768000011</v>
      </c>
      <c r="Y116">
        <f t="shared" si="36"/>
        <v>0</v>
      </c>
      <c r="Z116">
        <f t="shared" si="37"/>
        <v>0</v>
      </c>
      <c r="AA116">
        <f t="shared" si="38"/>
        <v>0</v>
      </c>
      <c r="AB116">
        <f t="shared" si="39"/>
        <v>-9.3559999999999999</v>
      </c>
      <c r="AC116">
        <f t="shared" si="40"/>
        <v>-9.7349999999999994</v>
      </c>
      <c r="AD116">
        <f t="shared" si="41"/>
        <v>-0.64800000000000002</v>
      </c>
      <c r="AE116">
        <f t="shared" si="42"/>
        <v>0</v>
      </c>
      <c r="AG116">
        <f t="shared" si="46"/>
        <v>-0.16329300481658945</v>
      </c>
      <c r="AH116">
        <f t="shared" si="47"/>
        <v>-0.16990780268164796</v>
      </c>
      <c r="AI116">
        <f t="shared" si="48"/>
        <v>-1.1309733552923255E-2</v>
      </c>
      <c r="AJ116">
        <f t="shared" si="49"/>
        <v>-1.7065070762941588</v>
      </c>
      <c r="AK116">
        <f t="shared" si="50"/>
        <v>1.7016393009755428</v>
      </c>
      <c r="AL116">
        <f t="shared" si="51"/>
        <v>9.5515403123403662</v>
      </c>
      <c r="AM116">
        <f t="shared" si="62"/>
        <v>-1.6808810008442006</v>
      </c>
      <c r="AN116">
        <f t="shared" si="63"/>
        <v>1.7258397520292934</v>
      </c>
      <c r="AO116">
        <f t="shared" si="64"/>
        <v>9.5517423154964831</v>
      </c>
      <c r="AQ116">
        <f t="shared" si="58"/>
        <v>2.8018000070005655E-2</v>
      </c>
      <c r="AR116" t="b">
        <f t="shared" si="52"/>
        <v>0</v>
      </c>
      <c r="AS116" t="b">
        <f t="shared" si="53"/>
        <v>0</v>
      </c>
      <c r="AT116" t="b">
        <f>FALSE</f>
        <v>0</v>
      </c>
      <c r="AU116" t="b">
        <f t="shared" si="54"/>
        <v>0</v>
      </c>
      <c r="AV116" t="b">
        <f t="shared" si="59"/>
        <v>0</v>
      </c>
      <c r="AW116" t="b">
        <f t="shared" si="55"/>
        <v>0</v>
      </c>
      <c r="AX116">
        <f t="shared" si="60"/>
        <v>0</v>
      </c>
      <c r="AY116">
        <f t="shared" si="61"/>
        <v>0</v>
      </c>
      <c r="AZ116" t="b">
        <f t="shared" si="56"/>
        <v>0</v>
      </c>
    </row>
    <row r="117" spans="1:52" x14ac:dyDescent="0.3">
      <c r="A117" s="4">
        <v>115</v>
      </c>
      <c r="B117" s="4">
        <v>-803118865804</v>
      </c>
      <c r="C117" s="5">
        <v>2</v>
      </c>
      <c r="D117" s="5">
        <v>-1.238E-3</v>
      </c>
      <c r="E117" s="5">
        <v>7.0540000000000004E-3</v>
      </c>
      <c r="F117" s="5">
        <v>1004018</v>
      </c>
      <c r="G117" s="5">
        <v>0</v>
      </c>
      <c r="H117" s="5">
        <v>0</v>
      </c>
      <c r="I117" s="5">
        <v>0</v>
      </c>
      <c r="J117" s="5">
        <v>-9359000</v>
      </c>
      <c r="K117" s="5">
        <v>-9735000</v>
      </c>
      <c r="L117" s="5">
        <v>-0.64900000000000002</v>
      </c>
      <c r="M117" s="5">
        <v>0</v>
      </c>
      <c r="S117">
        <f t="shared" si="34"/>
        <v>115</v>
      </c>
      <c r="T117">
        <f t="shared" si="57"/>
        <v>2.2981060000602156</v>
      </c>
      <c r="U117">
        <f t="shared" si="35"/>
        <v>2</v>
      </c>
      <c r="V117">
        <f t="shared" si="43"/>
        <v>-1.21400756E-2</v>
      </c>
      <c r="W117">
        <f t="shared" si="44"/>
        <v>6.9172934800000002E-2</v>
      </c>
      <c r="X117">
        <f t="shared" si="45"/>
        <v>9.8456013116000012</v>
      </c>
      <c r="Y117">
        <f t="shared" si="36"/>
        <v>0</v>
      </c>
      <c r="Z117">
        <f t="shared" si="37"/>
        <v>0</v>
      </c>
      <c r="AA117">
        <f t="shared" si="38"/>
        <v>0</v>
      </c>
      <c r="AB117">
        <f t="shared" si="39"/>
        <v>-9.359</v>
      </c>
      <c r="AC117">
        <f t="shared" si="40"/>
        <v>-9.7349999999999994</v>
      </c>
      <c r="AD117">
        <f t="shared" si="41"/>
        <v>-0.64900000000000002</v>
      </c>
      <c r="AE117">
        <f t="shared" si="42"/>
        <v>0</v>
      </c>
      <c r="AG117">
        <f t="shared" si="46"/>
        <v>-0.16334536469414931</v>
      </c>
      <c r="AH117">
        <f t="shared" si="47"/>
        <v>-0.16990780268164796</v>
      </c>
      <c r="AI117">
        <f t="shared" si="48"/>
        <v>-1.1327186845443199E-2</v>
      </c>
      <c r="AJ117">
        <f t="shared" si="49"/>
        <v>-1.6767725609047133</v>
      </c>
      <c r="AK117">
        <f t="shared" si="50"/>
        <v>1.6459543371668204</v>
      </c>
      <c r="AL117">
        <f t="shared" si="51"/>
        <v>9.5613840819351488</v>
      </c>
      <c r="AM117">
        <f t="shared" si="62"/>
        <v>-1.6527098561036224</v>
      </c>
      <c r="AN117">
        <f t="shared" si="63"/>
        <v>1.6693432952443785</v>
      </c>
      <c r="AO117">
        <f t="shared" si="64"/>
        <v>9.5615187369729426</v>
      </c>
      <c r="AQ117">
        <f t="shared" si="58"/>
        <v>1.6392000019550323E-2</v>
      </c>
      <c r="AR117" t="b">
        <f t="shared" si="52"/>
        <v>0</v>
      </c>
      <c r="AS117" t="b">
        <f t="shared" si="53"/>
        <v>0</v>
      </c>
      <c r="AT117" t="b">
        <f>FALSE</f>
        <v>0</v>
      </c>
      <c r="AU117" t="b">
        <f t="shared" si="54"/>
        <v>0</v>
      </c>
      <c r="AV117" t="b">
        <f t="shared" si="59"/>
        <v>0</v>
      </c>
      <c r="AW117" t="b">
        <f t="shared" si="55"/>
        <v>0</v>
      </c>
      <c r="AX117">
        <f t="shared" si="60"/>
        <v>0</v>
      </c>
      <c r="AY117">
        <f t="shared" si="61"/>
        <v>0</v>
      </c>
      <c r="AZ117" t="b">
        <f t="shared" si="56"/>
        <v>0</v>
      </c>
    </row>
    <row r="118" spans="1:52" x14ac:dyDescent="0.3">
      <c r="A118" s="4">
        <v>116</v>
      </c>
      <c r="B118" s="4">
        <v>-803118846283</v>
      </c>
      <c r="C118" s="5">
        <v>2</v>
      </c>
      <c r="D118" s="5">
        <v>-1.333E-3</v>
      </c>
      <c r="E118" s="5">
        <v>7.2680000000000002E-3</v>
      </c>
      <c r="F118" s="5">
        <v>1004800</v>
      </c>
      <c r="G118" s="5">
        <v>0</v>
      </c>
      <c r="H118" s="5">
        <v>0</v>
      </c>
      <c r="I118" s="5">
        <v>0</v>
      </c>
      <c r="J118" s="5">
        <v>-9362000</v>
      </c>
      <c r="K118" s="5">
        <v>-9735000</v>
      </c>
      <c r="L118" s="5">
        <v>-0.64800000000000002</v>
      </c>
      <c r="M118" s="5">
        <v>0</v>
      </c>
      <c r="S118">
        <f t="shared" si="34"/>
        <v>116</v>
      </c>
      <c r="T118">
        <f t="shared" si="57"/>
        <v>2.3176270000403747</v>
      </c>
      <c r="U118">
        <f t="shared" si="35"/>
        <v>2</v>
      </c>
      <c r="V118">
        <f t="shared" si="43"/>
        <v>-1.3071664600000001E-2</v>
      </c>
      <c r="W118">
        <f t="shared" si="44"/>
        <v>7.1271461600000002E-2</v>
      </c>
      <c r="X118">
        <f t="shared" si="45"/>
        <v>9.8532697599999999</v>
      </c>
      <c r="Y118">
        <f t="shared" si="36"/>
        <v>0</v>
      </c>
      <c r="Z118">
        <f t="shared" si="37"/>
        <v>0</v>
      </c>
      <c r="AA118">
        <f t="shared" si="38"/>
        <v>0</v>
      </c>
      <c r="AB118">
        <f t="shared" si="39"/>
        <v>-9.3620000000000001</v>
      </c>
      <c r="AC118">
        <f t="shared" si="40"/>
        <v>-9.7349999999999994</v>
      </c>
      <c r="AD118">
        <f t="shared" si="41"/>
        <v>-0.64800000000000002</v>
      </c>
      <c r="AE118">
        <f t="shared" si="42"/>
        <v>0</v>
      </c>
      <c r="AG118">
        <f t="shared" si="46"/>
        <v>-0.16339772457170912</v>
      </c>
      <c r="AH118">
        <f t="shared" si="47"/>
        <v>-0.16990780268164796</v>
      </c>
      <c r="AI118">
        <f t="shared" si="48"/>
        <v>-1.1309733552923255E-2</v>
      </c>
      <c r="AJ118">
        <f t="shared" si="49"/>
        <v>-1.6789874046491435</v>
      </c>
      <c r="AK118">
        <f t="shared" si="50"/>
        <v>1.6497293943038527</v>
      </c>
      <c r="AL118">
        <f t="shared" si="51"/>
        <v>9.5682584451708781</v>
      </c>
      <c r="AM118">
        <f t="shared" si="62"/>
        <v>-1.6548349237149969</v>
      </c>
      <c r="AN118">
        <f t="shared" si="63"/>
        <v>1.6731693701249477</v>
      </c>
      <c r="AO118">
        <f t="shared" si="64"/>
        <v>9.5683959516270711</v>
      </c>
      <c r="AQ118">
        <f t="shared" si="58"/>
        <v>1.9520999980159104E-2</v>
      </c>
      <c r="AR118" t="b">
        <f t="shared" si="52"/>
        <v>0</v>
      </c>
      <c r="AS118" t="b">
        <f t="shared" si="53"/>
        <v>0</v>
      </c>
      <c r="AT118" t="b">
        <f>FALSE</f>
        <v>0</v>
      </c>
      <c r="AU118" t="b">
        <f t="shared" si="54"/>
        <v>0</v>
      </c>
      <c r="AV118" t="b">
        <f t="shared" si="59"/>
        <v>0</v>
      </c>
      <c r="AW118" t="b">
        <f t="shared" si="55"/>
        <v>0</v>
      </c>
      <c r="AX118">
        <f t="shared" si="60"/>
        <v>0</v>
      </c>
      <c r="AY118">
        <f t="shared" si="61"/>
        <v>0</v>
      </c>
      <c r="AZ118" t="b">
        <f t="shared" si="56"/>
        <v>0</v>
      </c>
    </row>
    <row r="119" spans="1:52" x14ac:dyDescent="0.3">
      <c r="A119" s="4">
        <v>117</v>
      </c>
      <c r="B119" s="4">
        <v>-803118823529</v>
      </c>
      <c r="C119" s="5">
        <v>2</v>
      </c>
      <c r="D119" s="5">
        <v>2.5490000000000001E-3</v>
      </c>
      <c r="E119" s="5">
        <v>1.3220000000000001E-2</v>
      </c>
      <c r="F119" s="5">
        <v>1004589</v>
      </c>
      <c r="G119" s="5">
        <v>0</v>
      </c>
      <c r="H119" s="5">
        <v>0</v>
      </c>
      <c r="I119" s="5">
        <v>0</v>
      </c>
      <c r="J119" s="5">
        <v>-9363000</v>
      </c>
      <c r="K119" s="5">
        <v>-9739000</v>
      </c>
      <c r="L119" s="5">
        <v>-0.64800000000000002</v>
      </c>
      <c r="M119" s="5">
        <v>0</v>
      </c>
      <c r="S119">
        <f t="shared" si="34"/>
        <v>117</v>
      </c>
      <c r="T119">
        <f t="shared" si="57"/>
        <v>2.3403809999581426</v>
      </c>
      <c r="U119">
        <f t="shared" si="35"/>
        <v>2</v>
      </c>
      <c r="V119">
        <f t="shared" si="43"/>
        <v>2.4996003800000003E-2</v>
      </c>
      <c r="W119">
        <f t="shared" si="44"/>
        <v>0.12963796400000002</v>
      </c>
      <c r="X119">
        <f t="shared" si="45"/>
        <v>9.8512006517999993</v>
      </c>
      <c r="Y119">
        <f t="shared" si="36"/>
        <v>0</v>
      </c>
      <c r="Z119">
        <f t="shared" si="37"/>
        <v>0</v>
      </c>
      <c r="AA119">
        <f t="shared" si="38"/>
        <v>0</v>
      </c>
      <c r="AB119">
        <f t="shared" si="39"/>
        <v>-9.3629999999999995</v>
      </c>
      <c r="AC119">
        <f t="shared" si="40"/>
        <v>-9.7390000000000008</v>
      </c>
      <c r="AD119">
        <f t="shared" si="41"/>
        <v>-0.64800000000000002</v>
      </c>
      <c r="AE119">
        <f t="shared" si="42"/>
        <v>0</v>
      </c>
      <c r="AG119">
        <f t="shared" si="46"/>
        <v>-0.16341517786422907</v>
      </c>
      <c r="AH119">
        <f t="shared" si="47"/>
        <v>-0.16997761585172777</v>
      </c>
      <c r="AI119">
        <f t="shared" si="48"/>
        <v>-1.1309733552923255E-2</v>
      </c>
      <c r="AJ119">
        <f t="shared" si="49"/>
        <v>-1.6417961597292789</v>
      </c>
      <c r="AK119">
        <f t="shared" si="50"/>
        <v>1.7081820998474717</v>
      </c>
      <c r="AL119">
        <f t="shared" si="51"/>
        <v>9.5629600212277186</v>
      </c>
      <c r="AM119">
        <f t="shared" si="62"/>
        <v>-1.6160272988017155</v>
      </c>
      <c r="AN119">
        <f t="shared" si="63"/>
        <v>1.7305911385323662</v>
      </c>
      <c r="AO119">
        <f t="shared" si="64"/>
        <v>9.5633203002253175</v>
      </c>
      <c r="AQ119">
        <f t="shared" si="58"/>
        <v>2.2753999917767942E-2</v>
      </c>
      <c r="AR119" t="b">
        <f t="shared" si="52"/>
        <v>0</v>
      </c>
      <c r="AS119" t="b">
        <f t="shared" si="53"/>
        <v>0</v>
      </c>
      <c r="AT119" t="b">
        <f>FALSE</f>
        <v>0</v>
      </c>
      <c r="AU119" t="b">
        <f t="shared" si="54"/>
        <v>0</v>
      </c>
      <c r="AV119" t="b">
        <f t="shared" si="59"/>
        <v>0</v>
      </c>
      <c r="AW119" t="b">
        <f t="shared" si="55"/>
        <v>0</v>
      </c>
      <c r="AX119">
        <f t="shared" si="60"/>
        <v>0</v>
      </c>
      <c r="AY119">
        <f t="shared" si="61"/>
        <v>0</v>
      </c>
      <c r="AZ119" t="b">
        <f t="shared" si="56"/>
        <v>0</v>
      </c>
    </row>
    <row r="120" spans="1:52" x14ac:dyDescent="0.3">
      <c r="A120" s="4">
        <v>118</v>
      </c>
      <c r="B120" s="4">
        <v>-803118806484</v>
      </c>
      <c r="C120" s="5">
        <v>2</v>
      </c>
      <c r="D120" s="5">
        <v>2.5110000000000002E-3</v>
      </c>
      <c r="E120" s="5">
        <v>1.1976000000000001E-2</v>
      </c>
      <c r="F120" s="5">
        <v>1004790</v>
      </c>
      <c r="G120" s="5">
        <v>0</v>
      </c>
      <c r="H120" s="5">
        <v>0</v>
      </c>
      <c r="I120" s="5">
        <v>0</v>
      </c>
      <c r="J120" s="5">
        <v>-9362000</v>
      </c>
      <c r="K120" s="5">
        <v>-9743000</v>
      </c>
      <c r="L120" s="5">
        <v>-0.64800000000000002</v>
      </c>
      <c r="M120" s="5">
        <v>0</v>
      </c>
      <c r="S120">
        <f t="shared" si="34"/>
        <v>118</v>
      </c>
      <c r="T120">
        <f t="shared" si="57"/>
        <v>2.3574260000605136</v>
      </c>
      <c r="U120">
        <f t="shared" si="35"/>
        <v>2</v>
      </c>
      <c r="V120">
        <f t="shared" si="43"/>
        <v>2.4623368200000002E-2</v>
      </c>
      <c r="W120">
        <f t="shared" si="44"/>
        <v>0.11743905120000001</v>
      </c>
      <c r="X120">
        <f t="shared" si="45"/>
        <v>9.8531716980000006</v>
      </c>
      <c r="Y120">
        <f t="shared" si="36"/>
        <v>0</v>
      </c>
      <c r="Z120">
        <f t="shared" si="37"/>
        <v>0</v>
      </c>
      <c r="AA120">
        <f t="shared" si="38"/>
        <v>0</v>
      </c>
      <c r="AB120">
        <f t="shared" si="39"/>
        <v>-9.3620000000000001</v>
      </c>
      <c r="AC120">
        <f t="shared" si="40"/>
        <v>-9.7430000000000003</v>
      </c>
      <c r="AD120">
        <f t="shared" si="41"/>
        <v>-0.64800000000000002</v>
      </c>
      <c r="AE120">
        <f t="shared" si="42"/>
        <v>0</v>
      </c>
      <c r="AG120">
        <f t="shared" si="46"/>
        <v>-0.16339772457170912</v>
      </c>
      <c r="AH120">
        <f t="shared" si="47"/>
        <v>-0.17004742902180753</v>
      </c>
      <c r="AI120">
        <f t="shared" si="48"/>
        <v>-1.1309733552923255E-2</v>
      </c>
      <c r="AJ120">
        <f t="shared" si="49"/>
        <v>-1.6431751024318739</v>
      </c>
      <c r="AK120">
        <f t="shared" si="50"/>
        <v>1.6962658692867885</v>
      </c>
      <c r="AL120">
        <f t="shared" si="51"/>
        <v>9.5667156555798822</v>
      </c>
      <c r="AM120">
        <f t="shared" si="62"/>
        <v>-1.6177322492859019</v>
      </c>
      <c r="AN120">
        <f t="shared" si="63"/>
        <v>1.7187060678319599</v>
      </c>
      <c r="AO120">
        <f t="shared" si="64"/>
        <v>9.5670467006958031</v>
      </c>
      <c r="AQ120">
        <f t="shared" si="58"/>
        <v>1.7045000102370977E-2</v>
      </c>
      <c r="AR120" t="b">
        <f t="shared" si="52"/>
        <v>0</v>
      </c>
      <c r="AS120" t="b">
        <f t="shared" si="53"/>
        <v>0</v>
      </c>
      <c r="AT120" t="b">
        <f>FALSE</f>
        <v>0</v>
      </c>
      <c r="AU120" t="b">
        <f t="shared" si="54"/>
        <v>0</v>
      </c>
      <c r="AV120" t="b">
        <f t="shared" si="59"/>
        <v>0</v>
      </c>
      <c r="AW120" t="b">
        <f t="shared" si="55"/>
        <v>0</v>
      </c>
      <c r="AX120">
        <f t="shared" si="60"/>
        <v>0</v>
      </c>
      <c r="AY120">
        <f t="shared" si="61"/>
        <v>0</v>
      </c>
      <c r="AZ120" t="b">
        <f t="shared" si="56"/>
        <v>0</v>
      </c>
    </row>
    <row r="121" spans="1:52" x14ac:dyDescent="0.3">
      <c r="A121" s="4">
        <v>119</v>
      </c>
      <c r="B121" s="4">
        <v>-803118785991</v>
      </c>
      <c r="C121" s="5">
        <v>2</v>
      </c>
      <c r="D121" s="5">
        <v>3.1470000000000001E-3</v>
      </c>
      <c r="E121" s="5">
        <v>1.2311000000000001E-2</v>
      </c>
      <c r="F121" s="5">
        <v>1004767</v>
      </c>
      <c r="G121" s="5">
        <v>0</v>
      </c>
      <c r="H121" s="5">
        <v>0</v>
      </c>
      <c r="I121" s="5">
        <v>0</v>
      </c>
      <c r="J121" s="5">
        <v>-9361000</v>
      </c>
      <c r="K121" s="5">
        <v>-9748000</v>
      </c>
      <c r="L121" s="5">
        <v>-0.64900000000000002</v>
      </c>
      <c r="M121" s="5">
        <v>0</v>
      </c>
      <c r="S121">
        <f t="shared" si="34"/>
        <v>119</v>
      </c>
      <c r="T121">
        <f t="shared" si="57"/>
        <v>2.3779189999913797</v>
      </c>
      <c r="U121">
        <f t="shared" si="35"/>
        <v>2</v>
      </c>
      <c r="V121">
        <f t="shared" si="43"/>
        <v>3.0860111400000001E-2</v>
      </c>
      <c r="W121">
        <f t="shared" si="44"/>
        <v>0.12072412820000002</v>
      </c>
      <c r="X121">
        <f t="shared" si="45"/>
        <v>9.8529461553999997</v>
      </c>
      <c r="Y121">
        <f t="shared" si="36"/>
        <v>0</v>
      </c>
      <c r="Z121">
        <f t="shared" si="37"/>
        <v>0</v>
      </c>
      <c r="AA121">
        <f t="shared" si="38"/>
        <v>0</v>
      </c>
      <c r="AB121">
        <f t="shared" si="39"/>
        <v>-9.3610000000000007</v>
      </c>
      <c r="AC121">
        <f t="shared" si="40"/>
        <v>-9.7479999999999993</v>
      </c>
      <c r="AD121">
        <f t="shared" si="41"/>
        <v>-0.64900000000000002</v>
      </c>
      <c r="AE121">
        <f t="shared" si="42"/>
        <v>0</v>
      </c>
      <c r="AG121">
        <f t="shared" si="46"/>
        <v>-0.16338027127918919</v>
      </c>
      <c r="AH121">
        <f t="shared" si="47"/>
        <v>-0.17013469548440724</v>
      </c>
      <c r="AI121">
        <f t="shared" si="48"/>
        <v>-1.1327186845443199E-2</v>
      </c>
      <c r="AJ121">
        <f t="shared" si="49"/>
        <v>-1.6378380247106235</v>
      </c>
      <c r="AK121">
        <f t="shared" si="50"/>
        <v>1.699452501732057</v>
      </c>
      <c r="AL121">
        <f t="shared" si="51"/>
        <v>9.5668919928044343</v>
      </c>
      <c r="AM121">
        <f t="shared" si="62"/>
        <v>-1.6122973575093189</v>
      </c>
      <c r="AN121">
        <f t="shared" si="63"/>
        <v>1.7217413657914298</v>
      </c>
      <c r="AO121">
        <f t="shared" si="64"/>
        <v>9.5672450843023817</v>
      </c>
      <c r="AQ121">
        <f t="shared" si="58"/>
        <v>2.0492999930866063E-2</v>
      </c>
      <c r="AR121" t="b">
        <f t="shared" si="52"/>
        <v>0</v>
      </c>
      <c r="AS121" t="b">
        <f t="shared" si="53"/>
        <v>0</v>
      </c>
      <c r="AT121" t="b">
        <f>FALSE</f>
        <v>0</v>
      </c>
      <c r="AU121" t="b">
        <f t="shared" si="54"/>
        <v>0</v>
      </c>
      <c r="AV121" t="b">
        <f t="shared" si="59"/>
        <v>0</v>
      </c>
      <c r="AW121" t="b">
        <f t="shared" si="55"/>
        <v>0</v>
      </c>
      <c r="AX121">
        <f t="shared" si="60"/>
        <v>0</v>
      </c>
      <c r="AY121">
        <f t="shared" si="61"/>
        <v>0</v>
      </c>
      <c r="AZ121" t="b">
        <f t="shared" si="56"/>
        <v>0</v>
      </c>
    </row>
    <row r="122" spans="1:52" x14ac:dyDescent="0.3">
      <c r="A122" s="4">
        <v>120</v>
      </c>
      <c r="B122" s="4">
        <v>-803118765351</v>
      </c>
      <c r="C122" s="5">
        <v>2</v>
      </c>
      <c r="D122" s="5">
        <v>-5.7700000000000004E-4</v>
      </c>
      <c r="E122" s="5">
        <v>1.2298999999999999E-2</v>
      </c>
      <c r="F122" s="5">
        <v>1004576</v>
      </c>
      <c r="G122" s="5">
        <v>0</v>
      </c>
      <c r="H122" s="5">
        <v>0</v>
      </c>
      <c r="I122" s="5">
        <v>0</v>
      </c>
      <c r="J122" s="5">
        <v>-9361000</v>
      </c>
      <c r="K122" s="5">
        <v>-9750000</v>
      </c>
      <c r="L122" s="5">
        <v>-0.65</v>
      </c>
      <c r="M122" s="5">
        <v>0</v>
      </c>
      <c r="S122">
        <f t="shared" si="34"/>
        <v>120</v>
      </c>
      <c r="T122">
        <f t="shared" si="57"/>
        <v>2.3985589999938384</v>
      </c>
      <c r="U122">
        <f t="shared" si="35"/>
        <v>2</v>
      </c>
      <c r="V122">
        <f t="shared" si="43"/>
        <v>-5.6581774000000005E-3</v>
      </c>
      <c r="W122">
        <f t="shared" si="44"/>
        <v>0.1206064538</v>
      </c>
      <c r="X122">
        <f t="shared" si="45"/>
        <v>9.8510731711999995</v>
      </c>
      <c r="Y122">
        <f t="shared" si="36"/>
        <v>0</v>
      </c>
      <c r="Z122">
        <f t="shared" si="37"/>
        <v>0</v>
      </c>
      <c r="AA122">
        <f t="shared" si="38"/>
        <v>0</v>
      </c>
      <c r="AB122">
        <f t="shared" si="39"/>
        <v>-9.3610000000000007</v>
      </c>
      <c r="AC122">
        <f t="shared" si="40"/>
        <v>-9.75</v>
      </c>
      <c r="AD122">
        <f t="shared" si="41"/>
        <v>-0.65</v>
      </c>
      <c r="AE122">
        <f t="shared" si="42"/>
        <v>0</v>
      </c>
      <c r="AG122">
        <f t="shared" si="46"/>
        <v>-0.16338027127918919</v>
      </c>
      <c r="AH122">
        <f t="shared" si="47"/>
        <v>-0.17016960206944715</v>
      </c>
      <c r="AI122">
        <f t="shared" si="48"/>
        <v>-1.1344640137963142E-2</v>
      </c>
      <c r="AJ122">
        <f t="shared" si="49"/>
        <v>-1.673850804942953</v>
      </c>
      <c r="AK122">
        <f t="shared" si="50"/>
        <v>1.6980209331793983</v>
      </c>
      <c r="AL122">
        <f t="shared" si="51"/>
        <v>9.5589313706754115</v>
      </c>
      <c r="AM122">
        <f t="shared" si="62"/>
        <v>-1.6483124135941933</v>
      </c>
      <c r="AN122">
        <f t="shared" si="63"/>
        <v>1.7213206093537947</v>
      </c>
      <c r="AO122">
        <f t="shared" si="64"/>
        <v>9.5592019595262911</v>
      </c>
      <c r="AQ122">
        <f t="shared" si="58"/>
        <v>2.0640000002458692E-2</v>
      </c>
      <c r="AR122" t="b">
        <f t="shared" si="52"/>
        <v>0</v>
      </c>
      <c r="AS122" t="b">
        <f t="shared" si="53"/>
        <v>0</v>
      </c>
      <c r="AT122" t="b">
        <f>FALSE</f>
        <v>0</v>
      </c>
      <c r="AU122" t="b">
        <f t="shared" si="54"/>
        <v>0</v>
      </c>
      <c r="AV122" t="b">
        <f t="shared" si="59"/>
        <v>0</v>
      </c>
      <c r="AW122" t="b">
        <f t="shared" si="55"/>
        <v>0</v>
      </c>
      <c r="AX122">
        <f t="shared" si="60"/>
        <v>0</v>
      </c>
      <c r="AY122">
        <f t="shared" si="61"/>
        <v>0</v>
      </c>
      <c r="AZ122" t="b">
        <f t="shared" si="56"/>
        <v>0</v>
      </c>
    </row>
    <row r="123" spans="1:52" x14ac:dyDescent="0.3">
      <c r="A123" s="4">
        <v>121</v>
      </c>
      <c r="B123" s="4">
        <v>-803118745237</v>
      </c>
      <c r="C123" s="5">
        <v>2</v>
      </c>
      <c r="D123" s="5">
        <v>-5.3699999999999998E-3</v>
      </c>
      <c r="E123" s="5">
        <v>1.2364E-2</v>
      </c>
      <c r="F123" s="5">
        <v>1004430</v>
      </c>
      <c r="G123" s="5">
        <v>0</v>
      </c>
      <c r="H123" s="5">
        <v>0</v>
      </c>
      <c r="I123" s="5">
        <v>0</v>
      </c>
      <c r="J123" s="5">
        <v>-9360000</v>
      </c>
      <c r="K123" s="5">
        <v>-9749000</v>
      </c>
      <c r="L123" s="5">
        <v>-0.65100000000000002</v>
      </c>
      <c r="M123" s="5">
        <v>0</v>
      </c>
      <c r="S123">
        <f t="shared" si="34"/>
        <v>121</v>
      </c>
      <c r="T123">
        <f t="shared" si="57"/>
        <v>2.4186729999491945</v>
      </c>
      <c r="U123">
        <f t="shared" si="35"/>
        <v>2</v>
      </c>
      <c r="V123">
        <f t="shared" si="43"/>
        <v>-5.2659294000000002E-2</v>
      </c>
      <c r="W123">
        <f t="shared" si="44"/>
        <v>0.12124385680000001</v>
      </c>
      <c r="X123">
        <f t="shared" si="45"/>
        <v>9.8496414659999996</v>
      </c>
      <c r="Y123">
        <f t="shared" si="36"/>
        <v>0</v>
      </c>
      <c r="Z123">
        <f t="shared" si="37"/>
        <v>0</v>
      </c>
      <c r="AA123">
        <f t="shared" si="38"/>
        <v>0</v>
      </c>
      <c r="AB123">
        <f t="shared" si="39"/>
        <v>-9.36</v>
      </c>
      <c r="AC123">
        <f t="shared" si="40"/>
        <v>-9.7490000000000006</v>
      </c>
      <c r="AD123">
        <f t="shared" si="41"/>
        <v>-0.65100000000000002</v>
      </c>
      <c r="AE123">
        <f t="shared" si="42"/>
        <v>0</v>
      </c>
      <c r="AG123">
        <f t="shared" si="46"/>
        <v>-0.16336281798666924</v>
      </c>
      <c r="AH123">
        <f t="shared" si="47"/>
        <v>-0.17015214877692719</v>
      </c>
      <c r="AI123">
        <f t="shared" si="48"/>
        <v>-1.1362093430483085E-2</v>
      </c>
      <c r="AJ123">
        <f t="shared" si="49"/>
        <v>-1.71976131137377</v>
      </c>
      <c r="AK123">
        <f t="shared" si="50"/>
        <v>1.6969638819804718</v>
      </c>
      <c r="AL123">
        <f t="shared" si="51"/>
        <v>9.5496410769179523</v>
      </c>
      <c r="AM123">
        <f t="shared" si="62"/>
        <v>-1.6942162748456251</v>
      </c>
      <c r="AN123">
        <f t="shared" si="63"/>
        <v>1.7215473755423287</v>
      </c>
      <c r="AO123">
        <f t="shared" si="64"/>
        <v>9.5498071148382078</v>
      </c>
      <c r="AQ123">
        <f t="shared" si="58"/>
        <v>2.0113999955356121E-2</v>
      </c>
      <c r="AR123" t="b">
        <f t="shared" si="52"/>
        <v>0</v>
      </c>
      <c r="AS123" t="b">
        <f t="shared" si="53"/>
        <v>0</v>
      </c>
      <c r="AT123" t="b">
        <f>FALSE</f>
        <v>0</v>
      </c>
      <c r="AU123" t="b">
        <f t="shared" si="54"/>
        <v>0</v>
      </c>
      <c r="AV123" t="b">
        <f t="shared" si="59"/>
        <v>0</v>
      </c>
      <c r="AW123" t="b">
        <f t="shared" si="55"/>
        <v>0</v>
      </c>
      <c r="AX123">
        <f t="shared" si="60"/>
        <v>0</v>
      </c>
      <c r="AY123">
        <f t="shared" si="61"/>
        <v>0</v>
      </c>
      <c r="AZ123" t="b">
        <f t="shared" si="56"/>
        <v>0</v>
      </c>
    </row>
    <row r="124" spans="1:52" x14ac:dyDescent="0.3">
      <c r="A124" s="4">
        <v>122</v>
      </c>
      <c r="B124" s="4">
        <v>-803118720593</v>
      </c>
      <c r="C124" s="5">
        <v>2</v>
      </c>
      <c r="D124" s="5">
        <v>-3.516E-3</v>
      </c>
      <c r="E124" s="5">
        <v>1.2265E-2</v>
      </c>
      <c r="F124" s="5">
        <v>1004498</v>
      </c>
      <c r="G124" s="5">
        <v>0</v>
      </c>
      <c r="H124" s="5">
        <v>0</v>
      </c>
      <c r="I124" s="5">
        <v>0</v>
      </c>
      <c r="J124" s="5">
        <v>-9359000</v>
      </c>
      <c r="K124" s="5">
        <v>-9748000</v>
      </c>
      <c r="L124" s="5">
        <v>-0.65100000000000002</v>
      </c>
      <c r="M124" s="5">
        <v>0</v>
      </c>
      <c r="S124">
        <f t="shared" si="34"/>
        <v>122</v>
      </c>
      <c r="T124">
        <f t="shared" si="57"/>
        <v>2.4433170000556856</v>
      </c>
      <c r="U124">
        <f t="shared" si="35"/>
        <v>2</v>
      </c>
      <c r="V124">
        <f t="shared" si="43"/>
        <v>-3.4478599200000001E-2</v>
      </c>
      <c r="W124">
        <f t="shared" si="44"/>
        <v>0.12027304300000001</v>
      </c>
      <c r="X124">
        <f t="shared" si="45"/>
        <v>9.850308287599999</v>
      </c>
      <c r="Y124">
        <f t="shared" si="36"/>
        <v>0</v>
      </c>
      <c r="Z124">
        <f t="shared" si="37"/>
        <v>0</v>
      </c>
      <c r="AA124">
        <f t="shared" si="38"/>
        <v>0</v>
      </c>
      <c r="AB124">
        <f t="shared" si="39"/>
        <v>-9.359</v>
      </c>
      <c r="AC124">
        <f t="shared" si="40"/>
        <v>-9.7479999999999993</v>
      </c>
      <c r="AD124">
        <f t="shared" si="41"/>
        <v>-0.65100000000000002</v>
      </c>
      <c r="AE124">
        <f t="shared" si="42"/>
        <v>0</v>
      </c>
      <c r="AG124">
        <f t="shared" si="46"/>
        <v>-0.16334536469414931</v>
      </c>
      <c r="AH124">
        <f t="shared" si="47"/>
        <v>-0.17013469548440724</v>
      </c>
      <c r="AI124">
        <f t="shared" si="48"/>
        <v>-1.1362093430483085E-2</v>
      </c>
      <c r="AJ124">
        <f t="shared" si="49"/>
        <v>-1.7017867421844541</v>
      </c>
      <c r="AK124">
        <f t="shared" si="50"/>
        <v>1.6964516591628762</v>
      </c>
      <c r="AL124">
        <f t="shared" si="51"/>
        <v>9.5535439179230899</v>
      </c>
      <c r="AM124">
        <f t="shared" si="62"/>
        <v>-1.6762746152246562</v>
      </c>
      <c r="AN124">
        <f t="shared" si="63"/>
        <v>1.7205286469702714</v>
      </c>
      <c r="AO124">
        <f t="shared" si="64"/>
        <v>9.5537486008762347</v>
      </c>
      <c r="AQ124">
        <f t="shared" si="58"/>
        <v>2.4644000106491148E-2</v>
      </c>
      <c r="AR124" t="b">
        <f t="shared" si="52"/>
        <v>0</v>
      </c>
      <c r="AS124" t="b">
        <f t="shared" si="53"/>
        <v>0</v>
      </c>
      <c r="AT124" t="b">
        <f>FALSE</f>
        <v>0</v>
      </c>
      <c r="AU124" t="b">
        <f t="shared" si="54"/>
        <v>0</v>
      </c>
      <c r="AV124" t="b">
        <f t="shared" si="59"/>
        <v>0</v>
      </c>
      <c r="AW124" t="b">
        <f t="shared" si="55"/>
        <v>0</v>
      </c>
      <c r="AX124">
        <f t="shared" si="60"/>
        <v>0</v>
      </c>
      <c r="AY124">
        <f t="shared" si="61"/>
        <v>0</v>
      </c>
      <c r="AZ124" t="b">
        <f t="shared" si="56"/>
        <v>0</v>
      </c>
    </row>
    <row r="125" spans="1:52" x14ac:dyDescent="0.3">
      <c r="A125" s="4">
        <v>123</v>
      </c>
      <c r="B125" s="4">
        <v>-803118703803</v>
      </c>
      <c r="C125" s="5">
        <v>2</v>
      </c>
      <c r="D125" s="5">
        <v>1.939E-3</v>
      </c>
      <c r="E125" s="5">
        <v>1.2321E-2</v>
      </c>
      <c r="F125" s="5">
        <v>1004703</v>
      </c>
      <c r="G125" s="5">
        <v>0</v>
      </c>
      <c r="H125" s="5">
        <v>0</v>
      </c>
      <c r="I125" s="5">
        <v>0</v>
      </c>
      <c r="J125" s="5">
        <v>-9359000</v>
      </c>
      <c r="K125" s="5">
        <v>-9749000</v>
      </c>
      <c r="L125" s="5">
        <v>-0.65100000000000002</v>
      </c>
      <c r="M125" s="5">
        <v>0</v>
      </c>
      <c r="S125">
        <f t="shared" si="34"/>
        <v>123</v>
      </c>
      <c r="T125">
        <f t="shared" si="57"/>
        <v>2.4601069999625906</v>
      </c>
      <c r="U125">
        <f t="shared" si="35"/>
        <v>2</v>
      </c>
      <c r="V125">
        <f t="shared" si="43"/>
        <v>1.9014221800000002E-2</v>
      </c>
      <c r="W125">
        <f t="shared" si="44"/>
        <v>0.12082219020000001</v>
      </c>
      <c r="X125">
        <f t="shared" si="45"/>
        <v>9.8523185586000004</v>
      </c>
      <c r="Y125">
        <f t="shared" si="36"/>
        <v>0</v>
      </c>
      <c r="Z125">
        <f t="shared" si="37"/>
        <v>0</v>
      </c>
      <c r="AA125">
        <f t="shared" si="38"/>
        <v>0</v>
      </c>
      <c r="AB125">
        <f t="shared" si="39"/>
        <v>-9.359</v>
      </c>
      <c r="AC125">
        <f t="shared" si="40"/>
        <v>-9.7490000000000006</v>
      </c>
      <c r="AD125">
        <f t="shared" si="41"/>
        <v>-0.65100000000000002</v>
      </c>
      <c r="AE125">
        <f t="shared" si="42"/>
        <v>0</v>
      </c>
      <c r="AG125">
        <f t="shared" si="46"/>
        <v>-0.16334536469414931</v>
      </c>
      <c r="AH125">
        <f t="shared" si="47"/>
        <v>-0.17015214877692719</v>
      </c>
      <c r="AI125">
        <f t="shared" si="48"/>
        <v>-1.1362093430483085E-2</v>
      </c>
      <c r="AJ125">
        <f t="shared" si="49"/>
        <v>-1.6495761500222712</v>
      </c>
      <c r="AK125">
        <f t="shared" si="50"/>
        <v>1.6987838770833772</v>
      </c>
      <c r="AL125">
        <f t="shared" si="51"/>
        <v>9.5643176644572332</v>
      </c>
      <c r="AM125">
        <f t="shared" si="62"/>
        <v>-1.6240417782508481</v>
      </c>
      <c r="AN125">
        <f t="shared" si="63"/>
        <v>1.7213973945104653</v>
      </c>
      <c r="AO125">
        <f t="shared" si="64"/>
        <v>9.5646442607698585</v>
      </c>
      <c r="AQ125">
        <f t="shared" si="58"/>
        <v>1.6789999906904995E-2</v>
      </c>
      <c r="AR125" t="b">
        <f t="shared" si="52"/>
        <v>0</v>
      </c>
      <c r="AS125" t="b">
        <f t="shared" si="53"/>
        <v>0</v>
      </c>
      <c r="AT125" t="b">
        <f>FALSE</f>
        <v>0</v>
      </c>
      <c r="AU125" t="b">
        <f t="shared" si="54"/>
        <v>0</v>
      </c>
      <c r="AV125" t="b">
        <f t="shared" si="59"/>
        <v>0</v>
      </c>
      <c r="AW125" t="b">
        <f t="shared" si="55"/>
        <v>0</v>
      </c>
      <c r="AX125">
        <f t="shared" si="60"/>
        <v>0</v>
      </c>
      <c r="AY125">
        <f t="shared" si="61"/>
        <v>0</v>
      </c>
      <c r="AZ125" t="b">
        <f t="shared" si="56"/>
        <v>0</v>
      </c>
    </row>
    <row r="126" spans="1:52" x14ac:dyDescent="0.3">
      <c r="A126" s="4">
        <v>124</v>
      </c>
      <c r="B126" s="4">
        <v>-803118685623</v>
      </c>
      <c r="C126" s="5">
        <v>2</v>
      </c>
      <c r="D126" s="5">
        <v>-6.11E-4</v>
      </c>
      <c r="E126" s="5">
        <v>1.2366E-2</v>
      </c>
      <c r="F126" s="5">
        <v>1004602</v>
      </c>
      <c r="G126" s="5">
        <v>0</v>
      </c>
      <c r="H126" s="5">
        <v>0</v>
      </c>
      <c r="I126" s="5">
        <v>0</v>
      </c>
      <c r="J126" s="5">
        <v>-9359000</v>
      </c>
      <c r="K126" s="5">
        <v>-9754000</v>
      </c>
      <c r="L126" s="5">
        <v>-0.65200000000000002</v>
      </c>
      <c r="M126" s="5">
        <v>0</v>
      </c>
      <c r="S126">
        <f t="shared" si="34"/>
        <v>124</v>
      </c>
      <c r="T126">
        <f t="shared" si="57"/>
        <v>2.4782869999762625</v>
      </c>
      <c r="U126">
        <f t="shared" si="35"/>
        <v>2</v>
      </c>
      <c r="V126">
        <f t="shared" si="43"/>
        <v>-5.9915882E-3</v>
      </c>
      <c r="W126">
        <f t="shared" si="44"/>
        <v>0.1212634692</v>
      </c>
      <c r="X126">
        <f t="shared" si="45"/>
        <v>9.8513281324000008</v>
      </c>
      <c r="Y126">
        <f t="shared" si="36"/>
        <v>0</v>
      </c>
      <c r="Z126">
        <f t="shared" si="37"/>
        <v>0</v>
      </c>
      <c r="AA126">
        <f t="shared" si="38"/>
        <v>0</v>
      </c>
      <c r="AB126">
        <f t="shared" si="39"/>
        <v>-9.359</v>
      </c>
      <c r="AC126">
        <f t="shared" si="40"/>
        <v>-9.7539999999999996</v>
      </c>
      <c r="AD126">
        <f t="shared" si="41"/>
        <v>-0.65200000000000002</v>
      </c>
      <c r="AE126">
        <f t="shared" si="42"/>
        <v>0</v>
      </c>
      <c r="AG126">
        <f t="shared" si="46"/>
        <v>-0.16334536469414931</v>
      </c>
      <c r="AH126">
        <f t="shared" si="47"/>
        <v>-0.17023941523952688</v>
      </c>
      <c r="AI126">
        <f t="shared" si="48"/>
        <v>-1.137954672300303E-2</v>
      </c>
      <c r="AJ126">
        <f t="shared" si="49"/>
        <v>-1.6749003212024367</v>
      </c>
      <c r="AK126">
        <f t="shared" si="50"/>
        <v>1.6983482018024039</v>
      </c>
      <c r="AL126">
        <f t="shared" si="51"/>
        <v>9.5589606652490087</v>
      </c>
      <c r="AM126">
        <f t="shared" si="62"/>
        <v>-1.6493430562488969</v>
      </c>
      <c r="AN126">
        <f t="shared" si="63"/>
        <v>1.7216717364963379</v>
      </c>
      <c r="AO126">
        <f t="shared" si="64"/>
        <v>9.5592322189002452</v>
      </c>
      <c r="AQ126">
        <f t="shared" si="58"/>
        <v>1.8180000013671815E-2</v>
      </c>
      <c r="AR126" t="b">
        <f t="shared" si="52"/>
        <v>0</v>
      </c>
      <c r="AS126" t="b">
        <f t="shared" si="53"/>
        <v>0</v>
      </c>
      <c r="AT126" t="b">
        <f>FALSE</f>
        <v>0</v>
      </c>
      <c r="AU126" t="b">
        <f t="shared" si="54"/>
        <v>0</v>
      </c>
      <c r="AV126" t="b">
        <f t="shared" si="59"/>
        <v>0</v>
      </c>
      <c r="AW126" t="b">
        <f t="shared" si="55"/>
        <v>0</v>
      </c>
      <c r="AX126">
        <f t="shared" si="60"/>
        <v>0</v>
      </c>
      <c r="AY126">
        <f t="shared" si="61"/>
        <v>0</v>
      </c>
      <c r="AZ126" t="b">
        <f t="shared" si="56"/>
        <v>0</v>
      </c>
    </row>
    <row r="127" spans="1:52" x14ac:dyDescent="0.3">
      <c r="A127" s="4">
        <v>125</v>
      </c>
      <c r="B127" s="4">
        <v>-803118664086</v>
      </c>
      <c r="C127" s="5">
        <v>2</v>
      </c>
      <c r="D127" s="5">
        <v>-5.1450000000000003E-3</v>
      </c>
      <c r="E127" s="5">
        <v>1.2300999999999999E-2</v>
      </c>
      <c r="F127" s="5">
        <v>1004428</v>
      </c>
      <c r="G127" s="5">
        <v>0</v>
      </c>
      <c r="H127" s="5">
        <v>0</v>
      </c>
      <c r="I127" s="5">
        <v>0</v>
      </c>
      <c r="J127" s="5">
        <v>-9358000</v>
      </c>
      <c r="K127" s="5">
        <v>-9753000</v>
      </c>
      <c r="L127" s="5">
        <v>-0.65200000000000002</v>
      </c>
      <c r="M127" s="5">
        <v>0</v>
      </c>
      <c r="S127">
        <f t="shared" si="34"/>
        <v>125</v>
      </c>
      <c r="T127">
        <f t="shared" si="57"/>
        <v>2.499824000056833</v>
      </c>
      <c r="U127">
        <f t="shared" si="35"/>
        <v>2</v>
      </c>
      <c r="V127">
        <f t="shared" si="43"/>
        <v>-5.0452899000000002E-2</v>
      </c>
      <c r="W127">
        <f t="shared" si="44"/>
        <v>0.12062606620000001</v>
      </c>
      <c r="X127">
        <f t="shared" si="45"/>
        <v>9.8496218536000022</v>
      </c>
      <c r="Y127">
        <f t="shared" si="36"/>
        <v>0</v>
      </c>
      <c r="Z127">
        <f t="shared" si="37"/>
        <v>0</v>
      </c>
      <c r="AA127">
        <f t="shared" si="38"/>
        <v>0</v>
      </c>
      <c r="AB127">
        <f t="shared" si="39"/>
        <v>-9.3580000000000005</v>
      </c>
      <c r="AC127">
        <f t="shared" si="40"/>
        <v>-9.7530000000000001</v>
      </c>
      <c r="AD127">
        <f t="shared" si="41"/>
        <v>-0.65200000000000002</v>
      </c>
      <c r="AE127">
        <f t="shared" si="42"/>
        <v>0</v>
      </c>
      <c r="AG127">
        <f t="shared" si="46"/>
        <v>-0.16332791140162936</v>
      </c>
      <c r="AH127">
        <f t="shared" si="47"/>
        <v>-0.17022196194700695</v>
      </c>
      <c r="AI127">
        <f t="shared" si="48"/>
        <v>-1.137954672300303E-2</v>
      </c>
      <c r="AJ127">
        <f t="shared" si="49"/>
        <v>-1.7182605604803072</v>
      </c>
      <c r="AK127">
        <f t="shared" si="50"/>
        <v>1.6960590729211307</v>
      </c>
      <c r="AL127">
        <f t="shared" si="51"/>
        <v>9.5500319931002835</v>
      </c>
      <c r="AM127">
        <f t="shared" si="62"/>
        <v>-1.6927323844538051</v>
      </c>
      <c r="AN127">
        <f t="shared" si="63"/>
        <v>1.7205960652259205</v>
      </c>
      <c r="AO127">
        <f t="shared" si="64"/>
        <v>9.5502017285882275</v>
      </c>
      <c r="AQ127">
        <f t="shared" si="58"/>
        <v>2.1537000080570579E-2</v>
      </c>
      <c r="AR127" t="b">
        <f t="shared" si="52"/>
        <v>0</v>
      </c>
      <c r="AS127" t="b">
        <f t="shared" si="53"/>
        <v>0</v>
      </c>
      <c r="AT127" t="b">
        <f>FALSE</f>
        <v>0</v>
      </c>
      <c r="AU127" t="b">
        <f t="shared" si="54"/>
        <v>0</v>
      </c>
      <c r="AV127" t="b">
        <f t="shared" si="59"/>
        <v>0</v>
      </c>
      <c r="AW127" t="b">
        <f t="shared" si="55"/>
        <v>0</v>
      </c>
      <c r="AX127">
        <f t="shared" si="60"/>
        <v>0</v>
      </c>
      <c r="AY127">
        <f t="shared" si="61"/>
        <v>0</v>
      </c>
      <c r="AZ127" t="b">
        <f t="shared" si="56"/>
        <v>0</v>
      </c>
    </row>
    <row r="128" spans="1:52" x14ac:dyDescent="0.3">
      <c r="A128" s="4">
        <v>126</v>
      </c>
      <c r="B128" s="4">
        <v>-803118650505</v>
      </c>
      <c r="C128" s="5">
        <v>2</v>
      </c>
      <c r="D128" s="5">
        <v>-4.4609999999999997E-3</v>
      </c>
      <c r="E128" s="5">
        <v>1.2257000000000001E-2</v>
      </c>
      <c r="F128" s="5">
        <v>1004455</v>
      </c>
      <c r="G128" s="5">
        <v>0</v>
      </c>
      <c r="H128" s="5">
        <v>0</v>
      </c>
      <c r="I128" s="5">
        <v>0</v>
      </c>
      <c r="J128" s="5">
        <v>-9356000</v>
      </c>
      <c r="K128" s="5">
        <v>-9752000</v>
      </c>
      <c r="L128" s="5">
        <v>-0.65300000000000002</v>
      </c>
      <c r="M128" s="5">
        <v>0</v>
      </c>
      <c r="S128">
        <f t="shared" si="34"/>
        <v>126</v>
      </c>
      <c r="T128">
        <f t="shared" si="57"/>
        <v>2.5134049999760464</v>
      </c>
      <c r="U128">
        <f t="shared" si="35"/>
        <v>2</v>
      </c>
      <c r="V128">
        <f t="shared" si="43"/>
        <v>-4.3745458199999997E-2</v>
      </c>
      <c r="W128">
        <f t="shared" si="44"/>
        <v>0.12019459340000001</v>
      </c>
      <c r="X128">
        <f t="shared" si="45"/>
        <v>9.8498866210000013</v>
      </c>
      <c r="Y128">
        <f t="shared" si="36"/>
        <v>0</v>
      </c>
      <c r="Z128">
        <f t="shared" si="37"/>
        <v>0</v>
      </c>
      <c r="AA128">
        <f t="shared" si="38"/>
        <v>0</v>
      </c>
      <c r="AB128">
        <f t="shared" si="39"/>
        <v>-9.3559999999999999</v>
      </c>
      <c r="AC128">
        <f t="shared" si="40"/>
        <v>-9.7520000000000007</v>
      </c>
      <c r="AD128">
        <f t="shared" si="41"/>
        <v>-0.65300000000000002</v>
      </c>
      <c r="AE128">
        <f t="shared" si="42"/>
        <v>0</v>
      </c>
      <c r="AG128">
        <f t="shared" si="46"/>
        <v>-0.16329300481658945</v>
      </c>
      <c r="AH128">
        <f t="shared" si="47"/>
        <v>-0.17020450865448702</v>
      </c>
      <c r="AI128">
        <f t="shared" si="48"/>
        <v>-1.1397000015522973E-2</v>
      </c>
      <c r="AJ128">
        <f t="shared" si="49"/>
        <v>-1.7115256136846335</v>
      </c>
      <c r="AK128">
        <f t="shared" si="50"/>
        <v>1.6955319748390605</v>
      </c>
      <c r="AL128">
        <f t="shared" si="51"/>
        <v>9.5515694128216619</v>
      </c>
      <c r="AM128">
        <f t="shared" si="62"/>
        <v>-1.6860214866588759</v>
      </c>
      <c r="AN128">
        <f t="shared" si="63"/>
        <v>1.7198748175556893</v>
      </c>
      <c r="AO128">
        <f t="shared" si="64"/>
        <v>9.5517531904050443</v>
      </c>
      <c r="AQ128">
        <f t="shared" si="58"/>
        <v>1.3580999919213355E-2</v>
      </c>
      <c r="AR128" t="b">
        <f t="shared" si="52"/>
        <v>0</v>
      </c>
      <c r="AS128" t="b">
        <f t="shared" si="53"/>
        <v>0</v>
      </c>
      <c r="AT128" t="b">
        <f>FALSE</f>
        <v>0</v>
      </c>
      <c r="AU128" t="b">
        <f t="shared" si="54"/>
        <v>0</v>
      </c>
      <c r="AV128" t="b">
        <f t="shared" si="59"/>
        <v>0</v>
      </c>
      <c r="AW128" t="b">
        <f t="shared" si="55"/>
        <v>0</v>
      </c>
      <c r="AX128">
        <f t="shared" si="60"/>
        <v>0</v>
      </c>
      <c r="AY128">
        <f t="shared" si="61"/>
        <v>0</v>
      </c>
      <c r="AZ128" t="b">
        <f t="shared" si="56"/>
        <v>0</v>
      </c>
    </row>
    <row r="129" spans="1:52" x14ac:dyDescent="0.3">
      <c r="A129" s="4">
        <v>127</v>
      </c>
      <c r="B129" s="4">
        <v>-803118625025</v>
      </c>
      <c r="C129" s="5">
        <v>2</v>
      </c>
      <c r="D129" s="5">
        <v>-4.7429999999999998E-3</v>
      </c>
      <c r="E129" s="5">
        <v>1.2292000000000001E-2</v>
      </c>
      <c r="F129" s="5">
        <v>1004446</v>
      </c>
      <c r="G129" s="5">
        <v>0</v>
      </c>
      <c r="H129" s="5">
        <v>0</v>
      </c>
      <c r="I129" s="5">
        <v>0</v>
      </c>
      <c r="J129" s="5">
        <v>-9357000</v>
      </c>
      <c r="K129" s="5">
        <v>-9750000</v>
      </c>
      <c r="L129" s="5">
        <v>-0.65400000000000003</v>
      </c>
      <c r="M129" s="5">
        <v>0</v>
      </c>
      <c r="S129">
        <f t="shared" si="34"/>
        <v>127</v>
      </c>
      <c r="T129">
        <f t="shared" si="57"/>
        <v>2.5388850000454113</v>
      </c>
      <c r="U129">
        <f t="shared" si="35"/>
        <v>2</v>
      </c>
      <c r="V129">
        <f t="shared" si="43"/>
        <v>-4.6510806600000003E-2</v>
      </c>
      <c r="W129">
        <f t="shared" si="44"/>
        <v>0.12053781040000001</v>
      </c>
      <c r="X129">
        <f t="shared" si="45"/>
        <v>9.8497983651999999</v>
      </c>
      <c r="Y129">
        <f t="shared" si="36"/>
        <v>0</v>
      </c>
      <c r="Z129">
        <f t="shared" si="37"/>
        <v>0</v>
      </c>
      <c r="AA129">
        <f t="shared" si="38"/>
        <v>0</v>
      </c>
      <c r="AB129">
        <f t="shared" si="39"/>
        <v>-9.3569999999999993</v>
      </c>
      <c r="AC129">
        <f t="shared" si="40"/>
        <v>-9.75</v>
      </c>
      <c r="AD129">
        <f t="shared" si="41"/>
        <v>-0.65400000000000003</v>
      </c>
      <c r="AE129">
        <f t="shared" si="42"/>
        <v>0</v>
      </c>
      <c r="AG129">
        <f t="shared" si="46"/>
        <v>-0.16331045810910941</v>
      </c>
      <c r="AH129">
        <f t="shared" si="47"/>
        <v>-0.17016960206944715</v>
      </c>
      <c r="AI129">
        <f t="shared" si="48"/>
        <v>-1.1414453308042916E-2</v>
      </c>
      <c r="AJ129">
        <f t="shared" si="49"/>
        <v>-1.7138974734158621</v>
      </c>
      <c r="AK129">
        <f t="shared" si="50"/>
        <v>1.6959567613621613</v>
      </c>
      <c r="AL129">
        <f t="shared" si="51"/>
        <v>9.5509950564416002</v>
      </c>
      <c r="AM129">
        <f t="shared" si="62"/>
        <v>-1.6883841914528677</v>
      </c>
      <c r="AN129">
        <f t="shared" si="63"/>
        <v>1.7203684035031566</v>
      </c>
      <c r="AO129">
        <f t="shared" si="64"/>
        <v>9.551173322280528</v>
      </c>
      <c r="AQ129">
        <f t="shared" si="58"/>
        <v>2.5480000069364905E-2</v>
      </c>
      <c r="AR129" t="b">
        <f t="shared" si="52"/>
        <v>0</v>
      </c>
      <c r="AS129" t="b">
        <f t="shared" si="53"/>
        <v>0</v>
      </c>
      <c r="AT129" t="b">
        <f>FALSE</f>
        <v>0</v>
      </c>
      <c r="AU129" t="b">
        <f t="shared" si="54"/>
        <v>0</v>
      </c>
      <c r="AV129" t="b">
        <f t="shared" si="59"/>
        <v>0</v>
      </c>
      <c r="AW129" t="b">
        <f t="shared" si="55"/>
        <v>0</v>
      </c>
      <c r="AX129">
        <f t="shared" si="60"/>
        <v>0</v>
      </c>
      <c r="AY129">
        <f t="shared" si="61"/>
        <v>0</v>
      </c>
      <c r="AZ129" t="b">
        <f t="shared" si="56"/>
        <v>0</v>
      </c>
    </row>
    <row r="130" spans="1:52" x14ac:dyDescent="0.3">
      <c r="A130" s="4">
        <v>128</v>
      </c>
      <c r="B130" s="4">
        <v>-803118609868</v>
      </c>
      <c r="C130" s="5">
        <v>2</v>
      </c>
      <c r="D130" s="5">
        <v>-4.8970000000000003E-3</v>
      </c>
      <c r="E130" s="5">
        <v>1.2408000000000001E-2</v>
      </c>
      <c r="F130" s="5">
        <v>1004441</v>
      </c>
      <c r="G130" s="5">
        <v>0</v>
      </c>
      <c r="H130" s="5">
        <v>0</v>
      </c>
      <c r="I130" s="5">
        <v>0</v>
      </c>
      <c r="J130" s="5">
        <v>-9357000</v>
      </c>
      <c r="K130" s="5">
        <v>-9750000</v>
      </c>
      <c r="L130" s="5">
        <v>-0.65400000000000003</v>
      </c>
      <c r="M130" s="5">
        <v>0</v>
      </c>
      <c r="S130">
        <f t="shared" ref="S130:S193" si="65">A130</f>
        <v>128</v>
      </c>
      <c r="T130">
        <f t="shared" si="57"/>
        <v>2.554041999974288</v>
      </c>
      <c r="U130">
        <f t="shared" ref="U130:U193" si="66">C130</f>
        <v>2</v>
      </c>
      <c r="V130">
        <f t="shared" si="43"/>
        <v>-4.8020961400000006E-2</v>
      </c>
      <c r="W130">
        <f t="shared" si="44"/>
        <v>0.12167532960000001</v>
      </c>
      <c r="X130">
        <f t="shared" si="45"/>
        <v>9.8497493342000002</v>
      </c>
      <c r="Y130">
        <f t="shared" ref="Y130:Y193" si="67">IF(ABS(G130)&gt;1,G130/1000000,G130)</f>
        <v>0</v>
      </c>
      <c r="Z130">
        <f t="shared" ref="Z130:Z193" si="68">IF(ABS(H130)&gt;1,H130/1000000,H130)</f>
        <v>0</v>
      </c>
      <c r="AA130">
        <f t="shared" ref="AA130:AA193" si="69">IF(ABS(I130)&gt;1,I130/1000000,I130)</f>
        <v>0</v>
      </c>
      <c r="AB130">
        <f t="shared" ref="AB130:AB193" si="70">IF(ABS(J130)&gt;1,J130/1000000,J130)</f>
        <v>-9.3569999999999993</v>
      </c>
      <c r="AC130">
        <f t="shared" ref="AC130:AC193" si="71">IF(ABS(K130)&gt;1,K130/1000000,K130)</f>
        <v>-9.75</v>
      </c>
      <c r="AD130">
        <f t="shared" ref="AD130:AD193" si="72">IF(ABS(L130)&gt;1,L130/1000000,L130)</f>
        <v>-0.65400000000000003</v>
      </c>
      <c r="AE130">
        <f t="shared" ref="AE130:AE193" si="73">M130/1000</f>
        <v>0</v>
      </c>
      <c r="AG130">
        <f t="shared" si="46"/>
        <v>-0.16331045810910941</v>
      </c>
      <c r="AH130">
        <f t="shared" si="47"/>
        <v>-0.17016960206944715</v>
      </c>
      <c r="AI130">
        <f t="shared" si="48"/>
        <v>-1.1414453308042916E-2</v>
      </c>
      <c r="AJ130">
        <f t="shared" si="49"/>
        <v>-1.7153775122535946</v>
      </c>
      <c r="AK130">
        <f t="shared" si="50"/>
        <v>1.6970297084055235</v>
      </c>
      <c r="AL130">
        <f t="shared" si="51"/>
        <v>9.5505100913189001</v>
      </c>
      <c r="AM130">
        <f t="shared" si="62"/>
        <v>-1.6898330205747825</v>
      </c>
      <c r="AN130">
        <f t="shared" si="63"/>
        <v>1.7214828156644943</v>
      </c>
      <c r="AO130">
        <f t="shared" si="64"/>
        <v>9.5506876256679742</v>
      </c>
      <c r="AQ130">
        <f t="shared" si="58"/>
        <v>1.5156999928876758E-2</v>
      </c>
      <c r="AR130" t="b">
        <f t="shared" si="52"/>
        <v>0</v>
      </c>
      <c r="AS130" t="b">
        <f t="shared" si="53"/>
        <v>0</v>
      </c>
      <c r="AT130" t="b">
        <f>FALSE</f>
        <v>0</v>
      </c>
      <c r="AU130" t="b">
        <f t="shared" si="54"/>
        <v>0</v>
      </c>
      <c r="AV130" t="b">
        <f t="shared" si="59"/>
        <v>0</v>
      </c>
      <c r="AW130" t="b">
        <f t="shared" si="55"/>
        <v>0</v>
      </c>
      <c r="AX130">
        <f t="shared" si="60"/>
        <v>0</v>
      </c>
      <c r="AY130">
        <f t="shared" si="61"/>
        <v>0</v>
      </c>
      <c r="AZ130" t="b">
        <f t="shared" si="56"/>
        <v>0</v>
      </c>
    </row>
    <row r="131" spans="1:52" x14ac:dyDescent="0.3">
      <c r="A131" s="4">
        <v>129</v>
      </c>
      <c r="B131" s="4">
        <v>-803118583818</v>
      </c>
      <c r="C131" s="5">
        <v>2</v>
      </c>
      <c r="D131" s="5">
        <v>-5.0080000000000003E-3</v>
      </c>
      <c r="E131" s="5">
        <v>1.2363000000000001E-2</v>
      </c>
      <c r="F131" s="5">
        <v>1004439</v>
      </c>
      <c r="G131" s="5">
        <v>0</v>
      </c>
      <c r="H131" s="5">
        <v>0</v>
      </c>
      <c r="I131" s="5">
        <v>0</v>
      </c>
      <c r="J131" s="5">
        <v>-9357000</v>
      </c>
      <c r="K131" s="5">
        <v>-9749000</v>
      </c>
      <c r="L131" s="5">
        <v>-0.65400000000000003</v>
      </c>
      <c r="M131" s="5">
        <v>0</v>
      </c>
      <c r="S131">
        <f t="shared" si="65"/>
        <v>129</v>
      </c>
      <c r="T131">
        <f t="shared" si="57"/>
        <v>2.5800919999601319</v>
      </c>
      <c r="U131">
        <f t="shared" si="66"/>
        <v>2</v>
      </c>
      <c r="V131">
        <f t="shared" ref="V131:V194" si="74">IF(ABS(D131)&gt;1,D131/1000000,D131)*9.8062</f>
        <v>-4.9109449600000007E-2</v>
      </c>
      <c r="W131">
        <f t="shared" ref="W131:W194" si="75">IF(ABS(E131)&gt;1,E131/1000000,E131)*9.8062</f>
        <v>0.12123405060000002</v>
      </c>
      <c r="X131">
        <f t="shared" ref="X131:X194" si="76">IF(ABS(F131)&gt;1,F131/1000000,F131)*9.8062</f>
        <v>9.8497297218000011</v>
      </c>
      <c r="Y131">
        <f t="shared" si="67"/>
        <v>0</v>
      </c>
      <c r="Z131">
        <f t="shared" si="68"/>
        <v>0</v>
      </c>
      <c r="AA131">
        <f t="shared" si="69"/>
        <v>0</v>
      </c>
      <c r="AB131">
        <f t="shared" si="70"/>
        <v>-9.3569999999999993</v>
      </c>
      <c r="AC131">
        <f t="shared" si="71"/>
        <v>-9.7490000000000006</v>
      </c>
      <c r="AD131">
        <f t="shared" si="72"/>
        <v>-0.65400000000000003</v>
      </c>
      <c r="AE131">
        <f t="shared" si="73"/>
        <v>0</v>
      </c>
      <c r="AG131">
        <f t="shared" ref="AG131:AG194" si="77">AB131/180*PI()</f>
        <v>-0.16331045810910941</v>
      </c>
      <c r="AH131">
        <f t="shared" ref="AH131:AH194" si="78">AC131/180*PI()</f>
        <v>-0.17015214877692719</v>
      </c>
      <c r="AI131">
        <f t="shared" ref="AI131:AI194" si="79">AD131/180*PI()</f>
        <v>-1.1414453308042916E-2</v>
      </c>
      <c r="AJ131">
        <f t="shared" ref="AJ131:AJ194" si="80">COS(AH131)*V131+SIN(AH131)*X131</f>
        <v>-1.7162776747827058</v>
      </c>
      <c r="AK131">
        <f t="shared" ref="AK131:AK194" si="81">SIN(AG131)*SIN(AH131)*V131+COS(AG131)*W131-SIN(AG131)*COS(AH131)*X131</f>
        <v>1.6965660584782158</v>
      </c>
      <c r="AL131">
        <f t="shared" ref="AL131:AL194" si="82">-COS(AG131)*SIN(AH131)*V131+SIN(AG131)*W131+COS(AG131)*COS(AH131)*X131</f>
        <v>9.5504104402814747</v>
      </c>
      <c r="AM131">
        <f t="shared" si="62"/>
        <v>-1.6907479707475552</v>
      </c>
      <c r="AN131">
        <f t="shared" si="63"/>
        <v>1.7210442194286308</v>
      </c>
      <c r="AO131">
        <f t="shared" si="64"/>
        <v>9.5505844386487446</v>
      </c>
      <c r="AQ131">
        <f t="shared" si="58"/>
        <v>2.6049999985843897E-2</v>
      </c>
      <c r="AR131" t="b">
        <f t="shared" ref="AR131:AR194" si="83">OR(U131=3,U131=7)</f>
        <v>0</v>
      </c>
      <c r="AS131" t="b">
        <f t="shared" ref="AS131:AS194" si="84">OR(AR131,U131=9)</f>
        <v>0</v>
      </c>
      <c r="AT131" t="b">
        <f>FALSE</f>
        <v>0</v>
      </c>
      <c r="AU131" t="b">
        <f t="shared" ref="AU131:AU194" si="85">AND(OR(AU130,AND(AB131=0,AC131=0)),AR131=AS131)</f>
        <v>0</v>
      </c>
      <c r="AV131" t="b">
        <f t="shared" si="59"/>
        <v>0</v>
      </c>
      <c r="AW131" t="b">
        <f t="shared" ref="AW131:AW194" si="86">AND(AS131,NOT(AT131),AU131)</f>
        <v>0</v>
      </c>
      <c r="AX131">
        <f t="shared" si="60"/>
        <v>0</v>
      </c>
      <c r="AY131">
        <f t="shared" si="61"/>
        <v>0</v>
      </c>
      <c r="AZ131" t="b">
        <f t="shared" ref="AZ131:AZ194" si="87">AND(AU131,AS131,NOT(AV131),NOT(AW131))</f>
        <v>0</v>
      </c>
    </row>
    <row r="132" spans="1:52" x14ac:dyDescent="0.3">
      <c r="A132" s="4">
        <v>130</v>
      </c>
      <c r="B132" s="4">
        <v>-803118563896</v>
      </c>
      <c r="C132" s="5">
        <v>2</v>
      </c>
      <c r="D132" s="5">
        <v>-4.9509999999999997E-3</v>
      </c>
      <c r="E132" s="5">
        <v>1.2233000000000001E-2</v>
      </c>
      <c r="F132" s="5">
        <v>1004436</v>
      </c>
      <c r="G132" s="5">
        <v>0</v>
      </c>
      <c r="H132" s="5">
        <v>0</v>
      </c>
      <c r="I132" s="5">
        <v>0</v>
      </c>
      <c r="J132" s="5">
        <v>-9356000</v>
      </c>
      <c r="K132" s="5">
        <v>-9748000</v>
      </c>
      <c r="L132" s="5">
        <v>-0.65400000000000003</v>
      </c>
      <c r="M132" s="5">
        <v>0</v>
      </c>
      <c r="S132">
        <f t="shared" si="65"/>
        <v>130</v>
      </c>
      <c r="T132">
        <f t="shared" ref="T132:T195" si="88">B132/1000000-B$2/1000000</f>
        <v>2.6000139999669045</v>
      </c>
      <c r="U132">
        <f t="shared" si="66"/>
        <v>2</v>
      </c>
      <c r="V132">
        <f t="shared" si="74"/>
        <v>-4.8550496200000001E-2</v>
      </c>
      <c r="W132">
        <f t="shared" si="75"/>
        <v>0.11995924460000001</v>
      </c>
      <c r="X132">
        <f t="shared" si="76"/>
        <v>9.8497003032000023</v>
      </c>
      <c r="Y132">
        <f t="shared" si="67"/>
        <v>0</v>
      </c>
      <c r="Z132">
        <f t="shared" si="68"/>
        <v>0</v>
      </c>
      <c r="AA132">
        <f t="shared" si="69"/>
        <v>0</v>
      </c>
      <c r="AB132">
        <f t="shared" si="70"/>
        <v>-9.3559999999999999</v>
      </c>
      <c r="AC132">
        <f t="shared" si="71"/>
        <v>-9.7479999999999993</v>
      </c>
      <c r="AD132">
        <f t="shared" si="72"/>
        <v>-0.65400000000000003</v>
      </c>
      <c r="AE132">
        <f t="shared" si="73"/>
        <v>0</v>
      </c>
      <c r="AG132">
        <f t="shared" si="77"/>
        <v>-0.16329300481658945</v>
      </c>
      <c r="AH132">
        <f t="shared" si="78"/>
        <v>-0.17013469548440724</v>
      </c>
      <c r="AI132">
        <f t="shared" si="79"/>
        <v>-1.1414453308042916E-2</v>
      </c>
      <c r="AJ132">
        <f t="shared" si="80"/>
        <v>-1.7155525277712849</v>
      </c>
      <c r="AK132">
        <f t="shared" si="81"/>
        <v>1.695157065782456</v>
      </c>
      <c r="AL132">
        <f t="shared" si="82"/>
        <v>9.5507416194078818</v>
      </c>
      <c r="AM132">
        <f t="shared" si="62"/>
        <v>-1.6900656583707721</v>
      </c>
      <c r="AN132">
        <f t="shared" si="63"/>
        <v>1.719612310166619</v>
      </c>
      <c r="AO132">
        <f t="shared" si="64"/>
        <v>9.5509138309914459</v>
      </c>
      <c r="AQ132">
        <f t="shared" ref="AQ132:AQ195" si="89">T132-T131</f>
        <v>1.9922000006772578E-2</v>
      </c>
      <c r="AR132" t="b">
        <f t="shared" si="83"/>
        <v>0</v>
      </c>
      <c r="AS132" t="b">
        <f t="shared" si="84"/>
        <v>0</v>
      </c>
      <c r="AT132" t="b">
        <f>FALSE</f>
        <v>0</v>
      </c>
      <c r="AU132" t="b">
        <f t="shared" si="85"/>
        <v>0</v>
      </c>
      <c r="AV132" t="b">
        <f t="shared" ref="AV132:AV195" si="90">AND(AU132,NOT(AS132))</f>
        <v>0</v>
      </c>
      <c r="AW132" t="b">
        <f t="shared" si="86"/>
        <v>0</v>
      </c>
      <c r="AX132">
        <f t="shared" ref="AX132:AX195" si="91">AND(NOT(AW131),AW132)*T132</f>
        <v>0</v>
      </c>
      <c r="AY132">
        <f t="shared" ref="AY132:AY195" si="92">AND(AW131,NOT(AW132))*T132</f>
        <v>0</v>
      </c>
      <c r="AZ132" t="b">
        <f t="shared" si="87"/>
        <v>0</v>
      </c>
    </row>
    <row r="133" spans="1:52" x14ac:dyDescent="0.3">
      <c r="A133" s="4">
        <v>131</v>
      </c>
      <c r="B133" s="4">
        <v>-803118548913</v>
      </c>
      <c r="C133" s="5">
        <v>2</v>
      </c>
      <c r="D133" s="5">
        <v>-4.9020000000000001E-3</v>
      </c>
      <c r="E133" s="5">
        <v>1.2177E-2</v>
      </c>
      <c r="F133" s="5">
        <v>1004439</v>
      </c>
      <c r="G133" s="5">
        <v>0</v>
      </c>
      <c r="H133" s="5">
        <v>0</v>
      </c>
      <c r="I133" s="5">
        <v>0</v>
      </c>
      <c r="J133" s="5">
        <v>-9355000</v>
      </c>
      <c r="K133" s="5">
        <v>-9747000</v>
      </c>
      <c r="L133" s="5">
        <v>-0.65500000000000003</v>
      </c>
      <c r="M133" s="5">
        <v>0</v>
      </c>
      <c r="S133">
        <f t="shared" si="65"/>
        <v>131</v>
      </c>
      <c r="T133">
        <f t="shared" si="88"/>
        <v>2.6149969999678433</v>
      </c>
      <c r="U133">
        <f t="shared" si="66"/>
        <v>2</v>
      </c>
      <c r="V133">
        <f t="shared" si="74"/>
        <v>-4.8069992400000004E-2</v>
      </c>
      <c r="W133">
        <f t="shared" si="75"/>
        <v>0.11941009740000001</v>
      </c>
      <c r="X133">
        <f t="shared" si="76"/>
        <v>9.8497297218000011</v>
      </c>
      <c r="Y133">
        <f t="shared" si="67"/>
        <v>0</v>
      </c>
      <c r="Z133">
        <f t="shared" si="68"/>
        <v>0</v>
      </c>
      <c r="AA133">
        <f t="shared" si="69"/>
        <v>0</v>
      </c>
      <c r="AB133">
        <f t="shared" si="70"/>
        <v>-9.3550000000000004</v>
      </c>
      <c r="AC133">
        <f t="shared" si="71"/>
        <v>-9.7469999999999999</v>
      </c>
      <c r="AD133">
        <f t="shared" si="72"/>
        <v>-0.65500000000000003</v>
      </c>
      <c r="AE133">
        <f t="shared" si="73"/>
        <v>0</v>
      </c>
      <c r="AG133">
        <f t="shared" si="77"/>
        <v>-0.16327555152406953</v>
      </c>
      <c r="AH133">
        <f t="shared" si="78"/>
        <v>-0.17011724219188729</v>
      </c>
      <c r="AI133">
        <f t="shared" si="79"/>
        <v>-1.1431906600562858E-2</v>
      </c>
      <c r="AJ133">
        <f t="shared" si="80"/>
        <v>-1.7149146561343491</v>
      </c>
      <c r="AK133">
        <f t="shared" si="81"/>
        <v>1.6944713331374037</v>
      </c>
      <c r="AL133">
        <f t="shared" si="82"/>
        <v>9.5509988855298218</v>
      </c>
      <c r="AM133">
        <f t="shared" si="62"/>
        <v>-1.6894505029518494</v>
      </c>
      <c r="AN133">
        <f t="shared" si="63"/>
        <v>1.7189059658437387</v>
      </c>
      <c r="AO133">
        <f t="shared" si="64"/>
        <v>9.5511708374786863</v>
      </c>
      <c r="AQ133">
        <f t="shared" si="89"/>
        <v>1.4983000000938773E-2</v>
      </c>
      <c r="AR133" t="b">
        <f t="shared" si="83"/>
        <v>0</v>
      </c>
      <c r="AS133" t="b">
        <f t="shared" si="84"/>
        <v>0</v>
      </c>
      <c r="AT133" t="b">
        <f>FALSE</f>
        <v>0</v>
      </c>
      <c r="AU133" t="b">
        <f t="shared" si="85"/>
        <v>0</v>
      </c>
      <c r="AV133" t="b">
        <f t="shared" si="90"/>
        <v>0</v>
      </c>
      <c r="AW133" t="b">
        <f t="shared" si="86"/>
        <v>0</v>
      </c>
      <c r="AX133">
        <f t="shared" si="91"/>
        <v>0</v>
      </c>
      <c r="AY133">
        <f t="shared" si="92"/>
        <v>0</v>
      </c>
      <c r="AZ133" t="b">
        <f t="shared" si="87"/>
        <v>0</v>
      </c>
    </row>
    <row r="134" spans="1:52" x14ac:dyDescent="0.3">
      <c r="A134" s="4">
        <v>132</v>
      </c>
      <c r="B134" s="4">
        <v>-803118523916</v>
      </c>
      <c r="C134" s="5">
        <v>2</v>
      </c>
      <c r="D134" s="5">
        <v>-4.9100000000000003E-3</v>
      </c>
      <c r="E134" s="5">
        <v>1.2333999999999999E-2</v>
      </c>
      <c r="F134" s="5">
        <v>1004438</v>
      </c>
      <c r="G134" s="5">
        <v>0</v>
      </c>
      <c r="H134" s="5">
        <v>0</v>
      </c>
      <c r="I134" s="5">
        <v>0</v>
      </c>
      <c r="J134" s="5">
        <v>-9355000</v>
      </c>
      <c r="K134" s="5">
        <v>-9746000</v>
      </c>
      <c r="L134" s="5">
        <v>-0.65500000000000003</v>
      </c>
      <c r="M134" s="5">
        <v>0</v>
      </c>
      <c r="S134">
        <f t="shared" si="65"/>
        <v>132</v>
      </c>
      <c r="T134">
        <f t="shared" si="88"/>
        <v>2.6399939999682829</v>
      </c>
      <c r="U134">
        <f t="shared" si="66"/>
        <v>2</v>
      </c>
      <c r="V134">
        <f t="shared" si="74"/>
        <v>-4.8148442000000007E-2</v>
      </c>
      <c r="W134">
        <f t="shared" si="75"/>
        <v>0.12094967080000001</v>
      </c>
      <c r="X134">
        <f t="shared" si="76"/>
        <v>9.8497199155999997</v>
      </c>
      <c r="Y134">
        <f t="shared" si="67"/>
        <v>0</v>
      </c>
      <c r="Z134">
        <f t="shared" si="68"/>
        <v>0</v>
      </c>
      <c r="AA134">
        <f t="shared" si="69"/>
        <v>0</v>
      </c>
      <c r="AB134">
        <f t="shared" si="70"/>
        <v>-9.3550000000000004</v>
      </c>
      <c r="AC134">
        <f t="shared" si="71"/>
        <v>-9.7460000000000004</v>
      </c>
      <c r="AD134">
        <f t="shared" si="72"/>
        <v>-0.65500000000000003</v>
      </c>
      <c r="AE134">
        <f t="shared" si="73"/>
        <v>0</v>
      </c>
      <c r="AG134">
        <f t="shared" si="77"/>
        <v>-0.16327555152406953</v>
      </c>
      <c r="AH134">
        <f t="shared" si="78"/>
        <v>-0.17009978889936736</v>
      </c>
      <c r="AI134">
        <f t="shared" si="79"/>
        <v>-1.1431906600562858E-2</v>
      </c>
      <c r="AJ134">
        <f t="shared" si="80"/>
        <v>-1.7148210266389698</v>
      </c>
      <c r="AK134">
        <f t="shared" si="81"/>
        <v>1.6959915657949651</v>
      </c>
      <c r="AL134">
        <f t="shared" si="82"/>
        <v>9.5507555180964676</v>
      </c>
      <c r="AM134">
        <f t="shared" si="62"/>
        <v>-1.68931711873219</v>
      </c>
      <c r="AN134">
        <f t="shared" si="63"/>
        <v>1.7204234691144176</v>
      </c>
      <c r="AO134">
        <f t="shared" si="64"/>
        <v>9.5509308588419586</v>
      </c>
      <c r="AQ134">
        <f t="shared" si="89"/>
        <v>2.4997000000439584E-2</v>
      </c>
      <c r="AR134" t="b">
        <f t="shared" si="83"/>
        <v>0</v>
      </c>
      <c r="AS134" t="b">
        <f t="shared" si="84"/>
        <v>0</v>
      </c>
      <c r="AT134" t="b">
        <f>FALSE</f>
        <v>0</v>
      </c>
      <c r="AU134" t="b">
        <f t="shared" si="85"/>
        <v>0</v>
      </c>
      <c r="AV134" t="b">
        <f t="shared" si="90"/>
        <v>0</v>
      </c>
      <c r="AW134" t="b">
        <f t="shared" si="86"/>
        <v>0</v>
      </c>
      <c r="AX134">
        <f t="shared" si="91"/>
        <v>0</v>
      </c>
      <c r="AY134">
        <f t="shared" si="92"/>
        <v>0</v>
      </c>
      <c r="AZ134" t="b">
        <f t="shared" si="87"/>
        <v>0</v>
      </c>
    </row>
    <row r="135" spans="1:52" x14ac:dyDescent="0.3">
      <c r="A135" s="4">
        <v>133</v>
      </c>
      <c r="B135" s="4">
        <v>-803118513329</v>
      </c>
      <c r="C135" s="5">
        <v>2</v>
      </c>
      <c r="D135" s="5">
        <v>-4.934E-3</v>
      </c>
      <c r="E135" s="5">
        <v>1.2370000000000001E-2</v>
      </c>
      <c r="F135" s="5">
        <v>1004437</v>
      </c>
      <c r="G135" s="5">
        <v>0</v>
      </c>
      <c r="H135" s="5">
        <v>0</v>
      </c>
      <c r="I135" s="5">
        <v>0</v>
      </c>
      <c r="J135" s="5">
        <v>-9354000</v>
      </c>
      <c r="K135" s="5">
        <v>-9746000</v>
      </c>
      <c r="L135" s="5">
        <v>-0.65500000000000003</v>
      </c>
      <c r="M135" s="5">
        <v>0</v>
      </c>
      <c r="S135">
        <f t="shared" si="65"/>
        <v>133</v>
      </c>
      <c r="T135">
        <f t="shared" si="88"/>
        <v>2.6505810000235215</v>
      </c>
      <c r="U135">
        <f t="shared" si="66"/>
        <v>2</v>
      </c>
      <c r="V135">
        <f t="shared" si="74"/>
        <v>-4.83837908E-2</v>
      </c>
      <c r="W135">
        <f t="shared" si="75"/>
        <v>0.12130269400000002</v>
      </c>
      <c r="X135">
        <f t="shared" si="76"/>
        <v>9.8497101094000001</v>
      </c>
      <c r="Y135">
        <f t="shared" si="67"/>
        <v>0</v>
      </c>
      <c r="Z135">
        <f t="shared" si="68"/>
        <v>0</v>
      </c>
      <c r="AA135">
        <f t="shared" si="69"/>
        <v>0</v>
      </c>
      <c r="AB135">
        <f t="shared" si="70"/>
        <v>-9.3539999999999992</v>
      </c>
      <c r="AC135">
        <f t="shared" si="71"/>
        <v>-9.7460000000000004</v>
      </c>
      <c r="AD135">
        <f t="shared" si="72"/>
        <v>-0.65500000000000003</v>
      </c>
      <c r="AE135">
        <f t="shared" si="73"/>
        <v>0</v>
      </c>
      <c r="AG135">
        <f t="shared" si="77"/>
        <v>-0.16325809823154958</v>
      </c>
      <c r="AH135">
        <f t="shared" si="78"/>
        <v>-0.17009978889936736</v>
      </c>
      <c r="AI135">
        <f t="shared" si="79"/>
        <v>-1.1431906600562858E-2</v>
      </c>
      <c r="AJ135">
        <f t="shared" si="80"/>
        <v>-1.7150513188563374</v>
      </c>
      <c r="AK135">
        <f t="shared" si="81"/>
        <v>1.6961651562602815</v>
      </c>
      <c r="AL135">
        <f t="shared" si="82"/>
        <v>9.5506788926430808</v>
      </c>
      <c r="AM135">
        <f t="shared" si="62"/>
        <v>-1.6895428027487811</v>
      </c>
      <c r="AN135">
        <f t="shared" si="63"/>
        <v>1.7206009235311734</v>
      </c>
      <c r="AO135">
        <f t="shared" si="64"/>
        <v>9.5508545247859296</v>
      </c>
      <c r="AQ135">
        <f t="shared" si="89"/>
        <v>1.0587000055238605E-2</v>
      </c>
      <c r="AR135" t="b">
        <f t="shared" si="83"/>
        <v>0</v>
      </c>
      <c r="AS135" t="b">
        <f t="shared" si="84"/>
        <v>0</v>
      </c>
      <c r="AT135" t="b">
        <f>FALSE</f>
        <v>0</v>
      </c>
      <c r="AU135" t="b">
        <f t="shared" si="85"/>
        <v>0</v>
      </c>
      <c r="AV135" t="b">
        <f t="shared" si="90"/>
        <v>0</v>
      </c>
      <c r="AW135" t="b">
        <f t="shared" si="86"/>
        <v>0</v>
      </c>
      <c r="AX135">
        <f t="shared" si="91"/>
        <v>0</v>
      </c>
      <c r="AY135">
        <f t="shared" si="92"/>
        <v>0</v>
      </c>
      <c r="AZ135" t="b">
        <f t="shared" si="87"/>
        <v>0</v>
      </c>
    </row>
    <row r="136" spans="1:52" x14ac:dyDescent="0.3">
      <c r="A136" s="4">
        <v>134</v>
      </c>
      <c r="B136" s="4">
        <v>-803118483738</v>
      </c>
      <c r="C136" s="5">
        <v>2</v>
      </c>
      <c r="D136" s="5">
        <v>-4.9670000000000001E-3</v>
      </c>
      <c r="E136" s="5">
        <v>1.2297000000000001E-2</v>
      </c>
      <c r="F136" s="5">
        <v>1004438</v>
      </c>
      <c r="G136" s="5">
        <v>0</v>
      </c>
      <c r="H136" s="5">
        <v>0</v>
      </c>
      <c r="I136" s="5">
        <v>0</v>
      </c>
      <c r="J136" s="5">
        <v>-9354000</v>
      </c>
      <c r="K136" s="5">
        <v>-9745000</v>
      </c>
      <c r="L136" s="5">
        <v>-0.65600000000000003</v>
      </c>
      <c r="M136" s="5">
        <v>0</v>
      </c>
      <c r="S136">
        <f t="shared" si="65"/>
        <v>134</v>
      </c>
      <c r="T136">
        <f t="shared" si="88"/>
        <v>2.6801719999639317</v>
      </c>
      <c r="U136">
        <f t="shared" si="66"/>
        <v>2</v>
      </c>
      <c r="V136">
        <f t="shared" si="74"/>
        <v>-4.8707395400000006E-2</v>
      </c>
      <c r="W136">
        <f t="shared" si="75"/>
        <v>0.12058684140000001</v>
      </c>
      <c r="X136">
        <f t="shared" si="76"/>
        <v>9.8497199155999997</v>
      </c>
      <c r="Y136">
        <f t="shared" si="67"/>
        <v>0</v>
      </c>
      <c r="Z136">
        <f t="shared" si="68"/>
        <v>0</v>
      </c>
      <c r="AA136">
        <f t="shared" si="69"/>
        <v>0</v>
      </c>
      <c r="AB136">
        <f t="shared" si="70"/>
        <v>-9.3539999999999992</v>
      </c>
      <c r="AC136">
        <f t="shared" si="71"/>
        <v>-9.7449999999999992</v>
      </c>
      <c r="AD136">
        <f t="shared" si="72"/>
        <v>-0.65600000000000003</v>
      </c>
      <c r="AE136">
        <f t="shared" si="73"/>
        <v>0</v>
      </c>
      <c r="AG136">
        <f t="shared" si="77"/>
        <v>-0.16325809823154958</v>
      </c>
      <c r="AH136">
        <f t="shared" si="78"/>
        <v>-0.17008233560684738</v>
      </c>
      <c r="AI136">
        <f t="shared" si="79"/>
        <v>-1.1449359893082801E-2</v>
      </c>
      <c r="AJ136">
        <f t="shared" si="80"/>
        <v>-1.7152026277846808</v>
      </c>
      <c r="AK136">
        <f t="shared" si="81"/>
        <v>1.6954563554470257</v>
      </c>
      <c r="AL136">
        <f t="shared" si="82"/>
        <v>9.5507802668089656</v>
      </c>
      <c r="AM136">
        <f t="shared" si="62"/>
        <v>-1.689716375503737</v>
      </c>
      <c r="AN136">
        <f t="shared" si="63"/>
        <v>1.7198961834839139</v>
      </c>
      <c r="AO136">
        <f t="shared" si="64"/>
        <v>9.5509534445962352</v>
      </c>
      <c r="AQ136">
        <f t="shared" si="89"/>
        <v>2.9590999940410256E-2</v>
      </c>
      <c r="AR136" t="b">
        <f t="shared" si="83"/>
        <v>0</v>
      </c>
      <c r="AS136" t="b">
        <f t="shared" si="84"/>
        <v>0</v>
      </c>
      <c r="AT136" t="b">
        <f>FALSE</f>
        <v>0</v>
      </c>
      <c r="AU136" t="b">
        <f t="shared" si="85"/>
        <v>0</v>
      </c>
      <c r="AV136" t="b">
        <f t="shared" si="90"/>
        <v>0</v>
      </c>
      <c r="AW136" t="b">
        <f t="shared" si="86"/>
        <v>0</v>
      </c>
      <c r="AX136">
        <f t="shared" si="91"/>
        <v>0</v>
      </c>
      <c r="AY136">
        <f t="shared" si="92"/>
        <v>0</v>
      </c>
      <c r="AZ136" t="b">
        <f t="shared" si="87"/>
        <v>0</v>
      </c>
    </row>
    <row r="137" spans="1:52" x14ac:dyDescent="0.3">
      <c r="A137" s="4">
        <v>135</v>
      </c>
      <c r="B137" s="4">
        <v>-803118474675</v>
      </c>
      <c r="C137" s="5">
        <v>2</v>
      </c>
      <c r="D137" s="5">
        <v>-1.542E-3</v>
      </c>
      <c r="E137" s="5">
        <v>1.2323000000000001E-2</v>
      </c>
      <c r="F137" s="5">
        <v>1004569</v>
      </c>
      <c r="G137" s="5">
        <v>0</v>
      </c>
      <c r="H137" s="5">
        <v>0</v>
      </c>
      <c r="I137" s="5">
        <v>0</v>
      </c>
      <c r="J137" s="5">
        <v>-9353000</v>
      </c>
      <c r="K137" s="5">
        <v>-9745000</v>
      </c>
      <c r="L137" s="5">
        <v>-0.65600000000000003</v>
      </c>
      <c r="M137" s="5">
        <v>0</v>
      </c>
      <c r="S137">
        <f t="shared" si="65"/>
        <v>135</v>
      </c>
      <c r="T137">
        <f t="shared" si="88"/>
        <v>2.6892350000562146</v>
      </c>
      <c r="U137">
        <f t="shared" si="66"/>
        <v>2</v>
      </c>
      <c r="V137">
        <f t="shared" si="74"/>
        <v>-1.51211604E-2</v>
      </c>
      <c r="W137">
        <f t="shared" si="75"/>
        <v>0.12084180260000001</v>
      </c>
      <c r="X137">
        <f t="shared" si="76"/>
        <v>9.8510045278000007</v>
      </c>
      <c r="Y137">
        <f t="shared" si="67"/>
        <v>0</v>
      </c>
      <c r="Z137">
        <f t="shared" si="68"/>
        <v>0</v>
      </c>
      <c r="AA137">
        <f t="shared" si="69"/>
        <v>0</v>
      </c>
      <c r="AB137">
        <f t="shared" si="70"/>
        <v>-9.3529999999999998</v>
      </c>
      <c r="AC137">
        <f t="shared" si="71"/>
        <v>-9.7449999999999992</v>
      </c>
      <c r="AD137">
        <f t="shared" si="72"/>
        <v>-0.65600000000000003</v>
      </c>
      <c r="AE137">
        <f t="shared" si="73"/>
        <v>0</v>
      </c>
      <c r="AG137">
        <f t="shared" si="77"/>
        <v>-0.16324064493902965</v>
      </c>
      <c r="AH137">
        <f t="shared" si="78"/>
        <v>-0.17008233560684738</v>
      </c>
      <c r="AI137">
        <f t="shared" si="79"/>
        <v>-1.1449359893082801E-2</v>
      </c>
      <c r="AJ137">
        <f t="shared" si="80"/>
        <v>-1.6823184521038042</v>
      </c>
      <c r="AK137">
        <f t="shared" si="81"/>
        <v>1.6966708873177558</v>
      </c>
      <c r="AL137">
        <f t="shared" si="82"/>
        <v>9.5576270131933363</v>
      </c>
      <c r="AM137">
        <f t="shared" si="62"/>
        <v>-1.6568273763310044</v>
      </c>
      <c r="AN137">
        <f t="shared" si="63"/>
        <v>1.7201872436729566</v>
      </c>
      <c r="AO137">
        <f t="shared" si="64"/>
        <v>9.5578763587539939</v>
      </c>
      <c r="AQ137">
        <f t="shared" si="89"/>
        <v>9.0630000922828913E-3</v>
      </c>
      <c r="AR137" t="b">
        <f t="shared" si="83"/>
        <v>0</v>
      </c>
      <c r="AS137" t="b">
        <f t="shared" si="84"/>
        <v>0</v>
      </c>
      <c r="AT137" t="b">
        <f>FALSE</f>
        <v>0</v>
      </c>
      <c r="AU137" t="b">
        <f t="shared" si="85"/>
        <v>0</v>
      </c>
      <c r="AV137" t="b">
        <f t="shared" si="90"/>
        <v>0</v>
      </c>
      <c r="AW137" t="b">
        <f t="shared" si="86"/>
        <v>0</v>
      </c>
      <c r="AX137">
        <f t="shared" si="91"/>
        <v>0</v>
      </c>
      <c r="AY137">
        <f t="shared" si="92"/>
        <v>0</v>
      </c>
      <c r="AZ137" t="b">
        <f t="shared" si="87"/>
        <v>0</v>
      </c>
    </row>
    <row r="138" spans="1:52" x14ac:dyDescent="0.3">
      <c r="A138" s="4">
        <v>136</v>
      </c>
      <c r="B138" s="4">
        <v>-803118443934</v>
      </c>
      <c r="C138" s="5">
        <v>2</v>
      </c>
      <c r="D138" s="5">
        <v>-5.7289999999999997E-3</v>
      </c>
      <c r="E138" s="5">
        <v>1.2359E-2</v>
      </c>
      <c r="F138" s="5">
        <v>1004406</v>
      </c>
      <c r="G138" s="5">
        <v>0</v>
      </c>
      <c r="H138" s="5">
        <v>0</v>
      </c>
      <c r="I138" s="5">
        <v>0</v>
      </c>
      <c r="J138" s="5">
        <v>-9354000</v>
      </c>
      <c r="K138" s="5">
        <v>-9749000</v>
      </c>
      <c r="L138" s="5">
        <v>-0.65800000000000003</v>
      </c>
      <c r="M138" s="5">
        <v>0</v>
      </c>
      <c r="S138">
        <f t="shared" si="65"/>
        <v>136</v>
      </c>
      <c r="T138">
        <f t="shared" si="88"/>
        <v>2.7199760000221431</v>
      </c>
      <c r="U138">
        <f t="shared" si="66"/>
        <v>2</v>
      </c>
      <c r="V138">
        <f t="shared" si="74"/>
        <v>-5.61797198E-2</v>
      </c>
      <c r="W138">
        <f t="shared" si="75"/>
        <v>0.1211948258</v>
      </c>
      <c r="X138">
        <f t="shared" si="76"/>
        <v>9.8494061171999991</v>
      </c>
      <c r="Y138">
        <f t="shared" si="67"/>
        <v>0</v>
      </c>
      <c r="Z138">
        <f t="shared" si="68"/>
        <v>0</v>
      </c>
      <c r="AA138">
        <f t="shared" si="69"/>
        <v>0</v>
      </c>
      <c r="AB138">
        <f t="shared" si="70"/>
        <v>-9.3539999999999992</v>
      </c>
      <c r="AC138">
        <f t="shared" si="71"/>
        <v>-9.7490000000000006</v>
      </c>
      <c r="AD138">
        <f t="shared" si="72"/>
        <v>-0.65800000000000003</v>
      </c>
      <c r="AE138">
        <f t="shared" si="73"/>
        <v>0</v>
      </c>
      <c r="AG138">
        <f t="shared" si="77"/>
        <v>-0.16325809823154958</v>
      </c>
      <c r="AH138">
        <f t="shared" si="78"/>
        <v>-0.17015214877692719</v>
      </c>
      <c r="AI138">
        <f t="shared" si="79"/>
        <v>-1.1484266478122689E-2</v>
      </c>
      <c r="AJ138">
        <f t="shared" si="80"/>
        <v>-1.7231910466020171</v>
      </c>
      <c r="AK138">
        <f t="shared" si="81"/>
        <v>1.695780867858333</v>
      </c>
      <c r="AL138">
        <f t="shared" si="82"/>
        <v>9.5490096383536311</v>
      </c>
      <c r="AM138">
        <f t="shared" si="62"/>
        <v>-1.6976784076573426</v>
      </c>
      <c r="AN138">
        <f t="shared" si="63"/>
        <v>1.7204450806386224</v>
      </c>
      <c r="AO138">
        <f t="shared" si="64"/>
        <v>9.5491676054478507</v>
      </c>
      <c r="AQ138">
        <f t="shared" si="89"/>
        <v>3.0740999965928495E-2</v>
      </c>
      <c r="AR138" t="b">
        <f t="shared" si="83"/>
        <v>0</v>
      </c>
      <c r="AS138" t="b">
        <f t="shared" si="84"/>
        <v>0</v>
      </c>
      <c r="AT138" t="b">
        <f>FALSE</f>
        <v>0</v>
      </c>
      <c r="AU138" t="b">
        <f t="shared" si="85"/>
        <v>0</v>
      </c>
      <c r="AV138" t="b">
        <f t="shared" si="90"/>
        <v>0</v>
      </c>
      <c r="AW138" t="b">
        <f t="shared" si="86"/>
        <v>0</v>
      </c>
      <c r="AX138">
        <f t="shared" si="91"/>
        <v>0</v>
      </c>
      <c r="AY138">
        <f t="shared" si="92"/>
        <v>0</v>
      </c>
      <c r="AZ138" t="b">
        <f t="shared" si="87"/>
        <v>0</v>
      </c>
    </row>
    <row r="139" spans="1:52" x14ac:dyDescent="0.3">
      <c r="A139" s="4">
        <v>137</v>
      </c>
      <c r="B139" s="4">
        <v>-803118423941</v>
      </c>
      <c r="C139" s="5">
        <v>2</v>
      </c>
      <c r="D139" s="5">
        <v>-4.9360000000000003E-3</v>
      </c>
      <c r="E139" s="5">
        <v>1.2326999999999999E-2</v>
      </c>
      <c r="F139" s="5">
        <v>1004438</v>
      </c>
      <c r="G139" s="5">
        <v>0</v>
      </c>
      <c r="H139" s="5">
        <v>0</v>
      </c>
      <c r="I139" s="5">
        <v>0</v>
      </c>
      <c r="J139" s="5">
        <v>-9353000</v>
      </c>
      <c r="K139" s="5">
        <v>-9747000</v>
      </c>
      <c r="L139" s="5">
        <v>-0.66</v>
      </c>
      <c r="M139" s="5">
        <v>0</v>
      </c>
      <c r="S139">
        <f t="shared" si="65"/>
        <v>137</v>
      </c>
      <c r="T139">
        <f t="shared" si="88"/>
        <v>2.7399689999874681</v>
      </c>
      <c r="U139">
        <f t="shared" si="66"/>
        <v>2</v>
      </c>
      <c r="V139">
        <f t="shared" si="74"/>
        <v>-4.8403403200000007E-2</v>
      </c>
      <c r="W139">
        <f t="shared" si="75"/>
        <v>0.12088102739999999</v>
      </c>
      <c r="X139">
        <f t="shared" si="76"/>
        <v>9.8497199155999997</v>
      </c>
      <c r="Y139">
        <f t="shared" si="67"/>
        <v>0</v>
      </c>
      <c r="Z139">
        <f t="shared" si="68"/>
        <v>0</v>
      </c>
      <c r="AA139">
        <f t="shared" si="69"/>
        <v>0</v>
      </c>
      <c r="AB139">
        <f t="shared" si="70"/>
        <v>-9.3529999999999998</v>
      </c>
      <c r="AC139">
        <f t="shared" si="71"/>
        <v>-9.7469999999999999</v>
      </c>
      <c r="AD139">
        <f t="shared" si="72"/>
        <v>-0.66</v>
      </c>
      <c r="AE139">
        <f t="shared" si="73"/>
        <v>0</v>
      </c>
      <c r="AG139">
        <f t="shared" si="77"/>
        <v>-0.16324064493902965</v>
      </c>
      <c r="AH139">
        <f t="shared" si="78"/>
        <v>-0.17011724219188729</v>
      </c>
      <c r="AI139">
        <f t="shared" si="79"/>
        <v>-1.1519173063162576E-2</v>
      </c>
      <c r="AJ139">
        <f t="shared" si="80"/>
        <v>-1.7152415939553201</v>
      </c>
      <c r="AK139">
        <f t="shared" si="81"/>
        <v>1.6955785704848196</v>
      </c>
      <c r="AL139">
        <f t="shared" si="82"/>
        <v>9.5507537458397564</v>
      </c>
      <c r="AM139">
        <f t="shared" si="62"/>
        <v>-1.6897471491503515</v>
      </c>
      <c r="AN139">
        <f t="shared" si="63"/>
        <v>1.7200171761812733</v>
      </c>
      <c r="AO139">
        <f t="shared" si="64"/>
        <v>9.5509283849044504</v>
      </c>
      <c r="AQ139">
        <f t="shared" si="89"/>
        <v>1.9992999965324998E-2</v>
      </c>
      <c r="AR139" t="b">
        <f t="shared" si="83"/>
        <v>0</v>
      </c>
      <c r="AS139" t="b">
        <f t="shared" si="84"/>
        <v>0</v>
      </c>
      <c r="AT139" t="b">
        <f>FALSE</f>
        <v>0</v>
      </c>
      <c r="AU139" t="b">
        <f t="shared" si="85"/>
        <v>0</v>
      </c>
      <c r="AV139" t="b">
        <f t="shared" si="90"/>
        <v>0</v>
      </c>
      <c r="AW139" t="b">
        <f t="shared" si="86"/>
        <v>0</v>
      </c>
      <c r="AX139">
        <f t="shared" si="91"/>
        <v>0</v>
      </c>
      <c r="AY139">
        <f t="shared" si="92"/>
        <v>0</v>
      </c>
      <c r="AZ139" t="b">
        <f t="shared" si="87"/>
        <v>0</v>
      </c>
    </row>
    <row r="140" spans="1:52" x14ac:dyDescent="0.3">
      <c r="A140" s="4">
        <v>138</v>
      </c>
      <c r="B140" s="4">
        <v>-803118414204</v>
      </c>
      <c r="C140" s="5">
        <v>2</v>
      </c>
      <c r="D140" s="5">
        <v>-5.5380000000000004E-3</v>
      </c>
      <c r="E140" s="5">
        <v>1.2245000000000001E-2</v>
      </c>
      <c r="F140" s="5">
        <v>1004413</v>
      </c>
      <c r="G140" s="5">
        <v>0</v>
      </c>
      <c r="H140" s="5">
        <v>0</v>
      </c>
      <c r="I140" s="5">
        <v>0</v>
      </c>
      <c r="J140" s="5">
        <v>-9352000</v>
      </c>
      <c r="K140" s="5">
        <v>-9746000</v>
      </c>
      <c r="L140" s="5">
        <v>-0.66200000000000003</v>
      </c>
      <c r="M140" s="5">
        <v>0</v>
      </c>
      <c r="S140">
        <f t="shared" si="65"/>
        <v>138</v>
      </c>
      <c r="T140">
        <f t="shared" si="88"/>
        <v>2.7497059999732301</v>
      </c>
      <c r="U140">
        <f t="shared" si="66"/>
        <v>2</v>
      </c>
      <c r="V140">
        <f t="shared" si="74"/>
        <v>-5.430673560000001E-2</v>
      </c>
      <c r="W140">
        <f t="shared" si="75"/>
        <v>0.12007691900000002</v>
      </c>
      <c r="X140">
        <f t="shared" si="76"/>
        <v>9.8494747605999997</v>
      </c>
      <c r="Y140">
        <f t="shared" si="67"/>
        <v>0</v>
      </c>
      <c r="Z140">
        <f t="shared" si="68"/>
        <v>0</v>
      </c>
      <c r="AA140">
        <f t="shared" si="69"/>
        <v>0</v>
      </c>
      <c r="AB140">
        <f t="shared" si="70"/>
        <v>-9.3520000000000003</v>
      </c>
      <c r="AC140">
        <f t="shared" si="71"/>
        <v>-9.7460000000000004</v>
      </c>
      <c r="AD140">
        <f t="shared" si="72"/>
        <v>-0.66200000000000003</v>
      </c>
      <c r="AE140">
        <f t="shared" si="73"/>
        <v>0</v>
      </c>
      <c r="AG140">
        <f t="shared" si="77"/>
        <v>-0.16322319164650972</v>
      </c>
      <c r="AH140">
        <f t="shared" si="78"/>
        <v>-0.17009978889936736</v>
      </c>
      <c r="AI140">
        <f t="shared" si="79"/>
        <v>-1.1554079648202462E-2</v>
      </c>
      <c r="AJ140">
        <f t="shared" si="80"/>
        <v>-1.7208489429938736</v>
      </c>
      <c r="AK140">
        <f t="shared" si="81"/>
        <v>1.6944216703271282</v>
      </c>
      <c r="AL140">
        <f t="shared" si="82"/>
        <v>9.5497190988126537</v>
      </c>
      <c r="AM140">
        <f t="shared" si="62"/>
        <v>-1.695384841096371</v>
      </c>
      <c r="AN140">
        <f t="shared" si="63"/>
        <v>1.7190146359070198</v>
      </c>
      <c r="AO140">
        <f t="shared" si="64"/>
        <v>9.5498785159719475</v>
      </c>
      <c r="AQ140">
        <f t="shared" si="89"/>
        <v>9.7369999857619405E-3</v>
      </c>
      <c r="AR140" t="b">
        <f t="shared" si="83"/>
        <v>0</v>
      </c>
      <c r="AS140" t="b">
        <f t="shared" si="84"/>
        <v>0</v>
      </c>
      <c r="AT140" t="b">
        <f>FALSE</f>
        <v>0</v>
      </c>
      <c r="AU140" t="b">
        <f t="shared" si="85"/>
        <v>0</v>
      </c>
      <c r="AV140" t="b">
        <f t="shared" si="90"/>
        <v>0</v>
      </c>
      <c r="AW140" t="b">
        <f t="shared" si="86"/>
        <v>0</v>
      </c>
      <c r="AX140">
        <f t="shared" si="91"/>
        <v>0</v>
      </c>
      <c r="AY140">
        <f t="shared" si="92"/>
        <v>0</v>
      </c>
      <c r="AZ140" t="b">
        <f t="shared" si="87"/>
        <v>0</v>
      </c>
    </row>
    <row r="141" spans="1:52" x14ac:dyDescent="0.3">
      <c r="A141" s="4">
        <v>139</v>
      </c>
      <c r="B141" s="4">
        <v>-803118388290</v>
      </c>
      <c r="C141" s="5">
        <v>2</v>
      </c>
      <c r="D141" s="5">
        <v>-5.0879999999999996E-3</v>
      </c>
      <c r="E141" s="5">
        <v>1.2248999999999999E-2</v>
      </c>
      <c r="F141" s="5">
        <v>1004431</v>
      </c>
      <c r="G141" s="5">
        <v>0</v>
      </c>
      <c r="H141" s="5">
        <v>0</v>
      </c>
      <c r="I141" s="5">
        <v>0</v>
      </c>
      <c r="J141" s="5">
        <v>-9352000</v>
      </c>
      <c r="K141" s="5">
        <v>-9745000</v>
      </c>
      <c r="L141" s="5">
        <v>-0.66200000000000003</v>
      </c>
      <c r="M141" s="5">
        <v>0</v>
      </c>
      <c r="S141">
        <f t="shared" si="65"/>
        <v>139</v>
      </c>
      <c r="T141">
        <f t="shared" si="88"/>
        <v>2.7756199999712408</v>
      </c>
      <c r="U141">
        <f t="shared" si="66"/>
        <v>2</v>
      </c>
      <c r="V141">
        <f t="shared" si="74"/>
        <v>-4.9893945599999996E-2</v>
      </c>
      <c r="W141">
        <f t="shared" si="75"/>
        <v>0.12011614380000001</v>
      </c>
      <c r="X141">
        <f t="shared" si="76"/>
        <v>9.8496512722000009</v>
      </c>
      <c r="Y141">
        <f t="shared" si="67"/>
        <v>0</v>
      </c>
      <c r="Z141">
        <f t="shared" si="68"/>
        <v>0</v>
      </c>
      <c r="AA141">
        <f t="shared" si="69"/>
        <v>0</v>
      </c>
      <c r="AB141">
        <f t="shared" si="70"/>
        <v>-9.3520000000000003</v>
      </c>
      <c r="AC141">
        <f t="shared" si="71"/>
        <v>-9.7449999999999992</v>
      </c>
      <c r="AD141">
        <f t="shared" si="72"/>
        <v>-0.66200000000000003</v>
      </c>
      <c r="AE141">
        <f t="shared" si="73"/>
        <v>0</v>
      </c>
      <c r="AG141">
        <f t="shared" si="77"/>
        <v>-0.16322319164650972</v>
      </c>
      <c r="AH141">
        <f t="shared" si="78"/>
        <v>-0.17008233560684738</v>
      </c>
      <c r="AI141">
        <f t="shared" si="79"/>
        <v>-1.1554079648202462E-2</v>
      </c>
      <c r="AJ141">
        <f t="shared" si="80"/>
        <v>-1.7163604382327402</v>
      </c>
      <c r="AK141">
        <f t="shared" si="81"/>
        <v>1.6946148980199762</v>
      </c>
      <c r="AL141">
        <f t="shared" si="82"/>
        <v>9.5506510077187023</v>
      </c>
      <c r="AM141">
        <f t="shared" si="62"/>
        <v>-1.6908974478736694</v>
      </c>
      <c r="AN141">
        <f t="shared" si="63"/>
        <v>1.7190820223846339</v>
      </c>
      <c r="AO141">
        <f t="shared" si="64"/>
        <v>9.550820399256196</v>
      </c>
      <c r="AQ141">
        <f t="shared" si="89"/>
        <v>2.5913999998010695E-2</v>
      </c>
      <c r="AR141" t="b">
        <f t="shared" si="83"/>
        <v>0</v>
      </c>
      <c r="AS141" t="b">
        <f t="shared" si="84"/>
        <v>0</v>
      </c>
      <c r="AT141" t="b">
        <f>FALSE</f>
        <v>0</v>
      </c>
      <c r="AU141" t="b">
        <f t="shared" si="85"/>
        <v>0</v>
      </c>
      <c r="AV141" t="b">
        <f t="shared" si="90"/>
        <v>0</v>
      </c>
      <c r="AW141" t="b">
        <f t="shared" si="86"/>
        <v>0</v>
      </c>
      <c r="AX141">
        <f t="shared" si="91"/>
        <v>0</v>
      </c>
      <c r="AY141">
        <f t="shared" si="92"/>
        <v>0</v>
      </c>
      <c r="AZ141" t="b">
        <f t="shared" si="87"/>
        <v>0</v>
      </c>
    </row>
    <row r="142" spans="1:52" x14ac:dyDescent="0.3">
      <c r="A142" s="4">
        <v>140</v>
      </c>
      <c r="B142" s="4">
        <v>-803118372251</v>
      </c>
      <c r="C142" s="5">
        <v>2</v>
      </c>
      <c r="D142" s="5">
        <v>-5.0590000000000001E-3</v>
      </c>
      <c r="E142" s="5">
        <v>1.2338999999999999E-2</v>
      </c>
      <c r="F142" s="5">
        <v>1004436</v>
      </c>
      <c r="G142" s="5">
        <v>0</v>
      </c>
      <c r="H142" s="5">
        <v>0</v>
      </c>
      <c r="I142" s="5">
        <v>0</v>
      </c>
      <c r="J142" s="5">
        <v>-9351000</v>
      </c>
      <c r="K142" s="5">
        <v>-9743000</v>
      </c>
      <c r="L142" s="5">
        <v>-0.66200000000000003</v>
      </c>
      <c r="M142" s="5">
        <v>0</v>
      </c>
      <c r="S142">
        <f t="shared" si="65"/>
        <v>140</v>
      </c>
      <c r="T142">
        <f t="shared" si="88"/>
        <v>2.7916589999804273</v>
      </c>
      <c r="U142">
        <f t="shared" si="66"/>
        <v>2</v>
      </c>
      <c r="V142">
        <f t="shared" si="74"/>
        <v>-4.9609565800000005E-2</v>
      </c>
      <c r="W142">
        <f t="shared" si="75"/>
        <v>0.1209987018</v>
      </c>
      <c r="X142">
        <f t="shared" si="76"/>
        <v>9.8497003032000023</v>
      </c>
      <c r="Y142">
        <f t="shared" si="67"/>
        <v>0</v>
      </c>
      <c r="Z142">
        <f t="shared" si="68"/>
        <v>0</v>
      </c>
      <c r="AA142">
        <f t="shared" si="69"/>
        <v>0</v>
      </c>
      <c r="AB142">
        <f t="shared" si="70"/>
        <v>-9.3510000000000009</v>
      </c>
      <c r="AC142">
        <f t="shared" si="71"/>
        <v>-9.7430000000000003</v>
      </c>
      <c r="AD142">
        <f t="shared" si="72"/>
        <v>-0.66200000000000003</v>
      </c>
      <c r="AE142">
        <f t="shared" si="73"/>
        <v>0</v>
      </c>
      <c r="AG142">
        <f t="shared" si="77"/>
        <v>-0.16320573835398977</v>
      </c>
      <c r="AH142">
        <f t="shared" si="78"/>
        <v>-0.17004742902180753</v>
      </c>
      <c r="AI142">
        <f t="shared" si="79"/>
        <v>-1.1554079648202462E-2</v>
      </c>
      <c r="AJ142">
        <f t="shared" si="80"/>
        <v>-1.7157498946489349</v>
      </c>
      <c r="AK142">
        <f t="shared" si="81"/>
        <v>1.6953444425508235</v>
      </c>
      <c r="AL142">
        <f t="shared" si="82"/>
        <v>9.5506914607183582</v>
      </c>
      <c r="AM142">
        <f t="shared" si="62"/>
        <v>-1.6902727792095729</v>
      </c>
      <c r="AN142">
        <f t="shared" si="63"/>
        <v>1.7197915356201245</v>
      </c>
      <c r="AO142">
        <f t="shared" si="64"/>
        <v>9.5508634616764834</v>
      </c>
      <c r="AQ142">
        <f t="shared" si="89"/>
        <v>1.6039000009186566E-2</v>
      </c>
      <c r="AR142" t="b">
        <f t="shared" si="83"/>
        <v>0</v>
      </c>
      <c r="AS142" t="b">
        <f t="shared" si="84"/>
        <v>0</v>
      </c>
      <c r="AT142" t="b">
        <f>FALSE</f>
        <v>0</v>
      </c>
      <c r="AU142" t="b">
        <f t="shared" si="85"/>
        <v>0</v>
      </c>
      <c r="AV142" t="b">
        <f t="shared" si="90"/>
        <v>0</v>
      </c>
      <c r="AW142" t="b">
        <f t="shared" si="86"/>
        <v>0</v>
      </c>
      <c r="AX142">
        <f t="shared" si="91"/>
        <v>0</v>
      </c>
      <c r="AY142">
        <f t="shared" si="92"/>
        <v>0</v>
      </c>
      <c r="AZ142" t="b">
        <f t="shared" si="87"/>
        <v>0</v>
      </c>
    </row>
    <row r="143" spans="1:52" x14ac:dyDescent="0.3">
      <c r="A143" s="4">
        <v>141</v>
      </c>
      <c r="B143" s="4">
        <v>-803118347244</v>
      </c>
      <c r="C143" s="5">
        <v>2</v>
      </c>
      <c r="D143" s="5">
        <v>-4.9410000000000001E-3</v>
      </c>
      <c r="E143" s="5">
        <v>1.2293E-2</v>
      </c>
      <c r="F143" s="5">
        <v>1004436</v>
      </c>
      <c r="G143" s="5">
        <v>0</v>
      </c>
      <c r="H143" s="5">
        <v>0</v>
      </c>
      <c r="I143" s="5">
        <v>0</v>
      </c>
      <c r="J143" s="5">
        <v>-9351000</v>
      </c>
      <c r="K143" s="5">
        <v>-9741000</v>
      </c>
      <c r="L143" s="5">
        <v>-0.66400000000000003</v>
      </c>
      <c r="M143" s="5">
        <v>0</v>
      </c>
      <c r="S143">
        <f t="shared" si="65"/>
        <v>141</v>
      </c>
      <c r="T143">
        <f t="shared" si="88"/>
        <v>2.8166660000570118</v>
      </c>
      <c r="U143">
        <f t="shared" si="66"/>
        <v>2</v>
      </c>
      <c r="V143">
        <f t="shared" si="74"/>
        <v>-4.8452434200000005E-2</v>
      </c>
      <c r="W143">
        <f t="shared" si="75"/>
        <v>0.1205476166</v>
      </c>
      <c r="X143">
        <f t="shared" si="76"/>
        <v>9.8497003032000023</v>
      </c>
      <c r="Y143">
        <f t="shared" si="67"/>
        <v>0</v>
      </c>
      <c r="Z143">
        <f t="shared" si="68"/>
        <v>0</v>
      </c>
      <c r="AA143">
        <f t="shared" si="69"/>
        <v>0</v>
      </c>
      <c r="AB143">
        <f t="shared" si="70"/>
        <v>-9.3510000000000009</v>
      </c>
      <c r="AC143">
        <f t="shared" si="71"/>
        <v>-9.7409999999999997</v>
      </c>
      <c r="AD143">
        <f t="shared" si="72"/>
        <v>-0.66400000000000003</v>
      </c>
      <c r="AE143">
        <f t="shared" si="73"/>
        <v>0</v>
      </c>
      <c r="AG143">
        <f t="shared" si="77"/>
        <v>-0.16320573835398977</v>
      </c>
      <c r="AH143">
        <f t="shared" si="78"/>
        <v>-0.17001252243676765</v>
      </c>
      <c r="AI143">
        <f t="shared" si="79"/>
        <v>-1.1588986233242348E-2</v>
      </c>
      <c r="AJ143">
        <f t="shared" si="80"/>
        <v>-1.7142708774259106</v>
      </c>
      <c r="AK143">
        <f t="shared" si="81"/>
        <v>1.6949408927061016</v>
      </c>
      <c r="AL143">
        <f t="shared" si="82"/>
        <v>9.5510170221892139</v>
      </c>
      <c r="AM143">
        <f t="shared" si="62"/>
        <v>-1.6888113421635123</v>
      </c>
      <c r="AN143">
        <f t="shared" si="63"/>
        <v>1.719346444675268</v>
      </c>
      <c r="AO143">
        <f t="shared" si="64"/>
        <v>9.5511904746407641</v>
      </c>
      <c r="AQ143">
        <f t="shared" si="89"/>
        <v>2.5007000076584518E-2</v>
      </c>
      <c r="AR143" t="b">
        <f t="shared" si="83"/>
        <v>0</v>
      </c>
      <c r="AS143" t="b">
        <f t="shared" si="84"/>
        <v>0</v>
      </c>
      <c r="AT143" t="b">
        <f>FALSE</f>
        <v>0</v>
      </c>
      <c r="AU143" t="b">
        <f t="shared" si="85"/>
        <v>0</v>
      </c>
      <c r="AV143" t="b">
        <f t="shared" si="90"/>
        <v>0</v>
      </c>
      <c r="AW143" t="b">
        <f t="shared" si="86"/>
        <v>0</v>
      </c>
      <c r="AX143">
        <f t="shared" si="91"/>
        <v>0</v>
      </c>
      <c r="AY143">
        <f t="shared" si="92"/>
        <v>0</v>
      </c>
      <c r="AZ143" t="b">
        <f t="shared" si="87"/>
        <v>0</v>
      </c>
    </row>
    <row r="144" spans="1:52" x14ac:dyDescent="0.3">
      <c r="A144" s="4">
        <v>142</v>
      </c>
      <c r="B144" s="4">
        <v>-803118328246</v>
      </c>
      <c r="C144" s="5">
        <v>2</v>
      </c>
      <c r="D144" s="5">
        <v>-5.0670000000000003E-3</v>
      </c>
      <c r="E144" s="5">
        <v>1.2451E-2</v>
      </c>
      <c r="F144" s="5">
        <v>1013162</v>
      </c>
      <c r="G144" s="5">
        <v>0</v>
      </c>
      <c r="H144" s="5">
        <v>0</v>
      </c>
      <c r="I144" s="5">
        <v>0</v>
      </c>
      <c r="J144" s="5">
        <v>-9350000</v>
      </c>
      <c r="K144" s="5">
        <v>-9740000</v>
      </c>
      <c r="L144" s="5">
        <v>-0.66500000000000004</v>
      </c>
      <c r="M144" s="5">
        <v>0</v>
      </c>
      <c r="S144">
        <f t="shared" si="65"/>
        <v>142</v>
      </c>
      <c r="T144">
        <f t="shared" si="88"/>
        <v>2.8356640000129119</v>
      </c>
      <c r="U144">
        <f t="shared" si="66"/>
        <v>2</v>
      </c>
      <c r="V144">
        <f t="shared" si="74"/>
        <v>-4.9688015400000007E-2</v>
      </c>
      <c r="W144">
        <f t="shared" si="75"/>
        <v>0.1220969962</v>
      </c>
      <c r="X144">
        <f t="shared" si="76"/>
        <v>9.9352692043999991</v>
      </c>
      <c r="Y144">
        <f t="shared" si="67"/>
        <v>0</v>
      </c>
      <c r="Z144">
        <f t="shared" si="68"/>
        <v>0</v>
      </c>
      <c r="AA144">
        <f t="shared" si="69"/>
        <v>0</v>
      </c>
      <c r="AB144">
        <f t="shared" si="70"/>
        <v>-9.35</v>
      </c>
      <c r="AC144">
        <f t="shared" si="71"/>
        <v>-9.74</v>
      </c>
      <c r="AD144">
        <f t="shared" si="72"/>
        <v>-0.66500000000000004</v>
      </c>
      <c r="AE144">
        <f t="shared" si="73"/>
        <v>0</v>
      </c>
      <c r="AG144">
        <f t="shared" si="77"/>
        <v>-0.16318828506146982</v>
      </c>
      <c r="AH144">
        <f t="shared" si="78"/>
        <v>-0.1699950691442477</v>
      </c>
      <c r="AI144">
        <f t="shared" si="79"/>
        <v>-1.1606439525762291E-2</v>
      </c>
      <c r="AJ144">
        <f t="shared" si="80"/>
        <v>-1.7297956919329955</v>
      </c>
      <c r="AK144">
        <f t="shared" si="81"/>
        <v>1.7099754503227587</v>
      </c>
      <c r="AL144">
        <f t="shared" si="82"/>
        <v>9.6338331707954126</v>
      </c>
      <c r="AM144">
        <f t="shared" si="62"/>
        <v>-1.7041089082352316</v>
      </c>
      <c r="AN144">
        <f t="shared" si="63"/>
        <v>1.7346079035809878</v>
      </c>
      <c r="AO144">
        <f t="shared" si="64"/>
        <v>9.6340074210560047</v>
      </c>
      <c r="AQ144">
        <f t="shared" si="89"/>
        <v>1.8997999955900013E-2</v>
      </c>
      <c r="AR144" t="b">
        <f t="shared" si="83"/>
        <v>0</v>
      </c>
      <c r="AS144" t="b">
        <f t="shared" si="84"/>
        <v>0</v>
      </c>
      <c r="AT144" t="b">
        <f>FALSE</f>
        <v>0</v>
      </c>
      <c r="AU144" t="b">
        <f t="shared" si="85"/>
        <v>0</v>
      </c>
      <c r="AV144" t="b">
        <f t="shared" si="90"/>
        <v>0</v>
      </c>
      <c r="AW144" t="b">
        <f t="shared" si="86"/>
        <v>0</v>
      </c>
      <c r="AX144">
        <f t="shared" si="91"/>
        <v>0</v>
      </c>
      <c r="AY144">
        <f t="shared" si="92"/>
        <v>0</v>
      </c>
      <c r="AZ144" t="b">
        <f t="shared" si="87"/>
        <v>0</v>
      </c>
    </row>
    <row r="145" spans="1:52" x14ac:dyDescent="0.3">
      <c r="A145" s="4">
        <v>143</v>
      </c>
      <c r="B145" s="4">
        <v>-803118308481</v>
      </c>
      <c r="C145" s="5">
        <v>2</v>
      </c>
      <c r="D145" s="5">
        <v>-5.1999999999999998E-3</v>
      </c>
      <c r="E145" s="5">
        <v>1.2383E-2</v>
      </c>
      <c r="F145" s="5">
        <v>1012339</v>
      </c>
      <c r="G145" s="5">
        <v>0</v>
      </c>
      <c r="H145" s="5">
        <v>0</v>
      </c>
      <c r="I145" s="5">
        <v>0</v>
      </c>
      <c r="J145" s="5">
        <v>-9349000</v>
      </c>
      <c r="K145" s="5">
        <v>-9738000</v>
      </c>
      <c r="L145" s="5">
        <v>-0.66600000000000004</v>
      </c>
      <c r="M145" s="5">
        <v>0</v>
      </c>
      <c r="S145">
        <f t="shared" si="65"/>
        <v>143</v>
      </c>
      <c r="T145">
        <f t="shared" si="88"/>
        <v>2.8554289999883622</v>
      </c>
      <c r="U145">
        <f t="shared" si="66"/>
        <v>2</v>
      </c>
      <c r="V145">
        <f t="shared" si="74"/>
        <v>-5.0992240000000001E-2</v>
      </c>
      <c r="W145">
        <f t="shared" si="75"/>
        <v>0.12143017460000001</v>
      </c>
      <c r="X145">
        <f t="shared" si="76"/>
        <v>9.9271987018000019</v>
      </c>
      <c r="Y145">
        <f t="shared" si="67"/>
        <v>0</v>
      </c>
      <c r="Z145">
        <f t="shared" si="68"/>
        <v>0</v>
      </c>
      <c r="AA145">
        <f t="shared" si="69"/>
        <v>0</v>
      </c>
      <c r="AB145">
        <f t="shared" si="70"/>
        <v>-9.3490000000000002</v>
      </c>
      <c r="AC145">
        <f t="shared" si="71"/>
        <v>-9.7379999999999995</v>
      </c>
      <c r="AD145">
        <f t="shared" si="72"/>
        <v>-0.66600000000000004</v>
      </c>
      <c r="AE145">
        <f t="shared" si="73"/>
        <v>0</v>
      </c>
      <c r="AG145">
        <f t="shared" si="77"/>
        <v>-0.16317083176894986</v>
      </c>
      <c r="AH145">
        <f t="shared" si="78"/>
        <v>-0.16996016255920779</v>
      </c>
      <c r="AI145">
        <f t="shared" si="79"/>
        <v>-1.1623892818282236E-2</v>
      </c>
      <c r="AJ145">
        <f t="shared" si="80"/>
        <v>-1.7293745399666745</v>
      </c>
      <c r="AK145">
        <f t="shared" si="81"/>
        <v>1.707831170606358</v>
      </c>
      <c r="AL145">
        <f t="shared" si="82"/>
        <v>9.6259646765445606</v>
      </c>
      <c r="AM145">
        <f t="shared" ref="AM145:AM183" si="93">COS(AH145)*V145+SIN(AG145)*SIN(AH145)*W145+COS(AG145)*SIN(AH145)*X145</f>
        <v>-1.703734554576056</v>
      </c>
      <c r="AN145">
        <f t="shared" ref="AN145:AN183" si="94">COS(AG145)*W145-SIN(AG145)*X145</f>
        <v>1.7324681509958195</v>
      </c>
      <c r="AO145">
        <f t="shared" ref="AO145:AO183" si="95">-SIN(AH145)*V145+SIN(AG145)*COS(AH145)*W145+COS(AG145)*COS(AH145)*X145</f>
        <v>9.6261343349338269</v>
      </c>
      <c r="AQ145">
        <f t="shared" si="89"/>
        <v>1.9764999975450337E-2</v>
      </c>
      <c r="AR145" t="b">
        <f t="shared" si="83"/>
        <v>0</v>
      </c>
      <c r="AS145" t="b">
        <f t="shared" si="84"/>
        <v>0</v>
      </c>
      <c r="AT145" t="b">
        <f>FALSE</f>
        <v>0</v>
      </c>
      <c r="AU145" t="b">
        <f t="shared" si="85"/>
        <v>0</v>
      </c>
      <c r="AV145" t="b">
        <f t="shared" si="90"/>
        <v>0</v>
      </c>
      <c r="AW145" t="b">
        <f t="shared" si="86"/>
        <v>0</v>
      </c>
      <c r="AX145">
        <f t="shared" si="91"/>
        <v>0</v>
      </c>
      <c r="AY145">
        <f t="shared" si="92"/>
        <v>0</v>
      </c>
      <c r="AZ145" t="b">
        <f t="shared" si="87"/>
        <v>0</v>
      </c>
    </row>
    <row r="146" spans="1:52" x14ac:dyDescent="0.3">
      <c r="A146" s="4">
        <v>144</v>
      </c>
      <c r="B146" s="4">
        <v>-803118285858</v>
      </c>
      <c r="C146" s="5">
        <v>2</v>
      </c>
      <c r="D146" s="5">
        <v>-4.947E-3</v>
      </c>
      <c r="E146" s="5">
        <v>1.2312E-2</v>
      </c>
      <c r="F146" s="5">
        <v>1003629</v>
      </c>
      <c r="G146" s="5">
        <v>0</v>
      </c>
      <c r="H146" s="5">
        <v>0</v>
      </c>
      <c r="I146" s="5">
        <v>0</v>
      </c>
      <c r="J146" s="5">
        <v>-9348000</v>
      </c>
      <c r="K146" s="5">
        <v>-9736000</v>
      </c>
      <c r="L146" s="5">
        <v>-0.66600000000000004</v>
      </c>
      <c r="M146" s="5">
        <v>0</v>
      </c>
      <c r="S146">
        <f t="shared" si="65"/>
        <v>144</v>
      </c>
      <c r="T146">
        <f t="shared" si="88"/>
        <v>2.8780519999563694</v>
      </c>
      <c r="U146">
        <f t="shared" si="66"/>
        <v>2</v>
      </c>
      <c r="V146">
        <f t="shared" si="74"/>
        <v>-4.85112714E-2</v>
      </c>
      <c r="W146">
        <f t="shared" si="75"/>
        <v>0.12073393440000001</v>
      </c>
      <c r="X146">
        <f t="shared" si="76"/>
        <v>9.8417866998000019</v>
      </c>
      <c r="Y146">
        <f t="shared" si="67"/>
        <v>0</v>
      </c>
      <c r="Z146">
        <f t="shared" si="68"/>
        <v>0</v>
      </c>
      <c r="AA146">
        <f t="shared" si="69"/>
        <v>0</v>
      </c>
      <c r="AB146">
        <f t="shared" si="70"/>
        <v>-9.3480000000000008</v>
      </c>
      <c r="AC146">
        <f t="shared" si="71"/>
        <v>-9.7360000000000007</v>
      </c>
      <c r="AD146">
        <f t="shared" si="72"/>
        <v>-0.66600000000000004</v>
      </c>
      <c r="AE146">
        <f t="shared" si="73"/>
        <v>0</v>
      </c>
      <c r="AG146">
        <f t="shared" si="77"/>
        <v>-0.16315337847642994</v>
      </c>
      <c r="AH146">
        <f t="shared" si="78"/>
        <v>-0.16992525597416794</v>
      </c>
      <c r="AI146">
        <f t="shared" si="79"/>
        <v>-1.1623892818282236E-2</v>
      </c>
      <c r="AJ146">
        <f t="shared" si="80"/>
        <v>-1.7121441609616639</v>
      </c>
      <c r="AK146">
        <f t="shared" si="81"/>
        <v>1.6933804235738681</v>
      </c>
      <c r="AL146">
        <f t="shared" si="82"/>
        <v>9.5435172019476351</v>
      </c>
      <c r="AM146">
        <f t="shared" si="93"/>
        <v>-1.6867254438465169</v>
      </c>
      <c r="AN146">
        <f t="shared" si="94"/>
        <v>1.7177370249141051</v>
      </c>
      <c r="AO146">
        <f t="shared" si="95"/>
        <v>9.543690704389407</v>
      </c>
      <c r="AQ146">
        <f t="shared" si="89"/>
        <v>2.2622999968007207E-2</v>
      </c>
      <c r="AR146" t="b">
        <f t="shared" si="83"/>
        <v>0</v>
      </c>
      <c r="AS146" t="b">
        <f t="shared" si="84"/>
        <v>0</v>
      </c>
      <c r="AT146" t="b">
        <f>FALSE</f>
        <v>0</v>
      </c>
      <c r="AU146" t="b">
        <f t="shared" si="85"/>
        <v>0</v>
      </c>
      <c r="AV146" t="b">
        <f t="shared" si="90"/>
        <v>0</v>
      </c>
      <c r="AW146" t="b">
        <f t="shared" si="86"/>
        <v>0</v>
      </c>
      <c r="AX146">
        <f t="shared" si="91"/>
        <v>0</v>
      </c>
      <c r="AY146">
        <f t="shared" si="92"/>
        <v>0</v>
      </c>
      <c r="AZ146" t="b">
        <f t="shared" si="87"/>
        <v>0</v>
      </c>
    </row>
    <row r="147" spans="1:52" x14ac:dyDescent="0.3">
      <c r="A147" s="4">
        <v>145</v>
      </c>
      <c r="B147" s="4">
        <v>-803118268170</v>
      </c>
      <c r="C147" s="5">
        <v>2</v>
      </c>
      <c r="D147" s="5">
        <v>-4.8809999999999999E-3</v>
      </c>
      <c r="E147" s="5">
        <v>1.2305999999999999E-2</v>
      </c>
      <c r="F147" s="5">
        <v>1004617</v>
      </c>
      <c r="G147" s="5">
        <v>0</v>
      </c>
      <c r="H147" s="5">
        <v>0</v>
      </c>
      <c r="I147" s="5">
        <v>0</v>
      </c>
      <c r="J147" s="5">
        <v>-9348000</v>
      </c>
      <c r="K147" s="5">
        <v>-9735000</v>
      </c>
      <c r="L147" s="5">
        <v>-0.66700000000000004</v>
      </c>
      <c r="M147" s="5">
        <v>0</v>
      </c>
      <c r="S147">
        <f t="shared" si="65"/>
        <v>145</v>
      </c>
      <c r="T147">
        <f t="shared" si="88"/>
        <v>2.8957399999490008</v>
      </c>
      <c r="U147">
        <f t="shared" si="66"/>
        <v>2</v>
      </c>
      <c r="V147">
        <f t="shared" si="74"/>
        <v>-4.7864062200000002E-2</v>
      </c>
      <c r="W147">
        <f t="shared" si="75"/>
        <v>0.1206750972</v>
      </c>
      <c r="X147">
        <f t="shared" si="76"/>
        <v>9.8514752254000015</v>
      </c>
      <c r="Y147">
        <f t="shared" si="67"/>
        <v>0</v>
      </c>
      <c r="Z147">
        <f t="shared" si="68"/>
        <v>0</v>
      </c>
      <c r="AA147">
        <f t="shared" si="69"/>
        <v>0</v>
      </c>
      <c r="AB147">
        <f t="shared" si="70"/>
        <v>-9.3480000000000008</v>
      </c>
      <c r="AC147">
        <f t="shared" si="71"/>
        <v>-9.7349999999999994</v>
      </c>
      <c r="AD147">
        <f t="shared" si="72"/>
        <v>-0.66700000000000004</v>
      </c>
      <c r="AE147">
        <f t="shared" si="73"/>
        <v>0</v>
      </c>
      <c r="AG147">
        <f t="shared" si="77"/>
        <v>-0.16315337847642994</v>
      </c>
      <c r="AH147">
        <f t="shared" si="78"/>
        <v>-0.16990780268164796</v>
      </c>
      <c r="AI147">
        <f t="shared" si="79"/>
        <v>-1.1641346110802179E-2</v>
      </c>
      <c r="AJ147">
        <f t="shared" si="80"/>
        <v>-1.7129753637680072</v>
      </c>
      <c r="AK147">
        <f t="shared" si="81"/>
        <v>1.6948960486033695</v>
      </c>
      <c r="AL147">
        <f t="shared" si="82"/>
        <v>9.5530864306650702</v>
      </c>
      <c r="AM147">
        <f t="shared" si="93"/>
        <v>-1.6875390923301641</v>
      </c>
      <c r="AN147">
        <f t="shared" si="94"/>
        <v>1.719252681233242</v>
      </c>
      <c r="AO147">
        <f t="shared" si="95"/>
        <v>9.5532612020259506</v>
      </c>
      <c r="AQ147">
        <f t="shared" si="89"/>
        <v>1.7687999992631376E-2</v>
      </c>
      <c r="AR147" t="b">
        <f t="shared" si="83"/>
        <v>0</v>
      </c>
      <c r="AS147" t="b">
        <f t="shared" si="84"/>
        <v>0</v>
      </c>
      <c r="AT147" t="b">
        <f>FALSE</f>
        <v>0</v>
      </c>
      <c r="AU147" t="b">
        <f t="shared" si="85"/>
        <v>0</v>
      </c>
      <c r="AV147" t="b">
        <f t="shared" si="90"/>
        <v>0</v>
      </c>
      <c r="AW147" t="b">
        <f t="shared" si="86"/>
        <v>0</v>
      </c>
      <c r="AX147">
        <f t="shared" si="91"/>
        <v>0</v>
      </c>
      <c r="AY147">
        <f t="shared" si="92"/>
        <v>0</v>
      </c>
      <c r="AZ147" t="b">
        <f t="shared" si="87"/>
        <v>0</v>
      </c>
    </row>
    <row r="148" spans="1:52" x14ac:dyDescent="0.3">
      <c r="A148" s="4">
        <v>146</v>
      </c>
      <c r="B148" s="4">
        <v>-803118246369</v>
      </c>
      <c r="C148" s="5">
        <v>2</v>
      </c>
      <c r="D148" s="5">
        <v>-4.901E-3</v>
      </c>
      <c r="E148" s="5">
        <v>1.223E-2</v>
      </c>
      <c r="F148" s="5">
        <v>1001112</v>
      </c>
      <c r="G148" s="5">
        <v>0</v>
      </c>
      <c r="H148" s="5">
        <v>0</v>
      </c>
      <c r="I148" s="5">
        <v>0</v>
      </c>
      <c r="J148" s="5">
        <v>-9348000</v>
      </c>
      <c r="K148" s="5">
        <v>-9734000</v>
      </c>
      <c r="L148" s="5">
        <v>-0.66800000000000004</v>
      </c>
      <c r="M148" s="5">
        <v>0</v>
      </c>
      <c r="S148">
        <f t="shared" si="65"/>
        <v>146</v>
      </c>
      <c r="T148">
        <f t="shared" si="88"/>
        <v>2.9175410000607371</v>
      </c>
      <c r="U148">
        <f t="shared" si="66"/>
        <v>2</v>
      </c>
      <c r="V148">
        <f t="shared" si="74"/>
        <v>-4.80601862E-2</v>
      </c>
      <c r="W148">
        <f t="shared" si="75"/>
        <v>0.119929826</v>
      </c>
      <c r="X148">
        <f t="shared" si="76"/>
        <v>9.8171044944000005</v>
      </c>
      <c r="Y148">
        <f t="shared" si="67"/>
        <v>0</v>
      </c>
      <c r="Z148">
        <f t="shared" si="68"/>
        <v>0</v>
      </c>
      <c r="AA148">
        <f t="shared" si="69"/>
        <v>0</v>
      </c>
      <c r="AB148">
        <f t="shared" si="70"/>
        <v>-9.3480000000000008</v>
      </c>
      <c r="AC148">
        <f t="shared" si="71"/>
        <v>-9.734</v>
      </c>
      <c r="AD148">
        <f t="shared" si="72"/>
        <v>-0.66800000000000004</v>
      </c>
      <c r="AE148">
        <f t="shared" si="73"/>
        <v>0</v>
      </c>
      <c r="AG148">
        <f t="shared" si="77"/>
        <v>-0.16315337847642994</v>
      </c>
      <c r="AH148">
        <f t="shared" si="78"/>
        <v>-0.16989034938912803</v>
      </c>
      <c r="AI148">
        <f t="shared" si="79"/>
        <v>-1.1658799403322121E-2</v>
      </c>
      <c r="AJ148">
        <f t="shared" si="80"/>
        <v>-1.7071881339016435</v>
      </c>
      <c r="AK148">
        <f t="shared" si="81"/>
        <v>1.6886576636934894</v>
      </c>
      <c r="AL148">
        <f t="shared" si="82"/>
        <v>9.5197782310800374</v>
      </c>
      <c r="AM148">
        <f t="shared" si="93"/>
        <v>-1.6818520903024108</v>
      </c>
      <c r="AN148">
        <f t="shared" si="94"/>
        <v>1.7129344518594807</v>
      </c>
      <c r="AO148">
        <f t="shared" si="95"/>
        <v>9.519950772383698</v>
      </c>
      <c r="AQ148">
        <f t="shared" si="89"/>
        <v>2.1801000111736357E-2</v>
      </c>
      <c r="AR148" t="b">
        <f t="shared" si="83"/>
        <v>0</v>
      </c>
      <c r="AS148" t="b">
        <f t="shared" si="84"/>
        <v>0</v>
      </c>
      <c r="AT148" t="b">
        <f>FALSE</f>
        <v>0</v>
      </c>
      <c r="AU148" t="b">
        <f t="shared" si="85"/>
        <v>0</v>
      </c>
      <c r="AV148" t="b">
        <f t="shared" si="90"/>
        <v>0</v>
      </c>
      <c r="AW148" t="b">
        <f t="shared" si="86"/>
        <v>0</v>
      </c>
      <c r="AX148">
        <f t="shared" si="91"/>
        <v>0</v>
      </c>
      <c r="AY148">
        <f t="shared" si="92"/>
        <v>0</v>
      </c>
      <c r="AZ148" t="b">
        <f t="shared" si="87"/>
        <v>0</v>
      </c>
    </row>
    <row r="149" spans="1:52" x14ac:dyDescent="0.3">
      <c r="A149" s="4">
        <v>147</v>
      </c>
      <c r="B149" s="4">
        <v>-803118227987</v>
      </c>
      <c r="C149" s="5">
        <v>2</v>
      </c>
      <c r="D149" s="5">
        <v>-4.8199999999999996E-3</v>
      </c>
      <c r="E149" s="5">
        <v>1.2267E-2</v>
      </c>
      <c r="F149" s="5">
        <v>0.99926700000000002</v>
      </c>
      <c r="G149" s="5">
        <v>0</v>
      </c>
      <c r="H149" s="5">
        <v>0</v>
      </c>
      <c r="I149" s="5">
        <v>0</v>
      </c>
      <c r="J149" s="5">
        <v>-9348000</v>
      </c>
      <c r="K149" s="5">
        <v>-9734000</v>
      </c>
      <c r="L149" s="5">
        <v>-0.66700000000000004</v>
      </c>
      <c r="M149" s="5">
        <v>0</v>
      </c>
      <c r="S149">
        <f t="shared" si="65"/>
        <v>147</v>
      </c>
      <c r="T149">
        <f t="shared" si="88"/>
        <v>2.9359229999827221</v>
      </c>
      <c r="U149">
        <f t="shared" si="66"/>
        <v>2</v>
      </c>
      <c r="V149">
        <f t="shared" si="74"/>
        <v>-4.7265884000000001E-2</v>
      </c>
      <c r="W149">
        <f t="shared" si="75"/>
        <v>0.1202926554</v>
      </c>
      <c r="X149">
        <f t="shared" si="76"/>
        <v>9.7990120554000004</v>
      </c>
      <c r="Y149">
        <f t="shared" si="67"/>
        <v>0</v>
      </c>
      <c r="Z149">
        <f t="shared" si="68"/>
        <v>0</v>
      </c>
      <c r="AA149">
        <f t="shared" si="69"/>
        <v>0</v>
      </c>
      <c r="AB149">
        <f t="shared" si="70"/>
        <v>-9.3480000000000008</v>
      </c>
      <c r="AC149">
        <f t="shared" si="71"/>
        <v>-9.734</v>
      </c>
      <c r="AD149">
        <f t="shared" si="72"/>
        <v>-0.66700000000000004</v>
      </c>
      <c r="AE149">
        <f t="shared" si="73"/>
        <v>0</v>
      </c>
      <c r="AG149">
        <f t="shared" si="77"/>
        <v>-0.16315337847642994</v>
      </c>
      <c r="AH149">
        <f t="shared" si="78"/>
        <v>-0.16989034938912803</v>
      </c>
      <c r="AI149">
        <f t="shared" si="79"/>
        <v>-1.1641346110802179E-2</v>
      </c>
      <c r="AJ149">
        <f t="shared" si="80"/>
        <v>-1.7033463009600458</v>
      </c>
      <c r="AK149">
        <f t="shared" si="81"/>
        <v>1.6861410328582855</v>
      </c>
      <c r="AL149">
        <f t="shared" si="82"/>
        <v>9.5022566501292385</v>
      </c>
      <c r="AM149">
        <f t="shared" si="93"/>
        <v>-1.6780409161563685</v>
      </c>
      <c r="AN149">
        <f t="shared" si="94"/>
        <v>1.7103536987747621</v>
      </c>
      <c r="AO149">
        <f t="shared" si="95"/>
        <v>9.5024318233492533</v>
      </c>
      <c r="AQ149">
        <f t="shared" si="89"/>
        <v>1.8381999921984971E-2</v>
      </c>
      <c r="AR149" t="b">
        <f t="shared" si="83"/>
        <v>0</v>
      </c>
      <c r="AS149" t="b">
        <f t="shared" si="84"/>
        <v>0</v>
      </c>
      <c r="AT149" t="b">
        <f>FALSE</f>
        <v>0</v>
      </c>
      <c r="AU149" t="b">
        <f t="shared" si="85"/>
        <v>0</v>
      </c>
      <c r="AV149" t="b">
        <f t="shared" si="90"/>
        <v>0</v>
      </c>
      <c r="AW149" t="b">
        <f t="shared" si="86"/>
        <v>0</v>
      </c>
      <c r="AX149">
        <f t="shared" si="91"/>
        <v>0</v>
      </c>
      <c r="AY149">
        <f t="shared" si="92"/>
        <v>0</v>
      </c>
      <c r="AZ149" t="b">
        <f t="shared" si="87"/>
        <v>0</v>
      </c>
    </row>
    <row r="150" spans="1:52" x14ac:dyDescent="0.3">
      <c r="A150" s="4">
        <v>148</v>
      </c>
      <c r="B150" s="4">
        <v>-803118207868</v>
      </c>
      <c r="C150" s="5">
        <v>2</v>
      </c>
      <c r="D150" s="5">
        <v>-4.9410000000000001E-3</v>
      </c>
      <c r="E150" s="5">
        <v>1.227E-2</v>
      </c>
      <c r="F150" s="5">
        <v>1002546</v>
      </c>
      <c r="G150" s="5">
        <v>0</v>
      </c>
      <c r="H150" s="5">
        <v>0</v>
      </c>
      <c r="I150" s="5">
        <v>0</v>
      </c>
      <c r="J150" s="5">
        <v>-9347000</v>
      </c>
      <c r="K150" s="5">
        <v>-9734000</v>
      </c>
      <c r="L150" s="5">
        <v>-0.66900000000000004</v>
      </c>
      <c r="M150" s="5">
        <v>0</v>
      </c>
      <c r="S150">
        <f t="shared" si="65"/>
        <v>148</v>
      </c>
      <c r="T150">
        <f t="shared" si="88"/>
        <v>2.9560419999761507</v>
      </c>
      <c r="U150">
        <f t="shared" si="66"/>
        <v>2</v>
      </c>
      <c r="V150">
        <f t="shared" si="74"/>
        <v>-4.8452434200000005E-2</v>
      </c>
      <c r="W150">
        <f t="shared" si="75"/>
        <v>0.120322074</v>
      </c>
      <c r="X150">
        <f t="shared" si="76"/>
        <v>9.8311665852000001</v>
      </c>
      <c r="Y150">
        <f t="shared" si="67"/>
        <v>0</v>
      </c>
      <c r="Z150">
        <f t="shared" si="68"/>
        <v>0</v>
      </c>
      <c r="AA150">
        <f t="shared" si="69"/>
        <v>0</v>
      </c>
      <c r="AB150">
        <f t="shared" si="70"/>
        <v>-9.3469999999999995</v>
      </c>
      <c r="AC150">
        <f t="shared" si="71"/>
        <v>-9.734</v>
      </c>
      <c r="AD150">
        <f t="shared" si="72"/>
        <v>-0.66900000000000004</v>
      </c>
      <c r="AE150">
        <f t="shared" si="73"/>
        <v>0</v>
      </c>
      <c r="AG150">
        <f t="shared" si="77"/>
        <v>-0.16313592518390996</v>
      </c>
      <c r="AH150">
        <f t="shared" si="78"/>
        <v>-0.16989034938912803</v>
      </c>
      <c r="AI150">
        <f t="shared" si="79"/>
        <v>-1.1676252695842064E-2</v>
      </c>
      <c r="AJ150">
        <f t="shared" si="80"/>
        <v>-1.7099522726798251</v>
      </c>
      <c r="AK150">
        <f t="shared" si="81"/>
        <v>1.6911187711682416</v>
      </c>
      <c r="AL150">
        <f t="shared" si="82"/>
        <v>9.5333541837479281</v>
      </c>
      <c r="AM150">
        <f t="shared" si="93"/>
        <v>-1.6845789454421862</v>
      </c>
      <c r="AN150">
        <f t="shared" si="94"/>
        <v>1.7154366366759402</v>
      </c>
      <c r="AO150">
        <f t="shared" si="95"/>
        <v>9.533526754981466</v>
      </c>
      <c r="AQ150">
        <f t="shared" si="89"/>
        <v>2.0118999993428588E-2</v>
      </c>
      <c r="AR150" t="b">
        <f t="shared" si="83"/>
        <v>0</v>
      </c>
      <c r="AS150" t="b">
        <f t="shared" si="84"/>
        <v>0</v>
      </c>
      <c r="AT150" t="b">
        <f>FALSE</f>
        <v>0</v>
      </c>
      <c r="AU150" t="b">
        <f t="shared" si="85"/>
        <v>0</v>
      </c>
      <c r="AV150" t="b">
        <f t="shared" si="90"/>
        <v>0</v>
      </c>
      <c r="AW150" t="b">
        <f t="shared" si="86"/>
        <v>0</v>
      </c>
      <c r="AX150">
        <f t="shared" si="91"/>
        <v>0</v>
      </c>
      <c r="AY150">
        <f t="shared" si="92"/>
        <v>0</v>
      </c>
      <c r="AZ150" t="b">
        <f t="shared" si="87"/>
        <v>0</v>
      </c>
    </row>
    <row r="151" spans="1:52" x14ac:dyDescent="0.3">
      <c r="A151" s="4">
        <v>149</v>
      </c>
      <c r="B151" s="4">
        <v>-803118186917</v>
      </c>
      <c r="C151" s="5">
        <v>2</v>
      </c>
      <c r="D151" s="5">
        <v>-4.9230000000000003E-3</v>
      </c>
      <c r="E151" s="5">
        <v>1.2201999999999999E-2</v>
      </c>
      <c r="F151" s="5">
        <v>1004466</v>
      </c>
      <c r="G151" s="5">
        <v>0</v>
      </c>
      <c r="H151" s="5">
        <v>0</v>
      </c>
      <c r="I151" s="5">
        <v>0</v>
      </c>
      <c r="J151" s="5">
        <v>-9346000</v>
      </c>
      <c r="K151" s="5">
        <v>-9732000</v>
      </c>
      <c r="L151" s="5">
        <v>-0.66900000000000004</v>
      </c>
      <c r="M151" s="5">
        <v>0</v>
      </c>
      <c r="S151">
        <f t="shared" si="65"/>
        <v>149</v>
      </c>
      <c r="T151">
        <f t="shared" si="88"/>
        <v>2.9769930000184104</v>
      </c>
      <c r="U151">
        <f t="shared" si="66"/>
        <v>2</v>
      </c>
      <c r="V151">
        <f t="shared" si="74"/>
        <v>-4.8275922600000007E-2</v>
      </c>
      <c r="W151">
        <f t="shared" si="75"/>
        <v>0.1196552524</v>
      </c>
      <c r="X151">
        <f t="shared" si="76"/>
        <v>9.849994489200002</v>
      </c>
      <c r="Y151">
        <f t="shared" si="67"/>
        <v>0</v>
      </c>
      <c r="Z151">
        <f t="shared" si="68"/>
        <v>0</v>
      </c>
      <c r="AA151">
        <f t="shared" si="69"/>
        <v>0</v>
      </c>
      <c r="AB151">
        <f t="shared" si="70"/>
        <v>-9.3460000000000001</v>
      </c>
      <c r="AC151">
        <f t="shared" si="71"/>
        <v>-9.7319999999999993</v>
      </c>
      <c r="AD151">
        <f t="shared" si="72"/>
        <v>-0.66900000000000004</v>
      </c>
      <c r="AE151">
        <f t="shared" si="73"/>
        <v>0</v>
      </c>
      <c r="AG151">
        <f t="shared" si="77"/>
        <v>-0.16311847189139003</v>
      </c>
      <c r="AH151">
        <f t="shared" si="78"/>
        <v>-0.16985544280408815</v>
      </c>
      <c r="AI151">
        <f t="shared" si="79"/>
        <v>-1.1676252695842064E-2</v>
      </c>
      <c r="AJ151">
        <f t="shared" si="80"/>
        <v>-1.7126230207486182</v>
      </c>
      <c r="AK151">
        <f t="shared" si="81"/>
        <v>1.6933225268607703</v>
      </c>
      <c r="AL151">
        <f t="shared" si="82"/>
        <v>9.5518909431707772</v>
      </c>
      <c r="AM151">
        <f t="shared" si="93"/>
        <v>-1.6872359747991015</v>
      </c>
      <c r="AN151">
        <f t="shared" si="94"/>
        <v>1.7176672770290953</v>
      </c>
      <c r="AO151">
        <f t="shared" si="95"/>
        <v>9.5520622523184677</v>
      </c>
      <c r="AQ151">
        <f t="shared" si="89"/>
        <v>2.0951000042259693E-2</v>
      </c>
      <c r="AR151" t="b">
        <f t="shared" si="83"/>
        <v>0</v>
      </c>
      <c r="AS151" t="b">
        <f t="shared" si="84"/>
        <v>0</v>
      </c>
      <c r="AT151" t="b">
        <f>FALSE</f>
        <v>0</v>
      </c>
      <c r="AU151" t="b">
        <f t="shared" si="85"/>
        <v>0</v>
      </c>
      <c r="AV151" t="b">
        <f t="shared" si="90"/>
        <v>0</v>
      </c>
      <c r="AW151" t="b">
        <f t="shared" si="86"/>
        <v>0</v>
      </c>
      <c r="AX151">
        <f t="shared" si="91"/>
        <v>0</v>
      </c>
      <c r="AY151">
        <f t="shared" si="92"/>
        <v>0</v>
      </c>
      <c r="AZ151" t="b">
        <f t="shared" si="87"/>
        <v>0</v>
      </c>
    </row>
    <row r="152" spans="1:52" x14ac:dyDescent="0.3">
      <c r="A152" s="4">
        <v>150</v>
      </c>
      <c r="B152" s="4">
        <v>-803118166642</v>
      </c>
      <c r="C152" s="5">
        <v>2</v>
      </c>
      <c r="D152" s="5">
        <v>-4.9230000000000003E-3</v>
      </c>
      <c r="E152" s="5">
        <v>1.2347E-2</v>
      </c>
      <c r="F152" s="5">
        <v>1004486</v>
      </c>
      <c r="G152" s="5">
        <v>0</v>
      </c>
      <c r="H152" s="5">
        <v>0</v>
      </c>
      <c r="I152" s="5">
        <v>0</v>
      </c>
      <c r="J152" s="5">
        <v>-9346000</v>
      </c>
      <c r="K152" s="5">
        <v>-9732000</v>
      </c>
      <c r="L152" s="5">
        <v>-0.67</v>
      </c>
      <c r="M152" s="5">
        <v>0</v>
      </c>
      <c r="S152">
        <f t="shared" si="65"/>
        <v>150</v>
      </c>
      <c r="T152">
        <f t="shared" si="88"/>
        <v>2.9972680000355467</v>
      </c>
      <c r="U152">
        <f t="shared" si="66"/>
        <v>2</v>
      </c>
      <c r="V152">
        <f t="shared" si="74"/>
        <v>-4.8275922600000007E-2</v>
      </c>
      <c r="W152">
        <f t="shared" si="75"/>
        <v>0.12107715140000001</v>
      </c>
      <c r="X152">
        <f t="shared" si="76"/>
        <v>9.8501906132000006</v>
      </c>
      <c r="Y152">
        <f t="shared" si="67"/>
        <v>0</v>
      </c>
      <c r="Z152">
        <f t="shared" si="68"/>
        <v>0</v>
      </c>
      <c r="AA152">
        <f t="shared" si="69"/>
        <v>0</v>
      </c>
      <c r="AB152">
        <f t="shared" si="70"/>
        <v>-9.3460000000000001</v>
      </c>
      <c r="AC152">
        <f t="shared" si="71"/>
        <v>-9.7319999999999993</v>
      </c>
      <c r="AD152">
        <f t="shared" si="72"/>
        <v>-0.67</v>
      </c>
      <c r="AE152">
        <f t="shared" si="73"/>
        <v>0</v>
      </c>
      <c r="AG152">
        <f t="shared" si="77"/>
        <v>-0.16311847189139003</v>
      </c>
      <c r="AH152">
        <f t="shared" si="78"/>
        <v>-0.16985544280408815</v>
      </c>
      <c r="AI152">
        <f t="shared" si="79"/>
        <v>-1.1693705988362007E-2</v>
      </c>
      <c r="AJ152">
        <f t="shared" si="80"/>
        <v>-1.7126561735248524</v>
      </c>
      <c r="AK152">
        <f t="shared" si="81"/>
        <v>1.6947569425053308</v>
      </c>
      <c r="AL152">
        <f t="shared" si="82"/>
        <v>9.5518507680336278</v>
      </c>
      <c r="AM152">
        <f t="shared" si="93"/>
        <v>-1.6872296543604015</v>
      </c>
      <c r="AN152">
        <f t="shared" si="94"/>
        <v>1.7191021510168545</v>
      </c>
      <c r="AO152">
        <f t="shared" si="95"/>
        <v>9.5520254001695104</v>
      </c>
      <c r="AQ152">
        <f t="shared" si="89"/>
        <v>2.0275000017136335E-2</v>
      </c>
      <c r="AR152" t="b">
        <f t="shared" si="83"/>
        <v>0</v>
      </c>
      <c r="AS152" t="b">
        <f t="shared" si="84"/>
        <v>0</v>
      </c>
      <c r="AT152" t="b">
        <f>FALSE</f>
        <v>0</v>
      </c>
      <c r="AU152" t="b">
        <f t="shared" si="85"/>
        <v>0</v>
      </c>
      <c r="AV152" t="b">
        <f t="shared" si="90"/>
        <v>0</v>
      </c>
      <c r="AW152" t="b">
        <f t="shared" si="86"/>
        <v>0</v>
      </c>
      <c r="AX152">
        <f t="shared" si="91"/>
        <v>0</v>
      </c>
      <c r="AY152">
        <f t="shared" si="92"/>
        <v>0</v>
      </c>
      <c r="AZ152" t="b">
        <f t="shared" si="87"/>
        <v>0</v>
      </c>
    </row>
    <row r="153" spans="1:52" x14ac:dyDescent="0.3">
      <c r="A153" s="4">
        <v>151</v>
      </c>
      <c r="B153" s="4">
        <v>-803118151455</v>
      </c>
      <c r="C153" s="5">
        <v>2</v>
      </c>
      <c r="D153" s="5">
        <v>-5.0350000000000004E-3</v>
      </c>
      <c r="E153" s="5">
        <v>1.2392E-2</v>
      </c>
      <c r="F153" s="5">
        <v>1004121</v>
      </c>
      <c r="G153" s="5">
        <v>0</v>
      </c>
      <c r="H153" s="5">
        <v>0</v>
      </c>
      <c r="I153" s="5">
        <v>0</v>
      </c>
      <c r="J153" s="5">
        <v>-9346000</v>
      </c>
      <c r="K153" s="5">
        <v>-9732000</v>
      </c>
      <c r="L153" s="5">
        <v>-0.67</v>
      </c>
      <c r="M153" s="5">
        <v>0</v>
      </c>
      <c r="S153">
        <f t="shared" si="65"/>
        <v>151</v>
      </c>
      <c r="T153">
        <f t="shared" si="88"/>
        <v>3.0124549999600276</v>
      </c>
      <c r="U153">
        <f t="shared" si="66"/>
        <v>2</v>
      </c>
      <c r="V153">
        <f t="shared" si="74"/>
        <v>-4.9374217000000005E-2</v>
      </c>
      <c r="W153">
        <f t="shared" si="75"/>
        <v>0.1215184304</v>
      </c>
      <c r="X153">
        <f t="shared" si="76"/>
        <v>9.8466113502000017</v>
      </c>
      <c r="Y153">
        <f t="shared" si="67"/>
        <v>0</v>
      </c>
      <c r="Z153">
        <f t="shared" si="68"/>
        <v>0</v>
      </c>
      <c r="AA153">
        <f t="shared" si="69"/>
        <v>0</v>
      </c>
      <c r="AB153">
        <f t="shared" si="70"/>
        <v>-9.3460000000000001</v>
      </c>
      <c r="AC153">
        <f t="shared" si="71"/>
        <v>-9.7319999999999993</v>
      </c>
      <c r="AD153">
        <f t="shared" si="72"/>
        <v>-0.67</v>
      </c>
      <c r="AE153">
        <f t="shared" si="73"/>
        <v>0</v>
      </c>
      <c r="AG153">
        <f t="shared" si="77"/>
        <v>-0.16311847189139003</v>
      </c>
      <c r="AH153">
        <f t="shared" si="78"/>
        <v>-0.16985544280408815</v>
      </c>
      <c r="AI153">
        <f t="shared" si="79"/>
        <v>-1.1693705988362007E-2</v>
      </c>
      <c r="AJ153">
        <f t="shared" si="80"/>
        <v>-1.7131336244379494</v>
      </c>
      <c r="AK153">
        <f t="shared" si="81"/>
        <v>1.6945893206123905</v>
      </c>
      <c r="AL153">
        <f t="shared" si="82"/>
        <v>9.5481149890125039</v>
      </c>
      <c r="AM153">
        <f t="shared" si="93"/>
        <v>-1.6877030230280581</v>
      </c>
      <c r="AN153">
        <f t="shared" si="94"/>
        <v>1.7189563140912583</v>
      </c>
      <c r="AO153">
        <f t="shared" si="95"/>
        <v>9.5482881879647135</v>
      </c>
      <c r="AQ153">
        <f t="shared" si="89"/>
        <v>1.5186999924480915E-2</v>
      </c>
      <c r="AR153" t="b">
        <f t="shared" si="83"/>
        <v>0</v>
      </c>
      <c r="AS153" t="b">
        <f t="shared" si="84"/>
        <v>0</v>
      </c>
      <c r="AT153" t="b">
        <f>FALSE</f>
        <v>0</v>
      </c>
      <c r="AU153" t="b">
        <f t="shared" si="85"/>
        <v>0</v>
      </c>
      <c r="AV153" t="b">
        <f t="shared" si="90"/>
        <v>0</v>
      </c>
      <c r="AW153" t="b">
        <f t="shared" si="86"/>
        <v>0</v>
      </c>
      <c r="AX153">
        <f t="shared" si="91"/>
        <v>0</v>
      </c>
      <c r="AY153">
        <f t="shared" si="92"/>
        <v>0</v>
      </c>
      <c r="AZ153" t="b">
        <f t="shared" si="87"/>
        <v>0</v>
      </c>
    </row>
    <row r="154" spans="1:52" x14ac:dyDescent="0.3">
      <c r="A154" s="4">
        <v>152</v>
      </c>
      <c r="B154" s="4">
        <v>-803118127249</v>
      </c>
      <c r="C154" s="5">
        <v>2</v>
      </c>
      <c r="D154" s="5">
        <v>-5.0340000000000003E-3</v>
      </c>
      <c r="E154" s="5">
        <v>1.2428E-2</v>
      </c>
      <c r="F154" s="5">
        <v>1008387</v>
      </c>
      <c r="G154" s="5">
        <v>0</v>
      </c>
      <c r="H154" s="5">
        <v>0</v>
      </c>
      <c r="I154" s="5">
        <v>0</v>
      </c>
      <c r="J154" s="5">
        <v>-9346000</v>
      </c>
      <c r="K154" s="5">
        <v>-9731000</v>
      </c>
      <c r="L154" s="5">
        <v>-0.67100000000000004</v>
      </c>
      <c r="M154" s="5">
        <v>0</v>
      </c>
      <c r="S154">
        <f t="shared" si="65"/>
        <v>152</v>
      </c>
      <c r="T154">
        <f t="shared" si="88"/>
        <v>3.0366609999909997</v>
      </c>
      <c r="U154">
        <f t="shared" si="66"/>
        <v>2</v>
      </c>
      <c r="V154">
        <f t="shared" si="74"/>
        <v>-4.9364410800000008E-2</v>
      </c>
      <c r="W154">
        <f t="shared" si="75"/>
        <v>0.1218714536</v>
      </c>
      <c r="X154">
        <f t="shared" si="76"/>
        <v>9.8884445993999996</v>
      </c>
      <c r="Y154">
        <f t="shared" si="67"/>
        <v>0</v>
      </c>
      <c r="Z154">
        <f t="shared" si="68"/>
        <v>0</v>
      </c>
      <c r="AA154">
        <f t="shared" si="69"/>
        <v>0</v>
      </c>
      <c r="AB154">
        <f t="shared" si="70"/>
        <v>-9.3460000000000001</v>
      </c>
      <c r="AC154">
        <f t="shared" si="71"/>
        <v>-9.7309999999999999</v>
      </c>
      <c r="AD154">
        <f t="shared" si="72"/>
        <v>-0.67100000000000004</v>
      </c>
      <c r="AE154">
        <f t="shared" si="73"/>
        <v>0</v>
      </c>
      <c r="AG154">
        <f t="shared" si="77"/>
        <v>-0.16311847189139003</v>
      </c>
      <c r="AH154">
        <f t="shared" si="78"/>
        <v>-0.1698379895115682</v>
      </c>
      <c r="AI154">
        <f t="shared" si="79"/>
        <v>-1.1711159280881952E-2</v>
      </c>
      <c r="AJ154">
        <f t="shared" si="80"/>
        <v>-1.7200254896366358</v>
      </c>
      <c r="AK154">
        <f t="shared" si="81"/>
        <v>1.7016385927986648</v>
      </c>
      <c r="AL154">
        <f t="shared" si="82"/>
        <v>9.588772836299631</v>
      </c>
      <c r="AM154">
        <f t="shared" si="93"/>
        <v>-1.6944939263331273</v>
      </c>
      <c r="AN154">
        <f t="shared" si="94"/>
        <v>1.7260982062995103</v>
      </c>
      <c r="AO154">
        <f t="shared" si="95"/>
        <v>9.5889468351581222</v>
      </c>
      <c r="AQ154">
        <f t="shared" si="89"/>
        <v>2.4206000030972064E-2</v>
      </c>
      <c r="AR154" t="b">
        <f t="shared" si="83"/>
        <v>0</v>
      </c>
      <c r="AS154" t="b">
        <f t="shared" si="84"/>
        <v>0</v>
      </c>
      <c r="AT154" t="b">
        <f>FALSE</f>
        <v>0</v>
      </c>
      <c r="AU154" t="b">
        <f t="shared" si="85"/>
        <v>0</v>
      </c>
      <c r="AV154" t="b">
        <f t="shared" si="90"/>
        <v>0</v>
      </c>
      <c r="AW154" t="b">
        <f t="shared" si="86"/>
        <v>0</v>
      </c>
      <c r="AX154">
        <f t="shared" si="91"/>
        <v>0</v>
      </c>
      <c r="AY154">
        <f t="shared" si="92"/>
        <v>0</v>
      </c>
      <c r="AZ154" t="b">
        <f t="shared" si="87"/>
        <v>0</v>
      </c>
    </row>
    <row r="155" spans="1:52" x14ac:dyDescent="0.3">
      <c r="A155" s="4">
        <v>153</v>
      </c>
      <c r="B155" s="4">
        <v>-803118103207</v>
      </c>
      <c r="C155" s="5">
        <v>2</v>
      </c>
      <c r="D155" s="5">
        <v>-4.9769999999999997E-3</v>
      </c>
      <c r="E155" s="5">
        <v>1.2252000000000001E-2</v>
      </c>
      <c r="F155" s="5">
        <v>1005814</v>
      </c>
      <c r="G155" s="5">
        <v>0</v>
      </c>
      <c r="H155" s="5">
        <v>0</v>
      </c>
      <c r="I155" s="5">
        <v>0</v>
      </c>
      <c r="J155" s="5">
        <v>-9346000</v>
      </c>
      <c r="K155" s="5">
        <v>-9731000</v>
      </c>
      <c r="L155" s="5">
        <v>-0.67100000000000004</v>
      </c>
      <c r="M155" s="5">
        <v>0</v>
      </c>
      <c r="S155">
        <f t="shared" si="65"/>
        <v>153</v>
      </c>
      <c r="T155">
        <f t="shared" si="88"/>
        <v>3.0607030000537634</v>
      </c>
      <c r="U155">
        <f t="shared" si="66"/>
        <v>2</v>
      </c>
      <c r="V155">
        <f t="shared" si="74"/>
        <v>-4.8805457400000002E-2</v>
      </c>
      <c r="W155">
        <f t="shared" si="75"/>
        <v>0.12014556240000002</v>
      </c>
      <c r="X155">
        <f t="shared" si="76"/>
        <v>9.8632132468000009</v>
      </c>
      <c r="Y155">
        <f t="shared" si="67"/>
        <v>0</v>
      </c>
      <c r="Z155">
        <f t="shared" si="68"/>
        <v>0</v>
      </c>
      <c r="AA155">
        <f t="shared" si="69"/>
        <v>0</v>
      </c>
      <c r="AB155">
        <f t="shared" si="70"/>
        <v>-9.3460000000000001</v>
      </c>
      <c r="AC155">
        <f t="shared" si="71"/>
        <v>-9.7309999999999999</v>
      </c>
      <c r="AD155">
        <f t="shared" si="72"/>
        <v>-0.67100000000000004</v>
      </c>
      <c r="AE155">
        <f t="shared" si="73"/>
        <v>0</v>
      </c>
      <c r="AG155">
        <f t="shared" si="77"/>
        <v>-0.16311847189139003</v>
      </c>
      <c r="AH155">
        <f t="shared" si="78"/>
        <v>-0.1698379895115682</v>
      </c>
      <c r="AI155">
        <f t="shared" si="79"/>
        <v>-1.1711159280881952E-2</v>
      </c>
      <c r="AJ155">
        <f t="shared" si="80"/>
        <v>-1.7152099077378609</v>
      </c>
      <c r="AK155">
        <f t="shared" si="81"/>
        <v>1.6959124354974817</v>
      </c>
      <c r="AL155">
        <f t="shared" si="82"/>
        <v>9.5646081186952099</v>
      </c>
      <c r="AM155">
        <f t="shared" si="93"/>
        <v>-1.6897823284725881</v>
      </c>
      <c r="AN155">
        <f t="shared" si="94"/>
        <v>1.720297752736027</v>
      </c>
      <c r="AO155">
        <f t="shared" si="95"/>
        <v>9.5647793390647848</v>
      </c>
      <c r="AQ155">
        <f t="shared" si="89"/>
        <v>2.4042000062763691E-2</v>
      </c>
      <c r="AR155" t="b">
        <f t="shared" si="83"/>
        <v>0</v>
      </c>
      <c r="AS155" t="b">
        <f t="shared" si="84"/>
        <v>0</v>
      </c>
      <c r="AT155" t="b">
        <f>FALSE</f>
        <v>0</v>
      </c>
      <c r="AU155" t="b">
        <f t="shared" si="85"/>
        <v>0</v>
      </c>
      <c r="AV155" t="b">
        <f t="shared" si="90"/>
        <v>0</v>
      </c>
      <c r="AW155" t="b">
        <f t="shared" si="86"/>
        <v>0</v>
      </c>
      <c r="AX155">
        <f t="shared" si="91"/>
        <v>0</v>
      </c>
      <c r="AY155">
        <f t="shared" si="92"/>
        <v>0</v>
      </c>
      <c r="AZ155" t="b">
        <f t="shared" si="87"/>
        <v>0</v>
      </c>
    </row>
    <row r="156" spans="1:52" x14ac:dyDescent="0.3">
      <c r="A156" s="4">
        <v>154</v>
      </c>
      <c r="B156" s="4">
        <v>-803118082302</v>
      </c>
      <c r="C156" s="5">
        <v>2</v>
      </c>
      <c r="D156" s="5">
        <v>-4.895E-3</v>
      </c>
      <c r="E156" s="5">
        <v>1.235E-2</v>
      </c>
      <c r="F156" s="5">
        <v>1004545</v>
      </c>
      <c r="G156" s="5">
        <v>0</v>
      </c>
      <c r="H156" s="5">
        <v>0</v>
      </c>
      <c r="I156" s="5">
        <v>0</v>
      </c>
      <c r="J156" s="5">
        <v>-9346000</v>
      </c>
      <c r="K156" s="5">
        <v>-9730000</v>
      </c>
      <c r="L156" s="5">
        <v>-0.67200000000000004</v>
      </c>
      <c r="M156" s="5">
        <v>0</v>
      </c>
      <c r="S156">
        <f t="shared" si="65"/>
        <v>154</v>
      </c>
      <c r="T156">
        <f t="shared" si="88"/>
        <v>3.081607999978587</v>
      </c>
      <c r="U156">
        <f t="shared" si="66"/>
        <v>2</v>
      </c>
      <c r="V156">
        <f t="shared" si="74"/>
        <v>-4.8001349000000006E-2</v>
      </c>
      <c r="W156">
        <f t="shared" si="75"/>
        <v>0.12110657000000001</v>
      </c>
      <c r="X156">
        <f t="shared" si="76"/>
        <v>9.8507691790000003</v>
      </c>
      <c r="Y156">
        <f t="shared" si="67"/>
        <v>0</v>
      </c>
      <c r="Z156">
        <f t="shared" si="68"/>
        <v>0</v>
      </c>
      <c r="AA156">
        <f t="shared" si="69"/>
        <v>0</v>
      </c>
      <c r="AB156">
        <f t="shared" si="70"/>
        <v>-9.3460000000000001</v>
      </c>
      <c r="AC156">
        <f t="shared" si="71"/>
        <v>-9.73</v>
      </c>
      <c r="AD156">
        <f t="shared" si="72"/>
        <v>-0.67200000000000004</v>
      </c>
      <c r="AE156">
        <f t="shared" si="73"/>
        <v>0</v>
      </c>
      <c r="AG156">
        <f t="shared" si="77"/>
        <v>-0.16311847189139003</v>
      </c>
      <c r="AH156">
        <f t="shared" si="78"/>
        <v>-0.16982053621904827</v>
      </c>
      <c r="AI156">
        <f t="shared" si="79"/>
        <v>-1.1728612573401895E-2</v>
      </c>
      <c r="AJ156">
        <f t="shared" si="80"/>
        <v>-1.7121447257952509</v>
      </c>
      <c r="AK156">
        <f t="shared" si="81"/>
        <v>1.6948958193047496</v>
      </c>
      <c r="AL156">
        <f t="shared" si="82"/>
        <v>9.5525134361786748</v>
      </c>
      <c r="AM156">
        <f t="shared" si="93"/>
        <v>-1.6867212762468695</v>
      </c>
      <c r="AN156">
        <f t="shared" si="94"/>
        <v>1.7192251359148953</v>
      </c>
      <c r="AO156">
        <f t="shared" si="95"/>
        <v>9.552688659065252</v>
      </c>
      <c r="AQ156">
        <f t="shared" si="89"/>
        <v>2.0904999924823642E-2</v>
      </c>
      <c r="AR156" t="b">
        <f t="shared" si="83"/>
        <v>0</v>
      </c>
      <c r="AS156" t="b">
        <f t="shared" si="84"/>
        <v>0</v>
      </c>
      <c r="AT156" t="b">
        <f>FALSE</f>
        <v>0</v>
      </c>
      <c r="AU156" t="b">
        <f t="shared" si="85"/>
        <v>0</v>
      </c>
      <c r="AV156" t="b">
        <f t="shared" si="90"/>
        <v>0</v>
      </c>
      <c r="AW156" t="b">
        <f t="shared" si="86"/>
        <v>0</v>
      </c>
      <c r="AX156">
        <f t="shared" si="91"/>
        <v>0</v>
      </c>
      <c r="AY156">
        <f t="shared" si="92"/>
        <v>0</v>
      </c>
      <c r="AZ156" t="b">
        <f t="shared" si="87"/>
        <v>0</v>
      </c>
    </row>
    <row r="157" spans="1:52" x14ac:dyDescent="0.3">
      <c r="A157" s="4">
        <v>155</v>
      </c>
      <c r="B157" s="4">
        <v>-803118067092</v>
      </c>
      <c r="C157" s="5">
        <v>2</v>
      </c>
      <c r="D157" s="5">
        <v>-4.8700000000000002E-3</v>
      </c>
      <c r="E157" s="5">
        <v>1.2297000000000001E-2</v>
      </c>
      <c r="F157" s="5">
        <v>1004099</v>
      </c>
      <c r="G157" s="5">
        <v>0</v>
      </c>
      <c r="H157" s="5">
        <v>0</v>
      </c>
      <c r="I157" s="5">
        <v>0</v>
      </c>
      <c r="J157" s="5">
        <v>-9347000</v>
      </c>
      <c r="K157" s="5">
        <v>-9730000</v>
      </c>
      <c r="L157" s="5">
        <v>-0.67300000000000004</v>
      </c>
      <c r="M157" s="5">
        <v>0</v>
      </c>
      <c r="S157">
        <f t="shared" si="65"/>
        <v>155</v>
      </c>
      <c r="T157">
        <f t="shared" si="88"/>
        <v>3.096817999961786</v>
      </c>
      <c r="U157">
        <f t="shared" si="66"/>
        <v>2</v>
      </c>
      <c r="V157">
        <f t="shared" si="74"/>
        <v>-4.7756194000000002E-2</v>
      </c>
      <c r="W157">
        <f t="shared" si="75"/>
        <v>0.12058684140000001</v>
      </c>
      <c r="X157">
        <f t="shared" si="76"/>
        <v>9.8463956138000004</v>
      </c>
      <c r="Y157">
        <f t="shared" si="67"/>
        <v>0</v>
      </c>
      <c r="Z157">
        <f t="shared" si="68"/>
        <v>0</v>
      </c>
      <c r="AA157">
        <f t="shared" si="69"/>
        <v>0</v>
      </c>
      <c r="AB157">
        <f t="shared" si="70"/>
        <v>-9.3469999999999995</v>
      </c>
      <c r="AC157">
        <f t="shared" si="71"/>
        <v>-9.73</v>
      </c>
      <c r="AD157">
        <f t="shared" si="72"/>
        <v>-0.67300000000000004</v>
      </c>
      <c r="AE157">
        <f t="shared" si="73"/>
        <v>0</v>
      </c>
      <c r="AG157">
        <f t="shared" si="77"/>
        <v>-0.16313592518390996</v>
      </c>
      <c r="AH157">
        <f t="shared" si="78"/>
        <v>-0.16982053621904827</v>
      </c>
      <c r="AI157">
        <f t="shared" si="79"/>
        <v>-1.1746065865921839E-2</v>
      </c>
      <c r="AJ157">
        <f t="shared" si="80"/>
        <v>-1.7111639408818469</v>
      </c>
      <c r="AK157">
        <f t="shared" si="81"/>
        <v>1.6938563358197196</v>
      </c>
      <c r="AL157">
        <f t="shared" si="82"/>
        <v>9.5483557278137265</v>
      </c>
      <c r="AM157">
        <f t="shared" si="93"/>
        <v>-1.6857594996874095</v>
      </c>
      <c r="AN157">
        <f t="shared" si="94"/>
        <v>1.7181712853358004</v>
      </c>
      <c r="AO157">
        <f t="shared" si="95"/>
        <v>9.548530293574256</v>
      </c>
      <c r="AQ157">
        <f t="shared" si="89"/>
        <v>1.5209999983198941E-2</v>
      </c>
      <c r="AR157" t="b">
        <f t="shared" si="83"/>
        <v>0</v>
      </c>
      <c r="AS157" t="b">
        <f t="shared" si="84"/>
        <v>0</v>
      </c>
      <c r="AT157" t="b">
        <f>FALSE</f>
        <v>0</v>
      </c>
      <c r="AU157" t="b">
        <f t="shared" si="85"/>
        <v>0</v>
      </c>
      <c r="AV157" t="b">
        <f t="shared" si="90"/>
        <v>0</v>
      </c>
      <c r="AW157" t="b">
        <f t="shared" si="86"/>
        <v>0</v>
      </c>
      <c r="AX157">
        <f t="shared" si="91"/>
        <v>0</v>
      </c>
      <c r="AY157">
        <f t="shared" si="92"/>
        <v>0</v>
      </c>
      <c r="AZ157" t="b">
        <f t="shared" si="87"/>
        <v>0</v>
      </c>
    </row>
    <row r="158" spans="1:52" x14ac:dyDescent="0.3">
      <c r="A158" s="4">
        <v>156</v>
      </c>
      <c r="B158" s="4">
        <v>-803118051532</v>
      </c>
      <c r="C158" s="5">
        <v>2</v>
      </c>
      <c r="D158" s="5">
        <v>-4.8370000000000002E-3</v>
      </c>
      <c r="E158" s="5">
        <v>1.2239999999999999E-2</v>
      </c>
      <c r="F158" s="5">
        <v>0.99917800000000001</v>
      </c>
      <c r="G158" s="5">
        <v>0</v>
      </c>
      <c r="H158" s="5">
        <v>0</v>
      </c>
      <c r="I158" s="5">
        <v>0</v>
      </c>
      <c r="J158" s="5">
        <v>-9347000</v>
      </c>
      <c r="K158" s="5">
        <v>-9729000</v>
      </c>
      <c r="L158" s="5">
        <v>-0.67400000000000004</v>
      </c>
      <c r="M158" s="5">
        <v>0</v>
      </c>
      <c r="S158">
        <f t="shared" si="65"/>
        <v>156</v>
      </c>
      <c r="T158">
        <f t="shared" si="88"/>
        <v>3.1123780000489205</v>
      </c>
      <c r="U158">
        <f t="shared" si="66"/>
        <v>2</v>
      </c>
      <c r="V158">
        <f t="shared" si="74"/>
        <v>-4.7432589400000003E-2</v>
      </c>
      <c r="W158">
        <f t="shared" si="75"/>
        <v>0.120027888</v>
      </c>
      <c r="X158">
        <f t="shared" si="76"/>
        <v>9.7981393036000011</v>
      </c>
      <c r="Y158">
        <f t="shared" si="67"/>
        <v>0</v>
      </c>
      <c r="Z158">
        <f t="shared" si="68"/>
        <v>0</v>
      </c>
      <c r="AA158">
        <f t="shared" si="69"/>
        <v>0</v>
      </c>
      <c r="AB158">
        <f t="shared" si="70"/>
        <v>-9.3469999999999995</v>
      </c>
      <c r="AC158">
        <f t="shared" si="71"/>
        <v>-9.7289999999999992</v>
      </c>
      <c r="AD158">
        <f t="shared" si="72"/>
        <v>-0.67400000000000004</v>
      </c>
      <c r="AE158">
        <f t="shared" si="73"/>
        <v>0</v>
      </c>
      <c r="AG158">
        <f t="shared" si="77"/>
        <v>-0.16313592518390996</v>
      </c>
      <c r="AH158">
        <f t="shared" si="78"/>
        <v>-0.16980308292652829</v>
      </c>
      <c r="AI158">
        <f t="shared" si="79"/>
        <v>-1.1763519158441782E-2</v>
      </c>
      <c r="AJ158">
        <f t="shared" si="80"/>
        <v>-1.7025210007498643</v>
      </c>
      <c r="AK158">
        <f t="shared" si="81"/>
        <v>1.6855937875698719</v>
      </c>
      <c r="AL158">
        <f t="shared" si="82"/>
        <v>9.5015991381713008</v>
      </c>
      <c r="AM158">
        <f t="shared" si="93"/>
        <v>-1.6772427584398686</v>
      </c>
      <c r="AN158">
        <f t="shared" si="94"/>
        <v>1.7097822872026764</v>
      </c>
      <c r="AO158">
        <f t="shared" si="95"/>
        <v>9.5017730775269023</v>
      </c>
      <c r="AQ158">
        <f t="shared" si="89"/>
        <v>1.556000008713454E-2</v>
      </c>
      <c r="AR158" t="b">
        <f t="shared" si="83"/>
        <v>0</v>
      </c>
      <c r="AS158" t="b">
        <f t="shared" si="84"/>
        <v>0</v>
      </c>
      <c r="AT158" t="b">
        <f>FALSE</f>
        <v>0</v>
      </c>
      <c r="AU158" t="b">
        <f t="shared" si="85"/>
        <v>0</v>
      </c>
      <c r="AV158" t="b">
        <f t="shared" si="90"/>
        <v>0</v>
      </c>
      <c r="AW158" t="b">
        <f t="shared" si="86"/>
        <v>0</v>
      </c>
      <c r="AX158">
        <f t="shared" si="91"/>
        <v>0</v>
      </c>
      <c r="AY158">
        <f t="shared" si="92"/>
        <v>0</v>
      </c>
      <c r="AZ158" t="b">
        <f t="shared" si="87"/>
        <v>0</v>
      </c>
    </row>
    <row r="159" spans="1:52" x14ac:dyDescent="0.3">
      <c r="A159" s="4">
        <v>157</v>
      </c>
      <c r="B159" s="4">
        <v>-803118026161</v>
      </c>
      <c r="C159" s="5">
        <v>2</v>
      </c>
      <c r="D159" s="5">
        <v>-4.9189999999999998E-3</v>
      </c>
      <c r="E159" s="5">
        <v>1.2319999999999999E-2</v>
      </c>
      <c r="F159" s="5">
        <v>1005212</v>
      </c>
      <c r="G159" s="5">
        <v>0</v>
      </c>
      <c r="H159" s="5">
        <v>0</v>
      </c>
      <c r="I159" s="5">
        <v>0</v>
      </c>
      <c r="J159" s="5">
        <v>-9347000</v>
      </c>
      <c r="K159" s="5">
        <v>-9728000</v>
      </c>
      <c r="L159" s="5">
        <v>-0.67600000000000005</v>
      </c>
      <c r="M159" s="5">
        <v>0</v>
      </c>
      <c r="S159">
        <f t="shared" si="65"/>
        <v>157</v>
      </c>
      <c r="T159">
        <f t="shared" si="88"/>
        <v>3.1377489999867976</v>
      </c>
      <c r="U159">
        <f t="shared" si="66"/>
        <v>2</v>
      </c>
      <c r="V159">
        <f t="shared" si="74"/>
        <v>-4.8236697799999999E-2</v>
      </c>
      <c r="W159">
        <f t="shared" si="75"/>
        <v>0.12081238399999999</v>
      </c>
      <c r="X159">
        <f t="shared" si="76"/>
        <v>9.8573099144</v>
      </c>
      <c r="Y159">
        <f t="shared" si="67"/>
        <v>0</v>
      </c>
      <c r="Z159">
        <f t="shared" si="68"/>
        <v>0</v>
      </c>
      <c r="AA159">
        <f t="shared" si="69"/>
        <v>0</v>
      </c>
      <c r="AB159">
        <f t="shared" si="70"/>
        <v>-9.3469999999999995</v>
      </c>
      <c r="AC159">
        <f t="shared" si="71"/>
        <v>-9.7279999999999998</v>
      </c>
      <c r="AD159">
        <f t="shared" si="72"/>
        <v>-0.67600000000000005</v>
      </c>
      <c r="AE159">
        <f t="shared" si="73"/>
        <v>0</v>
      </c>
      <c r="AG159">
        <f t="shared" si="77"/>
        <v>-0.16313592518390996</v>
      </c>
      <c r="AH159">
        <f t="shared" si="78"/>
        <v>-0.16978562963400837</v>
      </c>
      <c r="AI159">
        <f t="shared" si="79"/>
        <v>-1.1798425743481668E-2</v>
      </c>
      <c r="AJ159">
        <f t="shared" si="80"/>
        <v>-1.7131432573083343</v>
      </c>
      <c r="AK159">
        <f t="shared" si="81"/>
        <v>1.6958225363139647</v>
      </c>
      <c r="AL159">
        <f t="shared" si="82"/>
        <v>9.5589124519968074</v>
      </c>
      <c r="AM159">
        <f t="shared" si="93"/>
        <v>-1.6877133123264618</v>
      </c>
      <c r="AN159">
        <f t="shared" si="94"/>
        <v>1.7201664608244627</v>
      </c>
      <c r="AO159">
        <f t="shared" si="95"/>
        <v>9.5590863727723274</v>
      </c>
      <c r="AQ159">
        <f t="shared" si="89"/>
        <v>2.5370999937877059E-2</v>
      </c>
      <c r="AR159" t="b">
        <f t="shared" si="83"/>
        <v>0</v>
      </c>
      <c r="AS159" t="b">
        <f t="shared" si="84"/>
        <v>0</v>
      </c>
      <c r="AT159" t="b">
        <f>FALSE</f>
        <v>0</v>
      </c>
      <c r="AU159" t="b">
        <f t="shared" si="85"/>
        <v>0</v>
      </c>
      <c r="AV159" t="b">
        <f t="shared" si="90"/>
        <v>0</v>
      </c>
      <c r="AW159" t="b">
        <f t="shared" si="86"/>
        <v>0</v>
      </c>
      <c r="AX159">
        <f t="shared" si="91"/>
        <v>0</v>
      </c>
      <c r="AY159">
        <f t="shared" si="92"/>
        <v>0</v>
      </c>
      <c r="AZ159" t="b">
        <f t="shared" si="87"/>
        <v>0</v>
      </c>
    </row>
    <row r="160" spans="1:52" x14ac:dyDescent="0.3">
      <c r="A160" s="4">
        <v>158</v>
      </c>
      <c r="B160" s="4">
        <v>-803118001898</v>
      </c>
      <c r="C160" s="5">
        <v>2</v>
      </c>
      <c r="D160" s="5">
        <v>-4.9630000000000004E-3</v>
      </c>
      <c r="E160" s="5">
        <v>1.2284E-2</v>
      </c>
      <c r="F160" s="5">
        <v>1004571</v>
      </c>
      <c r="G160" s="5">
        <v>0</v>
      </c>
      <c r="H160" s="5">
        <v>0</v>
      </c>
      <c r="I160" s="5">
        <v>0</v>
      </c>
      <c r="J160" s="5">
        <v>-9348000</v>
      </c>
      <c r="K160" s="5">
        <v>-9727000</v>
      </c>
      <c r="L160" s="5">
        <v>-0.67600000000000005</v>
      </c>
      <c r="M160" s="5">
        <v>0</v>
      </c>
      <c r="S160">
        <f t="shared" si="65"/>
        <v>158</v>
      </c>
      <c r="T160">
        <f t="shared" si="88"/>
        <v>3.1620119999861345</v>
      </c>
      <c r="U160">
        <f t="shared" si="66"/>
        <v>2</v>
      </c>
      <c r="V160">
        <f t="shared" si="74"/>
        <v>-4.8668170600000005E-2</v>
      </c>
      <c r="W160">
        <f t="shared" si="75"/>
        <v>0.1204593608</v>
      </c>
      <c r="X160">
        <f t="shared" si="76"/>
        <v>9.8510241402000016</v>
      </c>
      <c r="Y160">
        <f t="shared" si="67"/>
        <v>0</v>
      </c>
      <c r="Z160">
        <f t="shared" si="68"/>
        <v>0</v>
      </c>
      <c r="AA160">
        <f t="shared" si="69"/>
        <v>0</v>
      </c>
      <c r="AB160">
        <f t="shared" si="70"/>
        <v>-9.3480000000000008</v>
      </c>
      <c r="AC160">
        <f t="shared" si="71"/>
        <v>-9.7270000000000003</v>
      </c>
      <c r="AD160">
        <f t="shared" si="72"/>
        <v>-0.67600000000000005</v>
      </c>
      <c r="AE160">
        <f t="shared" si="73"/>
        <v>0</v>
      </c>
      <c r="AG160">
        <f t="shared" si="77"/>
        <v>-0.16315337847642994</v>
      </c>
      <c r="AH160">
        <f t="shared" si="78"/>
        <v>-0.16976817634148844</v>
      </c>
      <c r="AI160">
        <f t="shared" si="79"/>
        <v>-1.1798425743481668E-2</v>
      </c>
      <c r="AJ160">
        <f t="shared" si="80"/>
        <v>-1.7123370946854588</v>
      </c>
      <c r="AK160">
        <f t="shared" si="81"/>
        <v>1.6946277273583552</v>
      </c>
      <c r="AL160">
        <f t="shared" si="82"/>
        <v>9.5527846306231314</v>
      </c>
      <c r="AM160">
        <f t="shared" si="93"/>
        <v>-1.6869284575206889</v>
      </c>
      <c r="AN160">
        <f t="shared" si="94"/>
        <v>1.7189665398164595</v>
      </c>
      <c r="AO160">
        <f t="shared" si="95"/>
        <v>9.552956718913542</v>
      </c>
      <c r="AQ160">
        <f t="shared" si="89"/>
        <v>2.4262999999336898E-2</v>
      </c>
      <c r="AR160" t="b">
        <f t="shared" si="83"/>
        <v>0</v>
      </c>
      <c r="AS160" t="b">
        <f t="shared" si="84"/>
        <v>0</v>
      </c>
      <c r="AT160" t="b">
        <f>FALSE</f>
        <v>0</v>
      </c>
      <c r="AU160" t="b">
        <f t="shared" si="85"/>
        <v>0</v>
      </c>
      <c r="AV160" t="b">
        <f t="shared" si="90"/>
        <v>0</v>
      </c>
      <c r="AW160" t="b">
        <f t="shared" si="86"/>
        <v>0</v>
      </c>
      <c r="AX160">
        <f t="shared" si="91"/>
        <v>0</v>
      </c>
      <c r="AY160">
        <f t="shared" si="92"/>
        <v>0</v>
      </c>
      <c r="AZ160" t="b">
        <f t="shared" si="87"/>
        <v>0</v>
      </c>
    </row>
    <row r="161" spans="1:52" x14ac:dyDescent="0.3">
      <c r="A161" s="4">
        <v>159</v>
      </c>
      <c r="B161" s="4">
        <v>-803117985194</v>
      </c>
      <c r="C161" s="5">
        <v>2</v>
      </c>
      <c r="D161" s="5">
        <v>-5.0130000000000001E-3</v>
      </c>
      <c r="E161" s="5">
        <v>1.2292000000000001E-2</v>
      </c>
      <c r="F161" s="5">
        <v>1004254</v>
      </c>
      <c r="G161" s="5">
        <v>0</v>
      </c>
      <c r="H161" s="5">
        <v>0</v>
      </c>
      <c r="I161" s="5">
        <v>0</v>
      </c>
      <c r="J161" s="5">
        <v>-9348000</v>
      </c>
      <c r="K161" s="5">
        <v>-9727000</v>
      </c>
      <c r="L161" s="5">
        <v>-0.67700000000000005</v>
      </c>
      <c r="M161" s="5">
        <v>0</v>
      </c>
      <c r="S161">
        <f t="shared" si="65"/>
        <v>159</v>
      </c>
      <c r="T161">
        <f t="shared" si="88"/>
        <v>3.1787160000531003</v>
      </c>
      <c r="U161">
        <f t="shared" si="66"/>
        <v>2</v>
      </c>
      <c r="V161">
        <f t="shared" si="74"/>
        <v>-4.9158480600000005E-2</v>
      </c>
      <c r="W161">
        <f t="shared" si="75"/>
        <v>0.12053781040000001</v>
      </c>
      <c r="X161">
        <f t="shared" si="76"/>
        <v>9.8479155748</v>
      </c>
      <c r="Y161">
        <f t="shared" si="67"/>
        <v>0</v>
      </c>
      <c r="Z161">
        <f t="shared" si="68"/>
        <v>0</v>
      </c>
      <c r="AA161">
        <f t="shared" si="69"/>
        <v>0</v>
      </c>
      <c r="AB161">
        <f t="shared" si="70"/>
        <v>-9.3480000000000008</v>
      </c>
      <c r="AC161">
        <f t="shared" si="71"/>
        <v>-9.7270000000000003</v>
      </c>
      <c r="AD161">
        <f t="shared" si="72"/>
        <v>-0.67700000000000005</v>
      </c>
      <c r="AE161">
        <f t="shared" si="73"/>
        <v>0</v>
      </c>
      <c r="AG161">
        <f t="shared" si="77"/>
        <v>-0.16315337847642994</v>
      </c>
      <c r="AH161">
        <f t="shared" si="78"/>
        <v>-0.16976817634148844</v>
      </c>
      <c r="AI161">
        <f t="shared" si="79"/>
        <v>-1.1815879036001611E-2</v>
      </c>
      <c r="AJ161">
        <f t="shared" si="80"/>
        <v>-1.7122951518380753</v>
      </c>
      <c r="AK161">
        <f t="shared" si="81"/>
        <v>1.6941940124094279</v>
      </c>
      <c r="AL161">
        <f t="shared" si="82"/>
        <v>9.5496669601430177</v>
      </c>
      <c r="AM161">
        <f t="shared" si="93"/>
        <v>-1.6868913364789979</v>
      </c>
      <c r="AN161">
        <f t="shared" si="94"/>
        <v>1.7185390217394296</v>
      </c>
      <c r="AO161">
        <f t="shared" si="95"/>
        <v>9.5498381315083201</v>
      </c>
      <c r="AQ161">
        <f t="shared" si="89"/>
        <v>1.6704000066965818E-2</v>
      </c>
      <c r="AR161" t="b">
        <f t="shared" si="83"/>
        <v>0</v>
      </c>
      <c r="AS161" t="b">
        <f t="shared" si="84"/>
        <v>0</v>
      </c>
      <c r="AT161" t="b">
        <f>FALSE</f>
        <v>0</v>
      </c>
      <c r="AU161" t="b">
        <f t="shared" si="85"/>
        <v>0</v>
      </c>
      <c r="AV161" t="b">
        <f t="shared" si="90"/>
        <v>0</v>
      </c>
      <c r="AW161" t="b">
        <f t="shared" si="86"/>
        <v>0</v>
      </c>
      <c r="AX161">
        <f t="shared" si="91"/>
        <v>0</v>
      </c>
      <c r="AY161">
        <f t="shared" si="92"/>
        <v>0</v>
      </c>
      <c r="AZ161" t="b">
        <f t="shared" si="87"/>
        <v>0</v>
      </c>
    </row>
    <row r="162" spans="1:52" x14ac:dyDescent="0.3">
      <c r="A162" s="4">
        <v>160</v>
      </c>
      <c r="B162" s="4">
        <v>-803117966217</v>
      </c>
      <c r="C162" s="5">
        <v>2</v>
      </c>
      <c r="D162" s="5">
        <v>1.9449999999999999E-3</v>
      </c>
      <c r="E162" s="5">
        <v>1.2292000000000001E-2</v>
      </c>
      <c r="F162" s="5">
        <v>1004694</v>
      </c>
      <c r="G162" s="5">
        <v>0</v>
      </c>
      <c r="H162" s="5">
        <v>0</v>
      </c>
      <c r="I162" s="5">
        <v>0</v>
      </c>
      <c r="J162" s="5">
        <v>-9347000</v>
      </c>
      <c r="K162" s="5">
        <v>-9729000</v>
      </c>
      <c r="L162" s="5">
        <v>-0.67700000000000005</v>
      </c>
      <c r="M162" s="5">
        <v>0</v>
      </c>
      <c r="S162">
        <f t="shared" si="65"/>
        <v>160</v>
      </c>
      <c r="T162">
        <f t="shared" si="88"/>
        <v>3.1976929999655113</v>
      </c>
      <c r="U162">
        <f t="shared" si="66"/>
        <v>2</v>
      </c>
      <c r="V162">
        <f t="shared" si="74"/>
        <v>1.9073059E-2</v>
      </c>
      <c r="W162">
        <f t="shared" si="75"/>
        <v>0.12053781040000001</v>
      </c>
      <c r="X162">
        <f t="shared" si="76"/>
        <v>9.8522303028000007</v>
      </c>
      <c r="Y162">
        <f t="shared" si="67"/>
        <v>0</v>
      </c>
      <c r="Z162">
        <f t="shared" si="68"/>
        <v>0</v>
      </c>
      <c r="AA162">
        <f t="shared" si="69"/>
        <v>0</v>
      </c>
      <c r="AB162">
        <f t="shared" si="70"/>
        <v>-9.3469999999999995</v>
      </c>
      <c r="AC162">
        <f t="shared" si="71"/>
        <v>-9.7289999999999992</v>
      </c>
      <c r="AD162">
        <f t="shared" si="72"/>
        <v>-0.67700000000000005</v>
      </c>
      <c r="AE162">
        <f t="shared" si="73"/>
        <v>0</v>
      </c>
      <c r="AG162">
        <f t="shared" si="77"/>
        <v>-0.16313592518390996</v>
      </c>
      <c r="AH162">
        <f t="shared" si="78"/>
        <v>-0.16980308292652829</v>
      </c>
      <c r="AI162">
        <f t="shared" si="79"/>
        <v>-1.1815879036001611E-2</v>
      </c>
      <c r="AJ162">
        <f t="shared" si="80"/>
        <v>-1.6461125766480902</v>
      </c>
      <c r="AK162">
        <f t="shared" si="81"/>
        <v>1.6965810000682966</v>
      </c>
      <c r="AL162">
        <f t="shared" si="82"/>
        <v>9.5652109950557005</v>
      </c>
      <c r="AM162">
        <f t="shared" si="93"/>
        <v>-1.6206989757319463</v>
      </c>
      <c r="AN162">
        <f t="shared" si="94"/>
        <v>1.71907053636041</v>
      </c>
      <c r="AO162">
        <f t="shared" si="95"/>
        <v>9.565535343398464</v>
      </c>
      <c r="AQ162">
        <f t="shared" si="89"/>
        <v>1.8976999912410975E-2</v>
      </c>
      <c r="AR162" t="b">
        <f t="shared" si="83"/>
        <v>0</v>
      </c>
      <c r="AS162" t="b">
        <f t="shared" si="84"/>
        <v>0</v>
      </c>
      <c r="AT162" t="b">
        <f>FALSE</f>
        <v>0</v>
      </c>
      <c r="AU162" t="b">
        <f t="shared" si="85"/>
        <v>0</v>
      </c>
      <c r="AV162" t="b">
        <f t="shared" si="90"/>
        <v>0</v>
      </c>
      <c r="AW162" t="b">
        <f t="shared" si="86"/>
        <v>0</v>
      </c>
      <c r="AX162">
        <f t="shared" si="91"/>
        <v>0</v>
      </c>
      <c r="AY162">
        <f t="shared" si="92"/>
        <v>0</v>
      </c>
      <c r="AZ162" t="b">
        <f t="shared" si="87"/>
        <v>0</v>
      </c>
    </row>
    <row r="163" spans="1:52" x14ac:dyDescent="0.3">
      <c r="A163" s="4">
        <v>161</v>
      </c>
      <c r="B163" s="4">
        <v>-803117946375</v>
      </c>
      <c r="C163" s="5">
        <v>2</v>
      </c>
      <c r="D163" s="5">
        <v>-6.4209999999999996E-3</v>
      </c>
      <c r="E163" s="5">
        <v>1.2239999999999999E-2</v>
      </c>
      <c r="F163" s="5">
        <v>1004392</v>
      </c>
      <c r="G163" s="5">
        <v>0</v>
      </c>
      <c r="H163" s="5">
        <v>0</v>
      </c>
      <c r="I163" s="5">
        <v>0</v>
      </c>
      <c r="J163" s="5">
        <v>-9347000</v>
      </c>
      <c r="K163" s="5">
        <v>-9732000</v>
      </c>
      <c r="L163" s="5">
        <v>-0.67800000000000005</v>
      </c>
      <c r="M163" s="5">
        <v>0</v>
      </c>
      <c r="S163">
        <f t="shared" si="65"/>
        <v>161</v>
      </c>
      <c r="T163">
        <f t="shared" si="88"/>
        <v>3.217534999945201</v>
      </c>
      <c r="U163">
        <f t="shared" si="66"/>
        <v>2</v>
      </c>
      <c r="V163">
        <f t="shared" si="74"/>
        <v>-6.2965610199999994E-2</v>
      </c>
      <c r="W163">
        <f t="shared" si="75"/>
        <v>0.120027888</v>
      </c>
      <c r="X163">
        <f t="shared" si="76"/>
        <v>9.8492688303999998</v>
      </c>
      <c r="Y163">
        <f t="shared" si="67"/>
        <v>0</v>
      </c>
      <c r="Z163">
        <f t="shared" si="68"/>
        <v>0</v>
      </c>
      <c r="AA163">
        <f t="shared" si="69"/>
        <v>0</v>
      </c>
      <c r="AB163">
        <f t="shared" si="70"/>
        <v>-9.3469999999999995</v>
      </c>
      <c r="AC163">
        <f t="shared" si="71"/>
        <v>-9.7319999999999993</v>
      </c>
      <c r="AD163">
        <f t="shared" si="72"/>
        <v>-0.67800000000000005</v>
      </c>
      <c r="AE163">
        <f t="shared" si="73"/>
        <v>0</v>
      </c>
      <c r="AG163">
        <f t="shared" si="77"/>
        <v>-0.16313592518390996</v>
      </c>
      <c r="AH163">
        <f t="shared" si="78"/>
        <v>-0.16985544280408815</v>
      </c>
      <c r="AI163">
        <f t="shared" si="79"/>
        <v>-1.1833332328521554E-2</v>
      </c>
      <c r="AJ163">
        <f t="shared" si="80"/>
        <v>-1.7269786469132242</v>
      </c>
      <c r="AK163">
        <f t="shared" si="81"/>
        <v>1.6933374706047846</v>
      </c>
      <c r="AL163">
        <f t="shared" si="82"/>
        <v>9.5486449729375824</v>
      </c>
      <c r="AM163">
        <f t="shared" si="93"/>
        <v>-1.7015779312673189</v>
      </c>
      <c r="AN163">
        <f t="shared" si="94"/>
        <v>1.7180864018189168</v>
      </c>
      <c r="AO163">
        <f t="shared" si="95"/>
        <v>9.5487841904173099</v>
      </c>
      <c r="AQ163">
        <f t="shared" si="89"/>
        <v>1.9841999979689717E-2</v>
      </c>
      <c r="AR163" t="b">
        <f t="shared" si="83"/>
        <v>0</v>
      </c>
      <c r="AS163" t="b">
        <f t="shared" si="84"/>
        <v>0</v>
      </c>
      <c r="AT163" t="b">
        <f>FALSE</f>
        <v>0</v>
      </c>
      <c r="AU163" t="b">
        <f t="shared" si="85"/>
        <v>0</v>
      </c>
      <c r="AV163" t="b">
        <f t="shared" si="90"/>
        <v>0</v>
      </c>
      <c r="AW163" t="b">
        <f t="shared" si="86"/>
        <v>0</v>
      </c>
      <c r="AX163">
        <f t="shared" si="91"/>
        <v>0</v>
      </c>
      <c r="AY163">
        <f t="shared" si="92"/>
        <v>0</v>
      </c>
      <c r="AZ163" t="b">
        <f t="shared" si="87"/>
        <v>0</v>
      </c>
    </row>
    <row r="164" spans="1:52" x14ac:dyDescent="0.3">
      <c r="A164" s="4">
        <v>162</v>
      </c>
      <c r="B164" s="4">
        <v>-803117923702</v>
      </c>
      <c r="C164" s="5">
        <v>2</v>
      </c>
      <c r="D164" s="5">
        <v>-4.6940000000000003E-3</v>
      </c>
      <c r="E164" s="5">
        <v>1.2370000000000001E-2</v>
      </c>
      <c r="F164" s="5">
        <v>1004443</v>
      </c>
      <c r="G164" s="5">
        <v>0</v>
      </c>
      <c r="H164" s="5">
        <v>0</v>
      </c>
      <c r="I164" s="5">
        <v>0</v>
      </c>
      <c r="J164" s="5">
        <v>-9346000</v>
      </c>
      <c r="K164" s="5">
        <v>-9731000</v>
      </c>
      <c r="L164" s="5">
        <v>-0.67900000000000005</v>
      </c>
      <c r="M164" s="5">
        <v>0</v>
      </c>
      <c r="S164">
        <f t="shared" si="65"/>
        <v>162</v>
      </c>
      <c r="T164">
        <f t="shared" si="88"/>
        <v>3.2402080000611022</v>
      </c>
      <c r="U164">
        <f t="shared" si="66"/>
        <v>2</v>
      </c>
      <c r="V164">
        <f t="shared" si="74"/>
        <v>-4.6030302800000006E-2</v>
      </c>
      <c r="W164">
        <f t="shared" si="75"/>
        <v>0.12130269400000002</v>
      </c>
      <c r="X164">
        <f t="shared" si="76"/>
        <v>9.8497689465999994</v>
      </c>
      <c r="Y164">
        <f t="shared" si="67"/>
        <v>0</v>
      </c>
      <c r="Z164">
        <f t="shared" si="68"/>
        <v>0</v>
      </c>
      <c r="AA164">
        <f t="shared" si="69"/>
        <v>0</v>
      </c>
      <c r="AB164">
        <f t="shared" si="70"/>
        <v>-9.3460000000000001</v>
      </c>
      <c r="AC164">
        <f t="shared" si="71"/>
        <v>-9.7309999999999999</v>
      </c>
      <c r="AD164">
        <f t="shared" si="72"/>
        <v>-0.67900000000000005</v>
      </c>
      <c r="AE164">
        <f t="shared" si="73"/>
        <v>0</v>
      </c>
      <c r="AG164">
        <f t="shared" si="77"/>
        <v>-0.16311847189139003</v>
      </c>
      <c r="AH164">
        <f t="shared" si="78"/>
        <v>-0.1698379895115682</v>
      </c>
      <c r="AI164">
        <f t="shared" si="79"/>
        <v>-1.1850785621041499E-2</v>
      </c>
      <c r="AJ164">
        <f t="shared" si="80"/>
        <v>-1.7102022900691023</v>
      </c>
      <c r="AK164">
        <f t="shared" si="81"/>
        <v>1.6949784925918248</v>
      </c>
      <c r="AL164">
        <f t="shared" si="82"/>
        <v>9.551808073367404</v>
      </c>
      <c r="AM164">
        <f t="shared" si="93"/>
        <v>-1.68477311365187</v>
      </c>
      <c r="AN164">
        <f t="shared" si="94"/>
        <v>1.7192562226888293</v>
      </c>
      <c r="AO164">
        <f t="shared" si="95"/>
        <v>9.5519882239256706</v>
      </c>
      <c r="AQ164">
        <f t="shared" si="89"/>
        <v>2.2673000115901232E-2</v>
      </c>
      <c r="AR164" t="b">
        <f t="shared" si="83"/>
        <v>0</v>
      </c>
      <c r="AS164" t="b">
        <f t="shared" si="84"/>
        <v>0</v>
      </c>
      <c r="AT164" t="b">
        <f>FALSE</f>
        <v>0</v>
      </c>
      <c r="AU164" t="b">
        <f t="shared" si="85"/>
        <v>0</v>
      </c>
      <c r="AV164" t="b">
        <f t="shared" si="90"/>
        <v>0</v>
      </c>
      <c r="AW164" t="b">
        <f t="shared" si="86"/>
        <v>0</v>
      </c>
      <c r="AX164">
        <f t="shared" si="91"/>
        <v>0</v>
      </c>
      <c r="AY164">
        <f t="shared" si="92"/>
        <v>0</v>
      </c>
      <c r="AZ164" t="b">
        <f t="shared" si="87"/>
        <v>0</v>
      </c>
    </row>
    <row r="165" spans="1:52" x14ac:dyDescent="0.3">
      <c r="A165" s="4">
        <v>163</v>
      </c>
      <c r="B165" s="4">
        <v>-803117904837</v>
      </c>
      <c r="C165" s="5">
        <v>2</v>
      </c>
      <c r="D165" s="5">
        <v>-4.627E-3</v>
      </c>
      <c r="E165" s="5">
        <v>1.0617E-2</v>
      </c>
      <c r="F165" s="5">
        <v>1004453</v>
      </c>
      <c r="G165" s="5">
        <v>0</v>
      </c>
      <c r="H165" s="5">
        <v>0</v>
      </c>
      <c r="I165" s="5">
        <v>0</v>
      </c>
      <c r="J165" s="5">
        <v>-9347000</v>
      </c>
      <c r="K165" s="5">
        <v>-9730000</v>
      </c>
      <c r="L165" s="5">
        <v>-0.67800000000000005</v>
      </c>
      <c r="M165" s="5">
        <v>0</v>
      </c>
      <c r="S165">
        <f t="shared" si="65"/>
        <v>163</v>
      </c>
      <c r="T165">
        <f t="shared" si="88"/>
        <v>3.2590730000520125</v>
      </c>
      <c r="U165">
        <f t="shared" si="66"/>
        <v>2</v>
      </c>
      <c r="V165">
        <f t="shared" si="74"/>
        <v>-4.5373287400000004E-2</v>
      </c>
      <c r="W165">
        <f t="shared" si="75"/>
        <v>0.1041124254</v>
      </c>
      <c r="X165">
        <f t="shared" si="76"/>
        <v>9.8498670086000004</v>
      </c>
      <c r="Y165">
        <f t="shared" si="67"/>
        <v>0</v>
      </c>
      <c r="Z165">
        <f t="shared" si="68"/>
        <v>0</v>
      </c>
      <c r="AA165">
        <f t="shared" si="69"/>
        <v>0</v>
      </c>
      <c r="AB165">
        <f t="shared" si="70"/>
        <v>-9.3469999999999995</v>
      </c>
      <c r="AC165">
        <f t="shared" si="71"/>
        <v>-9.73</v>
      </c>
      <c r="AD165">
        <f t="shared" si="72"/>
        <v>-0.67800000000000005</v>
      </c>
      <c r="AE165">
        <f t="shared" si="73"/>
        <v>0</v>
      </c>
      <c r="AG165">
        <f t="shared" si="77"/>
        <v>-0.16313592518390996</v>
      </c>
      <c r="AH165">
        <f t="shared" si="78"/>
        <v>-0.16982053621904827</v>
      </c>
      <c r="AI165">
        <f t="shared" si="79"/>
        <v>-1.1833332328521554E-2</v>
      </c>
      <c r="AJ165">
        <f t="shared" si="80"/>
        <v>-1.7094019968319345</v>
      </c>
      <c r="AK165">
        <f t="shared" si="81"/>
        <v>1.6782217518146068</v>
      </c>
      <c r="AL165">
        <f t="shared" si="82"/>
        <v>9.554804800957589</v>
      </c>
      <c r="AM165">
        <f t="shared" si="93"/>
        <v>-1.6844419679846612</v>
      </c>
      <c r="AN165">
        <f t="shared" si="94"/>
        <v>1.7024794037693569</v>
      </c>
      <c r="AO165">
        <f t="shared" si="95"/>
        <v>9.5549462246352803</v>
      </c>
      <c r="AQ165">
        <f t="shared" si="89"/>
        <v>1.8864999990910292E-2</v>
      </c>
      <c r="AR165" t="b">
        <f t="shared" si="83"/>
        <v>0</v>
      </c>
      <c r="AS165" t="b">
        <f t="shared" si="84"/>
        <v>0</v>
      </c>
      <c r="AT165" t="b">
        <f>FALSE</f>
        <v>0</v>
      </c>
      <c r="AU165" t="b">
        <f t="shared" si="85"/>
        <v>0</v>
      </c>
      <c r="AV165" t="b">
        <f t="shared" si="90"/>
        <v>0</v>
      </c>
      <c r="AW165" t="b">
        <f t="shared" si="86"/>
        <v>0</v>
      </c>
      <c r="AX165">
        <f t="shared" si="91"/>
        <v>0</v>
      </c>
      <c r="AY165">
        <f t="shared" si="92"/>
        <v>0</v>
      </c>
      <c r="AZ165" t="b">
        <f t="shared" si="87"/>
        <v>0</v>
      </c>
    </row>
    <row r="166" spans="1:52" x14ac:dyDescent="0.3">
      <c r="A166" s="4">
        <v>164</v>
      </c>
      <c r="B166" s="4">
        <v>-803117890165</v>
      </c>
      <c r="C166" s="5">
        <v>2</v>
      </c>
      <c r="D166" s="5">
        <v>-4.751E-3</v>
      </c>
      <c r="E166" s="5">
        <v>1.2912E-2</v>
      </c>
      <c r="F166" s="5">
        <v>1004440</v>
      </c>
      <c r="G166" s="5">
        <v>0</v>
      </c>
      <c r="H166" s="5">
        <v>0</v>
      </c>
      <c r="I166" s="5">
        <v>0</v>
      </c>
      <c r="J166" s="5">
        <v>-9345000</v>
      </c>
      <c r="K166" s="5">
        <v>-9729000</v>
      </c>
      <c r="L166" s="5">
        <v>-0.67900000000000005</v>
      </c>
      <c r="M166" s="5">
        <v>0</v>
      </c>
      <c r="S166">
        <f t="shared" si="65"/>
        <v>164</v>
      </c>
      <c r="T166">
        <f t="shared" si="88"/>
        <v>3.2737450000131503</v>
      </c>
      <c r="U166">
        <f t="shared" si="66"/>
        <v>2</v>
      </c>
      <c r="V166">
        <f t="shared" si="74"/>
        <v>-4.6589256200000005E-2</v>
      </c>
      <c r="W166">
        <f t="shared" si="75"/>
        <v>0.1266176544</v>
      </c>
      <c r="X166">
        <f t="shared" si="76"/>
        <v>9.8497395280000006</v>
      </c>
      <c r="Y166">
        <f t="shared" si="67"/>
        <v>0</v>
      </c>
      <c r="Z166">
        <f t="shared" si="68"/>
        <v>0</v>
      </c>
      <c r="AA166">
        <f t="shared" si="69"/>
        <v>0</v>
      </c>
      <c r="AB166">
        <f t="shared" si="70"/>
        <v>-9.3450000000000006</v>
      </c>
      <c r="AC166">
        <f t="shared" si="71"/>
        <v>-9.7289999999999992</v>
      </c>
      <c r="AD166">
        <f t="shared" si="72"/>
        <v>-0.67900000000000005</v>
      </c>
      <c r="AE166">
        <f t="shared" si="73"/>
        <v>0</v>
      </c>
      <c r="AG166">
        <f t="shared" si="77"/>
        <v>-0.16310101859887011</v>
      </c>
      <c r="AH166">
        <f t="shared" si="78"/>
        <v>-0.16980308292652829</v>
      </c>
      <c r="AI166">
        <f t="shared" si="79"/>
        <v>-1.1850785621041499E-2</v>
      </c>
      <c r="AJ166">
        <f t="shared" si="80"/>
        <v>-1.7104096288297621</v>
      </c>
      <c r="AK166">
        <f t="shared" si="81"/>
        <v>1.700045851294202</v>
      </c>
      <c r="AL166">
        <f t="shared" si="82"/>
        <v>9.5509117032746431</v>
      </c>
      <c r="AM166">
        <f t="shared" si="93"/>
        <v>-1.6848449218606054</v>
      </c>
      <c r="AN166">
        <f t="shared" si="94"/>
        <v>1.7243265832314805</v>
      </c>
      <c r="AO166">
        <f t="shared" si="95"/>
        <v>9.5511029092082609</v>
      </c>
      <c r="AQ166">
        <f t="shared" si="89"/>
        <v>1.4671999961137772E-2</v>
      </c>
      <c r="AR166" t="b">
        <f t="shared" si="83"/>
        <v>0</v>
      </c>
      <c r="AS166" t="b">
        <f t="shared" si="84"/>
        <v>0</v>
      </c>
      <c r="AT166" t="b">
        <f>FALSE</f>
        <v>0</v>
      </c>
      <c r="AU166" t="b">
        <f t="shared" si="85"/>
        <v>0</v>
      </c>
      <c r="AV166" t="b">
        <f t="shared" si="90"/>
        <v>0</v>
      </c>
      <c r="AW166" t="b">
        <f t="shared" si="86"/>
        <v>0</v>
      </c>
      <c r="AX166">
        <f t="shared" si="91"/>
        <v>0</v>
      </c>
      <c r="AY166">
        <f t="shared" si="92"/>
        <v>0</v>
      </c>
      <c r="AZ166" t="b">
        <f t="shared" si="87"/>
        <v>0</v>
      </c>
    </row>
    <row r="167" spans="1:52" x14ac:dyDescent="0.3">
      <c r="A167" s="4">
        <v>165</v>
      </c>
      <c r="B167" s="4">
        <v>-803117865447</v>
      </c>
      <c r="C167" s="5">
        <v>2</v>
      </c>
      <c r="D167" s="5">
        <v>-4.96E-3</v>
      </c>
      <c r="E167" s="5">
        <v>1.256E-2</v>
      </c>
      <c r="F167" s="5">
        <v>1004436</v>
      </c>
      <c r="G167" s="5">
        <v>0</v>
      </c>
      <c r="H167" s="5">
        <v>0</v>
      </c>
      <c r="I167" s="5">
        <v>0</v>
      </c>
      <c r="J167" s="5">
        <v>-9345000</v>
      </c>
      <c r="K167" s="5">
        <v>-9728000</v>
      </c>
      <c r="L167" s="5">
        <v>-0.68100000000000005</v>
      </c>
      <c r="M167" s="5">
        <v>0</v>
      </c>
      <c r="S167">
        <f t="shared" si="65"/>
        <v>165</v>
      </c>
      <c r="T167">
        <f t="shared" si="88"/>
        <v>3.298462999984622</v>
      </c>
      <c r="U167">
        <f t="shared" si="66"/>
        <v>2</v>
      </c>
      <c r="V167">
        <f t="shared" si="74"/>
        <v>-4.8638752E-2</v>
      </c>
      <c r="W167">
        <f t="shared" si="75"/>
        <v>0.12316587200000001</v>
      </c>
      <c r="X167">
        <f t="shared" si="76"/>
        <v>9.8497003032000023</v>
      </c>
      <c r="Y167">
        <f t="shared" si="67"/>
        <v>0</v>
      </c>
      <c r="Z167">
        <f t="shared" si="68"/>
        <v>0</v>
      </c>
      <c r="AA167">
        <f t="shared" si="69"/>
        <v>0</v>
      </c>
      <c r="AB167">
        <f t="shared" si="70"/>
        <v>-9.3450000000000006</v>
      </c>
      <c r="AC167">
        <f t="shared" si="71"/>
        <v>-9.7279999999999998</v>
      </c>
      <c r="AD167">
        <f t="shared" si="72"/>
        <v>-0.68100000000000005</v>
      </c>
      <c r="AE167">
        <f t="shared" si="73"/>
        <v>0</v>
      </c>
      <c r="AG167">
        <f t="shared" si="77"/>
        <v>-0.16310101859887011</v>
      </c>
      <c r="AH167">
        <f t="shared" si="78"/>
        <v>-0.16978562963400837</v>
      </c>
      <c r="AI167">
        <f t="shared" si="79"/>
        <v>-1.1885692206081384E-2</v>
      </c>
      <c r="AJ167">
        <f t="shared" si="80"/>
        <v>-1.7122537262669886</v>
      </c>
      <c r="AK167">
        <f t="shared" si="81"/>
        <v>1.6965822160226678</v>
      </c>
      <c r="AL167">
        <f t="shared" si="82"/>
        <v>9.5511217971629012</v>
      </c>
      <c r="AM167">
        <f t="shared" si="93"/>
        <v>-1.6867864173216274</v>
      </c>
      <c r="AN167">
        <f t="shared" si="94"/>
        <v>1.7209142419228391</v>
      </c>
      <c r="AO167">
        <f t="shared" si="95"/>
        <v>9.5513002977273338</v>
      </c>
      <c r="AQ167">
        <f t="shared" si="89"/>
        <v>2.4717999971471727E-2</v>
      </c>
      <c r="AR167" t="b">
        <f t="shared" si="83"/>
        <v>0</v>
      </c>
      <c r="AS167" t="b">
        <f t="shared" si="84"/>
        <v>0</v>
      </c>
      <c r="AT167" t="b">
        <f>FALSE</f>
        <v>0</v>
      </c>
      <c r="AU167" t="b">
        <f t="shared" si="85"/>
        <v>0</v>
      </c>
      <c r="AV167" t="b">
        <f t="shared" si="90"/>
        <v>0</v>
      </c>
      <c r="AW167" t="b">
        <f t="shared" si="86"/>
        <v>0</v>
      </c>
      <c r="AX167">
        <f t="shared" si="91"/>
        <v>0</v>
      </c>
      <c r="AY167">
        <f t="shared" si="92"/>
        <v>0</v>
      </c>
      <c r="AZ167" t="b">
        <f t="shared" si="87"/>
        <v>0</v>
      </c>
    </row>
    <row r="168" spans="1:52" x14ac:dyDescent="0.3">
      <c r="A168" s="4">
        <v>166</v>
      </c>
      <c r="B168" s="4">
        <v>-803117843556</v>
      </c>
      <c r="C168" s="5">
        <v>2</v>
      </c>
      <c r="D168" s="5">
        <v>-4.9119999999999997E-3</v>
      </c>
      <c r="E168" s="5">
        <v>1.2496999999999999E-2</v>
      </c>
      <c r="F168" s="5">
        <v>1004437</v>
      </c>
      <c r="G168" s="5">
        <v>0</v>
      </c>
      <c r="H168" s="5">
        <v>0</v>
      </c>
      <c r="I168" s="5">
        <v>0</v>
      </c>
      <c r="J168" s="5">
        <v>-9345000</v>
      </c>
      <c r="K168" s="5">
        <v>-9726000</v>
      </c>
      <c r="L168" s="5">
        <v>-0.68200000000000005</v>
      </c>
      <c r="M168" s="5">
        <v>0</v>
      </c>
      <c r="S168">
        <f t="shared" si="65"/>
        <v>166</v>
      </c>
      <c r="T168">
        <f t="shared" si="88"/>
        <v>3.3203539999667555</v>
      </c>
      <c r="U168">
        <f t="shared" si="66"/>
        <v>2</v>
      </c>
      <c r="V168">
        <f t="shared" si="74"/>
        <v>-4.81680544E-2</v>
      </c>
      <c r="W168">
        <f t="shared" si="75"/>
        <v>0.12254808139999999</v>
      </c>
      <c r="X168">
        <f t="shared" si="76"/>
        <v>9.8497101094000001</v>
      </c>
      <c r="Y168">
        <f t="shared" si="67"/>
        <v>0</v>
      </c>
      <c r="Z168">
        <f t="shared" si="68"/>
        <v>0</v>
      </c>
      <c r="AA168">
        <f t="shared" si="69"/>
        <v>0</v>
      </c>
      <c r="AB168">
        <f t="shared" si="70"/>
        <v>-9.3450000000000006</v>
      </c>
      <c r="AC168">
        <f t="shared" si="71"/>
        <v>-9.7260000000000009</v>
      </c>
      <c r="AD168">
        <f t="shared" si="72"/>
        <v>-0.68200000000000005</v>
      </c>
      <c r="AE168">
        <f t="shared" si="73"/>
        <v>0</v>
      </c>
      <c r="AG168">
        <f t="shared" si="77"/>
        <v>-0.16310101859887011</v>
      </c>
      <c r="AH168">
        <f t="shared" si="78"/>
        <v>-0.16975072304896849</v>
      </c>
      <c r="AI168">
        <f t="shared" si="79"/>
        <v>-1.1903145498601329E-2</v>
      </c>
      <c r="AJ168">
        <f t="shared" si="80"/>
        <v>-1.7114528608847888</v>
      </c>
      <c r="AK168">
        <f t="shared" si="81"/>
        <v>1.6959968101749636</v>
      </c>
      <c r="AL168">
        <f t="shared" si="82"/>
        <v>9.5513690829001945</v>
      </c>
      <c r="AM168">
        <f t="shared" si="93"/>
        <v>-1.6860076625089397</v>
      </c>
      <c r="AN168">
        <f t="shared" si="94"/>
        <v>1.7203062426572033</v>
      </c>
      <c r="AO168">
        <f t="shared" si="95"/>
        <v>9.5515471011963218</v>
      </c>
      <c r="AQ168">
        <f t="shared" si="89"/>
        <v>2.1890999982133508E-2</v>
      </c>
      <c r="AR168" t="b">
        <f t="shared" si="83"/>
        <v>0</v>
      </c>
      <c r="AS168" t="b">
        <f t="shared" si="84"/>
        <v>0</v>
      </c>
      <c r="AT168" t="b">
        <f>FALSE</f>
        <v>0</v>
      </c>
      <c r="AU168" t="b">
        <f t="shared" si="85"/>
        <v>0</v>
      </c>
      <c r="AV168" t="b">
        <f t="shared" si="90"/>
        <v>0</v>
      </c>
      <c r="AW168" t="b">
        <f t="shared" si="86"/>
        <v>0</v>
      </c>
      <c r="AX168">
        <f t="shared" si="91"/>
        <v>0</v>
      </c>
      <c r="AY168">
        <f t="shared" si="92"/>
        <v>0</v>
      </c>
      <c r="AZ168" t="b">
        <f t="shared" si="87"/>
        <v>0</v>
      </c>
    </row>
    <row r="169" spans="1:52" x14ac:dyDescent="0.3">
      <c r="A169" s="4">
        <v>167</v>
      </c>
      <c r="B169" s="4">
        <v>-803117830847</v>
      </c>
      <c r="C169" s="5">
        <v>2</v>
      </c>
      <c r="D169" s="5">
        <v>-4.8900000000000002E-3</v>
      </c>
      <c r="E169" s="5">
        <v>1.2390999999999999E-2</v>
      </c>
      <c r="F169" s="5">
        <v>1004438</v>
      </c>
      <c r="G169" s="5">
        <v>0</v>
      </c>
      <c r="H169" s="5">
        <v>0</v>
      </c>
      <c r="I169" s="5">
        <v>0</v>
      </c>
      <c r="J169" s="5">
        <v>-9345000</v>
      </c>
      <c r="K169" s="5">
        <v>-9726000</v>
      </c>
      <c r="L169" s="5">
        <v>-0.68200000000000005</v>
      </c>
      <c r="M169" s="5">
        <v>0</v>
      </c>
      <c r="S169">
        <f t="shared" si="65"/>
        <v>167</v>
      </c>
      <c r="T169">
        <f t="shared" si="88"/>
        <v>3.3330629999982193</v>
      </c>
      <c r="U169">
        <f t="shared" si="66"/>
        <v>2</v>
      </c>
      <c r="V169">
        <f t="shared" si="74"/>
        <v>-4.7952318000000008E-2</v>
      </c>
      <c r="W169">
        <f t="shared" si="75"/>
        <v>0.1215086242</v>
      </c>
      <c r="X169">
        <f t="shared" si="76"/>
        <v>9.8497199155999997</v>
      </c>
      <c r="Y169">
        <f t="shared" si="67"/>
        <v>0</v>
      </c>
      <c r="Z169">
        <f t="shared" si="68"/>
        <v>0</v>
      </c>
      <c r="AA169">
        <f t="shared" si="69"/>
        <v>0</v>
      </c>
      <c r="AB169">
        <f t="shared" si="70"/>
        <v>-9.3450000000000006</v>
      </c>
      <c r="AC169">
        <f t="shared" si="71"/>
        <v>-9.7260000000000009</v>
      </c>
      <c r="AD169">
        <f t="shared" si="72"/>
        <v>-0.68200000000000005</v>
      </c>
      <c r="AE169">
        <f t="shared" si="73"/>
        <v>0</v>
      </c>
      <c r="AG169">
        <f t="shared" si="77"/>
        <v>-0.16310101859887011</v>
      </c>
      <c r="AH169">
        <f t="shared" si="78"/>
        <v>-0.16975072304896849</v>
      </c>
      <c r="AI169">
        <f t="shared" si="79"/>
        <v>-1.1903145498601329E-2</v>
      </c>
      <c r="AJ169">
        <f t="shared" si="80"/>
        <v>-1.7112418819102577</v>
      </c>
      <c r="AK169">
        <f t="shared" si="81"/>
        <v>1.694978635600636</v>
      </c>
      <c r="AL169">
        <f t="shared" si="82"/>
        <v>9.5515833678389406</v>
      </c>
      <c r="AM169">
        <f t="shared" si="93"/>
        <v>-1.6858251756680291</v>
      </c>
      <c r="AN169">
        <f t="shared" si="94"/>
        <v>1.7192821729446124</v>
      </c>
      <c r="AO169">
        <f t="shared" si="95"/>
        <v>9.5517594438513012</v>
      </c>
      <c r="AQ169">
        <f t="shared" si="89"/>
        <v>1.2709000031463802E-2</v>
      </c>
      <c r="AR169" t="b">
        <f t="shared" si="83"/>
        <v>0</v>
      </c>
      <c r="AS169" t="b">
        <f t="shared" si="84"/>
        <v>0</v>
      </c>
      <c r="AT169" t="b">
        <f>FALSE</f>
        <v>0</v>
      </c>
      <c r="AU169" t="b">
        <f t="shared" si="85"/>
        <v>0</v>
      </c>
      <c r="AV169" t="b">
        <f t="shared" si="90"/>
        <v>0</v>
      </c>
      <c r="AW169" t="b">
        <f t="shared" si="86"/>
        <v>0</v>
      </c>
      <c r="AX169">
        <f t="shared" si="91"/>
        <v>0</v>
      </c>
      <c r="AY169">
        <f t="shared" si="92"/>
        <v>0</v>
      </c>
      <c r="AZ169" t="b">
        <f t="shared" si="87"/>
        <v>0</v>
      </c>
    </row>
    <row r="170" spans="1:52" x14ac:dyDescent="0.3">
      <c r="A170" s="4">
        <v>168</v>
      </c>
      <c r="B170" s="4">
        <v>-803117804861</v>
      </c>
      <c r="C170" s="5">
        <v>2</v>
      </c>
      <c r="D170" s="5">
        <v>-5.045E-3</v>
      </c>
      <c r="E170" s="5">
        <v>1.2317E-2</v>
      </c>
      <c r="F170" s="5">
        <v>1004438</v>
      </c>
      <c r="G170" s="5">
        <v>0</v>
      </c>
      <c r="H170" s="5">
        <v>0</v>
      </c>
      <c r="I170" s="5">
        <v>0</v>
      </c>
      <c r="J170" s="5">
        <v>-9345000</v>
      </c>
      <c r="K170" s="5">
        <v>-9726000</v>
      </c>
      <c r="L170" s="5">
        <v>-0.68100000000000005</v>
      </c>
      <c r="M170" s="5">
        <v>0</v>
      </c>
      <c r="S170">
        <f t="shared" si="65"/>
        <v>168</v>
      </c>
      <c r="T170">
        <f t="shared" si="88"/>
        <v>3.3590489999623969</v>
      </c>
      <c r="U170">
        <f t="shared" si="66"/>
        <v>2</v>
      </c>
      <c r="V170">
        <f t="shared" si="74"/>
        <v>-4.9472279000000001E-2</v>
      </c>
      <c r="W170">
        <f t="shared" si="75"/>
        <v>0.1207829654</v>
      </c>
      <c r="X170">
        <f t="shared" si="76"/>
        <v>9.8497199155999997</v>
      </c>
      <c r="Y170">
        <f t="shared" si="67"/>
        <v>0</v>
      </c>
      <c r="Z170">
        <f t="shared" si="68"/>
        <v>0</v>
      </c>
      <c r="AA170">
        <f t="shared" si="69"/>
        <v>0</v>
      </c>
      <c r="AB170">
        <f t="shared" si="70"/>
        <v>-9.3450000000000006</v>
      </c>
      <c r="AC170">
        <f t="shared" si="71"/>
        <v>-9.7260000000000009</v>
      </c>
      <c r="AD170">
        <f t="shared" si="72"/>
        <v>-0.68100000000000005</v>
      </c>
      <c r="AE170">
        <f t="shared" si="73"/>
        <v>0</v>
      </c>
      <c r="AG170">
        <f t="shared" si="77"/>
        <v>-0.16310101859887011</v>
      </c>
      <c r="AH170">
        <f t="shared" si="78"/>
        <v>-0.16975072304896849</v>
      </c>
      <c r="AI170">
        <f t="shared" si="79"/>
        <v>-1.1885692206081384E-2</v>
      </c>
      <c r="AJ170">
        <f t="shared" si="80"/>
        <v>-1.7127399963733207</v>
      </c>
      <c r="AK170">
        <f t="shared" si="81"/>
        <v>1.6942209122147678</v>
      </c>
      <c r="AL170">
        <f t="shared" si="82"/>
        <v>9.5514478301629655</v>
      </c>
      <c r="AM170">
        <f t="shared" si="93"/>
        <v>-1.6873431962145589</v>
      </c>
      <c r="AN170">
        <f t="shared" si="94"/>
        <v>1.7185661447335732</v>
      </c>
      <c r="AO170">
        <f t="shared" si="95"/>
        <v>9.5516188047498822</v>
      </c>
      <c r="AQ170">
        <f t="shared" si="89"/>
        <v>2.5985999964177608E-2</v>
      </c>
      <c r="AR170" t="b">
        <f t="shared" si="83"/>
        <v>0</v>
      </c>
      <c r="AS170" t="b">
        <f t="shared" si="84"/>
        <v>0</v>
      </c>
      <c r="AT170" t="b">
        <f>FALSE</f>
        <v>0</v>
      </c>
      <c r="AU170" t="b">
        <f t="shared" si="85"/>
        <v>0</v>
      </c>
      <c r="AV170" t="b">
        <f t="shared" si="90"/>
        <v>0</v>
      </c>
      <c r="AW170" t="b">
        <f t="shared" si="86"/>
        <v>0</v>
      </c>
      <c r="AX170">
        <f t="shared" si="91"/>
        <v>0</v>
      </c>
      <c r="AY170">
        <f t="shared" si="92"/>
        <v>0</v>
      </c>
      <c r="AZ170" t="b">
        <f t="shared" si="87"/>
        <v>0</v>
      </c>
    </row>
    <row r="171" spans="1:52" x14ac:dyDescent="0.3">
      <c r="A171" s="4">
        <v>169</v>
      </c>
      <c r="B171" s="4">
        <v>-803117795459</v>
      </c>
      <c r="C171" s="5">
        <v>2</v>
      </c>
      <c r="D171" s="5">
        <v>-5.0530000000000002E-3</v>
      </c>
      <c r="E171" s="5">
        <v>1.2303E-2</v>
      </c>
      <c r="F171" s="5">
        <v>1004436</v>
      </c>
      <c r="G171" s="5">
        <v>0</v>
      </c>
      <c r="H171" s="5">
        <v>0</v>
      </c>
      <c r="I171" s="5">
        <v>0</v>
      </c>
      <c r="J171" s="5">
        <v>-9345000</v>
      </c>
      <c r="K171" s="5">
        <v>-9726000</v>
      </c>
      <c r="L171" s="5">
        <v>-0.68200000000000005</v>
      </c>
      <c r="M171" s="5">
        <v>0</v>
      </c>
      <c r="S171">
        <f t="shared" si="65"/>
        <v>169</v>
      </c>
      <c r="T171">
        <f t="shared" si="88"/>
        <v>3.3684509999584407</v>
      </c>
      <c r="U171">
        <f t="shared" si="66"/>
        <v>2</v>
      </c>
      <c r="V171">
        <f t="shared" si="74"/>
        <v>-4.9550728600000003E-2</v>
      </c>
      <c r="W171">
        <f t="shared" si="75"/>
        <v>0.1206456786</v>
      </c>
      <c r="X171">
        <f t="shared" si="76"/>
        <v>9.8497003032000023</v>
      </c>
      <c r="Y171">
        <f t="shared" si="67"/>
        <v>0</v>
      </c>
      <c r="Z171">
        <f t="shared" si="68"/>
        <v>0</v>
      </c>
      <c r="AA171">
        <f t="shared" si="69"/>
        <v>0</v>
      </c>
      <c r="AB171">
        <f t="shared" si="70"/>
        <v>-9.3450000000000006</v>
      </c>
      <c r="AC171">
        <f t="shared" si="71"/>
        <v>-9.7260000000000009</v>
      </c>
      <c r="AD171">
        <f t="shared" si="72"/>
        <v>-0.68200000000000005</v>
      </c>
      <c r="AE171">
        <f t="shared" si="73"/>
        <v>0</v>
      </c>
      <c r="AG171">
        <f t="shared" si="77"/>
        <v>-0.16310101859887011</v>
      </c>
      <c r="AH171">
        <f t="shared" si="78"/>
        <v>-0.16975072304896849</v>
      </c>
      <c r="AI171">
        <f t="shared" si="79"/>
        <v>-1.1903145498601329E-2</v>
      </c>
      <c r="AJ171">
        <f t="shared" si="80"/>
        <v>-1.7128140051567688</v>
      </c>
      <c r="AK171">
        <f t="shared" si="81"/>
        <v>1.6940801565432879</v>
      </c>
      <c r="AL171">
        <f t="shared" si="82"/>
        <v>9.5514379715450684</v>
      </c>
      <c r="AM171">
        <f t="shared" si="93"/>
        <v>-1.6874210149856776</v>
      </c>
      <c r="AN171">
        <f t="shared" si="94"/>
        <v>1.7184274952980143</v>
      </c>
      <c r="AO171">
        <f t="shared" si="95"/>
        <v>9.5516084498327487</v>
      </c>
      <c r="AQ171">
        <f t="shared" si="89"/>
        <v>9.4019999960437417E-3</v>
      </c>
      <c r="AR171" t="b">
        <f t="shared" si="83"/>
        <v>0</v>
      </c>
      <c r="AS171" t="b">
        <f t="shared" si="84"/>
        <v>0</v>
      </c>
      <c r="AT171" t="b">
        <f>FALSE</f>
        <v>0</v>
      </c>
      <c r="AU171" t="b">
        <f t="shared" si="85"/>
        <v>0</v>
      </c>
      <c r="AV171" t="b">
        <f t="shared" si="90"/>
        <v>0</v>
      </c>
      <c r="AW171" t="b">
        <f t="shared" si="86"/>
        <v>0</v>
      </c>
      <c r="AX171">
        <f t="shared" si="91"/>
        <v>0</v>
      </c>
      <c r="AY171">
        <f t="shared" si="92"/>
        <v>0</v>
      </c>
      <c r="AZ171" t="b">
        <f t="shared" si="87"/>
        <v>0</v>
      </c>
    </row>
    <row r="172" spans="1:52" x14ac:dyDescent="0.3">
      <c r="A172" s="4">
        <v>170</v>
      </c>
      <c r="B172" s="4">
        <v>-803117764971</v>
      </c>
      <c r="C172" s="5">
        <v>2</v>
      </c>
      <c r="D172" s="5">
        <v>-4.895E-3</v>
      </c>
      <c r="E172" s="5">
        <v>1.2309E-2</v>
      </c>
      <c r="F172" s="5">
        <v>1004438</v>
      </c>
      <c r="G172" s="5">
        <v>0</v>
      </c>
      <c r="H172" s="5">
        <v>0</v>
      </c>
      <c r="I172" s="5">
        <v>0</v>
      </c>
      <c r="J172" s="5">
        <v>-9345000</v>
      </c>
      <c r="K172" s="5">
        <v>-9725000</v>
      </c>
      <c r="L172" s="5">
        <v>-0.68200000000000005</v>
      </c>
      <c r="M172" s="5">
        <v>0</v>
      </c>
      <c r="S172">
        <f t="shared" si="65"/>
        <v>170</v>
      </c>
      <c r="T172">
        <f t="shared" si="88"/>
        <v>3.3989389999769628</v>
      </c>
      <c r="U172">
        <f t="shared" si="66"/>
        <v>2</v>
      </c>
      <c r="V172">
        <f t="shared" si="74"/>
        <v>-4.8001349000000006E-2</v>
      </c>
      <c r="W172">
        <f t="shared" si="75"/>
        <v>0.12070451580000001</v>
      </c>
      <c r="X172">
        <f t="shared" si="76"/>
        <v>9.8497199155999997</v>
      </c>
      <c r="Y172">
        <f t="shared" si="67"/>
        <v>0</v>
      </c>
      <c r="Z172">
        <f t="shared" si="68"/>
        <v>0</v>
      </c>
      <c r="AA172">
        <f t="shared" si="69"/>
        <v>0</v>
      </c>
      <c r="AB172">
        <f t="shared" si="70"/>
        <v>-9.3450000000000006</v>
      </c>
      <c r="AC172">
        <f t="shared" si="71"/>
        <v>-9.7249999999999996</v>
      </c>
      <c r="AD172">
        <f t="shared" si="72"/>
        <v>-0.68200000000000005</v>
      </c>
      <c r="AE172">
        <f t="shared" si="73"/>
        <v>0</v>
      </c>
      <c r="AG172">
        <f t="shared" si="77"/>
        <v>-0.16310101859887011</v>
      </c>
      <c r="AH172">
        <f t="shared" si="78"/>
        <v>-0.16973326975644853</v>
      </c>
      <c r="AI172">
        <f t="shared" si="79"/>
        <v>-1.1903145498601329E-2</v>
      </c>
      <c r="AJ172">
        <f t="shared" si="80"/>
        <v>-1.7111209102903171</v>
      </c>
      <c r="AK172">
        <f t="shared" si="81"/>
        <v>1.6941887035631171</v>
      </c>
      <c r="AL172">
        <f t="shared" si="82"/>
        <v>9.5517352346311384</v>
      </c>
      <c r="AM172">
        <f t="shared" si="93"/>
        <v>-1.6857288480235424</v>
      </c>
      <c r="AN172">
        <f t="shared" si="94"/>
        <v>1.7184887362783259</v>
      </c>
      <c r="AO172">
        <f t="shared" si="95"/>
        <v>9.551909277188166</v>
      </c>
      <c r="AQ172">
        <f t="shared" si="89"/>
        <v>3.0488000018522143E-2</v>
      </c>
      <c r="AR172" t="b">
        <f t="shared" si="83"/>
        <v>0</v>
      </c>
      <c r="AS172" t="b">
        <f t="shared" si="84"/>
        <v>0</v>
      </c>
      <c r="AT172" t="b">
        <f>FALSE</f>
        <v>0</v>
      </c>
      <c r="AU172" t="b">
        <f t="shared" si="85"/>
        <v>0</v>
      </c>
      <c r="AV172" t="b">
        <f t="shared" si="90"/>
        <v>0</v>
      </c>
      <c r="AW172" t="b">
        <f t="shared" si="86"/>
        <v>0</v>
      </c>
      <c r="AX172">
        <f t="shared" si="91"/>
        <v>0</v>
      </c>
      <c r="AY172">
        <f t="shared" si="92"/>
        <v>0</v>
      </c>
      <c r="AZ172" t="b">
        <f t="shared" si="87"/>
        <v>0</v>
      </c>
    </row>
    <row r="173" spans="1:52" x14ac:dyDescent="0.3">
      <c r="A173" s="4">
        <v>171</v>
      </c>
      <c r="B173" s="4">
        <v>-803117745002</v>
      </c>
      <c r="C173" s="5">
        <v>2</v>
      </c>
      <c r="D173" s="5">
        <v>-4.8279999999999998E-3</v>
      </c>
      <c r="E173" s="5">
        <v>1.2279999999999999E-2</v>
      </c>
      <c r="F173" s="5">
        <v>1004436</v>
      </c>
      <c r="G173" s="5">
        <v>0</v>
      </c>
      <c r="H173" s="5">
        <v>0</v>
      </c>
      <c r="I173" s="5">
        <v>0</v>
      </c>
      <c r="J173" s="5">
        <v>-9344000</v>
      </c>
      <c r="K173" s="5">
        <v>-9723000</v>
      </c>
      <c r="L173" s="5">
        <v>-0.68300000000000005</v>
      </c>
      <c r="M173" s="5">
        <v>0</v>
      </c>
      <c r="S173">
        <f t="shared" si="65"/>
        <v>171</v>
      </c>
      <c r="T173">
        <f t="shared" si="88"/>
        <v>3.4189079999923706</v>
      </c>
      <c r="U173">
        <f t="shared" si="66"/>
        <v>2</v>
      </c>
      <c r="V173">
        <f t="shared" si="74"/>
        <v>-4.7344333600000003E-2</v>
      </c>
      <c r="W173">
        <f t="shared" si="75"/>
        <v>0.120420136</v>
      </c>
      <c r="X173">
        <f t="shared" si="76"/>
        <v>9.8497003032000023</v>
      </c>
      <c r="Y173">
        <f t="shared" si="67"/>
        <v>0</v>
      </c>
      <c r="Z173">
        <f t="shared" si="68"/>
        <v>0</v>
      </c>
      <c r="AA173">
        <f t="shared" si="69"/>
        <v>0</v>
      </c>
      <c r="AB173">
        <f t="shared" si="70"/>
        <v>-9.3439999999999994</v>
      </c>
      <c r="AC173">
        <f t="shared" si="71"/>
        <v>-9.7230000000000008</v>
      </c>
      <c r="AD173">
        <f t="shared" si="72"/>
        <v>-0.68300000000000005</v>
      </c>
      <c r="AE173">
        <f t="shared" si="73"/>
        <v>0</v>
      </c>
      <c r="AG173">
        <f t="shared" si="77"/>
        <v>-0.16308356530635015</v>
      </c>
      <c r="AH173">
        <f t="shared" si="78"/>
        <v>-0.16969836317140868</v>
      </c>
      <c r="AI173">
        <f t="shared" si="79"/>
        <v>-1.1920598791121272E-2</v>
      </c>
      <c r="AJ173">
        <f t="shared" si="80"/>
        <v>-1.7101314228305937</v>
      </c>
      <c r="AK173">
        <f t="shared" si="81"/>
        <v>1.6937659615185157</v>
      </c>
      <c r="AL173">
        <f t="shared" si="82"/>
        <v>9.5519603193368212</v>
      </c>
      <c r="AM173">
        <f t="shared" si="93"/>
        <v>-1.6847574392928053</v>
      </c>
      <c r="AN173">
        <f t="shared" si="94"/>
        <v>1.7180356588045411</v>
      </c>
      <c r="AO173">
        <f t="shared" si="95"/>
        <v>9.5521350704311185</v>
      </c>
      <c r="AQ173">
        <f t="shared" si="89"/>
        <v>1.9969000015407801E-2</v>
      </c>
      <c r="AR173" t="b">
        <f t="shared" si="83"/>
        <v>0</v>
      </c>
      <c r="AS173" t="b">
        <f t="shared" si="84"/>
        <v>0</v>
      </c>
      <c r="AT173" t="b">
        <f>FALSE</f>
        <v>0</v>
      </c>
      <c r="AU173" t="b">
        <f t="shared" si="85"/>
        <v>0</v>
      </c>
      <c r="AV173" t="b">
        <f t="shared" si="90"/>
        <v>0</v>
      </c>
      <c r="AW173" t="b">
        <f t="shared" si="86"/>
        <v>0</v>
      </c>
      <c r="AX173">
        <f t="shared" si="91"/>
        <v>0</v>
      </c>
      <c r="AY173">
        <f t="shared" si="92"/>
        <v>0</v>
      </c>
      <c r="AZ173" t="b">
        <f t="shared" si="87"/>
        <v>0</v>
      </c>
    </row>
    <row r="174" spans="1:52" x14ac:dyDescent="0.3">
      <c r="A174" s="4">
        <v>172</v>
      </c>
      <c r="B174" s="4">
        <v>-803117726900</v>
      </c>
      <c r="C174" s="5">
        <v>2</v>
      </c>
      <c r="D174" s="5">
        <v>-4.8690000000000001E-3</v>
      </c>
      <c r="E174" s="5">
        <v>1.2234999999999999E-2</v>
      </c>
      <c r="F174" s="5">
        <v>1004439</v>
      </c>
      <c r="G174" s="5">
        <v>0</v>
      </c>
      <c r="H174" s="5">
        <v>0</v>
      </c>
      <c r="I174" s="5">
        <v>0</v>
      </c>
      <c r="J174" s="5">
        <v>-9344000</v>
      </c>
      <c r="K174" s="5">
        <v>-9722000</v>
      </c>
      <c r="L174" s="5">
        <v>-0.68300000000000005</v>
      </c>
      <c r="M174" s="5">
        <v>0</v>
      </c>
      <c r="S174">
        <f t="shared" si="65"/>
        <v>172</v>
      </c>
      <c r="T174">
        <f t="shared" si="88"/>
        <v>3.4370099999941885</v>
      </c>
      <c r="U174">
        <f t="shared" si="66"/>
        <v>2</v>
      </c>
      <c r="V174">
        <f t="shared" si="74"/>
        <v>-4.7746387800000005E-2</v>
      </c>
      <c r="W174">
        <f t="shared" si="75"/>
        <v>0.11997885699999999</v>
      </c>
      <c r="X174">
        <f t="shared" si="76"/>
        <v>9.8497297218000011</v>
      </c>
      <c r="Y174">
        <f t="shared" si="67"/>
        <v>0</v>
      </c>
      <c r="Z174">
        <f t="shared" si="68"/>
        <v>0</v>
      </c>
      <c r="AA174">
        <f t="shared" si="69"/>
        <v>0</v>
      </c>
      <c r="AB174">
        <f t="shared" si="70"/>
        <v>-9.3439999999999994</v>
      </c>
      <c r="AC174">
        <f t="shared" si="71"/>
        <v>-9.7219999999999995</v>
      </c>
      <c r="AD174">
        <f t="shared" si="72"/>
        <v>-0.68300000000000005</v>
      </c>
      <c r="AE174">
        <f t="shared" si="73"/>
        <v>0</v>
      </c>
      <c r="AG174">
        <f t="shared" si="77"/>
        <v>-0.16308356530635015</v>
      </c>
      <c r="AH174">
        <f t="shared" si="78"/>
        <v>-0.1696809098788887</v>
      </c>
      <c r="AI174">
        <f t="shared" si="79"/>
        <v>-1.1920598791121272E-2</v>
      </c>
      <c r="AJ174">
        <f t="shared" si="80"/>
        <v>-1.7103633698101723</v>
      </c>
      <c r="AK174">
        <f t="shared" si="81"/>
        <v>1.6933290680144737</v>
      </c>
      <c r="AL174">
        <f t="shared" si="82"/>
        <v>9.5520230342485117</v>
      </c>
      <c r="AM174">
        <f t="shared" si="93"/>
        <v>-1.6850040037838607</v>
      </c>
      <c r="AN174">
        <f t="shared" si="94"/>
        <v>1.7176050114449117</v>
      </c>
      <c r="AO174">
        <f t="shared" si="95"/>
        <v>9.5521958087173342</v>
      </c>
      <c r="AQ174">
        <f t="shared" si="89"/>
        <v>1.8102000001817942E-2</v>
      </c>
      <c r="AR174" t="b">
        <f t="shared" si="83"/>
        <v>0</v>
      </c>
      <c r="AS174" t="b">
        <f t="shared" si="84"/>
        <v>0</v>
      </c>
      <c r="AT174" t="b">
        <f>FALSE</f>
        <v>0</v>
      </c>
      <c r="AU174" t="b">
        <f t="shared" si="85"/>
        <v>0</v>
      </c>
      <c r="AV174" t="b">
        <f t="shared" si="90"/>
        <v>0</v>
      </c>
      <c r="AW174" t="b">
        <f t="shared" si="86"/>
        <v>0</v>
      </c>
      <c r="AX174">
        <f t="shared" si="91"/>
        <v>0</v>
      </c>
      <c r="AY174">
        <f t="shared" si="92"/>
        <v>0</v>
      </c>
      <c r="AZ174" t="b">
        <f t="shared" si="87"/>
        <v>0</v>
      </c>
    </row>
    <row r="175" spans="1:52" x14ac:dyDescent="0.3">
      <c r="A175" s="4">
        <v>173</v>
      </c>
      <c r="B175" s="4">
        <v>-803117704643</v>
      </c>
      <c r="C175" s="5">
        <v>2</v>
      </c>
      <c r="D175" s="5">
        <v>-5.0130000000000001E-3</v>
      </c>
      <c r="E175" s="5">
        <v>1.2368000000000001E-2</v>
      </c>
      <c r="F175" s="5">
        <v>1004438</v>
      </c>
      <c r="G175" s="5">
        <v>0</v>
      </c>
      <c r="H175" s="5">
        <v>0</v>
      </c>
      <c r="I175" s="5">
        <v>0</v>
      </c>
      <c r="J175" s="5">
        <v>-9344000</v>
      </c>
      <c r="K175" s="5">
        <v>-9720000</v>
      </c>
      <c r="L175" s="5">
        <v>-0.68300000000000005</v>
      </c>
      <c r="M175" s="5">
        <v>0</v>
      </c>
      <c r="S175">
        <f t="shared" si="65"/>
        <v>173</v>
      </c>
      <c r="T175">
        <f t="shared" si="88"/>
        <v>3.4592669999692589</v>
      </c>
      <c r="U175">
        <f t="shared" si="66"/>
        <v>2</v>
      </c>
      <c r="V175">
        <f t="shared" si="74"/>
        <v>-4.9158480600000005E-2</v>
      </c>
      <c r="W175">
        <f t="shared" si="75"/>
        <v>0.12128308160000001</v>
      </c>
      <c r="X175">
        <f t="shared" si="76"/>
        <v>9.8497199155999997</v>
      </c>
      <c r="Y175">
        <f t="shared" si="67"/>
        <v>0</v>
      </c>
      <c r="Z175">
        <f t="shared" si="68"/>
        <v>0</v>
      </c>
      <c r="AA175">
        <f t="shared" si="69"/>
        <v>0</v>
      </c>
      <c r="AB175">
        <f t="shared" si="70"/>
        <v>-9.3439999999999994</v>
      </c>
      <c r="AC175">
        <f t="shared" si="71"/>
        <v>-9.7200000000000006</v>
      </c>
      <c r="AD175">
        <f t="shared" si="72"/>
        <v>-0.68300000000000005</v>
      </c>
      <c r="AE175">
        <f t="shared" si="73"/>
        <v>0</v>
      </c>
      <c r="AG175">
        <f t="shared" si="77"/>
        <v>-0.16308356530635015</v>
      </c>
      <c r="AH175">
        <f t="shared" si="78"/>
        <v>-0.16964600329384885</v>
      </c>
      <c r="AI175">
        <f t="shared" si="79"/>
        <v>-1.1920598791121272E-2</v>
      </c>
      <c r="AJ175">
        <f t="shared" si="80"/>
        <v>-1.7114149335154933</v>
      </c>
      <c r="AK175">
        <f t="shared" si="81"/>
        <v>1.6945854021019935</v>
      </c>
      <c r="AL175">
        <f t="shared" si="82"/>
        <v>9.5516254008512895</v>
      </c>
      <c r="AM175">
        <f t="shared" si="93"/>
        <v>-1.6860250047124832</v>
      </c>
      <c r="AN175">
        <f t="shared" si="94"/>
        <v>1.7188903385588779</v>
      </c>
      <c r="AO175">
        <f t="shared" si="95"/>
        <v>9.5517979587802113</v>
      </c>
      <c r="AQ175">
        <f t="shared" si="89"/>
        <v>2.2256999975070357E-2</v>
      </c>
      <c r="AR175" t="b">
        <f t="shared" si="83"/>
        <v>0</v>
      </c>
      <c r="AS175" t="b">
        <f t="shared" si="84"/>
        <v>0</v>
      </c>
      <c r="AT175" t="b">
        <f>FALSE</f>
        <v>0</v>
      </c>
      <c r="AU175" t="b">
        <f t="shared" si="85"/>
        <v>0</v>
      </c>
      <c r="AV175" t="b">
        <f t="shared" si="90"/>
        <v>0</v>
      </c>
      <c r="AW175" t="b">
        <f t="shared" si="86"/>
        <v>0</v>
      </c>
      <c r="AX175">
        <f t="shared" si="91"/>
        <v>0</v>
      </c>
      <c r="AY175">
        <f t="shared" si="92"/>
        <v>0</v>
      </c>
      <c r="AZ175" t="b">
        <f t="shared" si="87"/>
        <v>0</v>
      </c>
    </row>
    <row r="176" spans="1:52" x14ac:dyDescent="0.3">
      <c r="A176" s="4">
        <v>174</v>
      </c>
      <c r="B176" s="4">
        <v>-803117690025</v>
      </c>
      <c r="C176" s="5">
        <v>2</v>
      </c>
      <c r="D176" s="5">
        <v>-4.9490000000000003E-3</v>
      </c>
      <c r="E176" s="5">
        <v>1.235E-2</v>
      </c>
      <c r="F176" s="5">
        <v>1004438</v>
      </c>
      <c r="G176" s="5">
        <v>0</v>
      </c>
      <c r="H176" s="5">
        <v>0</v>
      </c>
      <c r="I176" s="5">
        <v>0</v>
      </c>
      <c r="J176" s="5">
        <v>-9344000</v>
      </c>
      <c r="K176" s="5">
        <v>-9720000</v>
      </c>
      <c r="L176" s="5">
        <v>-0.68400000000000005</v>
      </c>
      <c r="M176" s="5">
        <v>0</v>
      </c>
      <c r="S176">
        <f t="shared" si="65"/>
        <v>174</v>
      </c>
      <c r="T176">
        <f t="shared" si="88"/>
        <v>3.4738849999848753</v>
      </c>
      <c r="U176">
        <f t="shared" si="66"/>
        <v>2</v>
      </c>
      <c r="V176">
        <f t="shared" si="74"/>
        <v>-4.8530883800000008E-2</v>
      </c>
      <c r="W176">
        <f t="shared" si="75"/>
        <v>0.12110657000000001</v>
      </c>
      <c r="X176">
        <f t="shared" si="76"/>
        <v>9.8497199155999997</v>
      </c>
      <c r="Y176">
        <f t="shared" si="67"/>
        <v>0</v>
      </c>
      <c r="Z176">
        <f t="shared" si="68"/>
        <v>0</v>
      </c>
      <c r="AA176">
        <f t="shared" si="69"/>
        <v>0</v>
      </c>
      <c r="AB176">
        <f t="shared" si="70"/>
        <v>-9.3439999999999994</v>
      </c>
      <c r="AC176">
        <f t="shared" si="71"/>
        <v>-9.7200000000000006</v>
      </c>
      <c r="AD176">
        <f t="shared" si="72"/>
        <v>-0.68400000000000005</v>
      </c>
      <c r="AE176">
        <f t="shared" si="73"/>
        <v>0</v>
      </c>
      <c r="AG176">
        <f t="shared" si="77"/>
        <v>-0.16308356530635015</v>
      </c>
      <c r="AH176">
        <f t="shared" si="78"/>
        <v>-0.16964600329384885</v>
      </c>
      <c r="AI176">
        <f t="shared" si="79"/>
        <v>-1.1938052083641215E-2</v>
      </c>
      <c r="AJ176">
        <f t="shared" si="80"/>
        <v>-1.7107963461216407</v>
      </c>
      <c r="AK176">
        <f t="shared" si="81"/>
        <v>1.694428436306326</v>
      </c>
      <c r="AL176">
        <f t="shared" si="82"/>
        <v>9.5517586129508221</v>
      </c>
      <c r="AM176">
        <f t="shared" si="93"/>
        <v>-1.6854112558673708</v>
      </c>
      <c r="AN176">
        <f t="shared" si="94"/>
        <v>1.7187161690343558</v>
      </c>
      <c r="AO176">
        <f t="shared" si="95"/>
        <v>9.55193216541252</v>
      </c>
      <c r="AQ176">
        <f t="shared" si="89"/>
        <v>1.4618000015616417E-2</v>
      </c>
      <c r="AR176" t="b">
        <f t="shared" si="83"/>
        <v>0</v>
      </c>
      <c r="AS176" t="b">
        <f t="shared" si="84"/>
        <v>0</v>
      </c>
      <c r="AT176" t="b">
        <f>FALSE</f>
        <v>0</v>
      </c>
      <c r="AU176" t="b">
        <f t="shared" si="85"/>
        <v>0</v>
      </c>
      <c r="AV176" t="b">
        <f t="shared" si="90"/>
        <v>0</v>
      </c>
      <c r="AW176" t="b">
        <f t="shared" si="86"/>
        <v>0</v>
      </c>
      <c r="AX176">
        <f t="shared" si="91"/>
        <v>0</v>
      </c>
      <c r="AY176">
        <f t="shared" si="92"/>
        <v>0</v>
      </c>
      <c r="AZ176" t="b">
        <f t="shared" si="87"/>
        <v>0</v>
      </c>
    </row>
    <row r="177" spans="1:52" x14ac:dyDescent="0.3">
      <c r="A177" s="4">
        <v>175</v>
      </c>
      <c r="B177" s="4">
        <v>-803117664844</v>
      </c>
      <c r="C177" s="5">
        <v>2</v>
      </c>
      <c r="D177" s="5">
        <v>-4.9810000000000002E-3</v>
      </c>
      <c r="E177" s="5">
        <v>1.2281E-2</v>
      </c>
      <c r="F177" s="5">
        <v>1004438</v>
      </c>
      <c r="G177" s="5">
        <v>0</v>
      </c>
      <c r="H177" s="5">
        <v>0</v>
      </c>
      <c r="I177" s="5">
        <v>0</v>
      </c>
      <c r="J177" s="5">
        <v>-9344000</v>
      </c>
      <c r="K177" s="5">
        <v>-9719000</v>
      </c>
      <c r="L177" s="5">
        <v>-0.68400000000000005</v>
      </c>
      <c r="M177" s="5">
        <v>0</v>
      </c>
      <c r="S177">
        <f t="shared" si="65"/>
        <v>175</v>
      </c>
      <c r="T177">
        <f t="shared" si="88"/>
        <v>3.4990659999893978</v>
      </c>
      <c r="U177">
        <f t="shared" si="66"/>
        <v>2</v>
      </c>
      <c r="V177">
        <f t="shared" si="74"/>
        <v>-4.8844682200000003E-2</v>
      </c>
      <c r="W177">
        <f t="shared" si="75"/>
        <v>0.12042994220000001</v>
      </c>
      <c r="X177">
        <f t="shared" si="76"/>
        <v>9.8497199155999997</v>
      </c>
      <c r="Y177">
        <f t="shared" si="67"/>
        <v>0</v>
      </c>
      <c r="Z177">
        <f t="shared" si="68"/>
        <v>0</v>
      </c>
      <c r="AA177">
        <f t="shared" si="69"/>
        <v>0</v>
      </c>
      <c r="AB177">
        <f t="shared" si="70"/>
        <v>-9.3439999999999994</v>
      </c>
      <c r="AC177">
        <f t="shared" si="71"/>
        <v>-9.7189999999999994</v>
      </c>
      <c r="AD177">
        <f t="shared" si="72"/>
        <v>-0.68400000000000005</v>
      </c>
      <c r="AE177">
        <f t="shared" si="73"/>
        <v>0</v>
      </c>
      <c r="AG177">
        <f t="shared" si="77"/>
        <v>-0.16308356530635015</v>
      </c>
      <c r="AH177">
        <f t="shared" si="78"/>
        <v>-0.16962855000132887</v>
      </c>
      <c r="AI177">
        <f t="shared" si="79"/>
        <v>-1.1938052083641215E-2</v>
      </c>
      <c r="AJ177">
        <f t="shared" si="80"/>
        <v>-1.7109363412838969</v>
      </c>
      <c r="AK177">
        <f t="shared" si="81"/>
        <v>1.6937570331949379</v>
      </c>
      <c r="AL177">
        <f t="shared" si="82"/>
        <v>9.5518456613526546</v>
      </c>
      <c r="AM177">
        <f t="shared" si="93"/>
        <v>-1.6855723834463141</v>
      </c>
      <c r="AN177">
        <f t="shared" si="94"/>
        <v>1.7180485191903541</v>
      </c>
      <c r="AO177">
        <f t="shared" si="95"/>
        <v>9.5520168873173432</v>
      </c>
      <c r="AQ177">
        <f t="shared" si="89"/>
        <v>2.5181000004522502E-2</v>
      </c>
      <c r="AR177" t="b">
        <f t="shared" si="83"/>
        <v>0</v>
      </c>
      <c r="AS177" t="b">
        <f t="shared" si="84"/>
        <v>0</v>
      </c>
      <c r="AT177" t="b">
        <f>FALSE</f>
        <v>0</v>
      </c>
      <c r="AU177" t="b">
        <f t="shared" si="85"/>
        <v>0</v>
      </c>
      <c r="AV177" t="b">
        <f t="shared" si="90"/>
        <v>0</v>
      </c>
      <c r="AW177" t="b">
        <f t="shared" si="86"/>
        <v>0</v>
      </c>
      <c r="AX177">
        <f t="shared" si="91"/>
        <v>0</v>
      </c>
      <c r="AY177">
        <f t="shared" si="92"/>
        <v>0</v>
      </c>
      <c r="AZ177" t="b">
        <f t="shared" si="87"/>
        <v>0</v>
      </c>
    </row>
    <row r="178" spans="1:52" x14ac:dyDescent="0.3">
      <c r="A178" s="4">
        <v>176</v>
      </c>
      <c r="B178" s="4">
        <v>-803117643956</v>
      </c>
      <c r="C178" s="5">
        <v>2</v>
      </c>
      <c r="D178" s="5">
        <v>-4.96E-3</v>
      </c>
      <c r="E178" s="5">
        <v>1.0645999999999999E-2</v>
      </c>
      <c r="F178" s="5">
        <v>1004440</v>
      </c>
      <c r="G178" s="5">
        <v>0</v>
      </c>
      <c r="H178" s="5">
        <v>0</v>
      </c>
      <c r="I178" s="5">
        <v>0</v>
      </c>
      <c r="J178" s="5">
        <v>-9344000</v>
      </c>
      <c r="K178" s="5">
        <v>-9719000</v>
      </c>
      <c r="L178" s="5">
        <v>-0.68300000000000005</v>
      </c>
      <c r="M178" s="5">
        <v>0</v>
      </c>
      <c r="S178">
        <f t="shared" si="65"/>
        <v>176</v>
      </c>
      <c r="T178">
        <f t="shared" si="88"/>
        <v>3.5199540000176057</v>
      </c>
      <c r="U178">
        <f t="shared" si="66"/>
        <v>2</v>
      </c>
      <c r="V178">
        <f t="shared" si="74"/>
        <v>-4.8638752E-2</v>
      </c>
      <c r="W178">
        <f t="shared" si="75"/>
        <v>0.1043968052</v>
      </c>
      <c r="X178">
        <f t="shared" si="76"/>
        <v>9.8497395280000006</v>
      </c>
      <c r="Y178">
        <f t="shared" si="67"/>
        <v>0</v>
      </c>
      <c r="Z178">
        <f t="shared" si="68"/>
        <v>0</v>
      </c>
      <c r="AA178">
        <f t="shared" si="69"/>
        <v>0</v>
      </c>
      <c r="AB178">
        <f t="shared" si="70"/>
        <v>-9.3439999999999994</v>
      </c>
      <c r="AC178">
        <f t="shared" si="71"/>
        <v>-9.7189999999999994</v>
      </c>
      <c r="AD178">
        <f t="shared" si="72"/>
        <v>-0.68300000000000005</v>
      </c>
      <c r="AE178">
        <f t="shared" si="73"/>
        <v>0</v>
      </c>
      <c r="AG178">
        <f t="shared" si="77"/>
        <v>-0.16308356530635015</v>
      </c>
      <c r="AH178">
        <f t="shared" si="78"/>
        <v>-0.16962855000132887</v>
      </c>
      <c r="AI178">
        <f t="shared" si="79"/>
        <v>-1.1920598791121272E-2</v>
      </c>
      <c r="AJ178">
        <f t="shared" si="80"/>
        <v>-1.7107366775801691</v>
      </c>
      <c r="AK178">
        <f t="shared" si="81"/>
        <v>1.677945417714428</v>
      </c>
      <c r="AL178">
        <f t="shared" si="82"/>
        <v>9.55450220501994</v>
      </c>
      <c r="AM178">
        <f t="shared" si="93"/>
        <v>-1.6858121325403501</v>
      </c>
      <c r="AN178">
        <f t="shared" si="94"/>
        <v>1.7022313050140401</v>
      </c>
      <c r="AO178">
        <f t="shared" si="95"/>
        <v>9.5546365304279224</v>
      </c>
      <c r="AQ178">
        <f t="shared" si="89"/>
        <v>2.0888000028207898E-2</v>
      </c>
      <c r="AR178" t="b">
        <f t="shared" si="83"/>
        <v>0</v>
      </c>
      <c r="AS178" t="b">
        <f t="shared" si="84"/>
        <v>0</v>
      </c>
      <c r="AT178" t="b">
        <f>FALSE</f>
        <v>0</v>
      </c>
      <c r="AU178" t="b">
        <f t="shared" si="85"/>
        <v>0</v>
      </c>
      <c r="AV178" t="b">
        <f t="shared" si="90"/>
        <v>0</v>
      </c>
      <c r="AW178" t="b">
        <f t="shared" si="86"/>
        <v>0</v>
      </c>
      <c r="AX178">
        <f t="shared" si="91"/>
        <v>0</v>
      </c>
      <c r="AY178">
        <f t="shared" si="92"/>
        <v>0</v>
      </c>
      <c r="AZ178" t="b">
        <f t="shared" si="87"/>
        <v>0</v>
      </c>
    </row>
    <row r="179" spans="1:52" x14ac:dyDescent="0.3">
      <c r="A179" s="4">
        <v>177</v>
      </c>
      <c r="B179" s="4">
        <v>-803117628097</v>
      </c>
      <c r="C179" s="5">
        <v>2</v>
      </c>
      <c r="D179" s="5">
        <v>-4.9589999999999999E-3</v>
      </c>
      <c r="E179" s="5">
        <v>1.355E-2</v>
      </c>
      <c r="F179" s="5">
        <v>1004436</v>
      </c>
      <c r="G179" s="5">
        <v>0</v>
      </c>
      <c r="H179" s="5">
        <v>0</v>
      </c>
      <c r="I179" s="5">
        <v>0</v>
      </c>
      <c r="J179" s="5">
        <v>-9343000</v>
      </c>
      <c r="K179" s="5">
        <v>-9718000</v>
      </c>
      <c r="L179" s="5">
        <v>-0.68400000000000005</v>
      </c>
      <c r="M179" s="5">
        <v>0</v>
      </c>
      <c r="S179">
        <f t="shared" si="65"/>
        <v>177</v>
      </c>
      <c r="T179">
        <f t="shared" si="88"/>
        <v>3.5358130000531673</v>
      </c>
      <c r="U179">
        <f t="shared" si="66"/>
        <v>2</v>
      </c>
      <c r="V179">
        <f t="shared" si="74"/>
        <v>-4.8628945800000004E-2</v>
      </c>
      <c r="W179">
        <f t="shared" si="75"/>
        <v>0.13287401000000001</v>
      </c>
      <c r="X179">
        <f t="shared" si="76"/>
        <v>9.8497003032000023</v>
      </c>
      <c r="Y179">
        <f t="shared" si="67"/>
        <v>0</v>
      </c>
      <c r="Z179">
        <f t="shared" si="68"/>
        <v>0</v>
      </c>
      <c r="AA179">
        <f t="shared" si="69"/>
        <v>0</v>
      </c>
      <c r="AB179">
        <f t="shared" si="70"/>
        <v>-9.343</v>
      </c>
      <c r="AC179">
        <f t="shared" si="71"/>
        <v>-9.718</v>
      </c>
      <c r="AD179">
        <f t="shared" si="72"/>
        <v>-0.68400000000000005</v>
      </c>
      <c r="AE179">
        <f t="shared" si="73"/>
        <v>0</v>
      </c>
      <c r="AG179">
        <f t="shared" si="77"/>
        <v>-0.1630661120138302</v>
      </c>
      <c r="AH179">
        <f t="shared" si="78"/>
        <v>-0.16961109670880894</v>
      </c>
      <c r="AI179">
        <f t="shared" si="79"/>
        <v>-1.1938052083641215E-2</v>
      </c>
      <c r="AJ179">
        <f t="shared" si="80"/>
        <v>-1.7105510909858443</v>
      </c>
      <c r="AK179">
        <f t="shared" si="81"/>
        <v>1.7058769297983205</v>
      </c>
      <c r="AL179">
        <f t="shared" si="82"/>
        <v>9.5499013191378204</v>
      </c>
      <c r="AM179">
        <f t="shared" si="93"/>
        <v>-1.6848538110147255</v>
      </c>
      <c r="AN179">
        <f t="shared" si="94"/>
        <v>1.7301550339493008</v>
      </c>
      <c r="AO179">
        <f t="shared" si="95"/>
        <v>9.5501019645745338</v>
      </c>
      <c r="AQ179">
        <f t="shared" si="89"/>
        <v>1.5859000035561621E-2</v>
      </c>
      <c r="AR179" t="b">
        <f t="shared" si="83"/>
        <v>0</v>
      </c>
      <c r="AS179" t="b">
        <f t="shared" si="84"/>
        <v>0</v>
      </c>
      <c r="AT179" t="b">
        <f>FALSE</f>
        <v>0</v>
      </c>
      <c r="AU179" t="b">
        <f t="shared" si="85"/>
        <v>0</v>
      </c>
      <c r="AV179" t="b">
        <f t="shared" si="90"/>
        <v>0</v>
      </c>
      <c r="AW179" t="b">
        <f t="shared" si="86"/>
        <v>0</v>
      </c>
      <c r="AX179">
        <f t="shared" si="91"/>
        <v>0</v>
      </c>
      <c r="AY179">
        <f t="shared" si="92"/>
        <v>0</v>
      </c>
      <c r="AZ179" t="b">
        <f t="shared" si="87"/>
        <v>0</v>
      </c>
    </row>
    <row r="180" spans="1:52" x14ac:dyDescent="0.3">
      <c r="A180" s="4">
        <v>178</v>
      </c>
      <c r="B180" s="4">
        <v>-803117603220</v>
      </c>
      <c r="C180" s="5">
        <v>2</v>
      </c>
      <c r="D180" s="5">
        <v>-1.2383999999999999E-2</v>
      </c>
      <c r="E180" s="5">
        <v>1.2482999999999999E-2</v>
      </c>
      <c r="F180" s="5">
        <v>1004154</v>
      </c>
      <c r="G180" s="5">
        <v>0</v>
      </c>
      <c r="H180" s="5">
        <v>0</v>
      </c>
      <c r="I180" s="5">
        <v>0</v>
      </c>
      <c r="J180" s="5">
        <v>-9342000</v>
      </c>
      <c r="K180" s="5">
        <v>-9713000</v>
      </c>
      <c r="L180" s="5">
        <v>-0.68400000000000005</v>
      </c>
      <c r="M180" s="5">
        <v>0</v>
      </c>
      <c r="S180">
        <f t="shared" si="65"/>
        <v>178</v>
      </c>
      <c r="T180">
        <f t="shared" si="88"/>
        <v>3.560689999954775</v>
      </c>
      <c r="U180">
        <f t="shared" si="66"/>
        <v>2</v>
      </c>
      <c r="V180">
        <f t="shared" si="74"/>
        <v>-0.1214399808</v>
      </c>
      <c r="W180">
        <f t="shared" si="75"/>
        <v>0.1224107946</v>
      </c>
      <c r="X180">
        <f t="shared" si="76"/>
        <v>9.8469349548</v>
      </c>
      <c r="Y180">
        <f t="shared" si="67"/>
        <v>0</v>
      </c>
      <c r="Z180">
        <f t="shared" si="68"/>
        <v>0</v>
      </c>
      <c r="AA180">
        <f t="shared" si="69"/>
        <v>0</v>
      </c>
      <c r="AB180">
        <f t="shared" si="70"/>
        <v>-9.3420000000000005</v>
      </c>
      <c r="AC180">
        <f t="shared" si="71"/>
        <v>-9.7129999999999992</v>
      </c>
      <c r="AD180">
        <f t="shared" si="72"/>
        <v>-0.68400000000000005</v>
      </c>
      <c r="AE180">
        <f t="shared" si="73"/>
        <v>0</v>
      </c>
      <c r="AG180">
        <f t="shared" si="77"/>
        <v>-0.16304865872131027</v>
      </c>
      <c r="AH180">
        <f t="shared" si="78"/>
        <v>-0.16952383024620921</v>
      </c>
      <c r="AI180">
        <f t="shared" si="79"/>
        <v>-1.1938052083641215E-2</v>
      </c>
      <c r="AJ180">
        <f t="shared" si="80"/>
        <v>-1.7810053405539141</v>
      </c>
      <c r="AK180">
        <f t="shared" si="81"/>
        <v>1.6929735247244846</v>
      </c>
      <c r="AL180">
        <f t="shared" si="82"/>
        <v>9.5369660111134813</v>
      </c>
      <c r="AM180">
        <f t="shared" si="93"/>
        <v>-1.7556189904019317</v>
      </c>
      <c r="AN180">
        <f t="shared" si="94"/>
        <v>1.7192124481300839</v>
      </c>
      <c r="AO180">
        <f t="shared" si="95"/>
        <v>9.5369791126104531</v>
      </c>
      <c r="AQ180">
        <f t="shared" si="89"/>
        <v>2.4876999901607633E-2</v>
      </c>
      <c r="AR180" t="b">
        <f t="shared" si="83"/>
        <v>0</v>
      </c>
      <c r="AS180" t="b">
        <f t="shared" si="84"/>
        <v>0</v>
      </c>
      <c r="AT180" t="b">
        <f>FALSE</f>
        <v>0</v>
      </c>
      <c r="AU180" t="b">
        <f t="shared" si="85"/>
        <v>0</v>
      </c>
      <c r="AV180" t="b">
        <f t="shared" si="90"/>
        <v>0</v>
      </c>
      <c r="AW180" t="b">
        <f t="shared" si="86"/>
        <v>0</v>
      </c>
      <c r="AX180">
        <f t="shared" si="91"/>
        <v>0</v>
      </c>
      <c r="AY180">
        <f t="shared" si="92"/>
        <v>0</v>
      </c>
      <c r="AZ180" t="b">
        <f t="shared" si="87"/>
        <v>0</v>
      </c>
    </row>
    <row r="181" spans="1:52" x14ac:dyDescent="0.3">
      <c r="A181" s="4">
        <v>179</v>
      </c>
      <c r="B181" s="4">
        <v>-803117583973</v>
      </c>
      <c r="C181" s="5">
        <v>2</v>
      </c>
      <c r="D181" s="5">
        <v>-1.3993999999999999E-2</v>
      </c>
      <c r="E181" s="5">
        <v>1.1995E-2</v>
      </c>
      <c r="F181" s="5">
        <v>1004093</v>
      </c>
      <c r="G181" s="5">
        <v>0</v>
      </c>
      <c r="H181" s="5">
        <v>0</v>
      </c>
      <c r="I181" s="5">
        <v>0</v>
      </c>
      <c r="J181" s="5">
        <v>-9342000</v>
      </c>
      <c r="K181" s="5">
        <v>-9709000</v>
      </c>
      <c r="L181" s="5">
        <v>-0.68400000000000005</v>
      </c>
      <c r="M181" s="5">
        <v>0</v>
      </c>
      <c r="S181">
        <f t="shared" si="65"/>
        <v>179</v>
      </c>
      <c r="T181">
        <f t="shared" si="88"/>
        <v>3.579937000060454</v>
      </c>
      <c r="U181">
        <f t="shared" si="66"/>
        <v>2</v>
      </c>
      <c r="V181">
        <f t="shared" si="74"/>
        <v>-0.13722796279999999</v>
      </c>
      <c r="W181">
        <f t="shared" si="75"/>
        <v>0.11762536900000001</v>
      </c>
      <c r="X181">
        <f t="shared" si="76"/>
        <v>9.8463367765999994</v>
      </c>
      <c r="Y181">
        <f t="shared" si="67"/>
        <v>0</v>
      </c>
      <c r="Z181">
        <f t="shared" si="68"/>
        <v>0</v>
      </c>
      <c r="AA181">
        <f t="shared" si="69"/>
        <v>0</v>
      </c>
      <c r="AB181">
        <f t="shared" si="70"/>
        <v>-9.3420000000000005</v>
      </c>
      <c r="AC181">
        <f t="shared" si="71"/>
        <v>-9.7089999999999996</v>
      </c>
      <c r="AD181">
        <f t="shared" si="72"/>
        <v>-0.68400000000000005</v>
      </c>
      <c r="AE181">
        <f t="shared" si="73"/>
        <v>0</v>
      </c>
      <c r="AG181">
        <f t="shared" si="77"/>
        <v>-0.16304865872131027</v>
      </c>
      <c r="AH181">
        <f t="shared" si="78"/>
        <v>-0.16945401707612945</v>
      </c>
      <c r="AI181">
        <f t="shared" si="79"/>
        <v>-1.1938052083641215E-2</v>
      </c>
      <c r="AJ181">
        <f t="shared" si="80"/>
        <v>-1.7957901465200607</v>
      </c>
      <c r="AK181">
        <f t="shared" si="81"/>
        <v>1.687743833488849</v>
      </c>
      <c r="AL181">
        <f t="shared" si="82"/>
        <v>9.5346564522070807</v>
      </c>
      <c r="AM181">
        <f t="shared" si="93"/>
        <v>-1.7705464922451357</v>
      </c>
      <c r="AN181">
        <f t="shared" si="94"/>
        <v>1.7143933910993914</v>
      </c>
      <c r="AO181">
        <f t="shared" si="95"/>
        <v>9.534622990909785</v>
      </c>
      <c r="AQ181">
        <f t="shared" si="89"/>
        <v>1.9247000105679035E-2</v>
      </c>
      <c r="AR181" t="b">
        <f t="shared" si="83"/>
        <v>0</v>
      </c>
      <c r="AS181" t="b">
        <f t="shared" si="84"/>
        <v>0</v>
      </c>
      <c r="AT181" t="b">
        <f>FALSE</f>
        <v>0</v>
      </c>
      <c r="AU181" t="b">
        <f t="shared" si="85"/>
        <v>0</v>
      </c>
      <c r="AV181" t="b">
        <f t="shared" si="90"/>
        <v>0</v>
      </c>
      <c r="AW181" t="b">
        <f t="shared" si="86"/>
        <v>0</v>
      </c>
      <c r="AX181">
        <f t="shared" si="91"/>
        <v>0</v>
      </c>
      <c r="AY181">
        <f t="shared" si="92"/>
        <v>0</v>
      </c>
      <c r="AZ181" t="b">
        <f t="shared" si="87"/>
        <v>0</v>
      </c>
    </row>
    <row r="182" spans="1:52" x14ac:dyDescent="0.3">
      <c r="A182" s="4">
        <v>180</v>
      </c>
      <c r="B182" s="4">
        <v>-803117569180</v>
      </c>
      <c r="C182" s="5">
        <v>2</v>
      </c>
      <c r="D182" s="5">
        <v>-8.0579999999999992E-3</v>
      </c>
      <c r="E182" s="5">
        <v>1.2421E-2</v>
      </c>
      <c r="F182" s="5">
        <v>1004320</v>
      </c>
      <c r="G182" s="5">
        <v>0</v>
      </c>
      <c r="H182" s="5">
        <v>0</v>
      </c>
      <c r="I182" s="5">
        <v>0</v>
      </c>
      <c r="J182" s="5">
        <v>-9342000</v>
      </c>
      <c r="K182" s="5">
        <v>-9706000</v>
      </c>
      <c r="L182" s="5">
        <v>-0.68500000000000005</v>
      </c>
      <c r="M182" s="5">
        <v>0</v>
      </c>
      <c r="S182">
        <f t="shared" si="65"/>
        <v>180</v>
      </c>
      <c r="T182">
        <f t="shared" si="88"/>
        <v>3.5947300000116229</v>
      </c>
      <c r="U182">
        <f t="shared" si="66"/>
        <v>2</v>
      </c>
      <c r="V182">
        <f t="shared" si="74"/>
        <v>-7.901835959999999E-2</v>
      </c>
      <c r="W182">
        <f t="shared" si="75"/>
        <v>0.1218028102</v>
      </c>
      <c r="X182">
        <f t="shared" si="76"/>
        <v>9.8485627840000021</v>
      </c>
      <c r="Y182">
        <f t="shared" si="67"/>
        <v>0</v>
      </c>
      <c r="Z182">
        <f t="shared" si="68"/>
        <v>0</v>
      </c>
      <c r="AA182">
        <f t="shared" si="69"/>
        <v>0</v>
      </c>
      <c r="AB182">
        <f t="shared" si="70"/>
        <v>-9.3420000000000005</v>
      </c>
      <c r="AC182">
        <f t="shared" si="71"/>
        <v>-9.7059999999999995</v>
      </c>
      <c r="AD182">
        <f t="shared" si="72"/>
        <v>-0.68500000000000005</v>
      </c>
      <c r="AE182">
        <f t="shared" si="73"/>
        <v>0</v>
      </c>
      <c r="AG182">
        <f t="shared" si="77"/>
        <v>-0.16304865872131027</v>
      </c>
      <c r="AH182">
        <f t="shared" si="78"/>
        <v>-0.16940165719856962</v>
      </c>
      <c r="AI182">
        <f t="shared" si="79"/>
        <v>-1.1955505376161158E-2</v>
      </c>
      <c r="AJ182">
        <f t="shared" si="80"/>
        <v>-1.7382820950339204</v>
      </c>
      <c r="AK182">
        <f t="shared" si="81"/>
        <v>1.6938303311004925</v>
      </c>
      <c r="AL182">
        <f t="shared" si="82"/>
        <v>9.5459196992036777</v>
      </c>
      <c r="AM182">
        <f t="shared" si="93"/>
        <v>-1.7129268639077055</v>
      </c>
      <c r="AN182">
        <f t="shared" si="94"/>
        <v>1.7188767683581763</v>
      </c>
      <c r="AO182">
        <f t="shared" si="95"/>
        <v>9.546026029202844</v>
      </c>
      <c r="AQ182">
        <f t="shared" si="89"/>
        <v>1.4792999951168895E-2</v>
      </c>
      <c r="AR182" t="b">
        <f t="shared" si="83"/>
        <v>0</v>
      </c>
      <c r="AS182" t="b">
        <f t="shared" si="84"/>
        <v>0</v>
      </c>
      <c r="AT182" t="b">
        <f>FALSE</f>
        <v>0</v>
      </c>
      <c r="AU182" t="b">
        <f t="shared" si="85"/>
        <v>0</v>
      </c>
      <c r="AV182" t="b">
        <f t="shared" si="90"/>
        <v>0</v>
      </c>
      <c r="AW182" t="b">
        <f t="shared" si="86"/>
        <v>0</v>
      </c>
      <c r="AX182">
        <f t="shared" si="91"/>
        <v>0</v>
      </c>
      <c r="AY182">
        <f t="shared" si="92"/>
        <v>0</v>
      </c>
      <c r="AZ182" t="b">
        <f t="shared" si="87"/>
        <v>0</v>
      </c>
    </row>
    <row r="183" spans="1:52" x14ac:dyDescent="0.3">
      <c r="A183" s="4">
        <v>181</v>
      </c>
      <c r="B183" s="4">
        <v>-803117548248</v>
      </c>
      <c r="C183" s="5">
        <v>2</v>
      </c>
      <c r="D183" s="5">
        <v>-3.6029999999999999E-3</v>
      </c>
      <c r="E183" s="5">
        <v>1.2352E-2</v>
      </c>
      <c r="F183" s="5">
        <v>1004491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-0.68500000000000005</v>
      </c>
      <c r="M183" s="5">
        <v>0</v>
      </c>
      <c r="S183">
        <f t="shared" si="65"/>
        <v>181</v>
      </c>
      <c r="T183">
        <f t="shared" si="88"/>
        <v>3.6156620000256225</v>
      </c>
      <c r="U183">
        <f t="shared" si="66"/>
        <v>2</v>
      </c>
      <c r="V183">
        <f t="shared" si="74"/>
        <v>-3.5331738600000002E-2</v>
      </c>
      <c r="W183">
        <f t="shared" si="75"/>
        <v>0.1211261824</v>
      </c>
      <c r="X183">
        <f t="shared" si="76"/>
        <v>9.8502396442000002</v>
      </c>
      <c r="Y183">
        <f t="shared" si="67"/>
        <v>0</v>
      </c>
      <c r="Z183">
        <f t="shared" si="68"/>
        <v>0</v>
      </c>
      <c r="AA183">
        <f t="shared" si="69"/>
        <v>0</v>
      </c>
      <c r="AB183">
        <f t="shared" si="70"/>
        <v>0</v>
      </c>
      <c r="AC183">
        <f t="shared" si="71"/>
        <v>0</v>
      </c>
      <c r="AD183">
        <f t="shared" si="72"/>
        <v>-0.68500000000000005</v>
      </c>
      <c r="AE183">
        <f t="shared" si="73"/>
        <v>0</v>
      </c>
      <c r="AG183">
        <f t="shared" si="77"/>
        <v>0</v>
      </c>
      <c r="AH183">
        <f t="shared" si="78"/>
        <v>0</v>
      </c>
      <c r="AI183">
        <f t="shared" si="79"/>
        <v>-1.1955505376161158E-2</v>
      </c>
      <c r="AJ183">
        <f t="shared" si="80"/>
        <v>-3.5331738600000002E-2</v>
      </c>
      <c r="AK183">
        <f t="shared" si="81"/>
        <v>0.1211261824</v>
      </c>
      <c r="AL183">
        <f t="shared" si="82"/>
        <v>9.8502396442000002</v>
      </c>
      <c r="AM183">
        <f t="shared" si="93"/>
        <v>-3.5331738600000002E-2</v>
      </c>
      <c r="AN183">
        <f t="shared" si="94"/>
        <v>0.1211261824</v>
      </c>
      <c r="AO183">
        <f t="shared" si="95"/>
        <v>9.8502396442000002</v>
      </c>
      <c r="AQ183">
        <f t="shared" si="89"/>
        <v>2.0932000013999641E-2</v>
      </c>
      <c r="AR183" t="b">
        <f t="shared" si="83"/>
        <v>0</v>
      </c>
      <c r="AS183" t="b">
        <f t="shared" si="84"/>
        <v>0</v>
      </c>
      <c r="AT183" t="b">
        <f>FALSE</f>
        <v>0</v>
      </c>
      <c r="AU183" t="b">
        <f t="shared" si="85"/>
        <v>1</v>
      </c>
      <c r="AV183" t="b">
        <f t="shared" si="90"/>
        <v>1</v>
      </c>
      <c r="AW183" t="b">
        <f t="shared" si="86"/>
        <v>0</v>
      </c>
      <c r="AX183">
        <f t="shared" si="91"/>
        <v>0</v>
      </c>
      <c r="AY183">
        <f t="shared" si="92"/>
        <v>0</v>
      </c>
      <c r="AZ183" t="b">
        <f t="shared" si="87"/>
        <v>0</v>
      </c>
    </row>
    <row r="184" spans="1:52" x14ac:dyDescent="0.3">
      <c r="A184" s="4">
        <v>182</v>
      </c>
      <c r="B184" s="4">
        <v>-803117523165</v>
      </c>
      <c r="C184" s="5">
        <v>2</v>
      </c>
      <c r="D184" s="5">
        <v>-4.4819999999999999E-3</v>
      </c>
      <c r="E184" s="5">
        <v>1.0638E-2</v>
      </c>
      <c r="F184" s="5">
        <v>1004453</v>
      </c>
      <c r="G184" s="5">
        <v>0</v>
      </c>
      <c r="H184" s="5">
        <v>0</v>
      </c>
      <c r="I184" s="5">
        <v>0</v>
      </c>
      <c r="J184" s="5">
        <v>-1E-3</v>
      </c>
      <c r="K184" s="5">
        <v>-1E-3</v>
      </c>
      <c r="L184" s="5">
        <v>-0.68500000000000005</v>
      </c>
      <c r="M184" s="5">
        <v>0</v>
      </c>
      <c r="S184">
        <f t="shared" si="65"/>
        <v>182</v>
      </c>
      <c r="T184">
        <f t="shared" si="88"/>
        <v>3.6407449999824166</v>
      </c>
      <c r="U184">
        <f t="shared" si="66"/>
        <v>2</v>
      </c>
      <c r="V184">
        <f t="shared" si="74"/>
        <v>-4.3951388399999999E-2</v>
      </c>
      <c r="W184">
        <f t="shared" si="75"/>
        <v>0.10431835560000001</v>
      </c>
      <c r="X184">
        <f t="shared" si="76"/>
        <v>9.8498670086000004</v>
      </c>
      <c r="Y184">
        <f t="shared" si="67"/>
        <v>0</v>
      </c>
      <c r="Z184">
        <f t="shared" si="68"/>
        <v>0</v>
      </c>
      <c r="AA184">
        <f t="shared" si="69"/>
        <v>0</v>
      </c>
      <c r="AB184">
        <f t="shared" si="70"/>
        <v>-1E-3</v>
      </c>
      <c r="AC184">
        <f t="shared" si="71"/>
        <v>-1E-3</v>
      </c>
      <c r="AD184">
        <f t="shared" si="72"/>
        <v>-0.68500000000000005</v>
      </c>
      <c r="AE184">
        <f t="shared" si="73"/>
        <v>0</v>
      </c>
      <c r="AG184">
        <f t="shared" si="77"/>
        <v>-1.7453292519943296E-5</v>
      </c>
      <c r="AH184">
        <f t="shared" si="78"/>
        <v>-1.7453292519943296E-5</v>
      </c>
      <c r="AI184">
        <f t="shared" si="79"/>
        <v>-1.1955505376161158E-2</v>
      </c>
      <c r="AJ184">
        <f t="shared" si="80"/>
        <v>-4.4123301003480726E-2</v>
      </c>
      <c r="AK184">
        <f t="shared" si="81"/>
        <v>0.10449026818087177</v>
      </c>
      <c r="AL184">
        <f t="shared" si="82"/>
        <v>9.849864417804346</v>
      </c>
      <c r="AM184">
        <f t="shared" ref="AM184:AM247" si="96">COS(AH184)*V184+SIN(AG184)*SIN(AH184)*W184+COS(AG184)*SIN(AH184)*X184</f>
        <v>-4.4123300971677354E-2</v>
      </c>
      <c r="AN184">
        <f t="shared" ref="AN184:AN247" si="97">COS(AG184)*W184-SIN(AG184)*X184</f>
        <v>0.10449026819428632</v>
      </c>
      <c r="AO184">
        <f t="shared" ref="AO184:AO247" si="98">-SIN(AH184)*V184+SIN(AG184)*COS(AH184)*W184+COS(AG184)*COS(AH184)*X184</f>
        <v>9.849864417804346</v>
      </c>
      <c r="AQ184">
        <f t="shared" si="89"/>
        <v>2.5082999956794083E-2</v>
      </c>
      <c r="AR184" t="b">
        <f t="shared" si="83"/>
        <v>0</v>
      </c>
      <c r="AS184" t="b">
        <f t="shared" si="84"/>
        <v>0</v>
      </c>
      <c r="AT184" t="b">
        <f>FALSE</f>
        <v>0</v>
      </c>
      <c r="AU184" t="b">
        <f t="shared" si="85"/>
        <v>1</v>
      </c>
      <c r="AV184" t="b">
        <f t="shared" si="90"/>
        <v>1</v>
      </c>
      <c r="AW184" t="b">
        <f t="shared" si="86"/>
        <v>0</v>
      </c>
      <c r="AX184">
        <f t="shared" si="91"/>
        <v>0</v>
      </c>
      <c r="AY184">
        <f t="shared" si="92"/>
        <v>0</v>
      </c>
      <c r="AZ184" t="b">
        <f t="shared" si="87"/>
        <v>0</v>
      </c>
    </row>
    <row r="185" spans="1:52" x14ac:dyDescent="0.3">
      <c r="A185" s="4">
        <v>183</v>
      </c>
      <c r="B185" s="4">
        <v>-803117502205</v>
      </c>
      <c r="C185" s="5">
        <v>2</v>
      </c>
      <c r="D185" s="5">
        <v>-4.8929999999999998E-3</v>
      </c>
      <c r="E185" s="5">
        <v>6.711E-3</v>
      </c>
      <c r="F185" s="5">
        <v>1004446</v>
      </c>
      <c r="G185" s="5">
        <v>0</v>
      </c>
      <c r="H185" s="5">
        <v>0</v>
      </c>
      <c r="I185" s="5">
        <v>0</v>
      </c>
      <c r="J185" s="5">
        <v>-5.0000000000000001E-3</v>
      </c>
      <c r="K185" s="5">
        <v>-2E-3</v>
      </c>
      <c r="L185" s="5">
        <v>-0.68500000000000005</v>
      </c>
      <c r="M185" s="5">
        <v>0</v>
      </c>
      <c r="S185">
        <f t="shared" si="65"/>
        <v>183</v>
      </c>
      <c r="T185">
        <f t="shared" si="88"/>
        <v>3.6617049999767914</v>
      </c>
      <c r="U185">
        <f t="shared" si="66"/>
        <v>2</v>
      </c>
      <c r="V185">
        <f t="shared" si="74"/>
        <v>-4.7981736599999998E-2</v>
      </c>
      <c r="W185">
        <f t="shared" si="75"/>
        <v>6.5809408200000002E-2</v>
      </c>
      <c r="X185">
        <f t="shared" si="76"/>
        <v>9.8497983651999999</v>
      </c>
      <c r="Y185">
        <f t="shared" si="67"/>
        <v>0</v>
      </c>
      <c r="Z185">
        <f t="shared" si="68"/>
        <v>0</v>
      </c>
      <c r="AA185">
        <f t="shared" si="69"/>
        <v>0</v>
      </c>
      <c r="AB185">
        <f t="shared" si="70"/>
        <v>-5.0000000000000001E-3</v>
      </c>
      <c r="AC185">
        <f t="shared" si="71"/>
        <v>-2E-3</v>
      </c>
      <c r="AD185">
        <f t="shared" si="72"/>
        <v>-0.68500000000000005</v>
      </c>
      <c r="AE185">
        <f t="shared" si="73"/>
        <v>0</v>
      </c>
      <c r="AG185">
        <f t="shared" si="77"/>
        <v>-8.7266462599716482E-5</v>
      </c>
      <c r="AH185">
        <f t="shared" si="78"/>
        <v>-3.4906585039886593E-5</v>
      </c>
      <c r="AI185">
        <f t="shared" si="79"/>
        <v>-1.1955505376161158E-2</v>
      </c>
      <c r="AJ185">
        <f t="shared" si="80"/>
        <v>-4.8325559394958618E-2</v>
      </c>
      <c r="AK185">
        <f t="shared" si="81"/>
        <v>6.6668964862292443E-2</v>
      </c>
      <c r="AL185">
        <f t="shared" si="82"/>
        <v>9.8497909038610931</v>
      </c>
      <c r="AM185">
        <f t="shared" si="96"/>
        <v>-4.8325559193182523E-2</v>
      </c>
      <c r="AN185">
        <f t="shared" si="97"/>
        <v>6.6668965008976844E-2</v>
      </c>
      <c r="AO185">
        <f t="shared" si="98"/>
        <v>9.8497909038610896</v>
      </c>
      <c r="AQ185">
        <f t="shared" si="89"/>
        <v>2.0959999994374812E-2</v>
      </c>
      <c r="AR185" t="b">
        <f t="shared" si="83"/>
        <v>0</v>
      </c>
      <c r="AS185" t="b">
        <f t="shared" si="84"/>
        <v>0</v>
      </c>
      <c r="AT185" t="b">
        <f>FALSE</f>
        <v>0</v>
      </c>
      <c r="AU185" t="b">
        <f t="shared" si="85"/>
        <v>1</v>
      </c>
      <c r="AV185" t="b">
        <f t="shared" si="90"/>
        <v>1</v>
      </c>
      <c r="AW185" t="b">
        <f t="shared" si="86"/>
        <v>0</v>
      </c>
      <c r="AX185">
        <f t="shared" si="91"/>
        <v>0</v>
      </c>
      <c r="AY185">
        <f t="shared" si="92"/>
        <v>0</v>
      </c>
      <c r="AZ185" t="b">
        <f t="shared" si="87"/>
        <v>0</v>
      </c>
    </row>
    <row r="186" spans="1:52" x14ac:dyDescent="0.3">
      <c r="A186" s="4">
        <v>184</v>
      </c>
      <c r="B186" s="4">
        <v>-803117487971</v>
      </c>
      <c r="C186" s="5">
        <v>2</v>
      </c>
      <c r="D186" s="5">
        <v>-6.365E-3</v>
      </c>
      <c r="E186" s="5">
        <v>1.0782E-2</v>
      </c>
      <c r="F186" s="5">
        <v>1002823</v>
      </c>
      <c r="G186" s="5">
        <v>0</v>
      </c>
      <c r="H186" s="5">
        <v>0</v>
      </c>
      <c r="I186" s="5">
        <v>0</v>
      </c>
      <c r="J186" s="5">
        <v>-6.0000000000000001E-3</v>
      </c>
      <c r="K186" s="5">
        <v>-2E-3</v>
      </c>
      <c r="L186" s="5">
        <v>-0.68500000000000005</v>
      </c>
      <c r="M186" s="5">
        <v>0</v>
      </c>
      <c r="S186">
        <f t="shared" si="65"/>
        <v>184</v>
      </c>
      <c r="T186">
        <f t="shared" si="88"/>
        <v>3.6759389999788254</v>
      </c>
      <c r="U186">
        <f t="shared" si="66"/>
        <v>2</v>
      </c>
      <c r="V186">
        <f t="shared" si="74"/>
        <v>-6.2416463000000005E-2</v>
      </c>
      <c r="W186">
        <f t="shared" si="75"/>
        <v>0.10573044840000001</v>
      </c>
      <c r="X186">
        <f t="shared" si="76"/>
        <v>9.833882902600001</v>
      </c>
      <c r="Y186">
        <f t="shared" si="67"/>
        <v>0</v>
      </c>
      <c r="Z186">
        <f t="shared" si="68"/>
        <v>0</v>
      </c>
      <c r="AA186">
        <f t="shared" si="69"/>
        <v>0</v>
      </c>
      <c r="AB186">
        <f t="shared" si="70"/>
        <v>-6.0000000000000001E-3</v>
      </c>
      <c r="AC186">
        <f t="shared" si="71"/>
        <v>-2E-3</v>
      </c>
      <c r="AD186">
        <f t="shared" si="72"/>
        <v>-0.68500000000000005</v>
      </c>
      <c r="AE186">
        <f t="shared" si="73"/>
        <v>0</v>
      </c>
      <c r="AG186">
        <f t="shared" si="77"/>
        <v>-1.0471975511965978E-4</v>
      </c>
      <c r="AH186">
        <f t="shared" si="78"/>
        <v>-3.4906585039886593E-5</v>
      </c>
      <c r="AI186">
        <f t="shared" si="79"/>
        <v>-1.1955505376161158E-2</v>
      </c>
      <c r="AJ186">
        <f t="shared" si="80"/>
        <v>-6.275973023171591E-2</v>
      </c>
      <c r="AK186">
        <f t="shared" si="81"/>
        <v>0.10676024939903637</v>
      </c>
      <c r="AL186">
        <f t="shared" si="82"/>
        <v>9.8338695918763541</v>
      </c>
      <c r="AM186">
        <f t="shared" si="96"/>
        <v>-6.2759729843345699E-2</v>
      </c>
      <c r="AN186">
        <f t="shared" si="97"/>
        <v>0.10676024962782146</v>
      </c>
      <c r="AO186">
        <f t="shared" si="98"/>
        <v>9.8338695918763488</v>
      </c>
      <c r="AQ186">
        <f t="shared" si="89"/>
        <v>1.4234000002034009E-2</v>
      </c>
      <c r="AR186" t="b">
        <f t="shared" si="83"/>
        <v>0</v>
      </c>
      <c r="AS186" t="b">
        <f t="shared" si="84"/>
        <v>0</v>
      </c>
      <c r="AT186" t="b">
        <f>FALSE</f>
        <v>0</v>
      </c>
      <c r="AU186" t="b">
        <f t="shared" si="85"/>
        <v>1</v>
      </c>
      <c r="AV186" t="b">
        <f t="shared" si="90"/>
        <v>1</v>
      </c>
      <c r="AW186" t="b">
        <f t="shared" si="86"/>
        <v>0</v>
      </c>
      <c r="AX186">
        <f t="shared" si="91"/>
        <v>0</v>
      </c>
      <c r="AY186">
        <f t="shared" si="92"/>
        <v>0</v>
      </c>
      <c r="AZ186" t="b">
        <f t="shared" si="87"/>
        <v>0</v>
      </c>
    </row>
    <row r="187" spans="1:52" x14ac:dyDescent="0.3">
      <c r="A187" s="4">
        <v>185</v>
      </c>
      <c r="B187" s="4">
        <v>-803117463536</v>
      </c>
      <c r="C187" s="5">
        <v>2</v>
      </c>
      <c r="D187" s="5">
        <v>-1.3179E-2</v>
      </c>
      <c r="E187" s="5">
        <v>1.1578E-2</v>
      </c>
      <c r="F187" s="5">
        <v>0.99552300000000005</v>
      </c>
      <c r="G187" s="5">
        <v>0</v>
      </c>
      <c r="H187" s="5">
        <v>0</v>
      </c>
      <c r="I187" s="5">
        <v>0</v>
      </c>
      <c r="J187" s="5">
        <v>-8.0000000000000002E-3</v>
      </c>
      <c r="K187" s="5">
        <v>2E-3</v>
      </c>
      <c r="L187" s="5">
        <v>-0.68400000000000005</v>
      </c>
      <c r="M187" s="5">
        <v>0</v>
      </c>
      <c r="S187">
        <f t="shared" si="65"/>
        <v>185</v>
      </c>
      <c r="T187">
        <f t="shared" si="88"/>
        <v>3.7003740000072867</v>
      </c>
      <c r="U187">
        <f t="shared" si="66"/>
        <v>2</v>
      </c>
      <c r="V187">
        <f t="shared" si="74"/>
        <v>-0.12923590979999999</v>
      </c>
      <c r="W187">
        <f t="shared" si="75"/>
        <v>0.11353618360000001</v>
      </c>
      <c r="X187">
        <f t="shared" si="76"/>
        <v>9.7622976426000001</v>
      </c>
      <c r="Y187">
        <f t="shared" si="67"/>
        <v>0</v>
      </c>
      <c r="Z187">
        <f t="shared" si="68"/>
        <v>0</v>
      </c>
      <c r="AA187">
        <f t="shared" si="69"/>
        <v>0</v>
      </c>
      <c r="AB187">
        <f t="shared" si="70"/>
        <v>-8.0000000000000002E-3</v>
      </c>
      <c r="AC187">
        <f t="shared" si="71"/>
        <v>2E-3</v>
      </c>
      <c r="AD187">
        <f t="shared" si="72"/>
        <v>-0.68400000000000005</v>
      </c>
      <c r="AE187">
        <f t="shared" si="73"/>
        <v>0</v>
      </c>
      <c r="AG187">
        <f t="shared" si="77"/>
        <v>-1.3962634015954637E-4</v>
      </c>
      <c r="AH187">
        <f t="shared" si="78"/>
        <v>3.4906585039886593E-5</v>
      </c>
      <c r="AI187">
        <f t="shared" si="79"/>
        <v>-1.1938052083641215E-2</v>
      </c>
      <c r="AJ187">
        <f t="shared" si="80"/>
        <v>-0.12889514124848808</v>
      </c>
      <c r="AK187">
        <f t="shared" si="81"/>
        <v>0.11489925700928198</v>
      </c>
      <c r="AL187">
        <f t="shared" si="82"/>
        <v>9.762286200034449</v>
      </c>
      <c r="AM187">
        <f t="shared" si="96"/>
        <v>-0.12889514180517139</v>
      </c>
      <c r="AN187">
        <f t="shared" si="97"/>
        <v>0.11489925638023227</v>
      </c>
      <c r="AO187">
        <f t="shared" si="98"/>
        <v>9.7622862000345023</v>
      </c>
      <c r="AQ187">
        <f t="shared" si="89"/>
        <v>2.4435000028461218E-2</v>
      </c>
      <c r="AR187" t="b">
        <f t="shared" si="83"/>
        <v>0</v>
      </c>
      <c r="AS187" t="b">
        <f t="shared" si="84"/>
        <v>0</v>
      </c>
      <c r="AT187" t="b">
        <f>FALSE</f>
        <v>0</v>
      </c>
      <c r="AU187" t="b">
        <f t="shared" si="85"/>
        <v>1</v>
      </c>
      <c r="AV187" t="b">
        <f t="shared" si="90"/>
        <v>1</v>
      </c>
      <c r="AW187" t="b">
        <f t="shared" si="86"/>
        <v>0</v>
      </c>
      <c r="AX187">
        <f t="shared" si="91"/>
        <v>0</v>
      </c>
      <c r="AY187">
        <f t="shared" si="92"/>
        <v>0</v>
      </c>
      <c r="AZ187" t="b">
        <f t="shared" si="87"/>
        <v>0</v>
      </c>
    </row>
    <row r="188" spans="1:52" x14ac:dyDescent="0.3">
      <c r="A188" s="4">
        <v>186</v>
      </c>
      <c r="B188" s="4">
        <v>-803117453107</v>
      </c>
      <c r="C188" s="5">
        <v>2</v>
      </c>
      <c r="D188" s="5">
        <v>-1.2579E-2</v>
      </c>
      <c r="E188" s="5">
        <v>1.2739E-2</v>
      </c>
      <c r="F188" s="5">
        <v>0.99972399999999995</v>
      </c>
      <c r="G188" s="5">
        <v>0</v>
      </c>
      <c r="H188" s="5">
        <v>0</v>
      </c>
      <c r="I188" s="5">
        <v>0</v>
      </c>
      <c r="J188" s="5">
        <v>-8.0000000000000002E-3</v>
      </c>
      <c r="K188" s="5">
        <v>4.0000000000000001E-3</v>
      </c>
      <c r="L188" s="5">
        <v>-0.68400000000000005</v>
      </c>
      <c r="M188" s="5">
        <v>0</v>
      </c>
      <c r="S188">
        <f t="shared" si="65"/>
        <v>186</v>
      </c>
      <c r="T188">
        <f t="shared" si="88"/>
        <v>3.7108030000235885</v>
      </c>
      <c r="U188">
        <f t="shared" si="66"/>
        <v>2</v>
      </c>
      <c r="V188">
        <f t="shared" si="74"/>
        <v>-0.12335218980000001</v>
      </c>
      <c r="W188">
        <f t="shared" si="75"/>
        <v>0.1249211818</v>
      </c>
      <c r="X188">
        <f t="shared" si="76"/>
        <v>9.8034934887999992</v>
      </c>
      <c r="Y188">
        <f t="shared" si="67"/>
        <v>0</v>
      </c>
      <c r="Z188">
        <f t="shared" si="68"/>
        <v>0</v>
      </c>
      <c r="AA188">
        <f t="shared" si="69"/>
        <v>0</v>
      </c>
      <c r="AB188">
        <f t="shared" si="70"/>
        <v>-8.0000000000000002E-3</v>
      </c>
      <c r="AC188">
        <f t="shared" si="71"/>
        <v>4.0000000000000001E-3</v>
      </c>
      <c r="AD188">
        <f t="shared" si="72"/>
        <v>-0.68400000000000005</v>
      </c>
      <c r="AE188">
        <f t="shared" si="73"/>
        <v>0</v>
      </c>
      <c r="AG188">
        <f t="shared" si="77"/>
        <v>-1.3962634015954637E-4</v>
      </c>
      <c r="AH188">
        <f t="shared" si="78"/>
        <v>6.9813170079773186E-5</v>
      </c>
      <c r="AI188">
        <f t="shared" si="79"/>
        <v>-1.1938052083641215E-2</v>
      </c>
      <c r="AJ188">
        <f t="shared" si="80"/>
        <v>-0.12266777654164462</v>
      </c>
      <c r="AK188">
        <f t="shared" si="81"/>
        <v>0.12629000769354154</v>
      </c>
      <c r="AL188">
        <f t="shared" si="82"/>
        <v>9.8034845386673535</v>
      </c>
      <c r="AM188">
        <f t="shared" si="96"/>
        <v>-0.12266777776601748</v>
      </c>
      <c r="AN188">
        <f t="shared" si="97"/>
        <v>0.12629000649447006</v>
      </c>
      <c r="AO188">
        <f t="shared" si="98"/>
        <v>9.8034845386674796</v>
      </c>
      <c r="AQ188">
        <f t="shared" si="89"/>
        <v>1.042900001630187E-2</v>
      </c>
      <c r="AR188" t="b">
        <f t="shared" si="83"/>
        <v>0</v>
      </c>
      <c r="AS188" t="b">
        <f t="shared" si="84"/>
        <v>0</v>
      </c>
      <c r="AT188" t="b">
        <f>FALSE</f>
        <v>0</v>
      </c>
      <c r="AU188" t="b">
        <f t="shared" si="85"/>
        <v>1</v>
      </c>
      <c r="AV188" t="b">
        <f t="shared" si="90"/>
        <v>1</v>
      </c>
      <c r="AW188" t="b">
        <f t="shared" si="86"/>
        <v>0</v>
      </c>
      <c r="AX188">
        <f t="shared" si="91"/>
        <v>0</v>
      </c>
      <c r="AY188">
        <f t="shared" si="92"/>
        <v>0</v>
      </c>
      <c r="AZ188" t="b">
        <f t="shared" si="87"/>
        <v>0</v>
      </c>
    </row>
    <row r="189" spans="1:52" x14ac:dyDescent="0.3">
      <c r="A189" s="4">
        <v>187</v>
      </c>
      <c r="B189" s="4">
        <v>-803117424245</v>
      </c>
      <c r="C189" s="5">
        <v>2</v>
      </c>
      <c r="D189" s="5">
        <v>-6.8890000000000002E-3</v>
      </c>
      <c r="E189" s="5">
        <v>1.2435E-2</v>
      </c>
      <c r="F189" s="5">
        <v>1003572</v>
      </c>
      <c r="G189" s="5">
        <v>0</v>
      </c>
      <c r="H189" s="5">
        <v>0</v>
      </c>
      <c r="I189" s="5">
        <v>0</v>
      </c>
      <c r="J189" s="5">
        <v>-0.01</v>
      </c>
      <c r="K189" s="5">
        <v>7.0000000000000001E-3</v>
      </c>
      <c r="L189" s="5">
        <v>-0.68400000000000005</v>
      </c>
      <c r="M189" s="5">
        <v>0</v>
      </c>
      <c r="S189">
        <f t="shared" si="65"/>
        <v>187</v>
      </c>
      <c r="T189">
        <f t="shared" si="88"/>
        <v>3.7396650000009686</v>
      </c>
      <c r="U189">
        <f t="shared" si="66"/>
        <v>2</v>
      </c>
      <c r="V189">
        <f t="shared" si="74"/>
        <v>-6.7554911800000006E-2</v>
      </c>
      <c r="W189">
        <f t="shared" si="75"/>
        <v>0.12194009700000001</v>
      </c>
      <c r="X189">
        <f t="shared" si="76"/>
        <v>9.8412277463999995</v>
      </c>
      <c r="Y189">
        <f t="shared" si="67"/>
        <v>0</v>
      </c>
      <c r="Z189">
        <f t="shared" si="68"/>
        <v>0</v>
      </c>
      <c r="AA189">
        <f t="shared" si="69"/>
        <v>0</v>
      </c>
      <c r="AB189">
        <f t="shared" si="70"/>
        <v>-0.01</v>
      </c>
      <c r="AC189">
        <f t="shared" si="71"/>
        <v>7.0000000000000001E-3</v>
      </c>
      <c r="AD189">
        <f t="shared" si="72"/>
        <v>-0.68400000000000005</v>
      </c>
      <c r="AE189">
        <f t="shared" si="73"/>
        <v>0</v>
      </c>
      <c r="AG189">
        <f t="shared" si="77"/>
        <v>-1.7453292519943296E-4</v>
      </c>
      <c r="AH189">
        <f t="shared" si="78"/>
        <v>1.2217304763960306E-4</v>
      </c>
      <c r="AI189">
        <f t="shared" si="79"/>
        <v>-1.1938052083641215E-2</v>
      </c>
      <c r="AJ189">
        <f t="shared" si="80"/>
        <v>-6.6352578512527072E-2</v>
      </c>
      <c r="AK189">
        <f t="shared" si="81"/>
        <v>0.12365771482782825</v>
      </c>
      <c r="AL189">
        <f t="shared" si="82"/>
        <v>9.8412144938907922</v>
      </c>
      <c r="AM189">
        <f t="shared" si="96"/>
        <v>-6.6352581130995084E-2</v>
      </c>
      <c r="AN189">
        <f t="shared" si="97"/>
        <v>0.12365771340015888</v>
      </c>
      <c r="AO189">
        <f t="shared" si="98"/>
        <v>9.8412144938910764</v>
      </c>
      <c r="AQ189">
        <f t="shared" si="89"/>
        <v>2.8861999977380037E-2</v>
      </c>
      <c r="AR189" t="b">
        <f t="shared" si="83"/>
        <v>0</v>
      </c>
      <c r="AS189" t="b">
        <f t="shared" si="84"/>
        <v>0</v>
      </c>
      <c r="AT189" t="b">
        <f>FALSE</f>
        <v>0</v>
      </c>
      <c r="AU189" t="b">
        <f t="shared" si="85"/>
        <v>1</v>
      </c>
      <c r="AV189" t="b">
        <f t="shared" si="90"/>
        <v>1</v>
      </c>
      <c r="AW189" t="b">
        <f t="shared" si="86"/>
        <v>0</v>
      </c>
      <c r="AX189">
        <f t="shared" si="91"/>
        <v>0</v>
      </c>
      <c r="AY189">
        <f t="shared" si="92"/>
        <v>0</v>
      </c>
      <c r="AZ189" t="b">
        <f t="shared" si="87"/>
        <v>0</v>
      </c>
    </row>
    <row r="190" spans="1:52" x14ac:dyDescent="0.3">
      <c r="A190" s="4">
        <v>188</v>
      </c>
      <c r="B190" s="4">
        <v>-803117403056</v>
      </c>
      <c r="C190" s="5">
        <v>2</v>
      </c>
      <c r="D190" s="5">
        <v>-1.0577E-2</v>
      </c>
      <c r="E190" s="5">
        <v>1.2252000000000001E-2</v>
      </c>
      <c r="F190" s="5">
        <v>0.99882700000000002</v>
      </c>
      <c r="G190" s="5">
        <v>0</v>
      </c>
      <c r="H190" s="5">
        <v>0</v>
      </c>
      <c r="I190" s="5">
        <v>0</v>
      </c>
      <c r="J190" s="5">
        <v>-0.01</v>
      </c>
      <c r="K190" s="5">
        <v>8.9999999999999993E-3</v>
      </c>
      <c r="L190" s="5">
        <v>-0.68400000000000005</v>
      </c>
      <c r="M190" s="5">
        <v>0</v>
      </c>
      <c r="S190">
        <f t="shared" si="65"/>
        <v>188</v>
      </c>
      <c r="T190">
        <f t="shared" si="88"/>
        <v>3.7608539999928325</v>
      </c>
      <c r="U190">
        <f t="shared" si="66"/>
        <v>2</v>
      </c>
      <c r="V190">
        <f t="shared" si="74"/>
        <v>-0.1037201774</v>
      </c>
      <c r="W190">
        <f t="shared" si="75"/>
        <v>0.12014556240000002</v>
      </c>
      <c r="X190">
        <f t="shared" si="76"/>
        <v>9.7946973274000015</v>
      </c>
      <c r="Y190">
        <f t="shared" si="67"/>
        <v>0</v>
      </c>
      <c r="Z190">
        <f t="shared" si="68"/>
        <v>0</v>
      </c>
      <c r="AA190">
        <f t="shared" si="69"/>
        <v>0</v>
      </c>
      <c r="AB190">
        <f t="shared" si="70"/>
        <v>-0.01</v>
      </c>
      <c r="AC190">
        <f t="shared" si="71"/>
        <v>8.9999999999999993E-3</v>
      </c>
      <c r="AD190">
        <f t="shared" si="72"/>
        <v>-0.68400000000000005</v>
      </c>
      <c r="AE190">
        <f t="shared" si="73"/>
        <v>0</v>
      </c>
      <c r="AG190">
        <f t="shared" si="77"/>
        <v>-1.7453292519943296E-4</v>
      </c>
      <c r="AH190">
        <f t="shared" si="78"/>
        <v>1.5707963267948965E-4</v>
      </c>
      <c r="AI190">
        <f t="shared" si="79"/>
        <v>-1.1938052083641215E-2</v>
      </c>
      <c r="AJ190">
        <f t="shared" si="80"/>
        <v>-0.10218162866833586</v>
      </c>
      <c r="AK190">
        <f t="shared" si="81"/>
        <v>0.12185506055985106</v>
      </c>
      <c r="AL190">
        <f t="shared" si="82"/>
        <v>9.7946923803517016</v>
      </c>
      <c r="AM190">
        <f t="shared" si="96"/>
        <v>-0.10218163198562805</v>
      </c>
      <c r="AN190">
        <f t="shared" si="97"/>
        <v>0.12185505773739362</v>
      </c>
      <c r="AO190">
        <f t="shared" si="98"/>
        <v>9.7946923803522097</v>
      </c>
      <c r="AQ190">
        <f t="shared" si="89"/>
        <v>2.1188999991863966E-2</v>
      </c>
      <c r="AR190" t="b">
        <f t="shared" si="83"/>
        <v>0</v>
      </c>
      <c r="AS190" t="b">
        <f t="shared" si="84"/>
        <v>0</v>
      </c>
      <c r="AT190" t="b">
        <f>FALSE</f>
        <v>0</v>
      </c>
      <c r="AU190" t="b">
        <f t="shared" si="85"/>
        <v>1</v>
      </c>
      <c r="AV190" t="b">
        <f t="shared" si="90"/>
        <v>1</v>
      </c>
      <c r="AW190" t="b">
        <f t="shared" si="86"/>
        <v>0</v>
      </c>
      <c r="AX190">
        <f t="shared" si="91"/>
        <v>0</v>
      </c>
      <c r="AY190">
        <f t="shared" si="92"/>
        <v>0</v>
      </c>
      <c r="AZ190" t="b">
        <f t="shared" si="87"/>
        <v>0</v>
      </c>
    </row>
    <row r="191" spans="1:52" x14ac:dyDescent="0.3">
      <c r="A191" s="4">
        <v>189</v>
      </c>
      <c r="B191" s="4">
        <v>-803117382977</v>
      </c>
      <c r="C191" s="5">
        <v>2</v>
      </c>
      <c r="D191" s="5">
        <v>-6.3839999999999999E-3</v>
      </c>
      <c r="E191" s="5">
        <v>1.2224E-2</v>
      </c>
      <c r="F191" s="5">
        <v>1005126</v>
      </c>
      <c r="G191" s="5">
        <v>0</v>
      </c>
      <c r="H191" s="5">
        <v>0</v>
      </c>
      <c r="I191" s="5">
        <v>0</v>
      </c>
      <c r="J191" s="5">
        <v>-1.0999999999999999E-2</v>
      </c>
      <c r="K191" s="5">
        <v>1.0999999999999999E-2</v>
      </c>
      <c r="L191" s="5">
        <v>-0.68400000000000005</v>
      </c>
      <c r="M191" s="5">
        <v>0</v>
      </c>
      <c r="S191">
        <f t="shared" si="65"/>
        <v>189</v>
      </c>
      <c r="T191">
        <f t="shared" si="88"/>
        <v>3.7809330000309274</v>
      </c>
      <c r="U191">
        <f t="shared" si="66"/>
        <v>2</v>
      </c>
      <c r="V191">
        <f t="shared" si="74"/>
        <v>-6.2602780800000007E-2</v>
      </c>
      <c r="W191">
        <f t="shared" si="75"/>
        <v>0.11987098880000001</v>
      </c>
      <c r="X191">
        <f t="shared" si="76"/>
        <v>9.8564665811999994</v>
      </c>
      <c r="Y191">
        <f t="shared" si="67"/>
        <v>0</v>
      </c>
      <c r="Z191">
        <f t="shared" si="68"/>
        <v>0</v>
      </c>
      <c r="AA191">
        <f t="shared" si="69"/>
        <v>0</v>
      </c>
      <c r="AB191">
        <f t="shared" si="70"/>
        <v>-1.0999999999999999E-2</v>
      </c>
      <c r="AC191">
        <f t="shared" si="71"/>
        <v>1.0999999999999999E-2</v>
      </c>
      <c r="AD191">
        <f t="shared" si="72"/>
        <v>-0.68400000000000005</v>
      </c>
      <c r="AE191">
        <f t="shared" si="73"/>
        <v>0</v>
      </c>
      <c r="AG191">
        <f t="shared" si="77"/>
        <v>-1.9198621771937625E-4</v>
      </c>
      <c r="AH191">
        <f t="shared" si="78"/>
        <v>1.9198621771937625E-4</v>
      </c>
      <c r="AI191">
        <f t="shared" si="79"/>
        <v>-1.1938052083641215E-2</v>
      </c>
      <c r="AJ191">
        <f t="shared" si="80"/>
        <v>-6.0710473918893851E-2</v>
      </c>
      <c r="AK191">
        <f t="shared" si="81"/>
        <v>0.1217632945908161</v>
      </c>
      <c r="AL191">
        <f t="shared" si="82"/>
        <v>9.8564552231965781</v>
      </c>
      <c r="AM191">
        <f t="shared" si="96"/>
        <v>-6.0710478372057515E-2</v>
      </c>
      <c r="AN191">
        <f t="shared" si="97"/>
        <v>0.1217632923182325</v>
      </c>
      <c r="AO191">
        <f t="shared" si="98"/>
        <v>9.8564552231972247</v>
      </c>
      <c r="AQ191">
        <f t="shared" si="89"/>
        <v>2.0079000038094819E-2</v>
      </c>
      <c r="AR191" t="b">
        <f t="shared" si="83"/>
        <v>0</v>
      </c>
      <c r="AS191" t="b">
        <f t="shared" si="84"/>
        <v>0</v>
      </c>
      <c r="AT191" t="b">
        <f>FALSE</f>
        <v>0</v>
      </c>
      <c r="AU191" t="b">
        <f t="shared" si="85"/>
        <v>1</v>
      </c>
      <c r="AV191" t="b">
        <f t="shared" si="90"/>
        <v>1</v>
      </c>
      <c r="AW191" t="b">
        <f t="shared" si="86"/>
        <v>0</v>
      </c>
      <c r="AX191">
        <f t="shared" si="91"/>
        <v>0</v>
      </c>
      <c r="AY191">
        <f t="shared" si="92"/>
        <v>0</v>
      </c>
      <c r="AZ191" t="b">
        <f t="shared" si="87"/>
        <v>0</v>
      </c>
    </row>
    <row r="192" spans="1:52" x14ac:dyDescent="0.3">
      <c r="A192" s="4">
        <v>190</v>
      </c>
      <c r="B192" s="4">
        <v>-803117371100</v>
      </c>
      <c r="C192" s="5">
        <v>2</v>
      </c>
      <c r="D192" s="5">
        <v>-5.4219999999999997E-3</v>
      </c>
      <c r="E192" s="5">
        <v>1.2248E-2</v>
      </c>
      <c r="F192" s="5">
        <v>1003825</v>
      </c>
      <c r="G192" s="5">
        <v>0</v>
      </c>
      <c r="H192" s="5">
        <v>0</v>
      </c>
      <c r="I192" s="5">
        <v>0</v>
      </c>
      <c r="J192" s="5">
        <v>-1.2E-2</v>
      </c>
      <c r="K192" s="5">
        <v>1.0999999999999999E-2</v>
      </c>
      <c r="L192" s="5">
        <v>-0.68400000000000005</v>
      </c>
      <c r="M192" s="5">
        <v>0</v>
      </c>
      <c r="S192">
        <f t="shared" si="65"/>
        <v>190</v>
      </c>
      <c r="T192">
        <f t="shared" si="88"/>
        <v>3.7928100000135601</v>
      </c>
      <c r="U192">
        <f t="shared" si="66"/>
        <v>2</v>
      </c>
      <c r="V192">
        <f t="shared" si="74"/>
        <v>-5.3169216399999997E-2</v>
      </c>
      <c r="W192">
        <f t="shared" si="75"/>
        <v>0.1201063376</v>
      </c>
      <c r="X192">
        <f t="shared" si="76"/>
        <v>9.843708715</v>
      </c>
      <c r="Y192">
        <f t="shared" si="67"/>
        <v>0</v>
      </c>
      <c r="Z192">
        <f t="shared" si="68"/>
        <v>0</v>
      </c>
      <c r="AA192">
        <f t="shared" si="69"/>
        <v>0</v>
      </c>
      <c r="AB192">
        <f t="shared" si="70"/>
        <v>-1.2E-2</v>
      </c>
      <c r="AC192">
        <f t="shared" si="71"/>
        <v>1.0999999999999999E-2</v>
      </c>
      <c r="AD192">
        <f t="shared" si="72"/>
        <v>-0.68400000000000005</v>
      </c>
      <c r="AE192">
        <f t="shared" si="73"/>
        <v>0</v>
      </c>
      <c r="AG192">
        <f t="shared" si="77"/>
        <v>-2.0943951023931956E-4</v>
      </c>
      <c r="AH192">
        <f t="shared" si="78"/>
        <v>1.9198621771937625E-4</v>
      </c>
      <c r="AI192">
        <f t="shared" si="79"/>
        <v>-1.1938052083641215E-2</v>
      </c>
      <c r="AJ192">
        <f t="shared" si="80"/>
        <v>-5.1279359027211195E-2</v>
      </c>
      <c r="AK192">
        <f t="shared" si="81"/>
        <v>0.12216799858282139</v>
      </c>
      <c r="AL192">
        <f t="shared" si="82"/>
        <v>9.8436933704342522</v>
      </c>
      <c r="AM192">
        <f t="shared" si="96"/>
        <v>-5.1279363898076032E-2</v>
      </c>
      <c r="AN192">
        <f t="shared" si="97"/>
        <v>0.12216799648290894</v>
      </c>
      <c r="AO192">
        <f t="shared" si="98"/>
        <v>9.8436933704349396</v>
      </c>
      <c r="AQ192">
        <f t="shared" si="89"/>
        <v>1.1876999982632697E-2</v>
      </c>
      <c r="AR192" t="b">
        <f t="shared" si="83"/>
        <v>0</v>
      </c>
      <c r="AS192" t="b">
        <f t="shared" si="84"/>
        <v>0</v>
      </c>
      <c r="AT192" t="b">
        <f>FALSE</f>
        <v>0</v>
      </c>
      <c r="AU192" t="b">
        <f t="shared" si="85"/>
        <v>1</v>
      </c>
      <c r="AV192" t="b">
        <f t="shared" si="90"/>
        <v>1</v>
      </c>
      <c r="AW192" t="b">
        <f t="shared" si="86"/>
        <v>0</v>
      </c>
      <c r="AX192">
        <f t="shared" si="91"/>
        <v>0</v>
      </c>
      <c r="AY192">
        <f t="shared" si="92"/>
        <v>0</v>
      </c>
      <c r="AZ192" t="b">
        <f t="shared" si="87"/>
        <v>0</v>
      </c>
    </row>
    <row r="193" spans="1:52" x14ac:dyDescent="0.3">
      <c r="A193" s="4">
        <v>191</v>
      </c>
      <c r="B193" s="4">
        <v>-803117347529</v>
      </c>
      <c r="C193" s="5">
        <v>2</v>
      </c>
      <c r="D193" s="5">
        <v>-4.79E-3</v>
      </c>
      <c r="E193" s="5">
        <v>1.2328E-2</v>
      </c>
      <c r="F193" s="5">
        <v>1004352</v>
      </c>
      <c r="G193" s="5">
        <v>0</v>
      </c>
      <c r="H193" s="5">
        <v>0</v>
      </c>
      <c r="I193" s="5">
        <v>0</v>
      </c>
      <c r="J193" s="5">
        <v>-1.2E-2</v>
      </c>
      <c r="K193" s="5">
        <v>0.01</v>
      </c>
      <c r="L193" s="5">
        <v>-0.68500000000000005</v>
      </c>
      <c r="M193" s="5">
        <v>0</v>
      </c>
      <c r="S193">
        <f t="shared" si="65"/>
        <v>191</v>
      </c>
      <c r="T193">
        <f t="shared" si="88"/>
        <v>3.816380999982357</v>
      </c>
      <c r="U193">
        <f t="shared" si="66"/>
        <v>2</v>
      </c>
      <c r="V193">
        <f t="shared" si="74"/>
        <v>-4.6971697999999999E-2</v>
      </c>
      <c r="W193">
        <f t="shared" si="75"/>
        <v>0.12089083360000001</v>
      </c>
      <c r="X193">
        <f t="shared" si="76"/>
        <v>9.8488765823999991</v>
      </c>
      <c r="Y193">
        <f t="shared" si="67"/>
        <v>0</v>
      </c>
      <c r="Z193">
        <f t="shared" si="68"/>
        <v>0</v>
      </c>
      <c r="AA193">
        <f t="shared" si="69"/>
        <v>0</v>
      </c>
      <c r="AB193">
        <f t="shared" si="70"/>
        <v>-1.2E-2</v>
      </c>
      <c r="AC193">
        <f t="shared" si="71"/>
        <v>0.01</v>
      </c>
      <c r="AD193">
        <f t="shared" si="72"/>
        <v>-0.68500000000000005</v>
      </c>
      <c r="AE193">
        <f t="shared" si="73"/>
        <v>0</v>
      </c>
      <c r="AG193">
        <f t="shared" si="77"/>
        <v>-2.0943951023931956E-4</v>
      </c>
      <c r="AH193">
        <f t="shared" si="78"/>
        <v>1.7453292519943296E-4</v>
      </c>
      <c r="AI193">
        <f t="shared" si="79"/>
        <v>-1.1955505376161158E-2</v>
      </c>
      <c r="AJ193">
        <f t="shared" si="80"/>
        <v>-4.5252744053452719E-2</v>
      </c>
      <c r="AK193">
        <f t="shared" si="81"/>
        <v>0.12295357650690264</v>
      </c>
      <c r="AL193">
        <f t="shared" si="82"/>
        <v>9.848859095173836</v>
      </c>
      <c r="AM193">
        <f t="shared" si="96"/>
        <v>-4.5252748510207982E-2</v>
      </c>
      <c r="AN193">
        <f t="shared" si="97"/>
        <v>0.12295357482131236</v>
      </c>
      <c r="AO193">
        <f t="shared" si="98"/>
        <v>9.8488590951744026</v>
      </c>
      <c r="AQ193">
        <f t="shared" si="89"/>
        <v>2.3570999968796968E-2</v>
      </c>
      <c r="AR193" t="b">
        <f t="shared" si="83"/>
        <v>0</v>
      </c>
      <c r="AS193" t="b">
        <f t="shared" si="84"/>
        <v>0</v>
      </c>
      <c r="AT193" t="b">
        <f>FALSE</f>
        <v>0</v>
      </c>
      <c r="AU193" t="b">
        <f t="shared" si="85"/>
        <v>1</v>
      </c>
      <c r="AV193" t="b">
        <f t="shared" si="90"/>
        <v>1</v>
      </c>
      <c r="AW193" t="b">
        <f t="shared" si="86"/>
        <v>0</v>
      </c>
      <c r="AX193">
        <f t="shared" si="91"/>
        <v>0</v>
      </c>
      <c r="AY193">
        <f t="shared" si="92"/>
        <v>0</v>
      </c>
      <c r="AZ193" t="b">
        <f t="shared" si="87"/>
        <v>0</v>
      </c>
    </row>
    <row r="194" spans="1:52" x14ac:dyDescent="0.3">
      <c r="A194" s="4">
        <v>192</v>
      </c>
      <c r="B194" s="4">
        <v>-803117332235</v>
      </c>
      <c r="C194" s="5">
        <v>2</v>
      </c>
      <c r="D194" s="5">
        <v>-4.8910000000000004E-3</v>
      </c>
      <c r="E194" s="5">
        <v>1.2262E-2</v>
      </c>
      <c r="F194" s="5">
        <v>1004457</v>
      </c>
      <c r="G194" s="5">
        <v>0</v>
      </c>
      <c r="H194" s="5">
        <v>0</v>
      </c>
      <c r="I194" s="5">
        <v>0</v>
      </c>
      <c r="J194" s="5">
        <v>-1.2E-2</v>
      </c>
      <c r="K194" s="5">
        <v>0.01</v>
      </c>
      <c r="L194" s="5">
        <v>-0.68500000000000005</v>
      </c>
      <c r="M194" s="5">
        <v>0</v>
      </c>
      <c r="S194">
        <f t="shared" ref="S194:S257" si="99">A194</f>
        <v>192</v>
      </c>
      <c r="T194">
        <f t="shared" si="88"/>
        <v>3.8316750000230968</v>
      </c>
      <c r="U194">
        <f t="shared" ref="U194:U257" si="100">C194</f>
        <v>2</v>
      </c>
      <c r="V194">
        <f t="shared" si="74"/>
        <v>-4.7962124200000004E-2</v>
      </c>
      <c r="W194">
        <f t="shared" si="75"/>
        <v>0.12024362440000001</v>
      </c>
      <c r="X194">
        <f t="shared" si="76"/>
        <v>9.8499062334000005</v>
      </c>
      <c r="Y194">
        <f t="shared" ref="Y194:Y257" si="101">IF(ABS(G194)&gt;1,G194/1000000,G194)</f>
        <v>0</v>
      </c>
      <c r="Z194">
        <f t="shared" ref="Z194:Z257" si="102">IF(ABS(H194)&gt;1,H194/1000000,H194)</f>
        <v>0</v>
      </c>
      <c r="AA194">
        <f t="shared" ref="AA194:AA257" si="103">IF(ABS(I194)&gt;1,I194/1000000,I194)</f>
        <v>0</v>
      </c>
      <c r="AB194">
        <f t="shared" ref="AB194:AB233" si="104">IF(ABS(J194)&gt;1,J194/1000000,J194)</f>
        <v>-1.2E-2</v>
      </c>
      <c r="AC194">
        <f t="shared" ref="AC194:AC233" si="105">IF(ABS(K194)&gt;1,K194/1000000,K194)</f>
        <v>0.01</v>
      </c>
      <c r="AD194">
        <f t="shared" ref="AD194:AD233" si="106">IF(ABS(L194)&gt;1,L194/1000000,L194)</f>
        <v>-0.68500000000000005</v>
      </c>
      <c r="AE194">
        <f t="shared" ref="AE194:AE233" si="107">M194/1000</f>
        <v>0</v>
      </c>
      <c r="AG194">
        <f t="shared" si="77"/>
        <v>-2.0943951023931956E-4</v>
      </c>
      <c r="AH194">
        <f t="shared" si="78"/>
        <v>1.7453292519943296E-4</v>
      </c>
      <c r="AI194">
        <f t="shared" si="79"/>
        <v>-1.1955505376161158E-2</v>
      </c>
      <c r="AJ194">
        <f t="shared" si="80"/>
        <v>-4.6242990530367616E-2</v>
      </c>
      <c r="AK194">
        <f t="shared" si="81"/>
        <v>0.12230658300689795</v>
      </c>
      <c r="AL194">
        <f t="shared" si="82"/>
        <v>9.8498890545487257</v>
      </c>
      <c r="AM194">
        <f t="shared" si="96"/>
        <v>-4.6242994963468682E-2</v>
      </c>
      <c r="AN194">
        <f t="shared" si="97"/>
        <v>0.12230658128510682</v>
      </c>
      <c r="AO194">
        <f t="shared" si="98"/>
        <v>9.8498890545492923</v>
      </c>
      <c r="AQ194">
        <f t="shared" si="89"/>
        <v>1.5294000040739775E-2</v>
      </c>
      <c r="AR194" t="b">
        <f t="shared" si="83"/>
        <v>0</v>
      </c>
      <c r="AS194" t="b">
        <f t="shared" si="84"/>
        <v>0</v>
      </c>
      <c r="AT194" t="b">
        <f>FALSE</f>
        <v>0</v>
      </c>
      <c r="AU194" t="b">
        <f t="shared" si="85"/>
        <v>1</v>
      </c>
      <c r="AV194" t="b">
        <f t="shared" si="90"/>
        <v>1</v>
      </c>
      <c r="AW194" t="b">
        <f t="shared" si="86"/>
        <v>0</v>
      </c>
      <c r="AX194">
        <f t="shared" si="91"/>
        <v>0</v>
      </c>
      <c r="AY194">
        <f t="shared" si="92"/>
        <v>0</v>
      </c>
      <c r="AZ194" t="b">
        <f t="shared" si="87"/>
        <v>0</v>
      </c>
    </row>
    <row r="195" spans="1:52" x14ac:dyDescent="0.3">
      <c r="A195" s="4">
        <v>193</v>
      </c>
      <c r="B195" s="4">
        <v>-803117305440</v>
      </c>
      <c r="C195" s="5">
        <v>2</v>
      </c>
      <c r="D195" s="5">
        <v>-4.8799999999999998E-3</v>
      </c>
      <c r="E195" s="5">
        <v>1.2256E-2</v>
      </c>
      <c r="F195" s="5">
        <v>1004436</v>
      </c>
      <c r="G195" s="5">
        <v>0</v>
      </c>
      <c r="H195" s="5">
        <v>0</v>
      </c>
      <c r="I195" s="5">
        <v>0</v>
      </c>
      <c r="J195" s="5">
        <v>-1.2999999999999999E-2</v>
      </c>
      <c r="K195" s="5">
        <v>8.9999999999999993E-3</v>
      </c>
      <c r="L195" s="5">
        <v>-0.68500000000000005</v>
      </c>
      <c r="M195" s="5">
        <v>0</v>
      </c>
      <c r="S195">
        <f t="shared" si="99"/>
        <v>193</v>
      </c>
      <c r="T195">
        <f t="shared" si="88"/>
        <v>3.8584699999773875</v>
      </c>
      <c r="U195">
        <f t="shared" si="100"/>
        <v>2</v>
      </c>
      <c r="V195">
        <f t="shared" ref="V195:V258" si="108">IF(ABS(D195)&gt;1,D195/1000000,D195)*9.8062</f>
        <v>-4.7854255999999998E-2</v>
      </c>
      <c r="W195">
        <f t="shared" ref="W195:W258" si="109">IF(ABS(E195)&gt;1,E195/1000000,E195)*9.8062</f>
        <v>0.1201847872</v>
      </c>
      <c r="X195">
        <f t="shared" ref="X195:X258" si="110">IF(ABS(F195)&gt;1,F195/1000000,F195)*9.8062</f>
        <v>9.8497003032000023</v>
      </c>
      <c r="Y195">
        <f t="shared" si="101"/>
        <v>0</v>
      </c>
      <c r="Z195">
        <f t="shared" si="102"/>
        <v>0</v>
      </c>
      <c r="AA195">
        <f t="shared" si="103"/>
        <v>0</v>
      </c>
      <c r="AB195">
        <f t="shared" si="104"/>
        <v>-1.2999999999999999E-2</v>
      </c>
      <c r="AC195">
        <f t="shared" si="105"/>
        <v>8.9999999999999993E-3</v>
      </c>
      <c r="AD195">
        <f t="shared" si="106"/>
        <v>-0.68500000000000005</v>
      </c>
      <c r="AE195">
        <f t="shared" si="107"/>
        <v>0</v>
      </c>
      <c r="AG195">
        <f t="shared" ref="AG195:AG251" si="111">AB195/180*PI()</f>
        <v>-2.2689280275926281E-4</v>
      </c>
      <c r="AH195">
        <f t="shared" ref="AH195:AH251" si="112">AC195/180*PI()</f>
        <v>1.5707963267948965E-4</v>
      </c>
      <c r="AI195">
        <f t="shared" ref="AI195:AI251" si="113">AD195/180*PI()</f>
        <v>-1.1955505376161158E-2</v>
      </c>
      <c r="AJ195">
        <f t="shared" ref="AJ195:AJ251" si="114">COS(AH195)*V195+SIN(AH195)*X195</f>
        <v>-4.6307068110354621E-2</v>
      </c>
      <c r="AK195">
        <f t="shared" ref="AK195:AK251" si="115">SIN(AG195)*SIN(AH195)*V195+COS(AG195)*W195-SIN(AG195)*COS(AH195)*X195</f>
        <v>0.1224196118733458</v>
      </c>
      <c r="AL195">
        <f t="shared" ref="AL195:AL251" si="116">-COS(AG195)*SIN(AH195)*V195+SIN(AG195)*W195+COS(AG195)*COS(AH195)*X195</f>
        <v>9.8496801760169674</v>
      </c>
      <c r="AM195">
        <f t="shared" si="96"/>
        <v>-4.6307072433593867E-2</v>
      </c>
      <c r="AN195">
        <f t="shared" si="97"/>
        <v>0.12241961019537981</v>
      </c>
      <c r="AO195">
        <f t="shared" si="98"/>
        <v>9.8496801760174968</v>
      </c>
      <c r="AQ195">
        <f t="shared" si="89"/>
        <v>2.6794999954290688E-2</v>
      </c>
      <c r="AR195" t="b">
        <f t="shared" ref="AR195:AR258" si="117">OR(U195=3,U195=7)</f>
        <v>0</v>
      </c>
      <c r="AS195" t="b">
        <f t="shared" ref="AS195:AS258" si="118">OR(AR195,U195=9)</f>
        <v>0</v>
      </c>
      <c r="AT195" t="b">
        <f>FALSE</f>
        <v>0</v>
      </c>
      <c r="AU195" t="b">
        <f t="shared" ref="AU195:AU258" si="119">AND(OR(AU194,AND(AB195=0,AC195=0)),AR195=AS195)</f>
        <v>1</v>
      </c>
      <c r="AV195" t="b">
        <f t="shared" si="90"/>
        <v>1</v>
      </c>
      <c r="AW195" t="b">
        <f t="shared" ref="AW195:AW258" si="120">AND(AS195,NOT(AT195),AU195)</f>
        <v>0</v>
      </c>
      <c r="AX195">
        <f t="shared" si="91"/>
        <v>0</v>
      </c>
      <c r="AY195">
        <f t="shared" si="92"/>
        <v>0</v>
      </c>
      <c r="AZ195" t="b">
        <f t="shared" ref="AZ195:AZ258" si="121">AND(AU195,AS195,NOT(AV195),NOT(AW195))</f>
        <v>0</v>
      </c>
    </row>
    <row r="196" spans="1:52" x14ac:dyDescent="0.3">
      <c r="A196" s="4">
        <v>194</v>
      </c>
      <c r="B196" s="4">
        <v>-803117287379</v>
      </c>
      <c r="C196" s="5">
        <v>2</v>
      </c>
      <c r="D196" s="5">
        <v>-4.9509999999999997E-3</v>
      </c>
      <c r="E196" s="5">
        <v>1.2312E-2</v>
      </c>
      <c r="F196" s="5">
        <v>1004450</v>
      </c>
      <c r="G196" s="5">
        <v>0</v>
      </c>
      <c r="H196" s="5">
        <v>0</v>
      </c>
      <c r="I196" s="5">
        <v>0</v>
      </c>
      <c r="J196" s="5">
        <v>-1.2999999999999999E-2</v>
      </c>
      <c r="K196" s="5">
        <v>8.9999999999999993E-3</v>
      </c>
      <c r="L196" s="5">
        <v>-0.68600000000000005</v>
      </c>
      <c r="M196" s="5">
        <v>0</v>
      </c>
      <c r="S196">
        <f t="shared" si="99"/>
        <v>194</v>
      </c>
      <c r="T196">
        <f t="shared" ref="T196:T259" si="122">B196/1000000-B$2/1000000</f>
        <v>3.8765310000162572</v>
      </c>
      <c r="U196">
        <f t="shared" si="100"/>
        <v>2</v>
      </c>
      <c r="V196">
        <f t="shared" si="108"/>
        <v>-4.8550496200000001E-2</v>
      </c>
      <c r="W196">
        <f t="shared" si="109"/>
        <v>0.12073393440000001</v>
      </c>
      <c r="X196">
        <f t="shared" si="110"/>
        <v>9.8498375900000017</v>
      </c>
      <c r="Y196">
        <f t="shared" si="101"/>
        <v>0</v>
      </c>
      <c r="Z196">
        <f t="shared" si="102"/>
        <v>0</v>
      </c>
      <c r="AA196">
        <f t="shared" si="103"/>
        <v>0</v>
      </c>
      <c r="AB196">
        <f t="shared" si="104"/>
        <v>-1.2999999999999999E-2</v>
      </c>
      <c r="AC196">
        <f t="shared" si="105"/>
        <v>8.9999999999999993E-3</v>
      </c>
      <c r="AD196">
        <f t="shared" si="106"/>
        <v>-0.68600000000000005</v>
      </c>
      <c r="AE196">
        <f t="shared" si="107"/>
        <v>0</v>
      </c>
      <c r="AG196">
        <f t="shared" si="111"/>
        <v>-2.2689280275926281E-4</v>
      </c>
      <c r="AH196">
        <f t="shared" si="112"/>
        <v>1.5707963267948965E-4</v>
      </c>
      <c r="AI196">
        <f t="shared" si="113"/>
        <v>-1.1972958668681102E-2</v>
      </c>
      <c r="AJ196">
        <f t="shared" si="114"/>
        <v>-4.7003286736805067E-2</v>
      </c>
      <c r="AK196">
        <f t="shared" si="115"/>
        <v>0.12296879023341099</v>
      </c>
      <c r="AL196">
        <f t="shared" si="116"/>
        <v>9.8498174475793441</v>
      </c>
      <c r="AM196">
        <f t="shared" si="96"/>
        <v>-4.7003291079616608E-2</v>
      </c>
      <c r="AN196">
        <f t="shared" si="97"/>
        <v>0.12296878853063122</v>
      </c>
      <c r="AO196">
        <f t="shared" si="98"/>
        <v>9.849817447579877</v>
      </c>
      <c r="AQ196">
        <f t="shared" ref="AQ196:AQ259" si="123">T196-T195</f>
        <v>1.8061000038869679E-2</v>
      </c>
      <c r="AR196" t="b">
        <f t="shared" si="117"/>
        <v>0</v>
      </c>
      <c r="AS196" t="b">
        <f t="shared" si="118"/>
        <v>0</v>
      </c>
      <c r="AT196" t="b">
        <f>FALSE</f>
        <v>0</v>
      </c>
      <c r="AU196" t="b">
        <f t="shared" si="119"/>
        <v>1</v>
      </c>
      <c r="AV196" t="b">
        <f t="shared" ref="AV196:AV259" si="124">AND(AU196,NOT(AS196))</f>
        <v>1</v>
      </c>
      <c r="AW196" t="b">
        <f t="shared" si="120"/>
        <v>0</v>
      </c>
      <c r="AX196">
        <f t="shared" ref="AX196:AX259" si="125">AND(NOT(AW195),AW196)*T196</f>
        <v>0</v>
      </c>
      <c r="AY196">
        <f t="shared" ref="AY196:AY259" si="126">AND(AW195,NOT(AW196))*T196</f>
        <v>0</v>
      </c>
      <c r="AZ196" t="b">
        <f t="shared" si="121"/>
        <v>0</v>
      </c>
    </row>
    <row r="197" spans="1:52" x14ac:dyDescent="0.3">
      <c r="A197" s="4">
        <v>195</v>
      </c>
      <c r="B197" s="4">
        <v>-803117262748</v>
      </c>
      <c r="C197" s="5">
        <v>2</v>
      </c>
      <c r="D197" s="5">
        <v>-4.947E-3</v>
      </c>
      <c r="E197" s="5">
        <v>8.8699999999999994E-3</v>
      </c>
      <c r="F197" s="5">
        <v>1004449</v>
      </c>
      <c r="G197" s="5">
        <v>0</v>
      </c>
      <c r="H197" s="5">
        <v>0</v>
      </c>
      <c r="I197" s="5">
        <v>0</v>
      </c>
      <c r="J197" s="5">
        <v>-1.4999999999999999E-2</v>
      </c>
      <c r="K197" s="5">
        <v>8.0000000000000002E-3</v>
      </c>
      <c r="L197" s="5">
        <v>-0.68600000000000005</v>
      </c>
      <c r="M197" s="5">
        <v>0</v>
      </c>
      <c r="S197">
        <f t="shared" si="99"/>
        <v>195</v>
      </c>
      <c r="T197">
        <f t="shared" si="122"/>
        <v>3.9011620000237599</v>
      </c>
      <c r="U197">
        <f t="shared" si="100"/>
        <v>2</v>
      </c>
      <c r="V197">
        <f t="shared" si="108"/>
        <v>-4.85112714E-2</v>
      </c>
      <c r="W197">
        <f t="shared" si="109"/>
        <v>8.6980993999999992E-2</v>
      </c>
      <c r="X197">
        <f t="shared" si="110"/>
        <v>9.8498277838000003</v>
      </c>
      <c r="Y197">
        <f t="shared" si="101"/>
        <v>0</v>
      </c>
      <c r="Z197">
        <f t="shared" si="102"/>
        <v>0</v>
      </c>
      <c r="AA197">
        <f t="shared" si="103"/>
        <v>0</v>
      </c>
      <c r="AB197">
        <f t="shared" si="104"/>
        <v>-1.4999999999999999E-2</v>
      </c>
      <c r="AC197">
        <f t="shared" si="105"/>
        <v>8.0000000000000002E-3</v>
      </c>
      <c r="AD197">
        <f t="shared" si="106"/>
        <v>-0.68600000000000005</v>
      </c>
      <c r="AE197">
        <f t="shared" si="107"/>
        <v>0</v>
      </c>
      <c r="AG197">
        <f t="shared" si="111"/>
        <v>-2.6179938779914941E-4</v>
      </c>
      <c r="AH197">
        <f t="shared" si="112"/>
        <v>1.3962634015954637E-4</v>
      </c>
      <c r="AI197">
        <f t="shared" si="113"/>
        <v>-1.1972958668681102E-2</v>
      </c>
      <c r="AJ197">
        <f t="shared" si="114"/>
        <v>-4.7135975526938767E-2</v>
      </c>
      <c r="AK197">
        <f t="shared" si="115"/>
        <v>8.9559671621626633E-2</v>
      </c>
      <c r="AL197">
        <f t="shared" si="116"/>
        <v>9.8498113521183068</v>
      </c>
      <c r="AM197">
        <f t="shared" si="96"/>
        <v>-4.7135978753580471E-2</v>
      </c>
      <c r="AN197">
        <f t="shared" si="97"/>
        <v>8.955966987347759E-2</v>
      </c>
      <c r="AO197">
        <f t="shared" si="98"/>
        <v>9.8498113521187616</v>
      </c>
      <c r="AQ197">
        <f t="shared" si="123"/>
        <v>2.4631000007502735E-2</v>
      </c>
      <c r="AR197" t="b">
        <f t="shared" si="117"/>
        <v>0</v>
      </c>
      <c r="AS197" t="b">
        <f t="shared" si="118"/>
        <v>0</v>
      </c>
      <c r="AT197" t="b">
        <f>FALSE</f>
        <v>0</v>
      </c>
      <c r="AU197" t="b">
        <f t="shared" si="119"/>
        <v>1</v>
      </c>
      <c r="AV197" t="b">
        <f t="shared" si="124"/>
        <v>1</v>
      </c>
      <c r="AW197" t="b">
        <f t="shared" si="120"/>
        <v>0</v>
      </c>
      <c r="AX197">
        <f t="shared" si="125"/>
        <v>0</v>
      </c>
      <c r="AY197">
        <f t="shared" si="126"/>
        <v>0</v>
      </c>
      <c r="AZ197" t="b">
        <f t="shared" si="121"/>
        <v>0</v>
      </c>
    </row>
    <row r="198" spans="1:52" x14ac:dyDescent="0.3">
      <c r="A198" s="4">
        <v>196</v>
      </c>
      <c r="B198" s="4">
        <v>-803117247084</v>
      </c>
      <c r="C198" s="5">
        <v>2</v>
      </c>
      <c r="D198" s="5">
        <v>-4.9760000000000004E-3</v>
      </c>
      <c r="E198" s="5">
        <v>1.3029000000000001E-2</v>
      </c>
      <c r="F198" s="5">
        <v>1004439</v>
      </c>
      <c r="G198" s="5">
        <v>0</v>
      </c>
      <c r="H198" s="5">
        <v>0</v>
      </c>
      <c r="I198" s="5">
        <v>0</v>
      </c>
      <c r="J198" s="5">
        <v>-1.6E-2</v>
      </c>
      <c r="K198" s="5">
        <v>7.0000000000000001E-3</v>
      </c>
      <c r="L198" s="5">
        <v>-0.68700000000000006</v>
      </c>
      <c r="M198" s="5">
        <v>0</v>
      </c>
      <c r="S198">
        <f t="shared" si="99"/>
        <v>196</v>
      </c>
      <c r="T198">
        <f t="shared" si="122"/>
        <v>3.9168259999714792</v>
      </c>
      <c r="U198">
        <f t="shared" si="100"/>
        <v>2</v>
      </c>
      <c r="V198">
        <f t="shared" si="108"/>
        <v>-4.8795651200000005E-2</v>
      </c>
      <c r="W198">
        <f t="shared" si="109"/>
        <v>0.12776497980000001</v>
      </c>
      <c r="X198">
        <f t="shared" si="110"/>
        <v>9.8497297218000011</v>
      </c>
      <c r="Y198">
        <f t="shared" si="101"/>
        <v>0</v>
      </c>
      <c r="Z198">
        <f t="shared" si="102"/>
        <v>0</v>
      </c>
      <c r="AA198">
        <f t="shared" si="103"/>
        <v>0</v>
      </c>
      <c r="AB198">
        <f t="shared" si="104"/>
        <v>-1.6E-2</v>
      </c>
      <c r="AC198">
        <f t="shared" si="105"/>
        <v>7.0000000000000001E-3</v>
      </c>
      <c r="AD198">
        <f t="shared" si="106"/>
        <v>-0.68700000000000006</v>
      </c>
      <c r="AE198">
        <f t="shared" si="107"/>
        <v>0</v>
      </c>
      <c r="AG198">
        <f t="shared" si="111"/>
        <v>-2.7925268031909274E-4</v>
      </c>
      <c r="AH198">
        <f t="shared" si="112"/>
        <v>1.2217304763960306E-4</v>
      </c>
      <c r="AI198">
        <f t="shared" si="113"/>
        <v>-1.1990411961201045E-2</v>
      </c>
      <c r="AJ198">
        <f t="shared" si="114"/>
        <v>-4.7592279340286828E-2</v>
      </c>
      <c r="AK198">
        <f t="shared" si="115"/>
        <v>0.13051553985203487</v>
      </c>
      <c r="AL198">
        <f t="shared" si="116"/>
        <v>9.8496995470396964</v>
      </c>
      <c r="AM198">
        <f t="shared" si="96"/>
        <v>-4.7592283746184558E-2</v>
      </c>
      <c r="AN198">
        <f t="shared" si="97"/>
        <v>0.1305155382077941</v>
      </c>
      <c r="AO198">
        <f t="shared" si="98"/>
        <v>9.8496995470401956</v>
      </c>
      <c r="AQ198">
        <f t="shared" si="123"/>
        <v>1.5663999947719276E-2</v>
      </c>
      <c r="AR198" t="b">
        <f t="shared" si="117"/>
        <v>0</v>
      </c>
      <c r="AS198" t="b">
        <f t="shared" si="118"/>
        <v>0</v>
      </c>
      <c r="AT198" t="b">
        <f>FALSE</f>
        <v>0</v>
      </c>
      <c r="AU198" t="b">
        <f t="shared" si="119"/>
        <v>1</v>
      </c>
      <c r="AV198" t="b">
        <f t="shared" si="124"/>
        <v>1</v>
      </c>
      <c r="AW198" t="b">
        <f t="shared" si="120"/>
        <v>0</v>
      </c>
      <c r="AX198">
        <f t="shared" si="125"/>
        <v>0</v>
      </c>
      <c r="AY198">
        <f t="shared" si="126"/>
        <v>0</v>
      </c>
      <c r="AZ198" t="b">
        <f t="shared" si="121"/>
        <v>0</v>
      </c>
    </row>
    <row r="199" spans="1:52" x14ac:dyDescent="0.3">
      <c r="A199" s="4">
        <v>197</v>
      </c>
      <c r="B199" s="4">
        <v>-803117230079</v>
      </c>
      <c r="C199" s="5">
        <v>2</v>
      </c>
      <c r="D199" s="5">
        <v>-5.0020000000000004E-3</v>
      </c>
      <c r="E199" s="5">
        <v>1.2578000000000001E-2</v>
      </c>
      <c r="F199" s="5">
        <v>1004435</v>
      </c>
      <c r="G199" s="5">
        <v>0</v>
      </c>
      <c r="H199" s="5">
        <v>0</v>
      </c>
      <c r="I199" s="5">
        <v>0</v>
      </c>
      <c r="J199" s="5">
        <v>-1.7000000000000001E-2</v>
      </c>
      <c r="K199" s="5">
        <v>6.0000000000000001E-3</v>
      </c>
      <c r="L199" s="5">
        <v>-0.68700000000000006</v>
      </c>
      <c r="M199" s="5">
        <v>0</v>
      </c>
      <c r="S199">
        <f t="shared" si="99"/>
        <v>197</v>
      </c>
      <c r="T199">
        <f t="shared" si="122"/>
        <v>3.9338310000021011</v>
      </c>
      <c r="U199">
        <f t="shared" si="100"/>
        <v>2</v>
      </c>
      <c r="V199">
        <f t="shared" si="108"/>
        <v>-4.9050612400000006E-2</v>
      </c>
      <c r="W199">
        <f t="shared" si="109"/>
        <v>0.12334238360000001</v>
      </c>
      <c r="X199">
        <f t="shared" si="110"/>
        <v>9.849690497000001</v>
      </c>
      <c r="Y199">
        <f t="shared" si="101"/>
        <v>0</v>
      </c>
      <c r="Z199">
        <f t="shared" si="102"/>
        <v>0</v>
      </c>
      <c r="AA199">
        <f t="shared" si="103"/>
        <v>0</v>
      </c>
      <c r="AB199">
        <f t="shared" si="104"/>
        <v>-1.7000000000000001E-2</v>
      </c>
      <c r="AC199">
        <f t="shared" si="105"/>
        <v>6.0000000000000001E-3</v>
      </c>
      <c r="AD199">
        <f t="shared" si="106"/>
        <v>-0.68700000000000006</v>
      </c>
      <c r="AE199">
        <f t="shared" si="107"/>
        <v>0</v>
      </c>
      <c r="AG199">
        <f t="shared" si="111"/>
        <v>-2.9670597283903603E-4</v>
      </c>
      <c r="AH199">
        <f t="shared" si="112"/>
        <v>1.0471975511965978E-4</v>
      </c>
      <c r="AI199">
        <f t="shared" si="113"/>
        <v>-1.1990411961201045E-2</v>
      </c>
      <c r="AJ199">
        <f t="shared" si="114"/>
        <v>-4.8019154956084845E-2</v>
      </c>
      <c r="AK199">
        <f t="shared" si="115"/>
        <v>0.12626484163703403</v>
      </c>
      <c r="AL199">
        <f t="shared" si="116"/>
        <v>9.8496585495835713</v>
      </c>
      <c r="AM199">
        <f t="shared" si="96"/>
        <v>-4.8019158833854998E-2</v>
      </c>
      <c r="AN199">
        <f t="shared" si="97"/>
        <v>0.12626484012900779</v>
      </c>
      <c r="AO199">
        <f t="shared" si="98"/>
        <v>9.8496585495839977</v>
      </c>
      <c r="AQ199">
        <f t="shared" si="123"/>
        <v>1.7005000030621886E-2</v>
      </c>
      <c r="AR199" t="b">
        <f t="shared" si="117"/>
        <v>0</v>
      </c>
      <c r="AS199" t="b">
        <f t="shared" si="118"/>
        <v>0</v>
      </c>
      <c r="AT199" t="b">
        <f>FALSE</f>
        <v>0</v>
      </c>
      <c r="AU199" t="b">
        <f t="shared" si="119"/>
        <v>1</v>
      </c>
      <c r="AV199" t="b">
        <f t="shared" si="124"/>
        <v>1</v>
      </c>
      <c r="AW199" t="b">
        <f t="shared" si="120"/>
        <v>0</v>
      </c>
      <c r="AX199">
        <f t="shared" si="125"/>
        <v>0</v>
      </c>
      <c r="AY199">
        <f t="shared" si="126"/>
        <v>0</v>
      </c>
      <c r="AZ199" t="b">
        <f t="shared" si="121"/>
        <v>0</v>
      </c>
    </row>
    <row r="200" spans="1:52" x14ac:dyDescent="0.3">
      <c r="A200" s="4">
        <v>198</v>
      </c>
      <c r="B200" s="4">
        <v>-803117207132</v>
      </c>
      <c r="C200" s="5">
        <v>2</v>
      </c>
      <c r="D200" s="5">
        <v>-4.9319999999999998E-3</v>
      </c>
      <c r="E200" s="5">
        <v>1.2463E-2</v>
      </c>
      <c r="F200" s="5">
        <v>1004436</v>
      </c>
      <c r="G200" s="5">
        <v>0</v>
      </c>
      <c r="H200" s="5">
        <v>0</v>
      </c>
      <c r="I200" s="5">
        <v>0</v>
      </c>
      <c r="J200" s="5">
        <v>-1.9E-2</v>
      </c>
      <c r="K200" s="5">
        <v>6.0000000000000001E-3</v>
      </c>
      <c r="L200" s="5">
        <v>-0.68700000000000006</v>
      </c>
      <c r="M200" s="5">
        <v>0</v>
      </c>
      <c r="S200">
        <f t="shared" si="99"/>
        <v>198</v>
      </c>
      <c r="T200">
        <f t="shared" si="122"/>
        <v>3.9567779999924824</v>
      </c>
      <c r="U200">
        <f t="shared" si="100"/>
        <v>2</v>
      </c>
      <c r="V200">
        <f t="shared" si="108"/>
        <v>-4.8364178399999999E-2</v>
      </c>
      <c r="W200">
        <f t="shared" si="109"/>
        <v>0.12221467060000001</v>
      </c>
      <c r="X200">
        <f t="shared" si="110"/>
        <v>9.8497003032000023</v>
      </c>
      <c r="Y200">
        <f t="shared" si="101"/>
        <v>0</v>
      </c>
      <c r="Z200">
        <f t="shared" si="102"/>
        <v>0</v>
      </c>
      <c r="AA200">
        <f t="shared" si="103"/>
        <v>0</v>
      </c>
      <c r="AB200">
        <f t="shared" si="104"/>
        <v>-1.9E-2</v>
      </c>
      <c r="AC200">
        <f t="shared" si="105"/>
        <v>6.0000000000000001E-3</v>
      </c>
      <c r="AD200">
        <f t="shared" si="106"/>
        <v>-0.68700000000000006</v>
      </c>
      <c r="AE200">
        <f t="shared" si="107"/>
        <v>0</v>
      </c>
      <c r="AG200">
        <f t="shared" si="111"/>
        <v>-3.3161255787892259E-4</v>
      </c>
      <c r="AH200">
        <f t="shared" si="112"/>
        <v>1.0471975511965978E-4</v>
      </c>
      <c r="AI200">
        <f t="shared" si="113"/>
        <v>-1.1990411961201045E-2</v>
      </c>
      <c r="AJ200">
        <f t="shared" si="114"/>
        <v>-4.7332719932945772E-2</v>
      </c>
      <c r="AK200">
        <f t="shared" si="115"/>
        <v>0.12548094979384131</v>
      </c>
      <c r="AL200">
        <f t="shared" si="116"/>
        <v>9.8496642443883839</v>
      </c>
      <c r="AM200">
        <f t="shared" si="96"/>
        <v>-4.7332724233732623E-2</v>
      </c>
      <c r="AN200">
        <f t="shared" si="97"/>
        <v>0.12548094813223765</v>
      </c>
      <c r="AO200">
        <f t="shared" si="98"/>
        <v>9.8496642443888849</v>
      </c>
      <c r="AQ200">
        <f t="shared" si="123"/>
        <v>2.29469999903813E-2</v>
      </c>
      <c r="AR200" t="b">
        <f t="shared" si="117"/>
        <v>0</v>
      </c>
      <c r="AS200" t="b">
        <f t="shared" si="118"/>
        <v>0</v>
      </c>
      <c r="AT200" t="b">
        <f>FALSE</f>
        <v>0</v>
      </c>
      <c r="AU200" t="b">
        <f t="shared" si="119"/>
        <v>1</v>
      </c>
      <c r="AV200" t="b">
        <f t="shared" si="124"/>
        <v>1</v>
      </c>
      <c r="AW200" t="b">
        <f t="shared" si="120"/>
        <v>0</v>
      </c>
      <c r="AX200">
        <f t="shared" si="125"/>
        <v>0</v>
      </c>
      <c r="AY200">
        <f t="shared" si="126"/>
        <v>0</v>
      </c>
      <c r="AZ200" t="b">
        <f t="shared" si="121"/>
        <v>0</v>
      </c>
    </row>
    <row r="201" spans="1:52" x14ac:dyDescent="0.3">
      <c r="A201" s="4">
        <v>199</v>
      </c>
      <c r="B201" s="4">
        <v>-803117185994</v>
      </c>
      <c r="C201" s="5">
        <v>2</v>
      </c>
      <c r="D201" s="5">
        <v>-4.8380000000000003E-3</v>
      </c>
      <c r="E201" s="5">
        <v>1.2222E-2</v>
      </c>
      <c r="F201" s="5">
        <v>1004439</v>
      </c>
      <c r="G201" s="5">
        <v>0</v>
      </c>
      <c r="H201" s="5">
        <v>0</v>
      </c>
      <c r="I201" s="5">
        <v>0</v>
      </c>
      <c r="J201" s="5">
        <v>-0.02</v>
      </c>
      <c r="K201" s="5">
        <v>6.0000000000000001E-3</v>
      </c>
      <c r="L201" s="5">
        <v>-0.68799999999999994</v>
      </c>
      <c r="M201" s="5">
        <v>0</v>
      </c>
      <c r="S201">
        <f t="shared" si="99"/>
        <v>199</v>
      </c>
      <c r="T201">
        <f t="shared" si="122"/>
        <v>3.9779159999452531</v>
      </c>
      <c r="U201">
        <f t="shared" si="100"/>
        <v>2</v>
      </c>
      <c r="V201">
        <f t="shared" si="108"/>
        <v>-4.7442395600000006E-2</v>
      </c>
      <c r="W201">
        <f t="shared" si="109"/>
        <v>0.11985137640000001</v>
      </c>
      <c r="X201">
        <f t="shared" si="110"/>
        <v>9.8497297218000011</v>
      </c>
      <c r="Y201">
        <f t="shared" si="101"/>
        <v>0</v>
      </c>
      <c r="Z201">
        <f t="shared" si="102"/>
        <v>0</v>
      </c>
      <c r="AA201">
        <f t="shared" si="103"/>
        <v>0</v>
      </c>
      <c r="AB201">
        <f t="shared" si="104"/>
        <v>-0.02</v>
      </c>
      <c r="AC201">
        <f t="shared" si="105"/>
        <v>6.0000000000000001E-3</v>
      </c>
      <c r="AD201">
        <f t="shared" si="106"/>
        <v>-0.68799999999999994</v>
      </c>
      <c r="AE201">
        <f t="shared" si="107"/>
        <v>0</v>
      </c>
      <c r="AG201">
        <f t="shared" si="111"/>
        <v>-3.4906585039886593E-4</v>
      </c>
      <c r="AH201">
        <f t="shared" si="112"/>
        <v>1.0471975511965978E-4</v>
      </c>
      <c r="AI201">
        <f t="shared" si="113"/>
        <v>-1.2007865253720986E-2</v>
      </c>
      <c r="AJ201">
        <f t="shared" si="114"/>
        <v>-4.6410934057291443E-2</v>
      </c>
      <c r="AK201">
        <f t="shared" si="115"/>
        <v>0.12328957502531483</v>
      </c>
      <c r="AL201">
        <f t="shared" si="116"/>
        <v>9.8496921998469364</v>
      </c>
      <c r="AM201">
        <f t="shared" si="96"/>
        <v>-4.6410938501189603E-2</v>
      </c>
      <c r="AN201">
        <f t="shared" si="97"/>
        <v>0.12328957330995333</v>
      </c>
      <c r="AO201">
        <f t="shared" si="98"/>
        <v>9.8496921998474676</v>
      </c>
      <c r="AQ201">
        <f t="shared" si="123"/>
        <v>2.113799995277077E-2</v>
      </c>
      <c r="AR201" t="b">
        <f t="shared" si="117"/>
        <v>0</v>
      </c>
      <c r="AS201" t="b">
        <f t="shared" si="118"/>
        <v>0</v>
      </c>
      <c r="AT201" t="b">
        <f>FALSE</f>
        <v>0</v>
      </c>
      <c r="AU201" t="b">
        <f t="shared" si="119"/>
        <v>1</v>
      </c>
      <c r="AV201" t="b">
        <f t="shared" si="124"/>
        <v>1</v>
      </c>
      <c r="AW201" t="b">
        <f t="shared" si="120"/>
        <v>0</v>
      </c>
      <c r="AX201">
        <f t="shared" si="125"/>
        <v>0</v>
      </c>
      <c r="AY201">
        <f t="shared" si="126"/>
        <v>0</v>
      </c>
      <c r="AZ201" t="b">
        <f t="shared" si="121"/>
        <v>0</v>
      </c>
    </row>
    <row r="202" spans="1:52" x14ac:dyDescent="0.3">
      <c r="A202" s="4">
        <v>200</v>
      </c>
      <c r="B202" s="4">
        <v>-803117165995</v>
      </c>
      <c r="C202" s="5">
        <v>2</v>
      </c>
      <c r="D202" s="5">
        <v>-4.9150000000000001E-3</v>
      </c>
      <c r="E202" s="5">
        <v>1.2317E-2</v>
      </c>
      <c r="F202" s="5">
        <v>1004437</v>
      </c>
      <c r="G202" s="5">
        <v>0</v>
      </c>
      <c r="H202" s="5">
        <v>0</v>
      </c>
      <c r="I202" s="5">
        <v>0</v>
      </c>
      <c r="J202" s="5">
        <v>-2.1000000000000001E-2</v>
      </c>
      <c r="K202" s="5">
        <v>5.0000000000000001E-3</v>
      </c>
      <c r="L202" s="5">
        <v>-0.68799999999999994</v>
      </c>
      <c r="M202" s="5">
        <v>0</v>
      </c>
      <c r="S202">
        <f t="shared" si="99"/>
        <v>200</v>
      </c>
      <c r="T202">
        <f t="shared" si="122"/>
        <v>3.9979149999562651</v>
      </c>
      <c r="U202">
        <f t="shared" si="100"/>
        <v>2</v>
      </c>
      <c r="V202">
        <f t="shared" si="108"/>
        <v>-4.8197473000000005E-2</v>
      </c>
      <c r="W202">
        <f t="shared" si="109"/>
        <v>0.1207829654</v>
      </c>
      <c r="X202">
        <f t="shared" si="110"/>
        <v>9.8497101094000001</v>
      </c>
      <c r="Y202">
        <f t="shared" si="101"/>
        <v>0</v>
      </c>
      <c r="Z202">
        <f t="shared" si="102"/>
        <v>0</v>
      </c>
      <c r="AA202">
        <f t="shared" si="103"/>
        <v>0</v>
      </c>
      <c r="AB202">
        <f t="shared" si="104"/>
        <v>-2.1000000000000001E-2</v>
      </c>
      <c r="AC202">
        <f t="shared" si="105"/>
        <v>5.0000000000000001E-3</v>
      </c>
      <c r="AD202">
        <f t="shared" si="106"/>
        <v>-0.68799999999999994</v>
      </c>
      <c r="AE202">
        <f t="shared" si="107"/>
        <v>0</v>
      </c>
      <c r="AG202">
        <f t="shared" si="111"/>
        <v>-3.6651914291880921E-4</v>
      </c>
      <c r="AH202">
        <f t="shared" si="112"/>
        <v>8.7266462599716482E-5</v>
      </c>
      <c r="AI202">
        <f t="shared" si="113"/>
        <v>-1.2007865253720986E-2</v>
      </c>
      <c r="AJ202">
        <f t="shared" si="114"/>
        <v>-4.7337923458688605E-2</v>
      </c>
      <c r="AK202">
        <f t="shared" si="115"/>
        <v>0.12439306604154242</v>
      </c>
      <c r="AL202">
        <f t="shared" si="116"/>
        <v>9.8496693470630969</v>
      </c>
      <c r="AM202">
        <f t="shared" si="96"/>
        <v>-4.7337927379645352E-2</v>
      </c>
      <c r="AN202">
        <f t="shared" si="97"/>
        <v>0.12439306451370079</v>
      </c>
      <c r="AO202">
        <f t="shared" si="98"/>
        <v>9.8496693470635481</v>
      </c>
      <c r="AQ202">
        <f t="shared" si="123"/>
        <v>1.9999000011011958E-2</v>
      </c>
      <c r="AR202" t="b">
        <f t="shared" si="117"/>
        <v>0</v>
      </c>
      <c r="AS202" t="b">
        <f t="shared" si="118"/>
        <v>0</v>
      </c>
      <c r="AT202" t="b">
        <f>FALSE</f>
        <v>0</v>
      </c>
      <c r="AU202" t="b">
        <f t="shared" si="119"/>
        <v>1</v>
      </c>
      <c r="AV202" t="b">
        <f t="shared" si="124"/>
        <v>1</v>
      </c>
      <c r="AW202" t="b">
        <f t="shared" si="120"/>
        <v>0</v>
      </c>
      <c r="AX202">
        <f t="shared" si="125"/>
        <v>0</v>
      </c>
      <c r="AY202">
        <f t="shared" si="126"/>
        <v>0</v>
      </c>
      <c r="AZ202" t="b">
        <f t="shared" si="121"/>
        <v>0</v>
      </c>
    </row>
    <row r="203" spans="1:52" x14ac:dyDescent="0.3">
      <c r="A203" s="4">
        <v>201</v>
      </c>
      <c r="B203" s="4">
        <v>-803117147135</v>
      </c>
      <c r="C203" s="5">
        <v>2</v>
      </c>
      <c r="D203" s="5">
        <v>-5.019E-3</v>
      </c>
      <c r="E203" s="5">
        <v>1.239E-2</v>
      </c>
      <c r="F203" s="5">
        <v>1004437</v>
      </c>
      <c r="G203" s="5">
        <v>0</v>
      </c>
      <c r="H203" s="5">
        <v>0</v>
      </c>
      <c r="I203" s="5">
        <v>0</v>
      </c>
      <c r="J203" s="5">
        <v>-2.4E-2</v>
      </c>
      <c r="K203" s="5">
        <v>5.0000000000000001E-3</v>
      </c>
      <c r="L203" s="5">
        <v>-0.68899999999999995</v>
      </c>
      <c r="M203" s="5">
        <v>0</v>
      </c>
      <c r="S203">
        <f t="shared" si="99"/>
        <v>201</v>
      </c>
      <c r="T203">
        <f t="shared" si="122"/>
        <v>4.0167750000255182</v>
      </c>
      <c r="U203">
        <f t="shared" si="100"/>
        <v>2</v>
      </c>
      <c r="V203">
        <f t="shared" si="108"/>
        <v>-4.92173178E-2</v>
      </c>
      <c r="W203">
        <f t="shared" si="109"/>
        <v>0.12149881800000001</v>
      </c>
      <c r="X203">
        <f t="shared" si="110"/>
        <v>9.8497101094000001</v>
      </c>
      <c r="Y203">
        <f t="shared" si="101"/>
        <v>0</v>
      </c>
      <c r="Z203">
        <f t="shared" si="102"/>
        <v>0</v>
      </c>
      <c r="AA203">
        <f t="shared" si="103"/>
        <v>0</v>
      </c>
      <c r="AB203">
        <f t="shared" si="104"/>
        <v>-2.4E-2</v>
      </c>
      <c r="AC203">
        <f t="shared" si="105"/>
        <v>5.0000000000000001E-3</v>
      </c>
      <c r="AD203">
        <f t="shared" si="106"/>
        <v>-0.68899999999999995</v>
      </c>
      <c r="AE203">
        <f t="shared" si="107"/>
        <v>0</v>
      </c>
      <c r="AG203">
        <f t="shared" si="111"/>
        <v>-4.1887902047863911E-4</v>
      </c>
      <c r="AH203">
        <f t="shared" si="112"/>
        <v>8.7266462599716482E-5</v>
      </c>
      <c r="AI203">
        <f t="shared" si="113"/>
        <v>-1.2025318546240929E-2</v>
      </c>
      <c r="AJ203">
        <f t="shared" si="114"/>
        <v>-4.8357768254805318E-2</v>
      </c>
      <c r="AK203">
        <f t="shared" si="115"/>
        <v>0.12562464592628636</v>
      </c>
      <c r="AL203">
        <f t="shared" si="116"/>
        <v>9.8496626094982904</v>
      </c>
      <c r="AM203">
        <f t="shared" si="96"/>
        <v>-4.8357772771492058E-2</v>
      </c>
      <c r="AN203">
        <f t="shared" si="97"/>
        <v>0.12562464414290214</v>
      </c>
      <c r="AO203">
        <f t="shared" si="98"/>
        <v>9.8496626094988624</v>
      </c>
      <c r="AQ203">
        <f t="shared" si="123"/>
        <v>1.8860000069253147E-2</v>
      </c>
      <c r="AR203" t="b">
        <f t="shared" si="117"/>
        <v>0</v>
      </c>
      <c r="AS203" t="b">
        <f t="shared" si="118"/>
        <v>0</v>
      </c>
      <c r="AT203" t="b">
        <f>FALSE</f>
        <v>0</v>
      </c>
      <c r="AU203" t="b">
        <f t="shared" si="119"/>
        <v>1</v>
      </c>
      <c r="AV203" t="b">
        <f t="shared" si="124"/>
        <v>1</v>
      </c>
      <c r="AW203" t="b">
        <f t="shared" si="120"/>
        <v>0</v>
      </c>
      <c r="AX203">
        <f t="shared" si="125"/>
        <v>0</v>
      </c>
      <c r="AY203">
        <f t="shared" si="126"/>
        <v>0</v>
      </c>
      <c r="AZ203" t="b">
        <f t="shared" si="121"/>
        <v>0</v>
      </c>
    </row>
    <row r="204" spans="1:52" x14ac:dyDescent="0.3">
      <c r="A204" s="4">
        <v>202</v>
      </c>
      <c r="B204" s="4">
        <v>-803117131479</v>
      </c>
      <c r="C204" s="5">
        <v>2</v>
      </c>
      <c r="D204" s="5">
        <v>-4.8939999999999999E-3</v>
      </c>
      <c r="E204" s="5">
        <v>1.2385E-2</v>
      </c>
      <c r="F204" s="5">
        <v>1004436</v>
      </c>
      <c r="G204" s="5">
        <v>0</v>
      </c>
      <c r="H204" s="5">
        <v>0</v>
      </c>
      <c r="I204" s="5">
        <v>0</v>
      </c>
      <c r="J204" s="5">
        <v>-2.4E-2</v>
      </c>
      <c r="K204" s="5">
        <v>4.0000000000000001E-3</v>
      </c>
      <c r="L204" s="5">
        <v>-0.69</v>
      </c>
      <c r="M204" s="5">
        <v>0</v>
      </c>
      <c r="S204">
        <f t="shared" si="99"/>
        <v>202</v>
      </c>
      <c r="T204">
        <f t="shared" si="122"/>
        <v>4.0324310000287369</v>
      </c>
      <c r="U204">
        <f t="shared" si="100"/>
        <v>2</v>
      </c>
      <c r="V204">
        <f t="shared" si="108"/>
        <v>-4.7991542800000002E-2</v>
      </c>
      <c r="W204">
        <f t="shared" si="109"/>
        <v>0.121449787</v>
      </c>
      <c r="X204">
        <f t="shared" si="110"/>
        <v>9.8497003032000023</v>
      </c>
      <c r="Y204">
        <f t="shared" si="101"/>
        <v>0</v>
      </c>
      <c r="Z204">
        <f t="shared" si="102"/>
        <v>0</v>
      </c>
      <c r="AA204">
        <f t="shared" si="103"/>
        <v>0</v>
      </c>
      <c r="AB204">
        <f t="shared" si="104"/>
        <v>-2.4E-2</v>
      </c>
      <c r="AC204">
        <f t="shared" si="105"/>
        <v>4.0000000000000001E-3</v>
      </c>
      <c r="AD204">
        <f t="shared" si="106"/>
        <v>-0.69</v>
      </c>
      <c r="AE204">
        <f t="shared" si="107"/>
        <v>0</v>
      </c>
      <c r="AG204">
        <f t="shared" si="111"/>
        <v>-4.1887902047863911E-4</v>
      </c>
      <c r="AH204">
        <f t="shared" si="112"/>
        <v>6.9813170079773186E-5</v>
      </c>
      <c r="AI204">
        <f t="shared" si="113"/>
        <v>-1.2042771838760872E-2</v>
      </c>
      <c r="AJ204">
        <f t="shared" si="114"/>
        <v>-4.7303903881104011E-2</v>
      </c>
      <c r="AK204">
        <f t="shared" si="115"/>
        <v>0.12557561043296761</v>
      </c>
      <c r="AL204">
        <f t="shared" si="116"/>
        <v>9.8496518927596064</v>
      </c>
      <c r="AM204">
        <f t="shared" si="96"/>
        <v>-4.730390749301952E-2</v>
      </c>
      <c r="AN204">
        <f t="shared" si="97"/>
        <v>0.12557560903959231</v>
      </c>
      <c r="AO204">
        <f t="shared" si="98"/>
        <v>9.8496518927600238</v>
      </c>
      <c r="AQ204">
        <f t="shared" si="123"/>
        <v>1.5656000003218651E-2</v>
      </c>
      <c r="AR204" t="b">
        <f t="shared" si="117"/>
        <v>0</v>
      </c>
      <c r="AS204" t="b">
        <f t="shared" si="118"/>
        <v>0</v>
      </c>
      <c r="AT204" t="b">
        <f>FALSE</f>
        <v>0</v>
      </c>
      <c r="AU204" t="b">
        <f t="shared" si="119"/>
        <v>1</v>
      </c>
      <c r="AV204" t="b">
        <f t="shared" si="124"/>
        <v>1</v>
      </c>
      <c r="AW204" t="b">
        <f t="shared" si="120"/>
        <v>0</v>
      </c>
      <c r="AX204">
        <f t="shared" si="125"/>
        <v>0</v>
      </c>
      <c r="AY204">
        <f t="shared" si="126"/>
        <v>0</v>
      </c>
      <c r="AZ204" t="b">
        <f t="shared" si="121"/>
        <v>0</v>
      </c>
    </row>
    <row r="205" spans="1:52" x14ac:dyDescent="0.3">
      <c r="A205" s="4">
        <v>203</v>
      </c>
      <c r="B205" s="4">
        <v>-803117102940</v>
      </c>
      <c r="C205" s="5">
        <v>2</v>
      </c>
      <c r="D205" s="5">
        <v>-1.0375000000000001E-2</v>
      </c>
      <c r="E205" s="5">
        <v>1.2120000000000001E-2</v>
      </c>
      <c r="F205" s="5">
        <v>1004231</v>
      </c>
      <c r="G205" s="5">
        <v>0</v>
      </c>
      <c r="H205" s="5">
        <v>0</v>
      </c>
      <c r="I205" s="5">
        <v>0</v>
      </c>
      <c r="J205" s="5">
        <v>-2.5000000000000001E-2</v>
      </c>
      <c r="K205" s="5">
        <v>5.0000000000000001E-3</v>
      </c>
      <c r="L205" s="5">
        <v>-0.69099999999999995</v>
      </c>
      <c r="M205" s="5">
        <v>0</v>
      </c>
      <c r="S205">
        <f t="shared" si="99"/>
        <v>203</v>
      </c>
      <c r="T205">
        <f t="shared" si="122"/>
        <v>4.0609699999913573</v>
      </c>
      <c r="U205">
        <f t="shared" si="100"/>
        <v>2</v>
      </c>
      <c r="V205">
        <f t="shared" si="108"/>
        <v>-0.10173932500000001</v>
      </c>
      <c r="W205">
        <f t="shared" si="109"/>
        <v>0.11885114400000001</v>
      </c>
      <c r="X205">
        <f t="shared" si="110"/>
        <v>9.8476900322000009</v>
      </c>
      <c r="Y205">
        <f t="shared" si="101"/>
        <v>0</v>
      </c>
      <c r="Z205">
        <f t="shared" si="102"/>
        <v>0</v>
      </c>
      <c r="AA205">
        <f t="shared" si="103"/>
        <v>0</v>
      </c>
      <c r="AB205">
        <f t="shared" si="104"/>
        <v>-2.5000000000000001E-2</v>
      </c>
      <c r="AC205">
        <f t="shared" si="105"/>
        <v>5.0000000000000001E-3</v>
      </c>
      <c r="AD205">
        <f t="shared" si="106"/>
        <v>-0.69099999999999995</v>
      </c>
      <c r="AE205">
        <f t="shared" si="107"/>
        <v>0</v>
      </c>
      <c r="AG205">
        <f t="shared" si="111"/>
        <v>-4.363323129985824E-4</v>
      </c>
      <c r="AH205">
        <f t="shared" si="112"/>
        <v>8.7266462599716482E-5</v>
      </c>
      <c r="AI205">
        <f t="shared" si="113"/>
        <v>-1.2060225131280817E-2</v>
      </c>
      <c r="AJ205">
        <f t="shared" si="114"/>
        <v>-0.10087995153980754</v>
      </c>
      <c r="AK205">
        <f t="shared" si="115"/>
        <v>0.12314800177689403</v>
      </c>
      <c r="AL205">
        <f t="shared" si="116"/>
        <v>9.8476460771094185</v>
      </c>
      <c r="AM205">
        <f t="shared" si="96"/>
        <v>-0.10087995614712975</v>
      </c>
      <c r="AN205">
        <f t="shared" si="97"/>
        <v>0.12314799791930908</v>
      </c>
      <c r="AO205">
        <f t="shared" si="98"/>
        <v>9.8476460771104612</v>
      </c>
      <c r="AQ205">
        <f t="shared" si="123"/>
        <v>2.8538999962620437E-2</v>
      </c>
      <c r="AR205" t="b">
        <f t="shared" si="117"/>
        <v>0</v>
      </c>
      <c r="AS205" t="b">
        <f t="shared" si="118"/>
        <v>0</v>
      </c>
      <c r="AT205" t="b">
        <f>FALSE</f>
        <v>0</v>
      </c>
      <c r="AU205" t="b">
        <f t="shared" si="119"/>
        <v>1</v>
      </c>
      <c r="AV205" t="b">
        <f t="shared" si="124"/>
        <v>1</v>
      </c>
      <c r="AW205" t="b">
        <f t="shared" si="120"/>
        <v>0</v>
      </c>
      <c r="AX205">
        <f t="shared" si="125"/>
        <v>0</v>
      </c>
      <c r="AY205">
        <f t="shared" si="126"/>
        <v>0</v>
      </c>
      <c r="AZ205" t="b">
        <f t="shared" si="121"/>
        <v>0</v>
      </c>
    </row>
    <row r="206" spans="1:52" x14ac:dyDescent="0.3">
      <c r="A206" s="4">
        <v>204</v>
      </c>
      <c r="B206" s="4">
        <v>-803117085079</v>
      </c>
      <c r="C206" s="5">
        <v>2</v>
      </c>
      <c r="D206" s="5">
        <v>-2.993E-3</v>
      </c>
      <c r="E206" s="5">
        <v>1.2349000000000001E-2</v>
      </c>
      <c r="F206" s="5">
        <v>1004513</v>
      </c>
      <c r="G206" s="5">
        <v>0</v>
      </c>
      <c r="H206" s="5">
        <v>0</v>
      </c>
      <c r="I206" s="5">
        <v>0</v>
      </c>
      <c r="J206" s="5">
        <v>-2.7E-2</v>
      </c>
      <c r="K206" s="5">
        <v>5.0000000000000001E-3</v>
      </c>
      <c r="L206" s="5">
        <v>-0.69199999999999995</v>
      </c>
      <c r="M206" s="5">
        <v>0</v>
      </c>
      <c r="S206">
        <f t="shared" si="99"/>
        <v>204</v>
      </c>
      <c r="T206">
        <f t="shared" si="122"/>
        <v>4.0788310000207275</v>
      </c>
      <c r="U206">
        <f t="shared" si="100"/>
        <v>2</v>
      </c>
      <c r="V206">
        <f t="shared" si="108"/>
        <v>-2.9349956600000001E-2</v>
      </c>
      <c r="W206">
        <f t="shared" si="109"/>
        <v>0.12109676380000001</v>
      </c>
      <c r="X206">
        <f t="shared" si="110"/>
        <v>9.8504553805999997</v>
      </c>
      <c r="Y206">
        <f t="shared" si="101"/>
        <v>0</v>
      </c>
      <c r="Z206">
        <f t="shared" si="102"/>
        <v>0</v>
      </c>
      <c r="AA206">
        <f t="shared" si="103"/>
        <v>0</v>
      </c>
      <c r="AB206">
        <f t="shared" si="104"/>
        <v>-2.7E-2</v>
      </c>
      <c r="AC206">
        <f t="shared" si="105"/>
        <v>5.0000000000000001E-3</v>
      </c>
      <c r="AD206">
        <f t="shared" si="106"/>
        <v>-0.69199999999999995</v>
      </c>
      <c r="AE206">
        <f t="shared" si="107"/>
        <v>0</v>
      </c>
      <c r="AG206">
        <f t="shared" si="111"/>
        <v>-4.7123889803846891E-4</v>
      </c>
      <c r="AH206">
        <f t="shared" si="112"/>
        <v>8.7266462599716482E-5</v>
      </c>
      <c r="AI206">
        <f t="shared" si="113"/>
        <v>-1.207767842380076E-2</v>
      </c>
      <c r="AJ206">
        <f t="shared" si="114"/>
        <v>-2.8490342093273401E-2</v>
      </c>
      <c r="AK206">
        <f t="shared" si="115"/>
        <v>0.12573866911047968</v>
      </c>
      <c r="AL206">
        <f t="shared" si="116"/>
        <v>9.8503997451293568</v>
      </c>
      <c r="AM206">
        <f t="shared" si="96"/>
        <v>-2.8490347168623621E-2</v>
      </c>
      <c r="AN206">
        <f t="shared" si="97"/>
        <v>0.12573866792118626</v>
      </c>
      <c r="AO206">
        <f t="shared" si="98"/>
        <v>9.8503997451298577</v>
      </c>
      <c r="AQ206">
        <f t="shared" si="123"/>
        <v>1.7861000029370189E-2</v>
      </c>
      <c r="AR206" t="b">
        <f t="shared" si="117"/>
        <v>0</v>
      </c>
      <c r="AS206" t="b">
        <f t="shared" si="118"/>
        <v>0</v>
      </c>
      <c r="AT206" t="b">
        <f>FALSE</f>
        <v>0</v>
      </c>
      <c r="AU206" t="b">
        <f t="shared" si="119"/>
        <v>1</v>
      </c>
      <c r="AV206" t="b">
        <f t="shared" si="124"/>
        <v>1</v>
      </c>
      <c r="AW206" t="b">
        <f t="shared" si="120"/>
        <v>0</v>
      </c>
      <c r="AX206">
        <f t="shared" si="125"/>
        <v>0</v>
      </c>
      <c r="AY206">
        <f t="shared" si="126"/>
        <v>0</v>
      </c>
      <c r="AZ206" t="b">
        <f t="shared" si="121"/>
        <v>0</v>
      </c>
    </row>
    <row r="207" spans="1:52" x14ac:dyDescent="0.3">
      <c r="A207" s="4">
        <v>205</v>
      </c>
      <c r="B207" s="4">
        <v>-803117065627</v>
      </c>
      <c r="C207" s="5">
        <v>2</v>
      </c>
      <c r="D207" s="5">
        <v>-5.411E-3</v>
      </c>
      <c r="E207" s="5">
        <v>1.2407E-2</v>
      </c>
      <c r="F207" s="5">
        <v>1004420</v>
      </c>
      <c r="G207" s="5">
        <v>0</v>
      </c>
      <c r="H207" s="5">
        <v>0</v>
      </c>
      <c r="I207" s="5">
        <v>0</v>
      </c>
      <c r="J207" s="5">
        <v>-2.8000000000000001E-2</v>
      </c>
      <c r="K207" s="5">
        <v>3.0000000000000001E-3</v>
      </c>
      <c r="L207" s="5">
        <v>-0.69299999999999995</v>
      </c>
      <c r="M207" s="5">
        <v>0</v>
      </c>
      <c r="S207">
        <f t="shared" si="99"/>
        <v>205</v>
      </c>
      <c r="T207">
        <f t="shared" si="122"/>
        <v>4.0982830000575632</v>
      </c>
      <c r="U207">
        <f t="shared" si="100"/>
        <v>2</v>
      </c>
      <c r="V207">
        <f t="shared" si="108"/>
        <v>-5.3061348200000004E-2</v>
      </c>
      <c r="W207">
        <f t="shared" si="109"/>
        <v>0.1216655234</v>
      </c>
      <c r="X207">
        <f t="shared" si="110"/>
        <v>9.8495434040000021</v>
      </c>
      <c r="Y207">
        <f t="shared" si="101"/>
        <v>0</v>
      </c>
      <c r="Z207">
        <f t="shared" si="102"/>
        <v>0</v>
      </c>
      <c r="AA207">
        <f t="shared" si="103"/>
        <v>0</v>
      </c>
      <c r="AB207">
        <f t="shared" si="104"/>
        <v>-2.8000000000000001E-2</v>
      </c>
      <c r="AC207">
        <f t="shared" si="105"/>
        <v>3.0000000000000001E-3</v>
      </c>
      <c r="AD207">
        <f t="shared" si="106"/>
        <v>-0.69299999999999995</v>
      </c>
      <c r="AE207">
        <f t="shared" si="107"/>
        <v>0</v>
      </c>
      <c r="AG207">
        <f t="shared" si="111"/>
        <v>-4.8869219055841225E-4</v>
      </c>
      <c r="AH207">
        <f t="shared" si="112"/>
        <v>5.2359877559829889E-5</v>
      </c>
      <c r="AI207">
        <f t="shared" si="113"/>
        <v>-1.2095131716320703E-2</v>
      </c>
      <c r="AJ207">
        <f t="shared" si="114"/>
        <v>-5.2545627240846632E-2</v>
      </c>
      <c r="AK207">
        <f t="shared" si="115"/>
        <v>0.12647890497355677</v>
      </c>
      <c r="AL207">
        <f t="shared" si="116"/>
        <v>9.8494855356608078</v>
      </c>
      <c r="AM207">
        <f t="shared" si="96"/>
        <v>-5.2545630415589531E-2</v>
      </c>
      <c r="AN207">
        <f t="shared" si="97"/>
        <v>0.12647890362242839</v>
      </c>
      <c r="AO207">
        <f t="shared" si="98"/>
        <v>9.8494855356612216</v>
      </c>
      <c r="AQ207">
        <f t="shared" si="123"/>
        <v>1.945200003683567E-2</v>
      </c>
      <c r="AR207" t="b">
        <f t="shared" si="117"/>
        <v>0</v>
      </c>
      <c r="AS207" t="b">
        <f t="shared" si="118"/>
        <v>0</v>
      </c>
      <c r="AT207" t="b">
        <f>FALSE</f>
        <v>0</v>
      </c>
      <c r="AU207" t="b">
        <f t="shared" si="119"/>
        <v>1</v>
      </c>
      <c r="AV207" t="b">
        <f t="shared" si="124"/>
        <v>1</v>
      </c>
      <c r="AW207" t="b">
        <f t="shared" si="120"/>
        <v>0</v>
      </c>
      <c r="AX207">
        <f t="shared" si="125"/>
        <v>0</v>
      </c>
      <c r="AY207">
        <f t="shared" si="126"/>
        <v>0</v>
      </c>
      <c r="AZ207" t="b">
        <f t="shared" si="121"/>
        <v>0</v>
      </c>
    </row>
    <row r="208" spans="1:52" x14ac:dyDescent="0.3">
      <c r="A208" s="4">
        <v>206</v>
      </c>
      <c r="B208" s="4">
        <v>-803117046475</v>
      </c>
      <c r="C208" s="5">
        <v>2</v>
      </c>
      <c r="D208" s="5">
        <v>-4.9350000000000002E-3</v>
      </c>
      <c r="E208" s="5">
        <v>1.2158E-2</v>
      </c>
      <c r="F208" s="5">
        <v>0.997394</v>
      </c>
      <c r="G208" s="5">
        <v>0</v>
      </c>
      <c r="H208" s="5">
        <v>0</v>
      </c>
      <c r="I208" s="5">
        <v>0</v>
      </c>
      <c r="J208" s="5">
        <v>-2.9000000000000001E-2</v>
      </c>
      <c r="K208" s="5">
        <v>2E-3</v>
      </c>
      <c r="L208" s="5">
        <v>-0.69299999999999995</v>
      </c>
      <c r="M208" s="5">
        <v>0</v>
      </c>
      <c r="S208">
        <f t="shared" si="99"/>
        <v>206</v>
      </c>
      <c r="T208">
        <f t="shared" si="122"/>
        <v>4.117435000021942</v>
      </c>
      <c r="U208">
        <f t="shared" si="100"/>
        <v>2</v>
      </c>
      <c r="V208">
        <f t="shared" si="108"/>
        <v>-4.8393597000000003E-2</v>
      </c>
      <c r="W208">
        <f t="shared" si="109"/>
        <v>0.11922377960000001</v>
      </c>
      <c r="X208">
        <f t="shared" si="110"/>
        <v>9.7806450427999998</v>
      </c>
      <c r="Y208">
        <f t="shared" si="101"/>
        <v>0</v>
      </c>
      <c r="Z208">
        <f t="shared" si="102"/>
        <v>0</v>
      </c>
      <c r="AA208">
        <f t="shared" si="103"/>
        <v>0</v>
      </c>
      <c r="AB208">
        <f t="shared" si="104"/>
        <v>-2.9000000000000001E-2</v>
      </c>
      <c r="AC208">
        <f t="shared" si="105"/>
        <v>2E-3</v>
      </c>
      <c r="AD208">
        <f t="shared" si="106"/>
        <v>-0.69299999999999995</v>
      </c>
      <c r="AE208">
        <f t="shared" si="107"/>
        <v>0</v>
      </c>
      <c r="AG208">
        <f t="shared" si="111"/>
        <v>-5.0614548307835558E-4</v>
      </c>
      <c r="AH208">
        <f t="shared" si="112"/>
        <v>3.4906585039886593E-5</v>
      </c>
      <c r="AI208">
        <f t="shared" si="113"/>
        <v>-1.2095131716320703E-2</v>
      </c>
      <c r="AJ208">
        <f t="shared" si="114"/>
        <v>-4.8052188052654821E-2</v>
      </c>
      <c r="AK208">
        <f t="shared" si="115"/>
        <v>0.12417419427906197</v>
      </c>
      <c r="AL208">
        <f t="shared" si="116"/>
        <v>9.7805851287026488</v>
      </c>
      <c r="AM208">
        <f t="shared" si="96"/>
        <v>-4.8052190202809479E-2</v>
      </c>
      <c r="AN208">
        <f t="shared" si="97"/>
        <v>0.12417419342706909</v>
      </c>
      <c r="AO208">
        <f t="shared" si="98"/>
        <v>9.7805851287029011</v>
      </c>
      <c r="AQ208">
        <f t="shared" si="123"/>
        <v>1.9151999964378774E-2</v>
      </c>
      <c r="AR208" t="b">
        <f t="shared" si="117"/>
        <v>0</v>
      </c>
      <c r="AS208" t="b">
        <f t="shared" si="118"/>
        <v>0</v>
      </c>
      <c r="AT208" t="b">
        <f>FALSE</f>
        <v>0</v>
      </c>
      <c r="AU208" t="b">
        <f t="shared" si="119"/>
        <v>1</v>
      </c>
      <c r="AV208" t="b">
        <f t="shared" si="124"/>
        <v>1</v>
      </c>
      <c r="AW208" t="b">
        <f t="shared" si="120"/>
        <v>0</v>
      </c>
      <c r="AX208">
        <f t="shared" si="125"/>
        <v>0</v>
      </c>
      <c r="AY208">
        <f t="shared" si="126"/>
        <v>0</v>
      </c>
      <c r="AZ208" t="b">
        <f t="shared" si="121"/>
        <v>0</v>
      </c>
    </row>
    <row r="209" spans="1:52" x14ac:dyDescent="0.3">
      <c r="A209" s="4">
        <v>207</v>
      </c>
      <c r="B209" s="4">
        <v>-803117026271</v>
      </c>
      <c r="C209" s="5">
        <v>2</v>
      </c>
      <c r="D209" s="5">
        <v>-8.2730000000000008E-3</v>
      </c>
      <c r="E209" s="5">
        <v>8.6920000000000001E-3</v>
      </c>
      <c r="F209" s="5">
        <v>0.997054</v>
      </c>
      <c r="G209" s="5">
        <v>0</v>
      </c>
      <c r="H209" s="5">
        <v>0</v>
      </c>
      <c r="I209" s="5">
        <v>0</v>
      </c>
      <c r="J209" s="5">
        <v>-3.1E-2</v>
      </c>
      <c r="K209" s="5">
        <v>1E-3</v>
      </c>
      <c r="L209" s="5">
        <v>-0.69299999999999995</v>
      </c>
      <c r="M209" s="5">
        <v>0</v>
      </c>
      <c r="S209">
        <f t="shared" si="99"/>
        <v>207</v>
      </c>
      <c r="T209">
        <f t="shared" si="122"/>
        <v>4.1376389999641106</v>
      </c>
      <c r="U209">
        <f t="shared" si="100"/>
        <v>2</v>
      </c>
      <c r="V209">
        <f t="shared" si="108"/>
        <v>-8.1126692600000008E-2</v>
      </c>
      <c r="W209">
        <f t="shared" si="109"/>
        <v>8.5235490400000002E-2</v>
      </c>
      <c r="X209">
        <f t="shared" si="110"/>
        <v>9.7773109348000009</v>
      </c>
      <c r="Y209">
        <f t="shared" si="101"/>
        <v>0</v>
      </c>
      <c r="Z209">
        <f t="shared" si="102"/>
        <v>0</v>
      </c>
      <c r="AA209">
        <f t="shared" si="103"/>
        <v>0</v>
      </c>
      <c r="AB209">
        <f t="shared" si="104"/>
        <v>-3.1E-2</v>
      </c>
      <c r="AC209">
        <f t="shared" si="105"/>
        <v>1E-3</v>
      </c>
      <c r="AD209">
        <f t="shared" si="106"/>
        <v>-0.69299999999999995</v>
      </c>
      <c r="AE209">
        <f t="shared" si="107"/>
        <v>0</v>
      </c>
      <c r="AG209">
        <f t="shared" si="111"/>
        <v>-5.4105206811824215E-4</v>
      </c>
      <c r="AH209">
        <f t="shared" si="112"/>
        <v>1.7453292519943296E-5</v>
      </c>
      <c r="AI209">
        <f t="shared" si="113"/>
        <v>-1.2095131716320703E-2</v>
      </c>
      <c r="AJ209">
        <f t="shared" si="114"/>
        <v>-8.0956046319848873E-2</v>
      </c>
      <c r="AK209">
        <f t="shared" si="115"/>
        <v>9.0525512733290098E-2</v>
      </c>
      <c r="AL209">
        <f t="shared" si="116"/>
        <v>9.777264801310448</v>
      </c>
      <c r="AM209">
        <f t="shared" si="96"/>
        <v>-8.095604714971677E-2</v>
      </c>
      <c r="AN209">
        <f t="shared" si="97"/>
        <v>9.0525511968005137E-2</v>
      </c>
      <c r="AO209">
        <f t="shared" si="98"/>
        <v>9.7772648013106629</v>
      </c>
      <c r="AQ209">
        <f t="shared" si="123"/>
        <v>2.0203999942168593E-2</v>
      </c>
      <c r="AR209" t="b">
        <f t="shared" si="117"/>
        <v>0</v>
      </c>
      <c r="AS209" t="b">
        <f t="shared" si="118"/>
        <v>0</v>
      </c>
      <c r="AT209" t="b">
        <f>FALSE</f>
        <v>0</v>
      </c>
      <c r="AU209" t="b">
        <f t="shared" si="119"/>
        <v>1</v>
      </c>
      <c r="AV209" t="b">
        <f t="shared" si="124"/>
        <v>1</v>
      </c>
      <c r="AW209" t="b">
        <f t="shared" si="120"/>
        <v>0</v>
      </c>
      <c r="AX209">
        <f t="shared" si="125"/>
        <v>0</v>
      </c>
      <c r="AY209">
        <f t="shared" si="126"/>
        <v>0</v>
      </c>
      <c r="AZ209" t="b">
        <f t="shared" si="121"/>
        <v>0</v>
      </c>
    </row>
    <row r="210" spans="1:52" x14ac:dyDescent="0.3">
      <c r="A210" s="4">
        <v>208</v>
      </c>
      <c r="B210" s="4">
        <v>-803117002971</v>
      </c>
      <c r="C210" s="5">
        <v>2</v>
      </c>
      <c r="D210" s="5">
        <v>-3.6129999999999999E-3</v>
      </c>
      <c r="E210" s="5">
        <v>1.357E-2</v>
      </c>
      <c r="F210" s="5">
        <v>1003368</v>
      </c>
      <c r="G210" s="5">
        <v>0</v>
      </c>
      <c r="H210" s="5">
        <v>0</v>
      </c>
      <c r="I210" s="5">
        <v>0</v>
      </c>
      <c r="J210" s="5">
        <v>-3.2000000000000001E-2</v>
      </c>
      <c r="K210" s="5">
        <v>0</v>
      </c>
      <c r="L210" s="5">
        <v>-0.69499999999999995</v>
      </c>
      <c r="M210" s="5">
        <v>0</v>
      </c>
      <c r="S210">
        <f t="shared" si="99"/>
        <v>208</v>
      </c>
      <c r="T210">
        <f t="shared" si="122"/>
        <v>4.1609389999648556</v>
      </c>
      <c r="U210">
        <f t="shared" si="100"/>
        <v>2</v>
      </c>
      <c r="V210">
        <f t="shared" si="108"/>
        <v>-3.5429800599999998E-2</v>
      </c>
      <c r="W210">
        <f t="shared" si="109"/>
        <v>0.13307013400000001</v>
      </c>
      <c r="X210">
        <f t="shared" si="110"/>
        <v>9.8392272816000013</v>
      </c>
      <c r="Y210">
        <f t="shared" si="101"/>
        <v>0</v>
      </c>
      <c r="Z210">
        <f t="shared" si="102"/>
        <v>0</v>
      </c>
      <c r="AA210">
        <f t="shared" si="103"/>
        <v>0</v>
      </c>
      <c r="AB210">
        <f t="shared" si="104"/>
        <v>-3.2000000000000001E-2</v>
      </c>
      <c r="AC210">
        <f t="shared" si="105"/>
        <v>0</v>
      </c>
      <c r="AD210">
        <f t="shared" si="106"/>
        <v>-0.69499999999999995</v>
      </c>
      <c r="AE210">
        <f t="shared" si="107"/>
        <v>0</v>
      </c>
      <c r="AG210">
        <f t="shared" si="111"/>
        <v>-5.5850536063818549E-4</v>
      </c>
      <c r="AH210">
        <f t="shared" si="112"/>
        <v>0</v>
      </c>
      <c r="AI210">
        <f t="shared" si="113"/>
        <v>-1.2130038301360588E-2</v>
      </c>
      <c r="AJ210">
        <f t="shared" si="114"/>
        <v>-3.5429800599999998E-2</v>
      </c>
      <c r="AK210">
        <f t="shared" si="115"/>
        <v>0.13856537414145759</v>
      </c>
      <c r="AL210">
        <f t="shared" si="116"/>
        <v>9.8391514266543112</v>
      </c>
      <c r="AM210">
        <f t="shared" si="96"/>
        <v>-3.5429800599999998E-2</v>
      </c>
      <c r="AN210">
        <f t="shared" si="97"/>
        <v>0.13856537414145759</v>
      </c>
      <c r="AO210">
        <f t="shared" si="98"/>
        <v>9.8391514266543112</v>
      </c>
      <c r="AQ210">
        <f t="shared" si="123"/>
        <v>2.3300000000745058E-2</v>
      </c>
      <c r="AR210" t="b">
        <f t="shared" si="117"/>
        <v>0</v>
      </c>
      <c r="AS210" t="b">
        <f t="shared" si="118"/>
        <v>0</v>
      </c>
      <c r="AT210" t="b">
        <f>FALSE</f>
        <v>0</v>
      </c>
      <c r="AU210" t="b">
        <f t="shared" si="119"/>
        <v>1</v>
      </c>
      <c r="AV210" t="b">
        <f t="shared" si="124"/>
        <v>1</v>
      </c>
      <c r="AW210" t="b">
        <f t="shared" si="120"/>
        <v>0</v>
      </c>
      <c r="AX210">
        <f t="shared" si="125"/>
        <v>0</v>
      </c>
      <c r="AY210">
        <f t="shared" si="126"/>
        <v>0</v>
      </c>
      <c r="AZ210" t="b">
        <f t="shared" si="121"/>
        <v>0</v>
      </c>
    </row>
    <row r="211" spans="1:52" x14ac:dyDescent="0.3">
      <c r="A211" s="4">
        <v>209</v>
      </c>
      <c r="B211" s="4">
        <v>-803116983291</v>
      </c>
      <c r="C211" s="5">
        <v>2</v>
      </c>
      <c r="D211" s="5">
        <v>-4.4929999999999996E-3</v>
      </c>
      <c r="E211" s="5">
        <v>1.2659E-2</v>
      </c>
      <c r="F211" s="5">
        <v>1003550</v>
      </c>
      <c r="G211" s="5">
        <v>0</v>
      </c>
      <c r="H211" s="5">
        <v>0</v>
      </c>
      <c r="I211" s="5">
        <v>0</v>
      </c>
      <c r="J211" s="5">
        <v>-3.3000000000000002E-2</v>
      </c>
      <c r="K211" s="5">
        <v>0</v>
      </c>
      <c r="L211" s="5">
        <v>-0.69499999999999995</v>
      </c>
      <c r="M211" s="5">
        <v>0</v>
      </c>
      <c r="S211">
        <f t="shared" si="99"/>
        <v>209</v>
      </c>
      <c r="T211">
        <f t="shared" si="122"/>
        <v>4.1806189999915659</v>
      </c>
      <c r="U211">
        <f t="shared" si="100"/>
        <v>2</v>
      </c>
      <c r="V211">
        <f t="shared" si="108"/>
        <v>-4.4059256599999999E-2</v>
      </c>
      <c r="W211">
        <f t="shared" si="109"/>
        <v>0.12413668580000001</v>
      </c>
      <c r="X211">
        <f t="shared" si="110"/>
        <v>9.84101201</v>
      </c>
      <c r="Y211">
        <f t="shared" si="101"/>
        <v>0</v>
      </c>
      <c r="Z211">
        <f t="shared" si="102"/>
        <v>0</v>
      </c>
      <c r="AA211">
        <f t="shared" si="103"/>
        <v>0</v>
      </c>
      <c r="AB211">
        <f t="shared" si="104"/>
        <v>-3.3000000000000002E-2</v>
      </c>
      <c r="AC211">
        <f t="shared" si="105"/>
        <v>0</v>
      </c>
      <c r="AD211">
        <f t="shared" si="106"/>
        <v>-0.69499999999999995</v>
      </c>
      <c r="AE211">
        <f t="shared" si="107"/>
        <v>0</v>
      </c>
      <c r="AG211">
        <f t="shared" si="111"/>
        <v>-5.7595865315812872E-4</v>
      </c>
      <c r="AH211">
        <f t="shared" si="112"/>
        <v>0</v>
      </c>
      <c r="AI211">
        <f t="shared" si="113"/>
        <v>-1.2130038301360588E-2</v>
      </c>
      <c r="AJ211">
        <f t="shared" si="114"/>
        <v>-4.4059256599999999E-2</v>
      </c>
      <c r="AK211">
        <f t="shared" si="115"/>
        <v>0.12980468091978931</v>
      </c>
      <c r="AL211">
        <f t="shared" si="116"/>
        <v>9.8409388801341997</v>
      </c>
      <c r="AM211">
        <f t="shared" si="96"/>
        <v>-4.4059256599999999E-2</v>
      </c>
      <c r="AN211">
        <f t="shared" si="97"/>
        <v>0.12980468091978931</v>
      </c>
      <c r="AO211">
        <f t="shared" si="98"/>
        <v>9.8409388801341997</v>
      </c>
      <c r="AQ211">
        <f t="shared" si="123"/>
        <v>1.9680000026710331E-2</v>
      </c>
      <c r="AR211" t="b">
        <f t="shared" si="117"/>
        <v>0</v>
      </c>
      <c r="AS211" t="b">
        <f t="shared" si="118"/>
        <v>0</v>
      </c>
      <c r="AT211" t="b">
        <f>FALSE</f>
        <v>0</v>
      </c>
      <c r="AU211" t="b">
        <f t="shared" si="119"/>
        <v>1</v>
      </c>
      <c r="AV211" t="b">
        <f t="shared" si="124"/>
        <v>1</v>
      </c>
      <c r="AW211" t="b">
        <f t="shared" si="120"/>
        <v>0</v>
      </c>
      <c r="AX211">
        <f t="shared" si="125"/>
        <v>0</v>
      </c>
      <c r="AY211">
        <f t="shared" si="126"/>
        <v>0</v>
      </c>
      <c r="AZ211" t="b">
        <f t="shared" si="121"/>
        <v>0</v>
      </c>
    </row>
    <row r="212" spans="1:52" x14ac:dyDescent="0.3">
      <c r="A212" s="4">
        <v>210</v>
      </c>
      <c r="B212" s="4">
        <v>-803116972025</v>
      </c>
      <c r="C212" s="5">
        <v>2</v>
      </c>
      <c r="D212" s="5">
        <v>-5.0489999999999997E-3</v>
      </c>
      <c r="E212" s="5">
        <v>1.2135999999999999E-2</v>
      </c>
      <c r="F212" s="5">
        <v>1004102</v>
      </c>
      <c r="G212" s="5">
        <v>0</v>
      </c>
      <c r="H212" s="5">
        <v>0</v>
      </c>
      <c r="I212" s="5">
        <v>0</v>
      </c>
      <c r="J212" s="5">
        <v>-3.3000000000000002E-2</v>
      </c>
      <c r="K212" s="5">
        <v>-1E-3</v>
      </c>
      <c r="L212" s="5">
        <v>-0.69499999999999995</v>
      </c>
      <c r="M212" s="5">
        <v>0</v>
      </c>
      <c r="S212">
        <f t="shared" si="99"/>
        <v>210</v>
      </c>
      <c r="T212">
        <f t="shared" si="122"/>
        <v>4.1918849999783561</v>
      </c>
      <c r="U212">
        <f t="shared" si="100"/>
        <v>2</v>
      </c>
      <c r="V212">
        <f t="shared" si="108"/>
        <v>-4.9511503800000002E-2</v>
      </c>
      <c r="W212">
        <f t="shared" si="109"/>
        <v>0.1190080432</v>
      </c>
      <c r="X212">
        <f t="shared" si="110"/>
        <v>9.8464250324000009</v>
      </c>
      <c r="Y212">
        <f t="shared" si="101"/>
        <v>0</v>
      </c>
      <c r="Z212">
        <f t="shared" si="102"/>
        <v>0</v>
      </c>
      <c r="AA212">
        <f t="shared" si="103"/>
        <v>0</v>
      </c>
      <c r="AB212">
        <f t="shared" si="104"/>
        <v>-3.3000000000000002E-2</v>
      </c>
      <c r="AC212">
        <f t="shared" si="105"/>
        <v>-1E-3</v>
      </c>
      <c r="AD212">
        <f t="shared" si="106"/>
        <v>-0.69499999999999995</v>
      </c>
      <c r="AE212">
        <f t="shared" si="107"/>
        <v>0</v>
      </c>
      <c r="AG212">
        <f t="shared" si="111"/>
        <v>-5.7595865315812872E-4</v>
      </c>
      <c r="AH212">
        <f t="shared" si="112"/>
        <v>-1.7453292519943296E-5</v>
      </c>
      <c r="AI212">
        <f t="shared" si="113"/>
        <v>-1.2130038301360588E-2</v>
      </c>
      <c r="AJ212">
        <f t="shared" si="114"/>
        <v>-4.968335632881641E-2</v>
      </c>
      <c r="AK212">
        <f t="shared" si="115"/>
        <v>0.1246791563487941</v>
      </c>
      <c r="AL212">
        <f t="shared" si="116"/>
        <v>9.8463539898839834</v>
      </c>
      <c r="AM212">
        <f t="shared" si="96"/>
        <v>-4.9683355103998836E-2</v>
      </c>
      <c r="AN212">
        <f t="shared" si="97"/>
        <v>0.12467915684736604</v>
      </c>
      <c r="AO212">
        <f t="shared" si="98"/>
        <v>9.8463539898838501</v>
      </c>
      <c r="AQ212">
        <f t="shared" si="123"/>
        <v>1.1265999986790121E-2</v>
      </c>
      <c r="AR212" t="b">
        <f t="shared" si="117"/>
        <v>0</v>
      </c>
      <c r="AS212" t="b">
        <f t="shared" si="118"/>
        <v>0</v>
      </c>
      <c r="AT212" t="b">
        <f>FALSE</f>
        <v>0</v>
      </c>
      <c r="AU212" t="b">
        <f t="shared" si="119"/>
        <v>1</v>
      </c>
      <c r="AV212" t="b">
        <f t="shared" si="124"/>
        <v>1</v>
      </c>
      <c r="AW212" t="b">
        <f t="shared" si="120"/>
        <v>0</v>
      </c>
      <c r="AX212">
        <f t="shared" si="125"/>
        <v>0</v>
      </c>
      <c r="AY212">
        <f t="shared" si="126"/>
        <v>0</v>
      </c>
      <c r="AZ212" t="b">
        <f t="shared" si="121"/>
        <v>0</v>
      </c>
    </row>
    <row r="213" spans="1:52" x14ac:dyDescent="0.3">
      <c r="A213" s="4">
        <v>211</v>
      </c>
      <c r="B213" s="4">
        <v>-803116944395</v>
      </c>
      <c r="C213" s="5">
        <v>2</v>
      </c>
      <c r="D213" s="5">
        <v>-4.8370000000000002E-3</v>
      </c>
      <c r="E213" s="5">
        <v>1.2460000000000001E-2</v>
      </c>
      <c r="F213" s="5">
        <v>1004542</v>
      </c>
      <c r="G213" s="5">
        <v>0</v>
      </c>
      <c r="H213" s="5">
        <v>0</v>
      </c>
      <c r="I213" s="5">
        <v>0</v>
      </c>
      <c r="J213" s="5">
        <v>-3.5000000000000003E-2</v>
      </c>
      <c r="K213" s="5">
        <v>-1E-3</v>
      </c>
      <c r="L213" s="5">
        <v>-0.69499999999999995</v>
      </c>
      <c r="M213" s="5">
        <v>0</v>
      </c>
      <c r="S213">
        <f t="shared" si="99"/>
        <v>211</v>
      </c>
      <c r="T213">
        <f t="shared" si="122"/>
        <v>4.2195150000043213</v>
      </c>
      <c r="U213">
        <f t="shared" si="100"/>
        <v>2</v>
      </c>
      <c r="V213">
        <f t="shared" si="108"/>
        <v>-4.7432589400000003E-2</v>
      </c>
      <c r="W213">
        <f t="shared" si="109"/>
        <v>0.12218525200000001</v>
      </c>
      <c r="X213">
        <f t="shared" si="110"/>
        <v>9.8507397604000015</v>
      </c>
      <c r="Y213">
        <f t="shared" si="101"/>
        <v>0</v>
      </c>
      <c r="Z213">
        <f t="shared" si="102"/>
        <v>0</v>
      </c>
      <c r="AA213">
        <f t="shared" si="103"/>
        <v>0</v>
      </c>
      <c r="AB213">
        <f t="shared" si="104"/>
        <v>-3.5000000000000003E-2</v>
      </c>
      <c r="AC213">
        <f t="shared" si="105"/>
        <v>-1E-3</v>
      </c>
      <c r="AD213">
        <f t="shared" si="106"/>
        <v>-0.69499999999999995</v>
      </c>
      <c r="AE213">
        <f t="shared" si="107"/>
        <v>0</v>
      </c>
      <c r="AG213">
        <f t="shared" si="111"/>
        <v>-6.1086523819801539E-4</v>
      </c>
      <c r="AH213">
        <f t="shared" si="112"/>
        <v>-1.7453292519943296E-5</v>
      </c>
      <c r="AI213">
        <f t="shared" si="113"/>
        <v>-1.2130038301360588E-2</v>
      </c>
      <c r="AJ213">
        <f t="shared" si="114"/>
        <v>-4.7604517235342973E-2</v>
      </c>
      <c r="AK213">
        <f t="shared" si="115"/>
        <v>0.12820270281219609</v>
      </c>
      <c r="AL213">
        <f t="shared" si="116"/>
        <v>9.8506624543935821</v>
      </c>
      <c r="AM213">
        <f t="shared" si="96"/>
        <v>-4.7604515900573609E-2</v>
      </c>
      <c r="AN213">
        <f t="shared" si="97"/>
        <v>0.12820270331882033</v>
      </c>
      <c r="AO213">
        <f t="shared" si="98"/>
        <v>9.85066245439344</v>
      </c>
      <c r="AQ213">
        <f t="shared" si="123"/>
        <v>2.7630000025965273E-2</v>
      </c>
      <c r="AR213" t="b">
        <f t="shared" si="117"/>
        <v>0</v>
      </c>
      <c r="AS213" t="b">
        <f t="shared" si="118"/>
        <v>0</v>
      </c>
      <c r="AT213" t="b">
        <f>FALSE</f>
        <v>0</v>
      </c>
      <c r="AU213" t="b">
        <f t="shared" si="119"/>
        <v>1</v>
      </c>
      <c r="AV213" t="b">
        <f t="shared" si="124"/>
        <v>1</v>
      </c>
      <c r="AW213" t="b">
        <f t="shared" si="120"/>
        <v>0</v>
      </c>
      <c r="AX213">
        <f t="shared" si="125"/>
        <v>0</v>
      </c>
      <c r="AY213">
        <f t="shared" si="126"/>
        <v>0</v>
      </c>
      <c r="AZ213" t="b">
        <f t="shared" si="121"/>
        <v>0</v>
      </c>
    </row>
    <row r="214" spans="1:52" x14ac:dyDescent="0.3">
      <c r="A214" s="4">
        <v>212</v>
      </c>
      <c r="B214" s="4">
        <v>-803116925199</v>
      </c>
      <c r="C214" s="5">
        <v>2</v>
      </c>
      <c r="D214" s="5">
        <v>-4.8970000000000003E-3</v>
      </c>
      <c r="E214" s="5">
        <v>1.2239E-2</v>
      </c>
      <c r="F214" s="5">
        <v>1004381</v>
      </c>
      <c r="G214" s="5">
        <v>0</v>
      </c>
      <c r="H214" s="5">
        <v>0</v>
      </c>
      <c r="I214" s="5">
        <v>0</v>
      </c>
      <c r="J214" s="5">
        <v>-3.5000000000000003E-2</v>
      </c>
      <c r="K214" s="5">
        <v>-1E-3</v>
      </c>
      <c r="L214" s="5">
        <v>-0.69599999999999995</v>
      </c>
      <c r="M214" s="5">
        <v>0</v>
      </c>
      <c r="S214">
        <f t="shared" si="99"/>
        <v>212</v>
      </c>
      <c r="T214">
        <f t="shared" si="122"/>
        <v>4.2387109999544919</v>
      </c>
      <c r="U214">
        <f t="shared" si="100"/>
        <v>2</v>
      </c>
      <c r="V214">
        <f t="shared" si="108"/>
        <v>-4.8020961400000006E-2</v>
      </c>
      <c r="W214">
        <f t="shared" si="109"/>
        <v>0.12001808180000001</v>
      </c>
      <c r="X214">
        <f t="shared" si="110"/>
        <v>9.8491609622000009</v>
      </c>
      <c r="Y214">
        <f t="shared" si="101"/>
        <v>0</v>
      </c>
      <c r="Z214">
        <f t="shared" si="102"/>
        <v>0</v>
      </c>
      <c r="AA214">
        <f t="shared" si="103"/>
        <v>0</v>
      </c>
      <c r="AB214">
        <f t="shared" si="104"/>
        <v>-3.5000000000000003E-2</v>
      </c>
      <c r="AC214">
        <f t="shared" si="105"/>
        <v>-1E-3</v>
      </c>
      <c r="AD214">
        <f t="shared" si="106"/>
        <v>-0.69599999999999995</v>
      </c>
      <c r="AE214">
        <f t="shared" si="107"/>
        <v>0</v>
      </c>
      <c r="AG214">
        <f t="shared" si="111"/>
        <v>-6.1086523819801539E-4</v>
      </c>
      <c r="AH214">
        <f t="shared" si="112"/>
        <v>-1.7453292519943296E-5</v>
      </c>
      <c r="AI214">
        <f t="shared" si="113"/>
        <v>-1.2147491593880531E-2</v>
      </c>
      <c r="AJ214">
        <f t="shared" si="114"/>
        <v>-4.8192861680026552E-2</v>
      </c>
      <c r="AK214">
        <f t="shared" si="115"/>
        <v>0.12603456857739134</v>
      </c>
      <c r="AL214">
        <f t="shared" si="116"/>
        <v>9.8490849700682226</v>
      </c>
      <c r="AM214">
        <f t="shared" si="96"/>
        <v>-4.819286036836784E-2</v>
      </c>
      <c r="AN214">
        <f t="shared" si="97"/>
        <v>0.12603456909028843</v>
      </c>
      <c r="AO214">
        <f t="shared" si="98"/>
        <v>9.8490849700680787</v>
      </c>
      <c r="AQ214">
        <f t="shared" si="123"/>
        <v>1.9195999950170517E-2</v>
      </c>
      <c r="AR214" t="b">
        <f t="shared" si="117"/>
        <v>0</v>
      </c>
      <c r="AS214" t="b">
        <f t="shared" si="118"/>
        <v>0</v>
      </c>
      <c r="AT214" t="b">
        <f>FALSE</f>
        <v>0</v>
      </c>
      <c r="AU214" t="b">
        <f t="shared" si="119"/>
        <v>1</v>
      </c>
      <c r="AV214" t="b">
        <f t="shared" si="124"/>
        <v>1</v>
      </c>
      <c r="AW214" t="b">
        <f t="shared" si="120"/>
        <v>0</v>
      </c>
      <c r="AX214">
        <f t="shared" si="125"/>
        <v>0</v>
      </c>
      <c r="AY214">
        <f t="shared" si="126"/>
        <v>0</v>
      </c>
      <c r="AZ214" t="b">
        <f t="shared" si="121"/>
        <v>0</v>
      </c>
    </row>
    <row r="215" spans="1:52" x14ac:dyDescent="0.3">
      <c r="A215" s="4">
        <v>213</v>
      </c>
      <c r="B215" s="4">
        <v>-803116910057</v>
      </c>
      <c r="C215" s="5">
        <v>2</v>
      </c>
      <c r="D215" s="5">
        <v>-6.4419999999999998E-3</v>
      </c>
      <c r="E215" s="5">
        <v>1.2194999999999999E-2</v>
      </c>
      <c r="F215" s="5">
        <v>1004367</v>
      </c>
      <c r="G215" s="5">
        <v>0</v>
      </c>
      <c r="H215" s="5">
        <v>0</v>
      </c>
      <c r="I215" s="5">
        <v>0</v>
      </c>
      <c r="J215" s="5">
        <v>-3.5000000000000003E-2</v>
      </c>
      <c r="K215" s="5">
        <v>-1E-3</v>
      </c>
      <c r="L215" s="5">
        <v>-0.69699999999999995</v>
      </c>
      <c r="M215" s="5">
        <v>0</v>
      </c>
      <c r="S215">
        <f t="shared" si="99"/>
        <v>213</v>
      </c>
      <c r="T215">
        <f t="shared" si="122"/>
        <v>4.2538530000019819</v>
      </c>
      <c r="U215">
        <f t="shared" si="100"/>
        <v>2</v>
      </c>
      <c r="V215">
        <f t="shared" si="108"/>
        <v>-6.3171540400000004E-2</v>
      </c>
      <c r="W215">
        <f t="shared" si="109"/>
        <v>0.119586609</v>
      </c>
      <c r="X215">
        <f t="shared" si="110"/>
        <v>9.8490236753999998</v>
      </c>
      <c r="Y215">
        <f t="shared" si="101"/>
        <v>0</v>
      </c>
      <c r="Z215">
        <f t="shared" si="102"/>
        <v>0</v>
      </c>
      <c r="AA215">
        <f t="shared" si="103"/>
        <v>0</v>
      </c>
      <c r="AB215">
        <f t="shared" si="104"/>
        <v>-3.5000000000000003E-2</v>
      </c>
      <c r="AC215">
        <f t="shared" si="105"/>
        <v>-1E-3</v>
      </c>
      <c r="AD215">
        <f t="shared" si="106"/>
        <v>-0.69699999999999995</v>
      </c>
      <c r="AE215">
        <f t="shared" si="107"/>
        <v>0</v>
      </c>
      <c r="AG215">
        <f t="shared" si="111"/>
        <v>-6.1086523819801539E-4</v>
      </c>
      <c r="AH215">
        <f t="shared" si="112"/>
        <v>-1.7453292519943296E-5</v>
      </c>
      <c r="AI215">
        <f t="shared" si="113"/>
        <v>-1.2164944886400476E-2</v>
      </c>
      <c r="AJ215">
        <f t="shared" si="114"/>
        <v>-6.3343438281612305E-2</v>
      </c>
      <c r="AK215">
        <f t="shared" si="115"/>
        <v>0.12560301183263664</v>
      </c>
      <c r="AL215">
        <f t="shared" si="116"/>
        <v>9.8489476824381388</v>
      </c>
      <c r="AM215">
        <f t="shared" si="96"/>
        <v>-6.3343436974554232E-2</v>
      </c>
      <c r="AN215">
        <f t="shared" si="97"/>
        <v>0.12560301250706327</v>
      </c>
      <c r="AO215">
        <f t="shared" si="98"/>
        <v>9.8489476824379452</v>
      </c>
      <c r="AQ215">
        <f t="shared" si="123"/>
        <v>1.5142000047490001E-2</v>
      </c>
      <c r="AR215" t="b">
        <f t="shared" si="117"/>
        <v>0</v>
      </c>
      <c r="AS215" t="b">
        <f t="shared" si="118"/>
        <v>0</v>
      </c>
      <c r="AT215" t="b">
        <f>FALSE</f>
        <v>0</v>
      </c>
      <c r="AU215" t="b">
        <f t="shared" si="119"/>
        <v>1</v>
      </c>
      <c r="AV215" t="b">
        <f t="shared" si="124"/>
        <v>1</v>
      </c>
      <c r="AW215" t="b">
        <f t="shared" si="120"/>
        <v>0</v>
      </c>
      <c r="AX215">
        <f t="shared" si="125"/>
        <v>0</v>
      </c>
      <c r="AY215">
        <f t="shared" si="126"/>
        <v>0</v>
      </c>
      <c r="AZ215" t="b">
        <f t="shared" si="121"/>
        <v>0</v>
      </c>
    </row>
    <row r="216" spans="1:52" x14ac:dyDescent="0.3">
      <c r="A216" s="4">
        <v>214</v>
      </c>
      <c r="B216" s="4">
        <v>-803116884001</v>
      </c>
      <c r="C216" s="5">
        <v>2</v>
      </c>
      <c r="D216" s="5">
        <v>-1.0024E-2</v>
      </c>
      <c r="E216" s="5">
        <v>1.2303E-2</v>
      </c>
      <c r="F216" s="5">
        <v>1004242</v>
      </c>
      <c r="G216" s="5">
        <v>0</v>
      </c>
      <c r="H216" s="5">
        <v>0</v>
      </c>
      <c r="I216" s="5">
        <v>0</v>
      </c>
      <c r="J216" s="5">
        <v>-3.6999999999999998E-2</v>
      </c>
      <c r="K216" s="5">
        <v>2E-3</v>
      </c>
      <c r="L216" s="5">
        <v>-0.69699999999999995</v>
      </c>
      <c r="M216" s="5">
        <v>0</v>
      </c>
      <c r="S216">
        <f t="shared" si="99"/>
        <v>214</v>
      </c>
      <c r="T216">
        <f t="shared" si="122"/>
        <v>4.2799090000335127</v>
      </c>
      <c r="U216">
        <f t="shared" si="100"/>
        <v>2</v>
      </c>
      <c r="V216">
        <f t="shared" si="108"/>
        <v>-9.8297348800000003E-2</v>
      </c>
      <c r="W216">
        <f t="shared" si="109"/>
        <v>0.1206456786</v>
      </c>
      <c r="X216">
        <f t="shared" si="110"/>
        <v>9.8477979004000016</v>
      </c>
      <c r="Y216">
        <f t="shared" si="101"/>
        <v>0</v>
      </c>
      <c r="Z216">
        <f t="shared" si="102"/>
        <v>0</v>
      </c>
      <c r="AA216">
        <f t="shared" si="103"/>
        <v>0</v>
      </c>
      <c r="AB216">
        <f t="shared" si="104"/>
        <v>-3.6999999999999998E-2</v>
      </c>
      <c r="AC216">
        <f t="shared" si="105"/>
        <v>2E-3</v>
      </c>
      <c r="AD216">
        <f t="shared" si="106"/>
        <v>-0.69699999999999995</v>
      </c>
      <c r="AE216">
        <f t="shared" si="107"/>
        <v>0</v>
      </c>
      <c r="AG216">
        <f t="shared" si="111"/>
        <v>-6.4577182323790196E-4</v>
      </c>
      <c r="AH216">
        <f t="shared" si="112"/>
        <v>3.4906585039886593E-5</v>
      </c>
      <c r="AI216">
        <f t="shared" si="113"/>
        <v>-1.2164944886400476E-2</v>
      </c>
      <c r="AJ216">
        <f t="shared" si="114"/>
        <v>-9.7953595745317701E-2</v>
      </c>
      <c r="AK216">
        <f t="shared" si="115"/>
        <v>0.12700508561902568</v>
      </c>
      <c r="AL216">
        <f t="shared" si="116"/>
        <v>9.8477213626795983</v>
      </c>
      <c r="AM216">
        <f t="shared" si="96"/>
        <v>-9.7953598536551043E-2</v>
      </c>
      <c r="AN216">
        <f t="shared" si="97"/>
        <v>0.12700508340711195</v>
      </c>
      <c r="AO216">
        <f t="shared" si="98"/>
        <v>9.8477213626803604</v>
      </c>
      <c r="AQ216">
        <f t="shared" si="123"/>
        <v>2.6056000031530857E-2</v>
      </c>
      <c r="AR216" t="b">
        <f t="shared" si="117"/>
        <v>0</v>
      </c>
      <c r="AS216" t="b">
        <f t="shared" si="118"/>
        <v>0</v>
      </c>
      <c r="AT216" t="b">
        <f>FALSE</f>
        <v>0</v>
      </c>
      <c r="AU216" t="b">
        <f t="shared" si="119"/>
        <v>1</v>
      </c>
      <c r="AV216" t="b">
        <f t="shared" si="124"/>
        <v>1</v>
      </c>
      <c r="AW216" t="b">
        <f t="shared" si="120"/>
        <v>0</v>
      </c>
      <c r="AX216">
        <f t="shared" si="125"/>
        <v>0</v>
      </c>
      <c r="AY216">
        <f t="shared" si="126"/>
        <v>0</v>
      </c>
      <c r="AZ216" t="b">
        <f t="shared" si="121"/>
        <v>0</v>
      </c>
    </row>
    <row r="217" spans="1:52" x14ac:dyDescent="0.3">
      <c r="A217" s="4">
        <v>215</v>
      </c>
      <c r="B217" s="4">
        <v>-803116863697</v>
      </c>
      <c r="C217" s="5">
        <v>2</v>
      </c>
      <c r="D217" s="5">
        <v>-8.4139999999999996E-3</v>
      </c>
      <c r="E217" s="5">
        <v>1.2383E-2</v>
      </c>
      <c r="F217" s="5">
        <v>1004308</v>
      </c>
      <c r="G217" s="5">
        <v>0</v>
      </c>
      <c r="H217" s="5">
        <v>0</v>
      </c>
      <c r="I217" s="5">
        <v>0</v>
      </c>
      <c r="J217" s="5">
        <v>-3.5999999999999997E-2</v>
      </c>
      <c r="K217" s="5">
        <v>2E-3</v>
      </c>
      <c r="L217" s="5">
        <v>-0.69799999999999995</v>
      </c>
      <c r="M217" s="5">
        <v>0</v>
      </c>
      <c r="S217">
        <f t="shared" si="99"/>
        <v>215</v>
      </c>
      <c r="T217">
        <f t="shared" si="122"/>
        <v>4.3002130000386387</v>
      </c>
      <c r="U217">
        <f t="shared" si="100"/>
        <v>2</v>
      </c>
      <c r="V217">
        <f t="shared" si="108"/>
        <v>-8.2509366799999997E-2</v>
      </c>
      <c r="W217">
        <f t="shared" si="109"/>
        <v>0.12143017460000001</v>
      </c>
      <c r="X217">
        <f t="shared" si="110"/>
        <v>9.8484451096000001</v>
      </c>
      <c r="Y217">
        <f t="shared" si="101"/>
        <v>0</v>
      </c>
      <c r="Z217">
        <f t="shared" si="102"/>
        <v>0</v>
      </c>
      <c r="AA217">
        <f t="shared" si="103"/>
        <v>0</v>
      </c>
      <c r="AB217">
        <f t="shared" si="104"/>
        <v>-3.5999999999999997E-2</v>
      </c>
      <c r="AC217">
        <f t="shared" si="105"/>
        <v>2E-3</v>
      </c>
      <c r="AD217">
        <f t="shared" si="106"/>
        <v>-0.69799999999999995</v>
      </c>
      <c r="AE217">
        <f t="shared" si="107"/>
        <v>0</v>
      </c>
      <c r="AG217">
        <f t="shared" si="111"/>
        <v>-6.2831853071795862E-4</v>
      </c>
      <c r="AH217">
        <f t="shared" si="112"/>
        <v>3.4906585039886593E-5</v>
      </c>
      <c r="AI217">
        <f t="shared" si="113"/>
        <v>-1.2182398178920421E-2</v>
      </c>
      <c r="AJ217">
        <f t="shared" si="114"/>
        <v>-8.2165591163073315E-2</v>
      </c>
      <c r="AK217">
        <f t="shared" si="115"/>
        <v>0.12761811259047681</v>
      </c>
      <c r="AL217">
        <f t="shared" si="116"/>
        <v>9.8483697428906947</v>
      </c>
      <c r="AM217">
        <f t="shared" si="96"/>
        <v>-8.2165593894193464E-2</v>
      </c>
      <c r="AN217">
        <f t="shared" si="97"/>
        <v>0.12761811078461394</v>
      </c>
      <c r="AO217">
        <f t="shared" si="98"/>
        <v>9.8483697428913093</v>
      </c>
      <c r="AQ217">
        <f t="shared" si="123"/>
        <v>2.0304000005125999E-2</v>
      </c>
      <c r="AR217" t="b">
        <f t="shared" si="117"/>
        <v>0</v>
      </c>
      <c r="AS217" t="b">
        <f t="shared" si="118"/>
        <v>0</v>
      </c>
      <c r="AT217" t="b">
        <f>FALSE</f>
        <v>0</v>
      </c>
      <c r="AU217" t="b">
        <f t="shared" si="119"/>
        <v>1</v>
      </c>
      <c r="AV217" t="b">
        <f t="shared" si="124"/>
        <v>1</v>
      </c>
      <c r="AW217" t="b">
        <f t="shared" si="120"/>
        <v>0</v>
      </c>
      <c r="AX217">
        <f t="shared" si="125"/>
        <v>0</v>
      </c>
      <c r="AY217">
        <f t="shared" si="126"/>
        <v>0</v>
      </c>
      <c r="AZ217" t="b">
        <f t="shared" si="121"/>
        <v>0</v>
      </c>
    </row>
    <row r="218" spans="1:52" x14ac:dyDescent="0.3">
      <c r="A218" s="4">
        <v>216</v>
      </c>
      <c r="B218" s="4">
        <v>-803116845043</v>
      </c>
      <c r="C218" s="5">
        <v>2</v>
      </c>
      <c r="D218" s="5">
        <v>-6.2579999999999997E-3</v>
      </c>
      <c r="E218" s="5">
        <v>1.2069E-2</v>
      </c>
      <c r="F218" s="5">
        <v>0.99734199999999995</v>
      </c>
      <c r="G218" s="5">
        <v>0</v>
      </c>
      <c r="H218" s="5">
        <v>0</v>
      </c>
      <c r="I218" s="5">
        <v>0</v>
      </c>
      <c r="J218" s="5">
        <v>-3.5999999999999997E-2</v>
      </c>
      <c r="K218" s="5">
        <v>2E-3</v>
      </c>
      <c r="L218" s="5">
        <v>-0.69599999999999995</v>
      </c>
      <c r="M218" s="5">
        <v>0</v>
      </c>
      <c r="S218">
        <f t="shared" si="99"/>
        <v>216</v>
      </c>
      <c r="T218">
        <f t="shared" si="122"/>
        <v>4.3188670000527054</v>
      </c>
      <c r="U218">
        <f t="shared" si="100"/>
        <v>2</v>
      </c>
      <c r="V218">
        <f t="shared" si="108"/>
        <v>-6.1367199599999998E-2</v>
      </c>
      <c r="W218">
        <f t="shared" si="109"/>
        <v>0.11835102780000001</v>
      </c>
      <c r="X218">
        <f t="shared" si="110"/>
        <v>9.7801351204000007</v>
      </c>
      <c r="Y218">
        <f t="shared" si="101"/>
        <v>0</v>
      </c>
      <c r="Z218">
        <f t="shared" si="102"/>
        <v>0</v>
      </c>
      <c r="AA218">
        <f t="shared" si="103"/>
        <v>0</v>
      </c>
      <c r="AB218">
        <f t="shared" si="104"/>
        <v>-3.5999999999999997E-2</v>
      </c>
      <c r="AC218">
        <f t="shared" si="105"/>
        <v>2E-3</v>
      </c>
      <c r="AD218">
        <f t="shared" si="106"/>
        <v>-0.69599999999999995</v>
      </c>
      <c r="AE218">
        <f t="shared" si="107"/>
        <v>0</v>
      </c>
      <c r="AG218">
        <f t="shared" si="111"/>
        <v>-6.2831853071795862E-4</v>
      </c>
      <c r="AH218">
        <f t="shared" si="112"/>
        <v>3.4906585039886593E-5</v>
      </c>
      <c r="AI218">
        <f t="shared" si="113"/>
        <v>-1.2147491593880531E-2</v>
      </c>
      <c r="AJ218">
        <f t="shared" si="114"/>
        <v>-6.1025808444400469E-2</v>
      </c>
      <c r="AK218">
        <f t="shared" si="115"/>
        <v>0.12449604550537913</v>
      </c>
      <c r="AL218">
        <f t="shared" si="116"/>
        <v>9.7800609639003184</v>
      </c>
      <c r="AM218">
        <f t="shared" si="96"/>
        <v>-6.1025811107516696E-2</v>
      </c>
      <c r="AN218">
        <f t="shared" si="97"/>
        <v>0.12449604416318968</v>
      </c>
      <c r="AO218">
        <f t="shared" si="98"/>
        <v>9.7800609639007856</v>
      </c>
      <c r="AQ218">
        <f t="shared" si="123"/>
        <v>1.8654000014066696E-2</v>
      </c>
      <c r="AR218" t="b">
        <f t="shared" si="117"/>
        <v>0</v>
      </c>
      <c r="AS218" t="b">
        <f t="shared" si="118"/>
        <v>0</v>
      </c>
      <c r="AT218" t="b">
        <f>FALSE</f>
        <v>0</v>
      </c>
      <c r="AU218" t="b">
        <f t="shared" si="119"/>
        <v>1</v>
      </c>
      <c r="AV218" t="b">
        <f t="shared" si="124"/>
        <v>1</v>
      </c>
      <c r="AW218" t="b">
        <f t="shared" si="120"/>
        <v>0</v>
      </c>
      <c r="AX218">
        <f t="shared" si="125"/>
        <v>0</v>
      </c>
      <c r="AY218">
        <f t="shared" si="126"/>
        <v>0</v>
      </c>
      <c r="AZ218" t="b">
        <f t="shared" si="121"/>
        <v>0</v>
      </c>
    </row>
    <row r="219" spans="1:52" x14ac:dyDescent="0.3">
      <c r="A219" s="4">
        <v>217</v>
      </c>
      <c r="B219" s="4">
        <v>-803116824511</v>
      </c>
      <c r="C219" s="5">
        <v>2</v>
      </c>
      <c r="D219" s="5">
        <v>-1.3056E-2</v>
      </c>
      <c r="E219" s="5">
        <v>1.2137999999999999E-2</v>
      </c>
      <c r="F219" s="5">
        <v>0.99854799999999999</v>
      </c>
      <c r="G219" s="5">
        <v>0</v>
      </c>
      <c r="H219" s="5">
        <v>0</v>
      </c>
      <c r="I219" s="5">
        <v>0</v>
      </c>
      <c r="J219" s="5">
        <v>-3.6999999999999998E-2</v>
      </c>
      <c r="K219" s="5">
        <v>7.0000000000000001E-3</v>
      </c>
      <c r="L219" s="5">
        <v>-0.69599999999999995</v>
      </c>
      <c r="M219" s="5">
        <v>0</v>
      </c>
      <c r="S219">
        <f t="shared" si="99"/>
        <v>217</v>
      </c>
      <c r="T219">
        <f t="shared" si="122"/>
        <v>4.3393990000477061</v>
      </c>
      <c r="U219">
        <f t="shared" si="100"/>
        <v>2</v>
      </c>
      <c r="V219">
        <f t="shared" si="108"/>
        <v>-0.12802974720000002</v>
      </c>
      <c r="W219">
        <f t="shared" si="109"/>
        <v>0.1190276556</v>
      </c>
      <c r="X219">
        <f t="shared" si="110"/>
        <v>9.7919613975999997</v>
      </c>
      <c r="Y219">
        <f t="shared" si="101"/>
        <v>0</v>
      </c>
      <c r="Z219">
        <f t="shared" si="102"/>
        <v>0</v>
      </c>
      <c r="AA219">
        <f t="shared" si="103"/>
        <v>0</v>
      </c>
      <c r="AB219">
        <f t="shared" si="104"/>
        <v>-3.6999999999999998E-2</v>
      </c>
      <c r="AC219">
        <f t="shared" si="105"/>
        <v>7.0000000000000001E-3</v>
      </c>
      <c r="AD219">
        <f t="shared" si="106"/>
        <v>-0.69599999999999995</v>
      </c>
      <c r="AE219">
        <f t="shared" si="107"/>
        <v>0</v>
      </c>
      <c r="AG219">
        <f t="shared" si="111"/>
        <v>-6.4577182323790196E-4</v>
      </c>
      <c r="AH219">
        <f t="shared" si="112"/>
        <v>1.2217304763960306E-4</v>
      </c>
      <c r="AI219">
        <f t="shared" si="113"/>
        <v>-1.2147491593880531E-2</v>
      </c>
      <c r="AJ219">
        <f t="shared" si="114"/>
        <v>-0.12683343248115972</v>
      </c>
      <c r="AK219">
        <f t="shared" si="115"/>
        <v>0.12535101316060746</v>
      </c>
      <c r="AL219">
        <f t="shared" si="116"/>
        <v>9.7918980598737306</v>
      </c>
      <c r="AM219">
        <f t="shared" si="96"/>
        <v>-0.12683344212139858</v>
      </c>
      <c r="AN219">
        <f t="shared" si="97"/>
        <v>0.12535100310677666</v>
      </c>
      <c r="AO219">
        <f t="shared" si="98"/>
        <v>9.7918980598775658</v>
      </c>
      <c r="AQ219">
        <f t="shared" si="123"/>
        <v>2.053199999500066E-2</v>
      </c>
      <c r="AR219" t="b">
        <f t="shared" si="117"/>
        <v>0</v>
      </c>
      <c r="AS219" t="b">
        <f t="shared" si="118"/>
        <v>0</v>
      </c>
      <c r="AT219" t="b">
        <f>FALSE</f>
        <v>0</v>
      </c>
      <c r="AU219" t="b">
        <f t="shared" si="119"/>
        <v>1</v>
      </c>
      <c r="AV219" t="b">
        <f t="shared" si="124"/>
        <v>1</v>
      </c>
      <c r="AW219" t="b">
        <f t="shared" si="120"/>
        <v>0</v>
      </c>
      <c r="AX219">
        <f t="shared" si="125"/>
        <v>0</v>
      </c>
      <c r="AY219">
        <f t="shared" si="126"/>
        <v>0</v>
      </c>
      <c r="AZ219" t="b">
        <f t="shared" si="121"/>
        <v>0</v>
      </c>
    </row>
    <row r="220" spans="1:52" x14ac:dyDescent="0.3">
      <c r="A220" s="4">
        <v>218</v>
      </c>
      <c r="B220" s="4">
        <v>-803116804187</v>
      </c>
      <c r="C220" s="5">
        <v>2</v>
      </c>
      <c r="D220" s="5">
        <v>-1.0076999999999999E-2</v>
      </c>
      <c r="E220" s="5">
        <v>1.2462000000000001E-2</v>
      </c>
      <c r="F220" s="5">
        <v>1005454</v>
      </c>
      <c r="G220" s="5">
        <v>0</v>
      </c>
      <c r="H220" s="5">
        <v>0</v>
      </c>
      <c r="I220" s="5">
        <v>0</v>
      </c>
      <c r="J220" s="5">
        <v>-3.7999999999999999E-2</v>
      </c>
      <c r="K220" s="5">
        <v>8.9999999999999993E-3</v>
      </c>
      <c r="L220" s="5">
        <v>-0.69599999999999995</v>
      </c>
      <c r="M220" s="5">
        <v>0</v>
      </c>
      <c r="S220">
        <f t="shared" si="99"/>
        <v>218</v>
      </c>
      <c r="T220">
        <f t="shared" si="122"/>
        <v>4.3597229999722913</v>
      </c>
      <c r="U220">
        <f t="shared" si="100"/>
        <v>2</v>
      </c>
      <c r="V220">
        <f t="shared" si="108"/>
        <v>-9.8817077399999995E-2</v>
      </c>
      <c r="W220">
        <f t="shared" si="109"/>
        <v>0.12220486440000002</v>
      </c>
      <c r="X220">
        <f t="shared" si="110"/>
        <v>9.8596830148000016</v>
      </c>
      <c r="Y220">
        <f t="shared" si="101"/>
        <v>0</v>
      </c>
      <c r="Z220">
        <f t="shared" si="102"/>
        <v>0</v>
      </c>
      <c r="AA220">
        <f t="shared" si="103"/>
        <v>0</v>
      </c>
      <c r="AB220">
        <f t="shared" si="104"/>
        <v>-3.7999999999999999E-2</v>
      </c>
      <c r="AC220">
        <f t="shared" si="105"/>
        <v>8.9999999999999993E-3</v>
      </c>
      <c r="AD220">
        <f t="shared" si="106"/>
        <v>-0.69599999999999995</v>
      </c>
      <c r="AE220">
        <f t="shared" si="107"/>
        <v>0</v>
      </c>
      <c r="AG220">
        <f t="shared" si="111"/>
        <v>-6.6322511575784518E-4</v>
      </c>
      <c r="AH220">
        <f t="shared" si="112"/>
        <v>1.5707963267948965E-4</v>
      </c>
      <c r="AI220">
        <f t="shared" si="113"/>
        <v>-1.2147491593880531E-2</v>
      </c>
      <c r="AJ220">
        <f t="shared" si="114"/>
        <v>-9.7268320800961178E-2</v>
      </c>
      <c r="AK220">
        <f t="shared" si="115"/>
        <v>0.12874403666645887</v>
      </c>
      <c r="AL220">
        <f t="shared" si="116"/>
        <v>9.8596151975011654</v>
      </c>
      <c r="AM220">
        <f t="shared" si="96"/>
        <v>-9.7268333872783622E-2</v>
      </c>
      <c r="AN220">
        <f t="shared" si="97"/>
        <v>0.12874402645245381</v>
      </c>
      <c r="AO220">
        <f t="shared" si="98"/>
        <v>9.8596151975055779</v>
      </c>
      <c r="AQ220">
        <f t="shared" si="123"/>
        <v>2.0323999924585223E-2</v>
      </c>
      <c r="AR220" t="b">
        <f t="shared" si="117"/>
        <v>0</v>
      </c>
      <c r="AS220" t="b">
        <f t="shared" si="118"/>
        <v>0</v>
      </c>
      <c r="AT220" t="b">
        <f>FALSE</f>
        <v>0</v>
      </c>
      <c r="AU220" t="b">
        <f t="shared" si="119"/>
        <v>1</v>
      </c>
      <c r="AV220" t="b">
        <f t="shared" si="124"/>
        <v>1</v>
      </c>
      <c r="AW220" t="b">
        <f t="shared" si="120"/>
        <v>0</v>
      </c>
      <c r="AX220">
        <f t="shared" si="125"/>
        <v>0</v>
      </c>
      <c r="AY220">
        <f t="shared" si="126"/>
        <v>0</v>
      </c>
      <c r="AZ220" t="b">
        <f t="shared" si="121"/>
        <v>0</v>
      </c>
    </row>
    <row r="221" spans="1:52" x14ac:dyDescent="0.3">
      <c r="A221" s="4">
        <v>219</v>
      </c>
      <c r="B221" s="4">
        <v>-803116784275</v>
      </c>
      <c r="C221" s="5">
        <v>2</v>
      </c>
      <c r="D221" s="5">
        <v>-9.5119999999999996E-3</v>
      </c>
      <c r="E221" s="5">
        <v>1.2292000000000001E-2</v>
      </c>
      <c r="F221" s="5">
        <v>1003764</v>
      </c>
      <c r="G221" s="5">
        <v>0</v>
      </c>
      <c r="H221" s="5">
        <v>0</v>
      </c>
      <c r="I221" s="5">
        <v>0</v>
      </c>
      <c r="J221" s="5">
        <v>-3.7999999999999999E-2</v>
      </c>
      <c r="K221" s="5">
        <v>1.0999999999999999E-2</v>
      </c>
      <c r="L221" s="5">
        <v>-0.69499999999999995</v>
      </c>
      <c r="M221" s="5">
        <v>0</v>
      </c>
      <c r="S221">
        <f t="shared" si="99"/>
        <v>219</v>
      </c>
      <c r="T221">
        <f t="shared" si="122"/>
        <v>4.3796350000193343</v>
      </c>
      <c r="U221">
        <f t="shared" si="100"/>
        <v>2</v>
      </c>
      <c r="V221">
        <f t="shared" si="108"/>
        <v>-9.3276574400000006E-2</v>
      </c>
      <c r="W221">
        <f t="shared" si="109"/>
        <v>0.12053781040000001</v>
      </c>
      <c r="X221">
        <f t="shared" si="110"/>
        <v>9.8431105368000011</v>
      </c>
      <c r="Y221">
        <f t="shared" si="101"/>
        <v>0</v>
      </c>
      <c r="Z221">
        <f t="shared" si="102"/>
        <v>0</v>
      </c>
      <c r="AA221">
        <f t="shared" si="103"/>
        <v>0</v>
      </c>
      <c r="AB221">
        <f t="shared" si="104"/>
        <v>-3.7999999999999999E-2</v>
      </c>
      <c r="AC221">
        <f t="shared" si="105"/>
        <v>1.0999999999999999E-2</v>
      </c>
      <c r="AD221">
        <f t="shared" si="106"/>
        <v>-0.69499999999999995</v>
      </c>
      <c r="AE221">
        <f t="shared" si="107"/>
        <v>0</v>
      </c>
      <c r="AG221">
        <f t="shared" si="111"/>
        <v>-6.6322511575784518E-4</v>
      </c>
      <c r="AH221">
        <f t="shared" si="112"/>
        <v>1.9198621771937625E-4</v>
      </c>
      <c r="AI221">
        <f t="shared" si="113"/>
        <v>-1.2130038301360588E-2</v>
      </c>
      <c r="AJ221">
        <f t="shared" si="114"/>
        <v>-9.1386831130027948E-2</v>
      </c>
      <c r="AK221">
        <f t="shared" si="115"/>
        <v>0.1270659932928635</v>
      </c>
      <c r="AL221">
        <f t="shared" si="116"/>
        <v>9.8430461546807528</v>
      </c>
      <c r="AM221">
        <f t="shared" si="96"/>
        <v>-9.1386846893733928E-2</v>
      </c>
      <c r="AN221">
        <f t="shared" si="97"/>
        <v>0.12706598153626111</v>
      </c>
      <c r="AO221">
        <f t="shared" si="98"/>
        <v>9.8430461546861654</v>
      </c>
      <c r="AQ221">
        <f t="shared" si="123"/>
        <v>1.9912000047042966E-2</v>
      </c>
      <c r="AR221" t="b">
        <f t="shared" si="117"/>
        <v>0</v>
      </c>
      <c r="AS221" t="b">
        <f t="shared" si="118"/>
        <v>0</v>
      </c>
      <c r="AT221" t="b">
        <f>FALSE</f>
        <v>0</v>
      </c>
      <c r="AU221" t="b">
        <f t="shared" si="119"/>
        <v>1</v>
      </c>
      <c r="AV221" t="b">
        <f t="shared" si="124"/>
        <v>1</v>
      </c>
      <c r="AW221" t="b">
        <f t="shared" si="120"/>
        <v>0</v>
      </c>
      <c r="AX221">
        <f t="shared" si="125"/>
        <v>0</v>
      </c>
      <c r="AY221">
        <f t="shared" si="126"/>
        <v>0</v>
      </c>
      <c r="AZ221" t="b">
        <f t="shared" si="121"/>
        <v>0</v>
      </c>
    </row>
    <row r="222" spans="1:52" x14ac:dyDescent="0.3">
      <c r="A222" s="4">
        <v>220</v>
      </c>
      <c r="B222" s="4">
        <v>-803116762141</v>
      </c>
      <c r="C222" s="5">
        <v>2</v>
      </c>
      <c r="D222" s="5">
        <v>-6.0359999999999997E-3</v>
      </c>
      <c r="E222" s="5">
        <v>1.2163E-2</v>
      </c>
      <c r="F222" s="5">
        <v>1004251</v>
      </c>
      <c r="G222" s="5">
        <v>0</v>
      </c>
      <c r="H222" s="5">
        <v>0</v>
      </c>
      <c r="I222" s="5">
        <v>0</v>
      </c>
      <c r="J222" s="5">
        <v>-3.7999999999999999E-2</v>
      </c>
      <c r="K222" s="5">
        <v>1.2E-2</v>
      </c>
      <c r="L222" s="5">
        <v>-0.69499999999999995</v>
      </c>
      <c r="M222" s="5">
        <v>0</v>
      </c>
      <c r="S222">
        <f t="shared" si="99"/>
        <v>220</v>
      </c>
      <c r="T222">
        <f t="shared" si="122"/>
        <v>4.4017689999891445</v>
      </c>
      <c r="U222">
        <f t="shared" si="100"/>
        <v>2</v>
      </c>
      <c r="V222">
        <f t="shared" si="108"/>
        <v>-5.9190223200000003E-2</v>
      </c>
      <c r="W222">
        <f t="shared" si="109"/>
        <v>0.1192728106</v>
      </c>
      <c r="X222">
        <f t="shared" si="110"/>
        <v>9.8478861562000013</v>
      </c>
      <c r="Y222">
        <f t="shared" si="101"/>
        <v>0</v>
      </c>
      <c r="Z222">
        <f t="shared" si="102"/>
        <v>0</v>
      </c>
      <c r="AA222">
        <f t="shared" si="103"/>
        <v>0</v>
      </c>
      <c r="AB222">
        <f t="shared" si="104"/>
        <v>-3.7999999999999999E-2</v>
      </c>
      <c r="AC222">
        <f t="shared" si="105"/>
        <v>1.2E-2</v>
      </c>
      <c r="AD222">
        <f t="shared" si="106"/>
        <v>-0.69499999999999995</v>
      </c>
      <c r="AE222">
        <f t="shared" si="107"/>
        <v>0</v>
      </c>
      <c r="AG222">
        <f t="shared" si="111"/>
        <v>-6.6322511575784518E-4</v>
      </c>
      <c r="AH222">
        <f t="shared" si="112"/>
        <v>2.0943951023931956E-4</v>
      </c>
      <c r="AI222">
        <f t="shared" si="113"/>
        <v>-1.2130038301360588E-2</v>
      </c>
      <c r="AJ222">
        <f t="shared" si="114"/>
        <v>-5.712768546344487E-2</v>
      </c>
      <c r="AK222">
        <f t="shared" si="115"/>
        <v>0.12580415740357503</v>
      </c>
      <c r="AL222">
        <f t="shared" si="116"/>
        <v>9.8478170663797417</v>
      </c>
      <c r="AM222">
        <f t="shared" si="96"/>
        <v>-5.7127702484719517E-2</v>
      </c>
      <c r="AN222">
        <f t="shared" si="97"/>
        <v>0.12580414932497444</v>
      </c>
      <c r="AO222">
        <f t="shared" si="98"/>
        <v>9.8478170663842022</v>
      </c>
      <c r="AQ222">
        <f t="shared" si="123"/>
        <v>2.2133999969810247E-2</v>
      </c>
      <c r="AR222" t="b">
        <f t="shared" si="117"/>
        <v>0</v>
      </c>
      <c r="AS222" t="b">
        <f t="shared" si="118"/>
        <v>0</v>
      </c>
      <c r="AT222" t="b">
        <f>FALSE</f>
        <v>0</v>
      </c>
      <c r="AU222" t="b">
        <f t="shared" si="119"/>
        <v>1</v>
      </c>
      <c r="AV222" t="b">
        <f t="shared" si="124"/>
        <v>1</v>
      </c>
      <c r="AW222" t="b">
        <f t="shared" si="120"/>
        <v>0</v>
      </c>
      <c r="AX222">
        <f t="shared" si="125"/>
        <v>0</v>
      </c>
      <c r="AY222">
        <f t="shared" si="126"/>
        <v>0</v>
      </c>
      <c r="AZ222" t="b">
        <f t="shared" si="121"/>
        <v>0</v>
      </c>
    </row>
    <row r="223" spans="1:52" x14ac:dyDescent="0.3">
      <c r="A223" s="4">
        <v>221</v>
      </c>
      <c r="B223" s="4">
        <v>-803116743764</v>
      </c>
      <c r="C223" s="5">
        <v>2</v>
      </c>
      <c r="D223" s="5">
        <v>-7.8320000000000004E-3</v>
      </c>
      <c r="E223" s="5">
        <v>1.23E-2</v>
      </c>
      <c r="F223" s="5">
        <v>1004437</v>
      </c>
      <c r="G223" s="5">
        <v>0</v>
      </c>
      <c r="H223" s="5">
        <v>0</v>
      </c>
      <c r="I223" s="5">
        <v>0</v>
      </c>
      <c r="J223" s="5">
        <v>-0.04</v>
      </c>
      <c r="K223" s="5">
        <v>1.2999999999999999E-2</v>
      </c>
      <c r="L223" s="5">
        <v>-0.69499999999999995</v>
      </c>
      <c r="M223" s="5">
        <v>0</v>
      </c>
      <c r="S223">
        <f t="shared" si="99"/>
        <v>221</v>
      </c>
      <c r="T223">
        <f t="shared" si="122"/>
        <v>4.4201459999894723</v>
      </c>
      <c r="U223">
        <f t="shared" si="100"/>
        <v>2</v>
      </c>
      <c r="V223">
        <f t="shared" si="108"/>
        <v>-7.6802158400000015E-2</v>
      </c>
      <c r="W223">
        <f t="shared" si="109"/>
        <v>0.12061626</v>
      </c>
      <c r="X223">
        <f t="shared" si="110"/>
        <v>9.8497101094000001</v>
      </c>
      <c r="Y223">
        <f t="shared" si="101"/>
        <v>0</v>
      </c>
      <c r="Z223">
        <f t="shared" si="102"/>
        <v>0</v>
      </c>
      <c r="AA223">
        <f t="shared" si="103"/>
        <v>0</v>
      </c>
      <c r="AB223">
        <f t="shared" si="104"/>
        <v>-0.04</v>
      </c>
      <c r="AC223">
        <f t="shared" si="105"/>
        <v>1.2999999999999999E-2</v>
      </c>
      <c r="AD223">
        <f t="shared" si="106"/>
        <v>-0.69499999999999995</v>
      </c>
      <c r="AE223">
        <f t="shared" si="107"/>
        <v>0</v>
      </c>
      <c r="AG223">
        <f t="shared" si="111"/>
        <v>-6.9813170079773186E-4</v>
      </c>
      <c r="AH223">
        <f t="shared" si="112"/>
        <v>2.2689280275926281E-4</v>
      </c>
      <c r="AI223">
        <f t="shared" si="113"/>
        <v>-1.2130038301360588E-2</v>
      </c>
      <c r="AJ223">
        <f t="shared" si="114"/>
        <v>-7.4567328109186204E-2</v>
      </c>
      <c r="AK223">
        <f t="shared" si="115"/>
        <v>0.12749263690755405</v>
      </c>
      <c r="AL223">
        <f t="shared" si="116"/>
        <v>9.8496406753769872</v>
      </c>
      <c r="AM223">
        <f t="shared" si="96"/>
        <v>-7.456734775954181E-2</v>
      </c>
      <c r="AN223">
        <f t="shared" si="97"/>
        <v>0.12749262491901156</v>
      </c>
      <c r="AO223">
        <f t="shared" si="98"/>
        <v>9.8496406753834016</v>
      </c>
      <c r="AQ223">
        <f t="shared" si="123"/>
        <v>1.8377000000327826E-2</v>
      </c>
      <c r="AR223" t="b">
        <f t="shared" si="117"/>
        <v>0</v>
      </c>
      <c r="AS223" t="b">
        <f t="shared" si="118"/>
        <v>0</v>
      </c>
      <c r="AT223" t="b">
        <f>FALSE</f>
        <v>0</v>
      </c>
      <c r="AU223" t="b">
        <f t="shared" si="119"/>
        <v>1</v>
      </c>
      <c r="AV223" t="b">
        <f t="shared" si="124"/>
        <v>1</v>
      </c>
      <c r="AW223" t="b">
        <f t="shared" si="120"/>
        <v>0</v>
      </c>
      <c r="AX223">
        <f t="shared" si="125"/>
        <v>0</v>
      </c>
      <c r="AY223">
        <f t="shared" si="126"/>
        <v>0</v>
      </c>
      <c r="AZ223" t="b">
        <f t="shared" si="121"/>
        <v>0</v>
      </c>
    </row>
    <row r="224" spans="1:52" x14ac:dyDescent="0.3">
      <c r="A224" s="4">
        <v>222</v>
      </c>
      <c r="B224" s="4">
        <v>-803116722936</v>
      </c>
      <c r="C224" s="5">
        <v>2</v>
      </c>
      <c r="D224" s="5">
        <v>-1.2955E-2</v>
      </c>
      <c r="E224" s="5">
        <v>1.2381E-2</v>
      </c>
      <c r="F224" s="5">
        <v>1004132</v>
      </c>
      <c r="G224" s="5">
        <v>0</v>
      </c>
      <c r="H224" s="5">
        <v>0</v>
      </c>
      <c r="I224" s="5">
        <v>0</v>
      </c>
      <c r="J224" s="5">
        <v>-4.1000000000000002E-2</v>
      </c>
      <c r="K224" s="5">
        <v>1.7999999999999999E-2</v>
      </c>
      <c r="L224" s="5">
        <v>-0.69399999999999995</v>
      </c>
      <c r="M224" s="5">
        <v>0</v>
      </c>
      <c r="S224">
        <f t="shared" si="99"/>
        <v>222</v>
      </c>
      <c r="T224">
        <f t="shared" si="122"/>
        <v>4.4409740000264719</v>
      </c>
      <c r="U224">
        <f t="shared" si="100"/>
        <v>2</v>
      </c>
      <c r="V224">
        <f t="shared" si="108"/>
        <v>-0.12703932100000001</v>
      </c>
      <c r="W224">
        <f t="shared" si="109"/>
        <v>0.1214105622</v>
      </c>
      <c r="X224">
        <f t="shared" si="110"/>
        <v>9.8467192184000005</v>
      </c>
      <c r="Y224">
        <f t="shared" si="101"/>
        <v>0</v>
      </c>
      <c r="Z224">
        <f t="shared" si="102"/>
        <v>0</v>
      </c>
      <c r="AA224">
        <f t="shared" si="103"/>
        <v>0</v>
      </c>
      <c r="AB224">
        <f t="shared" si="104"/>
        <v>-4.1000000000000002E-2</v>
      </c>
      <c r="AC224">
        <f t="shared" si="105"/>
        <v>1.7999999999999999E-2</v>
      </c>
      <c r="AD224">
        <f t="shared" si="106"/>
        <v>-0.69399999999999995</v>
      </c>
      <c r="AE224">
        <f t="shared" si="107"/>
        <v>0</v>
      </c>
      <c r="AG224">
        <f t="shared" si="111"/>
        <v>-7.1558499331767509E-4</v>
      </c>
      <c r="AH224">
        <f t="shared" si="112"/>
        <v>3.1415926535897931E-4</v>
      </c>
      <c r="AI224">
        <f t="shared" si="113"/>
        <v>-1.2112585008840646E-2</v>
      </c>
      <c r="AJ224">
        <f t="shared" si="114"/>
        <v>-0.12394587670589718</v>
      </c>
      <c r="AK224">
        <f t="shared" si="115"/>
        <v>0.12845672323159002</v>
      </c>
      <c r="AL224">
        <f t="shared" si="116"/>
        <v>9.846669242419285</v>
      </c>
      <c r="AM224">
        <f t="shared" si="96"/>
        <v>-0.1239459047919341</v>
      </c>
      <c r="AN224">
        <f t="shared" si="97"/>
        <v>0.12845669501989523</v>
      </c>
      <c r="AO224">
        <f t="shared" si="98"/>
        <v>9.8466692424337907</v>
      </c>
      <c r="AQ224">
        <f t="shared" si="123"/>
        <v>2.0828000036999583E-2</v>
      </c>
      <c r="AR224" t="b">
        <f t="shared" si="117"/>
        <v>0</v>
      </c>
      <c r="AS224" t="b">
        <f t="shared" si="118"/>
        <v>0</v>
      </c>
      <c r="AT224" t="b">
        <f>FALSE</f>
        <v>0</v>
      </c>
      <c r="AU224" t="b">
        <f t="shared" si="119"/>
        <v>1</v>
      </c>
      <c r="AV224" t="b">
        <f t="shared" si="124"/>
        <v>1</v>
      </c>
      <c r="AW224" t="b">
        <f t="shared" si="120"/>
        <v>0</v>
      </c>
      <c r="AX224">
        <f t="shared" si="125"/>
        <v>0</v>
      </c>
      <c r="AY224">
        <f t="shared" si="126"/>
        <v>0</v>
      </c>
      <c r="AZ224" t="b">
        <f t="shared" si="121"/>
        <v>0</v>
      </c>
    </row>
    <row r="225" spans="1:52" x14ac:dyDescent="0.3">
      <c r="A225" s="4">
        <v>223</v>
      </c>
      <c r="B225" s="4">
        <v>-803116708053</v>
      </c>
      <c r="C225" s="5">
        <v>2</v>
      </c>
      <c r="D225" s="5">
        <v>-1.239E-2</v>
      </c>
      <c r="E225" s="5">
        <v>5.4209999999999996E-3</v>
      </c>
      <c r="F225" s="5">
        <v>1004173</v>
      </c>
      <c r="G225" s="5">
        <v>0</v>
      </c>
      <c r="H225" s="5">
        <v>0</v>
      </c>
      <c r="I225" s="5">
        <v>0</v>
      </c>
      <c r="J225" s="5">
        <v>-4.2999999999999997E-2</v>
      </c>
      <c r="K225" s="5">
        <v>2.1999999999999999E-2</v>
      </c>
      <c r="L225" s="5">
        <v>-0.69499999999999995</v>
      </c>
      <c r="M225" s="5">
        <v>0</v>
      </c>
      <c r="S225">
        <f t="shared" si="99"/>
        <v>223</v>
      </c>
      <c r="T225">
        <f t="shared" si="122"/>
        <v>4.4558569999644533</v>
      </c>
      <c r="U225">
        <f t="shared" si="100"/>
        <v>2</v>
      </c>
      <c r="V225">
        <f t="shared" si="108"/>
        <v>-0.12149881800000001</v>
      </c>
      <c r="W225">
        <f t="shared" si="109"/>
        <v>5.31594102E-2</v>
      </c>
      <c r="X225">
        <f t="shared" si="110"/>
        <v>9.8471212726000008</v>
      </c>
      <c r="Y225">
        <f t="shared" si="101"/>
        <v>0</v>
      </c>
      <c r="Z225">
        <f t="shared" si="102"/>
        <v>0</v>
      </c>
      <c r="AA225">
        <f t="shared" si="103"/>
        <v>0</v>
      </c>
      <c r="AB225">
        <f t="shared" si="104"/>
        <v>-4.2999999999999997E-2</v>
      </c>
      <c r="AC225">
        <f t="shared" si="105"/>
        <v>2.1999999999999999E-2</v>
      </c>
      <c r="AD225">
        <f t="shared" si="106"/>
        <v>-0.69499999999999995</v>
      </c>
      <c r="AE225">
        <f t="shared" si="107"/>
        <v>0</v>
      </c>
      <c r="AG225">
        <f t="shared" si="111"/>
        <v>-7.5049157835756165E-4</v>
      </c>
      <c r="AH225">
        <f t="shared" si="112"/>
        <v>3.8397243543875249E-4</v>
      </c>
      <c r="AI225">
        <f t="shared" si="113"/>
        <v>-1.2130038301360588E-2</v>
      </c>
      <c r="AJ225">
        <f t="shared" si="114"/>
        <v>-0.11771778599922937</v>
      </c>
      <c r="AK225">
        <f t="shared" si="115"/>
        <v>6.0549610589016846E-2</v>
      </c>
      <c r="AL225">
        <f t="shared" si="116"/>
        <v>9.8471245300583359</v>
      </c>
      <c r="AM225">
        <f t="shared" si="96"/>
        <v>-0.11771780238287981</v>
      </c>
      <c r="AN225">
        <f t="shared" si="97"/>
        <v>6.0549576121725027E-2</v>
      </c>
      <c r="AO225">
        <f t="shared" si="98"/>
        <v>9.8471245300744155</v>
      </c>
      <c r="AQ225">
        <f t="shared" si="123"/>
        <v>1.4882999937981367E-2</v>
      </c>
      <c r="AR225" t="b">
        <f t="shared" si="117"/>
        <v>0</v>
      </c>
      <c r="AS225" t="b">
        <f t="shared" si="118"/>
        <v>0</v>
      </c>
      <c r="AT225" t="b">
        <f>FALSE</f>
        <v>0</v>
      </c>
      <c r="AU225" t="b">
        <f t="shared" si="119"/>
        <v>1</v>
      </c>
      <c r="AV225" t="b">
        <f t="shared" si="124"/>
        <v>1</v>
      </c>
      <c r="AW225" t="b">
        <f t="shared" si="120"/>
        <v>0</v>
      </c>
      <c r="AX225">
        <f t="shared" si="125"/>
        <v>0</v>
      </c>
      <c r="AY225">
        <f t="shared" si="126"/>
        <v>0</v>
      </c>
      <c r="AZ225" t="b">
        <f t="shared" si="121"/>
        <v>0</v>
      </c>
    </row>
    <row r="226" spans="1:52" x14ac:dyDescent="0.3">
      <c r="A226" s="4">
        <v>224</v>
      </c>
      <c r="B226" s="4">
        <v>-803116684073</v>
      </c>
      <c r="C226" s="5">
        <v>2</v>
      </c>
      <c r="D226" s="5">
        <v>-1.2588E-2</v>
      </c>
      <c r="E226" s="5">
        <v>4.47E-3</v>
      </c>
      <c r="F226" s="5">
        <v>1004163</v>
      </c>
      <c r="G226" s="5">
        <v>0</v>
      </c>
      <c r="H226" s="5">
        <v>0</v>
      </c>
      <c r="I226" s="5">
        <v>0</v>
      </c>
      <c r="J226" s="5">
        <v>-0.05</v>
      </c>
      <c r="K226" s="5">
        <v>2.8000000000000001E-2</v>
      </c>
      <c r="L226" s="5">
        <v>-0.69599999999999995</v>
      </c>
      <c r="M226" s="5">
        <v>0</v>
      </c>
      <c r="S226">
        <f t="shared" si="99"/>
        <v>224</v>
      </c>
      <c r="T226">
        <f t="shared" si="122"/>
        <v>4.4798370000207797</v>
      </c>
      <c r="U226">
        <f t="shared" si="100"/>
        <v>2</v>
      </c>
      <c r="V226">
        <f t="shared" si="108"/>
        <v>-0.1234404456</v>
      </c>
      <c r="W226">
        <f t="shared" si="109"/>
        <v>4.3833714000000003E-2</v>
      </c>
      <c r="X226">
        <f t="shared" si="110"/>
        <v>9.8470232105999997</v>
      </c>
      <c r="Y226">
        <f t="shared" si="101"/>
        <v>0</v>
      </c>
      <c r="Z226">
        <f t="shared" si="102"/>
        <v>0</v>
      </c>
      <c r="AA226">
        <f t="shared" si="103"/>
        <v>0</v>
      </c>
      <c r="AB226">
        <f t="shared" si="104"/>
        <v>-0.05</v>
      </c>
      <c r="AC226">
        <f t="shared" si="105"/>
        <v>2.8000000000000001E-2</v>
      </c>
      <c r="AD226">
        <f t="shared" si="106"/>
        <v>-0.69599999999999995</v>
      </c>
      <c r="AE226">
        <f t="shared" si="107"/>
        <v>0</v>
      </c>
      <c r="AG226">
        <f t="shared" si="111"/>
        <v>-8.726646259971648E-4</v>
      </c>
      <c r="AH226">
        <f t="shared" si="112"/>
        <v>4.8869219055841225E-4</v>
      </c>
      <c r="AI226">
        <f t="shared" si="113"/>
        <v>-1.2147491593880531E-2</v>
      </c>
      <c r="AJ226">
        <f t="shared" si="114"/>
        <v>-0.11862826770824571</v>
      </c>
      <c r="AK226">
        <f t="shared" si="115"/>
        <v>5.2426896662784779E-2</v>
      </c>
      <c r="AL226">
        <f t="shared" si="116"/>
        <v>9.8470403575284955</v>
      </c>
      <c r="AM226">
        <f t="shared" si="96"/>
        <v>-0.11862828823409638</v>
      </c>
      <c r="AN226">
        <f t="shared" si="97"/>
        <v>5.2426845045947502E-2</v>
      </c>
      <c r="AO226">
        <f t="shared" si="98"/>
        <v>9.8470403575560326</v>
      </c>
      <c r="AQ226">
        <f t="shared" si="123"/>
        <v>2.3980000056326389E-2</v>
      </c>
      <c r="AR226" t="b">
        <f t="shared" si="117"/>
        <v>0</v>
      </c>
      <c r="AS226" t="b">
        <f t="shared" si="118"/>
        <v>0</v>
      </c>
      <c r="AT226" t="b">
        <f>FALSE</f>
        <v>0</v>
      </c>
      <c r="AU226" t="b">
        <f t="shared" si="119"/>
        <v>1</v>
      </c>
      <c r="AV226" t="b">
        <f t="shared" si="124"/>
        <v>1</v>
      </c>
      <c r="AW226" t="b">
        <f t="shared" si="120"/>
        <v>0</v>
      </c>
      <c r="AX226">
        <f t="shared" si="125"/>
        <v>0</v>
      </c>
      <c r="AY226">
        <f t="shared" si="126"/>
        <v>0</v>
      </c>
      <c r="AZ226" t="b">
        <f t="shared" si="121"/>
        <v>0</v>
      </c>
    </row>
    <row r="227" spans="1:52" x14ac:dyDescent="0.3">
      <c r="A227" s="4">
        <v>225</v>
      </c>
      <c r="B227" s="4">
        <v>-803116666725</v>
      </c>
      <c r="C227" s="5">
        <v>2</v>
      </c>
      <c r="D227" s="5">
        <v>-9.4929999999999997E-3</v>
      </c>
      <c r="E227" s="5">
        <v>1.1129E-2</v>
      </c>
      <c r="F227" s="5">
        <v>1004271</v>
      </c>
      <c r="G227" s="5">
        <v>0</v>
      </c>
      <c r="H227" s="5">
        <v>0</v>
      </c>
      <c r="I227" s="5">
        <v>0</v>
      </c>
      <c r="J227" s="5">
        <v>-5.1999999999999998E-2</v>
      </c>
      <c r="K227" s="5">
        <v>0.03</v>
      </c>
      <c r="L227" s="5">
        <v>-0.69699999999999995</v>
      </c>
      <c r="M227" s="5">
        <v>0</v>
      </c>
      <c r="S227">
        <f t="shared" si="99"/>
        <v>225</v>
      </c>
      <c r="T227">
        <f t="shared" si="122"/>
        <v>4.4971849999856204</v>
      </c>
      <c r="U227">
        <f t="shared" si="100"/>
        <v>2</v>
      </c>
      <c r="V227">
        <f t="shared" si="108"/>
        <v>-9.3090256600000004E-2</v>
      </c>
      <c r="W227">
        <f t="shared" si="109"/>
        <v>0.10913319980000001</v>
      </c>
      <c r="X227">
        <f t="shared" si="110"/>
        <v>9.8480822801999999</v>
      </c>
      <c r="Y227">
        <f t="shared" si="101"/>
        <v>0</v>
      </c>
      <c r="Z227">
        <f t="shared" si="102"/>
        <v>0</v>
      </c>
      <c r="AA227">
        <f t="shared" si="103"/>
        <v>0</v>
      </c>
      <c r="AB227">
        <f t="shared" si="104"/>
        <v>-5.1999999999999998E-2</v>
      </c>
      <c r="AC227">
        <f t="shared" si="105"/>
        <v>0.03</v>
      </c>
      <c r="AD227">
        <f t="shared" si="106"/>
        <v>-0.69699999999999995</v>
      </c>
      <c r="AE227">
        <f t="shared" si="107"/>
        <v>0</v>
      </c>
      <c r="AG227">
        <f t="shared" si="111"/>
        <v>-9.0757121103705125E-4</v>
      </c>
      <c r="AH227">
        <f t="shared" si="112"/>
        <v>5.2359877559829881E-4</v>
      </c>
      <c r="AI227">
        <f t="shared" si="113"/>
        <v>-1.2164944886400476E-2</v>
      </c>
      <c r="AJ227">
        <f t="shared" si="114"/>
        <v>-8.7933800251096469E-2</v>
      </c>
      <c r="AK227">
        <f t="shared" si="115"/>
        <v>0.11807103260032353</v>
      </c>
      <c r="AL227">
        <f t="shared" si="116"/>
        <v>9.8480265701710898</v>
      </c>
      <c r="AM227">
        <f t="shared" si="96"/>
        <v>-8.7933854235173789E-2</v>
      </c>
      <c r="AN227">
        <f t="shared" si="97"/>
        <v>0.11807098958872518</v>
      </c>
      <c r="AO227">
        <f t="shared" si="98"/>
        <v>9.8480265702047411</v>
      </c>
      <c r="AQ227">
        <f t="shared" si="123"/>
        <v>1.734799996484071E-2</v>
      </c>
      <c r="AR227" t="b">
        <f t="shared" si="117"/>
        <v>0</v>
      </c>
      <c r="AS227" t="b">
        <f t="shared" si="118"/>
        <v>0</v>
      </c>
      <c r="AT227" t="b">
        <f>FALSE</f>
        <v>0</v>
      </c>
      <c r="AU227" t="b">
        <f t="shared" si="119"/>
        <v>1</v>
      </c>
      <c r="AV227" t="b">
        <f t="shared" si="124"/>
        <v>1</v>
      </c>
      <c r="AW227" t="b">
        <f t="shared" si="120"/>
        <v>0</v>
      </c>
      <c r="AX227">
        <f t="shared" si="125"/>
        <v>0</v>
      </c>
      <c r="AY227">
        <f t="shared" si="126"/>
        <v>0</v>
      </c>
      <c r="AZ227" t="b">
        <f t="shared" si="121"/>
        <v>0</v>
      </c>
    </row>
    <row r="228" spans="1:52" x14ac:dyDescent="0.3">
      <c r="A228" s="4">
        <v>226</v>
      </c>
      <c r="B228" s="4">
        <v>-803116649006</v>
      </c>
      <c r="C228" s="5">
        <v>2</v>
      </c>
      <c r="D228" s="5">
        <v>-4.4679999999999997E-3</v>
      </c>
      <c r="E228" s="5">
        <v>1.1481999999999999E-2</v>
      </c>
      <c r="F228" s="5">
        <v>1004460</v>
      </c>
      <c r="G228" s="5">
        <v>0</v>
      </c>
      <c r="H228" s="5">
        <v>0</v>
      </c>
      <c r="I228" s="5">
        <v>0</v>
      </c>
      <c r="J228" s="5">
        <v>-5.1999999999999998E-2</v>
      </c>
      <c r="K228" s="5">
        <v>0.03</v>
      </c>
      <c r="L228" s="5">
        <v>-0.69699999999999995</v>
      </c>
      <c r="M228" s="5">
        <v>0</v>
      </c>
      <c r="S228">
        <f t="shared" si="99"/>
        <v>226</v>
      </c>
      <c r="T228">
        <f t="shared" si="122"/>
        <v>4.5149039999814704</v>
      </c>
      <c r="U228">
        <f t="shared" si="100"/>
        <v>2</v>
      </c>
      <c r="V228">
        <f t="shared" si="108"/>
        <v>-4.3814101600000002E-2</v>
      </c>
      <c r="W228">
        <f t="shared" si="109"/>
        <v>0.11259478839999999</v>
      </c>
      <c r="X228">
        <f t="shared" si="110"/>
        <v>9.8499356519999992</v>
      </c>
      <c r="Y228">
        <f t="shared" si="101"/>
        <v>0</v>
      </c>
      <c r="Z228">
        <f t="shared" si="102"/>
        <v>0</v>
      </c>
      <c r="AA228">
        <f t="shared" si="103"/>
        <v>0</v>
      </c>
      <c r="AB228">
        <f t="shared" si="104"/>
        <v>-5.1999999999999998E-2</v>
      </c>
      <c r="AC228">
        <f t="shared" si="105"/>
        <v>0.03</v>
      </c>
      <c r="AD228">
        <f t="shared" si="106"/>
        <v>-0.69699999999999995</v>
      </c>
      <c r="AE228">
        <f t="shared" si="107"/>
        <v>0</v>
      </c>
      <c r="AG228">
        <f t="shared" si="111"/>
        <v>-9.0757121103705125E-4</v>
      </c>
      <c r="AH228">
        <f t="shared" si="112"/>
        <v>5.2359877559829881E-4</v>
      </c>
      <c r="AI228">
        <f t="shared" si="113"/>
        <v>-1.2164944886400476E-2</v>
      </c>
      <c r="AJ228">
        <f t="shared" si="114"/>
        <v>-3.8656681582604283E-2</v>
      </c>
      <c r="AK228">
        <f t="shared" si="115"/>
        <v>0.12153427842493995</v>
      </c>
      <c r="AL228">
        <f t="shared" si="116"/>
        <v>9.8498509983933893</v>
      </c>
      <c r="AM228">
        <f t="shared" si="96"/>
        <v>-3.8656737212038841E-2</v>
      </c>
      <c r="AN228">
        <f t="shared" si="97"/>
        <v>0.1215342588297532</v>
      </c>
      <c r="AO228">
        <f t="shared" si="98"/>
        <v>9.8498509984168443</v>
      </c>
      <c r="AQ228">
        <f t="shared" si="123"/>
        <v>1.7718999995850027E-2</v>
      </c>
      <c r="AR228" t="b">
        <f t="shared" si="117"/>
        <v>0</v>
      </c>
      <c r="AS228" t="b">
        <f t="shared" si="118"/>
        <v>0</v>
      </c>
      <c r="AT228" t="b">
        <f>FALSE</f>
        <v>0</v>
      </c>
      <c r="AU228" t="b">
        <f t="shared" si="119"/>
        <v>1</v>
      </c>
      <c r="AV228" t="b">
        <f t="shared" si="124"/>
        <v>1</v>
      </c>
      <c r="AW228" t="b">
        <f t="shared" si="120"/>
        <v>0</v>
      </c>
      <c r="AX228">
        <f t="shared" si="125"/>
        <v>0</v>
      </c>
      <c r="AY228">
        <f t="shared" si="126"/>
        <v>0</v>
      </c>
      <c r="AZ228" t="b">
        <f t="shared" si="121"/>
        <v>0</v>
      </c>
    </row>
    <row r="229" spans="1:52" x14ac:dyDescent="0.3">
      <c r="A229" s="4">
        <v>227</v>
      </c>
      <c r="B229" s="4">
        <v>-803116627662</v>
      </c>
      <c r="C229" s="5">
        <v>2</v>
      </c>
      <c r="D229" s="5">
        <v>-4.4060000000000002E-3</v>
      </c>
      <c r="E229" s="5">
        <v>1.0932000000000001E-2</v>
      </c>
      <c r="F229" s="5">
        <v>1002894</v>
      </c>
      <c r="G229" s="5">
        <v>0</v>
      </c>
      <c r="H229" s="5">
        <v>0</v>
      </c>
      <c r="I229" s="5">
        <v>0</v>
      </c>
      <c r="J229" s="5">
        <v>-5.1999999999999998E-2</v>
      </c>
      <c r="K229" s="5">
        <v>0.03</v>
      </c>
      <c r="L229" s="5">
        <v>-0.69699999999999995</v>
      </c>
      <c r="M229" s="5">
        <v>0</v>
      </c>
      <c r="S229">
        <f t="shared" si="99"/>
        <v>227</v>
      </c>
      <c r="T229">
        <f t="shared" si="122"/>
        <v>4.5362479999894276</v>
      </c>
      <c r="U229">
        <f t="shared" si="100"/>
        <v>2</v>
      </c>
      <c r="V229">
        <f t="shared" si="108"/>
        <v>-4.3206117200000005E-2</v>
      </c>
      <c r="W229">
        <f t="shared" si="109"/>
        <v>0.10720137840000002</v>
      </c>
      <c r="X229">
        <f t="shared" si="110"/>
        <v>9.8345791427999991</v>
      </c>
      <c r="Y229">
        <f t="shared" si="101"/>
        <v>0</v>
      </c>
      <c r="Z229">
        <f t="shared" si="102"/>
        <v>0</v>
      </c>
      <c r="AA229">
        <f t="shared" si="103"/>
        <v>0</v>
      </c>
      <c r="AB229">
        <f t="shared" si="104"/>
        <v>-5.1999999999999998E-2</v>
      </c>
      <c r="AC229">
        <f t="shared" si="105"/>
        <v>0.03</v>
      </c>
      <c r="AD229">
        <f t="shared" si="106"/>
        <v>-0.69699999999999995</v>
      </c>
      <c r="AE229">
        <f t="shared" si="107"/>
        <v>0</v>
      </c>
      <c r="AG229">
        <f t="shared" si="111"/>
        <v>-9.0757121103705125E-4</v>
      </c>
      <c r="AH229">
        <f t="shared" si="112"/>
        <v>5.2359877559829881E-4</v>
      </c>
      <c r="AI229">
        <f t="shared" si="113"/>
        <v>-1.2164944886400476E-2</v>
      </c>
      <c r="AJ229">
        <f t="shared" si="114"/>
        <v>-3.8056737914992658E-2</v>
      </c>
      <c r="AK229">
        <f t="shared" si="115"/>
        <v>0.11612693323543241</v>
      </c>
      <c r="AL229">
        <f t="shared" si="116"/>
        <v>9.8344990741861249</v>
      </c>
      <c r="AM229">
        <f t="shared" si="96"/>
        <v>-3.8056790978150644E-2</v>
      </c>
      <c r="AN229">
        <f t="shared" si="97"/>
        <v>0.11612691392725125</v>
      </c>
      <c r="AO229">
        <f t="shared" si="98"/>
        <v>9.8344990742087788</v>
      </c>
      <c r="AQ229">
        <f t="shared" si="123"/>
        <v>2.134400000795722E-2</v>
      </c>
      <c r="AR229" t="b">
        <f t="shared" si="117"/>
        <v>0</v>
      </c>
      <c r="AS229" t="b">
        <f t="shared" si="118"/>
        <v>0</v>
      </c>
      <c r="AT229" t="b">
        <f>FALSE</f>
        <v>0</v>
      </c>
      <c r="AU229" t="b">
        <f t="shared" si="119"/>
        <v>1</v>
      </c>
      <c r="AV229" t="b">
        <f t="shared" si="124"/>
        <v>1</v>
      </c>
      <c r="AW229" t="b">
        <f t="shared" si="120"/>
        <v>0</v>
      </c>
      <c r="AX229">
        <f t="shared" si="125"/>
        <v>0</v>
      </c>
      <c r="AY229">
        <f t="shared" si="126"/>
        <v>0</v>
      </c>
      <c r="AZ229" t="b">
        <f t="shared" si="121"/>
        <v>0</v>
      </c>
    </row>
    <row r="230" spans="1:52" x14ac:dyDescent="0.3">
      <c r="A230" s="4">
        <v>228</v>
      </c>
      <c r="B230" s="4">
        <v>-803116603182</v>
      </c>
      <c r="C230" s="5">
        <v>2</v>
      </c>
      <c r="D230" s="5">
        <v>-4.8149999999999998E-3</v>
      </c>
      <c r="E230" s="5">
        <v>3.9430000000000003E-3</v>
      </c>
      <c r="F230" s="5">
        <v>1002895</v>
      </c>
      <c r="G230" s="5">
        <v>0</v>
      </c>
      <c r="H230" s="5">
        <v>0</v>
      </c>
      <c r="I230" s="5">
        <v>0</v>
      </c>
      <c r="J230" s="5">
        <v>-5.8999999999999997E-2</v>
      </c>
      <c r="K230" s="5">
        <v>2.9000000000000001E-2</v>
      </c>
      <c r="L230" s="5">
        <v>-0.69699999999999995</v>
      </c>
      <c r="M230" s="5">
        <v>0</v>
      </c>
      <c r="S230">
        <f t="shared" si="99"/>
        <v>228</v>
      </c>
      <c r="T230">
        <f t="shared" si="122"/>
        <v>4.5607280000112951</v>
      </c>
      <c r="U230">
        <f t="shared" si="100"/>
        <v>2</v>
      </c>
      <c r="V230">
        <f t="shared" si="108"/>
        <v>-4.7216853000000003E-2</v>
      </c>
      <c r="W230">
        <f t="shared" si="109"/>
        <v>3.8665846600000005E-2</v>
      </c>
      <c r="X230">
        <f t="shared" si="110"/>
        <v>9.8345889490000022</v>
      </c>
      <c r="Y230">
        <f t="shared" si="101"/>
        <v>0</v>
      </c>
      <c r="Z230">
        <f t="shared" si="102"/>
        <v>0</v>
      </c>
      <c r="AA230">
        <f t="shared" si="103"/>
        <v>0</v>
      </c>
      <c r="AB230">
        <f t="shared" si="104"/>
        <v>-5.8999999999999997E-2</v>
      </c>
      <c r="AC230">
        <f t="shared" si="105"/>
        <v>2.9000000000000001E-2</v>
      </c>
      <c r="AD230">
        <f t="shared" si="106"/>
        <v>-0.69699999999999995</v>
      </c>
      <c r="AE230">
        <f t="shared" si="107"/>
        <v>0</v>
      </c>
      <c r="AG230">
        <f t="shared" si="111"/>
        <v>-1.0297442586766543E-3</v>
      </c>
      <c r="AH230">
        <f t="shared" si="112"/>
        <v>5.0614548307835558E-4</v>
      </c>
      <c r="AI230">
        <f t="shared" si="113"/>
        <v>-1.2164944886400476E-2</v>
      </c>
      <c r="AJ230">
        <f t="shared" si="114"/>
        <v>-4.2239114389983332E-2</v>
      </c>
      <c r="AK230">
        <f t="shared" si="115"/>
        <v>4.8792959129051648E-2</v>
      </c>
      <c r="AL230">
        <f t="shared" si="116"/>
        <v>9.834566557761887</v>
      </c>
      <c r="AM230">
        <f t="shared" si="96"/>
        <v>-4.223913718176079E-2</v>
      </c>
      <c r="AN230">
        <f t="shared" si="97"/>
        <v>4.8792935816812044E-2</v>
      </c>
      <c r="AO230">
        <f t="shared" si="98"/>
        <v>9.8345665577796577</v>
      </c>
      <c r="AQ230">
        <f t="shared" si="123"/>
        <v>2.4480000021867454E-2</v>
      </c>
      <c r="AR230" t="b">
        <f t="shared" si="117"/>
        <v>0</v>
      </c>
      <c r="AS230" t="b">
        <f t="shared" si="118"/>
        <v>0</v>
      </c>
      <c r="AT230" t="b">
        <f>FALSE</f>
        <v>0</v>
      </c>
      <c r="AU230" t="b">
        <f t="shared" si="119"/>
        <v>1</v>
      </c>
      <c r="AV230" t="b">
        <f t="shared" si="124"/>
        <v>1</v>
      </c>
      <c r="AW230" t="b">
        <f t="shared" si="120"/>
        <v>0</v>
      </c>
      <c r="AX230">
        <f t="shared" si="125"/>
        <v>0</v>
      </c>
      <c r="AY230">
        <f t="shared" si="126"/>
        <v>0</v>
      </c>
      <c r="AZ230" t="b">
        <f t="shared" si="121"/>
        <v>0</v>
      </c>
    </row>
    <row r="231" spans="1:52" x14ac:dyDescent="0.3">
      <c r="A231" s="4">
        <v>229</v>
      </c>
      <c r="B231" s="4">
        <v>-803116588369</v>
      </c>
      <c r="C231" s="5">
        <v>2</v>
      </c>
      <c r="D231" s="5">
        <v>-5.0239999999999998E-3</v>
      </c>
      <c r="E231" s="5">
        <v>6.3200000000000001E-3</v>
      </c>
      <c r="F231" s="5">
        <v>1005362</v>
      </c>
      <c r="G231" s="5">
        <v>0</v>
      </c>
      <c r="H231" s="5">
        <v>0</v>
      </c>
      <c r="I231" s="5">
        <v>0</v>
      </c>
      <c r="J231" s="5">
        <v>-6.3E-2</v>
      </c>
      <c r="K231" s="5">
        <v>2.8000000000000001E-2</v>
      </c>
      <c r="L231" s="5">
        <v>-0.69799999999999995</v>
      </c>
      <c r="M231" s="5">
        <v>0</v>
      </c>
      <c r="S231">
        <f t="shared" si="99"/>
        <v>229</v>
      </c>
      <c r="T231">
        <f t="shared" si="122"/>
        <v>4.5755409999983385</v>
      </c>
      <c r="U231">
        <f t="shared" si="100"/>
        <v>2</v>
      </c>
      <c r="V231">
        <f t="shared" si="108"/>
        <v>-4.9266348799999998E-2</v>
      </c>
      <c r="W231">
        <f t="shared" si="109"/>
        <v>6.1975184000000003E-2</v>
      </c>
      <c r="X231">
        <f t="shared" si="110"/>
        <v>9.8587808444000018</v>
      </c>
      <c r="Y231">
        <f t="shared" si="101"/>
        <v>0</v>
      </c>
      <c r="Z231">
        <f t="shared" si="102"/>
        <v>0</v>
      </c>
      <c r="AA231">
        <f t="shared" si="103"/>
        <v>0</v>
      </c>
      <c r="AB231">
        <f t="shared" si="104"/>
        <v>-6.3E-2</v>
      </c>
      <c r="AC231">
        <f t="shared" si="105"/>
        <v>2.8000000000000001E-2</v>
      </c>
      <c r="AD231">
        <f t="shared" si="106"/>
        <v>-0.69799999999999995</v>
      </c>
      <c r="AE231">
        <f t="shared" si="107"/>
        <v>0</v>
      </c>
      <c r="AG231">
        <f t="shared" si="111"/>
        <v>-1.0995574287564276E-3</v>
      </c>
      <c r="AH231">
        <f t="shared" si="112"/>
        <v>4.8869219055841225E-4</v>
      </c>
      <c r="AI231">
        <f t="shared" si="113"/>
        <v>-1.2182398178920421E-2</v>
      </c>
      <c r="AJ231">
        <f t="shared" si="114"/>
        <v>-4.4448433901787737E-2</v>
      </c>
      <c r="AK231">
        <f t="shared" si="115"/>
        <v>7.2815465245343255E-2</v>
      </c>
      <c r="AL231">
        <f t="shared" si="116"/>
        <v>9.8587296382043625</v>
      </c>
      <c r="AM231">
        <f t="shared" si="96"/>
        <v>-4.4448470116332552E-2</v>
      </c>
      <c r="AN231">
        <f t="shared" si="97"/>
        <v>7.2815440066756845E-2</v>
      </c>
      <c r="AO231">
        <f t="shared" si="98"/>
        <v>9.8587296382270537</v>
      </c>
      <c r="AQ231">
        <f t="shared" si="123"/>
        <v>1.481299998704344E-2</v>
      </c>
      <c r="AR231" t="b">
        <f t="shared" si="117"/>
        <v>0</v>
      </c>
      <c r="AS231" t="b">
        <f t="shared" si="118"/>
        <v>0</v>
      </c>
      <c r="AT231" t="b">
        <f>FALSE</f>
        <v>0</v>
      </c>
      <c r="AU231" t="b">
        <f t="shared" si="119"/>
        <v>1</v>
      </c>
      <c r="AV231" t="b">
        <f t="shared" si="124"/>
        <v>1</v>
      </c>
      <c r="AW231" t="b">
        <f t="shared" si="120"/>
        <v>0</v>
      </c>
      <c r="AX231">
        <f t="shared" si="125"/>
        <v>0</v>
      </c>
      <c r="AY231">
        <f t="shared" si="126"/>
        <v>0</v>
      </c>
      <c r="AZ231" t="b">
        <f t="shared" si="121"/>
        <v>0</v>
      </c>
    </row>
    <row r="232" spans="1:52" x14ac:dyDescent="0.3">
      <c r="A232" s="4">
        <v>230</v>
      </c>
      <c r="B232" s="4">
        <v>-803116563488</v>
      </c>
      <c r="C232" s="5">
        <v>2</v>
      </c>
      <c r="D232" s="5">
        <v>-4.9179999999999996E-3</v>
      </c>
      <c r="E232" s="5">
        <v>1.3029000000000001E-2</v>
      </c>
      <c r="F232" s="5">
        <v>1004707</v>
      </c>
      <c r="G232" s="5">
        <v>0</v>
      </c>
      <c r="H232" s="5">
        <v>0</v>
      </c>
      <c r="I232" s="5">
        <v>0</v>
      </c>
      <c r="J232" s="5">
        <v>-6.4000000000000001E-2</v>
      </c>
      <c r="K232" s="5">
        <v>2.8000000000000001E-2</v>
      </c>
      <c r="L232" s="5">
        <v>-0.69699999999999995</v>
      </c>
      <c r="M232" s="5">
        <v>0</v>
      </c>
      <c r="S232">
        <f t="shared" si="99"/>
        <v>230</v>
      </c>
      <c r="T232">
        <f t="shared" si="122"/>
        <v>4.6004220000468194</v>
      </c>
      <c r="U232">
        <f t="shared" si="100"/>
        <v>2</v>
      </c>
      <c r="V232">
        <f t="shared" si="108"/>
        <v>-4.8226891600000002E-2</v>
      </c>
      <c r="W232">
        <f t="shared" si="109"/>
        <v>0.12776497980000001</v>
      </c>
      <c r="X232">
        <f t="shared" si="110"/>
        <v>9.8523577834000005</v>
      </c>
      <c r="Y232">
        <f t="shared" si="101"/>
        <v>0</v>
      </c>
      <c r="Z232">
        <f t="shared" si="102"/>
        <v>0</v>
      </c>
      <c r="AA232">
        <f t="shared" si="103"/>
        <v>0</v>
      </c>
      <c r="AB232">
        <f t="shared" si="104"/>
        <v>-6.4000000000000001E-2</v>
      </c>
      <c r="AC232">
        <f t="shared" si="105"/>
        <v>2.8000000000000001E-2</v>
      </c>
      <c r="AD232">
        <f t="shared" si="106"/>
        <v>-0.69699999999999995</v>
      </c>
      <c r="AE232">
        <f t="shared" si="107"/>
        <v>0</v>
      </c>
      <c r="AG232">
        <f t="shared" si="111"/>
        <v>-1.117010721276371E-3</v>
      </c>
      <c r="AH232">
        <f t="shared" si="112"/>
        <v>4.8869219055841225E-4</v>
      </c>
      <c r="AI232">
        <f t="shared" si="113"/>
        <v>-1.2164944886400476E-2</v>
      </c>
      <c r="AJ232">
        <f t="shared" si="114"/>
        <v>-4.3412115725534599E-2</v>
      </c>
      <c r="AK232">
        <f t="shared" si="115"/>
        <v>0.13877011209004417</v>
      </c>
      <c r="AL232">
        <f t="shared" si="116"/>
        <v>9.8522313137409654</v>
      </c>
      <c r="AM232">
        <f t="shared" si="96"/>
        <v>-4.3412188472876284E-2</v>
      </c>
      <c r="AN232">
        <f t="shared" si="97"/>
        <v>0.13877008707835406</v>
      </c>
      <c r="AO232">
        <f t="shared" si="98"/>
        <v>9.8522313137727089</v>
      </c>
      <c r="AQ232">
        <f t="shared" si="123"/>
        <v>2.4881000048480928E-2</v>
      </c>
      <c r="AR232" t="b">
        <f t="shared" si="117"/>
        <v>0</v>
      </c>
      <c r="AS232" t="b">
        <f t="shared" si="118"/>
        <v>0</v>
      </c>
      <c r="AT232" t="b">
        <f>FALSE</f>
        <v>0</v>
      </c>
      <c r="AU232" t="b">
        <f t="shared" si="119"/>
        <v>1</v>
      </c>
      <c r="AV232" t="b">
        <f t="shared" si="124"/>
        <v>1</v>
      </c>
      <c r="AW232" t="b">
        <f t="shared" si="120"/>
        <v>0</v>
      </c>
      <c r="AX232">
        <f t="shared" si="125"/>
        <v>0</v>
      </c>
      <c r="AY232">
        <f t="shared" si="126"/>
        <v>0</v>
      </c>
      <c r="AZ232" t="b">
        <f t="shared" si="121"/>
        <v>0</v>
      </c>
    </row>
    <row r="233" spans="1:52" x14ac:dyDescent="0.3">
      <c r="A233" s="4">
        <v>231</v>
      </c>
      <c r="B233" s="4">
        <v>-803116546783</v>
      </c>
      <c r="C233" s="5">
        <v>2</v>
      </c>
      <c r="D233" s="5">
        <v>-4.9020000000000001E-3</v>
      </c>
      <c r="E233" s="5">
        <v>1.2005E-2</v>
      </c>
      <c r="F233" s="5">
        <v>1004311</v>
      </c>
      <c r="G233" s="5">
        <v>0</v>
      </c>
      <c r="H233" s="5">
        <v>0</v>
      </c>
      <c r="I233" s="5">
        <v>0</v>
      </c>
      <c r="J233" s="5">
        <v>-6.5000000000000002E-2</v>
      </c>
      <c r="K233" s="5">
        <v>2.7E-2</v>
      </c>
      <c r="L233" s="5">
        <v>-0.69699999999999995</v>
      </c>
      <c r="M233" s="5">
        <v>0</v>
      </c>
      <c r="S233">
        <f t="shared" si="99"/>
        <v>231</v>
      </c>
      <c r="T233">
        <f t="shared" si="122"/>
        <v>4.6171270000049844</v>
      </c>
      <c r="U233">
        <f t="shared" si="100"/>
        <v>2</v>
      </c>
      <c r="V233">
        <f t="shared" si="108"/>
        <v>-4.8069992400000004E-2</v>
      </c>
      <c r="W233">
        <f t="shared" si="109"/>
        <v>0.117723431</v>
      </c>
      <c r="X233">
        <f t="shared" si="110"/>
        <v>9.8484745282000006</v>
      </c>
      <c r="Y233">
        <f t="shared" si="101"/>
        <v>0</v>
      </c>
      <c r="Z233">
        <f t="shared" si="102"/>
        <v>0</v>
      </c>
      <c r="AA233">
        <f t="shared" si="103"/>
        <v>0</v>
      </c>
      <c r="AB233">
        <f t="shared" si="104"/>
        <v>-6.5000000000000002E-2</v>
      </c>
      <c r="AC233">
        <f t="shared" si="105"/>
        <v>2.7E-2</v>
      </c>
      <c r="AD233">
        <f t="shared" si="106"/>
        <v>-0.69699999999999995</v>
      </c>
      <c r="AE233">
        <f t="shared" si="107"/>
        <v>0</v>
      </c>
      <c r="AG233">
        <f t="shared" si="111"/>
        <v>-1.1344640137963143E-3</v>
      </c>
      <c r="AH233">
        <f t="shared" si="112"/>
        <v>4.7123889803846891E-4</v>
      </c>
      <c r="AI233">
        <f t="shared" si="113"/>
        <v>-1.2164944886400476E-2</v>
      </c>
      <c r="AJ233">
        <f t="shared" si="114"/>
        <v>-4.3429002950380907E-2</v>
      </c>
      <c r="AK233">
        <f t="shared" si="115"/>
        <v>0.1288961172487782</v>
      </c>
      <c r="AL233">
        <f t="shared" si="116"/>
        <v>9.848356196626975</v>
      </c>
      <c r="AM233">
        <f t="shared" si="96"/>
        <v>-4.3429068872224676E-2</v>
      </c>
      <c r="AN233">
        <f t="shared" si="97"/>
        <v>0.12889609279093811</v>
      </c>
      <c r="AO233">
        <f t="shared" si="98"/>
        <v>9.8483561966563808</v>
      </c>
      <c r="AQ233">
        <f t="shared" si="123"/>
        <v>1.670499995816499E-2</v>
      </c>
      <c r="AR233" t="b">
        <f t="shared" si="117"/>
        <v>0</v>
      </c>
      <c r="AS233" t="b">
        <f t="shared" si="118"/>
        <v>0</v>
      </c>
      <c r="AT233" t="b">
        <f>FALSE</f>
        <v>0</v>
      </c>
      <c r="AU233" t="b">
        <f t="shared" si="119"/>
        <v>1</v>
      </c>
      <c r="AV233" t="b">
        <f t="shared" si="124"/>
        <v>1</v>
      </c>
      <c r="AW233" t="b">
        <f t="shared" si="120"/>
        <v>0</v>
      </c>
      <c r="AX233">
        <f t="shared" si="125"/>
        <v>0</v>
      </c>
      <c r="AY233">
        <f t="shared" si="126"/>
        <v>0</v>
      </c>
      <c r="AZ233" t="b">
        <f t="shared" si="121"/>
        <v>0</v>
      </c>
    </row>
    <row r="234" spans="1:52" x14ac:dyDescent="0.3">
      <c r="A234" s="4">
        <v>232</v>
      </c>
      <c r="B234" s="4">
        <v>-803116527596</v>
      </c>
      <c r="C234" s="5">
        <v>2</v>
      </c>
      <c r="D234" s="5">
        <v>-1.4499999999999999E-3</v>
      </c>
      <c r="E234" s="5">
        <v>1.2244E-2</v>
      </c>
      <c r="F234" s="5">
        <v>1004587</v>
      </c>
      <c r="G234" s="5">
        <v>0</v>
      </c>
      <c r="H234" s="5">
        <v>0</v>
      </c>
      <c r="I234" s="5">
        <v>0</v>
      </c>
      <c r="J234" s="5">
        <v>-6.5000000000000002E-2</v>
      </c>
      <c r="K234" s="5">
        <v>2.5999999999999999E-2</v>
      </c>
      <c r="L234" s="5">
        <v>-0.69699999999999995</v>
      </c>
      <c r="M234" s="5">
        <v>0</v>
      </c>
      <c r="S234">
        <f t="shared" si="99"/>
        <v>232</v>
      </c>
      <c r="T234">
        <f t="shared" si="122"/>
        <v>4.6363140000030398</v>
      </c>
      <c r="U234">
        <f t="shared" si="100"/>
        <v>2</v>
      </c>
      <c r="V234">
        <f t="shared" si="108"/>
        <v>-1.4218989999999999E-2</v>
      </c>
      <c r="W234">
        <f t="shared" si="109"/>
        <v>0.1200671128</v>
      </c>
      <c r="X234">
        <f t="shared" si="110"/>
        <v>9.8511810394000001</v>
      </c>
      <c r="Y234">
        <f t="shared" si="101"/>
        <v>0</v>
      </c>
      <c r="Z234">
        <f t="shared" si="102"/>
        <v>0</v>
      </c>
      <c r="AA234">
        <f t="shared" si="103"/>
        <v>0</v>
      </c>
      <c r="AB234">
        <f t="shared" ref="AB234:AB294" si="127">IF(ABS(J234)&gt;1,J234/1000000,J234)</f>
        <v>-6.5000000000000002E-2</v>
      </c>
      <c r="AC234">
        <f t="shared" ref="AC234:AC294" si="128">IF(ABS(K234)&gt;1,K234/1000000,K234)</f>
        <v>2.5999999999999999E-2</v>
      </c>
      <c r="AD234">
        <f t="shared" ref="AD234:AD294" si="129">IF(ABS(L234)&gt;1,L234/1000000,L234)</f>
        <v>-0.69699999999999995</v>
      </c>
      <c r="AE234">
        <f t="shared" ref="AE234:AE294" si="130">M234/1000</f>
        <v>0</v>
      </c>
      <c r="AG234">
        <f t="shared" si="111"/>
        <v>-1.1344640137963143E-3</v>
      </c>
      <c r="AH234">
        <f t="shared" si="112"/>
        <v>4.5378560551852563E-4</v>
      </c>
      <c r="AI234">
        <f t="shared" si="113"/>
        <v>-1.2164944886400476E-2</v>
      </c>
      <c r="AJ234">
        <f t="shared" si="114"/>
        <v>-9.7486645363888333E-3</v>
      </c>
      <c r="AK234">
        <f t="shared" si="115"/>
        <v>0.13124284969098396</v>
      </c>
      <c r="AL234">
        <f t="shared" si="116"/>
        <v>9.8510439264187415</v>
      </c>
      <c r="AM234">
        <f t="shared" si="96"/>
        <v>-9.7487292240084917E-3</v>
      </c>
      <c r="AN234">
        <f t="shared" si="97"/>
        <v>0.13124284352166968</v>
      </c>
      <c r="AO234">
        <f t="shared" si="98"/>
        <v>9.851043926436919</v>
      </c>
      <c r="AQ234">
        <f t="shared" si="123"/>
        <v>1.9186999998055398E-2</v>
      </c>
      <c r="AR234" t="b">
        <f t="shared" si="117"/>
        <v>0</v>
      </c>
      <c r="AS234" t="b">
        <f t="shared" si="118"/>
        <v>0</v>
      </c>
      <c r="AT234" t="b">
        <f>FALSE</f>
        <v>0</v>
      </c>
      <c r="AU234" t="b">
        <f t="shared" si="119"/>
        <v>1</v>
      </c>
      <c r="AV234" t="b">
        <f t="shared" si="124"/>
        <v>1</v>
      </c>
      <c r="AW234" t="b">
        <f t="shared" si="120"/>
        <v>0</v>
      </c>
      <c r="AX234">
        <f t="shared" si="125"/>
        <v>0</v>
      </c>
      <c r="AY234">
        <f t="shared" si="126"/>
        <v>0</v>
      </c>
      <c r="AZ234" t="b">
        <f t="shared" si="121"/>
        <v>0</v>
      </c>
    </row>
    <row r="235" spans="1:52" x14ac:dyDescent="0.3">
      <c r="A235" s="4">
        <v>233</v>
      </c>
      <c r="B235" s="4">
        <v>-803116503426</v>
      </c>
      <c r="C235" s="5">
        <v>2</v>
      </c>
      <c r="D235" s="5">
        <v>-4.2950000000000002E-3</v>
      </c>
      <c r="E235" s="5">
        <v>1.0782999999999999E-2</v>
      </c>
      <c r="F235" s="5">
        <v>1004478</v>
      </c>
      <c r="G235" s="5">
        <v>0</v>
      </c>
      <c r="H235" s="5">
        <v>0</v>
      </c>
      <c r="I235" s="5">
        <v>0</v>
      </c>
      <c r="J235" s="5">
        <v>-6.5000000000000002E-2</v>
      </c>
      <c r="K235" s="5">
        <v>2.5000000000000001E-2</v>
      </c>
      <c r="L235" s="5">
        <v>-0.69699999999999995</v>
      </c>
      <c r="M235" s="5">
        <v>0</v>
      </c>
      <c r="S235">
        <f t="shared" si="99"/>
        <v>233</v>
      </c>
      <c r="T235">
        <f t="shared" si="122"/>
        <v>4.6604839999927208</v>
      </c>
      <c r="U235">
        <f t="shared" si="100"/>
        <v>2</v>
      </c>
      <c r="V235">
        <f t="shared" si="108"/>
        <v>-4.2117629000000004E-2</v>
      </c>
      <c r="W235">
        <f t="shared" si="109"/>
        <v>0.1057402546</v>
      </c>
      <c r="X235">
        <f t="shared" si="110"/>
        <v>9.8501121636000004</v>
      </c>
      <c r="Y235">
        <f t="shared" si="101"/>
        <v>0</v>
      </c>
      <c r="Z235">
        <f t="shared" si="102"/>
        <v>0</v>
      </c>
      <c r="AA235">
        <f t="shared" si="103"/>
        <v>0</v>
      </c>
      <c r="AB235">
        <f t="shared" si="127"/>
        <v>-6.5000000000000002E-2</v>
      </c>
      <c r="AC235">
        <f t="shared" si="128"/>
        <v>2.5000000000000001E-2</v>
      </c>
      <c r="AD235">
        <f t="shared" si="129"/>
        <v>-0.69699999999999995</v>
      </c>
      <c r="AE235">
        <f t="shared" si="130"/>
        <v>0</v>
      </c>
      <c r="AG235">
        <f t="shared" si="111"/>
        <v>-1.1344640137963143E-3</v>
      </c>
      <c r="AH235">
        <f t="shared" si="112"/>
        <v>4.363323129985824E-4</v>
      </c>
      <c r="AI235">
        <f t="shared" si="113"/>
        <v>-1.2164944886400476E-2</v>
      </c>
      <c r="AJ235">
        <f t="shared" si="114"/>
        <v>-3.7819702903437211E-2</v>
      </c>
      <c r="AK235">
        <f t="shared" si="115"/>
        <v>0.11691480172481122</v>
      </c>
      <c r="AL235">
        <f t="shared" si="116"/>
        <v>9.8500033061327485</v>
      </c>
      <c r="AM235">
        <f t="shared" si="96"/>
        <v>-3.7819758010931098E-2</v>
      </c>
      <c r="AN235">
        <f t="shared" si="97"/>
        <v>0.11691478194019334</v>
      </c>
      <c r="AO235">
        <f t="shared" si="98"/>
        <v>9.850003306155994</v>
      </c>
      <c r="AQ235">
        <f t="shared" si="123"/>
        <v>2.4169999989680946E-2</v>
      </c>
      <c r="AR235" t="b">
        <f t="shared" si="117"/>
        <v>0</v>
      </c>
      <c r="AS235" t="b">
        <f t="shared" si="118"/>
        <v>0</v>
      </c>
      <c r="AT235" t="b">
        <f>FALSE</f>
        <v>0</v>
      </c>
      <c r="AU235" t="b">
        <f t="shared" si="119"/>
        <v>1</v>
      </c>
      <c r="AV235" t="b">
        <f t="shared" si="124"/>
        <v>1</v>
      </c>
      <c r="AW235" t="b">
        <f t="shared" si="120"/>
        <v>0</v>
      </c>
      <c r="AX235">
        <f t="shared" si="125"/>
        <v>0</v>
      </c>
      <c r="AY235">
        <f t="shared" si="126"/>
        <v>0</v>
      </c>
      <c r="AZ235" t="b">
        <f t="shared" si="121"/>
        <v>0</v>
      </c>
    </row>
    <row r="236" spans="1:52" x14ac:dyDescent="0.3">
      <c r="A236" s="4">
        <v>234</v>
      </c>
      <c r="B236" s="4">
        <v>-803116483346</v>
      </c>
      <c r="C236" s="5">
        <v>2</v>
      </c>
      <c r="D236" s="5">
        <v>-5.2440000000000004E-3</v>
      </c>
      <c r="E236" s="5">
        <v>1.1731999999999999E-2</v>
      </c>
      <c r="F236" s="5">
        <v>1004421</v>
      </c>
      <c r="G236" s="5">
        <v>0</v>
      </c>
      <c r="H236" s="5">
        <v>0</v>
      </c>
      <c r="I236" s="5">
        <v>0</v>
      </c>
      <c r="J236" s="5">
        <v>-6.7000000000000004E-2</v>
      </c>
      <c r="K236" s="5">
        <v>2.4E-2</v>
      </c>
      <c r="L236" s="5">
        <v>-0.69699999999999995</v>
      </c>
      <c r="M236" s="5">
        <v>0</v>
      </c>
      <c r="S236">
        <f t="shared" si="99"/>
        <v>234</v>
      </c>
      <c r="T236">
        <f t="shared" si="122"/>
        <v>4.6805640000384301</v>
      </c>
      <c r="U236">
        <f t="shared" si="100"/>
        <v>2</v>
      </c>
      <c r="V236">
        <f t="shared" si="108"/>
        <v>-5.1423712800000007E-2</v>
      </c>
      <c r="W236">
        <f t="shared" si="109"/>
        <v>0.1150463384</v>
      </c>
      <c r="X236">
        <f t="shared" si="110"/>
        <v>9.8495532101999999</v>
      </c>
      <c r="Y236">
        <f t="shared" si="101"/>
        <v>0</v>
      </c>
      <c r="Z236">
        <f t="shared" si="102"/>
        <v>0</v>
      </c>
      <c r="AA236">
        <f t="shared" si="103"/>
        <v>0</v>
      </c>
      <c r="AB236">
        <f t="shared" si="127"/>
        <v>-6.7000000000000004E-2</v>
      </c>
      <c r="AC236">
        <f t="shared" si="128"/>
        <v>2.4E-2</v>
      </c>
      <c r="AD236">
        <f t="shared" si="129"/>
        <v>-0.69699999999999995</v>
      </c>
      <c r="AE236">
        <f t="shared" si="130"/>
        <v>0</v>
      </c>
      <c r="AG236">
        <f t="shared" si="111"/>
        <v>-1.1693705988362008E-3</v>
      </c>
      <c r="AH236">
        <f t="shared" si="112"/>
        <v>4.1887902047863911E-4</v>
      </c>
      <c r="AI236">
        <f t="shared" si="113"/>
        <v>-1.2164944886400476E-2</v>
      </c>
      <c r="AJ236">
        <f t="shared" si="114"/>
        <v>-4.72979372084174E-2</v>
      </c>
      <c r="AK236">
        <f t="shared" si="115"/>
        <v>0.12656405923011774</v>
      </c>
      <c r="AL236">
        <f t="shared" si="116"/>
        <v>9.8494326203505516</v>
      </c>
      <c r="AM236">
        <f t="shared" si="96"/>
        <v>-4.7297996381800177E-2</v>
      </c>
      <c r="AN236">
        <f t="shared" si="97"/>
        <v>0.12656403505196612</v>
      </c>
      <c r="AO236">
        <f t="shared" si="98"/>
        <v>9.8494326203770814</v>
      </c>
      <c r="AQ236">
        <f t="shared" si="123"/>
        <v>2.0080000045709312E-2</v>
      </c>
      <c r="AR236" t="b">
        <f t="shared" si="117"/>
        <v>0</v>
      </c>
      <c r="AS236" t="b">
        <f t="shared" si="118"/>
        <v>0</v>
      </c>
      <c r="AT236" t="b">
        <f>FALSE</f>
        <v>0</v>
      </c>
      <c r="AU236" t="b">
        <f t="shared" si="119"/>
        <v>1</v>
      </c>
      <c r="AV236" t="b">
        <f t="shared" si="124"/>
        <v>1</v>
      </c>
      <c r="AW236" t="b">
        <f t="shared" si="120"/>
        <v>0</v>
      </c>
      <c r="AX236">
        <f t="shared" si="125"/>
        <v>0</v>
      </c>
      <c r="AY236">
        <f t="shared" si="126"/>
        <v>0</v>
      </c>
      <c r="AZ236" t="b">
        <f t="shared" si="121"/>
        <v>0</v>
      </c>
    </row>
    <row r="237" spans="1:52" x14ac:dyDescent="0.3">
      <c r="A237" s="4">
        <v>235</v>
      </c>
      <c r="B237" s="4">
        <v>-803116467839</v>
      </c>
      <c r="C237" s="5">
        <v>2</v>
      </c>
      <c r="D237" s="5">
        <v>-4.7330000000000002E-3</v>
      </c>
      <c r="E237" s="5">
        <v>1.1721000000000001E-2</v>
      </c>
      <c r="F237" s="5">
        <v>1004450</v>
      </c>
      <c r="G237" s="5">
        <v>0</v>
      </c>
      <c r="H237" s="5">
        <v>0</v>
      </c>
      <c r="I237" s="5">
        <v>0</v>
      </c>
      <c r="J237" s="5">
        <v>-6.7000000000000004E-2</v>
      </c>
      <c r="K237" s="5">
        <v>2.3E-2</v>
      </c>
      <c r="L237" s="5">
        <v>-0.69699999999999995</v>
      </c>
      <c r="M237" s="5">
        <v>0</v>
      </c>
      <c r="S237">
        <f t="shared" si="99"/>
        <v>235</v>
      </c>
      <c r="T237">
        <f t="shared" si="122"/>
        <v>4.6960709999548271</v>
      </c>
      <c r="U237">
        <f t="shared" si="100"/>
        <v>2</v>
      </c>
      <c r="V237">
        <f t="shared" si="108"/>
        <v>-4.6412744600000007E-2</v>
      </c>
      <c r="W237">
        <f t="shared" si="109"/>
        <v>0.11493847020000002</v>
      </c>
      <c r="X237">
        <f t="shared" si="110"/>
        <v>9.8498375900000017</v>
      </c>
      <c r="Y237">
        <f t="shared" si="101"/>
        <v>0</v>
      </c>
      <c r="Z237">
        <f t="shared" si="102"/>
        <v>0</v>
      </c>
      <c r="AA237">
        <f t="shared" si="103"/>
        <v>0</v>
      </c>
      <c r="AB237">
        <f t="shared" si="127"/>
        <v>-6.7000000000000004E-2</v>
      </c>
      <c r="AC237">
        <f t="shared" si="128"/>
        <v>2.3E-2</v>
      </c>
      <c r="AD237">
        <f t="shared" si="129"/>
        <v>-0.69699999999999995</v>
      </c>
      <c r="AE237">
        <f t="shared" si="130"/>
        <v>0</v>
      </c>
      <c r="AG237">
        <f t="shared" si="111"/>
        <v>-1.1693705988362008E-3</v>
      </c>
      <c r="AH237">
        <f t="shared" si="112"/>
        <v>4.0142572795869572E-4</v>
      </c>
      <c r="AI237">
        <f t="shared" si="113"/>
        <v>-1.2164944886400476E-2</v>
      </c>
      <c r="AJ237">
        <f t="shared" si="114"/>
        <v>-4.2458762741816265E-2</v>
      </c>
      <c r="AK237">
        <f t="shared" si="115"/>
        <v>0.12645652032984292</v>
      </c>
      <c r="AL237">
        <f t="shared" si="116"/>
        <v>9.8497142875366084</v>
      </c>
      <c r="AM237">
        <f t="shared" si="96"/>
        <v>-4.2458819399084621E-2</v>
      </c>
      <c r="AN237">
        <f t="shared" si="97"/>
        <v>0.12645649947101836</v>
      </c>
      <c r="AO237">
        <f t="shared" si="98"/>
        <v>9.8497142875601753</v>
      </c>
      <c r="AQ237">
        <f t="shared" si="123"/>
        <v>1.5506999916397035E-2</v>
      </c>
      <c r="AR237" t="b">
        <f t="shared" si="117"/>
        <v>0</v>
      </c>
      <c r="AS237" t="b">
        <f t="shared" si="118"/>
        <v>0</v>
      </c>
      <c r="AT237" t="b">
        <f>FALSE</f>
        <v>0</v>
      </c>
      <c r="AU237" t="b">
        <f t="shared" si="119"/>
        <v>1</v>
      </c>
      <c r="AV237" t="b">
        <f t="shared" si="124"/>
        <v>1</v>
      </c>
      <c r="AW237" t="b">
        <f t="shared" si="120"/>
        <v>0</v>
      </c>
      <c r="AX237">
        <f t="shared" si="125"/>
        <v>0</v>
      </c>
      <c r="AY237">
        <f t="shared" si="126"/>
        <v>0</v>
      </c>
      <c r="AZ237" t="b">
        <f t="shared" si="121"/>
        <v>0</v>
      </c>
    </row>
    <row r="238" spans="1:52" x14ac:dyDescent="0.3">
      <c r="A238" s="4">
        <v>236</v>
      </c>
      <c r="B238" s="4">
        <v>-803116443781</v>
      </c>
      <c r="C238" s="5">
        <v>2</v>
      </c>
      <c r="D238" s="5">
        <v>-1.621E-3</v>
      </c>
      <c r="E238" s="5">
        <v>9.2339999999999992E-3</v>
      </c>
      <c r="F238" s="5">
        <v>1004565</v>
      </c>
      <c r="G238" s="5">
        <v>0</v>
      </c>
      <c r="H238" s="5">
        <v>0</v>
      </c>
      <c r="I238" s="5">
        <v>0</v>
      </c>
      <c r="J238" s="5">
        <v>-6.9000000000000006E-2</v>
      </c>
      <c r="K238" s="5">
        <v>2.1999999999999999E-2</v>
      </c>
      <c r="L238" s="5">
        <v>-0.69699999999999995</v>
      </c>
      <c r="M238" s="5">
        <v>0</v>
      </c>
      <c r="S238">
        <f t="shared" si="99"/>
        <v>236</v>
      </c>
      <c r="T238">
        <f t="shared" si="122"/>
        <v>4.7201290000230074</v>
      </c>
      <c r="U238">
        <f t="shared" si="100"/>
        <v>2</v>
      </c>
      <c r="V238">
        <f t="shared" si="108"/>
        <v>-1.5895850200000002E-2</v>
      </c>
      <c r="W238">
        <f t="shared" si="109"/>
        <v>9.0550450800000001E-2</v>
      </c>
      <c r="X238">
        <f t="shared" si="110"/>
        <v>9.8509653030000006</v>
      </c>
      <c r="Y238">
        <f t="shared" si="101"/>
        <v>0</v>
      </c>
      <c r="Z238">
        <f t="shared" si="102"/>
        <v>0</v>
      </c>
      <c r="AA238">
        <f t="shared" si="103"/>
        <v>0</v>
      </c>
      <c r="AB238">
        <f t="shared" si="127"/>
        <v>-6.9000000000000006E-2</v>
      </c>
      <c r="AC238">
        <f t="shared" si="128"/>
        <v>2.1999999999999999E-2</v>
      </c>
      <c r="AD238">
        <f t="shared" si="129"/>
        <v>-0.69699999999999995</v>
      </c>
      <c r="AE238">
        <f t="shared" si="130"/>
        <v>0</v>
      </c>
      <c r="AG238">
        <f t="shared" si="111"/>
        <v>-1.2042771838760874E-3</v>
      </c>
      <c r="AH238">
        <f t="shared" si="112"/>
        <v>3.8397243543875249E-4</v>
      </c>
      <c r="AI238">
        <f t="shared" si="113"/>
        <v>-1.2164944886400476E-2</v>
      </c>
      <c r="AJ238">
        <f t="shared" si="114"/>
        <v>-1.2113349982328814E-2</v>
      </c>
      <c r="AK238">
        <f t="shared" si="115"/>
        <v>0.10241368149998407</v>
      </c>
      <c r="AL238">
        <f t="shared" si="116"/>
        <v>9.850854489215509</v>
      </c>
      <c r="AM238">
        <f t="shared" si="96"/>
        <v>-1.2113394596530807E-2</v>
      </c>
      <c r="AN238">
        <f t="shared" si="97"/>
        <v>0.10241367502412903</v>
      </c>
      <c r="AO238">
        <f t="shared" si="98"/>
        <v>9.8508544892279737</v>
      </c>
      <c r="AQ238">
        <f t="shared" si="123"/>
        <v>2.4058000068180263E-2</v>
      </c>
      <c r="AR238" t="b">
        <f t="shared" si="117"/>
        <v>0</v>
      </c>
      <c r="AS238" t="b">
        <f t="shared" si="118"/>
        <v>0</v>
      </c>
      <c r="AT238" t="b">
        <f>FALSE</f>
        <v>0</v>
      </c>
      <c r="AU238" t="b">
        <f t="shared" si="119"/>
        <v>1</v>
      </c>
      <c r="AV238" t="b">
        <f t="shared" si="124"/>
        <v>1</v>
      </c>
      <c r="AW238" t="b">
        <f t="shared" si="120"/>
        <v>0</v>
      </c>
      <c r="AX238">
        <f t="shared" si="125"/>
        <v>0</v>
      </c>
      <c r="AY238">
        <f t="shared" si="126"/>
        <v>0</v>
      </c>
      <c r="AZ238" t="b">
        <f t="shared" si="121"/>
        <v>0</v>
      </c>
    </row>
    <row r="239" spans="1:52" x14ac:dyDescent="0.3">
      <c r="A239" s="4">
        <v>237</v>
      </c>
      <c r="B239" s="4">
        <v>-803116427141</v>
      </c>
      <c r="C239" s="5">
        <v>2</v>
      </c>
      <c r="D239" s="5">
        <v>1.7000000000000001E-4</v>
      </c>
      <c r="E239" s="5">
        <v>1.1015E-2</v>
      </c>
      <c r="F239" s="5">
        <v>1004633</v>
      </c>
      <c r="G239" s="5">
        <v>0</v>
      </c>
      <c r="H239" s="5">
        <v>0</v>
      </c>
      <c r="I239" s="5">
        <v>0</v>
      </c>
      <c r="J239" s="5">
        <v>-7.0999999999999994E-2</v>
      </c>
      <c r="K239" s="5">
        <v>1.6E-2</v>
      </c>
      <c r="L239" s="5">
        <v>-0.69599999999999995</v>
      </c>
      <c r="M239" s="5">
        <v>0</v>
      </c>
      <c r="S239">
        <f t="shared" si="99"/>
        <v>237</v>
      </c>
      <c r="T239">
        <f t="shared" si="122"/>
        <v>4.7367689999518916</v>
      </c>
      <c r="U239">
        <f t="shared" si="100"/>
        <v>2</v>
      </c>
      <c r="V239">
        <f t="shared" si="108"/>
        <v>1.6670540000000003E-3</v>
      </c>
      <c r="W239">
        <f t="shared" si="109"/>
        <v>0.10801529300000001</v>
      </c>
      <c r="X239">
        <f t="shared" si="110"/>
        <v>9.8516321246000018</v>
      </c>
      <c r="Y239">
        <f t="shared" si="101"/>
        <v>0</v>
      </c>
      <c r="Z239">
        <f t="shared" si="102"/>
        <v>0</v>
      </c>
      <c r="AA239">
        <f t="shared" si="103"/>
        <v>0</v>
      </c>
      <c r="AB239">
        <f t="shared" si="127"/>
        <v>-7.0999999999999994E-2</v>
      </c>
      <c r="AC239">
        <f t="shared" si="128"/>
        <v>1.6E-2</v>
      </c>
      <c r="AD239">
        <f t="shared" si="129"/>
        <v>-0.69599999999999995</v>
      </c>
      <c r="AE239">
        <f t="shared" si="130"/>
        <v>0</v>
      </c>
      <c r="AG239">
        <f t="shared" si="111"/>
        <v>-1.2391837689159737E-3</v>
      </c>
      <c r="AH239">
        <f t="shared" si="112"/>
        <v>2.7925268031909274E-4</v>
      </c>
      <c r="AI239">
        <f t="shared" si="113"/>
        <v>-1.2147491593880531E-2</v>
      </c>
      <c r="AJ239">
        <f t="shared" si="114"/>
        <v>4.4181485755560726E-3</v>
      </c>
      <c r="AK239">
        <f t="shared" si="115"/>
        <v>0.12022318851601869</v>
      </c>
      <c r="AL239">
        <f t="shared" si="116"/>
        <v>9.8514898602164678</v>
      </c>
      <c r="AM239">
        <f t="shared" si="96"/>
        <v>4.4181090851143036E-3</v>
      </c>
      <c r="AN239">
        <f t="shared" si="97"/>
        <v>0.12022318956889658</v>
      </c>
      <c r="AO239">
        <f t="shared" si="98"/>
        <v>9.8514898602213279</v>
      </c>
      <c r="AQ239">
        <f t="shared" si="123"/>
        <v>1.6639999928884208E-2</v>
      </c>
      <c r="AR239" t="b">
        <f t="shared" si="117"/>
        <v>0</v>
      </c>
      <c r="AS239" t="b">
        <f t="shared" si="118"/>
        <v>0</v>
      </c>
      <c r="AT239" t="b">
        <f>FALSE</f>
        <v>0</v>
      </c>
      <c r="AU239" t="b">
        <f t="shared" si="119"/>
        <v>1</v>
      </c>
      <c r="AV239" t="b">
        <f t="shared" si="124"/>
        <v>1</v>
      </c>
      <c r="AW239" t="b">
        <f t="shared" si="120"/>
        <v>0</v>
      </c>
      <c r="AX239">
        <f t="shared" si="125"/>
        <v>0</v>
      </c>
      <c r="AY239">
        <f t="shared" si="126"/>
        <v>0</v>
      </c>
      <c r="AZ239" t="b">
        <f t="shared" si="121"/>
        <v>0</v>
      </c>
    </row>
    <row r="240" spans="1:52" x14ac:dyDescent="0.3">
      <c r="A240" s="4">
        <v>238</v>
      </c>
      <c r="B240" s="4">
        <v>-803116405555</v>
      </c>
      <c r="C240" s="5">
        <v>2</v>
      </c>
      <c r="D240" s="5">
        <v>-5.0660000000000002E-3</v>
      </c>
      <c r="E240" s="5">
        <v>5.8190000000000004E-3</v>
      </c>
      <c r="F240" s="5">
        <v>1004446</v>
      </c>
      <c r="G240" s="5">
        <v>0</v>
      </c>
      <c r="H240" s="5">
        <v>0</v>
      </c>
      <c r="I240" s="5">
        <v>0</v>
      </c>
      <c r="J240" s="5">
        <v>-7.4999999999999997E-2</v>
      </c>
      <c r="K240" s="5">
        <v>1.4999999999999999E-2</v>
      </c>
      <c r="L240" s="5">
        <v>-0.69599999999999995</v>
      </c>
      <c r="M240" s="5">
        <v>0</v>
      </c>
      <c r="S240">
        <f t="shared" si="99"/>
        <v>238</v>
      </c>
      <c r="T240">
        <f t="shared" si="122"/>
        <v>4.7583550000563264</v>
      </c>
      <c r="U240">
        <f t="shared" si="100"/>
        <v>2</v>
      </c>
      <c r="V240">
        <f t="shared" si="108"/>
        <v>-4.9678209200000004E-2</v>
      </c>
      <c r="W240">
        <f t="shared" si="109"/>
        <v>5.7062277800000005E-2</v>
      </c>
      <c r="X240">
        <f t="shared" si="110"/>
        <v>9.8497983651999999</v>
      </c>
      <c r="Y240">
        <f t="shared" si="101"/>
        <v>0</v>
      </c>
      <c r="Z240">
        <f t="shared" si="102"/>
        <v>0</v>
      </c>
      <c r="AA240">
        <f t="shared" si="103"/>
        <v>0</v>
      </c>
      <c r="AB240">
        <f t="shared" si="127"/>
        <v>-7.4999999999999997E-2</v>
      </c>
      <c r="AC240">
        <f t="shared" si="128"/>
        <v>1.4999999999999999E-2</v>
      </c>
      <c r="AD240">
        <f t="shared" si="129"/>
        <v>-0.69599999999999995</v>
      </c>
      <c r="AE240">
        <f t="shared" si="130"/>
        <v>0</v>
      </c>
      <c r="AG240">
        <f t="shared" si="111"/>
        <v>-1.308996938995747E-3</v>
      </c>
      <c r="AH240">
        <f t="shared" si="112"/>
        <v>2.6179938779914941E-4</v>
      </c>
      <c r="AI240">
        <f t="shared" si="113"/>
        <v>-1.2147491593880531E-2</v>
      </c>
      <c r="AJ240">
        <f t="shared" si="114"/>
        <v>-4.7099536345056758E-2</v>
      </c>
      <c r="AK240">
        <f t="shared" si="115"/>
        <v>6.9955597722974758E-2</v>
      </c>
      <c r="AL240">
        <f t="shared" si="116"/>
        <v>9.8497279003603406</v>
      </c>
      <c r="AM240">
        <f t="shared" si="96"/>
        <v>-4.7099558109226627E-2</v>
      </c>
      <c r="AN240">
        <f t="shared" si="97"/>
        <v>6.9955581140374132E-2</v>
      </c>
      <c r="AO240">
        <f t="shared" si="98"/>
        <v>9.8497279003740434</v>
      </c>
      <c r="AQ240">
        <f t="shared" si="123"/>
        <v>2.1586000104434788E-2</v>
      </c>
      <c r="AR240" t="b">
        <f t="shared" si="117"/>
        <v>0</v>
      </c>
      <c r="AS240" t="b">
        <f t="shared" si="118"/>
        <v>0</v>
      </c>
      <c r="AT240" t="b">
        <f>FALSE</f>
        <v>0</v>
      </c>
      <c r="AU240" t="b">
        <f t="shared" si="119"/>
        <v>1</v>
      </c>
      <c r="AV240" t="b">
        <f t="shared" si="124"/>
        <v>1</v>
      </c>
      <c r="AW240" t="b">
        <f t="shared" si="120"/>
        <v>0</v>
      </c>
      <c r="AX240">
        <f t="shared" si="125"/>
        <v>0</v>
      </c>
      <c r="AY240">
        <f t="shared" si="126"/>
        <v>0</v>
      </c>
      <c r="AZ240" t="b">
        <f t="shared" si="121"/>
        <v>0</v>
      </c>
    </row>
    <row r="241" spans="1:52" x14ac:dyDescent="0.3">
      <c r="A241" s="4">
        <v>239</v>
      </c>
      <c r="B241" s="4">
        <v>-803116384675</v>
      </c>
      <c r="C241" s="5">
        <v>2</v>
      </c>
      <c r="D241" s="5">
        <v>-5.5669999999999999E-3</v>
      </c>
      <c r="E241" s="5">
        <v>1.3254999999999999E-2</v>
      </c>
      <c r="F241" s="5">
        <v>1004411</v>
      </c>
      <c r="G241" s="5">
        <v>0</v>
      </c>
      <c r="H241" s="5">
        <v>0</v>
      </c>
      <c r="I241" s="5">
        <v>0</v>
      </c>
      <c r="J241" s="5">
        <v>-7.4999999999999997E-2</v>
      </c>
      <c r="K241" s="5">
        <v>1.4E-2</v>
      </c>
      <c r="L241" s="5">
        <v>-0.69599999999999995</v>
      </c>
      <c r="M241" s="5">
        <v>0</v>
      </c>
      <c r="S241">
        <f t="shared" si="99"/>
        <v>239</v>
      </c>
      <c r="T241">
        <f t="shared" si="122"/>
        <v>4.7792350000236183</v>
      </c>
      <c r="U241">
        <f t="shared" si="100"/>
        <v>2</v>
      </c>
      <c r="V241">
        <f t="shared" si="108"/>
        <v>-5.4591115400000001E-2</v>
      </c>
      <c r="W241">
        <f t="shared" si="109"/>
        <v>0.129981181</v>
      </c>
      <c r="X241">
        <f t="shared" si="110"/>
        <v>9.8494551482000006</v>
      </c>
      <c r="Y241">
        <f t="shared" si="101"/>
        <v>0</v>
      </c>
      <c r="Z241">
        <f t="shared" si="102"/>
        <v>0</v>
      </c>
      <c r="AA241">
        <f t="shared" si="103"/>
        <v>0</v>
      </c>
      <c r="AB241">
        <f t="shared" si="127"/>
        <v>-7.4999999999999997E-2</v>
      </c>
      <c r="AC241">
        <f t="shared" si="128"/>
        <v>1.4E-2</v>
      </c>
      <c r="AD241">
        <f t="shared" si="129"/>
        <v>-0.69599999999999995</v>
      </c>
      <c r="AE241">
        <f t="shared" si="130"/>
        <v>0</v>
      </c>
      <c r="AG241">
        <f t="shared" si="111"/>
        <v>-1.308996938995747E-3</v>
      </c>
      <c r="AH241">
        <f t="shared" si="112"/>
        <v>2.4434609527920612E-4</v>
      </c>
      <c r="AI241">
        <f t="shared" si="113"/>
        <v>-1.2147491593880531E-2</v>
      </c>
      <c r="AJ241">
        <f t="shared" si="114"/>
        <v>-5.2184437888176442E-2</v>
      </c>
      <c r="AK241">
        <f t="shared" si="115"/>
        <v>0.14287398967420786</v>
      </c>
      <c r="AL241">
        <f t="shared" si="116"/>
        <v>9.8492896099777223</v>
      </c>
      <c r="AM241">
        <f t="shared" si="96"/>
        <v>-5.2184481524309489E-2</v>
      </c>
      <c r="AN241">
        <f t="shared" si="97"/>
        <v>0.14287397259822351</v>
      </c>
      <c r="AO241">
        <f t="shared" si="98"/>
        <v>9.84928960999423</v>
      </c>
      <c r="AQ241">
        <f t="shared" si="123"/>
        <v>2.0879999967291951E-2</v>
      </c>
      <c r="AR241" t="b">
        <f t="shared" si="117"/>
        <v>0</v>
      </c>
      <c r="AS241" t="b">
        <f t="shared" si="118"/>
        <v>0</v>
      </c>
      <c r="AT241" t="b">
        <f>FALSE</f>
        <v>0</v>
      </c>
      <c r="AU241" t="b">
        <f t="shared" si="119"/>
        <v>1</v>
      </c>
      <c r="AV241" t="b">
        <f t="shared" si="124"/>
        <v>1</v>
      </c>
      <c r="AW241" t="b">
        <f t="shared" si="120"/>
        <v>0</v>
      </c>
      <c r="AX241">
        <f t="shared" si="125"/>
        <v>0</v>
      </c>
      <c r="AY241">
        <f t="shared" si="126"/>
        <v>0</v>
      </c>
      <c r="AZ241" t="b">
        <f t="shared" si="121"/>
        <v>0</v>
      </c>
    </row>
    <row r="242" spans="1:52" x14ac:dyDescent="0.3">
      <c r="A242" s="4">
        <v>240</v>
      </c>
      <c r="B242" s="4">
        <v>-803116367407</v>
      </c>
      <c r="C242" s="5">
        <v>2</v>
      </c>
      <c r="D242" s="5">
        <v>-3.2139999999999998E-3</v>
      </c>
      <c r="E242" s="5">
        <v>1.2853E-2</v>
      </c>
      <c r="F242" s="5">
        <v>1004502</v>
      </c>
      <c r="G242" s="5">
        <v>0</v>
      </c>
      <c r="H242" s="5">
        <v>0</v>
      </c>
      <c r="I242" s="5">
        <v>0</v>
      </c>
      <c r="J242" s="5">
        <v>-7.5999999999999998E-2</v>
      </c>
      <c r="K242" s="5">
        <v>1.4E-2</v>
      </c>
      <c r="L242" s="5">
        <v>-0.69599999999999995</v>
      </c>
      <c r="M242" s="5">
        <v>0</v>
      </c>
      <c r="S242">
        <f t="shared" si="99"/>
        <v>240</v>
      </c>
      <c r="T242">
        <f t="shared" si="122"/>
        <v>4.7965029999613762</v>
      </c>
      <c r="U242">
        <f t="shared" si="100"/>
        <v>2</v>
      </c>
      <c r="V242">
        <f t="shared" si="108"/>
        <v>-3.1517126800000003E-2</v>
      </c>
      <c r="W242">
        <f t="shared" si="109"/>
        <v>0.12603908860000002</v>
      </c>
      <c r="X242">
        <f t="shared" si="110"/>
        <v>9.8503475124000008</v>
      </c>
      <c r="Y242">
        <f t="shared" si="101"/>
        <v>0</v>
      </c>
      <c r="Z242">
        <f t="shared" si="102"/>
        <v>0</v>
      </c>
      <c r="AA242">
        <f t="shared" si="103"/>
        <v>0</v>
      </c>
      <c r="AB242">
        <f t="shared" si="127"/>
        <v>-7.5999999999999998E-2</v>
      </c>
      <c r="AC242">
        <f t="shared" si="128"/>
        <v>1.4E-2</v>
      </c>
      <c r="AD242">
        <f t="shared" si="129"/>
        <v>-0.69599999999999995</v>
      </c>
      <c r="AE242">
        <f t="shared" si="130"/>
        <v>0</v>
      </c>
      <c r="AG242">
        <f t="shared" si="111"/>
        <v>-1.3264502315156904E-3</v>
      </c>
      <c r="AH242">
        <f t="shared" si="112"/>
        <v>2.4434609527920612E-4</v>
      </c>
      <c r="AI242">
        <f t="shared" si="113"/>
        <v>-1.2147491593880531E-2</v>
      </c>
      <c r="AJ242">
        <f t="shared" si="114"/>
        <v>-2.911023193128718E-2</v>
      </c>
      <c r="AK242">
        <f t="shared" si="115"/>
        <v>0.13910497945085271</v>
      </c>
      <c r="AL242">
        <f t="shared" si="116"/>
        <v>9.8501790691982158</v>
      </c>
      <c r="AM242">
        <f t="shared" si="96"/>
        <v>-2.911027489960246E-2</v>
      </c>
      <c r="AN242">
        <f t="shared" si="97"/>
        <v>0.13910496962579996</v>
      </c>
      <c r="AO242">
        <f t="shared" si="98"/>
        <v>9.8501790692099824</v>
      </c>
      <c r="AQ242">
        <f t="shared" si="123"/>
        <v>1.726799993775785E-2</v>
      </c>
      <c r="AR242" t="b">
        <f t="shared" si="117"/>
        <v>0</v>
      </c>
      <c r="AS242" t="b">
        <f t="shared" si="118"/>
        <v>0</v>
      </c>
      <c r="AT242" t="b">
        <f>FALSE</f>
        <v>0</v>
      </c>
      <c r="AU242" t="b">
        <f t="shared" si="119"/>
        <v>1</v>
      </c>
      <c r="AV242" t="b">
        <f t="shared" si="124"/>
        <v>1</v>
      </c>
      <c r="AW242" t="b">
        <f t="shared" si="120"/>
        <v>0</v>
      </c>
      <c r="AX242">
        <f t="shared" si="125"/>
        <v>0</v>
      </c>
      <c r="AY242">
        <f t="shared" si="126"/>
        <v>0</v>
      </c>
      <c r="AZ242" t="b">
        <f t="shared" si="121"/>
        <v>0</v>
      </c>
    </row>
    <row r="243" spans="1:52" x14ac:dyDescent="0.3">
      <c r="A243" s="4">
        <v>241</v>
      </c>
      <c r="B243" s="4">
        <v>-803116345130</v>
      </c>
      <c r="C243" s="5">
        <v>2</v>
      </c>
      <c r="D243" s="5">
        <v>4.2220000000000001E-3</v>
      </c>
      <c r="E243" s="5">
        <v>1.2238000000000001E-2</v>
      </c>
      <c r="F243" s="5">
        <v>1002866</v>
      </c>
      <c r="G243" s="5">
        <v>0</v>
      </c>
      <c r="H243" s="5">
        <v>0</v>
      </c>
      <c r="I243" s="5">
        <v>0</v>
      </c>
      <c r="J243" s="5">
        <v>-7.8E-2</v>
      </c>
      <c r="K243" s="5">
        <v>8.9999999999999993E-3</v>
      </c>
      <c r="L243" s="5">
        <v>-0.69699999999999995</v>
      </c>
      <c r="M243" s="5">
        <v>0</v>
      </c>
      <c r="S243">
        <f t="shared" si="99"/>
        <v>241</v>
      </c>
      <c r="T243">
        <f t="shared" si="122"/>
        <v>4.8187799999723211</v>
      </c>
      <c r="U243">
        <f t="shared" si="100"/>
        <v>2</v>
      </c>
      <c r="V243">
        <f t="shared" si="108"/>
        <v>4.14017764E-2</v>
      </c>
      <c r="W243">
        <f t="shared" si="109"/>
        <v>0.12000827560000001</v>
      </c>
      <c r="X243">
        <f t="shared" si="110"/>
        <v>9.8343045692000004</v>
      </c>
      <c r="Y243">
        <f t="shared" si="101"/>
        <v>0</v>
      </c>
      <c r="Z243">
        <f t="shared" si="102"/>
        <v>0</v>
      </c>
      <c r="AA243">
        <f t="shared" si="103"/>
        <v>0</v>
      </c>
      <c r="AB243">
        <f t="shared" si="127"/>
        <v>-7.8E-2</v>
      </c>
      <c r="AC243">
        <f t="shared" si="128"/>
        <v>8.9999999999999993E-3</v>
      </c>
      <c r="AD243">
        <f t="shared" si="129"/>
        <v>-0.69699999999999995</v>
      </c>
      <c r="AE243">
        <f t="shared" si="130"/>
        <v>0</v>
      </c>
      <c r="AG243">
        <f t="shared" si="111"/>
        <v>-1.361356816555577E-3</v>
      </c>
      <c r="AH243">
        <f t="shared" si="112"/>
        <v>1.5707963267948965E-4</v>
      </c>
      <c r="AI243">
        <f t="shared" si="113"/>
        <v>-1.2164944886400476E-2</v>
      </c>
      <c r="AJ243">
        <f t="shared" si="114"/>
        <v>4.294654483226161E-2</v>
      </c>
      <c r="AK243">
        <f t="shared" si="115"/>
        <v>0.13339614880227785</v>
      </c>
      <c r="AL243">
        <f t="shared" si="116"/>
        <v>9.8341254575514352</v>
      </c>
      <c r="AM243">
        <f t="shared" si="96"/>
        <v>4.2946517738074494E-2</v>
      </c>
      <c r="AN243">
        <f t="shared" si="97"/>
        <v>0.13339615782085784</v>
      </c>
      <c r="AO243">
        <f t="shared" si="98"/>
        <v>9.8341254575474242</v>
      </c>
      <c r="AQ243">
        <f t="shared" si="123"/>
        <v>2.2277000010944903E-2</v>
      </c>
      <c r="AR243" t="b">
        <f t="shared" si="117"/>
        <v>0</v>
      </c>
      <c r="AS243" t="b">
        <f t="shared" si="118"/>
        <v>0</v>
      </c>
      <c r="AT243" t="b">
        <f>FALSE</f>
        <v>0</v>
      </c>
      <c r="AU243" t="b">
        <f t="shared" si="119"/>
        <v>1</v>
      </c>
      <c r="AV243" t="b">
        <f t="shared" si="124"/>
        <v>1</v>
      </c>
      <c r="AW243" t="b">
        <f t="shared" si="120"/>
        <v>0</v>
      </c>
      <c r="AX243">
        <f t="shared" si="125"/>
        <v>0</v>
      </c>
      <c r="AY243">
        <f t="shared" si="126"/>
        <v>0</v>
      </c>
      <c r="AZ243" t="b">
        <f t="shared" si="121"/>
        <v>0</v>
      </c>
    </row>
    <row r="244" spans="1:52" x14ac:dyDescent="0.3">
      <c r="A244" s="4">
        <v>242</v>
      </c>
      <c r="B244" s="4">
        <v>-803116325802</v>
      </c>
      <c r="C244" s="5">
        <v>2</v>
      </c>
      <c r="D244" s="5">
        <v>2.6489999999999999E-3</v>
      </c>
      <c r="E244" s="5">
        <v>1.2409E-2</v>
      </c>
      <c r="F244" s="5">
        <v>1005419</v>
      </c>
      <c r="G244" s="5">
        <v>0</v>
      </c>
      <c r="H244" s="5">
        <v>0</v>
      </c>
      <c r="I244" s="5">
        <v>0</v>
      </c>
      <c r="J244" s="5">
        <v>-7.8E-2</v>
      </c>
      <c r="K244" s="5">
        <v>3.0000000000000001E-3</v>
      </c>
      <c r="L244" s="5">
        <v>-0.69799999999999995</v>
      </c>
      <c r="M244" s="5">
        <v>0</v>
      </c>
      <c r="S244">
        <f t="shared" si="99"/>
        <v>242</v>
      </c>
      <c r="T244">
        <f t="shared" si="122"/>
        <v>4.8381079999962822</v>
      </c>
      <c r="U244">
        <f t="shared" si="100"/>
        <v>2</v>
      </c>
      <c r="V244">
        <f t="shared" si="108"/>
        <v>2.5976623800000001E-2</v>
      </c>
      <c r="W244">
        <f t="shared" si="109"/>
        <v>0.12168513580000001</v>
      </c>
      <c r="X244">
        <f t="shared" si="110"/>
        <v>9.8593397978000006</v>
      </c>
      <c r="Y244">
        <f t="shared" si="101"/>
        <v>0</v>
      </c>
      <c r="Z244">
        <f t="shared" si="102"/>
        <v>0</v>
      </c>
      <c r="AA244">
        <f t="shared" si="103"/>
        <v>0</v>
      </c>
      <c r="AB244">
        <f t="shared" si="127"/>
        <v>-7.8E-2</v>
      </c>
      <c r="AC244">
        <f t="shared" si="128"/>
        <v>3.0000000000000001E-3</v>
      </c>
      <c r="AD244">
        <f t="shared" si="129"/>
        <v>-0.69799999999999995</v>
      </c>
      <c r="AE244">
        <f t="shared" si="130"/>
        <v>0</v>
      </c>
      <c r="AG244">
        <f t="shared" si="111"/>
        <v>-1.361356816555577E-3</v>
      </c>
      <c r="AH244">
        <f t="shared" si="112"/>
        <v>5.2359877559829889E-5</v>
      </c>
      <c r="AI244">
        <f t="shared" si="113"/>
        <v>-1.2182398178920421E-2</v>
      </c>
      <c r="AJ244">
        <f t="shared" si="114"/>
        <v>2.6492857588789494E-2</v>
      </c>
      <c r="AK244">
        <f t="shared" si="115"/>
        <v>0.1351070964655591</v>
      </c>
      <c r="AL244">
        <f t="shared" si="116"/>
        <v>9.8591636311972763</v>
      </c>
      <c r="AM244">
        <f t="shared" si="96"/>
        <v>2.6492848436651714E-2</v>
      </c>
      <c r="AN244">
        <f t="shared" si="97"/>
        <v>0.13510709833558332</v>
      </c>
      <c r="AO244">
        <f t="shared" si="98"/>
        <v>9.8591636311962443</v>
      </c>
      <c r="AQ244">
        <f t="shared" si="123"/>
        <v>1.9328000023961067E-2</v>
      </c>
      <c r="AR244" t="b">
        <f t="shared" si="117"/>
        <v>0</v>
      </c>
      <c r="AS244" t="b">
        <f t="shared" si="118"/>
        <v>0</v>
      </c>
      <c r="AT244" t="b">
        <f>FALSE</f>
        <v>0</v>
      </c>
      <c r="AU244" t="b">
        <f t="shared" si="119"/>
        <v>1</v>
      </c>
      <c r="AV244" t="b">
        <f t="shared" si="124"/>
        <v>1</v>
      </c>
      <c r="AW244" t="b">
        <f t="shared" si="120"/>
        <v>0</v>
      </c>
      <c r="AX244">
        <f t="shared" si="125"/>
        <v>0</v>
      </c>
      <c r="AY244">
        <f t="shared" si="126"/>
        <v>0</v>
      </c>
      <c r="AZ244" t="b">
        <f t="shared" si="121"/>
        <v>0</v>
      </c>
    </row>
    <row r="245" spans="1:52" x14ac:dyDescent="0.3">
      <c r="A245" s="4">
        <v>243</v>
      </c>
      <c r="B245" s="4">
        <v>-803116303059</v>
      </c>
      <c r="C245" s="5">
        <v>2</v>
      </c>
      <c r="D245" s="5">
        <v>-5.9100000000000005E-4</v>
      </c>
      <c r="E245" s="5">
        <v>1.2318000000000001E-2</v>
      </c>
      <c r="F245" s="5">
        <v>1010793</v>
      </c>
      <c r="G245" s="5">
        <v>0</v>
      </c>
      <c r="H245" s="5">
        <v>0</v>
      </c>
      <c r="I245" s="5">
        <v>0</v>
      </c>
      <c r="J245" s="5">
        <v>-7.8E-2</v>
      </c>
      <c r="K245" s="5">
        <v>0</v>
      </c>
      <c r="L245" s="5">
        <v>-0.69799999999999995</v>
      </c>
      <c r="M245" s="5">
        <v>0</v>
      </c>
      <c r="S245">
        <f t="shared" si="99"/>
        <v>243</v>
      </c>
      <c r="T245">
        <f t="shared" si="122"/>
        <v>4.860850999946706</v>
      </c>
      <c r="U245">
        <f t="shared" si="100"/>
        <v>2</v>
      </c>
      <c r="V245">
        <f t="shared" si="108"/>
        <v>-5.7954642000000011E-3</v>
      </c>
      <c r="W245">
        <f t="shared" si="109"/>
        <v>0.12079277160000002</v>
      </c>
      <c r="X245">
        <f t="shared" si="110"/>
        <v>9.9120383166000003</v>
      </c>
      <c r="Y245">
        <f t="shared" si="101"/>
        <v>0</v>
      </c>
      <c r="Z245">
        <f t="shared" si="102"/>
        <v>0</v>
      </c>
      <c r="AA245">
        <f t="shared" si="103"/>
        <v>0</v>
      </c>
      <c r="AB245">
        <f t="shared" si="127"/>
        <v>-7.8E-2</v>
      </c>
      <c r="AC245">
        <f t="shared" si="128"/>
        <v>0</v>
      </c>
      <c r="AD245">
        <f t="shared" si="129"/>
        <v>-0.69799999999999995</v>
      </c>
      <c r="AE245">
        <f t="shared" si="130"/>
        <v>0</v>
      </c>
      <c r="AG245">
        <f t="shared" si="111"/>
        <v>-1.361356816555577E-3</v>
      </c>
      <c r="AH245">
        <f t="shared" si="112"/>
        <v>0</v>
      </c>
      <c r="AI245">
        <f t="shared" si="113"/>
        <v>-1.2182398178920421E-2</v>
      </c>
      <c r="AJ245">
        <f t="shared" si="114"/>
        <v>-5.7954642000000011E-3</v>
      </c>
      <c r="AK245">
        <f t="shared" si="115"/>
        <v>0.13428647642812022</v>
      </c>
      <c r="AL245">
        <f t="shared" si="116"/>
        <v>9.9118646896366531</v>
      </c>
      <c r="AM245">
        <f t="shared" si="96"/>
        <v>-5.7954642000000011E-3</v>
      </c>
      <c r="AN245">
        <f t="shared" si="97"/>
        <v>0.13428647642812022</v>
      </c>
      <c r="AO245">
        <f t="shared" si="98"/>
        <v>9.9118646896366531</v>
      </c>
      <c r="AQ245">
        <f t="shared" si="123"/>
        <v>2.2742999950423837E-2</v>
      </c>
      <c r="AR245" t="b">
        <f t="shared" si="117"/>
        <v>0</v>
      </c>
      <c r="AS245" t="b">
        <f t="shared" si="118"/>
        <v>0</v>
      </c>
      <c r="AT245" t="b">
        <f>FALSE</f>
        <v>0</v>
      </c>
      <c r="AU245" t="b">
        <f t="shared" si="119"/>
        <v>1</v>
      </c>
      <c r="AV245" t="b">
        <f t="shared" si="124"/>
        <v>1</v>
      </c>
      <c r="AW245" t="b">
        <f t="shared" si="120"/>
        <v>0</v>
      </c>
      <c r="AX245">
        <f t="shared" si="125"/>
        <v>0</v>
      </c>
      <c r="AY245">
        <f t="shared" si="126"/>
        <v>0</v>
      </c>
      <c r="AZ245" t="b">
        <f t="shared" si="121"/>
        <v>0</v>
      </c>
    </row>
    <row r="246" spans="1:52" x14ac:dyDescent="0.3">
      <c r="A246" s="4">
        <v>244</v>
      </c>
      <c r="B246" s="4">
        <v>-803116286840</v>
      </c>
      <c r="C246" s="5">
        <v>2</v>
      </c>
      <c r="D246" s="5">
        <v>2.9559999999999999E-3</v>
      </c>
      <c r="E246" s="5">
        <v>1.2383999999999999E-2</v>
      </c>
      <c r="F246" s="5">
        <v>1010598</v>
      </c>
      <c r="G246" s="5">
        <v>0</v>
      </c>
      <c r="H246" s="5">
        <v>0</v>
      </c>
      <c r="I246" s="5">
        <v>0</v>
      </c>
      <c r="J246" s="5">
        <v>-7.8E-2</v>
      </c>
      <c r="K246" s="5">
        <v>-3.0000000000000001E-3</v>
      </c>
      <c r="L246" s="5">
        <v>-0.69799999999999995</v>
      </c>
      <c r="M246" s="5">
        <v>0</v>
      </c>
      <c r="S246">
        <f t="shared" si="99"/>
        <v>244</v>
      </c>
      <c r="T246">
        <f t="shared" si="122"/>
        <v>4.8770700000459328</v>
      </c>
      <c r="U246">
        <f t="shared" si="100"/>
        <v>2</v>
      </c>
      <c r="V246">
        <f t="shared" si="108"/>
        <v>2.8987127200000001E-2</v>
      </c>
      <c r="W246">
        <f t="shared" si="109"/>
        <v>0.1214399808</v>
      </c>
      <c r="X246">
        <f t="shared" si="110"/>
        <v>9.9101261076000018</v>
      </c>
      <c r="Y246">
        <f t="shared" si="101"/>
        <v>0</v>
      </c>
      <c r="Z246">
        <f t="shared" si="102"/>
        <v>0</v>
      </c>
      <c r="AA246">
        <f t="shared" si="103"/>
        <v>0</v>
      </c>
      <c r="AB246">
        <f t="shared" si="127"/>
        <v>-7.8E-2</v>
      </c>
      <c r="AC246">
        <f t="shared" si="128"/>
        <v>-3.0000000000000001E-3</v>
      </c>
      <c r="AD246">
        <f t="shared" si="129"/>
        <v>-0.69799999999999995</v>
      </c>
      <c r="AE246">
        <f t="shared" si="130"/>
        <v>0</v>
      </c>
      <c r="AG246">
        <f t="shared" si="111"/>
        <v>-1.361356816555577E-3</v>
      </c>
      <c r="AH246">
        <f t="shared" si="112"/>
        <v>-5.2359877559829889E-5</v>
      </c>
      <c r="AI246">
        <f t="shared" si="113"/>
        <v>-1.2182398178920421E-2</v>
      </c>
      <c r="AJ246">
        <f t="shared" si="114"/>
        <v>2.846823417090576E-2</v>
      </c>
      <c r="AK246">
        <f t="shared" si="115"/>
        <v>0.13493108387815572</v>
      </c>
      <c r="AL246">
        <f t="shared" si="116"/>
        <v>9.9099531055026606</v>
      </c>
      <c r="AM246">
        <f t="shared" si="96"/>
        <v>2.8468243308032885E-2</v>
      </c>
      <c r="AN246">
        <f t="shared" si="97"/>
        <v>0.13493108183043359</v>
      </c>
      <c r="AO246">
        <f t="shared" si="98"/>
        <v>9.9099531055042931</v>
      </c>
      <c r="AQ246">
        <f t="shared" si="123"/>
        <v>1.6219000099226832E-2</v>
      </c>
      <c r="AR246" t="b">
        <f t="shared" si="117"/>
        <v>0</v>
      </c>
      <c r="AS246" t="b">
        <f t="shared" si="118"/>
        <v>0</v>
      </c>
      <c r="AT246" t="b">
        <f>FALSE</f>
        <v>0</v>
      </c>
      <c r="AU246" t="b">
        <f t="shared" si="119"/>
        <v>1</v>
      </c>
      <c r="AV246" t="b">
        <f t="shared" si="124"/>
        <v>1</v>
      </c>
      <c r="AW246" t="b">
        <f t="shared" si="120"/>
        <v>0</v>
      </c>
      <c r="AX246">
        <f t="shared" si="125"/>
        <v>0</v>
      </c>
      <c r="AY246">
        <f t="shared" si="126"/>
        <v>0</v>
      </c>
      <c r="AZ246" t="b">
        <f t="shared" si="121"/>
        <v>0</v>
      </c>
    </row>
    <row r="247" spans="1:52" x14ac:dyDescent="0.3">
      <c r="A247" s="4">
        <v>245</v>
      </c>
      <c r="B247" s="4">
        <v>-803116264042</v>
      </c>
      <c r="C247" s="5">
        <v>2</v>
      </c>
      <c r="D247" s="5">
        <v>-2.7780000000000001E-3</v>
      </c>
      <c r="E247" s="5">
        <v>1.2300999999999999E-2</v>
      </c>
      <c r="F247" s="5">
        <v>1003327</v>
      </c>
      <c r="G247" s="5">
        <v>0</v>
      </c>
      <c r="H247" s="5">
        <v>0</v>
      </c>
      <c r="I247" s="5">
        <v>0</v>
      </c>
      <c r="J247" s="5">
        <v>-7.8E-2</v>
      </c>
      <c r="K247" s="5">
        <v>-6.0000000000000001E-3</v>
      </c>
      <c r="L247" s="5">
        <v>-0.69799999999999995</v>
      </c>
      <c r="M247" s="5">
        <v>0</v>
      </c>
      <c r="S247">
        <f t="shared" si="99"/>
        <v>245</v>
      </c>
      <c r="T247">
        <f t="shared" si="122"/>
        <v>4.8998679999494925</v>
      </c>
      <c r="U247">
        <f t="shared" si="100"/>
        <v>2</v>
      </c>
      <c r="V247">
        <f t="shared" si="108"/>
        <v>-2.7241623600000001E-2</v>
      </c>
      <c r="W247">
        <f t="shared" si="109"/>
        <v>0.12062606620000001</v>
      </c>
      <c r="X247">
        <f t="shared" si="110"/>
        <v>9.838825227400001</v>
      </c>
      <c r="Y247">
        <f t="shared" si="101"/>
        <v>0</v>
      </c>
      <c r="Z247">
        <f t="shared" si="102"/>
        <v>0</v>
      </c>
      <c r="AA247">
        <f t="shared" si="103"/>
        <v>0</v>
      </c>
      <c r="AB247">
        <f t="shared" si="127"/>
        <v>-7.8E-2</v>
      </c>
      <c r="AC247">
        <f t="shared" si="128"/>
        <v>-6.0000000000000001E-3</v>
      </c>
      <c r="AD247">
        <f t="shared" si="129"/>
        <v>-0.69799999999999995</v>
      </c>
      <c r="AE247">
        <f t="shared" si="130"/>
        <v>0</v>
      </c>
      <c r="AG247">
        <f t="shared" si="111"/>
        <v>-1.361356816555577E-3</v>
      </c>
      <c r="AH247">
        <f t="shared" si="112"/>
        <v>-1.0471975511965978E-4</v>
      </c>
      <c r="AI247">
        <f t="shared" si="113"/>
        <v>-1.2182398178920421E-2</v>
      </c>
      <c r="AJ247">
        <f t="shared" si="114"/>
        <v>-2.8271942817226427E-2</v>
      </c>
      <c r="AK247">
        <f t="shared" si="115"/>
        <v>0.13402009811830737</v>
      </c>
      <c r="AL247">
        <f t="shared" si="116"/>
        <v>9.8386489885438877</v>
      </c>
      <c r="AM247">
        <f t="shared" si="96"/>
        <v>-2.8271924665923511E-2</v>
      </c>
      <c r="AN247">
        <f t="shared" si="97"/>
        <v>0.1340201020753396</v>
      </c>
      <c r="AO247">
        <f t="shared" si="98"/>
        <v>9.8386489885421433</v>
      </c>
      <c r="AQ247">
        <f t="shared" si="123"/>
        <v>2.2797999903559685E-2</v>
      </c>
      <c r="AR247" t="b">
        <f t="shared" si="117"/>
        <v>0</v>
      </c>
      <c r="AS247" t="b">
        <f t="shared" si="118"/>
        <v>0</v>
      </c>
      <c r="AT247" t="b">
        <f>FALSE</f>
        <v>0</v>
      </c>
      <c r="AU247" t="b">
        <f t="shared" si="119"/>
        <v>1</v>
      </c>
      <c r="AV247" t="b">
        <f t="shared" si="124"/>
        <v>1</v>
      </c>
      <c r="AW247" t="b">
        <f t="shared" si="120"/>
        <v>0</v>
      </c>
      <c r="AX247">
        <f t="shared" si="125"/>
        <v>0</v>
      </c>
      <c r="AY247">
        <f t="shared" si="126"/>
        <v>0</v>
      </c>
      <c r="AZ247" t="b">
        <f t="shared" si="121"/>
        <v>0</v>
      </c>
    </row>
    <row r="248" spans="1:52" x14ac:dyDescent="0.3">
      <c r="A248" s="4">
        <v>246</v>
      </c>
      <c r="B248" s="4">
        <v>-803116245655</v>
      </c>
      <c r="C248" s="5">
        <v>2</v>
      </c>
      <c r="D248" s="5">
        <v>-1.9E-3</v>
      </c>
      <c r="E248" s="5">
        <v>1.2322E-2</v>
      </c>
      <c r="F248" s="5">
        <v>1004562</v>
      </c>
      <c r="G248" s="5">
        <v>0</v>
      </c>
      <c r="H248" s="5">
        <v>0</v>
      </c>
      <c r="I248" s="5">
        <v>0</v>
      </c>
      <c r="J248" s="5">
        <v>-7.8E-2</v>
      </c>
      <c r="K248" s="5">
        <v>-8.0000000000000002E-3</v>
      </c>
      <c r="L248" s="5">
        <v>-0.69899999999999995</v>
      </c>
      <c r="M248" s="5">
        <v>0</v>
      </c>
      <c r="S248">
        <f t="shared" si="99"/>
        <v>246</v>
      </c>
      <c r="T248">
        <f t="shared" si="122"/>
        <v>4.9182550000259653</v>
      </c>
      <c r="U248">
        <f t="shared" si="100"/>
        <v>2</v>
      </c>
      <c r="V248">
        <f t="shared" si="108"/>
        <v>-1.8631780000000001E-2</v>
      </c>
      <c r="W248">
        <f t="shared" si="109"/>
        <v>0.1208319964</v>
      </c>
      <c r="X248">
        <f t="shared" si="110"/>
        <v>9.8509358844000001</v>
      </c>
      <c r="Y248">
        <f t="shared" si="101"/>
        <v>0</v>
      </c>
      <c r="Z248">
        <f t="shared" si="102"/>
        <v>0</v>
      </c>
      <c r="AA248">
        <f t="shared" si="103"/>
        <v>0</v>
      </c>
      <c r="AB248">
        <f t="shared" si="127"/>
        <v>-7.8E-2</v>
      </c>
      <c r="AC248">
        <f t="shared" si="128"/>
        <v>-8.0000000000000002E-3</v>
      </c>
      <c r="AD248">
        <f t="shared" si="129"/>
        <v>-0.69899999999999995</v>
      </c>
      <c r="AE248">
        <f t="shared" si="130"/>
        <v>0</v>
      </c>
      <c r="AG248">
        <f t="shared" si="111"/>
        <v>-1.361356816555577E-3</v>
      </c>
      <c r="AH248">
        <f t="shared" si="112"/>
        <v>-1.3962634015954637E-4</v>
      </c>
      <c r="AI248">
        <f t="shared" si="113"/>
        <v>-1.2199851471440364E-2</v>
      </c>
      <c r="AJ248">
        <f t="shared" si="114"/>
        <v>-2.0007229938597861E-2</v>
      </c>
      <c r="AK248">
        <f t="shared" si="115"/>
        <v>0.13424251533260767</v>
      </c>
      <c r="AL248">
        <f t="shared" si="116"/>
        <v>9.8507595631487703</v>
      </c>
      <c r="AM248">
        <f t="shared" ref="AM248:AM311" si="131">COS(AH248)*V248+SIN(AG248)*SIN(AH248)*W248+COS(AG248)*SIN(AH248)*X248</f>
        <v>-2.0007205696150283E-2</v>
      </c>
      <c r="AN248">
        <f t="shared" ref="AN248:AN311" si="132">COS(AG248)*W248-SIN(AG248)*X248</f>
        <v>0.1342425190048826</v>
      </c>
      <c r="AO248">
        <f t="shared" ref="AO248:AO311" si="133">-SIN(AH248)*V248+SIN(AG248)*COS(AH248)*W248+COS(AG248)*COS(AH248)*X248</f>
        <v>9.8507595631479639</v>
      </c>
      <c r="AQ248">
        <f t="shared" si="123"/>
        <v>1.8387000076472759E-2</v>
      </c>
      <c r="AR248" t="b">
        <f t="shared" si="117"/>
        <v>0</v>
      </c>
      <c r="AS248" t="b">
        <f t="shared" si="118"/>
        <v>0</v>
      </c>
      <c r="AT248" t="b">
        <f>FALSE</f>
        <v>0</v>
      </c>
      <c r="AU248" t="b">
        <f t="shared" si="119"/>
        <v>1</v>
      </c>
      <c r="AV248" t="b">
        <f t="shared" si="124"/>
        <v>1</v>
      </c>
      <c r="AW248" t="b">
        <f t="shared" si="120"/>
        <v>0</v>
      </c>
      <c r="AX248">
        <f t="shared" si="125"/>
        <v>0</v>
      </c>
      <c r="AY248">
        <f t="shared" si="126"/>
        <v>0</v>
      </c>
      <c r="AZ248" t="b">
        <f t="shared" si="121"/>
        <v>0</v>
      </c>
    </row>
    <row r="249" spans="1:52" x14ac:dyDescent="0.3">
      <c r="A249" s="4">
        <v>247</v>
      </c>
      <c r="B249" s="4">
        <v>-803116226339</v>
      </c>
      <c r="C249" s="5">
        <v>2</v>
      </c>
      <c r="D249" s="5">
        <v>2.7759999999999998E-3</v>
      </c>
      <c r="E249" s="5">
        <v>1.2298999999999999E-2</v>
      </c>
      <c r="F249" s="5">
        <v>1004673</v>
      </c>
      <c r="G249" s="5">
        <v>0</v>
      </c>
      <c r="H249" s="5">
        <v>0</v>
      </c>
      <c r="I249" s="5">
        <v>0</v>
      </c>
      <c r="J249" s="5">
        <v>-7.6999999999999999E-2</v>
      </c>
      <c r="K249" s="5">
        <v>-8.9999999999999993E-3</v>
      </c>
      <c r="L249" s="5">
        <v>-0.69899999999999995</v>
      </c>
      <c r="M249" s="5">
        <v>0</v>
      </c>
      <c r="S249">
        <f t="shared" si="99"/>
        <v>247</v>
      </c>
      <c r="T249">
        <f t="shared" si="122"/>
        <v>4.9375709999585524</v>
      </c>
      <c r="U249">
        <f t="shared" si="100"/>
        <v>2</v>
      </c>
      <c r="V249">
        <f t="shared" si="108"/>
        <v>2.72220112E-2</v>
      </c>
      <c r="W249">
        <f t="shared" si="109"/>
        <v>0.1206064538</v>
      </c>
      <c r="X249">
        <f t="shared" si="110"/>
        <v>9.852024372599999</v>
      </c>
      <c r="Y249">
        <f t="shared" si="101"/>
        <v>0</v>
      </c>
      <c r="Z249">
        <f t="shared" si="102"/>
        <v>0</v>
      </c>
      <c r="AA249">
        <f t="shared" si="103"/>
        <v>0</v>
      </c>
      <c r="AB249">
        <f t="shared" si="127"/>
        <v>-7.6999999999999999E-2</v>
      </c>
      <c r="AC249">
        <f t="shared" si="128"/>
        <v>-8.9999999999999993E-3</v>
      </c>
      <c r="AD249">
        <f t="shared" si="129"/>
        <v>-0.69899999999999995</v>
      </c>
      <c r="AE249">
        <f t="shared" si="130"/>
        <v>0</v>
      </c>
      <c r="AG249">
        <f t="shared" si="111"/>
        <v>-1.3439035240356337E-3</v>
      </c>
      <c r="AH249">
        <f t="shared" si="112"/>
        <v>-1.5707963267948965E-4</v>
      </c>
      <c r="AI249">
        <f t="shared" si="113"/>
        <v>-1.2199851471440364E-2</v>
      </c>
      <c r="AJ249">
        <f t="shared" si="114"/>
        <v>2.5674458500928563E-2</v>
      </c>
      <c r="AK249">
        <f t="shared" si="115"/>
        <v>0.13384651675874376</v>
      </c>
      <c r="AL249">
        <f t="shared" si="116"/>
        <v>9.8518575469313721</v>
      </c>
      <c r="AM249">
        <f t="shared" si="131"/>
        <v>2.5674485358426653E-2</v>
      </c>
      <c r="AN249">
        <f t="shared" si="132"/>
        <v>0.13384651117552643</v>
      </c>
      <c r="AO249">
        <f t="shared" si="133"/>
        <v>9.8518575469372323</v>
      </c>
      <c r="AQ249">
        <f t="shared" si="123"/>
        <v>1.9315999932587147E-2</v>
      </c>
      <c r="AR249" t="b">
        <f t="shared" si="117"/>
        <v>0</v>
      </c>
      <c r="AS249" t="b">
        <f t="shared" si="118"/>
        <v>0</v>
      </c>
      <c r="AT249" t="b">
        <f>FALSE</f>
        <v>0</v>
      </c>
      <c r="AU249" t="b">
        <f t="shared" si="119"/>
        <v>1</v>
      </c>
      <c r="AV249" t="b">
        <f t="shared" si="124"/>
        <v>1</v>
      </c>
      <c r="AW249" t="b">
        <f t="shared" si="120"/>
        <v>0</v>
      </c>
      <c r="AX249">
        <f t="shared" si="125"/>
        <v>0</v>
      </c>
      <c r="AY249">
        <f t="shared" si="126"/>
        <v>0</v>
      </c>
      <c r="AZ249" t="b">
        <f t="shared" si="121"/>
        <v>0</v>
      </c>
    </row>
    <row r="250" spans="1:52" x14ac:dyDescent="0.3">
      <c r="A250" s="4">
        <v>248</v>
      </c>
      <c r="B250" s="4">
        <v>-803116206329</v>
      </c>
      <c r="C250" s="5">
        <v>2</v>
      </c>
      <c r="D250" s="5">
        <v>2.2160000000000001E-3</v>
      </c>
      <c r="E250" s="5">
        <v>1.2338999999999999E-2</v>
      </c>
      <c r="F250" s="5">
        <v>1004743</v>
      </c>
      <c r="G250" s="5">
        <v>0</v>
      </c>
      <c r="H250" s="5">
        <v>0</v>
      </c>
      <c r="I250" s="5">
        <v>0</v>
      </c>
      <c r="J250" s="5">
        <v>-7.6999999999999999E-2</v>
      </c>
      <c r="K250" s="5">
        <v>-1.4E-2</v>
      </c>
      <c r="L250" s="5">
        <v>-0.69799999999999995</v>
      </c>
      <c r="M250" s="5">
        <v>0</v>
      </c>
      <c r="S250">
        <f t="shared" si="99"/>
        <v>248</v>
      </c>
      <c r="T250">
        <f t="shared" si="122"/>
        <v>4.9575810000533238</v>
      </c>
      <c r="U250">
        <f t="shared" si="100"/>
        <v>2</v>
      </c>
      <c r="V250">
        <f t="shared" si="108"/>
        <v>2.1730539200000003E-2</v>
      </c>
      <c r="W250">
        <f t="shared" si="109"/>
        <v>0.1209987018</v>
      </c>
      <c r="X250">
        <f t="shared" si="110"/>
        <v>9.8527108065999993</v>
      </c>
      <c r="Y250">
        <f t="shared" si="101"/>
        <v>0</v>
      </c>
      <c r="Z250">
        <f t="shared" si="102"/>
        <v>0</v>
      </c>
      <c r="AA250">
        <f t="shared" si="103"/>
        <v>0</v>
      </c>
      <c r="AB250">
        <f t="shared" si="127"/>
        <v>-7.6999999999999999E-2</v>
      </c>
      <c r="AC250">
        <f t="shared" si="128"/>
        <v>-1.4E-2</v>
      </c>
      <c r="AD250">
        <f t="shared" si="129"/>
        <v>-0.69799999999999995</v>
      </c>
      <c r="AE250">
        <f t="shared" si="130"/>
        <v>0</v>
      </c>
      <c r="AG250">
        <f t="shared" si="111"/>
        <v>-1.3439035240356337E-3</v>
      </c>
      <c r="AH250">
        <f t="shared" si="112"/>
        <v>-2.4434609527920612E-4</v>
      </c>
      <c r="AI250">
        <f t="shared" si="113"/>
        <v>-1.2182398178920421E-2</v>
      </c>
      <c r="AJ250">
        <f t="shared" si="114"/>
        <v>1.9323067161737335E-2</v>
      </c>
      <c r="AK250">
        <f t="shared" si="115"/>
        <v>0.13423968806264536</v>
      </c>
      <c r="AL250">
        <f t="shared" si="116"/>
        <v>9.852544314332615</v>
      </c>
      <c r="AM250">
        <f t="shared" si="131"/>
        <v>1.9323109069024322E-2</v>
      </c>
      <c r="AN250">
        <f t="shared" si="132"/>
        <v>0.13423968132210543</v>
      </c>
      <c r="AO250">
        <f t="shared" si="133"/>
        <v>9.8525443143422642</v>
      </c>
      <c r="AQ250">
        <f t="shared" si="123"/>
        <v>2.0010000094771385E-2</v>
      </c>
      <c r="AR250" t="b">
        <f t="shared" si="117"/>
        <v>0</v>
      </c>
      <c r="AS250" t="b">
        <f t="shared" si="118"/>
        <v>0</v>
      </c>
      <c r="AT250" t="b">
        <f>FALSE</f>
        <v>0</v>
      </c>
      <c r="AU250" t="b">
        <f t="shared" si="119"/>
        <v>1</v>
      </c>
      <c r="AV250" t="b">
        <f t="shared" si="124"/>
        <v>1</v>
      </c>
      <c r="AW250" t="b">
        <f t="shared" si="120"/>
        <v>0</v>
      </c>
      <c r="AX250">
        <f t="shared" si="125"/>
        <v>0</v>
      </c>
      <c r="AY250">
        <f t="shared" si="126"/>
        <v>0</v>
      </c>
      <c r="AZ250" t="b">
        <f t="shared" si="121"/>
        <v>0</v>
      </c>
    </row>
    <row r="251" spans="1:52" x14ac:dyDescent="0.3">
      <c r="A251" s="4">
        <v>249</v>
      </c>
      <c r="B251" s="4">
        <v>-803116189950</v>
      </c>
      <c r="C251" s="5">
        <v>2</v>
      </c>
      <c r="D251" s="5">
        <v>-1.6570000000000001E-3</v>
      </c>
      <c r="E251" s="5">
        <v>1.2425E-2</v>
      </c>
      <c r="F251" s="5">
        <v>1004530</v>
      </c>
      <c r="G251" s="5">
        <v>0</v>
      </c>
      <c r="H251" s="5">
        <v>0</v>
      </c>
      <c r="I251" s="5">
        <v>0</v>
      </c>
      <c r="J251" s="5">
        <v>-7.6999999999999999E-2</v>
      </c>
      <c r="K251" s="5">
        <v>-1.7000000000000001E-2</v>
      </c>
      <c r="L251" s="5">
        <v>-0.69799999999999995</v>
      </c>
      <c r="M251" s="5">
        <v>0</v>
      </c>
      <c r="S251">
        <f t="shared" si="99"/>
        <v>249</v>
      </c>
      <c r="T251">
        <f t="shared" si="122"/>
        <v>4.9739599999738857</v>
      </c>
      <c r="U251">
        <f t="shared" si="100"/>
        <v>2</v>
      </c>
      <c r="V251">
        <f t="shared" si="108"/>
        <v>-1.6248873400000002E-2</v>
      </c>
      <c r="W251">
        <f t="shared" si="109"/>
        <v>0.12184203500000002</v>
      </c>
      <c r="X251">
        <f t="shared" si="110"/>
        <v>9.8506220859999996</v>
      </c>
      <c r="Y251">
        <f t="shared" si="101"/>
        <v>0</v>
      </c>
      <c r="Z251">
        <f t="shared" si="102"/>
        <v>0</v>
      </c>
      <c r="AA251">
        <f t="shared" si="103"/>
        <v>0</v>
      </c>
      <c r="AB251">
        <f t="shared" si="127"/>
        <v>-7.6999999999999999E-2</v>
      </c>
      <c r="AC251">
        <f t="shared" si="128"/>
        <v>-1.7000000000000001E-2</v>
      </c>
      <c r="AD251">
        <f t="shared" si="129"/>
        <v>-0.69799999999999995</v>
      </c>
      <c r="AE251">
        <f t="shared" si="130"/>
        <v>0</v>
      </c>
      <c r="AG251">
        <f t="shared" si="111"/>
        <v>-1.3439035240356337E-3</v>
      </c>
      <c r="AH251">
        <f t="shared" si="112"/>
        <v>-2.9670597283903603E-4</v>
      </c>
      <c r="AI251">
        <f t="shared" si="113"/>
        <v>-1.2182398178920421E-2</v>
      </c>
      <c r="AJ251">
        <f t="shared" si="114"/>
        <v>-1.9171611050982539E-2</v>
      </c>
      <c r="AK251">
        <f t="shared" si="115"/>
        <v>0.13508019966055893</v>
      </c>
      <c r="AL251">
        <f t="shared" si="116"/>
        <v>9.8504441918910466</v>
      </c>
      <c r="AM251">
        <f t="shared" si="131"/>
        <v>-1.9171559827848392E-2</v>
      </c>
      <c r="AN251">
        <f t="shared" si="132"/>
        <v>0.13508020672241325</v>
      </c>
      <c r="AO251">
        <f t="shared" si="133"/>
        <v>9.8504441918939012</v>
      </c>
      <c r="AQ251">
        <f t="shared" si="123"/>
        <v>1.637899992056191E-2</v>
      </c>
      <c r="AR251" t="b">
        <f t="shared" si="117"/>
        <v>0</v>
      </c>
      <c r="AS251" t="b">
        <f t="shared" si="118"/>
        <v>0</v>
      </c>
      <c r="AT251" t="b">
        <f>FALSE</f>
        <v>0</v>
      </c>
      <c r="AU251" t="b">
        <f t="shared" si="119"/>
        <v>1</v>
      </c>
      <c r="AV251" t="b">
        <f t="shared" si="124"/>
        <v>1</v>
      </c>
      <c r="AW251" t="b">
        <f t="shared" si="120"/>
        <v>0</v>
      </c>
      <c r="AX251">
        <f t="shared" si="125"/>
        <v>0</v>
      </c>
      <c r="AY251">
        <f t="shared" si="126"/>
        <v>0</v>
      </c>
      <c r="AZ251" t="b">
        <f t="shared" si="121"/>
        <v>0</v>
      </c>
    </row>
    <row r="252" spans="1:52" x14ac:dyDescent="0.3">
      <c r="A252" s="4">
        <v>250</v>
      </c>
      <c r="B252" s="4">
        <v>-803116165327</v>
      </c>
      <c r="C252" s="5">
        <v>2</v>
      </c>
      <c r="D252" s="5">
        <v>-6.0819999999999997E-3</v>
      </c>
      <c r="E252" s="5">
        <v>1.2259000000000001E-2</v>
      </c>
      <c r="F252" s="5">
        <v>1004387</v>
      </c>
      <c r="G252" s="5">
        <v>0</v>
      </c>
      <c r="H252" s="5">
        <v>0</v>
      </c>
      <c r="I252" s="5">
        <v>0</v>
      </c>
      <c r="J252" s="5">
        <v>-7.6999999999999999E-2</v>
      </c>
      <c r="K252" s="5">
        <v>-1.7999999999999999E-2</v>
      </c>
      <c r="L252" s="5">
        <v>-0.69799999999999995</v>
      </c>
      <c r="M252" s="5">
        <v>0</v>
      </c>
      <c r="S252">
        <f t="shared" si="99"/>
        <v>250</v>
      </c>
      <c r="T252">
        <f t="shared" si="122"/>
        <v>4.9985830000368878</v>
      </c>
      <c r="U252">
        <f t="shared" si="100"/>
        <v>2</v>
      </c>
      <c r="V252">
        <f t="shared" si="108"/>
        <v>-5.9641308400000002E-2</v>
      </c>
      <c r="W252">
        <f t="shared" si="109"/>
        <v>0.12021420580000002</v>
      </c>
      <c r="X252">
        <f t="shared" si="110"/>
        <v>9.8492197994000001</v>
      </c>
      <c r="Y252">
        <f t="shared" si="101"/>
        <v>0</v>
      </c>
      <c r="Z252">
        <f t="shared" si="102"/>
        <v>0</v>
      </c>
      <c r="AA252">
        <f t="shared" si="103"/>
        <v>0</v>
      </c>
      <c r="AB252">
        <f t="shared" si="127"/>
        <v>-7.6999999999999999E-2</v>
      </c>
      <c r="AC252">
        <f t="shared" si="128"/>
        <v>-1.7999999999999999E-2</v>
      </c>
      <c r="AD252">
        <f t="shared" si="129"/>
        <v>-0.69799999999999995</v>
      </c>
      <c r="AE252">
        <f t="shared" si="130"/>
        <v>0</v>
      </c>
      <c r="AG252">
        <f t="shared" ref="AG252:AG315" si="134">AB252/180*PI()</f>
        <v>-1.3439035240356337E-3</v>
      </c>
      <c r="AH252">
        <f t="shared" ref="AH252:AH315" si="135">AC252/180*PI()</f>
        <v>-3.1415926535897931E-4</v>
      </c>
      <c r="AI252">
        <f t="shared" ref="AI252:AI315" si="136">AD252/180*PI()</f>
        <v>-1.2182398178920421E-2</v>
      </c>
      <c r="AJ252">
        <f t="shared" ref="AJ252:AJ315" si="137">COS(AH252)*V252+SIN(AH252)*X252</f>
        <v>-6.2735529062460105E-2</v>
      </c>
      <c r="AK252">
        <f t="shared" ref="AK252:AK315" si="138">SIN(AG252)*SIN(AH252)*V252+COS(AG252)*W252-SIN(AG252)*COS(AH252)*X252</f>
        <v>0.13345046862134188</v>
      </c>
      <c r="AL252">
        <f t="shared" ref="AL252:AL315" si="139">-COS(AG252)*SIN(AH252)*V252+SIN(AG252)*W252+COS(AG252)*COS(AH252)*X252</f>
        <v>9.8490301260405726</v>
      </c>
      <c r="AM252">
        <f t="shared" si="131"/>
        <v>-6.2735475513867198E-2</v>
      </c>
      <c r="AN252">
        <f t="shared" si="132"/>
        <v>0.13345049445506904</v>
      </c>
      <c r="AO252">
        <f t="shared" si="133"/>
        <v>9.8490301260316251</v>
      </c>
      <c r="AQ252">
        <f t="shared" si="123"/>
        <v>2.462300006300211E-2</v>
      </c>
      <c r="AR252" t="b">
        <f t="shared" si="117"/>
        <v>0</v>
      </c>
      <c r="AS252" t="b">
        <f t="shared" si="118"/>
        <v>0</v>
      </c>
      <c r="AT252" t="b">
        <f>FALSE</f>
        <v>0</v>
      </c>
      <c r="AU252" t="b">
        <f t="shared" si="119"/>
        <v>1</v>
      </c>
      <c r="AV252" t="b">
        <f t="shared" si="124"/>
        <v>1</v>
      </c>
      <c r="AW252" t="b">
        <f t="shared" si="120"/>
        <v>0</v>
      </c>
      <c r="AX252">
        <f t="shared" si="125"/>
        <v>0</v>
      </c>
      <c r="AY252">
        <f t="shared" si="126"/>
        <v>0</v>
      </c>
      <c r="AZ252" t="b">
        <f t="shared" si="121"/>
        <v>0</v>
      </c>
    </row>
    <row r="253" spans="1:52" x14ac:dyDescent="0.3">
      <c r="A253" s="4">
        <v>251</v>
      </c>
      <c r="B253" s="4">
        <v>-803116143411</v>
      </c>
      <c r="C253" s="5">
        <v>2</v>
      </c>
      <c r="D253" s="5">
        <v>-5.241E-3</v>
      </c>
      <c r="E253" s="5">
        <v>1.2245000000000001E-2</v>
      </c>
      <c r="F253" s="5">
        <v>1004435</v>
      </c>
      <c r="G253" s="5">
        <v>0</v>
      </c>
      <c r="H253" s="5">
        <v>0</v>
      </c>
      <c r="I253" s="5">
        <v>0</v>
      </c>
      <c r="J253" s="5">
        <v>-7.6999999999999999E-2</v>
      </c>
      <c r="K253" s="5">
        <v>-1.7999999999999999E-2</v>
      </c>
      <c r="L253" s="5">
        <v>-0.69899999999999995</v>
      </c>
      <c r="M253" s="5">
        <v>0</v>
      </c>
      <c r="S253">
        <f t="shared" si="99"/>
        <v>251</v>
      </c>
      <c r="T253">
        <f t="shared" si="122"/>
        <v>5.020498999976553</v>
      </c>
      <c r="U253">
        <f t="shared" si="100"/>
        <v>2</v>
      </c>
      <c r="V253">
        <f t="shared" si="108"/>
        <v>-5.1394294200000003E-2</v>
      </c>
      <c r="W253">
        <f t="shared" si="109"/>
        <v>0.12007691900000002</v>
      </c>
      <c r="X253">
        <f t="shared" si="110"/>
        <v>9.849690497000001</v>
      </c>
      <c r="Y253">
        <f t="shared" si="101"/>
        <v>0</v>
      </c>
      <c r="Z253">
        <f t="shared" si="102"/>
        <v>0</v>
      </c>
      <c r="AA253">
        <f t="shared" si="103"/>
        <v>0</v>
      </c>
      <c r="AB253">
        <f t="shared" si="127"/>
        <v>-7.6999999999999999E-2</v>
      </c>
      <c r="AC253">
        <f t="shared" si="128"/>
        <v>-1.7999999999999999E-2</v>
      </c>
      <c r="AD253">
        <f t="shared" si="129"/>
        <v>-0.69899999999999995</v>
      </c>
      <c r="AE253">
        <f t="shared" si="130"/>
        <v>0</v>
      </c>
      <c r="AG253">
        <f t="shared" si="134"/>
        <v>-1.3439035240356337E-3</v>
      </c>
      <c r="AH253">
        <f t="shared" si="135"/>
        <v>-3.1415926535897931E-4</v>
      </c>
      <c r="AI253">
        <f t="shared" si="136"/>
        <v>-1.2199851471440364E-2</v>
      </c>
      <c r="AJ253">
        <f t="shared" si="137"/>
        <v>-5.4488663143443736E-2</v>
      </c>
      <c r="AK253">
        <f t="shared" si="138"/>
        <v>0.13331381799914505</v>
      </c>
      <c r="AL253">
        <f t="shared" si="139"/>
        <v>9.8495035985659865</v>
      </c>
      <c r="AM253">
        <f t="shared" si="131"/>
        <v>-5.4488609652679723E-2</v>
      </c>
      <c r="AN253">
        <f t="shared" si="132"/>
        <v>0.13331384035101723</v>
      </c>
      <c r="AO253">
        <f t="shared" si="133"/>
        <v>9.8495035985593695</v>
      </c>
      <c r="AQ253">
        <f t="shared" si="123"/>
        <v>2.1915999939665198E-2</v>
      </c>
      <c r="AR253" t="b">
        <f t="shared" si="117"/>
        <v>0</v>
      </c>
      <c r="AS253" t="b">
        <f t="shared" si="118"/>
        <v>0</v>
      </c>
      <c r="AT253" t="b">
        <f>FALSE</f>
        <v>0</v>
      </c>
      <c r="AU253" t="b">
        <f t="shared" si="119"/>
        <v>1</v>
      </c>
      <c r="AV253" t="b">
        <f t="shared" si="124"/>
        <v>1</v>
      </c>
      <c r="AW253" t="b">
        <f t="shared" si="120"/>
        <v>0</v>
      </c>
      <c r="AX253">
        <f t="shared" si="125"/>
        <v>0</v>
      </c>
      <c r="AY253">
        <f t="shared" si="126"/>
        <v>0</v>
      </c>
      <c r="AZ253" t="b">
        <f t="shared" si="121"/>
        <v>0</v>
      </c>
    </row>
    <row r="254" spans="1:52" x14ac:dyDescent="0.3">
      <c r="A254" s="4">
        <v>252</v>
      </c>
      <c r="B254" s="4">
        <v>-803116125124</v>
      </c>
      <c r="C254" s="5">
        <v>2</v>
      </c>
      <c r="D254" s="5">
        <v>-4.6880000000000003E-3</v>
      </c>
      <c r="E254" s="5">
        <v>1.2352999999999999E-2</v>
      </c>
      <c r="F254" s="5">
        <v>1006128</v>
      </c>
      <c r="G254" s="5">
        <v>0</v>
      </c>
      <c r="H254" s="5">
        <v>0</v>
      </c>
      <c r="I254" s="5">
        <v>0</v>
      </c>
      <c r="J254" s="5">
        <v>-7.6999999999999999E-2</v>
      </c>
      <c r="K254" s="5">
        <v>-1.7999999999999999E-2</v>
      </c>
      <c r="L254" s="5">
        <v>-0.7</v>
      </c>
      <c r="M254" s="5">
        <v>0</v>
      </c>
      <c r="S254">
        <f t="shared" si="99"/>
        <v>252</v>
      </c>
      <c r="T254">
        <f t="shared" si="122"/>
        <v>5.0387859999900684</v>
      </c>
      <c r="U254">
        <f t="shared" si="100"/>
        <v>2</v>
      </c>
      <c r="V254">
        <f t="shared" si="108"/>
        <v>-4.5971465600000004E-2</v>
      </c>
      <c r="W254">
        <f t="shared" si="109"/>
        <v>0.12113598859999999</v>
      </c>
      <c r="X254">
        <f t="shared" si="110"/>
        <v>9.8662923936000002</v>
      </c>
      <c r="Y254">
        <f t="shared" si="101"/>
        <v>0</v>
      </c>
      <c r="Z254">
        <f t="shared" si="102"/>
        <v>0</v>
      </c>
      <c r="AA254">
        <f t="shared" si="103"/>
        <v>0</v>
      </c>
      <c r="AB254">
        <f t="shared" si="127"/>
        <v>-7.6999999999999999E-2</v>
      </c>
      <c r="AC254">
        <f t="shared" si="128"/>
        <v>-1.7999999999999999E-2</v>
      </c>
      <c r="AD254">
        <f t="shared" si="129"/>
        <v>-0.7</v>
      </c>
      <c r="AE254">
        <f t="shared" si="130"/>
        <v>0</v>
      </c>
      <c r="AG254">
        <f t="shared" si="134"/>
        <v>-1.3439035240356337E-3</v>
      </c>
      <c r="AH254">
        <f t="shared" si="135"/>
        <v>-3.1415926535897931E-4</v>
      </c>
      <c r="AI254">
        <f t="shared" si="136"/>
        <v>-1.2217304763960306E-2</v>
      </c>
      <c r="AJ254">
        <f t="shared" si="137"/>
        <v>-4.9071050450603226E-2</v>
      </c>
      <c r="AK254">
        <f t="shared" si="138"/>
        <v>0.13439520027181023</v>
      </c>
      <c r="AL254">
        <f t="shared" si="139"/>
        <v>9.8661057596979127</v>
      </c>
      <c r="AM254">
        <f t="shared" si="131"/>
        <v>-4.9070996507990516E-2</v>
      </c>
      <c r="AN254">
        <f t="shared" si="132"/>
        <v>0.13439522033526732</v>
      </c>
      <c r="AO254">
        <f t="shared" si="133"/>
        <v>9.8661057596929052</v>
      </c>
      <c r="AQ254">
        <f t="shared" si="123"/>
        <v>1.8287000013515353E-2</v>
      </c>
      <c r="AR254" t="b">
        <f t="shared" si="117"/>
        <v>0</v>
      </c>
      <c r="AS254" t="b">
        <f t="shared" si="118"/>
        <v>0</v>
      </c>
      <c r="AT254" t="b">
        <f>FALSE</f>
        <v>0</v>
      </c>
      <c r="AU254" t="b">
        <f t="shared" si="119"/>
        <v>1</v>
      </c>
      <c r="AV254" t="b">
        <f t="shared" si="124"/>
        <v>1</v>
      </c>
      <c r="AW254" t="b">
        <f t="shared" si="120"/>
        <v>0</v>
      </c>
      <c r="AX254">
        <f t="shared" si="125"/>
        <v>0</v>
      </c>
      <c r="AY254">
        <f t="shared" si="126"/>
        <v>0</v>
      </c>
      <c r="AZ254" t="b">
        <f t="shared" si="121"/>
        <v>0</v>
      </c>
    </row>
    <row r="255" spans="1:52" x14ac:dyDescent="0.3">
      <c r="A255" s="4">
        <v>253</v>
      </c>
      <c r="B255" s="4">
        <v>-803116105227</v>
      </c>
      <c r="C255" s="5">
        <v>2</v>
      </c>
      <c r="D255" s="5">
        <v>-5.228E-3</v>
      </c>
      <c r="E255" s="5">
        <v>1.2442999999999999E-2</v>
      </c>
      <c r="F255" s="5">
        <v>1013801</v>
      </c>
      <c r="G255" s="5">
        <v>0</v>
      </c>
      <c r="H255" s="5">
        <v>0</v>
      </c>
      <c r="I255" s="5">
        <v>0</v>
      </c>
      <c r="J255" s="5">
        <v>-7.6999999999999999E-2</v>
      </c>
      <c r="K255" s="5">
        <v>-1.7999999999999999E-2</v>
      </c>
      <c r="L255" s="5">
        <v>-0.70099999999999996</v>
      </c>
      <c r="M255" s="5">
        <v>0</v>
      </c>
      <c r="S255">
        <f t="shared" si="99"/>
        <v>253</v>
      </c>
      <c r="T255">
        <f t="shared" si="122"/>
        <v>5.0586830000393093</v>
      </c>
      <c r="U255">
        <f t="shared" si="100"/>
        <v>2</v>
      </c>
      <c r="V255">
        <f t="shared" si="108"/>
        <v>-5.1266813600000002E-2</v>
      </c>
      <c r="W255">
        <f t="shared" si="109"/>
        <v>0.1220185466</v>
      </c>
      <c r="X255">
        <f t="shared" si="110"/>
        <v>9.9415353662000001</v>
      </c>
      <c r="Y255">
        <f t="shared" si="101"/>
        <v>0</v>
      </c>
      <c r="Z255">
        <f t="shared" si="102"/>
        <v>0</v>
      </c>
      <c r="AA255">
        <f t="shared" si="103"/>
        <v>0</v>
      </c>
      <c r="AB255">
        <f t="shared" si="127"/>
        <v>-7.6999999999999999E-2</v>
      </c>
      <c r="AC255">
        <f t="shared" si="128"/>
        <v>-1.7999999999999999E-2</v>
      </c>
      <c r="AD255">
        <f t="shared" si="129"/>
        <v>-0.70099999999999996</v>
      </c>
      <c r="AE255">
        <f t="shared" si="130"/>
        <v>0</v>
      </c>
      <c r="AG255">
        <f t="shared" si="134"/>
        <v>-1.3439035240356337E-3</v>
      </c>
      <c r="AH255">
        <f t="shared" si="135"/>
        <v>-3.1415926535897931E-4</v>
      </c>
      <c r="AI255">
        <f t="shared" si="136"/>
        <v>-1.2234758056480249E-2</v>
      </c>
      <c r="AJ255">
        <f t="shared" si="137"/>
        <v>-5.4390036465894881E-2</v>
      </c>
      <c r="AK255">
        <f t="shared" si="138"/>
        <v>0.13537887449974062</v>
      </c>
      <c r="AL255">
        <f t="shared" si="139"/>
        <v>9.9413458109839876</v>
      </c>
      <c r="AM255">
        <f t="shared" si="131"/>
        <v>-5.4389982129320259E-2</v>
      </c>
      <c r="AN255">
        <f t="shared" si="132"/>
        <v>0.1353788968038816</v>
      </c>
      <c r="AO255">
        <f t="shared" si="133"/>
        <v>9.9413458109775341</v>
      </c>
      <c r="AQ255">
        <f t="shared" si="123"/>
        <v>1.9897000049240887E-2</v>
      </c>
      <c r="AR255" t="b">
        <f t="shared" si="117"/>
        <v>0</v>
      </c>
      <c r="AS255" t="b">
        <f t="shared" si="118"/>
        <v>0</v>
      </c>
      <c r="AT255" t="b">
        <f>FALSE</f>
        <v>0</v>
      </c>
      <c r="AU255" t="b">
        <f t="shared" si="119"/>
        <v>1</v>
      </c>
      <c r="AV255" t="b">
        <f t="shared" si="124"/>
        <v>1</v>
      </c>
      <c r="AW255" t="b">
        <f t="shared" si="120"/>
        <v>0</v>
      </c>
      <c r="AX255">
        <f t="shared" si="125"/>
        <v>0</v>
      </c>
      <c r="AY255">
        <f t="shared" si="126"/>
        <v>0</v>
      </c>
      <c r="AZ255" t="b">
        <f t="shared" si="121"/>
        <v>0</v>
      </c>
    </row>
    <row r="256" spans="1:52" x14ac:dyDescent="0.3">
      <c r="A256" s="4">
        <v>254</v>
      </c>
      <c r="B256" s="4">
        <v>-803116083593</v>
      </c>
      <c r="C256" s="5">
        <v>2</v>
      </c>
      <c r="D256" s="5">
        <v>-4.9500000000000004E-3</v>
      </c>
      <c r="E256" s="5">
        <v>1.2307999999999999E-2</v>
      </c>
      <c r="F256" s="5">
        <v>1003376</v>
      </c>
      <c r="G256" s="5">
        <v>0</v>
      </c>
      <c r="H256" s="5">
        <v>0</v>
      </c>
      <c r="I256" s="5">
        <v>0</v>
      </c>
      <c r="J256" s="5">
        <v>-7.6999999999999999E-2</v>
      </c>
      <c r="K256" s="5">
        <v>-1.9E-2</v>
      </c>
      <c r="L256" s="5">
        <v>-0.70099999999999996</v>
      </c>
      <c r="M256" s="5">
        <v>0</v>
      </c>
      <c r="S256">
        <f t="shared" si="99"/>
        <v>254</v>
      </c>
      <c r="T256">
        <f t="shared" si="122"/>
        <v>5.0803170000435784</v>
      </c>
      <c r="U256">
        <f t="shared" si="100"/>
        <v>2</v>
      </c>
      <c r="V256">
        <f t="shared" si="108"/>
        <v>-4.8540690000000004E-2</v>
      </c>
      <c r="W256">
        <f t="shared" si="109"/>
        <v>0.12069470960000001</v>
      </c>
      <c r="X256">
        <f t="shared" si="110"/>
        <v>9.8393057312000014</v>
      </c>
      <c r="Y256">
        <f t="shared" si="101"/>
        <v>0</v>
      </c>
      <c r="Z256">
        <f t="shared" si="102"/>
        <v>0</v>
      </c>
      <c r="AA256">
        <f t="shared" si="103"/>
        <v>0</v>
      </c>
      <c r="AB256">
        <f t="shared" si="127"/>
        <v>-7.6999999999999999E-2</v>
      </c>
      <c r="AC256">
        <f t="shared" si="128"/>
        <v>-1.9E-2</v>
      </c>
      <c r="AD256">
        <f t="shared" si="129"/>
        <v>-0.70099999999999996</v>
      </c>
      <c r="AE256">
        <f t="shared" si="130"/>
        <v>0</v>
      </c>
      <c r="AG256">
        <f t="shared" si="134"/>
        <v>-1.3439035240356337E-3</v>
      </c>
      <c r="AH256">
        <f t="shared" si="135"/>
        <v>-3.3161255787892259E-4</v>
      </c>
      <c r="AI256">
        <f t="shared" si="136"/>
        <v>-1.2234758056480249E-2</v>
      </c>
      <c r="AJ256">
        <f t="shared" si="137"/>
        <v>-5.1803524612541001E-2</v>
      </c>
      <c r="AK256">
        <f t="shared" si="138"/>
        <v>0.13391765191451652</v>
      </c>
      <c r="AL256">
        <f t="shared" si="139"/>
        <v>9.8391180062483095</v>
      </c>
      <c r="AM256">
        <f t="shared" si="131"/>
        <v>-5.1803467877856231E-2</v>
      </c>
      <c r="AN256">
        <f t="shared" si="132"/>
        <v>0.13391767427397477</v>
      </c>
      <c r="AO256">
        <f t="shared" si="133"/>
        <v>9.8391180062426926</v>
      </c>
      <c r="AQ256">
        <f t="shared" si="123"/>
        <v>2.1634000004269183E-2</v>
      </c>
      <c r="AR256" t="b">
        <f t="shared" si="117"/>
        <v>0</v>
      </c>
      <c r="AS256" t="b">
        <f t="shared" si="118"/>
        <v>0</v>
      </c>
      <c r="AT256" t="b">
        <f>FALSE</f>
        <v>0</v>
      </c>
      <c r="AU256" t="b">
        <f t="shared" si="119"/>
        <v>1</v>
      </c>
      <c r="AV256" t="b">
        <f t="shared" si="124"/>
        <v>1</v>
      </c>
      <c r="AW256" t="b">
        <f t="shared" si="120"/>
        <v>0</v>
      </c>
      <c r="AX256">
        <f t="shared" si="125"/>
        <v>0</v>
      </c>
      <c r="AY256">
        <f t="shared" si="126"/>
        <v>0</v>
      </c>
      <c r="AZ256" t="b">
        <f t="shared" si="121"/>
        <v>0</v>
      </c>
    </row>
    <row r="257" spans="1:52" x14ac:dyDescent="0.3">
      <c r="A257" s="4">
        <v>255</v>
      </c>
      <c r="B257" s="4">
        <v>-803116063557</v>
      </c>
      <c r="C257" s="5">
        <v>2</v>
      </c>
      <c r="D257" s="5">
        <v>-5.0210000000000003E-3</v>
      </c>
      <c r="E257" s="5">
        <v>1.2321E-2</v>
      </c>
      <c r="F257" s="5">
        <v>1004372</v>
      </c>
      <c r="G257" s="5">
        <v>0</v>
      </c>
      <c r="H257" s="5">
        <v>0</v>
      </c>
      <c r="I257" s="5">
        <v>0</v>
      </c>
      <c r="J257" s="5">
        <v>-7.8E-2</v>
      </c>
      <c r="K257" s="5">
        <v>-1.9E-2</v>
      </c>
      <c r="L257" s="5">
        <v>-0.70099999999999996</v>
      </c>
      <c r="M257" s="5">
        <v>0</v>
      </c>
      <c r="S257">
        <f t="shared" si="99"/>
        <v>255</v>
      </c>
      <c r="T257">
        <f t="shared" si="122"/>
        <v>5.1003529999870807</v>
      </c>
      <c r="U257">
        <f t="shared" si="100"/>
        <v>2</v>
      </c>
      <c r="V257">
        <f t="shared" si="108"/>
        <v>-4.9236930200000008E-2</v>
      </c>
      <c r="W257">
        <f t="shared" si="109"/>
        <v>0.12082219020000001</v>
      </c>
      <c r="X257">
        <f t="shared" si="110"/>
        <v>9.8490727064000012</v>
      </c>
      <c r="Y257">
        <f t="shared" si="101"/>
        <v>0</v>
      </c>
      <c r="Z257">
        <f t="shared" si="102"/>
        <v>0</v>
      </c>
      <c r="AA257">
        <f t="shared" si="103"/>
        <v>0</v>
      </c>
      <c r="AB257">
        <f t="shared" si="127"/>
        <v>-7.8E-2</v>
      </c>
      <c r="AC257">
        <f t="shared" si="128"/>
        <v>-1.9E-2</v>
      </c>
      <c r="AD257">
        <f t="shared" si="129"/>
        <v>-0.70099999999999996</v>
      </c>
      <c r="AE257">
        <f t="shared" si="130"/>
        <v>0</v>
      </c>
      <c r="AG257">
        <f t="shared" si="134"/>
        <v>-1.361356816555577E-3</v>
      </c>
      <c r="AH257">
        <f t="shared" si="135"/>
        <v>-3.3161255787892259E-4</v>
      </c>
      <c r="AI257">
        <f t="shared" si="136"/>
        <v>-1.2234758056480249E-2</v>
      </c>
      <c r="AJ257">
        <f t="shared" si="137"/>
        <v>-5.250300362582877E-2</v>
      </c>
      <c r="AK257">
        <f t="shared" si="138"/>
        <v>0.13423015339979777</v>
      </c>
      <c r="AL257">
        <f t="shared" si="139"/>
        <v>9.8488822286299182</v>
      </c>
      <c r="AM257">
        <f t="shared" si="131"/>
        <v>-5.2502946055016118E-2</v>
      </c>
      <c r="AN257">
        <f t="shared" si="132"/>
        <v>0.13423017636468218</v>
      </c>
      <c r="AO257">
        <f t="shared" si="133"/>
        <v>9.8488822286238324</v>
      </c>
      <c r="AQ257">
        <f t="shared" si="123"/>
        <v>2.0035999943502247E-2</v>
      </c>
      <c r="AR257" t="b">
        <f t="shared" si="117"/>
        <v>0</v>
      </c>
      <c r="AS257" t="b">
        <f t="shared" si="118"/>
        <v>0</v>
      </c>
      <c r="AT257" t="b">
        <f>FALSE</f>
        <v>0</v>
      </c>
      <c r="AU257" t="b">
        <f t="shared" si="119"/>
        <v>1</v>
      </c>
      <c r="AV257" t="b">
        <f t="shared" si="124"/>
        <v>1</v>
      </c>
      <c r="AW257" t="b">
        <f t="shared" si="120"/>
        <v>0</v>
      </c>
      <c r="AX257">
        <f t="shared" si="125"/>
        <v>0</v>
      </c>
      <c r="AY257">
        <f t="shared" si="126"/>
        <v>0</v>
      </c>
      <c r="AZ257" t="b">
        <f t="shared" si="121"/>
        <v>0</v>
      </c>
    </row>
    <row r="258" spans="1:52" x14ac:dyDescent="0.3">
      <c r="A258" s="4">
        <v>256</v>
      </c>
      <c r="B258" s="4">
        <v>-803116054205</v>
      </c>
      <c r="C258" s="5">
        <v>2</v>
      </c>
      <c r="D258" s="5">
        <v>-4.9589999999999999E-3</v>
      </c>
      <c r="E258" s="5">
        <v>1.2318000000000001E-2</v>
      </c>
      <c r="F258" s="5">
        <v>1003841</v>
      </c>
      <c r="G258" s="5">
        <v>0</v>
      </c>
      <c r="H258" s="5">
        <v>0</v>
      </c>
      <c r="I258" s="5">
        <v>0</v>
      </c>
      <c r="J258" s="5">
        <v>-7.8E-2</v>
      </c>
      <c r="K258" s="5">
        <v>-0.02</v>
      </c>
      <c r="L258" s="5">
        <v>-0.70199999999999996</v>
      </c>
      <c r="M258" s="5">
        <v>0</v>
      </c>
      <c r="S258">
        <f t="shared" ref="S258:S321" si="140">A258</f>
        <v>256</v>
      </c>
      <c r="T258">
        <f t="shared" si="122"/>
        <v>5.1097049999516457</v>
      </c>
      <c r="U258">
        <f t="shared" ref="U258:U321" si="141">C258</f>
        <v>2</v>
      </c>
      <c r="V258">
        <f t="shared" si="108"/>
        <v>-4.8628945800000004E-2</v>
      </c>
      <c r="W258">
        <f t="shared" si="109"/>
        <v>0.12079277160000002</v>
      </c>
      <c r="X258">
        <f t="shared" si="110"/>
        <v>9.8438656142000003</v>
      </c>
      <c r="Y258">
        <f t="shared" ref="Y258:Y321" si="142">IF(ABS(G258)&gt;1,G258/1000000,G258)</f>
        <v>0</v>
      </c>
      <c r="Z258">
        <f t="shared" ref="Z258:Z321" si="143">IF(ABS(H258)&gt;1,H258/1000000,H258)</f>
        <v>0</v>
      </c>
      <c r="AA258">
        <f t="shared" ref="AA258:AA321" si="144">IF(ABS(I258)&gt;1,I258/1000000,I258)</f>
        <v>0</v>
      </c>
      <c r="AB258">
        <f t="shared" si="127"/>
        <v>-7.8E-2</v>
      </c>
      <c r="AC258">
        <f t="shared" si="128"/>
        <v>-0.02</v>
      </c>
      <c r="AD258">
        <f t="shared" si="129"/>
        <v>-0.70199999999999996</v>
      </c>
      <c r="AE258">
        <f t="shared" si="130"/>
        <v>0</v>
      </c>
      <c r="AG258">
        <f t="shared" si="134"/>
        <v>-1.361356816555577E-3</v>
      </c>
      <c r="AH258">
        <f t="shared" si="135"/>
        <v>-3.4906585039886593E-4</v>
      </c>
      <c r="AI258">
        <f t="shared" si="136"/>
        <v>-1.2252211349000192E-2</v>
      </c>
      <c r="AJ258">
        <f t="shared" si="137"/>
        <v>-5.2065100089407221E-2</v>
      </c>
      <c r="AK258">
        <f t="shared" si="138"/>
        <v>0.13419364515861348</v>
      </c>
      <c r="AL258">
        <f t="shared" si="139"/>
        <v>9.8436744759983448</v>
      </c>
      <c r="AM258">
        <f t="shared" si="131"/>
        <v>-5.2065039504216017E-2</v>
      </c>
      <c r="AN258">
        <f t="shared" si="132"/>
        <v>0.13419366908367147</v>
      </c>
      <c r="AO258">
        <f t="shared" si="133"/>
        <v>9.8436744759926338</v>
      </c>
      <c r="AQ258">
        <f t="shared" si="123"/>
        <v>9.3519999645650387E-3</v>
      </c>
      <c r="AR258" t="b">
        <f t="shared" si="117"/>
        <v>0</v>
      </c>
      <c r="AS258" t="b">
        <f t="shared" si="118"/>
        <v>0</v>
      </c>
      <c r="AT258" t="b">
        <f>FALSE</f>
        <v>0</v>
      </c>
      <c r="AU258" t="b">
        <f t="shared" si="119"/>
        <v>1</v>
      </c>
      <c r="AV258" t="b">
        <f t="shared" si="124"/>
        <v>1</v>
      </c>
      <c r="AW258" t="b">
        <f t="shared" si="120"/>
        <v>0</v>
      </c>
      <c r="AX258">
        <f t="shared" si="125"/>
        <v>0</v>
      </c>
      <c r="AY258">
        <f t="shared" si="126"/>
        <v>0</v>
      </c>
      <c r="AZ258" t="b">
        <f t="shared" si="121"/>
        <v>0</v>
      </c>
    </row>
    <row r="259" spans="1:52" x14ac:dyDescent="0.3">
      <c r="A259" s="4">
        <v>257</v>
      </c>
      <c r="B259" s="4">
        <v>-803116030511</v>
      </c>
      <c r="C259" s="5">
        <v>2</v>
      </c>
      <c r="D259" s="5">
        <v>-4.8989999999999997E-3</v>
      </c>
      <c r="E259" s="5">
        <v>1.2274999999999999E-2</v>
      </c>
      <c r="F259" s="5">
        <v>1004285</v>
      </c>
      <c r="G259" s="5">
        <v>0</v>
      </c>
      <c r="H259" s="5">
        <v>0</v>
      </c>
      <c r="I259" s="5">
        <v>0</v>
      </c>
      <c r="J259" s="5">
        <v>-7.8E-2</v>
      </c>
      <c r="K259" s="5">
        <v>-0.02</v>
      </c>
      <c r="L259" s="5">
        <v>-0.70099999999999996</v>
      </c>
      <c r="M259" s="5">
        <v>0</v>
      </c>
      <c r="S259">
        <f t="shared" si="140"/>
        <v>257</v>
      </c>
      <c r="T259">
        <f t="shared" si="122"/>
        <v>5.1333990000421181</v>
      </c>
      <c r="U259">
        <f t="shared" si="141"/>
        <v>2</v>
      </c>
      <c r="V259">
        <f t="shared" ref="V259:V322" si="145">IF(ABS(D259)&gt;1,D259/1000000,D259)*9.8062</f>
        <v>-4.80405738E-2</v>
      </c>
      <c r="W259">
        <f t="shared" ref="W259:W322" si="146">IF(ABS(E259)&gt;1,E259/1000000,E259)*9.8062</f>
        <v>0.12037110500000001</v>
      </c>
      <c r="X259">
        <f t="shared" ref="X259:X322" si="147">IF(ABS(F259)&gt;1,F259/1000000,F259)*9.8062</f>
        <v>9.848219567000001</v>
      </c>
      <c r="Y259">
        <f t="shared" si="142"/>
        <v>0</v>
      </c>
      <c r="Z259">
        <f t="shared" si="143"/>
        <v>0</v>
      </c>
      <c r="AA259">
        <f t="shared" si="144"/>
        <v>0</v>
      </c>
      <c r="AB259">
        <f t="shared" si="127"/>
        <v>-7.8E-2</v>
      </c>
      <c r="AC259">
        <f t="shared" si="128"/>
        <v>-0.02</v>
      </c>
      <c r="AD259">
        <f t="shared" si="129"/>
        <v>-0.70099999999999996</v>
      </c>
      <c r="AE259">
        <f t="shared" si="130"/>
        <v>0</v>
      </c>
      <c r="AG259">
        <f t="shared" si="134"/>
        <v>-1.361356816555577E-3</v>
      </c>
      <c r="AH259">
        <f t="shared" si="135"/>
        <v>-3.4906585039886593E-4</v>
      </c>
      <c r="AI259">
        <f t="shared" si="136"/>
        <v>-1.2234758056480249E-2</v>
      </c>
      <c r="AJ259">
        <f t="shared" si="137"/>
        <v>-5.1478247941458749E-2</v>
      </c>
      <c r="AK259">
        <f t="shared" si="138"/>
        <v>0.13377790651007659</v>
      </c>
      <c r="AL259">
        <f t="shared" si="139"/>
        <v>9.8480292039174149</v>
      </c>
      <c r="AM259">
        <f t="shared" si="131"/>
        <v>-5.1478187555236449E-2</v>
      </c>
      <c r="AN259">
        <f t="shared" si="132"/>
        <v>0.13377793015589956</v>
      </c>
      <c r="AO259">
        <f t="shared" si="133"/>
        <v>9.8480292039118584</v>
      </c>
      <c r="AQ259">
        <f t="shared" si="123"/>
        <v>2.36940000904724E-2</v>
      </c>
      <c r="AR259" t="b">
        <f t="shared" ref="AR259:AR322" si="148">OR(U259=3,U259=7)</f>
        <v>0</v>
      </c>
      <c r="AS259" t="b">
        <f t="shared" ref="AS259:AS322" si="149">OR(AR259,U259=9)</f>
        <v>0</v>
      </c>
      <c r="AT259" t="b">
        <f>FALSE</f>
        <v>0</v>
      </c>
      <c r="AU259" t="b">
        <f t="shared" ref="AU259:AU322" si="150">AND(OR(AU258,AND(AB259=0,AC259=0)),AR259=AS259)</f>
        <v>1</v>
      </c>
      <c r="AV259" t="b">
        <f t="shared" si="124"/>
        <v>1</v>
      </c>
      <c r="AW259" t="b">
        <f t="shared" ref="AW259:AW322" si="151">AND(AS259,NOT(AT259),AU259)</f>
        <v>0</v>
      </c>
      <c r="AX259">
        <f t="shared" si="125"/>
        <v>0</v>
      </c>
      <c r="AY259">
        <f t="shared" si="126"/>
        <v>0</v>
      </c>
      <c r="AZ259" t="b">
        <f t="shared" ref="AZ259:AZ322" si="152">AND(AU259,AS259,NOT(AV259),NOT(AW259))</f>
        <v>0</v>
      </c>
    </row>
    <row r="260" spans="1:52" x14ac:dyDescent="0.3">
      <c r="A260" s="4">
        <v>258</v>
      </c>
      <c r="B260" s="4">
        <v>-803116004112</v>
      </c>
      <c r="C260" s="5">
        <v>2</v>
      </c>
      <c r="D260" s="5">
        <v>-6.4840000000000002E-3</v>
      </c>
      <c r="E260" s="5">
        <v>1.2357E-2</v>
      </c>
      <c r="F260" s="5">
        <v>1004339</v>
      </c>
      <c r="G260" s="5">
        <v>0</v>
      </c>
      <c r="H260" s="5">
        <v>0</v>
      </c>
      <c r="I260" s="5">
        <v>0</v>
      </c>
      <c r="J260" s="5">
        <v>-7.9000000000000001E-2</v>
      </c>
      <c r="K260" s="5">
        <v>-0.02</v>
      </c>
      <c r="L260" s="5">
        <v>-0.70199999999999996</v>
      </c>
      <c r="M260" s="5">
        <v>0</v>
      </c>
      <c r="S260">
        <f t="shared" si="140"/>
        <v>258</v>
      </c>
      <c r="T260">
        <f t="shared" ref="T260:T323" si="153">B260/1000000-B$2/1000000</f>
        <v>5.1597980000078678</v>
      </c>
      <c r="U260">
        <f t="shared" si="141"/>
        <v>2</v>
      </c>
      <c r="V260">
        <f t="shared" si="145"/>
        <v>-6.3583400800000009E-2</v>
      </c>
      <c r="W260">
        <f t="shared" si="146"/>
        <v>0.12117521340000001</v>
      </c>
      <c r="X260">
        <f t="shared" si="147"/>
        <v>9.8487491018000011</v>
      </c>
      <c r="Y260">
        <f t="shared" si="142"/>
        <v>0</v>
      </c>
      <c r="Z260">
        <f t="shared" si="143"/>
        <v>0</v>
      </c>
      <c r="AA260">
        <f t="shared" si="144"/>
        <v>0</v>
      </c>
      <c r="AB260">
        <f t="shared" si="127"/>
        <v>-7.9000000000000001E-2</v>
      </c>
      <c r="AC260">
        <f t="shared" si="128"/>
        <v>-0.02</v>
      </c>
      <c r="AD260">
        <f t="shared" si="129"/>
        <v>-0.70199999999999996</v>
      </c>
      <c r="AE260">
        <f t="shared" si="130"/>
        <v>0</v>
      </c>
      <c r="AG260">
        <f t="shared" si="134"/>
        <v>-1.3788101090755204E-3</v>
      </c>
      <c r="AH260">
        <f t="shared" si="135"/>
        <v>-3.4906585039886593E-4</v>
      </c>
      <c r="AI260">
        <f t="shared" si="136"/>
        <v>-1.2252211349000192E-2</v>
      </c>
      <c r="AJ260">
        <f t="shared" si="137"/>
        <v>-6.7021258837047126E-2</v>
      </c>
      <c r="AK260">
        <f t="shared" si="138"/>
        <v>0.13475461730675017</v>
      </c>
      <c r="AL260">
        <f t="shared" si="139"/>
        <v>9.8485498676396297</v>
      </c>
      <c r="AM260">
        <f t="shared" si="131"/>
        <v>-6.7021197248090164E-2</v>
      </c>
      <c r="AN260">
        <f t="shared" si="132"/>
        <v>0.13475464873645954</v>
      </c>
      <c r="AO260">
        <f t="shared" si="133"/>
        <v>9.8485498676287104</v>
      </c>
      <c r="AQ260">
        <f t="shared" ref="AQ260:AQ323" si="154">T260-T259</f>
        <v>2.6398999965749681E-2</v>
      </c>
      <c r="AR260" t="b">
        <f t="shared" si="148"/>
        <v>0</v>
      </c>
      <c r="AS260" t="b">
        <f t="shared" si="149"/>
        <v>0</v>
      </c>
      <c r="AT260" t="b">
        <f>FALSE</f>
        <v>0</v>
      </c>
      <c r="AU260" t="b">
        <f t="shared" si="150"/>
        <v>1</v>
      </c>
      <c r="AV260" t="b">
        <f t="shared" ref="AV260:AV323" si="155">AND(AU260,NOT(AS260))</f>
        <v>1</v>
      </c>
      <c r="AW260" t="b">
        <f t="shared" si="151"/>
        <v>0</v>
      </c>
      <c r="AX260">
        <f t="shared" ref="AX260:AX323" si="156">AND(NOT(AW259),AW260)*T260</f>
        <v>0</v>
      </c>
      <c r="AY260">
        <f t="shared" ref="AY260:AY323" si="157">AND(AW259,NOT(AW260))*T260</f>
        <v>0</v>
      </c>
      <c r="AZ260" t="b">
        <f t="shared" si="152"/>
        <v>0</v>
      </c>
    </row>
    <row r="261" spans="1:52" x14ac:dyDescent="0.3">
      <c r="A261" s="4">
        <v>259</v>
      </c>
      <c r="B261" s="4">
        <v>-803115984226</v>
      </c>
      <c r="C261" s="5">
        <v>2</v>
      </c>
      <c r="D261" s="5">
        <v>-1.4023000000000001E-2</v>
      </c>
      <c r="E261" s="5">
        <v>1.2201999999999999E-2</v>
      </c>
      <c r="F261" s="5">
        <v>1000560</v>
      </c>
      <c r="G261" s="5">
        <v>0</v>
      </c>
      <c r="H261" s="5">
        <v>0</v>
      </c>
      <c r="I261" s="5">
        <v>0</v>
      </c>
      <c r="J261" s="5">
        <v>-7.9000000000000001E-2</v>
      </c>
      <c r="K261" s="5">
        <v>-1.6E-2</v>
      </c>
      <c r="L261" s="5">
        <v>-0.70299999999999996</v>
      </c>
      <c r="M261" s="5">
        <v>0</v>
      </c>
      <c r="S261">
        <f t="shared" si="140"/>
        <v>259</v>
      </c>
      <c r="T261">
        <f t="shared" si="153"/>
        <v>5.1796839999733493</v>
      </c>
      <c r="U261">
        <f t="shared" si="141"/>
        <v>2</v>
      </c>
      <c r="V261">
        <f t="shared" si="145"/>
        <v>-0.1375123426</v>
      </c>
      <c r="W261">
        <f t="shared" si="146"/>
        <v>0.1196552524</v>
      </c>
      <c r="X261">
        <f t="shared" si="147"/>
        <v>9.8116914719999997</v>
      </c>
      <c r="Y261">
        <f t="shared" si="142"/>
        <v>0</v>
      </c>
      <c r="Z261">
        <f t="shared" si="143"/>
        <v>0</v>
      </c>
      <c r="AA261">
        <f t="shared" si="144"/>
        <v>0</v>
      </c>
      <c r="AB261">
        <f t="shared" si="127"/>
        <v>-7.9000000000000001E-2</v>
      </c>
      <c r="AC261">
        <f t="shared" si="128"/>
        <v>-1.6E-2</v>
      </c>
      <c r="AD261">
        <f t="shared" si="129"/>
        <v>-0.70299999999999996</v>
      </c>
      <c r="AE261">
        <f t="shared" si="130"/>
        <v>0</v>
      </c>
      <c r="AG261">
        <f t="shared" si="134"/>
        <v>-1.3788101090755204E-3</v>
      </c>
      <c r="AH261">
        <f t="shared" si="135"/>
        <v>-2.7925268031909274E-4</v>
      </c>
      <c r="AI261">
        <f t="shared" si="136"/>
        <v>-1.2269664641520135E-2</v>
      </c>
      <c r="AJ261">
        <f t="shared" si="137"/>
        <v>-0.14025227834466114</v>
      </c>
      <c r="AK261">
        <f t="shared" si="138"/>
        <v>0.13318354028814364</v>
      </c>
      <c r="AL261">
        <f t="shared" si="139"/>
        <v>9.8114783803730212</v>
      </c>
      <c r="AM261">
        <f t="shared" si="131"/>
        <v>-0.14025222966857215</v>
      </c>
      <c r="AN261">
        <f t="shared" si="132"/>
        <v>0.13318359376287447</v>
      </c>
      <c r="AO261">
        <f t="shared" si="133"/>
        <v>9.8114783803429511</v>
      </c>
      <c r="AQ261">
        <f t="shared" si="154"/>
        <v>1.988599996548146E-2</v>
      </c>
      <c r="AR261" t="b">
        <f t="shared" si="148"/>
        <v>0</v>
      </c>
      <c r="AS261" t="b">
        <f t="shared" si="149"/>
        <v>0</v>
      </c>
      <c r="AT261" t="b">
        <f>FALSE</f>
        <v>0</v>
      </c>
      <c r="AU261" t="b">
        <f t="shared" si="150"/>
        <v>1</v>
      </c>
      <c r="AV261" t="b">
        <f t="shared" si="155"/>
        <v>1</v>
      </c>
      <c r="AW261" t="b">
        <f t="shared" si="151"/>
        <v>0</v>
      </c>
      <c r="AX261">
        <f t="shared" si="156"/>
        <v>0</v>
      </c>
      <c r="AY261">
        <f t="shared" si="157"/>
        <v>0</v>
      </c>
      <c r="AZ261" t="b">
        <f t="shared" si="152"/>
        <v>0</v>
      </c>
    </row>
    <row r="262" spans="1:52" x14ac:dyDescent="0.3">
      <c r="A262" s="4">
        <v>260</v>
      </c>
      <c r="B262" s="4">
        <v>-803115969798</v>
      </c>
      <c r="C262" s="5">
        <v>2</v>
      </c>
      <c r="D262" s="5">
        <v>-9.3550000000000005E-3</v>
      </c>
      <c r="E262" s="5">
        <v>1.2185E-2</v>
      </c>
      <c r="F262" s="5">
        <v>1004976</v>
      </c>
      <c r="G262" s="5">
        <v>0</v>
      </c>
      <c r="H262" s="5">
        <v>0</v>
      </c>
      <c r="I262" s="5">
        <v>0</v>
      </c>
      <c r="J262" s="5">
        <v>-7.9000000000000001E-2</v>
      </c>
      <c r="K262" s="5">
        <v>-1.2999999999999999E-2</v>
      </c>
      <c r="L262" s="5">
        <v>-0.70399999999999996</v>
      </c>
      <c r="M262" s="5">
        <v>0</v>
      </c>
      <c r="S262">
        <f t="shared" si="140"/>
        <v>260</v>
      </c>
      <c r="T262">
        <f t="shared" si="153"/>
        <v>5.1941120000556111</v>
      </c>
      <c r="U262">
        <f t="shared" si="141"/>
        <v>2</v>
      </c>
      <c r="V262">
        <f t="shared" si="145"/>
        <v>-9.1737001000000012E-2</v>
      </c>
      <c r="W262">
        <f t="shared" si="146"/>
        <v>0.119488547</v>
      </c>
      <c r="X262">
        <f t="shared" si="147"/>
        <v>9.8549956512000012</v>
      </c>
      <c r="Y262">
        <f t="shared" si="142"/>
        <v>0</v>
      </c>
      <c r="Z262">
        <f t="shared" si="143"/>
        <v>0</v>
      </c>
      <c r="AA262">
        <f t="shared" si="144"/>
        <v>0</v>
      </c>
      <c r="AB262">
        <f t="shared" si="127"/>
        <v>-7.9000000000000001E-2</v>
      </c>
      <c r="AC262">
        <f t="shared" si="128"/>
        <v>-1.2999999999999999E-2</v>
      </c>
      <c r="AD262">
        <f t="shared" si="129"/>
        <v>-0.70399999999999996</v>
      </c>
      <c r="AE262">
        <f t="shared" si="130"/>
        <v>0</v>
      </c>
      <c r="AG262">
        <f t="shared" si="134"/>
        <v>-1.3788101090755204E-3</v>
      </c>
      <c r="AH262">
        <f t="shared" si="135"/>
        <v>-2.2689280275926281E-4</v>
      </c>
      <c r="AI262">
        <f t="shared" si="136"/>
        <v>-1.228711793404008E-2</v>
      </c>
      <c r="AJ262">
        <f t="shared" si="137"/>
        <v>-9.3973026203969703E-2</v>
      </c>
      <c r="AK262">
        <f t="shared" si="138"/>
        <v>0.13307656769351775</v>
      </c>
      <c r="AL262">
        <f t="shared" si="139"/>
        <v>9.8548004633713671</v>
      </c>
      <c r="AM262">
        <f t="shared" si="131"/>
        <v>-9.3972986697460056E-2</v>
      </c>
      <c r="AN262">
        <f t="shared" si="132"/>
        <v>0.13307659674246519</v>
      </c>
      <c r="AO262">
        <f t="shared" si="133"/>
        <v>9.8548004633558222</v>
      </c>
      <c r="AQ262">
        <f t="shared" si="154"/>
        <v>1.442800008226186E-2</v>
      </c>
      <c r="AR262" t="b">
        <f t="shared" si="148"/>
        <v>0</v>
      </c>
      <c r="AS262" t="b">
        <f t="shared" si="149"/>
        <v>0</v>
      </c>
      <c r="AT262" t="b">
        <f>FALSE</f>
        <v>0</v>
      </c>
      <c r="AU262" t="b">
        <f t="shared" si="150"/>
        <v>1</v>
      </c>
      <c r="AV262" t="b">
        <f t="shared" si="155"/>
        <v>1</v>
      </c>
      <c r="AW262" t="b">
        <f t="shared" si="151"/>
        <v>0</v>
      </c>
      <c r="AX262">
        <f t="shared" si="156"/>
        <v>0</v>
      </c>
      <c r="AY262">
        <f t="shared" si="157"/>
        <v>0</v>
      </c>
      <c r="AZ262" t="b">
        <f t="shared" si="152"/>
        <v>0</v>
      </c>
    </row>
    <row r="263" spans="1:52" x14ac:dyDescent="0.3">
      <c r="A263" s="4">
        <v>261</v>
      </c>
      <c r="B263" s="4">
        <v>-803115944920</v>
      </c>
      <c r="C263" s="5">
        <v>2</v>
      </c>
      <c r="D263" s="5">
        <v>-5.7279999999999996E-3</v>
      </c>
      <c r="E263" s="5">
        <v>1.2276E-2</v>
      </c>
      <c r="F263" s="5">
        <v>1004793</v>
      </c>
      <c r="G263" s="5">
        <v>0</v>
      </c>
      <c r="H263" s="5">
        <v>0</v>
      </c>
      <c r="I263" s="5">
        <v>0</v>
      </c>
      <c r="J263" s="5">
        <v>-7.8E-2</v>
      </c>
      <c r="K263" s="5">
        <v>-1.4999999999999999E-2</v>
      </c>
      <c r="L263" s="5">
        <v>-0.70299999999999996</v>
      </c>
      <c r="M263" s="5">
        <v>0</v>
      </c>
      <c r="S263">
        <f t="shared" si="140"/>
        <v>261</v>
      </c>
      <c r="T263">
        <f t="shared" si="153"/>
        <v>5.2189899999648333</v>
      </c>
      <c r="U263">
        <f t="shared" si="141"/>
        <v>2</v>
      </c>
      <c r="V263">
        <f t="shared" si="145"/>
        <v>-5.6169913599999996E-2</v>
      </c>
      <c r="W263">
        <f t="shared" si="146"/>
        <v>0.12038091120000001</v>
      </c>
      <c r="X263">
        <f t="shared" si="147"/>
        <v>9.8532011166000011</v>
      </c>
      <c r="Y263">
        <f t="shared" si="142"/>
        <v>0</v>
      </c>
      <c r="Z263">
        <f t="shared" si="143"/>
        <v>0</v>
      </c>
      <c r="AA263">
        <f t="shared" si="144"/>
        <v>0</v>
      </c>
      <c r="AB263">
        <f t="shared" si="127"/>
        <v>-7.8E-2</v>
      </c>
      <c r="AC263">
        <f t="shared" si="128"/>
        <v>-1.4999999999999999E-2</v>
      </c>
      <c r="AD263">
        <f t="shared" si="129"/>
        <v>-0.70299999999999996</v>
      </c>
      <c r="AE263">
        <f t="shared" si="130"/>
        <v>0</v>
      </c>
      <c r="AG263">
        <f t="shared" si="134"/>
        <v>-1.361356816555577E-3</v>
      </c>
      <c r="AH263">
        <f t="shared" si="135"/>
        <v>-2.6179938779914941E-4</v>
      </c>
      <c r="AI263">
        <f t="shared" si="136"/>
        <v>-1.2269664641520135E-2</v>
      </c>
      <c r="AJ263">
        <f t="shared" si="137"/>
        <v>-5.874947366580846E-2</v>
      </c>
      <c r="AK263">
        <f t="shared" si="138"/>
        <v>0.13379449753245751</v>
      </c>
      <c r="AL263">
        <f t="shared" si="139"/>
        <v>9.853013061947939</v>
      </c>
      <c r="AM263">
        <f t="shared" si="131"/>
        <v>-5.8749428371437887E-2</v>
      </c>
      <c r="AN263">
        <f t="shared" si="132"/>
        <v>0.13379451801122294</v>
      </c>
      <c r="AO263">
        <f t="shared" si="133"/>
        <v>9.8530130619399294</v>
      </c>
      <c r="AQ263">
        <f t="shared" si="154"/>
        <v>2.4877999909222126E-2</v>
      </c>
      <c r="AR263" t="b">
        <f t="shared" si="148"/>
        <v>0</v>
      </c>
      <c r="AS263" t="b">
        <f t="shared" si="149"/>
        <v>0</v>
      </c>
      <c r="AT263" t="b">
        <f>FALSE</f>
        <v>0</v>
      </c>
      <c r="AU263" t="b">
        <f t="shared" si="150"/>
        <v>1</v>
      </c>
      <c r="AV263" t="b">
        <f t="shared" si="155"/>
        <v>1</v>
      </c>
      <c r="AW263" t="b">
        <f t="shared" si="151"/>
        <v>0</v>
      </c>
      <c r="AX263">
        <f t="shared" si="156"/>
        <v>0</v>
      </c>
      <c r="AY263">
        <f t="shared" si="157"/>
        <v>0</v>
      </c>
      <c r="AZ263" t="b">
        <f t="shared" si="152"/>
        <v>0</v>
      </c>
    </row>
    <row r="264" spans="1:52" x14ac:dyDescent="0.3">
      <c r="A264" s="4">
        <v>262</v>
      </c>
      <c r="B264" s="4">
        <v>-803115924439</v>
      </c>
      <c r="C264" s="5">
        <v>2</v>
      </c>
      <c r="D264" s="5">
        <v>-4.8180000000000002E-3</v>
      </c>
      <c r="E264" s="5">
        <v>5.4460000000000003E-3</v>
      </c>
      <c r="F264" s="5">
        <v>1004178</v>
      </c>
      <c r="G264" s="5">
        <v>0</v>
      </c>
      <c r="H264" s="5">
        <v>0</v>
      </c>
      <c r="I264" s="5">
        <v>0</v>
      </c>
      <c r="J264" s="5">
        <v>-7.9000000000000001E-2</v>
      </c>
      <c r="K264" s="5">
        <v>-1.4999999999999999E-2</v>
      </c>
      <c r="L264" s="5">
        <v>-0.70299999999999996</v>
      </c>
      <c r="M264" s="5">
        <v>0</v>
      </c>
      <c r="S264">
        <f t="shared" si="140"/>
        <v>262</v>
      </c>
      <c r="T264">
        <f t="shared" si="153"/>
        <v>5.239471000037156</v>
      </c>
      <c r="U264">
        <f t="shared" si="141"/>
        <v>2</v>
      </c>
      <c r="V264">
        <f t="shared" si="145"/>
        <v>-4.7246271600000007E-2</v>
      </c>
      <c r="W264">
        <f t="shared" si="146"/>
        <v>5.3404565200000004E-2</v>
      </c>
      <c r="X264">
        <f t="shared" si="147"/>
        <v>9.8471703036000005</v>
      </c>
      <c r="Y264">
        <f t="shared" si="142"/>
        <v>0</v>
      </c>
      <c r="Z264">
        <f t="shared" si="143"/>
        <v>0</v>
      </c>
      <c r="AA264">
        <f t="shared" si="144"/>
        <v>0</v>
      </c>
      <c r="AB264">
        <f t="shared" si="127"/>
        <v>-7.9000000000000001E-2</v>
      </c>
      <c r="AC264">
        <f t="shared" si="128"/>
        <v>-1.4999999999999999E-2</v>
      </c>
      <c r="AD264">
        <f t="shared" si="129"/>
        <v>-0.70299999999999996</v>
      </c>
      <c r="AE264">
        <f t="shared" si="130"/>
        <v>0</v>
      </c>
      <c r="AG264">
        <f t="shared" si="134"/>
        <v>-1.3788101090755204E-3</v>
      </c>
      <c r="AH264">
        <f t="shared" si="135"/>
        <v>-2.6179938779914941E-4</v>
      </c>
      <c r="AI264">
        <f t="shared" si="136"/>
        <v>-1.2269664641520135E-2</v>
      </c>
      <c r="AJ264">
        <f t="shared" si="137"/>
        <v>-4.9824253108483561E-2</v>
      </c>
      <c r="AK264">
        <f t="shared" si="138"/>
        <v>6.6981870574349234E-2</v>
      </c>
      <c r="AL264">
        <f t="shared" si="139"/>
        <v>9.8470746020674866</v>
      </c>
      <c r="AM264">
        <f t="shared" si="131"/>
        <v>-4.9824231380432488E-2</v>
      </c>
      <c r="AN264">
        <f t="shared" si="132"/>
        <v>6.6981888094197153E-2</v>
      </c>
      <c r="AO264">
        <f t="shared" si="133"/>
        <v>9.8470746020582531</v>
      </c>
      <c r="AQ264">
        <f t="shared" si="154"/>
        <v>2.0481000072322786E-2</v>
      </c>
      <c r="AR264" t="b">
        <f t="shared" si="148"/>
        <v>0</v>
      </c>
      <c r="AS264" t="b">
        <f t="shared" si="149"/>
        <v>0</v>
      </c>
      <c r="AT264" t="b">
        <f>FALSE</f>
        <v>0</v>
      </c>
      <c r="AU264" t="b">
        <f t="shared" si="150"/>
        <v>1</v>
      </c>
      <c r="AV264" t="b">
        <f t="shared" si="155"/>
        <v>1</v>
      </c>
      <c r="AW264" t="b">
        <f t="shared" si="151"/>
        <v>0</v>
      </c>
      <c r="AX264">
        <f t="shared" si="156"/>
        <v>0</v>
      </c>
      <c r="AY264">
        <f t="shared" si="157"/>
        <v>0</v>
      </c>
      <c r="AZ264" t="b">
        <f t="shared" si="152"/>
        <v>0</v>
      </c>
    </row>
    <row r="265" spans="1:52" x14ac:dyDescent="0.3">
      <c r="A265" s="4">
        <v>263</v>
      </c>
      <c r="B265" s="4">
        <v>-803115907261</v>
      </c>
      <c r="C265" s="5">
        <v>2</v>
      </c>
      <c r="D265" s="5">
        <v>-8.5310000000000004E-3</v>
      </c>
      <c r="E265" s="5">
        <v>3.9150000000000001E-3</v>
      </c>
      <c r="F265" s="5">
        <v>1004260</v>
      </c>
      <c r="G265" s="5">
        <v>0</v>
      </c>
      <c r="H265" s="5">
        <v>0</v>
      </c>
      <c r="I265" s="5">
        <v>0</v>
      </c>
      <c r="J265" s="5">
        <v>-8.4000000000000005E-2</v>
      </c>
      <c r="K265" s="5">
        <v>-1.4999999999999999E-2</v>
      </c>
      <c r="L265" s="5">
        <v>-0.70199999999999996</v>
      </c>
      <c r="M265" s="5">
        <v>0</v>
      </c>
      <c r="S265">
        <f t="shared" si="140"/>
        <v>263</v>
      </c>
      <c r="T265">
        <f t="shared" si="153"/>
        <v>5.2566489999881014</v>
      </c>
      <c r="U265">
        <f t="shared" si="141"/>
        <v>2</v>
      </c>
      <c r="V265">
        <f t="shared" si="145"/>
        <v>-8.3656692200000007E-2</v>
      </c>
      <c r="W265">
        <f t="shared" si="146"/>
        <v>3.8391273000000004E-2</v>
      </c>
      <c r="X265">
        <f t="shared" si="147"/>
        <v>9.8479744119999992</v>
      </c>
      <c r="Y265">
        <f t="shared" si="142"/>
        <v>0</v>
      </c>
      <c r="Z265">
        <f t="shared" si="143"/>
        <v>0</v>
      </c>
      <c r="AA265">
        <f t="shared" si="144"/>
        <v>0</v>
      </c>
      <c r="AB265">
        <f t="shared" si="127"/>
        <v>-8.4000000000000005E-2</v>
      </c>
      <c r="AC265">
        <f t="shared" si="128"/>
        <v>-1.4999999999999999E-2</v>
      </c>
      <c r="AD265">
        <f t="shared" si="129"/>
        <v>-0.70199999999999996</v>
      </c>
      <c r="AE265">
        <f t="shared" si="130"/>
        <v>0</v>
      </c>
      <c r="AG265">
        <f t="shared" si="134"/>
        <v>-1.4660765716752368E-3</v>
      </c>
      <c r="AH265">
        <f t="shared" si="135"/>
        <v>-2.6179938779914941E-4</v>
      </c>
      <c r="AI265">
        <f t="shared" si="136"/>
        <v>-1.2252211349000192E-2</v>
      </c>
      <c r="AJ265">
        <f t="shared" si="137"/>
        <v>-8.6234882975802563E-2</v>
      </c>
      <c r="AK265">
        <f t="shared" si="138"/>
        <v>5.2829078529380222E-2</v>
      </c>
      <c r="AL265">
        <f t="shared" si="139"/>
        <v>9.8478853052225901</v>
      </c>
      <c r="AM265">
        <f t="shared" si="131"/>
        <v>-8.6234865469789257E-2</v>
      </c>
      <c r="AN265">
        <f t="shared" si="132"/>
        <v>5.2829111133086692E-2</v>
      </c>
      <c r="AO265">
        <f t="shared" si="133"/>
        <v>9.8478853052009825</v>
      </c>
      <c r="AQ265">
        <f t="shared" si="154"/>
        <v>1.7177999950945377E-2</v>
      </c>
      <c r="AR265" t="b">
        <f t="shared" si="148"/>
        <v>0</v>
      </c>
      <c r="AS265" t="b">
        <f t="shared" si="149"/>
        <v>0</v>
      </c>
      <c r="AT265" t="b">
        <f>FALSE</f>
        <v>0</v>
      </c>
      <c r="AU265" t="b">
        <f t="shared" si="150"/>
        <v>1</v>
      </c>
      <c r="AV265" t="b">
        <f t="shared" si="155"/>
        <v>1</v>
      </c>
      <c r="AW265" t="b">
        <f t="shared" si="151"/>
        <v>0</v>
      </c>
      <c r="AX265">
        <f t="shared" si="156"/>
        <v>0</v>
      </c>
      <c r="AY265">
        <f t="shared" si="157"/>
        <v>0</v>
      </c>
      <c r="AZ265" t="b">
        <f t="shared" si="152"/>
        <v>0</v>
      </c>
    </row>
    <row r="266" spans="1:52" x14ac:dyDescent="0.3">
      <c r="A266" s="4">
        <v>264</v>
      </c>
      <c r="B266" s="4">
        <v>-803115884009</v>
      </c>
      <c r="C266" s="5">
        <v>2</v>
      </c>
      <c r="D266" s="5">
        <v>-8.7760000000000008E-3</v>
      </c>
      <c r="E266" s="5">
        <v>1.2909E-2</v>
      </c>
      <c r="F266" s="5">
        <v>1004269</v>
      </c>
      <c r="G266" s="5">
        <v>0</v>
      </c>
      <c r="H266" s="5">
        <v>0</v>
      </c>
      <c r="I266" s="5">
        <v>0</v>
      </c>
      <c r="J266" s="5">
        <v>-8.5999999999999993E-2</v>
      </c>
      <c r="K266" s="5">
        <v>-0.01</v>
      </c>
      <c r="L266" s="5">
        <v>-0.70099999999999996</v>
      </c>
      <c r="M266" s="5">
        <v>0</v>
      </c>
      <c r="S266">
        <f t="shared" si="140"/>
        <v>264</v>
      </c>
      <c r="T266">
        <f t="shared" si="153"/>
        <v>5.2799009999725968</v>
      </c>
      <c r="U266">
        <f t="shared" si="141"/>
        <v>2</v>
      </c>
      <c r="V266">
        <f t="shared" si="145"/>
        <v>-8.6059211200000013E-2</v>
      </c>
      <c r="W266">
        <f t="shared" si="146"/>
        <v>0.1265882358</v>
      </c>
      <c r="X266">
        <f t="shared" si="147"/>
        <v>9.8480626678000007</v>
      </c>
      <c r="Y266">
        <f t="shared" si="142"/>
        <v>0</v>
      </c>
      <c r="Z266">
        <f t="shared" si="143"/>
        <v>0</v>
      </c>
      <c r="AA266">
        <f t="shared" si="144"/>
        <v>0</v>
      </c>
      <c r="AB266">
        <f t="shared" si="127"/>
        <v>-8.5999999999999993E-2</v>
      </c>
      <c r="AC266">
        <f t="shared" si="128"/>
        <v>-0.01</v>
      </c>
      <c r="AD266">
        <f t="shared" si="129"/>
        <v>-0.70099999999999996</v>
      </c>
      <c r="AE266">
        <f t="shared" si="130"/>
        <v>0</v>
      </c>
      <c r="AG266">
        <f t="shared" si="134"/>
        <v>-1.5009831567151233E-3</v>
      </c>
      <c r="AH266">
        <f t="shared" si="135"/>
        <v>-1.7453292519943296E-4</v>
      </c>
      <c r="AI266">
        <f t="shared" si="136"/>
        <v>-1.2234758056480249E-2</v>
      </c>
      <c r="AJ266">
        <f t="shared" si="137"/>
        <v>-8.7778021065475414E-2</v>
      </c>
      <c r="AK266">
        <f t="shared" si="138"/>
        <v>0.14136984107157813</v>
      </c>
      <c r="AL266">
        <f t="shared" si="139"/>
        <v>9.8478463973218364</v>
      </c>
      <c r="AM266">
        <f t="shared" si="131"/>
        <v>-8.777798596684587E-2</v>
      </c>
      <c r="AN266">
        <f t="shared" si="132"/>
        <v>0.14136986384172479</v>
      </c>
      <c r="AO266">
        <f t="shared" si="133"/>
        <v>9.8478463973078103</v>
      </c>
      <c r="AQ266">
        <f t="shared" si="154"/>
        <v>2.3251999984495342E-2</v>
      </c>
      <c r="AR266" t="b">
        <f t="shared" si="148"/>
        <v>0</v>
      </c>
      <c r="AS266" t="b">
        <f t="shared" si="149"/>
        <v>0</v>
      </c>
      <c r="AT266" t="b">
        <f>FALSE</f>
        <v>0</v>
      </c>
      <c r="AU266" t="b">
        <f t="shared" si="150"/>
        <v>1</v>
      </c>
      <c r="AV266" t="b">
        <f t="shared" si="155"/>
        <v>1</v>
      </c>
      <c r="AW266" t="b">
        <f t="shared" si="151"/>
        <v>0</v>
      </c>
      <c r="AX266">
        <f t="shared" si="156"/>
        <v>0</v>
      </c>
      <c r="AY266">
        <f t="shared" si="157"/>
        <v>0</v>
      </c>
      <c r="AZ266" t="b">
        <f t="shared" si="152"/>
        <v>0</v>
      </c>
    </row>
    <row r="267" spans="1:52" x14ac:dyDescent="0.3">
      <c r="A267" s="4">
        <v>265</v>
      </c>
      <c r="B267" s="4">
        <v>-803115864529</v>
      </c>
      <c r="C267" s="5">
        <v>2</v>
      </c>
      <c r="D267" s="5">
        <v>-7.9729999999999992E-3</v>
      </c>
      <c r="E267" s="5">
        <v>1.1991999999999999E-2</v>
      </c>
      <c r="F267" s="5">
        <v>1004329</v>
      </c>
      <c r="G267" s="5">
        <v>0</v>
      </c>
      <c r="H267" s="5">
        <v>0</v>
      </c>
      <c r="I267" s="5">
        <v>0</v>
      </c>
      <c r="J267" s="5">
        <v>-8.6999999999999994E-2</v>
      </c>
      <c r="K267" s="5">
        <v>-8.9999999999999993E-3</v>
      </c>
      <c r="L267" s="5">
        <v>-0.70099999999999996</v>
      </c>
      <c r="M267" s="5">
        <v>0</v>
      </c>
      <c r="S267">
        <f t="shared" si="140"/>
        <v>265</v>
      </c>
      <c r="T267">
        <f t="shared" si="153"/>
        <v>5.2993809999898076</v>
      </c>
      <c r="U267">
        <f t="shared" si="141"/>
        <v>2</v>
      </c>
      <c r="V267">
        <f t="shared" si="145"/>
        <v>-7.818483259999999E-2</v>
      </c>
      <c r="W267">
        <f t="shared" si="146"/>
        <v>0.1175959504</v>
      </c>
      <c r="X267">
        <f t="shared" si="147"/>
        <v>9.8486510398</v>
      </c>
      <c r="Y267">
        <f t="shared" si="142"/>
        <v>0</v>
      </c>
      <c r="Z267">
        <f t="shared" si="143"/>
        <v>0</v>
      </c>
      <c r="AA267">
        <f t="shared" si="144"/>
        <v>0</v>
      </c>
      <c r="AB267">
        <f t="shared" si="127"/>
        <v>-8.6999999999999994E-2</v>
      </c>
      <c r="AC267">
        <f t="shared" si="128"/>
        <v>-8.9999999999999993E-3</v>
      </c>
      <c r="AD267">
        <f t="shared" si="129"/>
        <v>-0.70099999999999996</v>
      </c>
      <c r="AE267">
        <f t="shared" si="130"/>
        <v>0</v>
      </c>
      <c r="AG267">
        <f t="shared" si="134"/>
        <v>-1.5184364492350664E-3</v>
      </c>
      <c r="AH267">
        <f t="shared" si="135"/>
        <v>-1.5707963267948965E-4</v>
      </c>
      <c r="AI267">
        <f t="shared" si="136"/>
        <v>-1.2234758056480249E-2</v>
      </c>
      <c r="AJ267">
        <f t="shared" si="137"/>
        <v>-7.9731854116791651E-2</v>
      </c>
      <c r="AK267">
        <f t="shared" si="138"/>
        <v>0.13255034096771351</v>
      </c>
      <c r="AL267">
        <f t="shared" si="139"/>
        <v>9.8484487213926837</v>
      </c>
      <c r="AM267">
        <f t="shared" si="131"/>
        <v>-7.9731824284907465E-2</v>
      </c>
      <c r="AN267">
        <f t="shared" si="132"/>
        <v>0.13255035980049032</v>
      </c>
      <c r="AO267">
        <f t="shared" si="133"/>
        <v>9.8484487213807288</v>
      </c>
      <c r="AQ267">
        <f t="shared" si="154"/>
        <v>1.9480000017210841E-2</v>
      </c>
      <c r="AR267" t="b">
        <f t="shared" si="148"/>
        <v>0</v>
      </c>
      <c r="AS267" t="b">
        <f t="shared" si="149"/>
        <v>0</v>
      </c>
      <c r="AT267" t="b">
        <f>FALSE</f>
        <v>0</v>
      </c>
      <c r="AU267" t="b">
        <f t="shared" si="150"/>
        <v>1</v>
      </c>
      <c r="AV267" t="b">
        <f t="shared" si="155"/>
        <v>1</v>
      </c>
      <c r="AW267" t="b">
        <f t="shared" si="151"/>
        <v>0</v>
      </c>
      <c r="AX267">
        <f t="shared" si="156"/>
        <v>0</v>
      </c>
      <c r="AY267">
        <f t="shared" si="157"/>
        <v>0</v>
      </c>
      <c r="AZ267" t="b">
        <f t="shared" si="152"/>
        <v>0</v>
      </c>
    </row>
    <row r="268" spans="1:52" x14ac:dyDescent="0.3">
      <c r="A268" s="4">
        <v>266</v>
      </c>
      <c r="B268" s="4">
        <v>-803115847022</v>
      </c>
      <c r="C268" s="5">
        <v>2</v>
      </c>
      <c r="D268" s="5">
        <v>-5.8830000000000002E-3</v>
      </c>
      <c r="E268" s="5">
        <v>1.2374E-2</v>
      </c>
      <c r="F268" s="5">
        <v>1002469</v>
      </c>
      <c r="G268" s="5">
        <v>0</v>
      </c>
      <c r="H268" s="5">
        <v>0</v>
      </c>
      <c r="I268" s="5">
        <v>0</v>
      </c>
      <c r="J268" s="5">
        <v>-8.5999999999999993E-2</v>
      </c>
      <c r="K268" s="5">
        <v>-8.9999999999999993E-3</v>
      </c>
      <c r="L268" s="5">
        <v>-0.70099999999999996</v>
      </c>
      <c r="M268" s="5">
        <v>0</v>
      </c>
      <c r="S268">
        <f t="shared" si="140"/>
        <v>266</v>
      </c>
      <c r="T268">
        <f t="shared" si="153"/>
        <v>5.3168880000011995</v>
      </c>
      <c r="U268">
        <f t="shared" si="141"/>
        <v>2</v>
      </c>
      <c r="V268">
        <f t="shared" si="145"/>
        <v>-5.7689874600000003E-2</v>
      </c>
      <c r="W268">
        <f t="shared" si="146"/>
        <v>0.1213419188</v>
      </c>
      <c r="X268">
        <f t="shared" si="147"/>
        <v>9.8304115078000009</v>
      </c>
      <c r="Y268">
        <f t="shared" si="142"/>
        <v>0</v>
      </c>
      <c r="Z268">
        <f t="shared" si="143"/>
        <v>0</v>
      </c>
      <c r="AA268">
        <f t="shared" si="144"/>
        <v>0</v>
      </c>
      <c r="AB268">
        <f t="shared" si="127"/>
        <v>-8.5999999999999993E-2</v>
      </c>
      <c r="AC268">
        <f t="shared" si="128"/>
        <v>-8.9999999999999993E-3</v>
      </c>
      <c r="AD268">
        <f t="shared" si="129"/>
        <v>-0.70099999999999996</v>
      </c>
      <c r="AE268">
        <f t="shared" si="130"/>
        <v>0</v>
      </c>
      <c r="AG268">
        <f t="shared" si="134"/>
        <v>-1.5009831567151233E-3</v>
      </c>
      <c r="AH268">
        <f t="shared" si="135"/>
        <v>-1.5707963267948965E-4</v>
      </c>
      <c r="AI268">
        <f t="shared" si="136"/>
        <v>-1.2234758056480249E-2</v>
      </c>
      <c r="AJ268">
        <f t="shared" si="137"/>
        <v>-5.9234031310663064E-2</v>
      </c>
      <c r="AK268">
        <f t="shared" si="138"/>
        <v>0.13609704488386509</v>
      </c>
      <c r="AL268">
        <f t="shared" si="139"/>
        <v>9.8302091188074261</v>
      </c>
      <c r="AM268">
        <f t="shared" si="131"/>
        <v>-5.9234000961963823E-2</v>
      </c>
      <c r="AN268">
        <f t="shared" si="132"/>
        <v>0.13609705866766159</v>
      </c>
      <c r="AO268">
        <f t="shared" si="133"/>
        <v>9.8302091187994645</v>
      </c>
      <c r="AQ268">
        <f t="shared" si="154"/>
        <v>1.7507000011391938E-2</v>
      </c>
      <c r="AR268" t="b">
        <f t="shared" si="148"/>
        <v>0</v>
      </c>
      <c r="AS268" t="b">
        <f t="shared" si="149"/>
        <v>0</v>
      </c>
      <c r="AT268" t="b">
        <f>FALSE</f>
        <v>0</v>
      </c>
      <c r="AU268" t="b">
        <f t="shared" si="150"/>
        <v>1</v>
      </c>
      <c r="AV268" t="b">
        <f t="shared" si="155"/>
        <v>1</v>
      </c>
      <c r="AW268" t="b">
        <f t="shared" si="151"/>
        <v>0</v>
      </c>
      <c r="AX268">
        <f t="shared" si="156"/>
        <v>0</v>
      </c>
      <c r="AY268">
        <f t="shared" si="157"/>
        <v>0</v>
      </c>
      <c r="AZ268" t="b">
        <f t="shared" si="152"/>
        <v>0</v>
      </c>
    </row>
    <row r="269" spans="1:52" x14ac:dyDescent="0.3">
      <c r="A269" s="4">
        <v>267</v>
      </c>
      <c r="B269" s="4">
        <v>-803115823184</v>
      </c>
      <c r="C269" s="5">
        <v>2</v>
      </c>
      <c r="D269" s="5">
        <v>-1.265E-2</v>
      </c>
      <c r="E269" s="5">
        <v>1.2272E-2</v>
      </c>
      <c r="F269" s="5">
        <v>1005483</v>
      </c>
      <c r="G269" s="5">
        <v>0</v>
      </c>
      <c r="H269" s="5">
        <v>0</v>
      </c>
      <c r="I269" s="5">
        <v>0</v>
      </c>
      <c r="J269" s="5">
        <v>-8.5999999999999993E-2</v>
      </c>
      <c r="K269" s="5">
        <v>-6.0000000000000001E-3</v>
      </c>
      <c r="L269" s="5">
        <v>-0.7</v>
      </c>
      <c r="M269" s="5">
        <v>0</v>
      </c>
      <c r="S269">
        <f t="shared" si="140"/>
        <v>267</v>
      </c>
      <c r="T269">
        <f t="shared" si="153"/>
        <v>5.3407260000240058</v>
      </c>
      <c r="U269">
        <f t="shared" si="141"/>
        <v>2</v>
      </c>
      <c r="V269">
        <f t="shared" si="145"/>
        <v>-0.12404843</v>
      </c>
      <c r="W269">
        <f t="shared" si="146"/>
        <v>0.12034168640000001</v>
      </c>
      <c r="X269">
        <f t="shared" si="147"/>
        <v>9.8599673945999999</v>
      </c>
      <c r="Y269">
        <f t="shared" si="142"/>
        <v>0</v>
      </c>
      <c r="Z269">
        <f t="shared" si="143"/>
        <v>0</v>
      </c>
      <c r="AA269">
        <f t="shared" si="144"/>
        <v>0</v>
      </c>
      <c r="AB269">
        <f t="shared" si="127"/>
        <v>-8.5999999999999993E-2</v>
      </c>
      <c r="AC269">
        <f t="shared" si="128"/>
        <v>-6.0000000000000001E-3</v>
      </c>
      <c r="AD269">
        <f t="shared" si="129"/>
        <v>-0.7</v>
      </c>
      <c r="AE269">
        <f t="shared" si="130"/>
        <v>0</v>
      </c>
      <c r="AG269">
        <f t="shared" si="134"/>
        <v>-1.5009831567151233E-3</v>
      </c>
      <c r="AH269">
        <f t="shared" si="135"/>
        <v>-1.0471975511965978E-4</v>
      </c>
      <c r="AI269">
        <f t="shared" si="136"/>
        <v>-1.2217304763960306E-2</v>
      </c>
      <c r="AJ269">
        <f t="shared" si="137"/>
        <v>-0.12508096268899155</v>
      </c>
      <c r="AK269">
        <f t="shared" si="138"/>
        <v>0.13514117068661499</v>
      </c>
      <c r="AL269">
        <f t="shared" si="139"/>
        <v>9.8597626124468363</v>
      </c>
      <c r="AM269">
        <f t="shared" si="131"/>
        <v>-0.12508094261025787</v>
      </c>
      <c r="AN269">
        <f t="shared" si="132"/>
        <v>0.13514119026600907</v>
      </c>
      <c r="AO269">
        <f t="shared" si="133"/>
        <v>9.8597626124331939</v>
      </c>
      <c r="AQ269">
        <f t="shared" si="154"/>
        <v>2.3838000022806227E-2</v>
      </c>
      <c r="AR269" t="b">
        <f t="shared" si="148"/>
        <v>0</v>
      </c>
      <c r="AS269" t="b">
        <f t="shared" si="149"/>
        <v>0</v>
      </c>
      <c r="AT269" t="b">
        <f>FALSE</f>
        <v>0</v>
      </c>
      <c r="AU269" t="b">
        <f t="shared" si="150"/>
        <v>1</v>
      </c>
      <c r="AV269" t="b">
        <f t="shared" si="155"/>
        <v>1</v>
      </c>
      <c r="AW269" t="b">
        <f t="shared" si="151"/>
        <v>0</v>
      </c>
      <c r="AX269">
        <f t="shared" si="156"/>
        <v>0</v>
      </c>
      <c r="AY269">
        <f t="shared" si="157"/>
        <v>0</v>
      </c>
      <c r="AZ269" t="b">
        <f t="shared" si="152"/>
        <v>0</v>
      </c>
    </row>
    <row r="270" spans="1:52" x14ac:dyDescent="0.3">
      <c r="A270" s="4">
        <v>268</v>
      </c>
      <c r="B270" s="4">
        <v>-803115803725</v>
      </c>
      <c r="C270" s="5">
        <v>2</v>
      </c>
      <c r="D270" s="5">
        <v>-1.3872000000000001E-2</v>
      </c>
      <c r="E270" s="5">
        <v>1.2239999999999999E-2</v>
      </c>
      <c r="F270" s="5">
        <v>1004482</v>
      </c>
      <c r="G270" s="5">
        <v>0</v>
      </c>
      <c r="H270" s="5">
        <v>0</v>
      </c>
      <c r="I270" s="5">
        <v>0</v>
      </c>
      <c r="J270" s="5">
        <v>-8.5000000000000006E-2</v>
      </c>
      <c r="K270" s="5">
        <v>-2E-3</v>
      </c>
      <c r="L270" s="5">
        <v>-0.70099999999999996</v>
      </c>
      <c r="M270" s="5">
        <v>0</v>
      </c>
      <c r="S270">
        <f t="shared" si="140"/>
        <v>268</v>
      </c>
      <c r="T270">
        <f t="shared" si="153"/>
        <v>5.3601849999977276</v>
      </c>
      <c r="U270">
        <f t="shared" si="141"/>
        <v>2</v>
      </c>
      <c r="V270">
        <f t="shared" si="145"/>
        <v>-0.1360316064</v>
      </c>
      <c r="W270">
        <f t="shared" si="146"/>
        <v>0.120027888</v>
      </c>
      <c r="X270">
        <f t="shared" si="147"/>
        <v>9.8501513884000023</v>
      </c>
      <c r="Y270">
        <f t="shared" si="142"/>
        <v>0</v>
      </c>
      <c r="Z270">
        <f t="shared" si="143"/>
        <v>0</v>
      </c>
      <c r="AA270">
        <f t="shared" si="144"/>
        <v>0</v>
      </c>
      <c r="AB270">
        <f t="shared" si="127"/>
        <v>-8.5000000000000006E-2</v>
      </c>
      <c r="AC270">
        <f t="shared" si="128"/>
        <v>-2E-3</v>
      </c>
      <c r="AD270">
        <f t="shared" si="129"/>
        <v>-0.70099999999999996</v>
      </c>
      <c r="AE270">
        <f t="shared" si="130"/>
        <v>0</v>
      </c>
      <c r="AG270">
        <f t="shared" si="134"/>
        <v>-1.4835298641951802E-3</v>
      </c>
      <c r="AH270">
        <f t="shared" si="135"/>
        <v>-3.4906585039886593E-5</v>
      </c>
      <c r="AI270">
        <f t="shared" si="136"/>
        <v>-1.2234758056480249E-2</v>
      </c>
      <c r="AJ270">
        <f t="shared" si="137"/>
        <v>-0.13637544146414993</v>
      </c>
      <c r="AK270">
        <f t="shared" si="138"/>
        <v>0.13464073725573358</v>
      </c>
      <c r="AL270">
        <f t="shared" si="139"/>
        <v>9.8499577297099439</v>
      </c>
      <c r="AM270">
        <f t="shared" si="131"/>
        <v>-0.13637543487014608</v>
      </c>
      <c r="AN270">
        <f t="shared" si="132"/>
        <v>0.13464074430902523</v>
      </c>
      <c r="AO270">
        <f t="shared" si="133"/>
        <v>9.849957729704828</v>
      </c>
      <c r="AQ270">
        <f t="shared" si="154"/>
        <v>1.9458999973721802E-2</v>
      </c>
      <c r="AR270" t="b">
        <f t="shared" si="148"/>
        <v>0</v>
      </c>
      <c r="AS270" t="b">
        <f t="shared" si="149"/>
        <v>0</v>
      </c>
      <c r="AT270" t="b">
        <f>FALSE</f>
        <v>0</v>
      </c>
      <c r="AU270" t="b">
        <f t="shared" si="150"/>
        <v>1</v>
      </c>
      <c r="AV270" t="b">
        <f t="shared" si="155"/>
        <v>1</v>
      </c>
      <c r="AW270" t="b">
        <f t="shared" si="151"/>
        <v>0</v>
      </c>
      <c r="AX270">
        <f t="shared" si="156"/>
        <v>0</v>
      </c>
      <c r="AY270">
        <f t="shared" si="157"/>
        <v>0</v>
      </c>
      <c r="AZ270" t="b">
        <f t="shared" si="152"/>
        <v>0</v>
      </c>
    </row>
    <row r="271" spans="1:52" x14ac:dyDescent="0.3">
      <c r="A271" s="4">
        <v>269</v>
      </c>
      <c r="B271" s="4">
        <v>-803115783789</v>
      </c>
      <c r="C271" s="5">
        <v>2</v>
      </c>
      <c r="D271" s="5">
        <v>-9.0840000000000001E-3</v>
      </c>
      <c r="E271" s="5">
        <v>1.2272999999999999E-2</v>
      </c>
      <c r="F271" s="5">
        <v>1004004</v>
      </c>
      <c r="G271" s="5">
        <v>0</v>
      </c>
      <c r="H271" s="5">
        <v>0</v>
      </c>
      <c r="I271" s="5">
        <v>0</v>
      </c>
      <c r="J271" s="5">
        <v>-8.5000000000000006E-2</v>
      </c>
      <c r="K271" s="5">
        <v>1E-3</v>
      </c>
      <c r="L271" s="5">
        <v>-0.70199999999999996</v>
      </c>
      <c r="M271" s="5">
        <v>0</v>
      </c>
      <c r="S271">
        <f t="shared" si="140"/>
        <v>269</v>
      </c>
      <c r="T271">
        <f t="shared" si="153"/>
        <v>5.3801209999946877</v>
      </c>
      <c r="U271">
        <f t="shared" si="141"/>
        <v>2</v>
      </c>
      <c r="V271">
        <f t="shared" si="145"/>
        <v>-8.9079520800000006E-2</v>
      </c>
      <c r="W271">
        <f t="shared" si="146"/>
        <v>0.1203514926</v>
      </c>
      <c r="X271">
        <f t="shared" si="147"/>
        <v>9.8454640248</v>
      </c>
      <c r="Y271">
        <f t="shared" si="142"/>
        <v>0</v>
      </c>
      <c r="Z271">
        <f t="shared" si="143"/>
        <v>0</v>
      </c>
      <c r="AA271">
        <f t="shared" si="144"/>
        <v>0</v>
      </c>
      <c r="AB271">
        <f t="shared" si="127"/>
        <v>-8.5000000000000006E-2</v>
      </c>
      <c r="AC271">
        <f t="shared" si="128"/>
        <v>1E-3</v>
      </c>
      <c r="AD271">
        <f t="shared" si="129"/>
        <v>-0.70199999999999996</v>
      </c>
      <c r="AE271">
        <f t="shared" si="130"/>
        <v>0</v>
      </c>
      <c r="AG271">
        <f t="shared" si="134"/>
        <v>-1.4835298641951802E-3</v>
      </c>
      <c r="AH271">
        <f t="shared" si="135"/>
        <v>1.7453292519943296E-5</v>
      </c>
      <c r="AI271">
        <f t="shared" si="136"/>
        <v>-1.2252211349000192E-2</v>
      </c>
      <c r="AJ271">
        <f t="shared" si="137"/>
        <v>-8.8907685022821731E-2</v>
      </c>
      <c r="AK271">
        <f t="shared" si="138"/>
        <v>0.13495739701585105</v>
      </c>
      <c r="AL271">
        <f t="shared" si="139"/>
        <v>9.8452761988154815</v>
      </c>
      <c r="AM271">
        <f t="shared" si="131"/>
        <v>-8.890768832811255E-2</v>
      </c>
      <c r="AN271">
        <f t="shared" si="132"/>
        <v>0.13495739471158674</v>
      </c>
      <c r="AO271">
        <f t="shared" si="133"/>
        <v>9.8452761988172188</v>
      </c>
      <c r="AQ271">
        <f t="shared" si="154"/>
        <v>1.9935999996960163E-2</v>
      </c>
      <c r="AR271" t="b">
        <f t="shared" si="148"/>
        <v>0</v>
      </c>
      <c r="AS271" t="b">
        <f t="shared" si="149"/>
        <v>0</v>
      </c>
      <c r="AT271" t="b">
        <f>FALSE</f>
        <v>0</v>
      </c>
      <c r="AU271" t="b">
        <f t="shared" si="150"/>
        <v>1</v>
      </c>
      <c r="AV271" t="b">
        <f t="shared" si="155"/>
        <v>1</v>
      </c>
      <c r="AW271" t="b">
        <f t="shared" si="151"/>
        <v>0</v>
      </c>
      <c r="AX271">
        <f t="shared" si="156"/>
        <v>0</v>
      </c>
      <c r="AY271">
        <f t="shared" si="157"/>
        <v>0</v>
      </c>
      <c r="AZ271" t="b">
        <f t="shared" si="152"/>
        <v>0</v>
      </c>
    </row>
    <row r="272" spans="1:52" x14ac:dyDescent="0.3">
      <c r="A272" s="4">
        <v>270</v>
      </c>
      <c r="B272" s="4">
        <v>-803115765171</v>
      </c>
      <c r="C272" s="5">
        <v>2</v>
      </c>
      <c r="D272" s="5">
        <v>-7.1170000000000001E-3</v>
      </c>
      <c r="E272" s="5">
        <v>1.2343E-2</v>
      </c>
      <c r="F272" s="5">
        <v>1005862</v>
      </c>
      <c r="G272" s="5">
        <v>0</v>
      </c>
      <c r="H272" s="5">
        <v>0</v>
      </c>
      <c r="I272" s="5">
        <v>0</v>
      </c>
      <c r="J272" s="5">
        <v>-8.4000000000000005E-2</v>
      </c>
      <c r="K272" s="5">
        <v>0</v>
      </c>
      <c r="L272" s="5">
        <v>-0.70199999999999996</v>
      </c>
      <c r="M272" s="5">
        <v>0</v>
      </c>
      <c r="S272">
        <f t="shared" si="140"/>
        <v>270</v>
      </c>
      <c r="T272">
        <f t="shared" si="153"/>
        <v>5.3987389999674633</v>
      </c>
      <c r="U272">
        <f t="shared" si="141"/>
        <v>2</v>
      </c>
      <c r="V272">
        <f t="shared" si="145"/>
        <v>-6.9790725400000003E-2</v>
      </c>
      <c r="W272">
        <f t="shared" si="146"/>
        <v>0.1210379266</v>
      </c>
      <c r="X272">
        <f t="shared" si="147"/>
        <v>9.8636839444</v>
      </c>
      <c r="Y272">
        <f t="shared" si="142"/>
        <v>0</v>
      </c>
      <c r="Z272">
        <f t="shared" si="143"/>
        <v>0</v>
      </c>
      <c r="AA272">
        <f t="shared" si="144"/>
        <v>0</v>
      </c>
      <c r="AB272">
        <f t="shared" si="127"/>
        <v>-8.4000000000000005E-2</v>
      </c>
      <c r="AC272">
        <f t="shared" si="128"/>
        <v>0</v>
      </c>
      <c r="AD272">
        <f t="shared" si="129"/>
        <v>-0.70199999999999996</v>
      </c>
      <c r="AE272">
        <f t="shared" si="130"/>
        <v>0</v>
      </c>
      <c r="AG272">
        <f t="shared" si="134"/>
        <v>-1.4660765716752368E-3</v>
      </c>
      <c r="AH272">
        <f t="shared" si="135"/>
        <v>0</v>
      </c>
      <c r="AI272">
        <f t="shared" si="136"/>
        <v>-1.2252211349000192E-2</v>
      </c>
      <c r="AJ272">
        <f t="shared" si="137"/>
        <v>-6.9790725400000003E-2</v>
      </c>
      <c r="AK272">
        <f t="shared" si="138"/>
        <v>0.1354987072827023</v>
      </c>
      <c r="AL272">
        <f t="shared" si="139"/>
        <v>9.8634958931919616</v>
      </c>
      <c r="AM272">
        <f t="shared" si="131"/>
        <v>-6.9790725400000003E-2</v>
      </c>
      <c r="AN272">
        <f t="shared" si="132"/>
        <v>0.1354987072827023</v>
      </c>
      <c r="AO272">
        <f t="shared" si="133"/>
        <v>9.8634958931919616</v>
      </c>
      <c r="AQ272">
        <f t="shared" si="154"/>
        <v>1.8617999972775578E-2</v>
      </c>
      <c r="AR272" t="b">
        <f t="shared" si="148"/>
        <v>0</v>
      </c>
      <c r="AS272" t="b">
        <f t="shared" si="149"/>
        <v>0</v>
      </c>
      <c r="AT272" t="b">
        <f>FALSE</f>
        <v>0</v>
      </c>
      <c r="AU272" t="b">
        <f t="shared" si="150"/>
        <v>1</v>
      </c>
      <c r="AV272" t="b">
        <f t="shared" si="155"/>
        <v>1</v>
      </c>
      <c r="AW272" t="b">
        <f t="shared" si="151"/>
        <v>0</v>
      </c>
      <c r="AX272">
        <f t="shared" si="156"/>
        <v>0</v>
      </c>
      <c r="AY272">
        <f t="shared" si="157"/>
        <v>0</v>
      </c>
      <c r="AZ272" t="b">
        <f t="shared" si="152"/>
        <v>0</v>
      </c>
    </row>
    <row r="273" spans="1:52" x14ac:dyDescent="0.3">
      <c r="A273" s="4">
        <v>271</v>
      </c>
      <c r="B273" s="4">
        <v>-803115748617</v>
      </c>
      <c r="C273" s="5">
        <v>2</v>
      </c>
      <c r="D273" s="5">
        <v>-1.3745E-2</v>
      </c>
      <c r="E273" s="5">
        <v>1.2285000000000001E-2</v>
      </c>
      <c r="F273" s="5">
        <v>1006376</v>
      </c>
      <c r="G273" s="5">
        <v>0</v>
      </c>
      <c r="H273" s="5">
        <v>0</v>
      </c>
      <c r="I273" s="5">
        <v>0</v>
      </c>
      <c r="J273" s="5">
        <v>-8.4000000000000005E-2</v>
      </c>
      <c r="K273" s="5">
        <v>5.0000000000000001E-3</v>
      </c>
      <c r="L273" s="5">
        <v>-0.70299999999999996</v>
      </c>
      <c r="M273" s="5">
        <v>0</v>
      </c>
      <c r="S273">
        <f t="shared" si="140"/>
        <v>271</v>
      </c>
      <c r="T273">
        <f t="shared" si="153"/>
        <v>5.4152930000564083</v>
      </c>
      <c r="U273">
        <f t="shared" si="141"/>
        <v>2</v>
      </c>
      <c r="V273">
        <f t="shared" si="145"/>
        <v>-0.13478621900000001</v>
      </c>
      <c r="W273">
        <f t="shared" si="146"/>
        <v>0.12046916700000002</v>
      </c>
      <c r="X273">
        <f t="shared" si="147"/>
        <v>9.8687243311999993</v>
      </c>
      <c r="Y273">
        <f t="shared" si="142"/>
        <v>0</v>
      </c>
      <c r="Z273">
        <f t="shared" si="143"/>
        <v>0</v>
      </c>
      <c r="AA273">
        <f t="shared" si="144"/>
        <v>0</v>
      </c>
      <c r="AB273">
        <f t="shared" si="127"/>
        <v>-8.4000000000000005E-2</v>
      </c>
      <c r="AC273">
        <f t="shared" si="128"/>
        <v>5.0000000000000001E-3</v>
      </c>
      <c r="AD273">
        <f t="shared" si="129"/>
        <v>-0.70299999999999996</v>
      </c>
      <c r="AE273">
        <f t="shared" si="130"/>
        <v>0</v>
      </c>
      <c r="AG273">
        <f t="shared" si="134"/>
        <v>-1.4660765716752368E-3</v>
      </c>
      <c r="AH273">
        <f t="shared" si="135"/>
        <v>8.7266462599716482E-5</v>
      </c>
      <c r="AI273">
        <f t="shared" si="136"/>
        <v>-1.2269664641520135E-2</v>
      </c>
      <c r="AJ273">
        <f t="shared" si="137"/>
        <v>-0.13392500982510963</v>
      </c>
      <c r="AK273">
        <f t="shared" si="138"/>
        <v>0.13493735507365437</v>
      </c>
      <c r="AL273">
        <f t="shared" si="139"/>
        <v>9.8685488331465407</v>
      </c>
      <c r="AM273">
        <f t="shared" si="131"/>
        <v>-0.13392502616337934</v>
      </c>
      <c r="AN273">
        <f t="shared" si="132"/>
        <v>0.13493733788429507</v>
      </c>
      <c r="AO273">
        <f t="shared" si="133"/>
        <v>9.8685488331598545</v>
      </c>
      <c r="AQ273">
        <f t="shared" si="154"/>
        <v>1.6554000088945031E-2</v>
      </c>
      <c r="AR273" t="b">
        <f t="shared" si="148"/>
        <v>0</v>
      </c>
      <c r="AS273" t="b">
        <f t="shared" si="149"/>
        <v>0</v>
      </c>
      <c r="AT273" t="b">
        <f>FALSE</f>
        <v>0</v>
      </c>
      <c r="AU273" t="b">
        <f t="shared" si="150"/>
        <v>1</v>
      </c>
      <c r="AV273" t="b">
        <f t="shared" si="155"/>
        <v>1</v>
      </c>
      <c r="AW273" t="b">
        <f t="shared" si="151"/>
        <v>0</v>
      </c>
      <c r="AX273">
        <f t="shared" si="156"/>
        <v>0</v>
      </c>
      <c r="AY273">
        <f t="shared" si="157"/>
        <v>0</v>
      </c>
      <c r="AZ273" t="b">
        <f t="shared" si="152"/>
        <v>0</v>
      </c>
    </row>
    <row r="274" spans="1:52" x14ac:dyDescent="0.3">
      <c r="A274" s="4">
        <v>272</v>
      </c>
      <c r="B274" s="4">
        <v>-803115723164</v>
      </c>
      <c r="C274" s="5">
        <v>2</v>
      </c>
      <c r="D274" s="5">
        <v>-6.1739999999999998E-3</v>
      </c>
      <c r="E274" s="5">
        <v>1.2316000000000001E-2</v>
      </c>
      <c r="F274" s="5">
        <v>1005034</v>
      </c>
      <c r="G274" s="5">
        <v>0</v>
      </c>
      <c r="H274" s="5">
        <v>0</v>
      </c>
      <c r="I274" s="5">
        <v>0</v>
      </c>
      <c r="J274" s="5">
        <v>-8.4000000000000005E-2</v>
      </c>
      <c r="K274" s="5">
        <v>8.9999999999999993E-3</v>
      </c>
      <c r="L274" s="5">
        <v>-0.70399999999999996</v>
      </c>
      <c r="M274" s="5">
        <v>0</v>
      </c>
      <c r="S274">
        <f t="shared" si="140"/>
        <v>272</v>
      </c>
      <c r="T274">
        <f t="shared" si="153"/>
        <v>5.4407460000365973</v>
      </c>
      <c r="U274">
        <f t="shared" si="141"/>
        <v>2</v>
      </c>
      <c r="V274">
        <f t="shared" si="145"/>
        <v>-6.0543478800000002E-2</v>
      </c>
      <c r="W274">
        <f t="shared" si="146"/>
        <v>0.12077315920000001</v>
      </c>
      <c r="X274">
        <f t="shared" si="147"/>
        <v>9.8555644107999996</v>
      </c>
      <c r="Y274">
        <f t="shared" si="142"/>
        <v>0</v>
      </c>
      <c r="Z274">
        <f t="shared" si="143"/>
        <v>0</v>
      </c>
      <c r="AA274">
        <f t="shared" si="144"/>
        <v>0</v>
      </c>
      <c r="AB274">
        <f t="shared" si="127"/>
        <v>-8.4000000000000005E-2</v>
      </c>
      <c r="AC274">
        <f t="shared" si="128"/>
        <v>8.9999999999999993E-3</v>
      </c>
      <c r="AD274">
        <f t="shared" si="129"/>
        <v>-0.70399999999999996</v>
      </c>
      <c r="AE274">
        <f t="shared" si="130"/>
        <v>0</v>
      </c>
      <c r="AG274">
        <f t="shared" si="134"/>
        <v>-1.4660765716752368E-3</v>
      </c>
      <c r="AH274">
        <f t="shared" si="135"/>
        <v>1.5707963267948965E-4</v>
      </c>
      <c r="AI274">
        <f t="shared" si="136"/>
        <v>-1.228711793404008E-2</v>
      </c>
      <c r="AJ274">
        <f t="shared" si="137"/>
        <v>-5.89953696219436E-2</v>
      </c>
      <c r="AK274">
        <f t="shared" si="138"/>
        <v>0.13522205007786739</v>
      </c>
      <c r="AL274">
        <f t="shared" si="139"/>
        <v>9.8553861450362152</v>
      </c>
      <c r="AM274">
        <f t="shared" si="131"/>
        <v>-5.8995399098614017E-2</v>
      </c>
      <c r="AN274">
        <f t="shared" si="132"/>
        <v>0.13522203631352561</v>
      </c>
      <c r="AO274">
        <f t="shared" si="133"/>
        <v>9.8553861450486195</v>
      </c>
      <c r="AQ274">
        <f t="shared" si="154"/>
        <v>2.5452999980188906E-2</v>
      </c>
      <c r="AR274" t="b">
        <f t="shared" si="148"/>
        <v>0</v>
      </c>
      <c r="AS274" t="b">
        <f t="shared" si="149"/>
        <v>0</v>
      </c>
      <c r="AT274" t="b">
        <f>FALSE</f>
        <v>0</v>
      </c>
      <c r="AU274" t="b">
        <f t="shared" si="150"/>
        <v>1</v>
      </c>
      <c r="AV274" t="b">
        <f t="shared" si="155"/>
        <v>1</v>
      </c>
      <c r="AW274" t="b">
        <f t="shared" si="151"/>
        <v>0</v>
      </c>
      <c r="AX274">
        <f t="shared" si="156"/>
        <v>0</v>
      </c>
      <c r="AY274">
        <f t="shared" si="157"/>
        <v>0</v>
      </c>
      <c r="AZ274" t="b">
        <f t="shared" si="152"/>
        <v>0</v>
      </c>
    </row>
    <row r="275" spans="1:52" x14ac:dyDescent="0.3">
      <c r="A275" s="4">
        <v>273</v>
      </c>
      <c r="B275" s="4">
        <v>-803115712939</v>
      </c>
      <c r="C275" s="5">
        <v>2</v>
      </c>
      <c r="D275" s="5">
        <v>-7.0489999999999997E-3</v>
      </c>
      <c r="E275" s="5">
        <v>1.2276E-2</v>
      </c>
      <c r="F275" s="5">
        <v>1003748</v>
      </c>
      <c r="G275" s="5">
        <v>0</v>
      </c>
      <c r="H275" s="5">
        <v>0</v>
      </c>
      <c r="I275" s="5">
        <v>0</v>
      </c>
      <c r="J275" s="5">
        <v>-8.4000000000000005E-2</v>
      </c>
      <c r="K275" s="5">
        <v>8.9999999999999993E-3</v>
      </c>
      <c r="L275" s="5">
        <v>-0.70399999999999996</v>
      </c>
      <c r="M275" s="5">
        <v>0</v>
      </c>
      <c r="S275">
        <f t="shared" si="140"/>
        <v>273</v>
      </c>
      <c r="T275">
        <f t="shared" si="153"/>
        <v>5.4509710000129417</v>
      </c>
      <c r="U275">
        <f t="shared" si="141"/>
        <v>2</v>
      </c>
      <c r="V275">
        <f t="shared" si="145"/>
        <v>-6.9123903799999997E-2</v>
      </c>
      <c r="W275">
        <f t="shared" si="146"/>
        <v>0.12038091120000001</v>
      </c>
      <c r="X275">
        <f t="shared" si="147"/>
        <v>9.8429536376000009</v>
      </c>
      <c r="Y275">
        <f t="shared" si="142"/>
        <v>0</v>
      </c>
      <c r="Z275">
        <f t="shared" si="143"/>
        <v>0</v>
      </c>
      <c r="AA275">
        <f t="shared" si="144"/>
        <v>0</v>
      </c>
      <c r="AB275">
        <f t="shared" si="127"/>
        <v>-8.4000000000000005E-2</v>
      </c>
      <c r="AC275">
        <f t="shared" si="128"/>
        <v>8.9999999999999993E-3</v>
      </c>
      <c r="AD275">
        <f t="shared" si="129"/>
        <v>-0.70399999999999996</v>
      </c>
      <c r="AE275">
        <f t="shared" si="130"/>
        <v>0</v>
      </c>
      <c r="AG275">
        <f t="shared" si="134"/>
        <v>-1.4660765716752368E-3</v>
      </c>
      <c r="AH275">
        <f t="shared" si="135"/>
        <v>1.5707963267948965E-4</v>
      </c>
      <c r="AI275">
        <f t="shared" si="136"/>
        <v>-1.228711793404008E-2</v>
      </c>
      <c r="AJ275">
        <f t="shared" si="137"/>
        <v>-6.757777541170075E-2</v>
      </c>
      <c r="AK275">
        <f t="shared" si="138"/>
        <v>0.13481131612311634</v>
      </c>
      <c r="AL275">
        <f t="shared" si="139"/>
        <v>9.8427773084184196</v>
      </c>
      <c r="AM275">
        <f t="shared" si="131"/>
        <v>-6.7577804795911273E-2</v>
      </c>
      <c r="AN275">
        <f t="shared" si="132"/>
        <v>0.13481130038255451</v>
      </c>
      <c r="AO275">
        <f t="shared" si="133"/>
        <v>9.8427773084322663</v>
      </c>
      <c r="AQ275">
        <f t="shared" si="154"/>
        <v>1.0224999976344407E-2</v>
      </c>
      <c r="AR275" t="b">
        <f t="shared" si="148"/>
        <v>0</v>
      </c>
      <c r="AS275" t="b">
        <f t="shared" si="149"/>
        <v>0</v>
      </c>
      <c r="AT275" t="b">
        <f>FALSE</f>
        <v>0</v>
      </c>
      <c r="AU275" t="b">
        <f t="shared" si="150"/>
        <v>1</v>
      </c>
      <c r="AV275" t="b">
        <f t="shared" si="155"/>
        <v>1</v>
      </c>
      <c r="AW275" t="b">
        <f t="shared" si="151"/>
        <v>0</v>
      </c>
      <c r="AX275">
        <f t="shared" si="156"/>
        <v>0</v>
      </c>
      <c r="AY275">
        <f t="shared" si="157"/>
        <v>0</v>
      </c>
      <c r="AZ275" t="b">
        <f t="shared" si="152"/>
        <v>0</v>
      </c>
    </row>
    <row r="276" spans="1:52" x14ac:dyDescent="0.3">
      <c r="A276" s="4">
        <v>274</v>
      </c>
      <c r="B276" s="4">
        <v>-803115682845</v>
      </c>
      <c r="C276" s="5">
        <v>2</v>
      </c>
      <c r="D276" s="5">
        <v>-1.277E-2</v>
      </c>
      <c r="E276" s="5">
        <v>1.2331E-2</v>
      </c>
      <c r="F276" s="5">
        <v>1011173</v>
      </c>
      <c r="G276" s="5">
        <v>0</v>
      </c>
      <c r="H276" s="5">
        <v>0</v>
      </c>
      <c r="I276" s="5">
        <v>0</v>
      </c>
      <c r="J276" s="5">
        <v>-8.2000000000000003E-2</v>
      </c>
      <c r="K276" s="5">
        <v>1.4999999999999999E-2</v>
      </c>
      <c r="L276" s="5">
        <v>-0.70199999999999996</v>
      </c>
      <c r="M276" s="5">
        <v>0</v>
      </c>
      <c r="S276">
        <f t="shared" si="140"/>
        <v>274</v>
      </c>
      <c r="T276">
        <f t="shared" si="153"/>
        <v>5.4810650000581518</v>
      </c>
      <c r="U276">
        <f t="shared" si="141"/>
        <v>2</v>
      </c>
      <c r="V276">
        <f t="shared" si="145"/>
        <v>-0.12522517399999999</v>
      </c>
      <c r="W276">
        <f t="shared" si="146"/>
        <v>0.12092025220000001</v>
      </c>
      <c r="X276">
        <f t="shared" si="147"/>
        <v>9.9157646726000017</v>
      </c>
      <c r="Y276">
        <f t="shared" si="142"/>
        <v>0</v>
      </c>
      <c r="Z276">
        <f t="shared" si="143"/>
        <v>0</v>
      </c>
      <c r="AA276">
        <f t="shared" si="144"/>
        <v>0</v>
      </c>
      <c r="AB276">
        <f t="shared" si="127"/>
        <v>-8.2000000000000003E-2</v>
      </c>
      <c r="AC276">
        <f t="shared" si="128"/>
        <v>1.4999999999999999E-2</v>
      </c>
      <c r="AD276">
        <f t="shared" si="129"/>
        <v>-0.70199999999999996</v>
      </c>
      <c r="AE276">
        <f t="shared" si="130"/>
        <v>0</v>
      </c>
      <c r="AG276">
        <f t="shared" si="134"/>
        <v>-1.4311699866353502E-3</v>
      </c>
      <c r="AH276">
        <f t="shared" si="135"/>
        <v>2.6179938779914941E-4</v>
      </c>
      <c r="AI276">
        <f t="shared" si="136"/>
        <v>-1.2252211349000192E-2</v>
      </c>
      <c r="AJ276">
        <f t="shared" si="137"/>
        <v>-0.12262922861740767</v>
      </c>
      <c r="AK276">
        <f t="shared" si="138"/>
        <v>0.13511131474514279</v>
      </c>
      <c r="AL276">
        <f t="shared" si="139"/>
        <v>9.9156139042872287</v>
      </c>
      <c r="AM276">
        <f t="shared" si="131"/>
        <v>-0.12262927658228694</v>
      </c>
      <c r="AN276">
        <f t="shared" si="132"/>
        <v>0.13511126831218567</v>
      </c>
      <c r="AO276">
        <f t="shared" si="133"/>
        <v>9.9156139043267331</v>
      </c>
      <c r="AQ276">
        <f t="shared" si="154"/>
        <v>3.0094000045210123E-2</v>
      </c>
      <c r="AR276" t="b">
        <f t="shared" si="148"/>
        <v>0</v>
      </c>
      <c r="AS276" t="b">
        <f t="shared" si="149"/>
        <v>0</v>
      </c>
      <c r="AT276" t="b">
        <f>FALSE</f>
        <v>0</v>
      </c>
      <c r="AU276" t="b">
        <f t="shared" si="150"/>
        <v>1</v>
      </c>
      <c r="AV276" t="b">
        <f t="shared" si="155"/>
        <v>1</v>
      </c>
      <c r="AW276" t="b">
        <f t="shared" si="151"/>
        <v>0</v>
      </c>
      <c r="AX276">
        <f t="shared" si="156"/>
        <v>0</v>
      </c>
      <c r="AY276">
        <f t="shared" si="157"/>
        <v>0</v>
      </c>
      <c r="AZ276" t="b">
        <f t="shared" si="152"/>
        <v>0</v>
      </c>
    </row>
    <row r="277" spans="1:52" x14ac:dyDescent="0.3">
      <c r="A277" s="4">
        <v>275</v>
      </c>
      <c r="B277" s="4">
        <v>-803115665454</v>
      </c>
      <c r="C277" s="5">
        <v>2</v>
      </c>
      <c r="D277" s="5">
        <v>-1.333E-2</v>
      </c>
      <c r="E277" s="5">
        <v>1.2355E-2</v>
      </c>
      <c r="F277" s="5">
        <v>1012791</v>
      </c>
      <c r="G277" s="5">
        <v>0</v>
      </c>
      <c r="H277" s="5">
        <v>0</v>
      </c>
      <c r="I277" s="5">
        <v>0</v>
      </c>
      <c r="J277" s="5">
        <v>-8.2000000000000003E-2</v>
      </c>
      <c r="K277" s="5">
        <v>1.7999999999999999E-2</v>
      </c>
      <c r="L277" s="5">
        <v>-0.70199999999999996</v>
      </c>
      <c r="M277" s="5">
        <v>0</v>
      </c>
      <c r="S277">
        <f t="shared" si="140"/>
        <v>275</v>
      </c>
      <c r="T277">
        <f t="shared" si="153"/>
        <v>5.4984560000011697</v>
      </c>
      <c r="U277">
        <f t="shared" si="141"/>
        <v>2</v>
      </c>
      <c r="V277">
        <f t="shared" si="145"/>
        <v>-0.13071664599999999</v>
      </c>
      <c r="W277">
        <f t="shared" si="146"/>
        <v>0.121155601</v>
      </c>
      <c r="X277">
        <f t="shared" si="147"/>
        <v>9.9316311042000009</v>
      </c>
      <c r="Y277">
        <f t="shared" si="142"/>
        <v>0</v>
      </c>
      <c r="Z277">
        <f t="shared" si="143"/>
        <v>0</v>
      </c>
      <c r="AA277">
        <f t="shared" si="144"/>
        <v>0</v>
      </c>
      <c r="AB277">
        <f t="shared" si="127"/>
        <v>-8.2000000000000003E-2</v>
      </c>
      <c r="AC277">
        <f t="shared" si="128"/>
        <v>1.7999999999999999E-2</v>
      </c>
      <c r="AD277">
        <f t="shared" si="129"/>
        <v>-0.70199999999999996</v>
      </c>
      <c r="AE277">
        <f t="shared" si="130"/>
        <v>0</v>
      </c>
      <c r="AG277">
        <f t="shared" si="134"/>
        <v>-1.4311699866353502E-3</v>
      </c>
      <c r="AH277">
        <f t="shared" si="135"/>
        <v>3.1415926535897931E-4</v>
      </c>
      <c r="AI277">
        <f t="shared" si="136"/>
        <v>-1.2252211349000192E-2</v>
      </c>
      <c r="AJ277">
        <f t="shared" si="137"/>
        <v>-0.1275965256692041</v>
      </c>
      <c r="AK277">
        <f t="shared" si="138"/>
        <v>0.1353693824948678</v>
      </c>
      <c r="AL277">
        <f t="shared" si="139"/>
        <v>9.9314881144785243</v>
      </c>
      <c r="AM277">
        <f t="shared" si="131"/>
        <v>-0.12759658333798013</v>
      </c>
      <c r="AN277">
        <f t="shared" si="132"/>
        <v>0.13536932442410854</v>
      </c>
      <c r="AO277">
        <f t="shared" si="133"/>
        <v>9.931488114529138</v>
      </c>
      <c r="AQ277">
        <f t="shared" si="154"/>
        <v>1.739099994301796E-2</v>
      </c>
      <c r="AR277" t="b">
        <f t="shared" si="148"/>
        <v>0</v>
      </c>
      <c r="AS277" t="b">
        <f t="shared" si="149"/>
        <v>0</v>
      </c>
      <c r="AT277" t="b">
        <f>FALSE</f>
        <v>0</v>
      </c>
      <c r="AU277" t="b">
        <f t="shared" si="150"/>
        <v>1</v>
      </c>
      <c r="AV277" t="b">
        <f t="shared" si="155"/>
        <v>1</v>
      </c>
      <c r="AW277" t="b">
        <f t="shared" si="151"/>
        <v>0</v>
      </c>
      <c r="AX277">
        <f t="shared" si="156"/>
        <v>0</v>
      </c>
      <c r="AY277">
        <f t="shared" si="157"/>
        <v>0</v>
      </c>
      <c r="AZ277" t="b">
        <f t="shared" si="152"/>
        <v>0</v>
      </c>
    </row>
    <row r="278" spans="1:52" x14ac:dyDescent="0.3">
      <c r="A278" s="4">
        <v>276</v>
      </c>
      <c r="B278" s="4">
        <v>-803115647543</v>
      </c>
      <c r="C278" s="5">
        <v>2</v>
      </c>
      <c r="D278" s="5">
        <v>-1.2928E-2</v>
      </c>
      <c r="E278" s="5">
        <v>1.2316000000000001E-2</v>
      </c>
      <c r="F278" s="5">
        <v>1003940</v>
      </c>
      <c r="G278" s="5">
        <v>0</v>
      </c>
      <c r="H278" s="5">
        <v>0</v>
      </c>
      <c r="I278" s="5">
        <v>0</v>
      </c>
      <c r="J278" s="5">
        <v>-8.2000000000000003E-2</v>
      </c>
      <c r="K278" s="5">
        <v>2.3E-2</v>
      </c>
      <c r="L278" s="5">
        <v>-0.70199999999999996</v>
      </c>
      <c r="M278" s="5">
        <v>0</v>
      </c>
      <c r="S278">
        <f t="shared" si="140"/>
        <v>276</v>
      </c>
      <c r="T278">
        <f t="shared" si="153"/>
        <v>5.5163669999456033</v>
      </c>
      <c r="U278">
        <f t="shared" si="141"/>
        <v>2</v>
      </c>
      <c r="V278">
        <f t="shared" si="145"/>
        <v>-0.12677455360000001</v>
      </c>
      <c r="W278">
        <f t="shared" si="146"/>
        <v>0.12077315920000001</v>
      </c>
      <c r="X278">
        <f t="shared" si="147"/>
        <v>9.8448364280000007</v>
      </c>
      <c r="Y278">
        <f t="shared" si="142"/>
        <v>0</v>
      </c>
      <c r="Z278">
        <f t="shared" si="143"/>
        <v>0</v>
      </c>
      <c r="AA278">
        <f t="shared" si="144"/>
        <v>0</v>
      </c>
      <c r="AB278">
        <f t="shared" si="127"/>
        <v>-8.2000000000000003E-2</v>
      </c>
      <c r="AC278">
        <f t="shared" si="128"/>
        <v>2.3E-2</v>
      </c>
      <c r="AD278">
        <f t="shared" si="129"/>
        <v>-0.70199999999999996</v>
      </c>
      <c r="AE278">
        <f t="shared" si="130"/>
        <v>0</v>
      </c>
      <c r="AG278">
        <f t="shared" si="134"/>
        <v>-1.4311699866353502E-3</v>
      </c>
      <c r="AH278">
        <f t="shared" si="135"/>
        <v>4.0142572795869572E-4</v>
      </c>
      <c r="AI278">
        <f t="shared" si="136"/>
        <v>-1.2252211349000192E-2</v>
      </c>
      <c r="AJ278">
        <f t="shared" si="137"/>
        <v>-0.12282257286200288</v>
      </c>
      <c r="AK278">
        <f t="shared" si="138"/>
        <v>0.13486273682040997</v>
      </c>
      <c r="AL278">
        <f t="shared" si="139"/>
        <v>9.8447035961125984</v>
      </c>
      <c r="AM278">
        <f t="shared" si="131"/>
        <v>-0.12282264629448451</v>
      </c>
      <c r="AN278">
        <f t="shared" si="132"/>
        <v>0.13486266512260389</v>
      </c>
      <c r="AO278">
        <f t="shared" si="133"/>
        <v>9.8447035961786433</v>
      </c>
      <c r="AQ278">
        <f t="shared" si="154"/>
        <v>1.791099994443357E-2</v>
      </c>
      <c r="AR278" t="b">
        <f t="shared" si="148"/>
        <v>0</v>
      </c>
      <c r="AS278" t="b">
        <f t="shared" si="149"/>
        <v>0</v>
      </c>
      <c r="AT278" t="b">
        <f>FALSE</f>
        <v>0</v>
      </c>
      <c r="AU278" t="b">
        <f t="shared" si="150"/>
        <v>1</v>
      </c>
      <c r="AV278" t="b">
        <f t="shared" si="155"/>
        <v>1</v>
      </c>
      <c r="AW278" t="b">
        <f t="shared" si="151"/>
        <v>0</v>
      </c>
      <c r="AX278">
        <f t="shared" si="156"/>
        <v>0</v>
      </c>
      <c r="AY278">
        <f t="shared" si="157"/>
        <v>0</v>
      </c>
      <c r="AZ278" t="b">
        <f t="shared" si="152"/>
        <v>0</v>
      </c>
    </row>
    <row r="279" spans="1:52" x14ac:dyDescent="0.3">
      <c r="A279" s="4">
        <v>277</v>
      </c>
      <c r="B279" s="4">
        <v>-803115624619</v>
      </c>
      <c r="C279" s="5">
        <v>2</v>
      </c>
      <c r="D279" s="5">
        <v>-1.2782999999999999E-2</v>
      </c>
      <c r="E279" s="5">
        <v>8.9079999999999993E-3</v>
      </c>
      <c r="F279" s="5">
        <v>1004126</v>
      </c>
      <c r="G279" s="5">
        <v>0</v>
      </c>
      <c r="H279" s="5">
        <v>0</v>
      </c>
      <c r="I279" s="5">
        <v>0</v>
      </c>
      <c r="J279" s="5">
        <v>-8.3000000000000004E-2</v>
      </c>
      <c r="K279" s="5">
        <v>2.7E-2</v>
      </c>
      <c r="L279" s="5">
        <v>-0.70199999999999996</v>
      </c>
      <c r="M279" s="5">
        <v>0</v>
      </c>
      <c r="S279">
        <f t="shared" si="140"/>
        <v>277</v>
      </c>
      <c r="T279">
        <f t="shared" si="153"/>
        <v>5.5392909999936819</v>
      </c>
      <c r="U279">
        <f t="shared" si="141"/>
        <v>2</v>
      </c>
      <c r="V279">
        <f t="shared" si="145"/>
        <v>-0.1253526546</v>
      </c>
      <c r="W279">
        <f t="shared" si="146"/>
        <v>8.7353629599999996E-2</v>
      </c>
      <c r="X279">
        <f t="shared" si="147"/>
        <v>9.8466603812000013</v>
      </c>
      <c r="Y279">
        <f t="shared" si="142"/>
        <v>0</v>
      </c>
      <c r="Z279">
        <f t="shared" si="143"/>
        <v>0</v>
      </c>
      <c r="AA279">
        <f t="shared" si="144"/>
        <v>0</v>
      </c>
      <c r="AB279">
        <f t="shared" si="127"/>
        <v>-8.3000000000000004E-2</v>
      </c>
      <c r="AC279">
        <f t="shared" si="128"/>
        <v>2.7E-2</v>
      </c>
      <c r="AD279">
        <f t="shared" si="129"/>
        <v>-0.70199999999999996</v>
      </c>
      <c r="AE279">
        <f t="shared" si="130"/>
        <v>0</v>
      </c>
      <c r="AG279">
        <f t="shared" si="134"/>
        <v>-1.4486232791552935E-3</v>
      </c>
      <c r="AH279">
        <f t="shared" si="135"/>
        <v>4.7123889803846891E-4</v>
      </c>
      <c r="AI279">
        <f t="shared" si="136"/>
        <v>-1.2252211349000192E-2</v>
      </c>
      <c r="AJ279">
        <f t="shared" si="137"/>
        <v>-0.12071251146605293</v>
      </c>
      <c r="AK279">
        <f t="shared" si="138"/>
        <v>0.10161771839293487</v>
      </c>
      <c r="AL279">
        <f t="shared" si="139"/>
        <v>9.8465814847690911</v>
      </c>
      <c r="AM279">
        <f t="shared" si="131"/>
        <v>-0.12071257596645531</v>
      </c>
      <c r="AN279">
        <f t="shared" si="132"/>
        <v>0.10161763440506053</v>
      </c>
      <c r="AO279">
        <f t="shared" si="133"/>
        <v>9.8465814848451227</v>
      </c>
      <c r="AQ279">
        <f t="shared" si="154"/>
        <v>2.2924000048078597E-2</v>
      </c>
      <c r="AR279" t="b">
        <f t="shared" si="148"/>
        <v>0</v>
      </c>
      <c r="AS279" t="b">
        <f t="shared" si="149"/>
        <v>0</v>
      </c>
      <c r="AT279" t="b">
        <f>FALSE</f>
        <v>0</v>
      </c>
      <c r="AU279" t="b">
        <f t="shared" si="150"/>
        <v>1</v>
      </c>
      <c r="AV279" t="b">
        <f t="shared" si="155"/>
        <v>1</v>
      </c>
      <c r="AW279" t="b">
        <f t="shared" si="151"/>
        <v>0</v>
      </c>
      <c r="AX279">
        <f t="shared" si="156"/>
        <v>0</v>
      </c>
      <c r="AY279">
        <f t="shared" si="157"/>
        <v>0</v>
      </c>
      <c r="AZ279" t="b">
        <f t="shared" si="152"/>
        <v>0</v>
      </c>
    </row>
    <row r="280" spans="1:52" x14ac:dyDescent="0.3">
      <c r="A280" s="4">
        <v>278</v>
      </c>
      <c r="B280" s="4">
        <v>-803115607066</v>
      </c>
      <c r="C280" s="5">
        <v>2</v>
      </c>
      <c r="D280" s="5">
        <v>-1.3101E-2</v>
      </c>
      <c r="E280" s="5">
        <v>3.9129999999999998E-3</v>
      </c>
      <c r="F280" s="5">
        <v>1009782</v>
      </c>
      <c r="G280" s="5">
        <v>0</v>
      </c>
      <c r="H280" s="5">
        <v>0</v>
      </c>
      <c r="I280" s="5">
        <v>0</v>
      </c>
      <c r="J280" s="5">
        <v>-8.7999999999999995E-2</v>
      </c>
      <c r="K280" s="5">
        <v>3.1E-2</v>
      </c>
      <c r="L280" s="5">
        <v>-0.70199999999999996</v>
      </c>
      <c r="M280" s="5">
        <v>0</v>
      </c>
      <c r="S280">
        <f t="shared" si="140"/>
        <v>278</v>
      </c>
      <c r="T280">
        <f t="shared" si="153"/>
        <v>5.5568440000060946</v>
      </c>
      <c r="U280">
        <f t="shared" si="141"/>
        <v>2</v>
      </c>
      <c r="V280">
        <f t="shared" si="145"/>
        <v>-0.1284710262</v>
      </c>
      <c r="W280">
        <f t="shared" si="146"/>
        <v>3.8371660600000003E-2</v>
      </c>
      <c r="X280">
        <f t="shared" si="147"/>
        <v>9.9021242483999998</v>
      </c>
      <c r="Y280">
        <f t="shared" si="142"/>
        <v>0</v>
      </c>
      <c r="Z280">
        <f t="shared" si="143"/>
        <v>0</v>
      </c>
      <c r="AA280">
        <f t="shared" si="144"/>
        <v>0</v>
      </c>
      <c r="AB280">
        <f t="shared" si="127"/>
        <v>-8.7999999999999995E-2</v>
      </c>
      <c r="AC280">
        <f t="shared" si="128"/>
        <v>3.1E-2</v>
      </c>
      <c r="AD280">
        <f t="shared" si="129"/>
        <v>-0.70199999999999996</v>
      </c>
      <c r="AE280">
        <f t="shared" si="130"/>
        <v>0</v>
      </c>
      <c r="AG280">
        <f t="shared" si="134"/>
        <v>-1.53588974175501E-3</v>
      </c>
      <c r="AH280">
        <f t="shared" si="135"/>
        <v>5.4105206811824215E-4</v>
      </c>
      <c r="AI280">
        <f t="shared" si="136"/>
        <v>-1.2252211349000192E-2</v>
      </c>
      <c r="AJ280">
        <f t="shared" si="137"/>
        <v>-0.12311344285389979</v>
      </c>
      <c r="AK280">
        <f t="shared" si="138"/>
        <v>5.3580284949606913E-2</v>
      </c>
      <c r="AL280">
        <f t="shared" si="139"/>
        <v>9.9021216945114698</v>
      </c>
      <c r="AM280">
        <f t="shared" si="131"/>
        <v>-0.12311348105972625</v>
      </c>
      <c r="AN280">
        <f t="shared" si="132"/>
        <v>5.3580180416761332E-2</v>
      </c>
      <c r="AO280">
        <f t="shared" si="133"/>
        <v>9.9021216946020818</v>
      </c>
      <c r="AQ280">
        <f t="shared" si="154"/>
        <v>1.7553000012412667E-2</v>
      </c>
      <c r="AR280" t="b">
        <f t="shared" si="148"/>
        <v>0</v>
      </c>
      <c r="AS280" t="b">
        <f t="shared" si="149"/>
        <v>0</v>
      </c>
      <c r="AT280" t="b">
        <f>FALSE</f>
        <v>0</v>
      </c>
      <c r="AU280" t="b">
        <f t="shared" si="150"/>
        <v>1</v>
      </c>
      <c r="AV280" t="b">
        <f t="shared" si="155"/>
        <v>1</v>
      </c>
      <c r="AW280" t="b">
        <f t="shared" si="151"/>
        <v>0</v>
      </c>
      <c r="AX280">
        <f t="shared" si="156"/>
        <v>0</v>
      </c>
      <c r="AY280">
        <f t="shared" si="157"/>
        <v>0</v>
      </c>
      <c r="AZ280" t="b">
        <f t="shared" si="152"/>
        <v>0</v>
      </c>
    </row>
    <row r="281" spans="1:52" x14ac:dyDescent="0.3">
      <c r="A281" s="4">
        <v>279</v>
      </c>
      <c r="B281" s="4">
        <v>-803115590468</v>
      </c>
      <c r="C281" s="5">
        <v>2</v>
      </c>
      <c r="D281" s="5">
        <v>-1.3072E-2</v>
      </c>
      <c r="E281" s="5">
        <v>5.2199999999999998E-3</v>
      </c>
      <c r="F281" s="5">
        <v>1009324</v>
      </c>
      <c r="G281" s="5">
        <v>0</v>
      </c>
      <c r="H281" s="5">
        <v>0</v>
      </c>
      <c r="I281" s="5">
        <v>0</v>
      </c>
      <c r="J281" s="5">
        <v>-0.09</v>
      </c>
      <c r="K281" s="5">
        <v>3.2000000000000001E-2</v>
      </c>
      <c r="L281" s="5">
        <v>-0.70199999999999996</v>
      </c>
      <c r="M281" s="5">
        <v>0</v>
      </c>
      <c r="S281">
        <f t="shared" si="140"/>
        <v>279</v>
      </c>
      <c r="T281">
        <f t="shared" si="153"/>
        <v>5.573441999964416</v>
      </c>
      <c r="U281">
        <f t="shared" si="141"/>
        <v>2</v>
      </c>
      <c r="V281">
        <f t="shared" si="145"/>
        <v>-0.12818664640000002</v>
      </c>
      <c r="W281">
        <f t="shared" si="146"/>
        <v>5.1188364E-2</v>
      </c>
      <c r="X281">
        <f t="shared" si="147"/>
        <v>9.8976330088000015</v>
      </c>
      <c r="Y281">
        <f t="shared" si="142"/>
        <v>0</v>
      </c>
      <c r="Z281">
        <f t="shared" si="143"/>
        <v>0</v>
      </c>
      <c r="AA281">
        <f t="shared" si="144"/>
        <v>0</v>
      </c>
      <c r="AB281">
        <f t="shared" si="127"/>
        <v>-0.09</v>
      </c>
      <c r="AC281">
        <f t="shared" si="128"/>
        <v>3.2000000000000001E-2</v>
      </c>
      <c r="AD281">
        <f t="shared" si="129"/>
        <v>-0.70199999999999996</v>
      </c>
      <c r="AE281">
        <f t="shared" si="130"/>
        <v>0</v>
      </c>
      <c r="AG281">
        <f t="shared" si="134"/>
        <v>-1.5707963267948967E-3</v>
      </c>
      <c r="AH281">
        <f t="shared" si="135"/>
        <v>5.5850536063818549E-4</v>
      </c>
      <c r="AI281">
        <f t="shared" si="136"/>
        <v>-1.2252211349000192E-2</v>
      </c>
      <c r="AJ281">
        <f t="shared" si="137"/>
        <v>-0.12265874560182263</v>
      </c>
      <c r="AK281">
        <f t="shared" si="138"/>
        <v>6.6735570062631505E-2</v>
      </c>
      <c r="AL281">
        <f t="shared" si="139"/>
        <v>9.8976104407896077</v>
      </c>
      <c r="AM281">
        <f t="shared" si="131"/>
        <v>-0.12265879732900803</v>
      </c>
      <c r="AN281">
        <f t="shared" si="132"/>
        <v>6.6735460029572341E-2</v>
      </c>
      <c r="AO281">
        <f t="shared" si="133"/>
        <v>9.8976104408904728</v>
      </c>
      <c r="AQ281">
        <f t="shared" si="154"/>
        <v>1.6597999958321452E-2</v>
      </c>
      <c r="AR281" t="b">
        <f t="shared" si="148"/>
        <v>0</v>
      </c>
      <c r="AS281" t="b">
        <f t="shared" si="149"/>
        <v>0</v>
      </c>
      <c r="AT281" t="b">
        <f>FALSE</f>
        <v>0</v>
      </c>
      <c r="AU281" t="b">
        <f t="shared" si="150"/>
        <v>1</v>
      </c>
      <c r="AV281" t="b">
        <f t="shared" si="155"/>
        <v>1</v>
      </c>
      <c r="AW281" t="b">
        <f t="shared" si="151"/>
        <v>0</v>
      </c>
      <c r="AX281">
        <f t="shared" si="156"/>
        <v>0</v>
      </c>
      <c r="AY281">
        <f t="shared" si="157"/>
        <v>0</v>
      </c>
      <c r="AZ281" t="b">
        <f t="shared" si="152"/>
        <v>0</v>
      </c>
    </row>
    <row r="282" spans="1:52" x14ac:dyDescent="0.3">
      <c r="A282" s="4">
        <v>280</v>
      </c>
      <c r="B282" s="4">
        <v>-803115563889</v>
      </c>
      <c r="C282" s="5">
        <v>2</v>
      </c>
      <c r="D282" s="5">
        <v>-8.0230000000000006E-3</v>
      </c>
      <c r="E282" s="5">
        <v>1.2987E-2</v>
      </c>
      <c r="F282" s="5">
        <v>1005020</v>
      </c>
      <c r="G282" s="5">
        <v>0</v>
      </c>
      <c r="H282" s="5">
        <v>0</v>
      </c>
      <c r="I282" s="5">
        <v>0</v>
      </c>
      <c r="J282" s="5">
        <v>-9.2999999999999999E-2</v>
      </c>
      <c r="K282" s="5">
        <v>3.5999999999999997E-2</v>
      </c>
      <c r="L282" s="5">
        <v>-0.70299999999999996</v>
      </c>
      <c r="M282" s="5">
        <v>0</v>
      </c>
      <c r="S282">
        <f t="shared" si="140"/>
        <v>280</v>
      </c>
      <c r="T282">
        <f t="shared" si="153"/>
        <v>5.600021000020206</v>
      </c>
      <c r="U282">
        <f t="shared" si="141"/>
        <v>2</v>
      </c>
      <c r="V282">
        <f t="shared" si="145"/>
        <v>-7.8675142600000011E-2</v>
      </c>
      <c r="W282">
        <f t="shared" si="146"/>
        <v>0.12735311940000002</v>
      </c>
      <c r="X282">
        <f t="shared" si="147"/>
        <v>9.8554271240000002</v>
      </c>
      <c r="Y282">
        <f t="shared" si="142"/>
        <v>0</v>
      </c>
      <c r="Z282">
        <f t="shared" si="143"/>
        <v>0</v>
      </c>
      <c r="AA282">
        <f t="shared" si="144"/>
        <v>0</v>
      </c>
      <c r="AB282">
        <f t="shared" si="127"/>
        <v>-9.2999999999999999E-2</v>
      </c>
      <c r="AC282">
        <f t="shared" si="128"/>
        <v>3.5999999999999997E-2</v>
      </c>
      <c r="AD282">
        <f t="shared" si="129"/>
        <v>-0.70299999999999996</v>
      </c>
      <c r="AE282">
        <f t="shared" si="130"/>
        <v>0</v>
      </c>
      <c r="AG282">
        <f t="shared" si="134"/>
        <v>-1.6231562043547264E-3</v>
      </c>
      <c r="AH282">
        <f t="shared" si="135"/>
        <v>6.2831853071795862E-4</v>
      </c>
      <c r="AI282">
        <f t="shared" si="136"/>
        <v>-1.2269664641520135E-2</v>
      </c>
      <c r="AJ282">
        <f t="shared" si="137"/>
        <v>-7.2482779987440377E-2</v>
      </c>
      <c r="AK282">
        <f t="shared" si="138"/>
        <v>0.14334991937389147</v>
      </c>
      <c r="AL282">
        <f t="shared" si="139"/>
        <v>9.8552549149567774</v>
      </c>
      <c r="AM282">
        <f t="shared" si="131"/>
        <v>-7.2482918026903945E-2</v>
      </c>
      <c r="AN282">
        <f t="shared" si="132"/>
        <v>0.14334984229402969</v>
      </c>
      <c r="AO282">
        <f t="shared" si="133"/>
        <v>9.8552549150627016</v>
      </c>
      <c r="AQ282">
        <f t="shared" si="154"/>
        <v>2.6579000055789948E-2</v>
      </c>
      <c r="AR282" t="b">
        <f t="shared" si="148"/>
        <v>0</v>
      </c>
      <c r="AS282" t="b">
        <f t="shared" si="149"/>
        <v>0</v>
      </c>
      <c r="AT282" t="b">
        <f>FALSE</f>
        <v>0</v>
      </c>
      <c r="AU282" t="b">
        <f t="shared" si="150"/>
        <v>1</v>
      </c>
      <c r="AV282" t="b">
        <f t="shared" si="155"/>
        <v>1</v>
      </c>
      <c r="AW282" t="b">
        <f t="shared" si="151"/>
        <v>0</v>
      </c>
      <c r="AX282">
        <f t="shared" si="156"/>
        <v>0</v>
      </c>
      <c r="AY282">
        <f t="shared" si="157"/>
        <v>0</v>
      </c>
      <c r="AZ282" t="b">
        <f t="shared" si="152"/>
        <v>0</v>
      </c>
    </row>
    <row r="283" spans="1:52" x14ac:dyDescent="0.3">
      <c r="A283" s="4">
        <v>281</v>
      </c>
      <c r="B283" s="4">
        <v>-803115547206</v>
      </c>
      <c r="C283" s="5">
        <v>2</v>
      </c>
      <c r="D283" s="5">
        <v>-1.3466000000000001E-2</v>
      </c>
      <c r="E283" s="5">
        <v>1.1846000000000001E-2</v>
      </c>
      <c r="F283" s="5">
        <v>1004255</v>
      </c>
      <c r="G283" s="5">
        <v>0</v>
      </c>
      <c r="H283" s="5">
        <v>0</v>
      </c>
      <c r="I283" s="5">
        <v>0</v>
      </c>
      <c r="J283" s="5">
        <v>-9.4E-2</v>
      </c>
      <c r="K283" s="5">
        <v>3.9E-2</v>
      </c>
      <c r="L283" s="5">
        <v>-0.70299999999999996</v>
      </c>
      <c r="M283" s="5">
        <v>0</v>
      </c>
      <c r="S283">
        <f t="shared" si="140"/>
        <v>281</v>
      </c>
      <c r="T283">
        <f t="shared" si="153"/>
        <v>5.6167040000436828</v>
      </c>
      <c r="U283">
        <f t="shared" si="141"/>
        <v>2</v>
      </c>
      <c r="V283">
        <f t="shared" si="145"/>
        <v>-0.1320502892</v>
      </c>
      <c r="W283">
        <f t="shared" si="146"/>
        <v>0.11616424520000002</v>
      </c>
      <c r="X283">
        <f t="shared" si="147"/>
        <v>9.8479253809999996</v>
      </c>
      <c r="Y283">
        <f t="shared" si="142"/>
        <v>0</v>
      </c>
      <c r="Z283">
        <f t="shared" si="143"/>
        <v>0</v>
      </c>
      <c r="AA283">
        <f t="shared" si="144"/>
        <v>0</v>
      </c>
      <c r="AB283">
        <f t="shared" si="127"/>
        <v>-9.4E-2</v>
      </c>
      <c r="AC283">
        <f t="shared" si="128"/>
        <v>3.9E-2</v>
      </c>
      <c r="AD283">
        <f t="shared" si="129"/>
        <v>-0.70299999999999996</v>
      </c>
      <c r="AE283">
        <f t="shared" si="130"/>
        <v>0</v>
      </c>
      <c r="AG283">
        <f t="shared" si="134"/>
        <v>-1.6406094968746698E-3</v>
      </c>
      <c r="AH283">
        <f t="shared" si="135"/>
        <v>6.8067840827778852E-4</v>
      </c>
      <c r="AI283">
        <f t="shared" si="136"/>
        <v>-1.2269664641520135E-2</v>
      </c>
      <c r="AJ283">
        <f t="shared" si="137"/>
        <v>-0.12534698895347926</v>
      </c>
      <c r="AK283">
        <f t="shared" si="138"/>
        <v>0.13232082524420047</v>
      </c>
      <c r="AL283">
        <f t="shared" si="139"/>
        <v>9.8478091498592555</v>
      </c>
      <c r="AM283">
        <f t="shared" si="131"/>
        <v>-0.12534712769847034</v>
      </c>
      <c r="AN283">
        <f t="shared" si="132"/>
        <v>0.13232068152295495</v>
      </c>
      <c r="AO283">
        <f t="shared" si="133"/>
        <v>9.8478091500243714</v>
      </c>
      <c r="AQ283">
        <f t="shared" si="154"/>
        <v>1.6683000023476779E-2</v>
      </c>
      <c r="AR283" t="b">
        <f t="shared" si="148"/>
        <v>0</v>
      </c>
      <c r="AS283" t="b">
        <f t="shared" si="149"/>
        <v>0</v>
      </c>
      <c r="AT283" t="b">
        <f>FALSE</f>
        <v>0</v>
      </c>
      <c r="AU283" t="b">
        <f t="shared" si="150"/>
        <v>1</v>
      </c>
      <c r="AV283" t="b">
        <f t="shared" si="155"/>
        <v>1</v>
      </c>
      <c r="AW283" t="b">
        <f t="shared" si="151"/>
        <v>0</v>
      </c>
      <c r="AX283">
        <f t="shared" si="156"/>
        <v>0</v>
      </c>
      <c r="AY283">
        <f t="shared" si="157"/>
        <v>0</v>
      </c>
      <c r="AZ283" t="b">
        <f t="shared" si="152"/>
        <v>0</v>
      </c>
    </row>
    <row r="284" spans="1:52" x14ac:dyDescent="0.3">
      <c r="A284" s="4">
        <v>282</v>
      </c>
      <c r="B284" s="4">
        <v>-803115525642</v>
      </c>
      <c r="C284" s="5">
        <v>2</v>
      </c>
      <c r="D284" s="5">
        <v>-1.3439E-2</v>
      </c>
      <c r="E284" s="5">
        <v>1.2337000000000001E-2</v>
      </c>
      <c r="F284" s="5">
        <v>1004078</v>
      </c>
      <c r="G284" s="5">
        <v>0</v>
      </c>
      <c r="H284" s="5">
        <v>0</v>
      </c>
      <c r="I284" s="5">
        <v>0</v>
      </c>
      <c r="J284" s="5">
        <v>-9.2999999999999999E-2</v>
      </c>
      <c r="K284" s="5">
        <v>4.3999999999999997E-2</v>
      </c>
      <c r="L284" s="5">
        <v>-0.70399999999999996</v>
      </c>
      <c r="M284" s="5">
        <v>0</v>
      </c>
      <c r="S284">
        <f t="shared" si="140"/>
        <v>282</v>
      </c>
      <c r="T284">
        <f t="shared" si="153"/>
        <v>5.6382679999805987</v>
      </c>
      <c r="U284">
        <f t="shared" si="141"/>
        <v>2</v>
      </c>
      <c r="V284">
        <f t="shared" si="145"/>
        <v>-0.1317855218</v>
      </c>
      <c r="W284">
        <f t="shared" si="146"/>
        <v>0.12097908940000002</v>
      </c>
      <c r="X284">
        <f t="shared" si="147"/>
        <v>9.8461896836000005</v>
      </c>
      <c r="Y284">
        <f t="shared" si="142"/>
        <v>0</v>
      </c>
      <c r="Z284">
        <f t="shared" si="143"/>
        <v>0</v>
      </c>
      <c r="AA284">
        <f t="shared" si="144"/>
        <v>0</v>
      </c>
      <c r="AB284">
        <f t="shared" si="127"/>
        <v>-9.2999999999999999E-2</v>
      </c>
      <c r="AC284">
        <f t="shared" si="128"/>
        <v>4.3999999999999997E-2</v>
      </c>
      <c r="AD284">
        <f t="shared" si="129"/>
        <v>-0.70399999999999996</v>
      </c>
      <c r="AE284">
        <f t="shared" si="130"/>
        <v>0</v>
      </c>
      <c r="AG284">
        <f t="shared" si="134"/>
        <v>-1.6231562043547264E-3</v>
      </c>
      <c r="AH284">
        <f t="shared" si="135"/>
        <v>7.6794487087750499E-4</v>
      </c>
      <c r="AI284">
        <f t="shared" si="136"/>
        <v>-1.228711793404008E-2</v>
      </c>
      <c r="AJ284">
        <f t="shared" si="137"/>
        <v>-0.1242241528184443</v>
      </c>
      <c r="AK284">
        <f t="shared" si="138"/>
        <v>0.1369609864457999</v>
      </c>
      <c r="AL284">
        <f t="shared" si="139"/>
        <v>9.8460786456998992</v>
      </c>
      <c r="AM284">
        <f t="shared" si="131"/>
        <v>-0.12422431357880492</v>
      </c>
      <c r="AN284">
        <f t="shared" si="132"/>
        <v>0.13696082688853878</v>
      </c>
      <c r="AO284">
        <f t="shared" si="133"/>
        <v>9.8460786458911205</v>
      </c>
      <c r="AQ284">
        <f t="shared" si="154"/>
        <v>2.1563999936915934E-2</v>
      </c>
      <c r="AR284" t="b">
        <f t="shared" si="148"/>
        <v>0</v>
      </c>
      <c r="AS284" t="b">
        <f t="shared" si="149"/>
        <v>0</v>
      </c>
      <c r="AT284" t="b">
        <f>FALSE</f>
        <v>0</v>
      </c>
      <c r="AU284" t="b">
        <f t="shared" si="150"/>
        <v>1</v>
      </c>
      <c r="AV284" t="b">
        <f t="shared" si="155"/>
        <v>1</v>
      </c>
      <c r="AW284" t="b">
        <f t="shared" si="151"/>
        <v>0</v>
      </c>
      <c r="AX284">
        <f t="shared" si="156"/>
        <v>0</v>
      </c>
      <c r="AY284">
        <f t="shared" si="157"/>
        <v>0</v>
      </c>
      <c r="AZ284" t="b">
        <f t="shared" si="152"/>
        <v>0</v>
      </c>
    </row>
    <row r="285" spans="1:52" x14ac:dyDescent="0.3">
      <c r="A285" s="4">
        <v>283</v>
      </c>
      <c r="B285" s="4">
        <v>-803115504609</v>
      </c>
      <c r="C285" s="5">
        <v>2</v>
      </c>
      <c r="D285" s="5">
        <v>-1.2576E-2</v>
      </c>
      <c r="E285" s="5">
        <v>1.2194999999999999E-2</v>
      </c>
      <c r="F285" s="5">
        <v>1004155</v>
      </c>
      <c r="G285" s="5">
        <v>0</v>
      </c>
      <c r="H285" s="5">
        <v>0</v>
      </c>
      <c r="I285" s="5">
        <v>0</v>
      </c>
      <c r="J285" s="5">
        <v>-9.4E-2</v>
      </c>
      <c r="K285" s="5">
        <v>4.8000000000000001E-2</v>
      </c>
      <c r="L285" s="5">
        <v>-0.70399999999999996</v>
      </c>
      <c r="M285" s="5">
        <v>0</v>
      </c>
      <c r="S285">
        <f t="shared" si="140"/>
        <v>283</v>
      </c>
      <c r="T285">
        <f t="shared" si="153"/>
        <v>5.6593009999487549</v>
      </c>
      <c r="U285">
        <f t="shared" si="141"/>
        <v>2</v>
      </c>
      <c r="V285">
        <f t="shared" si="145"/>
        <v>-0.12332277120000001</v>
      </c>
      <c r="W285">
        <f t="shared" si="146"/>
        <v>0.119586609</v>
      </c>
      <c r="X285">
        <f t="shared" si="147"/>
        <v>9.8469447609999996</v>
      </c>
      <c r="Y285">
        <f t="shared" si="142"/>
        <v>0</v>
      </c>
      <c r="Z285">
        <f t="shared" si="143"/>
        <v>0</v>
      </c>
      <c r="AA285">
        <f t="shared" si="144"/>
        <v>0</v>
      </c>
      <c r="AB285">
        <f t="shared" si="127"/>
        <v>-9.4E-2</v>
      </c>
      <c r="AC285">
        <f t="shared" si="128"/>
        <v>4.8000000000000001E-2</v>
      </c>
      <c r="AD285">
        <f t="shared" si="129"/>
        <v>-0.70399999999999996</v>
      </c>
      <c r="AE285">
        <f t="shared" si="130"/>
        <v>0</v>
      </c>
      <c r="AG285">
        <f t="shared" si="134"/>
        <v>-1.6406094968746698E-3</v>
      </c>
      <c r="AH285">
        <f t="shared" si="135"/>
        <v>8.3775804095727823E-4</v>
      </c>
      <c r="AI285">
        <f t="shared" si="136"/>
        <v>-1.228711793404008E-2</v>
      </c>
      <c r="AJ285">
        <f t="shared" si="137"/>
        <v>-0.11507337173622886</v>
      </c>
      <c r="AK285">
        <f t="shared" si="138"/>
        <v>0.13574159573317066</v>
      </c>
      <c r="AL285">
        <f t="shared" si="139"/>
        <v>9.8468351731629475</v>
      </c>
      <c r="AM285">
        <f t="shared" si="131"/>
        <v>-0.1150735472019922</v>
      </c>
      <c r="AN285">
        <f t="shared" si="132"/>
        <v>0.13574143190337645</v>
      </c>
      <c r="AO285">
        <f t="shared" si="133"/>
        <v>9.8468351733708364</v>
      </c>
      <c r="AQ285">
        <f t="shared" si="154"/>
        <v>2.1032999968156219E-2</v>
      </c>
      <c r="AR285" t="b">
        <f t="shared" si="148"/>
        <v>0</v>
      </c>
      <c r="AS285" t="b">
        <f t="shared" si="149"/>
        <v>0</v>
      </c>
      <c r="AT285" t="b">
        <f>FALSE</f>
        <v>0</v>
      </c>
      <c r="AU285" t="b">
        <f t="shared" si="150"/>
        <v>1</v>
      </c>
      <c r="AV285" t="b">
        <f t="shared" si="155"/>
        <v>1</v>
      </c>
      <c r="AW285" t="b">
        <f t="shared" si="151"/>
        <v>0</v>
      </c>
      <c r="AX285">
        <f t="shared" si="156"/>
        <v>0</v>
      </c>
      <c r="AY285">
        <f t="shared" si="157"/>
        <v>0</v>
      </c>
      <c r="AZ285" t="b">
        <f t="shared" si="152"/>
        <v>0</v>
      </c>
    </row>
    <row r="286" spans="1:52" x14ac:dyDescent="0.3">
      <c r="A286" s="4">
        <v>284</v>
      </c>
      <c r="B286" s="4">
        <v>-803115484452</v>
      </c>
      <c r="C286" s="5">
        <v>2</v>
      </c>
      <c r="D286" s="5">
        <v>-1.1374E-2</v>
      </c>
      <c r="E286" s="5">
        <v>1.2278000000000001E-2</v>
      </c>
      <c r="F286" s="5">
        <v>1004181</v>
      </c>
      <c r="G286" s="5">
        <v>0</v>
      </c>
      <c r="H286" s="5">
        <v>0</v>
      </c>
      <c r="I286" s="5">
        <v>0</v>
      </c>
      <c r="J286" s="5">
        <v>-9.2999999999999999E-2</v>
      </c>
      <c r="K286" s="5">
        <v>5.1999999999999998E-2</v>
      </c>
      <c r="L286" s="5">
        <v>-0.70399999999999996</v>
      </c>
      <c r="M286" s="5">
        <v>0</v>
      </c>
      <c r="S286">
        <f t="shared" si="140"/>
        <v>284</v>
      </c>
      <c r="T286">
        <f t="shared" si="153"/>
        <v>5.6794579999987036</v>
      </c>
      <c r="U286">
        <f t="shared" si="141"/>
        <v>2</v>
      </c>
      <c r="V286">
        <f t="shared" si="145"/>
        <v>-0.1115357188</v>
      </c>
      <c r="W286">
        <f t="shared" si="146"/>
        <v>0.12040052360000002</v>
      </c>
      <c r="X286">
        <f t="shared" si="147"/>
        <v>9.8471997222000009</v>
      </c>
      <c r="Y286">
        <f t="shared" si="142"/>
        <v>0</v>
      </c>
      <c r="Z286">
        <f t="shared" si="143"/>
        <v>0</v>
      </c>
      <c r="AA286">
        <f t="shared" si="144"/>
        <v>0</v>
      </c>
      <c r="AB286">
        <f t="shared" si="127"/>
        <v>-9.2999999999999999E-2</v>
      </c>
      <c r="AC286">
        <f t="shared" si="128"/>
        <v>5.1999999999999998E-2</v>
      </c>
      <c r="AD286">
        <f t="shared" si="129"/>
        <v>-0.70399999999999996</v>
      </c>
      <c r="AE286">
        <f t="shared" si="130"/>
        <v>0</v>
      </c>
      <c r="AG286">
        <f t="shared" si="134"/>
        <v>-1.6231562043547264E-3</v>
      </c>
      <c r="AH286">
        <f t="shared" si="135"/>
        <v>9.0757121103705125E-4</v>
      </c>
      <c r="AI286">
        <f t="shared" si="136"/>
        <v>-1.228711793404008E-2</v>
      </c>
      <c r="AJ286">
        <f t="shared" si="137"/>
        <v>-0.10259863911450938</v>
      </c>
      <c r="AK286">
        <f t="shared" si="138"/>
        <v>0.13638405902419209</v>
      </c>
      <c r="AL286">
        <f t="shared" si="139"/>
        <v>9.8470884925059501</v>
      </c>
      <c r="AM286">
        <f t="shared" si="131"/>
        <v>-0.1025988282529246</v>
      </c>
      <c r="AN286">
        <f t="shared" si="132"/>
        <v>0.1363839013003941</v>
      </c>
      <c r="AO286">
        <f t="shared" si="133"/>
        <v>9.8470884927197826</v>
      </c>
      <c r="AQ286">
        <f t="shared" si="154"/>
        <v>2.0157000049948692E-2</v>
      </c>
      <c r="AR286" t="b">
        <f t="shared" si="148"/>
        <v>0</v>
      </c>
      <c r="AS286" t="b">
        <f t="shared" si="149"/>
        <v>0</v>
      </c>
      <c r="AT286" t="b">
        <f>FALSE</f>
        <v>0</v>
      </c>
      <c r="AU286" t="b">
        <f t="shared" si="150"/>
        <v>1</v>
      </c>
      <c r="AV286" t="b">
        <f t="shared" si="155"/>
        <v>1</v>
      </c>
      <c r="AW286" t="b">
        <f t="shared" si="151"/>
        <v>0</v>
      </c>
      <c r="AX286">
        <f t="shared" si="156"/>
        <v>0</v>
      </c>
      <c r="AY286">
        <f t="shared" si="157"/>
        <v>0</v>
      </c>
      <c r="AZ286" t="b">
        <f t="shared" si="152"/>
        <v>0</v>
      </c>
    </row>
    <row r="287" spans="1:52" x14ac:dyDescent="0.3">
      <c r="A287" s="4">
        <v>285</v>
      </c>
      <c r="B287" s="4">
        <v>-803115466289</v>
      </c>
      <c r="C287" s="5">
        <v>2</v>
      </c>
      <c r="D287" s="5">
        <v>-1.0664999999999999E-2</v>
      </c>
      <c r="E287" s="5">
        <v>1.2277E-2</v>
      </c>
      <c r="F287" s="5">
        <v>1004228</v>
      </c>
      <c r="G287" s="5">
        <v>0</v>
      </c>
      <c r="H287" s="5">
        <v>0</v>
      </c>
      <c r="I287" s="5">
        <v>0</v>
      </c>
      <c r="J287" s="5">
        <v>-9.4E-2</v>
      </c>
      <c r="K287" s="5">
        <v>5.3999999999999999E-2</v>
      </c>
      <c r="L287" s="5">
        <v>-0.70399999999999996</v>
      </c>
      <c r="M287" s="5">
        <v>0</v>
      </c>
      <c r="S287">
        <f t="shared" si="140"/>
        <v>285</v>
      </c>
      <c r="T287">
        <f t="shared" si="153"/>
        <v>5.6976209999993443</v>
      </c>
      <c r="U287">
        <f t="shared" si="141"/>
        <v>2</v>
      </c>
      <c r="V287">
        <f t="shared" si="145"/>
        <v>-0.104583123</v>
      </c>
      <c r="W287">
        <f t="shared" si="146"/>
        <v>0.1203907174</v>
      </c>
      <c r="X287">
        <f t="shared" si="147"/>
        <v>9.8476606135999987</v>
      </c>
      <c r="Y287">
        <f t="shared" si="142"/>
        <v>0</v>
      </c>
      <c r="Z287">
        <f t="shared" si="143"/>
        <v>0</v>
      </c>
      <c r="AA287">
        <f t="shared" si="144"/>
        <v>0</v>
      </c>
      <c r="AB287">
        <f t="shared" si="127"/>
        <v>-9.4E-2</v>
      </c>
      <c r="AC287">
        <f t="shared" si="128"/>
        <v>5.3999999999999999E-2</v>
      </c>
      <c r="AD287">
        <f t="shared" si="129"/>
        <v>-0.70399999999999996</v>
      </c>
      <c r="AE287">
        <f t="shared" si="130"/>
        <v>0</v>
      </c>
      <c r="AG287">
        <f t="shared" si="134"/>
        <v>-1.6406094968746698E-3</v>
      </c>
      <c r="AH287">
        <f t="shared" si="135"/>
        <v>9.4247779607693782E-4</v>
      </c>
      <c r="AI287">
        <f t="shared" si="136"/>
        <v>-1.228711793404008E-2</v>
      </c>
      <c r="AJ287">
        <f t="shared" si="137"/>
        <v>-9.5301876453678491E-2</v>
      </c>
      <c r="AK287">
        <f t="shared" si="138"/>
        <v>0.13654686819009018</v>
      </c>
      <c r="AL287">
        <f t="shared" si="139"/>
        <v>9.8475440400250616</v>
      </c>
      <c r="AM287">
        <f t="shared" si="131"/>
        <v>-9.530207509690633E-2</v>
      </c>
      <c r="AN287">
        <f t="shared" si="132"/>
        <v>0.13654671365525489</v>
      </c>
      <c r="AO287">
        <f t="shared" si="133"/>
        <v>9.8475440402454364</v>
      </c>
      <c r="AQ287">
        <f t="shared" si="154"/>
        <v>1.816300000064075E-2</v>
      </c>
      <c r="AR287" t="b">
        <f t="shared" si="148"/>
        <v>0</v>
      </c>
      <c r="AS287" t="b">
        <f t="shared" si="149"/>
        <v>0</v>
      </c>
      <c r="AT287" t="b">
        <f>FALSE</f>
        <v>0</v>
      </c>
      <c r="AU287" t="b">
        <f t="shared" si="150"/>
        <v>1</v>
      </c>
      <c r="AV287" t="b">
        <f t="shared" si="155"/>
        <v>1</v>
      </c>
      <c r="AW287" t="b">
        <f t="shared" si="151"/>
        <v>0</v>
      </c>
      <c r="AX287">
        <f t="shared" si="156"/>
        <v>0</v>
      </c>
      <c r="AY287">
        <f t="shared" si="157"/>
        <v>0</v>
      </c>
      <c r="AZ287" t="b">
        <f t="shared" si="152"/>
        <v>0</v>
      </c>
    </row>
    <row r="288" spans="1:52" x14ac:dyDescent="0.3">
      <c r="A288" s="4">
        <v>286</v>
      </c>
      <c r="B288" s="4">
        <v>-803115451131</v>
      </c>
      <c r="C288" s="5">
        <v>2</v>
      </c>
      <c r="D288" s="5">
        <v>-1.2094000000000001E-2</v>
      </c>
      <c r="E288" s="5">
        <v>1.2333999999999999E-2</v>
      </c>
      <c r="F288" s="5">
        <v>1005732</v>
      </c>
      <c r="G288" s="5">
        <v>0</v>
      </c>
      <c r="H288" s="5">
        <v>0</v>
      </c>
      <c r="I288" s="5">
        <v>0</v>
      </c>
      <c r="J288" s="5">
        <v>-9.4E-2</v>
      </c>
      <c r="K288" s="5">
        <v>5.6000000000000001E-2</v>
      </c>
      <c r="L288" s="5">
        <v>-0.70399999999999996</v>
      </c>
      <c r="M288" s="5">
        <v>0</v>
      </c>
      <c r="S288">
        <f t="shared" si="140"/>
        <v>286</v>
      </c>
      <c r="T288">
        <f t="shared" si="153"/>
        <v>5.7127790000522509</v>
      </c>
      <c r="U288">
        <f t="shared" si="141"/>
        <v>2</v>
      </c>
      <c r="V288">
        <f t="shared" si="145"/>
        <v>-0.11859618280000001</v>
      </c>
      <c r="W288">
        <f t="shared" si="146"/>
        <v>0.12094967080000001</v>
      </c>
      <c r="X288">
        <f t="shared" si="147"/>
        <v>9.8624091384000003</v>
      </c>
      <c r="Y288">
        <f t="shared" si="142"/>
        <v>0</v>
      </c>
      <c r="Z288">
        <f t="shared" si="143"/>
        <v>0</v>
      </c>
      <c r="AA288">
        <f t="shared" si="144"/>
        <v>0</v>
      </c>
      <c r="AB288">
        <f t="shared" si="127"/>
        <v>-9.4E-2</v>
      </c>
      <c r="AC288">
        <f t="shared" si="128"/>
        <v>5.6000000000000001E-2</v>
      </c>
      <c r="AD288">
        <f t="shared" si="129"/>
        <v>-0.70399999999999996</v>
      </c>
      <c r="AE288">
        <f t="shared" si="130"/>
        <v>0</v>
      </c>
      <c r="AG288">
        <f t="shared" si="134"/>
        <v>-1.6406094968746698E-3</v>
      </c>
      <c r="AH288">
        <f t="shared" si="135"/>
        <v>9.7738438111682449E-4</v>
      </c>
      <c r="AI288">
        <f t="shared" si="136"/>
        <v>-1.228711793404008E-2</v>
      </c>
      <c r="AJ288">
        <f t="shared" si="137"/>
        <v>-0.10895676303636989</v>
      </c>
      <c r="AK288">
        <f t="shared" si="138"/>
        <v>0.13713004530321368</v>
      </c>
      <c r="AL288">
        <f t="shared" si="139"/>
        <v>9.8623086376923421</v>
      </c>
      <c r="AM288">
        <f t="shared" si="131"/>
        <v>-0.10895696995243634</v>
      </c>
      <c r="AN288">
        <f t="shared" si="132"/>
        <v>0.1371298628620129</v>
      </c>
      <c r="AO288">
        <f t="shared" si="133"/>
        <v>9.8623086379431193</v>
      </c>
      <c r="AQ288">
        <f t="shared" si="154"/>
        <v>1.5158000052906573E-2</v>
      </c>
      <c r="AR288" t="b">
        <f t="shared" si="148"/>
        <v>0</v>
      </c>
      <c r="AS288" t="b">
        <f t="shared" si="149"/>
        <v>0</v>
      </c>
      <c r="AT288" t="b">
        <f>FALSE</f>
        <v>0</v>
      </c>
      <c r="AU288" t="b">
        <f t="shared" si="150"/>
        <v>1</v>
      </c>
      <c r="AV288" t="b">
        <f t="shared" si="155"/>
        <v>1</v>
      </c>
      <c r="AW288" t="b">
        <f t="shared" si="151"/>
        <v>0</v>
      </c>
      <c r="AX288">
        <f t="shared" si="156"/>
        <v>0</v>
      </c>
      <c r="AY288">
        <f t="shared" si="157"/>
        <v>0</v>
      </c>
      <c r="AZ288" t="b">
        <f t="shared" si="152"/>
        <v>0</v>
      </c>
    </row>
    <row r="289" spans="1:52" x14ac:dyDescent="0.3">
      <c r="A289" s="4">
        <v>287</v>
      </c>
      <c r="B289" s="4">
        <v>-803115423929</v>
      </c>
      <c r="C289" s="5">
        <v>2</v>
      </c>
      <c r="D289" s="5">
        <v>-1.0192E-2</v>
      </c>
      <c r="E289" s="5">
        <v>1.2303E-2</v>
      </c>
      <c r="F289" s="5">
        <v>1006033</v>
      </c>
      <c r="G289" s="5">
        <v>0</v>
      </c>
      <c r="H289" s="5">
        <v>0</v>
      </c>
      <c r="I289" s="5">
        <v>0</v>
      </c>
      <c r="J289" s="5">
        <v>-9.2999999999999999E-2</v>
      </c>
      <c r="K289" s="5">
        <v>5.8000000000000003E-2</v>
      </c>
      <c r="L289" s="5">
        <v>-0.70499999999999996</v>
      </c>
      <c r="M289" s="5">
        <v>0</v>
      </c>
      <c r="S289">
        <f t="shared" si="140"/>
        <v>287</v>
      </c>
      <c r="T289">
        <f t="shared" si="153"/>
        <v>5.7399809999624267</v>
      </c>
      <c r="U289">
        <f t="shared" si="141"/>
        <v>2</v>
      </c>
      <c r="V289">
        <f t="shared" si="145"/>
        <v>-9.9944790399999997E-2</v>
      </c>
      <c r="W289">
        <f t="shared" si="146"/>
        <v>0.1206456786</v>
      </c>
      <c r="X289">
        <f t="shared" si="147"/>
        <v>9.8653608045999999</v>
      </c>
      <c r="Y289">
        <f t="shared" si="142"/>
        <v>0</v>
      </c>
      <c r="Z289">
        <f t="shared" si="143"/>
        <v>0</v>
      </c>
      <c r="AA289">
        <f t="shared" si="144"/>
        <v>0</v>
      </c>
      <c r="AB289">
        <f t="shared" si="127"/>
        <v>-9.2999999999999999E-2</v>
      </c>
      <c r="AC289">
        <f t="shared" si="128"/>
        <v>5.8000000000000003E-2</v>
      </c>
      <c r="AD289">
        <f t="shared" si="129"/>
        <v>-0.70499999999999996</v>
      </c>
      <c r="AE289">
        <f t="shared" si="130"/>
        <v>0</v>
      </c>
      <c r="AG289">
        <f t="shared" si="134"/>
        <v>-1.6231562043547264E-3</v>
      </c>
      <c r="AH289">
        <f t="shared" si="135"/>
        <v>1.0122909661567112E-3</v>
      </c>
      <c r="AI289">
        <f t="shared" si="136"/>
        <v>-1.2304571226560023E-2</v>
      </c>
      <c r="AJ289">
        <f t="shared" si="137"/>
        <v>-8.9958125276871165E-2</v>
      </c>
      <c r="AK289">
        <f t="shared" si="138"/>
        <v>0.13665869025336763</v>
      </c>
      <c r="AL289">
        <f t="shared" si="139"/>
        <v>9.8652481004739965</v>
      </c>
      <c r="AM289">
        <f t="shared" si="131"/>
        <v>-8.9958336665976052E-2</v>
      </c>
      <c r="AN289">
        <f t="shared" si="132"/>
        <v>0.13665853423807833</v>
      </c>
      <c r="AO289">
        <f t="shared" si="133"/>
        <v>9.8652481007076087</v>
      </c>
      <c r="AQ289">
        <f t="shared" si="154"/>
        <v>2.72019999101758E-2</v>
      </c>
      <c r="AR289" t="b">
        <f t="shared" si="148"/>
        <v>0</v>
      </c>
      <c r="AS289" t="b">
        <f t="shared" si="149"/>
        <v>0</v>
      </c>
      <c r="AT289" t="b">
        <f>FALSE</f>
        <v>0</v>
      </c>
      <c r="AU289" t="b">
        <f t="shared" si="150"/>
        <v>1</v>
      </c>
      <c r="AV289" t="b">
        <f t="shared" si="155"/>
        <v>1</v>
      </c>
      <c r="AW289" t="b">
        <f t="shared" si="151"/>
        <v>0</v>
      </c>
      <c r="AX289">
        <f t="shared" si="156"/>
        <v>0</v>
      </c>
      <c r="AY289">
        <f t="shared" si="157"/>
        <v>0</v>
      </c>
      <c r="AZ289" t="b">
        <f t="shared" si="152"/>
        <v>0</v>
      </c>
    </row>
    <row r="290" spans="1:52" x14ac:dyDescent="0.3">
      <c r="A290" s="4">
        <v>288</v>
      </c>
      <c r="B290" s="4">
        <v>-803115403775</v>
      </c>
      <c r="C290" s="5">
        <v>2</v>
      </c>
      <c r="D290" s="5">
        <v>-1.2154999999999999E-2</v>
      </c>
      <c r="E290" s="5">
        <v>1.2154E-2</v>
      </c>
      <c r="F290" s="5">
        <v>1004103</v>
      </c>
      <c r="G290" s="5">
        <v>0</v>
      </c>
      <c r="H290" s="5">
        <v>0</v>
      </c>
      <c r="I290" s="5">
        <v>0</v>
      </c>
      <c r="J290" s="5">
        <v>-9.1999999999999998E-2</v>
      </c>
      <c r="K290" s="5">
        <v>6.2E-2</v>
      </c>
      <c r="L290" s="5">
        <v>-0.70399999999999996</v>
      </c>
      <c r="M290" s="5">
        <v>0</v>
      </c>
      <c r="S290">
        <f t="shared" si="140"/>
        <v>288</v>
      </c>
      <c r="T290">
        <f t="shared" si="153"/>
        <v>5.7601349999895319</v>
      </c>
      <c r="U290">
        <f t="shared" si="141"/>
        <v>2</v>
      </c>
      <c r="V290">
        <f t="shared" si="145"/>
        <v>-0.119194361</v>
      </c>
      <c r="W290">
        <f t="shared" si="146"/>
        <v>0.11918455480000001</v>
      </c>
      <c r="X290">
        <f t="shared" si="147"/>
        <v>9.8464348386000005</v>
      </c>
      <c r="Y290">
        <f t="shared" si="142"/>
        <v>0</v>
      </c>
      <c r="Z290">
        <f t="shared" si="143"/>
        <v>0</v>
      </c>
      <c r="AA290">
        <f t="shared" si="144"/>
        <v>0</v>
      </c>
      <c r="AB290">
        <f t="shared" si="127"/>
        <v>-9.1999999999999998E-2</v>
      </c>
      <c r="AC290">
        <f t="shared" si="128"/>
        <v>6.2E-2</v>
      </c>
      <c r="AD290">
        <f t="shared" si="129"/>
        <v>-0.70399999999999996</v>
      </c>
      <c r="AE290">
        <f t="shared" si="130"/>
        <v>0</v>
      </c>
      <c r="AG290">
        <f t="shared" si="134"/>
        <v>-1.6057029118347829E-3</v>
      </c>
      <c r="AH290">
        <f t="shared" si="135"/>
        <v>1.0821041362364843E-3</v>
      </c>
      <c r="AI290">
        <f t="shared" si="136"/>
        <v>-1.228711793404008E-2</v>
      </c>
      <c r="AJ290">
        <f t="shared" si="137"/>
        <v>-0.10853942542807926</v>
      </c>
      <c r="AK290">
        <f t="shared" si="138"/>
        <v>0.13499504129987419</v>
      </c>
      <c r="AL290">
        <f t="shared" si="139"/>
        <v>9.8463539859455125</v>
      </c>
      <c r="AM290">
        <f t="shared" si="131"/>
        <v>-0.10853964625123505</v>
      </c>
      <c r="AN290">
        <f t="shared" si="132"/>
        <v>0.13499484345191304</v>
      </c>
      <c r="AO290">
        <f t="shared" si="133"/>
        <v>9.8463539862238321</v>
      </c>
      <c r="AQ290">
        <f t="shared" si="154"/>
        <v>2.0154000027105212E-2</v>
      </c>
      <c r="AR290" t="b">
        <f t="shared" si="148"/>
        <v>0</v>
      </c>
      <c r="AS290" t="b">
        <f t="shared" si="149"/>
        <v>0</v>
      </c>
      <c r="AT290" t="b">
        <f>FALSE</f>
        <v>0</v>
      </c>
      <c r="AU290" t="b">
        <f t="shared" si="150"/>
        <v>1</v>
      </c>
      <c r="AV290" t="b">
        <f t="shared" si="155"/>
        <v>1</v>
      </c>
      <c r="AW290" t="b">
        <f t="shared" si="151"/>
        <v>0</v>
      </c>
      <c r="AX290">
        <f t="shared" si="156"/>
        <v>0</v>
      </c>
      <c r="AY290">
        <f t="shared" si="157"/>
        <v>0</v>
      </c>
      <c r="AZ290" t="b">
        <f t="shared" si="152"/>
        <v>0</v>
      </c>
    </row>
    <row r="291" spans="1:52" x14ac:dyDescent="0.3">
      <c r="A291" s="4">
        <v>289</v>
      </c>
      <c r="B291" s="4">
        <v>-803115386188</v>
      </c>
      <c r="C291" s="5">
        <v>2</v>
      </c>
      <c r="D291" s="5">
        <v>-1.2371999999999999E-2</v>
      </c>
      <c r="E291" s="5">
        <v>1.2267999999999999E-2</v>
      </c>
      <c r="F291" s="5">
        <v>1004979</v>
      </c>
      <c r="G291" s="5">
        <v>0</v>
      </c>
      <c r="H291" s="5">
        <v>0</v>
      </c>
      <c r="I291" s="5">
        <v>0</v>
      </c>
      <c r="J291" s="5">
        <v>-9.2999999999999999E-2</v>
      </c>
      <c r="K291" s="5">
        <v>6.5000000000000002E-2</v>
      </c>
      <c r="L291" s="5">
        <v>-0.70399999999999996</v>
      </c>
      <c r="M291" s="5">
        <v>0</v>
      </c>
      <c r="S291">
        <f t="shared" si="140"/>
        <v>289</v>
      </c>
      <c r="T291">
        <f t="shared" si="153"/>
        <v>5.7777220000280067</v>
      </c>
      <c r="U291">
        <f t="shared" si="141"/>
        <v>2</v>
      </c>
      <c r="V291">
        <f t="shared" si="145"/>
        <v>-0.1213223064</v>
      </c>
      <c r="W291">
        <f t="shared" si="146"/>
        <v>0.12030246159999999</v>
      </c>
      <c r="X291">
        <f t="shared" si="147"/>
        <v>9.8550250698000017</v>
      </c>
      <c r="Y291">
        <f t="shared" si="142"/>
        <v>0</v>
      </c>
      <c r="Z291">
        <f t="shared" si="143"/>
        <v>0</v>
      </c>
      <c r="AA291">
        <f t="shared" si="144"/>
        <v>0</v>
      </c>
      <c r="AB291">
        <f t="shared" si="127"/>
        <v>-9.2999999999999999E-2</v>
      </c>
      <c r="AC291">
        <f t="shared" si="128"/>
        <v>6.5000000000000002E-2</v>
      </c>
      <c r="AD291">
        <f t="shared" si="129"/>
        <v>-0.70399999999999996</v>
      </c>
      <c r="AE291">
        <f t="shared" si="130"/>
        <v>0</v>
      </c>
      <c r="AG291">
        <f t="shared" si="134"/>
        <v>-1.6231562043547264E-3</v>
      </c>
      <c r="AH291">
        <f t="shared" si="135"/>
        <v>1.1344640137963143E-3</v>
      </c>
      <c r="AI291">
        <f t="shared" si="136"/>
        <v>-1.228711793404008E-2</v>
      </c>
      <c r="AJ291">
        <f t="shared" si="137"/>
        <v>-0.11014205942999661</v>
      </c>
      <c r="AK291">
        <f t="shared" si="138"/>
        <v>0.13629875429609836</v>
      </c>
      <c r="AL291">
        <f t="shared" si="139"/>
        <v>9.8549481118373023</v>
      </c>
      <c r="AM291">
        <f t="shared" si="131"/>
        <v>-0.1101422956841195</v>
      </c>
      <c r="AN291">
        <f t="shared" si="132"/>
        <v>0.13629854118550366</v>
      </c>
      <c r="AO291">
        <f t="shared" si="133"/>
        <v>9.8549481121442692</v>
      </c>
      <c r="AQ291">
        <f t="shared" si="154"/>
        <v>1.7587000038474798E-2</v>
      </c>
      <c r="AR291" t="b">
        <f t="shared" si="148"/>
        <v>0</v>
      </c>
      <c r="AS291" t="b">
        <f t="shared" si="149"/>
        <v>0</v>
      </c>
      <c r="AT291" t="b">
        <f>FALSE</f>
        <v>0</v>
      </c>
      <c r="AU291" t="b">
        <f t="shared" si="150"/>
        <v>1</v>
      </c>
      <c r="AV291" t="b">
        <f t="shared" si="155"/>
        <v>1</v>
      </c>
      <c r="AW291" t="b">
        <f t="shared" si="151"/>
        <v>0</v>
      </c>
      <c r="AX291">
        <f t="shared" si="156"/>
        <v>0</v>
      </c>
      <c r="AY291">
        <f t="shared" si="157"/>
        <v>0</v>
      </c>
      <c r="AZ291" t="b">
        <f t="shared" si="152"/>
        <v>0</v>
      </c>
    </row>
    <row r="292" spans="1:52" x14ac:dyDescent="0.3">
      <c r="A292" s="4">
        <v>290</v>
      </c>
      <c r="B292" s="4">
        <v>-803115364674</v>
      </c>
      <c r="C292" s="5">
        <v>2</v>
      </c>
      <c r="D292" s="5">
        <v>-1.3073E-2</v>
      </c>
      <c r="E292" s="5">
        <v>1.2376E-2</v>
      </c>
      <c r="F292" s="5">
        <v>1003956</v>
      </c>
      <c r="G292" s="5">
        <v>0</v>
      </c>
      <c r="H292" s="5">
        <v>0</v>
      </c>
      <c r="I292" s="5">
        <v>0</v>
      </c>
      <c r="J292" s="5">
        <v>-9.1999999999999998E-2</v>
      </c>
      <c r="K292" s="5">
        <v>6.9000000000000006E-2</v>
      </c>
      <c r="L292" s="5">
        <v>-0.70399999999999996</v>
      </c>
      <c r="M292" s="5">
        <v>0</v>
      </c>
      <c r="S292">
        <f t="shared" si="140"/>
        <v>290</v>
      </c>
      <c r="T292">
        <f t="shared" si="153"/>
        <v>5.7992360000498593</v>
      </c>
      <c r="U292">
        <f t="shared" si="141"/>
        <v>2</v>
      </c>
      <c r="V292">
        <f t="shared" si="145"/>
        <v>-0.12819645260000001</v>
      </c>
      <c r="W292">
        <f t="shared" si="146"/>
        <v>0.12136153120000001</v>
      </c>
      <c r="X292">
        <f t="shared" si="147"/>
        <v>9.844993327200001</v>
      </c>
      <c r="Y292">
        <f t="shared" si="142"/>
        <v>0</v>
      </c>
      <c r="Z292">
        <f t="shared" si="143"/>
        <v>0</v>
      </c>
      <c r="AA292">
        <f t="shared" si="144"/>
        <v>0</v>
      </c>
      <c r="AB292">
        <f t="shared" si="127"/>
        <v>-9.1999999999999998E-2</v>
      </c>
      <c r="AC292">
        <f t="shared" si="128"/>
        <v>6.9000000000000006E-2</v>
      </c>
      <c r="AD292">
        <f t="shared" si="129"/>
        <v>-0.70399999999999996</v>
      </c>
      <c r="AE292">
        <f t="shared" si="130"/>
        <v>0</v>
      </c>
      <c r="AG292">
        <f t="shared" si="134"/>
        <v>-1.6057029118347829E-3</v>
      </c>
      <c r="AH292">
        <f t="shared" si="135"/>
        <v>1.2042771838760874E-3</v>
      </c>
      <c r="AI292">
        <f t="shared" si="136"/>
        <v>-1.228711793404008E-2</v>
      </c>
      <c r="AJ292">
        <f t="shared" si="137"/>
        <v>-0.11634026166583412</v>
      </c>
      <c r="AK292">
        <f t="shared" si="138"/>
        <v>0.13716973883906719</v>
      </c>
      <c r="AL292">
        <f t="shared" si="139"/>
        <v>9.8449330099594548</v>
      </c>
      <c r="AM292">
        <f t="shared" si="131"/>
        <v>-0.11634051162802839</v>
      </c>
      <c r="AN292">
        <f t="shared" si="132"/>
        <v>0.13716950240742648</v>
      </c>
      <c r="AO292">
        <f t="shared" si="133"/>
        <v>9.8449330102997852</v>
      </c>
      <c r="AQ292">
        <f t="shared" si="154"/>
        <v>2.1514000021852553E-2</v>
      </c>
      <c r="AR292" t="b">
        <f t="shared" si="148"/>
        <v>0</v>
      </c>
      <c r="AS292" t="b">
        <f t="shared" si="149"/>
        <v>0</v>
      </c>
      <c r="AT292" t="b">
        <f>FALSE</f>
        <v>0</v>
      </c>
      <c r="AU292" t="b">
        <f t="shared" si="150"/>
        <v>1</v>
      </c>
      <c r="AV292" t="b">
        <f t="shared" si="155"/>
        <v>1</v>
      </c>
      <c r="AW292" t="b">
        <f t="shared" si="151"/>
        <v>0</v>
      </c>
      <c r="AX292">
        <f t="shared" si="156"/>
        <v>0</v>
      </c>
      <c r="AY292">
        <f t="shared" si="157"/>
        <v>0</v>
      </c>
      <c r="AZ292" t="b">
        <f t="shared" si="152"/>
        <v>0</v>
      </c>
    </row>
    <row r="293" spans="1:52" x14ac:dyDescent="0.3">
      <c r="A293" s="4">
        <v>291</v>
      </c>
      <c r="B293" s="4">
        <v>-803115351451</v>
      </c>
      <c r="C293" s="5">
        <v>2</v>
      </c>
      <c r="D293" s="5">
        <v>-1.1499000000000001E-2</v>
      </c>
      <c r="E293" s="5">
        <v>1.2274E-2</v>
      </c>
      <c r="F293" s="5">
        <v>1004192</v>
      </c>
      <c r="G293" s="5">
        <v>0</v>
      </c>
      <c r="H293" s="5">
        <v>0</v>
      </c>
      <c r="I293" s="5">
        <v>0</v>
      </c>
      <c r="J293" s="5">
        <v>-9.1999999999999998E-2</v>
      </c>
      <c r="K293" s="5">
        <v>7.0999999999999994E-2</v>
      </c>
      <c r="L293" s="5">
        <v>-0.70399999999999996</v>
      </c>
      <c r="M293" s="5">
        <v>0</v>
      </c>
      <c r="S293">
        <f t="shared" si="140"/>
        <v>291</v>
      </c>
      <c r="T293">
        <f t="shared" si="153"/>
        <v>5.8124590000370517</v>
      </c>
      <c r="U293">
        <f t="shared" si="141"/>
        <v>2</v>
      </c>
      <c r="V293">
        <f t="shared" si="145"/>
        <v>-0.11276149380000001</v>
      </c>
      <c r="W293">
        <f t="shared" si="146"/>
        <v>0.1203612988</v>
      </c>
      <c r="X293">
        <f t="shared" si="147"/>
        <v>9.8473075903999998</v>
      </c>
      <c r="Y293">
        <f t="shared" si="142"/>
        <v>0</v>
      </c>
      <c r="Z293">
        <f t="shared" si="143"/>
        <v>0</v>
      </c>
      <c r="AA293">
        <f t="shared" si="144"/>
        <v>0</v>
      </c>
      <c r="AB293">
        <f t="shared" si="127"/>
        <v>-9.1999999999999998E-2</v>
      </c>
      <c r="AC293">
        <f t="shared" si="128"/>
        <v>7.0999999999999994E-2</v>
      </c>
      <c r="AD293">
        <f t="shared" si="129"/>
        <v>-0.70399999999999996</v>
      </c>
      <c r="AE293">
        <f t="shared" si="130"/>
        <v>0</v>
      </c>
      <c r="AG293">
        <f t="shared" si="134"/>
        <v>-1.6057029118347829E-3</v>
      </c>
      <c r="AH293">
        <f t="shared" si="135"/>
        <v>1.2391837689159737E-3</v>
      </c>
      <c r="AI293">
        <f t="shared" si="136"/>
        <v>-1.228711793404008E-2</v>
      </c>
      <c r="AJ293">
        <f t="shared" si="137"/>
        <v>-0.10055878661252922</v>
      </c>
      <c r="AK293">
        <f t="shared" si="138"/>
        <v>0.13617319954255061</v>
      </c>
      <c r="AL293">
        <f t="shared" si="139"/>
        <v>9.8472338027917079</v>
      </c>
      <c r="AM293">
        <f t="shared" si="131"/>
        <v>-0.10055904183347578</v>
      </c>
      <c r="AN293">
        <f t="shared" si="132"/>
        <v>0.13617298731442889</v>
      </c>
      <c r="AO293">
        <f t="shared" si="133"/>
        <v>9.8472338031202273</v>
      </c>
      <c r="AQ293">
        <f t="shared" si="154"/>
        <v>1.3222999987192452E-2</v>
      </c>
      <c r="AR293" t="b">
        <f t="shared" si="148"/>
        <v>0</v>
      </c>
      <c r="AS293" t="b">
        <f t="shared" si="149"/>
        <v>0</v>
      </c>
      <c r="AT293" t="b">
        <f>FALSE</f>
        <v>0</v>
      </c>
      <c r="AU293" t="b">
        <f t="shared" si="150"/>
        <v>1</v>
      </c>
      <c r="AV293" t="b">
        <f t="shared" si="155"/>
        <v>1</v>
      </c>
      <c r="AW293" t="b">
        <f t="shared" si="151"/>
        <v>0</v>
      </c>
      <c r="AX293">
        <f t="shared" si="156"/>
        <v>0</v>
      </c>
      <c r="AY293">
        <f t="shared" si="157"/>
        <v>0</v>
      </c>
      <c r="AZ293" t="b">
        <f t="shared" si="152"/>
        <v>0</v>
      </c>
    </row>
    <row r="294" spans="1:52" x14ac:dyDescent="0.3">
      <c r="A294" s="4">
        <v>292</v>
      </c>
      <c r="B294" s="4">
        <v>-803115326521</v>
      </c>
      <c r="C294" s="5">
        <v>2</v>
      </c>
      <c r="D294" s="5">
        <v>-7.8750000000000001E-3</v>
      </c>
      <c r="E294" s="5">
        <v>1.2292000000000001E-2</v>
      </c>
      <c r="F294" s="5">
        <v>1004329</v>
      </c>
      <c r="G294" s="5">
        <v>0</v>
      </c>
      <c r="H294" s="5">
        <v>0</v>
      </c>
      <c r="I294" s="5">
        <v>0</v>
      </c>
      <c r="J294" s="5">
        <v>-9.1999999999999998E-2</v>
      </c>
      <c r="K294" s="5">
        <v>7.1999999999999995E-2</v>
      </c>
      <c r="L294" s="5">
        <v>-0.70399999999999996</v>
      </c>
      <c r="M294" s="5">
        <v>0</v>
      </c>
      <c r="S294">
        <f t="shared" si="140"/>
        <v>292</v>
      </c>
      <c r="T294">
        <f t="shared" si="153"/>
        <v>5.8373889999929816</v>
      </c>
      <c r="U294">
        <f t="shared" si="141"/>
        <v>2</v>
      </c>
      <c r="V294">
        <f t="shared" si="145"/>
        <v>-7.722382500000001E-2</v>
      </c>
      <c r="W294">
        <f t="shared" si="146"/>
        <v>0.12053781040000001</v>
      </c>
      <c r="X294">
        <f t="shared" si="147"/>
        <v>9.8486510398</v>
      </c>
      <c r="Y294">
        <f t="shared" si="142"/>
        <v>0</v>
      </c>
      <c r="Z294">
        <f t="shared" si="143"/>
        <v>0</v>
      </c>
      <c r="AA294">
        <f t="shared" si="144"/>
        <v>0</v>
      </c>
      <c r="AB294">
        <f t="shared" si="127"/>
        <v>-9.1999999999999998E-2</v>
      </c>
      <c r="AC294">
        <f t="shared" si="128"/>
        <v>7.1999999999999995E-2</v>
      </c>
      <c r="AD294">
        <f t="shared" si="129"/>
        <v>-0.70399999999999996</v>
      </c>
      <c r="AE294">
        <f t="shared" si="130"/>
        <v>0</v>
      </c>
      <c r="AG294">
        <f t="shared" si="134"/>
        <v>-1.6057029118347829E-3</v>
      </c>
      <c r="AH294">
        <f t="shared" si="135"/>
        <v>1.2566370614359172E-3</v>
      </c>
      <c r="AI294">
        <f t="shared" si="136"/>
        <v>-1.228711793404008E-2</v>
      </c>
      <c r="AJ294">
        <f t="shared" si="137"/>
        <v>-6.4847587382037455E-2</v>
      </c>
      <c r="AK294">
        <f t="shared" si="138"/>
        <v>0.13635179920136284</v>
      </c>
      <c r="AL294">
        <f t="shared" si="139"/>
        <v>9.8485340616714403</v>
      </c>
      <c r="AM294">
        <f t="shared" si="131"/>
        <v>-6.484784655598208E-2</v>
      </c>
      <c r="AN294">
        <f t="shared" si="132"/>
        <v>0.13635165586656714</v>
      </c>
      <c r="AO294">
        <f t="shared" si="133"/>
        <v>9.8485340619493602</v>
      </c>
      <c r="AQ294">
        <f t="shared" si="154"/>
        <v>2.4929999955929816E-2</v>
      </c>
      <c r="AR294" t="b">
        <f t="shared" si="148"/>
        <v>0</v>
      </c>
      <c r="AS294" t="b">
        <f t="shared" si="149"/>
        <v>0</v>
      </c>
      <c r="AT294" t="b">
        <f>FALSE</f>
        <v>0</v>
      </c>
      <c r="AU294" t="b">
        <f t="shared" si="150"/>
        <v>1</v>
      </c>
      <c r="AV294" t="b">
        <f t="shared" si="155"/>
        <v>1</v>
      </c>
      <c r="AW294" t="b">
        <f t="shared" si="151"/>
        <v>0</v>
      </c>
      <c r="AX294">
        <f t="shared" si="156"/>
        <v>0</v>
      </c>
      <c r="AY294">
        <f t="shared" si="157"/>
        <v>0</v>
      </c>
      <c r="AZ294" t="b">
        <f t="shared" si="152"/>
        <v>0</v>
      </c>
    </row>
    <row r="295" spans="1:52" x14ac:dyDescent="0.3">
      <c r="A295" s="4">
        <v>293</v>
      </c>
      <c r="B295" s="4">
        <v>-803115306440</v>
      </c>
      <c r="C295" s="5">
        <v>2</v>
      </c>
      <c r="D295" s="5">
        <v>-1.2788000000000001E-2</v>
      </c>
      <c r="E295" s="5">
        <v>1.2204E-2</v>
      </c>
      <c r="F295" s="5">
        <v>1002206</v>
      </c>
      <c r="G295" s="5">
        <v>0</v>
      </c>
      <c r="H295" s="5">
        <v>0</v>
      </c>
      <c r="I295" s="5">
        <v>0</v>
      </c>
      <c r="J295" s="5">
        <v>-9.0999999999999998E-2</v>
      </c>
      <c r="K295" s="5">
        <v>7.5999999999999998E-2</v>
      </c>
      <c r="L295" s="5">
        <v>-0.70299999999999996</v>
      </c>
      <c r="M295" s="5">
        <v>0</v>
      </c>
      <c r="S295">
        <f t="shared" si="140"/>
        <v>293</v>
      </c>
      <c r="T295">
        <f t="shared" si="153"/>
        <v>5.8574700000463054</v>
      </c>
      <c r="U295">
        <f t="shared" si="141"/>
        <v>2</v>
      </c>
      <c r="V295">
        <f t="shared" si="145"/>
        <v>-0.12540168560000001</v>
      </c>
      <c r="W295">
        <f t="shared" si="146"/>
        <v>0.1196748648</v>
      </c>
      <c r="X295">
        <f t="shared" si="147"/>
        <v>9.8278324771999994</v>
      </c>
      <c r="Y295">
        <f t="shared" si="142"/>
        <v>0</v>
      </c>
      <c r="Z295">
        <f t="shared" si="143"/>
        <v>0</v>
      </c>
      <c r="AA295">
        <f t="shared" si="144"/>
        <v>0</v>
      </c>
      <c r="AB295">
        <f t="shared" ref="AB295:AB358" si="158">IF(ABS(J295)&gt;1,J295/1000000,J295)</f>
        <v>-9.0999999999999998E-2</v>
      </c>
      <c r="AC295">
        <f t="shared" ref="AC295:AC358" si="159">IF(ABS(K295)&gt;1,K295/1000000,K295)</f>
        <v>7.5999999999999998E-2</v>
      </c>
      <c r="AD295">
        <f t="shared" ref="AD295:AD358" si="160">IF(ABS(L295)&gt;1,L295/1000000,L295)</f>
        <v>-0.70299999999999996</v>
      </c>
      <c r="AE295">
        <f t="shared" ref="AE295:AE358" si="161">M295/1000</f>
        <v>0</v>
      </c>
      <c r="AG295">
        <f t="shared" si="134"/>
        <v>-1.5882496193148398E-3</v>
      </c>
      <c r="AH295">
        <f t="shared" si="135"/>
        <v>1.3264502315156904E-3</v>
      </c>
      <c r="AI295">
        <f t="shared" si="136"/>
        <v>-1.2269664641520135E-2</v>
      </c>
      <c r="AJ295">
        <f t="shared" si="137"/>
        <v>-0.11236544843785162</v>
      </c>
      <c r="AK295">
        <f t="shared" si="138"/>
        <v>0.13528400894209897</v>
      </c>
      <c r="AL295">
        <f t="shared" si="139"/>
        <v>9.8277877011484751</v>
      </c>
      <c r="AM295">
        <f t="shared" si="131"/>
        <v>-0.11236571700283905</v>
      </c>
      <c r="AN295">
        <f t="shared" si="132"/>
        <v>0.13528375848610591</v>
      </c>
      <c r="AO295">
        <f t="shared" si="133"/>
        <v>9.8277877015254873</v>
      </c>
      <c r="AQ295">
        <f t="shared" si="154"/>
        <v>2.0081000053323805E-2</v>
      </c>
      <c r="AR295" t="b">
        <f t="shared" si="148"/>
        <v>0</v>
      </c>
      <c r="AS295" t="b">
        <f t="shared" si="149"/>
        <v>0</v>
      </c>
      <c r="AT295" t="b">
        <f>FALSE</f>
        <v>0</v>
      </c>
      <c r="AU295" t="b">
        <f t="shared" si="150"/>
        <v>1</v>
      </c>
      <c r="AV295" t="b">
        <f t="shared" si="155"/>
        <v>1</v>
      </c>
      <c r="AW295" t="b">
        <f t="shared" si="151"/>
        <v>0</v>
      </c>
      <c r="AX295">
        <f t="shared" si="156"/>
        <v>0</v>
      </c>
      <c r="AY295">
        <f t="shared" si="157"/>
        <v>0</v>
      </c>
      <c r="AZ295" t="b">
        <f t="shared" si="152"/>
        <v>0</v>
      </c>
    </row>
    <row r="296" spans="1:52" x14ac:dyDescent="0.3">
      <c r="A296" s="4">
        <v>294</v>
      </c>
      <c r="B296" s="4">
        <v>-803115284407</v>
      </c>
      <c r="C296" s="5">
        <v>2</v>
      </c>
      <c r="D296" s="5">
        <v>-6.6750000000000004E-3</v>
      </c>
      <c r="E296" s="5">
        <v>1.2267E-2</v>
      </c>
      <c r="F296" s="5">
        <v>1005079</v>
      </c>
      <c r="G296" s="5">
        <v>0</v>
      </c>
      <c r="H296" s="5">
        <v>0</v>
      </c>
      <c r="I296" s="5">
        <v>0</v>
      </c>
      <c r="J296" s="5">
        <v>-9.0999999999999998E-2</v>
      </c>
      <c r="K296" s="5">
        <v>7.6999999999999999E-2</v>
      </c>
      <c r="L296" s="5">
        <v>-0.70299999999999996</v>
      </c>
      <c r="M296" s="5">
        <v>0</v>
      </c>
      <c r="S296">
        <f t="shared" si="140"/>
        <v>294</v>
      </c>
      <c r="T296">
        <f t="shared" si="153"/>
        <v>5.8795029999455437</v>
      </c>
      <c r="U296">
        <f t="shared" si="141"/>
        <v>2</v>
      </c>
      <c r="V296">
        <f t="shared" si="145"/>
        <v>-6.5456385000000006E-2</v>
      </c>
      <c r="W296">
        <f t="shared" si="146"/>
        <v>0.1202926554</v>
      </c>
      <c r="X296">
        <f t="shared" si="147"/>
        <v>9.8560056898000017</v>
      </c>
      <c r="Y296">
        <f t="shared" si="142"/>
        <v>0</v>
      </c>
      <c r="Z296">
        <f t="shared" si="143"/>
        <v>0</v>
      </c>
      <c r="AA296">
        <f t="shared" si="144"/>
        <v>0</v>
      </c>
      <c r="AB296">
        <f t="shared" si="158"/>
        <v>-9.0999999999999998E-2</v>
      </c>
      <c r="AC296">
        <f t="shared" si="159"/>
        <v>7.6999999999999999E-2</v>
      </c>
      <c r="AD296">
        <f t="shared" si="160"/>
        <v>-0.70299999999999996</v>
      </c>
      <c r="AE296">
        <f t="shared" si="161"/>
        <v>0</v>
      </c>
      <c r="AG296">
        <f t="shared" si="134"/>
        <v>-1.5882496193148398E-3</v>
      </c>
      <c r="AH296">
        <f t="shared" si="135"/>
        <v>1.3439035240356337E-3</v>
      </c>
      <c r="AI296">
        <f t="shared" si="136"/>
        <v>-1.2269664641520135E-2</v>
      </c>
      <c r="AJ296">
        <f t="shared" si="137"/>
        <v>-5.2210809098016793E-2</v>
      </c>
      <c r="AK296">
        <f t="shared" si="138"/>
        <v>0.13594641995986884</v>
      </c>
      <c r="AL296">
        <f t="shared" si="139"/>
        <v>9.8558812706405856</v>
      </c>
      <c r="AM296">
        <f t="shared" si="131"/>
        <v>-5.221108256315099E-2</v>
      </c>
      <c r="AN296">
        <f t="shared" si="132"/>
        <v>0.13594629438228084</v>
      </c>
      <c r="AO296">
        <f t="shared" si="133"/>
        <v>9.8558812709240655</v>
      </c>
      <c r="AQ296">
        <f t="shared" si="154"/>
        <v>2.2032999899238348E-2</v>
      </c>
      <c r="AR296" t="b">
        <f t="shared" si="148"/>
        <v>0</v>
      </c>
      <c r="AS296" t="b">
        <f t="shared" si="149"/>
        <v>0</v>
      </c>
      <c r="AT296" t="b">
        <f>FALSE</f>
        <v>0</v>
      </c>
      <c r="AU296" t="b">
        <f t="shared" si="150"/>
        <v>1</v>
      </c>
      <c r="AV296" t="b">
        <f t="shared" si="155"/>
        <v>1</v>
      </c>
      <c r="AW296" t="b">
        <f t="shared" si="151"/>
        <v>0</v>
      </c>
      <c r="AX296">
        <f t="shared" si="156"/>
        <v>0</v>
      </c>
      <c r="AY296">
        <f t="shared" si="157"/>
        <v>0</v>
      </c>
      <c r="AZ296" t="b">
        <f t="shared" si="152"/>
        <v>0</v>
      </c>
    </row>
    <row r="297" spans="1:52" x14ac:dyDescent="0.3">
      <c r="A297" s="4">
        <v>295</v>
      </c>
      <c r="B297" s="4">
        <v>-803115263986</v>
      </c>
      <c r="C297" s="5">
        <v>2</v>
      </c>
      <c r="D297" s="5">
        <v>-5.5640000000000004E-3</v>
      </c>
      <c r="E297" s="5">
        <v>1.2305E-2</v>
      </c>
      <c r="F297" s="5">
        <v>1003557</v>
      </c>
      <c r="G297" s="5">
        <v>0</v>
      </c>
      <c r="H297" s="5">
        <v>0</v>
      </c>
      <c r="I297" s="5">
        <v>0</v>
      </c>
      <c r="J297" s="5">
        <v>-9.0999999999999998E-2</v>
      </c>
      <c r="K297" s="5">
        <v>7.5999999999999998E-2</v>
      </c>
      <c r="L297" s="5">
        <v>-0.70399999999999996</v>
      </c>
      <c r="M297" s="5">
        <v>0</v>
      </c>
      <c r="S297">
        <f t="shared" si="140"/>
        <v>295</v>
      </c>
      <c r="T297">
        <f t="shared" si="153"/>
        <v>5.8999240000266582</v>
      </c>
      <c r="U297">
        <f t="shared" si="141"/>
        <v>2</v>
      </c>
      <c r="V297">
        <f t="shared" si="145"/>
        <v>-5.4561696800000004E-2</v>
      </c>
      <c r="W297">
        <f t="shared" si="146"/>
        <v>0.12066529100000001</v>
      </c>
      <c r="X297">
        <f t="shared" si="147"/>
        <v>9.8410806534000006</v>
      </c>
      <c r="Y297">
        <f t="shared" si="142"/>
        <v>0</v>
      </c>
      <c r="Z297">
        <f t="shared" si="143"/>
        <v>0</v>
      </c>
      <c r="AA297">
        <f t="shared" si="144"/>
        <v>0</v>
      </c>
      <c r="AB297">
        <f t="shared" si="158"/>
        <v>-9.0999999999999998E-2</v>
      </c>
      <c r="AC297">
        <f t="shared" si="159"/>
        <v>7.5999999999999998E-2</v>
      </c>
      <c r="AD297">
        <f t="shared" si="160"/>
        <v>-0.70399999999999996</v>
      </c>
      <c r="AE297">
        <f t="shared" si="161"/>
        <v>0</v>
      </c>
      <c r="AG297">
        <f t="shared" si="134"/>
        <v>-1.5882496193148398E-3</v>
      </c>
      <c r="AH297">
        <f t="shared" si="135"/>
        <v>1.3264502315156904E-3</v>
      </c>
      <c r="AI297">
        <f t="shared" si="136"/>
        <v>-1.228711793404008E-2</v>
      </c>
      <c r="AJ297">
        <f t="shared" si="137"/>
        <v>-4.1507948917033265E-2</v>
      </c>
      <c r="AK297">
        <f t="shared" si="138"/>
        <v>0.13629532603544325</v>
      </c>
      <c r="AL297">
        <f t="shared" si="139"/>
        <v>9.840940310367257</v>
      </c>
      <c r="AM297">
        <f t="shared" si="131"/>
        <v>-4.1508219590748144E-2</v>
      </c>
      <c r="AN297">
        <f t="shared" si="132"/>
        <v>0.13629522483887285</v>
      </c>
      <c r="AO297">
        <f t="shared" si="133"/>
        <v>9.840940310627138</v>
      </c>
      <c r="AQ297">
        <f t="shared" si="154"/>
        <v>2.0421000081114471E-2</v>
      </c>
      <c r="AR297" t="b">
        <f t="shared" si="148"/>
        <v>0</v>
      </c>
      <c r="AS297" t="b">
        <f t="shared" si="149"/>
        <v>0</v>
      </c>
      <c r="AT297" t="b">
        <f>FALSE</f>
        <v>0</v>
      </c>
      <c r="AU297" t="b">
        <f t="shared" si="150"/>
        <v>1</v>
      </c>
      <c r="AV297" t="b">
        <f t="shared" si="155"/>
        <v>1</v>
      </c>
      <c r="AW297" t="b">
        <f t="shared" si="151"/>
        <v>0</v>
      </c>
      <c r="AX297">
        <f t="shared" si="156"/>
        <v>0</v>
      </c>
      <c r="AY297">
        <f t="shared" si="157"/>
        <v>0</v>
      </c>
      <c r="AZ297" t="b">
        <f t="shared" si="152"/>
        <v>0</v>
      </c>
    </row>
    <row r="298" spans="1:52" x14ac:dyDescent="0.3">
      <c r="A298" s="4">
        <v>296</v>
      </c>
      <c r="B298" s="4">
        <v>-803115245928</v>
      </c>
      <c r="C298" s="5">
        <v>2</v>
      </c>
      <c r="D298" s="5">
        <v>-4.7670000000000004E-3</v>
      </c>
      <c r="E298" s="5">
        <v>1.2395E-2</v>
      </c>
      <c r="F298" s="5">
        <v>1004605</v>
      </c>
      <c r="G298" s="5">
        <v>0</v>
      </c>
      <c r="H298" s="5">
        <v>0</v>
      </c>
      <c r="I298" s="5">
        <v>0</v>
      </c>
      <c r="J298" s="5">
        <v>-9.1999999999999998E-2</v>
      </c>
      <c r="K298" s="5">
        <v>7.4999999999999997E-2</v>
      </c>
      <c r="L298" s="5">
        <v>-0.70299999999999996</v>
      </c>
      <c r="M298" s="5">
        <v>0</v>
      </c>
      <c r="S298">
        <f t="shared" si="140"/>
        <v>296</v>
      </c>
      <c r="T298">
        <f t="shared" si="153"/>
        <v>5.9179820000426844</v>
      </c>
      <c r="U298">
        <f t="shared" si="141"/>
        <v>2</v>
      </c>
      <c r="V298">
        <f t="shared" si="145"/>
        <v>-4.6746155400000003E-2</v>
      </c>
      <c r="W298">
        <f t="shared" si="146"/>
        <v>0.121547849</v>
      </c>
      <c r="X298">
        <f t="shared" si="147"/>
        <v>9.8513575509999995</v>
      </c>
      <c r="Y298">
        <f t="shared" si="142"/>
        <v>0</v>
      </c>
      <c r="Z298">
        <f t="shared" si="143"/>
        <v>0</v>
      </c>
      <c r="AA298">
        <f t="shared" si="144"/>
        <v>0</v>
      </c>
      <c r="AB298">
        <f t="shared" si="158"/>
        <v>-9.1999999999999998E-2</v>
      </c>
      <c r="AC298">
        <f t="shared" si="159"/>
        <v>7.4999999999999997E-2</v>
      </c>
      <c r="AD298">
        <f t="shared" si="160"/>
        <v>-0.70299999999999996</v>
      </c>
      <c r="AE298">
        <f t="shared" si="161"/>
        <v>0</v>
      </c>
      <c r="AG298">
        <f t="shared" si="134"/>
        <v>-1.6057029118347829E-3</v>
      </c>
      <c r="AH298">
        <f t="shared" si="135"/>
        <v>1.308996938995747E-3</v>
      </c>
      <c r="AI298">
        <f t="shared" si="136"/>
        <v>-1.2269664641520135E-2</v>
      </c>
      <c r="AJ298">
        <f t="shared" si="137"/>
        <v>-3.3850722154308892E-2</v>
      </c>
      <c r="AK298">
        <f t="shared" si="138"/>
        <v>0.13736612371719276</v>
      </c>
      <c r="AL298">
        <f t="shared" si="139"/>
        <v>9.8512024320359206</v>
      </c>
      <c r="AM298">
        <f t="shared" si="131"/>
        <v>-3.3850994254687419E-2</v>
      </c>
      <c r="AN298">
        <f t="shared" si="132"/>
        <v>0.1373660390155326</v>
      </c>
      <c r="AO298">
        <f t="shared" si="133"/>
        <v>9.8512024322820135</v>
      </c>
      <c r="AQ298">
        <f t="shared" si="154"/>
        <v>1.8058000016026199E-2</v>
      </c>
      <c r="AR298" t="b">
        <f t="shared" si="148"/>
        <v>0</v>
      </c>
      <c r="AS298" t="b">
        <f t="shared" si="149"/>
        <v>0</v>
      </c>
      <c r="AT298" t="b">
        <f>FALSE</f>
        <v>0</v>
      </c>
      <c r="AU298" t="b">
        <f t="shared" si="150"/>
        <v>1</v>
      </c>
      <c r="AV298" t="b">
        <f t="shared" si="155"/>
        <v>1</v>
      </c>
      <c r="AW298" t="b">
        <f t="shared" si="151"/>
        <v>0</v>
      </c>
      <c r="AX298">
        <f t="shared" si="156"/>
        <v>0</v>
      </c>
      <c r="AY298">
        <f t="shared" si="157"/>
        <v>0</v>
      </c>
      <c r="AZ298" t="b">
        <f t="shared" si="152"/>
        <v>0</v>
      </c>
    </row>
    <row r="299" spans="1:52" x14ac:dyDescent="0.3">
      <c r="A299" s="4">
        <v>297</v>
      </c>
      <c r="B299" s="4">
        <v>-803115225362</v>
      </c>
      <c r="C299" s="5">
        <v>2</v>
      </c>
      <c r="D299" s="5">
        <v>-4.7809999999999997E-3</v>
      </c>
      <c r="E299" s="5">
        <v>1.2321E-2</v>
      </c>
      <c r="F299" s="5">
        <v>1004387</v>
      </c>
      <c r="G299" s="5">
        <v>0</v>
      </c>
      <c r="H299" s="5">
        <v>0</v>
      </c>
      <c r="I299" s="5">
        <v>0</v>
      </c>
      <c r="J299" s="5">
        <v>-9.0999999999999998E-2</v>
      </c>
      <c r="K299" s="5">
        <v>7.3999999999999996E-2</v>
      </c>
      <c r="L299" s="5">
        <v>-0.70399999999999996</v>
      </c>
      <c r="M299" s="5">
        <v>0</v>
      </c>
      <c r="S299">
        <f t="shared" si="140"/>
        <v>297</v>
      </c>
      <c r="T299">
        <f t="shared" si="153"/>
        <v>5.9385479999473318</v>
      </c>
      <c r="U299">
        <f t="shared" si="141"/>
        <v>2</v>
      </c>
      <c r="V299">
        <f t="shared" si="145"/>
        <v>-4.68834422E-2</v>
      </c>
      <c r="W299">
        <f t="shared" si="146"/>
        <v>0.12082219020000001</v>
      </c>
      <c r="X299">
        <f t="shared" si="147"/>
        <v>9.8492197994000001</v>
      </c>
      <c r="Y299">
        <f t="shared" si="142"/>
        <v>0</v>
      </c>
      <c r="Z299">
        <f t="shared" si="143"/>
        <v>0</v>
      </c>
      <c r="AA299">
        <f t="shared" si="144"/>
        <v>0</v>
      </c>
      <c r="AB299">
        <f t="shared" si="158"/>
        <v>-9.0999999999999998E-2</v>
      </c>
      <c r="AC299">
        <f t="shared" si="159"/>
        <v>7.3999999999999996E-2</v>
      </c>
      <c r="AD299">
        <f t="shared" si="160"/>
        <v>-0.70399999999999996</v>
      </c>
      <c r="AE299">
        <f t="shared" si="161"/>
        <v>0</v>
      </c>
      <c r="AG299">
        <f t="shared" si="134"/>
        <v>-1.5882496193148398E-3</v>
      </c>
      <c r="AH299">
        <f t="shared" si="135"/>
        <v>1.2915436464758039E-3</v>
      </c>
      <c r="AI299">
        <f t="shared" si="136"/>
        <v>-1.228711793404008E-2</v>
      </c>
      <c r="AJ299">
        <f t="shared" si="137"/>
        <v>-3.4162709379097281E-2</v>
      </c>
      <c r="AK299">
        <f t="shared" si="138"/>
        <v>0.13646513395578902</v>
      </c>
      <c r="AL299">
        <f t="shared" si="139"/>
        <v>9.8490678184380744</v>
      </c>
      <c r="AM299">
        <f t="shared" si="131"/>
        <v>-3.4162973264928322E-2</v>
      </c>
      <c r="AN299">
        <f t="shared" si="132"/>
        <v>0.13646505083108212</v>
      </c>
      <c r="AO299">
        <f t="shared" si="133"/>
        <v>9.8490678186744969</v>
      </c>
      <c r="AQ299">
        <f t="shared" si="154"/>
        <v>2.056599990464747E-2</v>
      </c>
      <c r="AR299" t="b">
        <f t="shared" si="148"/>
        <v>0</v>
      </c>
      <c r="AS299" t="b">
        <f t="shared" si="149"/>
        <v>0</v>
      </c>
      <c r="AT299" t="b">
        <f>FALSE</f>
        <v>0</v>
      </c>
      <c r="AU299" t="b">
        <f t="shared" si="150"/>
        <v>1</v>
      </c>
      <c r="AV299" t="b">
        <f t="shared" si="155"/>
        <v>1</v>
      </c>
      <c r="AW299" t="b">
        <f t="shared" si="151"/>
        <v>0</v>
      </c>
      <c r="AX299">
        <f t="shared" si="156"/>
        <v>0</v>
      </c>
      <c r="AY299">
        <f t="shared" si="157"/>
        <v>0</v>
      </c>
      <c r="AZ299" t="b">
        <f t="shared" si="152"/>
        <v>0</v>
      </c>
    </row>
    <row r="300" spans="1:52" x14ac:dyDescent="0.3">
      <c r="A300" s="4">
        <v>298</v>
      </c>
      <c r="B300" s="4">
        <v>-803115204018</v>
      </c>
      <c r="C300" s="5">
        <v>2</v>
      </c>
      <c r="D300" s="5">
        <v>-8.5030000000000001E-3</v>
      </c>
      <c r="E300" s="5">
        <v>1.2171E-2</v>
      </c>
      <c r="F300" s="5">
        <v>1004323</v>
      </c>
      <c r="G300" s="5">
        <v>0</v>
      </c>
      <c r="H300" s="5">
        <v>0</v>
      </c>
      <c r="I300" s="5">
        <v>0</v>
      </c>
      <c r="J300" s="5">
        <v>-0.09</v>
      </c>
      <c r="K300" s="5">
        <v>7.2999999999999995E-2</v>
      </c>
      <c r="L300" s="5">
        <v>-0.70299999999999996</v>
      </c>
      <c r="M300" s="5">
        <v>0</v>
      </c>
      <c r="S300">
        <f t="shared" si="140"/>
        <v>298</v>
      </c>
      <c r="T300">
        <f t="shared" si="153"/>
        <v>5.9598919999552891</v>
      </c>
      <c r="U300">
        <f t="shared" si="141"/>
        <v>2</v>
      </c>
      <c r="V300">
        <f t="shared" si="145"/>
        <v>-8.3382118599999999E-2</v>
      </c>
      <c r="W300">
        <f t="shared" si="146"/>
        <v>0.1193512602</v>
      </c>
      <c r="X300">
        <f t="shared" si="147"/>
        <v>9.8485922026000008</v>
      </c>
      <c r="Y300">
        <f t="shared" si="142"/>
        <v>0</v>
      </c>
      <c r="Z300">
        <f t="shared" si="143"/>
        <v>0</v>
      </c>
      <c r="AA300">
        <f t="shared" si="144"/>
        <v>0</v>
      </c>
      <c r="AB300">
        <f t="shared" si="158"/>
        <v>-0.09</v>
      </c>
      <c r="AC300">
        <f t="shared" si="159"/>
        <v>7.2999999999999995E-2</v>
      </c>
      <c r="AD300">
        <f t="shared" si="160"/>
        <v>-0.70299999999999996</v>
      </c>
      <c r="AE300">
        <f t="shared" si="161"/>
        <v>0</v>
      </c>
      <c r="AG300">
        <f t="shared" si="134"/>
        <v>-1.5707963267948967E-3</v>
      </c>
      <c r="AH300">
        <f t="shared" si="135"/>
        <v>1.2740903539558606E-3</v>
      </c>
      <c r="AI300">
        <f t="shared" si="136"/>
        <v>-1.2269664641520135E-2</v>
      </c>
      <c r="AJ300">
        <f t="shared" si="137"/>
        <v>-7.0834057992148453E-2</v>
      </c>
      <c r="AK300">
        <f t="shared" si="138"/>
        <v>0.13482139336960861</v>
      </c>
      <c r="AL300">
        <f t="shared" si="139"/>
        <v>9.8484908185084539</v>
      </c>
      <c r="AM300">
        <f t="shared" si="131"/>
        <v>-7.0834312334475347E-2</v>
      </c>
      <c r="AN300">
        <f t="shared" si="132"/>
        <v>0.13482123905042367</v>
      </c>
      <c r="AO300">
        <f t="shared" si="133"/>
        <v>9.8484908187916833</v>
      </c>
      <c r="AQ300">
        <f t="shared" si="154"/>
        <v>2.134400000795722E-2</v>
      </c>
      <c r="AR300" t="b">
        <f t="shared" si="148"/>
        <v>0</v>
      </c>
      <c r="AS300" t="b">
        <f t="shared" si="149"/>
        <v>0</v>
      </c>
      <c r="AT300" t="b">
        <f>FALSE</f>
        <v>0</v>
      </c>
      <c r="AU300" t="b">
        <f t="shared" si="150"/>
        <v>1</v>
      </c>
      <c r="AV300" t="b">
        <f t="shared" si="155"/>
        <v>1</v>
      </c>
      <c r="AW300" t="b">
        <f t="shared" si="151"/>
        <v>0</v>
      </c>
      <c r="AX300">
        <f t="shared" si="156"/>
        <v>0</v>
      </c>
      <c r="AY300">
        <f t="shared" si="157"/>
        <v>0</v>
      </c>
      <c r="AZ300" t="b">
        <f t="shared" si="152"/>
        <v>0</v>
      </c>
    </row>
    <row r="301" spans="1:52" x14ac:dyDescent="0.3">
      <c r="A301" s="4">
        <v>299</v>
      </c>
      <c r="B301" s="4">
        <v>-803115185791</v>
      </c>
      <c r="C301" s="5">
        <v>2</v>
      </c>
      <c r="D301" s="5">
        <v>-1.3462E-2</v>
      </c>
      <c r="E301" s="5">
        <v>1.2199E-2</v>
      </c>
      <c r="F301" s="5">
        <v>1004123</v>
      </c>
      <c r="G301" s="5">
        <v>0</v>
      </c>
      <c r="H301" s="5">
        <v>0</v>
      </c>
      <c r="I301" s="5">
        <v>0</v>
      </c>
      <c r="J301" s="5">
        <v>-8.8999999999999996E-2</v>
      </c>
      <c r="K301" s="5">
        <v>7.5999999999999998E-2</v>
      </c>
      <c r="L301" s="5">
        <v>-0.70199999999999996</v>
      </c>
      <c r="M301" s="5">
        <v>0</v>
      </c>
      <c r="S301">
        <f t="shared" si="140"/>
        <v>299</v>
      </c>
      <c r="T301">
        <f t="shared" si="153"/>
        <v>5.9781189999775961</v>
      </c>
      <c r="U301">
        <f t="shared" si="141"/>
        <v>2</v>
      </c>
      <c r="V301">
        <f t="shared" si="145"/>
        <v>-0.13201106440000002</v>
      </c>
      <c r="W301">
        <f t="shared" si="146"/>
        <v>0.1196258338</v>
      </c>
      <c r="X301">
        <f t="shared" si="147"/>
        <v>9.8466309626000008</v>
      </c>
      <c r="Y301">
        <f t="shared" si="142"/>
        <v>0</v>
      </c>
      <c r="Z301">
        <f t="shared" si="143"/>
        <v>0</v>
      </c>
      <c r="AA301">
        <f t="shared" si="144"/>
        <v>0</v>
      </c>
      <c r="AB301">
        <f t="shared" si="158"/>
        <v>-8.8999999999999996E-2</v>
      </c>
      <c r="AC301">
        <f t="shared" si="159"/>
        <v>7.5999999999999998E-2</v>
      </c>
      <c r="AD301">
        <f t="shared" si="160"/>
        <v>-0.70199999999999996</v>
      </c>
      <c r="AE301">
        <f t="shared" si="161"/>
        <v>0</v>
      </c>
      <c r="AG301">
        <f t="shared" si="134"/>
        <v>-1.5533430342749531E-3</v>
      </c>
      <c r="AH301">
        <f t="shared" si="135"/>
        <v>1.3264502315156904E-3</v>
      </c>
      <c r="AI301">
        <f t="shared" si="136"/>
        <v>-1.2252211349000192E-2</v>
      </c>
      <c r="AJ301">
        <f t="shared" si="137"/>
        <v>-0.11894988617535109</v>
      </c>
      <c r="AK301">
        <f t="shared" si="138"/>
        <v>0.13492113748884468</v>
      </c>
      <c r="AL301">
        <f t="shared" si="139"/>
        <v>9.8465997068077762</v>
      </c>
      <c r="AM301">
        <f t="shared" si="131"/>
        <v>-0.11895014841345208</v>
      </c>
      <c r="AN301">
        <f t="shared" si="132"/>
        <v>0.13492087894489554</v>
      </c>
      <c r="AO301">
        <f t="shared" si="133"/>
        <v>9.8465997071825022</v>
      </c>
      <c r="AQ301">
        <f t="shared" si="154"/>
        <v>1.8227000022307038E-2</v>
      </c>
      <c r="AR301" t="b">
        <f t="shared" si="148"/>
        <v>0</v>
      </c>
      <c r="AS301" t="b">
        <f t="shared" si="149"/>
        <v>0</v>
      </c>
      <c r="AT301" t="b">
        <f>FALSE</f>
        <v>0</v>
      </c>
      <c r="AU301" t="b">
        <f t="shared" si="150"/>
        <v>1</v>
      </c>
      <c r="AV301" t="b">
        <f t="shared" si="155"/>
        <v>1</v>
      </c>
      <c r="AW301" t="b">
        <f t="shared" si="151"/>
        <v>0</v>
      </c>
      <c r="AX301">
        <f t="shared" si="156"/>
        <v>0</v>
      </c>
      <c r="AY301">
        <f t="shared" si="157"/>
        <v>0</v>
      </c>
      <c r="AZ301" t="b">
        <f t="shared" si="152"/>
        <v>0</v>
      </c>
    </row>
    <row r="302" spans="1:52" x14ac:dyDescent="0.3">
      <c r="A302" s="4">
        <v>300</v>
      </c>
      <c r="B302" s="4">
        <v>-803115165955</v>
      </c>
      <c r="C302" s="5">
        <v>2</v>
      </c>
      <c r="D302" s="5">
        <v>-1.2527E-2</v>
      </c>
      <c r="E302" s="5">
        <v>1.2279E-2</v>
      </c>
      <c r="F302" s="5">
        <v>1004165</v>
      </c>
      <c r="G302" s="5">
        <v>0</v>
      </c>
      <c r="H302" s="5">
        <v>0</v>
      </c>
      <c r="I302" s="5">
        <v>0</v>
      </c>
      <c r="J302" s="5">
        <v>-8.8999999999999996E-2</v>
      </c>
      <c r="K302" s="5">
        <v>7.9000000000000001E-2</v>
      </c>
      <c r="L302" s="5">
        <v>-0.70299999999999996</v>
      </c>
      <c r="M302" s="5">
        <v>0</v>
      </c>
      <c r="S302">
        <f t="shared" si="140"/>
        <v>300</v>
      </c>
      <c r="T302">
        <f t="shared" si="153"/>
        <v>5.9979550000280142</v>
      </c>
      <c r="U302">
        <f t="shared" si="141"/>
        <v>2</v>
      </c>
      <c r="V302">
        <f t="shared" si="145"/>
        <v>-0.12284226740000001</v>
      </c>
      <c r="W302">
        <f t="shared" si="146"/>
        <v>0.12041032980000001</v>
      </c>
      <c r="X302">
        <f t="shared" si="147"/>
        <v>9.8470428230000007</v>
      </c>
      <c r="Y302">
        <f t="shared" si="142"/>
        <v>0</v>
      </c>
      <c r="Z302">
        <f t="shared" si="143"/>
        <v>0</v>
      </c>
      <c r="AA302">
        <f t="shared" si="144"/>
        <v>0</v>
      </c>
      <c r="AB302">
        <f t="shared" si="158"/>
        <v>-8.8999999999999996E-2</v>
      </c>
      <c r="AC302">
        <f t="shared" si="159"/>
        <v>7.9000000000000001E-2</v>
      </c>
      <c r="AD302">
        <f t="shared" si="160"/>
        <v>-0.70299999999999996</v>
      </c>
      <c r="AE302">
        <f t="shared" si="161"/>
        <v>0</v>
      </c>
      <c r="AG302">
        <f t="shared" si="134"/>
        <v>-1.5533430342749531E-3</v>
      </c>
      <c r="AH302">
        <f t="shared" si="135"/>
        <v>1.3788101090755204E-3</v>
      </c>
      <c r="AI302">
        <f t="shared" si="136"/>
        <v>-1.2269664641520135E-2</v>
      </c>
      <c r="AJ302">
        <f t="shared" si="137"/>
        <v>-0.10926495274436093</v>
      </c>
      <c r="AK302">
        <f t="shared" si="138"/>
        <v>0.13570626231818539</v>
      </c>
      <c r="AL302">
        <f t="shared" si="139"/>
        <v>9.8470039204139521</v>
      </c>
      <c r="AM302">
        <f t="shared" si="131"/>
        <v>-0.10926522701484952</v>
      </c>
      <c r="AN302">
        <f t="shared" si="132"/>
        <v>0.13570601375867669</v>
      </c>
      <c r="AO302">
        <f t="shared" si="133"/>
        <v>9.8470039207960838</v>
      </c>
      <c r="AQ302">
        <f t="shared" si="154"/>
        <v>1.9836000050418079E-2</v>
      </c>
      <c r="AR302" t="b">
        <f t="shared" si="148"/>
        <v>0</v>
      </c>
      <c r="AS302" t="b">
        <f t="shared" si="149"/>
        <v>0</v>
      </c>
      <c r="AT302" t="b">
        <f>FALSE</f>
        <v>0</v>
      </c>
      <c r="AU302" t="b">
        <f t="shared" si="150"/>
        <v>1</v>
      </c>
      <c r="AV302" t="b">
        <f t="shared" si="155"/>
        <v>1</v>
      </c>
      <c r="AW302" t="b">
        <f t="shared" si="151"/>
        <v>0</v>
      </c>
      <c r="AX302">
        <f t="shared" si="156"/>
        <v>0</v>
      </c>
      <c r="AY302">
        <f t="shared" si="157"/>
        <v>0</v>
      </c>
      <c r="AZ302" t="b">
        <f t="shared" si="152"/>
        <v>0</v>
      </c>
    </row>
    <row r="303" spans="1:52" x14ac:dyDescent="0.3">
      <c r="A303" s="4">
        <v>301</v>
      </c>
      <c r="B303" s="4">
        <v>-803115148273</v>
      </c>
      <c r="C303" s="5">
        <v>2</v>
      </c>
      <c r="D303" s="5">
        <v>-9.3369999999999998E-3</v>
      </c>
      <c r="E303" s="5">
        <v>1.2375000000000001E-2</v>
      </c>
      <c r="F303" s="5">
        <v>1004265</v>
      </c>
      <c r="G303" s="5">
        <v>0</v>
      </c>
      <c r="H303" s="5">
        <v>0</v>
      </c>
      <c r="I303" s="5">
        <v>0</v>
      </c>
      <c r="J303" s="5">
        <v>-8.8999999999999996E-2</v>
      </c>
      <c r="K303" s="5">
        <v>8.1000000000000003E-2</v>
      </c>
      <c r="L303" s="5">
        <v>-0.70299999999999996</v>
      </c>
      <c r="M303" s="5">
        <v>0</v>
      </c>
      <c r="S303">
        <f t="shared" si="140"/>
        <v>301</v>
      </c>
      <c r="T303">
        <f t="shared" si="153"/>
        <v>6.0156369999749586</v>
      </c>
      <c r="U303">
        <f t="shared" si="141"/>
        <v>2</v>
      </c>
      <c r="V303">
        <f t="shared" si="145"/>
        <v>-9.15604894E-2</v>
      </c>
      <c r="W303">
        <f t="shared" si="146"/>
        <v>0.12135172500000001</v>
      </c>
      <c r="X303">
        <f t="shared" si="147"/>
        <v>9.8480234430000007</v>
      </c>
      <c r="Y303">
        <f t="shared" si="142"/>
        <v>0</v>
      </c>
      <c r="Z303">
        <f t="shared" si="143"/>
        <v>0</v>
      </c>
      <c r="AA303">
        <f t="shared" si="144"/>
        <v>0</v>
      </c>
      <c r="AB303">
        <f t="shared" si="158"/>
        <v>-8.8999999999999996E-2</v>
      </c>
      <c r="AC303">
        <f t="shared" si="159"/>
        <v>8.1000000000000003E-2</v>
      </c>
      <c r="AD303">
        <f t="shared" si="160"/>
        <v>-0.70299999999999996</v>
      </c>
      <c r="AE303">
        <f t="shared" si="161"/>
        <v>0</v>
      </c>
      <c r="AG303">
        <f t="shared" si="134"/>
        <v>-1.5533430342749531E-3</v>
      </c>
      <c r="AH303">
        <f t="shared" si="135"/>
        <v>1.4137166941154068E-3</v>
      </c>
      <c r="AI303">
        <f t="shared" si="136"/>
        <v>-1.2269664641520135E-2</v>
      </c>
      <c r="AJ303">
        <f t="shared" si="137"/>
        <v>-7.7638087395953931E-2</v>
      </c>
      <c r="AK303">
        <f t="shared" si="138"/>
        <v>0.13664911684046835</v>
      </c>
      <c r="AL303">
        <f t="shared" si="139"/>
        <v>9.8479426605006921</v>
      </c>
      <c r="AM303">
        <f t="shared" si="131"/>
        <v>-7.7638370678957194E-2</v>
      </c>
      <c r="AN303">
        <f t="shared" si="132"/>
        <v>0.13664893106157633</v>
      </c>
      <c r="AO303">
        <f t="shared" si="133"/>
        <v>9.8479426608452236</v>
      </c>
      <c r="AQ303">
        <f t="shared" si="154"/>
        <v>1.7681999946944416E-2</v>
      </c>
      <c r="AR303" t="b">
        <f t="shared" si="148"/>
        <v>0</v>
      </c>
      <c r="AS303" t="b">
        <f t="shared" si="149"/>
        <v>0</v>
      </c>
      <c r="AT303" t="b">
        <f>FALSE</f>
        <v>0</v>
      </c>
      <c r="AU303" t="b">
        <f t="shared" si="150"/>
        <v>1</v>
      </c>
      <c r="AV303" t="b">
        <f t="shared" si="155"/>
        <v>1</v>
      </c>
      <c r="AW303" t="b">
        <f t="shared" si="151"/>
        <v>0</v>
      </c>
      <c r="AX303">
        <f t="shared" si="156"/>
        <v>0</v>
      </c>
      <c r="AY303">
        <f t="shared" si="157"/>
        <v>0</v>
      </c>
      <c r="AZ303" t="b">
        <f t="shared" si="152"/>
        <v>0</v>
      </c>
    </row>
    <row r="304" spans="1:52" x14ac:dyDescent="0.3">
      <c r="A304" s="4">
        <v>302</v>
      </c>
      <c r="B304" s="4">
        <v>-803115125135</v>
      </c>
      <c r="C304" s="5">
        <v>2</v>
      </c>
      <c r="D304" s="5">
        <v>-5.2979999999999998E-3</v>
      </c>
      <c r="E304" s="5">
        <v>1.2342000000000001E-2</v>
      </c>
      <c r="F304" s="5">
        <v>1004421</v>
      </c>
      <c r="G304" s="5">
        <v>0</v>
      </c>
      <c r="H304" s="5">
        <v>0</v>
      </c>
      <c r="I304" s="5">
        <v>0</v>
      </c>
      <c r="J304" s="5">
        <v>-8.8999999999999996E-2</v>
      </c>
      <c r="K304" s="5">
        <v>8.4000000000000005E-2</v>
      </c>
      <c r="L304" s="5">
        <v>-0.70299999999999996</v>
      </c>
      <c r="M304" s="5">
        <v>0</v>
      </c>
      <c r="S304">
        <f t="shared" si="140"/>
        <v>302</v>
      </c>
      <c r="T304">
        <f t="shared" si="153"/>
        <v>6.0387750000227243</v>
      </c>
      <c r="U304">
        <f t="shared" si="141"/>
        <v>2</v>
      </c>
      <c r="V304">
        <f t="shared" si="145"/>
        <v>-5.1953247600000002E-2</v>
      </c>
      <c r="W304">
        <f t="shared" si="146"/>
        <v>0.12102812040000001</v>
      </c>
      <c r="X304">
        <f t="shared" si="147"/>
        <v>9.8495532101999999</v>
      </c>
      <c r="Y304">
        <f t="shared" si="142"/>
        <v>0</v>
      </c>
      <c r="Z304">
        <f t="shared" si="143"/>
        <v>0</v>
      </c>
      <c r="AA304">
        <f t="shared" si="144"/>
        <v>0</v>
      </c>
      <c r="AB304">
        <f t="shared" si="158"/>
        <v>-8.8999999999999996E-2</v>
      </c>
      <c r="AC304">
        <f t="shared" si="159"/>
        <v>8.4000000000000005E-2</v>
      </c>
      <c r="AD304">
        <f t="shared" si="160"/>
        <v>-0.70299999999999996</v>
      </c>
      <c r="AE304">
        <f t="shared" si="161"/>
        <v>0</v>
      </c>
      <c r="AG304">
        <f t="shared" si="134"/>
        <v>-1.5533430342749531E-3</v>
      </c>
      <c r="AH304">
        <f t="shared" si="135"/>
        <v>1.4660765716752368E-3</v>
      </c>
      <c r="AI304">
        <f t="shared" si="136"/>
        <v>-1.2269664641520135E-2</v>
      </c>
      <c r="AJ304">
        <f t="shared" si="137"/>
        <v>-3.7512997736331391E-2</v>
      </c>
      <c r="AK304">
        <f t="shared" si="138"/>
        <v>0.13632780497585811</v>
      </c>
      <c r="AL304">
        <f t="shared" si="139"/>
        <v>9.849418911337672</v>
      </c>
      <c r="AM304">
        <f t="shared" si="131"/>
        <v>-3.7513290777045502E-2</v>
      </c>
      <c r="AN304">
        <f t="shared" si="132"/>
        <v>0.13632770310425349</v>
      </c>
      <c r="AO304">
        <f t="shared" si="133"/>
        <v>9.8494189116316022</v>
      </c>
      <c r="AQ304">
        <f t="shared" si="154"/>
        <v>2.3138000047765672E-2</v>
      </c>
      <c r="AR304" t="b">
        <f t="shared" si="148"/>
        <v>0</v>
      </c>
      <c r="AS304" t="b">
        <f t="shared" si="149"/>
        <v>0</v>
      </c>
      <c r="AT304" t="b">
        <f>FALSE</f>
        <v>0</v>
      </c>
      <c r="AU304" t="b">
        <f t="shared" si="150"/>
        <v>1</v>
      </c>
      <c r="AV304" t="b">
        <f t="shared" si="155"/>
        <v>1</v>
      </c>
      <c r="AW304" t="b">
        <f t="shared" si="151"/>
        <v>0</v>
      </c>
      <c r="AX304">
        <f t="shared" si="156"/>
        <v>0</v>
      </c>
      <c r="AY304">
        <f t="shared" si="157"/>
        <v>0</v>
      </c>
      <c r="AZ304" t="b">
        <f t="shared" si="152"/>
        <v>0</v>
      </c>
    </row>
    <row r="305" spans="1:52" x14ac:dyDescent="0.3">
      <c r="A305" s="4">
        <v>303</v>
      </c>
      <c r="B305" s="4">
        <v>-803115104579</v>
      </c>
      <c r="C305" s="5">
        <v>2</v>
      </c>
      <c r="D305" s="5">
        <v>-1.4482E-2</v>
      </c>
      <c r="E305" s="5">
        <v>8.7039999999999999E-3</v>
      </c>
      <c r="F305" s="5">
        <v>1004079</v>
      </c>
      <c r="G305" s="5">
        <v>0</v>
      </c>
      <c r="H305" s="5">
        <v>0</v>
      </c>
      <c r="I305" s="5">
        <v>0</v>
      </c>
      <c r="J305" s="5">
        <v>-0.09</v>
      </c>
      <c r="K305" s="5">
        <v>8.5999999999999993E-2</v>
      </c>
      <c r="L305" s="5">
        <v>-0.70299999999999996</v>
      </c>
      <c r="M305" s="5">
        <v>0</v>
      </c>
      <c r="S305">
        <f t="shared" si="140"/>
        <v>303</v>
      </c>
      <c r="T305">
        <f t="shared" si="153"/>
        <v>6.0593309999676421</v>
      </c>
      <c r="U305">
        <f t="shared" si="141"/>
        <v>2</v>
      </c>
      <c r="V305">
        <f t="shared" si="145"/>
        <v>-0.1420133884</v>
      </c>
      <c r="W305">
        <f t="shared" si="146"/>
        <v>8.5353164800000006E-2</v>
      </c>
      <c r="X305">
        <f t="shared" si="147"/>
        <v>9.8461994898</v>
      </c>
      <c r="Y305">
        <f t="shared" si="142"/>
        <v>0</v>
      </c>
      <c r="Z305">
        <f t="shared" si="143"/>
        <v>0</v>
      </c>
      <c r="AA305">
        <f t="shared" si="144"/>
        <v>0</v>
      </c>
      <c r="AB305">
        <f t="shared" si="158"/>
        <v>-0.09</v>
      </c>
      <c r="AC305">
        <f t="shared" si="159"/>
        <v>8.5999999999999993E-2</v>
      </c>
      <c r="AD305">
        <f t="shared" si="160"/>
        <v>-0.70299999999999996</v>
      </c>
      <c r="AE305">
        <f t="shared" si="161"/>
        <v>0</v>
      </c>
      <c r="AG305">
        <f t="shared" si="134"/>
        <v>-1.5707963267948967E-3</v>
      </c>
      <c r="AH305">
        <f t="shared" si="135"/>
        <v>1.5009831567151233E-3</v>
      </c>
      <c r="AI305">
        <f t="shared" si="136"/>
        <v>-1.2269664641520135E-2</v>
      </c>
      <c r="AJ305">
        <f t="shared" si="137"/>
        <v>-0.12723425438300462</v>
      </c>
      <c r="AK305">
        <f t="shared" si="138"/>
        <v>0.10081974453869241</v>
      </c>
      <c r="AL305">
        <f t="shared" si="139"/>
        <v>9.8462553380352045</v>
      </c>
      <c r="AM305">
        <f t="shared" si="131"/>
        <v>-0.12723447385614178</v>
      </c>
      <c r="AN305">
        <f t="shared" si="132"/>
        <v>0.10081942713095232</v>
      </c>
      <c r="AO305">
        <f t="shared" si="133"/>
        <v>9.8462553384492093</v>
      </c>
      <c r="AQ305">
        <f t="shared" si="154"/>
        <v>2.0555999944917858E-2</v>
      </c>
      <c r="AR305" t="b">
        <f t="shared" si="148"/>
        <v>0</v>
      </c>
      <c r="AS305" t="b">
        <f t="shared" si="149"/>
        <v>0</v>
      </c>
      <c r="AT305" t="b">
        <f>FALSE</f>
        <v>0</v>
      </c>
      <c r="AU305" t="b">
        <f t="shared" si="150"/>
        <v>1</v>
      </c>
      <c r="AV305" t="b">
        <f t="shared" si="155"/>
        <v>1</v>
      </c>
      <c r="AW305" t="b">
        <f t="shared" si="151"/>
        <v>0</v>
      </c>
      <c r="AX305">
        <f t="shared" si="156"/>
        <v>0</v>
      </c>
      <c r="AY305">
        <f t="shared" si="157"/>
        <v>0</v>
      </c>
      <c r="AZ305" t="b">
        <f t="shared" si="152"/>
        <v>0</v>
      </c>
    </row>
    <row r="306" spans="1:52" x14ac:dyDescent="0.3">
      <c r="A306" s="4">
        <v>304</v>
      </c>
      <c r="B306" s="4">
        <v>-803115084357</v>
      </c>
      <c r="C306" s="5">
        <v>2</v>
      </c>
      <c r="D306" s="5">
        <v>-1.273E-2</v>
      </c>
      <c r="E306" s="5">
        <v>8.1949999999999992E-3</v>
      </c>
      <c r="F306" s="5">
        <v>1004150</v>
      </c>
      <c r="G306" s="5">
        <v>0</v>
      </c>
      <c r="H306" s="5">
        <v>0</v>
      </c>
      <c r="I306" s="5">
        <v>0</v>
      </c>
      <c r="J306" s="5">
        <v>-9.1999999999999998E-2</v>
      </c>
      <c r="K306" s="5">
        <v>0.09</v>
      </c>
      <c r="L306" s="5">
        <v>-0.70199999999999996</v>
      </c>
      <c r="M306" s="5">
        <v>0</v>
      </c>
      <c r="S306">
        <f t="shared" si="140"/>
        <v>304</v>
      </c>
      <c r="T306">
        <f t="shared" si="153"/>
        <v>6.0795530000468716</v>
      </c>
      <c r="U306">
        <f t="shared" si="141"/>
        <v>2</v>
      </c>
      <c r="V306">
        <f t="shared" si="145"/>
        <v>-0.12483292600000001</v>
      </c>
      <c r="W306">
        <f t="shared" si="146"/>
        <v>8.0361808999999992E-2</v>
      </c>
      <c r="X306">
        <f t="shared" si="147"/>
        <v>9.8468957300000017</v>
      </c>
      <c r="Y306">
        <f t="shared" si="142"/>
        <v>0</v>
      </c>
      <c r="Z306">
        <f t="shared" si="143"/>
        <v>0</v>
      </c>
      <c r="AA306">
        <f t="shared" si="144"/>
        <v>0</v>
      </c>
      <c r="AB306">
        <f t="shared" si="158"/>
        <v>-9.1999999999999998E-2</v>
      </c>
      <c r="AC306">
        <f t="shared" si="159"/>
        <v>0.09</v>
      </c>
      <c r="AD306">
        <f t="shared" si="160"/>
        <v>-0.70199999999999996</v>
      </c>
      <c r="AE306">
        <f t="shared" si="161"/>
        <v>0</v>
      </c>
      <c r="AG306">
        <f t="shared" si="134"/>
        <v>-1.6057029118347829E-3</v>
      </c>
      <c r="AH306">
        <f t="shared" si="135"/>
        <v>1.5707963267948967E-3</v>
      </c>
      <c r="AI306">
        <f t="shared" si="136"/>
        <v>-1.2252211349000192E-2</v>
      </c>
      <c r="AJ306">
        <f t="shared" si="137"/>
        <v>-0.10936531071130617</v>
      </c>
      <c r="AK306">
        <f t="shared" si="138"/>
        <v>9.6173183105342466E-2</v>
      </c>
      <c r="AL306">
        <f t="shared" si="139"/>
        <v>9.8469379374969215</v>
      </c>
      <c r="AM306">
        <f t="shared" si="131"/>
        <v>-0.1093655333420139</v>
      </c>
      <c r="AN306">
        <f t="shared" si="132"/>
        <v>9.6172887754237546E-2</v>
      </c>
      <c r="AO306">
        <f t="shared" si="133"/>
        <v>9.8469379379088995</v>
      </c>
      <c r="AQ306">
        <f t="shared" si="154"/>
        <v>2.0222000079229474E-2</v>
      </c>
      <c r="AR306" t="b">
        <f t="shared" si="148"/>
        <v>0</v>
      </c>
      <c r="AS306" t="b">
        <f t="shared" si="149"/>
        <v>0</v>
      </c>
      <c r="AT306" t="b">
        <f>FALSE</f>
        <v>0</v>
      </c>
      <c r="AU306" t="b">
        <f t="shared" si="150"/>
        <v>1</v>
      </c>
      <c r="AV306" t="b">
        <f t="shared" si="155"/>
        <v>1</v>
      </c>
      <c r="AW306" t="b">
        <f t="shared" si="151"/>
        <v>0</v>
      </c>
      <c r="AX306">
        <f t="shared" si="156"/>
        <v>0</v>
      </c>
      <c r="AY306">
        <f t="shared" si="157"/>
        <v>0</v>
      </c>
      <c r="AZ306" t="b">
        <f t="shared" si="152"/>
        <v>0</v>
      </c>
    </row>
    <row r="307" spans="1:52" x14ac:dyDescent="0.3">
      <c r="A307" s="4">
        <v>305</v>
      </c>
      <c r="B307" s="4">
        <v>-803115063153</v>
      </c>
      <c r="C307" s="5">
        <v>2</v>
      </c>
      <c r="D307" s="5">
        <v>-1.2477E-2</v>
      </c>
      <c r="E307" s="5">
        <v>1.4697E-2</v>
      </c>
      <c r="F307" s="5">
        <v>1004146</v>
      </c>
      <c r="G307" s="5">
        <v>0</v>
      </c>
      <c r="H307" s="5">
        <v>0</v>
      </c>
      <c r="I307" s="5">
        <v>0</v>
      </c>
      <c r="J307" s="5">
        <v>-9.1999999999999998E-2</v>
      </c>
      <c r="K307" s="5">
        <v>9.5000000000000001E-2</v>
      </c>
      <c r="L307" s="5">
        <v>-0.70299999999999996</v>
      </c>
      <c r="M307" s="5">
        <v>0</v>
      </c>
      <c r="S307">
        <f t="shared" si="140"/>
        <v>305</v>
      </c>
      <c r="T307">
        <f t="shared" si="153"/>
        <v>6.1007570000365376</v>
      </c>
      <c r="U307">
        <f t="shared" si="141"/>
        <v>2</v>
      </c>
      <c r="V307">
        <f t="shared" si="145"/>
        <v>-0.1223519574</v>
      </c>
      <c r="W307">
        <f t="shared" si="146"/>
        <v>0.14412172140000001</v>
      </c>
      <c r="X307">
        <f t="shared" si="147"/>
        <v>9.8468565051999999</v>
      </c>
      <c r="Y307">
        <f t="shared" si="142"/>
        <v>0</v>
      </c>
      <c r="Z307">
        <f t="shared" si="143"/>
        <v>0</v>
      </c>
      <c r="AA307">
        <f t="shared" si="144"/>
        <v>0</v>
      </c>
      <c r="AB307">
        <f t="shared" si="158"/>
        <v>-9.1999999999999998E-2</v>
      </c>
      <c r="AC307">
        <f t="shared" si="159"/>
        <v>9.5000000000000001E-2</v>
      </c>
      <c r="AD307">
        <f t="shared" si="160"/>
        <v>-0.70299999999999996</v>
      </c>
      <c r="AE307">
        <f t="shared" si="161"/>
        <v>0</v>
      </c>
      <c r="AG307">
        <f t="shared" si="134"/>
        <v>-1.6057029118347829E-3</v>
      </c>
      <c r="AH307">
        <f t="shared" si="135"/>
        <v>1.6580627893946131E-3</v>
      </c>
      <c r="AI307">
        <f t="shared" si="136"/>
        <v>-1.2269664641520135E-2</v>
      </c>
      <c r="AJ307">
        <f t="shared" si="137"/>
        <v>-0.10602509033377758</v>
      </c>
      <c r="AK307">
        <f t="shared" si="138"/>
        <v>0.15993295898586363</v>
      </c>
      <c r="AL307">
        <f t="shared" si="139"/>
        <v>9.846801726190499</v>
      </c>
      <c r="AM307">
        <f t="shared" si="131"/>
        <v>-0.10602549508421355</v>
      </c>
      <c r="AN307">
        <f t="shared" si="132"/>
        <v>0.15993265497539455</v>
      </c>
      <c r="AO307">
        <f t="shared" si="133"/>
        <v>9.846801726770126</v>
      </c>
      <c r="AQ307">
        <f t="shared" si="154"/>
        <v>2.1203999989666045E-2</v>
      </c>
      <c r="AR307" t="b">
        <f t="shared" si="148"/>
        <v>0</v>
      </c>
      <c r="AS307" t="b">
        <f t="shared" si="149"/>
        <v>0</v>
      </c>
      <c r="AT307" t="b">
        <f>FALSE</f>
        <v>0</v>
      </c>
      <c r="AU307" t="b">
        <f t="shared" si="150"/>
        <v>1</v>
      </c>
      <c r="AV307" t="b">
        <f t="shared" si="155"/>
        <v>1</v>
      </c>
      <c r="AW307" t="b">
        <f t="shared" si="151"/>
        <v>0</v>
      </c>
      <c r="AX307">
        <f t="shared" si="156"/>
        <v>0</v>
      </c>
      <c r="AY307">
        <f t="shared" si="157"/>
        <v>0</v>
      </c>
      <c r="AZ307" t="b">
        <f t="shared" si="152"/>
        <v>0</v>
      </c>
    </row>
    <row r="308" spans="1:52" x14ac:dyDescent="0.3">
      <c r="A308" s="4">
        <v>306</v>
      </c>
      <c r="B308" s="4">
        <v>-803115048721</v>
      </c>
      <c r="C308" s="5">
        <v>2</v>
      </c>
      <c r="D308" s="5">
        <v>-1.2933999999999999E-2</v>
      </c>
      <c r="E308" s="5">
        <v>1.1797E-2</v>
      </c>
      <c r="F308" s="5">
        <v>1004134</v>
      </c>
      <c r="G308" s="5">
        <v>0</v>
      </c>
      <c r="H308" s="5">
        <v>0</v>
      </c>
      <c r="I308" s="5">
        <v>0</v>
      </c>
      <c r="J308" s="5">
        <v>-9.1999999999999998E-2</v>
      </c>
      <c r="K308" s="5">
        <v>9.8000000000000004E-2</v>
      </c>
      <c r="L308" s="5">
        <v>-0.70299999999999996</v>
      </c>
      <c r="M308" s="5">
        <v>0</v>
      </c>
      <c r="S308">
        <f t="shared" si="140"/>
        <v>306</v>
      </c>
      <c r="T308">
        <f t="shared" si="153"/>
        <v>6.1151890000328422</v>
      </c>
      <c r="U308">
        <f t="shared" si="141"/>
        <v>2</v>
      </c>
      <c r="V308">
        <f t="shared" si="145"/>
        <v>-0.1268333908</v>
      </c>
      <c r="W308">
        <f t="shared" si="146"/>
        <v>0.11568374140000001</v>
      </c>
      <c r="X308">
        <f t="shared" si="147"/>
        <v>9.8467388308000015</v>
      </c>
      <c r="Y308">
        <f t="shared" si="142"/>
        <v>0</v>
      </c>
      <c r="Z308">
        <f t="shared" si="143"/>
        <v>0</v>
      </c>
      <c r="AA308">
        <f t="shared" si="144"/>
        <v>0</v>
      </c>
      <c r="AB308">
        <f t="shared" si="158"/>
        <v>-9.1999999999999998E-2</v>
      </c>
      <c r="AC308">
        <f t="shared" si="159"/>
        <v>9.8000000000000004E-2</v>
      </c>
      <c r="AD308">
        <f t="shared" si="160"/>
        <v>-0.70299999999999996</v>
      </c>
      <c r="AE308">
        <f t="shared" si="161"/>
        <v>0</v>
      </c>
      <c r="AG308">
        <f t="shared" si="134"/>
        <v>-1.6057029118347829E-3</v>
      </c>
      <c r="AH308">
        <f t="shared" si="135"/>
        <v>1.7104226669544431E-3</v>
      </c>
      <c r="AI308">
        <f t="shared" si="136"/>
        <v>-1.2269664641520135E-2</v>
      </c>
      <c r="AJ308">
        <f t="shared" si="137"/>
        <v>-0.10999112819187107</v>
      </c>
      <c r="AK308">
        <f t="shared" si="138"/>
        <v>0.13149484789690402</v>
      </c>
      <c r="AL308">
        <f t="shared" si="139"/>
        <v>9.8467429181291397</v>
      </c>
      <c r="AM308">
        <f t="shared" si="131"/>
        <v>-0.10999146762075958</v>
      </c>
      <c r="AN308">
        <f t="shared" si="132"/>
        <v>0.13149452268590484</v>
      </c>
      <c r="AO308">
        <f t="shared" si="133"/>
        <v>9.8467429186805191</v>
      </c>
      <c r="AQ308">
        <f t="shared" si="154"/>
        <v>1.4431999996304512E-2</v>
      </c>
      <c r="AR308" t="b">
        <f t="shared" si="148"/>
        <v>0</v>
      </c>
      <c r="AS308" t="b">
        <f t="shared" si="149"/>
        <v>0</v>
      </c>
      <c r="AT308" t="b">
        <f>FALSE</f>
        <v>0</v>
      </c>
      <c r="AU308" t="b">
        <f t="shared" si="150"/>
        <v>1</v>
      </c>
      <c r="AV308" t="b">
        <f t="shared" si="155"/>
        <v>1</v>
      </c>
      <c r="AW308" t="b">
        <f t="shared" si="151"/>
        <v>0</v>
      </c>
      <c r="AX308">
        <f t="shared" si="156"/>
        <v>0</v>
      </c>
      <c r="AY308">
        <f t="shared" si="157"/>
        <v>0</v>
      </c>
      <c r="AZ308" t="b">
        <f t="shared" si="152"/>
        <v>0</v>
      </c>
    </row>
    <row r="309" spans="1:52" x14ac:dyDescent="0.3">
      <c r="A309" s="4">
        <v>307</v>
      </c>
      <c r="B309" s="4">
        <v>-803115027791</v>
      </c>
      <c r="C309" s="5">
        <v>2</v>
      </c>
      <c r="D309" s="5">
        <v>-1.2807000000000001E-2</v>
      </c>
      <c r="E309" s="5">
        <v>1.2179000000000001E-2</v>
      </c>
      <c r="F309" s="5">
        <v>1002575</v>
      </c>
      <c r="G309" s="5">
        <v>0</v>
      </c>
      <c r="H309" s="5">
        <v>0</v>
      </c>
      <c r="I309" s="5">
        <v>0</v>
      </c>
      <c r="J309" s="5">
        <v>-9.1999999999999998E-2</v>
      </c>
      <c r="K309" s="5">
        <v>0.10199999999999999</v>
      </c>
      <c r="L309" s="5">
        <v>-0.70299999999999996</v>
      </c>
      <c r="M309" s="5">
        <v>0</v>
      </c>
      <c r="S309">
        <f t="shared" si="140"/>
        <v>307</v>
      </c>
      <c r="T309">
        <f t="shared" si="153"/>
        <v>6.1361190000316128</v>
      </c>
      <c r="U309">
        <f t="shared" si="141"/>
        <v>2</v>
      </c>
      <c r="V309">
        <f t="shared" si="145"/>
        <v>-0.12558800340000001</v>
      </c>
      <c r="W309">
        <f t="shared" si="146"/>
        <v>0.11942970980000001</v>
      </c>
      <c r="X309">
        <f t="shared" si="147"/>
        <v>9.8314509650000002</v>
      </c>
      <c r="Y309">
        <f t="shared" si="142"/>
        <v>0</v>
      </c>
      <c r="Z309">
        <f t="shared" si="143"/>
        <v>0</v>
      </c>
      <c r="AA309">
        <f t="shared" si="144"/>
        <v>0</v>
      </c>
      <c r="AB309">
        <f t="shared" si="158"/>
        <v>-9.1999999999999998E-2</v>
      </c>
      <c r="AC309">
        <f t="shared" si="159"/>
        <v>0.10199999999999999</v>
      </c>
      <c r="AD309">
        <f t="shared" si="160"/>
        <v>-0.70299999999999996</v>
      </c>
      <c r="AE309">
        <f t="shared" si="161"/>
        <v>0</v>
      </c>
      <c r="AG309">
        <f t="shared" si="134"/>
        <v>-1.6057029118347829E-3</v>
      </c>
      <c r="AH309">
        <f t="shared" si="135"/>
        <v>1.7802358370342158E-3</v>
      </c>
      <c r="AI309">
        <f t="shared" si="136"/>
        <v>-1.2269664641520135E-2</v>
      </c>
      <c r="AJ309">
        <f t="shared" si="137"/>
        <v>-0.10808551229770562</v>
      </c>
      <c r="AK309">
        <f t="shared" si="138"/>
        <v>0.13521627247804904</v>
      </c>
      <c r="AL309">
        <f t="shared" si="139"/>
        <v>9.8314545190967966</v>
      </c>
      <c r="AM309">
        <f t="shared" si="131"/>
        <v>-0.10808587625368719</v>
      </c>
      <c r="AN309">
        <f t="shared" si="132"/>
        <v>0.13521593849674243</v>
      </c>
      <c r="AO309">
        <f t="shared" si="133"/>
        <v>9.8314545196888972</v>
      </c>
      <c r="AQ309">
        <f t="shared" si="154"/>
        <v>2.0929999998770654E-2</v>
      </c>
      <c r="AR309" t="b">
        <f t="shared" si="148"/>
        <v>0</v>
      </c>
      <c r="AS309" t="b">
        <f t="shared" si="149"/>
        <v>0</v>
      </c>
      <c r="AT309" t="b">
        <f>FALSE</f>
        <v>0</v>
      </c>
      <c r="AU309" t="b">
        <f t="shared" si="150"/>
        <v>1</v>
      </c>
      <c r="AV309" t="b">
        <f t="shared" si="155"/>
        <v>1</v>
      </c>
      <c r="AW309" t="b">
        <f t="shared" si="151"/>
        <v>0</v>
      </c>
      <c r="AX309">
        <f t="shared" si="156"/>
        <v>0</v>
      </c>
      <c r="AY309">
        <f t="shared" si="157"/>
        <v>0</v>
      </c>
      <c r="AZ309" t="b">
        <f t="shared" si="152"/>
        <v>0</v>
      </c>
    </row>
    <row r="310" spans="1:52" x14ac:dyDescent="0.3">
      <c r="A310" s="4">
        <v>308</v>
      </c>
      <c r="B310" s="4">
        <v>-803115009204</v>
      </c>
      <c r="C310" s="5">
        <v>2</v>
      </c>
      <c r="D310" s="5">
        <v>-1.1113E-2</v>
      </c>
      <c r="E310" s="5">
        <v>1.2159E-2</v>
      </c>
      <c r="F310" s="5">
        <v>0.99490400000000001</v>
      </c>
      <c r="G310" s="5">
        <v>0</v>
      </c>
      <c r="H310" s="5">
        <v>0</v>
      </c>
      <c r="I310" s="5">
        <v>0</v>
      </c>
      <c r="J310" s="5">
        <v>-9.1999999999999998E-2</v>
      </c>
      <c r="K310" s="5">
        <v>0.106</v>
      </c>
      <c r="L310" s="5">
        <v>-0.70299999999999996</v>
      </c>
      <c r="M310" s="5">
        <v>0</v>
      </c>
      <c r="S310">
        <f t="shared" si="140"/>
        <v>308</v>
      </c>
      <c r="T310">
        <f t="shared" si="153"/>
        <v>6.1547060000011697</v>
      </c>
      <c r="U310">
        <f t="shared" si="141"/>
        <v>2</v>
      </c>
      <c r="V310">
        <f t="shared" si="145"/>
        <v>-0.10897630060000001</v>
      </c>
      <c r="W310">
        <f t="shared" si="146"/>
        <v>0.1192335858</v>
      </c>
      <c r="X310">
        <f t="shared" si="147"/>
        <v>9.7562276048000012</v>
      </c>
      <c r="Y310">
        <f t="shared" si="142"/>
        <v>0</v>
      </c>
      <c r="Z310">
        <f t="shared" si="143"/>
        <v>0</v>
      </c>
      <c r="AA310">
        <f t="shared" si="144"/>
        <v>0</v>
      </c>
      <c r="AB310">
        <f t="shared" si="158"/>
        <v>-9.1999999999999998E-2</v>
      </c>
      <c r="AC310">
        <f t="shared" si="159"/>
        <v>0.106</v>
      </c>
      <c r="AD310">
        <f t="shared" si="160"/>
        <v>-0.70299999999999996</v>
      </c>
      <c r="AE310">
        <f t="shared" si="161"/>
        <v>0</v>
      </c>
      <c r="AG310">
        <f t="shared" si="134"/>
        <v>-1.6057029118347829E-3</v>
      </c>
      <c r="AH310">
        <f t="shared" si="135"/>
        <v>1.8500490071139894E-3</v>
      </c>
      <c r="AI310">
        <f t="shared" si="136"/>
        <v>-1.2269664641520135E-2</v>
      </c>
      <c r="AJ310">
        <f t="shared" si="137"/>
        <v>-9.0926625207319089E-2</v>
      </c>
      <c r="AK310">
        <f t="shared" si="138"/>
        <v>0.13489932535164545</v>
      </c>
      <c r="AL310">
        <f t="shared" si="139"/>
        <v>9.7562084889358953</v>
      </c>
      <c r="AM310">
        <f t="shared" si="131"/>
        <v>-9.0927002674051599E-2</v>
      </c>
      <c r="AN310">
        <f t="shared" si="132"/>
        <v>0.13489902843296628</v>
      </c>
      <c r="AO310">
        <f t="shared" si="133"/>
        <v>9.7562084895234431</v>
      </c>
      <c r="AQ310">
        <f t="shared" si="154"/>
        <v>1.8586999969556928E-2</v>
      </c>
      <c r="AR310" t="b">
        <f t="shared" si="148"/>
        <v>0</v>
      </c>
      <c r="AS310" t="b">
        <f t="shared" si="149"/>
        <v>0</v>
      </c>
      <c r="AT310" t="b">
        <f>FALSE</f>
        <v>0</v>
      </c>
      <c r="AU310" t="b">
        <f t="shared" si="150"/>
        <v>1</v>
      </c>
      <c r="AV310" t="b">
        <f t="shared" si="155"/>
        <v>1</v>
      </c>
      <c r="AW310" t="b">
        <f t="shared" si="151"/>
        <v>0</v>
      </c>
      <c r="AX310">
        <f t="shared" si="156"/>
        <v>0</v>
      </c>
      <c r="AY310">
        <f t="shared" si="157"/>
        <v>0</v>
      </c>
      <c r="AZ310" t="b">
        <f t="shared" si="152"/>
        <v>0</v>
      </c>
    </row>
    <row r="311" spans="1:52" x14ac:dyDescent="0.3">
      <c r="A311" s="4">
        <v>309</v>
      </c>
      <c r="B311" s="4">
        <v>-803114982968</v>
      </c>
      <c r="C311" s="5">
        <v>2</v>
      </c>
      <c r="D311" s="5">
        <v>-4.333E-3</v>
      </c>
      <c r="E311" s="5">
        <v>1.2252000000000001E-2</v>
      </c>
      <c r="F311" s="5">
        <v>0.99940499999999999</v>
      </c>
      <c r="G311" s="5">
        <v>0</v>
      </c>
      <c r="H311" s="5">
        <v>0</v>
      </c>
      <c r="I311" s="5">
        <v>0</v>
      </c>
      <c r="J311" s="5">
        <v>-9.0999999999999998E-2</v>
      </c>
      <c r="K311" s="5">
        <v>0.104</v>
      </c>
      <c r="L311" s="5">
        <v>-0.70399999999999996</v>
      </c>
      <c r="M311" s="5">
        <v>0</v>
      </c>
      <c r="S311">
        <f t="shared" si="140"/>
        <v>309</v>
      </c>
      <c r="T311">
        <f t="shared" si="153"/>
        <v>6.1809420000063255</v>
      </c>
      <c r="U311">
        <f t="shared" si="141"/>
        <v>2</v>
      </c>
      <c r="V311">
        <f t="shared" si="145"/>
        <v>-4.2490264600000001E-2</v>
      </c>
      <c r="W311">
        <f t="shared" si="146"/>
        <v>0.12014556240000002</v>
      </c>
      <c r="X311">
        <f t="shared" si="147"/>
        <v>9.8003653110000002</v>
      </c>
      <c r="Y311">
        <f t="shared" si="142"/>
        <v>0</v>
      </c>
      <c r="Z311">
        <f t="shared" si="143"/>
        <v>0</v>
      </c>
      <c r="AA311">
        <f t="shared" si="144"/>
        <v>0</v>
      </c>
      <c r="AB311">
        <f t="shared" si="158"/>
        <v>-9.0999999999999998E-2</v>
      </c>
      <c r="AC311">
        <f t="shared" si="159"/>
        <v>0.104</v>
      </c>
      <c r="AD311">
        <f t="shared" si="160"/>
        <v>-0.70399999999999996</v>
      </c>
      <c r="AE311">
        <f t="shared" si="161"/>
        <v>0</v>
      </c>
      <c r="AG311">
        <f t="shared" si="134"/>
        <v>-1.5882496193148398E-3</v>
      </c>
      <c r="AH311">
        <f t="shared" si="135"/>
        <v>1.8151424220741025E-3</v>
      </c>
      <c r="AI311">
        <f t="shared" si="136"/>
        <v>-1.228711793404008E-2</v>
      </c>
      <c r="AJ311">
        <f t="shared" si="137"/>
        <v>-2.4701145543361353E-2</v>
      </c>
      <c r="AK311">
        <f t="shared" si="138"/>
        <v>0.13571092764752923</v>
      </c>
      <c r="AL311">
        <f t="shared" si="139"/>
        <v>9.8002231099770487</v>
      </c>
      <c r="AM311">
        <f t="shared" si="131"/>
        <v>-2.4701514347339776E-2</v>
      </c>
      <c r="AN311">
        <f t="shared" si="132"/>
        <v>0.13571083079451005</v>
      </c>
      <c r="AO311">
        <f t="shared" si="133"/>
        <v>9.8002231103886785</v>
      </c>
      <c r="AQ311">
        <f t="shared" si="154"/>
        <v>2.6236000005155802E-2</v>
      </c>
      <c r="AR311" t="b">
        <f t="shared" si="148"/>
        <v>0</v>
      </c>
      <c r="AS311" t="b">
        <f t="shared" si="149"/>
        <v>0</v>
      </c>
      <c r="AT311" t="b">
        <f>FALSE</f>
        <v>0</v>
      </c>
      <c r="AU311" t="b">
        <f t="shared" si="150"/>
        <v>1</v>
      </c>
      <c r="AV311" t="b">
        <f t="shared" si="155"/>
        <v>1</v>
      </c>
      <c r="AW311" t="b">
        <f t="shared" si="151"/>
        <v>0</v>
      </c>
      <c r="AX311">
        <f t="shared" si="156"/>
        <v>0</v>
      </c>
      <c r="AY311">
        <f t="shared" si="157"/>
        <v>0</v>
      </c>
      <c r="AZ311" t="b">
        <f t="shared" si="152"/>
        <v>0</v>
      </c>
    </row>
    <row r="312" spans="1:52" x14ac:dyDescent="0.3">
      <c r="A312" s="4">
        <v>310</v>
      </c>
      <c r="B312" s="4">
        <v>-803114963457</v>
      </c>
      <c r="C312" s="5">
        <v>2</v>
      </c>
      <c r="D312" s="5">
        <v>-4.5659999999999997E-3</v>
      </c>
      <c r="E312" s="5">
        <v>1.2338E-2</v>
      </c>
      <c r="F312" s="5">
        <v>1005166</v>
      </c>
      <c r="G312" s="5">
        <v>0</v>
      </c>
      <c r="H312" s="5">
        <v>0</v>
      </c>
      <c r="I312" s="5">
        <v>0</v>
      </c>
      <c r="J312" s="5">
        <v>-9.1999999999999998E-2</v>
      </c>
      <c r="K312" s="5">
        <v>0.10199999999999999</v>
      </c>
      <c r="L312" s="5">
        <v>-0.70399999999999996</v>
      </c>
      <c r="M312" s="5">
        <v>0</v>
      </c>
      <c r="S312">
        <f t="shared" si="140"/>
        <v>310</v>
      </c>
      <c r="T312">
        <f t="shared" si="153"/>
        <v>6.200453000026755</v>
      </c>
      <c r="U312">
        <f t="shared" si="141"/>
        <v>2</v>
      </c>
      <c r="V312">
        <f t="shared" si="145"/>
        <v>-4.4775109200000003E-2</v>
      </c>
      <c r="W312">
        <f t="shared" si="146"/>
        <v>0.12098889560000001</v>
      </c>
      <c r="X312">
        <f t="shared" si="147"/>
        <v>9.8568588292000001</v>
      </c>
      <c r="Y312">
        <f t="shared" si="142"/>
        <v>0</v>
      </c>
      <c r="Z312">
        <f t="shared" si="143"/>
        <v>0</v>
      </c>
      <c r="AA312">
        <f t="shared" si="144"/>
        <v>0</v>
      </c>
      <c r="AB312">
        <f t="shared" si="158"/>
        <v>-9.1999999999999998E-2</v>
      </c>
      <c r="AC312">
        <f t="shared" si="159"/>
        <v>0.10199999999999999</v>
      </c>
      <c r="AD312">
        <f t="shared" si="160"/>
        <v>-0.70399999999999996</v>
      </c>
      <c r="AE312">
        <f t="shared" si="161"/>
        <v>0</v>
      </c>
      <c r="AG312">
        <f t="shared" si="134"/>
        <v>-1.6057029118347829E-3</v>
      </c>
      <c r="AH312">
        <f t="shared" si="135"/>
        <v>1.7802358370342158E-3</v>
      </c>
      <c r="AI312">
        <f t="shared" si="136"/>
        <v>-1.228711793404008E-2</v>
      </c>
      <c r="AJ312">
        <f t="shared" si="137"/>
        <v>-2.722751418888595E-2</v>
      </c>
      <c r="AK312">
        <f t="shared" si="138"/>
        <v>0.13681602266153856</v>
      </c>
      <c r="AL312">
        <f t="shared" si="139"/>
        <v>9.8567159409437455</v>
      </c>
      <c r="AM312">
        <f t="shared" ref="AM312:AM375" si="162">COS(AH312)*V312+SIN(AG312)*SIN(AH312)*W312+COS(AG312)*SIN(AH312)*X312</f>
        <v>-2.7227882660152795E-2</v>
      </c>
      <c r="AN312">
        <f t="shared" ref="AN312:AN375" si="163">COS(AG312)*W312-SIN(AG312)*X312</f>
        <v>0.13681591975073087</v>
      </c>
      <c r="AO312">
        <f t="shared" ref="AO312:AO375" si="164">-SIN(AH312)*V312+SIN(AG312)*COS(AH312)*W312+COS(AG312)*COS(AH312)*X312</f>
        <v>9.8567159413543504</v>
      </c>
      <c r="AQ312">
        <f t="shared" si="154"/>
        <v>1.9511000020429492E-2</v>
      </c>
      <c r="AR312" t="b">
        <f t="shared" si="148"/>
        <v>0</v>
      </c>
      <c r="AS312" t="b">
        <f t="shared" si="149"/>
        <v>0</v>
      </c>
      <c r="AT312" t="b">
        <f>FALSE</f>
        <v>0</v>
      </c>
      <c r="AU312" t="b">
        <f t="shared" si="150"/>
        <v>1</v>
      </c>
      <c r="AV312" t="b">
        <f t="shared" si="155"/>
        <v>1</v>
      </c>
      <c r="AW312" t="b">
        <f t="shared" si="151"/>
        <v>0</v>
      </c>
      <c r="AX312">
        <f t="shared" si="156"/>
        <v>0</v>
      </c>
      <c r="AY312">
        <f t="shared" si="157"/>
        <v>0</v>
      </c>
      <c r="AZ312" t="b">
        <f t="shared" si="152"/>
        <v>0</v>
      </c>
    </row>
    <row r="313" spans="1:52" x14ac:dyDescent="0.3">
      <c r="A313" s="4">
        <v>311</v>
      </c>
      <c r="B313" s="4">
        <v>-803114944141</v>
      </c>
      <c r="C313" s="5">
        <v>2</v>
      </c>
      <c r="D313" s="5">
        <v>-8.6169999999999997E-3</v>
      </c>
      <c r="E313" s="5">
        <v>1.2295E-2</v>
      </c>
      <c r="F313" s="5">
        <v>1004767</v>
      </c>
      <c r="G313" s="5">
        <v>0</v>
      </c>
      <c r="H313" s="5">
        <v>0</v>
      </c>
      <c r="I313" s="5">
        <v>0</v>
      </c>
      <c r="J313" s="5">
        <v>-9.0999999999999998E-2</v>
      </c>
      <c r="K313" s="5">
        <v>0.10199999999999999</v>
      </c>
      <c r="L313" s="5">
        <v>-0.70399999999999996</v>
      </c>
      <c r="M313" s="5">
        <v>0</v>
      </c>
      <c r="S313">
        <f t="shared" si="140"/>
        <v>311</v>
      </c>
      <c r="T313">
        <f t="shared" si="153"/>
        <v>6.2197689999593422</v>
      </c>
      <c r="U313">
        <f t="shared" si="141"/>
        <v>2</v>
      </c>
      <c r="V313">
        <f t="shared" si="145"/>
        <v>-8.4500025399999998E-2</v>
      </c>
      <c r="W313">
        <f t="shared" si="146"/>
        <v>0.12056722900000001</v>
      </c>
      <c r="X313">
        <f t="shared" si="147"/>
        <v>9.8529461553999997</v>
      </c>
      <c r="Y313">
        <f t="shared" si="142"/>
        <v>0</v>
      </c>
      <c r="Z313">
        <f t="shared" si="143"/>
        <v>0</v>
      </c>
      <c r="AA313">
        <f t="shared" si="144"/>
        <v>0</v>
      </c>
      <c r="AB313">
        <f t="shared" si="158"/>
        <v>-9.0999999999999998E-2</v>
      </c>
      <c r="AC313">
        <f t="shared" si="159"/>
        <v>0.10199999999999999</v>
      </c>
      <c r="AD313">
        <f t="shared" si="160"/>
        <v>-0.70399999999999996</v>
      </c>
      <c r="AE313">
        <f t="shared" si="161"/>
        <v>0</v>
      </c>
      <c r="AG313">
        <f t="shared" si="134"/>
        <v>-1.5882496193148398E-3</v>
      </c>
      <c r="AH313">
        <f t="shared" si="135"/>
        <v>1.7802358370342158E-3</v>
      </c>
      <c r="AI313">
        <f t="shared" si="136"/>
        <v>-1.228711793404008E-2</v>
      </c>
      <c r="AJ313">
        <f t="shared" si="137"/>
        <v>-6.695933291845127E-2</v>
      </c>
      <c r="AK313">
        <f t="shared" si="138"/>
        <v>0.13621622245618792</v>
      </c>
      <c r="AL313">
        <f t="shared" si="139"/>
        <v>9.8528770539719943</v>
      </c>
      <c r="AM313">
        <f t="shared" si="162"/>
        <v>-6.6959695940359484E-2</v>
      </c>
      <c r="AN313">
        <f t="shared" si="163"/>
        <v>0.13621600833366679</v>
      </c>
      <c r="AO313">
        <f t="shared" si="164"/>
        <v>9.8528770544651678</v>
      </c>
      <c r="AQ313">
        <f t="shared" si="154"/>
        <v>1.9315999932587147E-2</v>
      </c>
      <c r="AR313" t="b">
        <f t="shared" si="148"/>
        <v>0</v>
      </c>
      <c r="AS313" t="b">
        <f t="shared" si="149"/>
        <v>0</v>
      </c>
      <c r="AT313" t="b">
        <f>FALSE</f>
        <v>0</v>
      </c>
      <c r="AU313" t="b">
        <f t="shared" si="150"/>
        <v>1</v>
      </c>
      <c r="AV313" t="b">
        <f t="shared" si="155"/>
        <v>1</v>
      </c>
      <c r="AW313" t="b">
        <f t="shared" si="151"/>
        <v>0</v>
      </c>
      <c r="AX313">
        <f t="shared" si="156"/>
        <v>0</v>
      </c>
      <c r="AY313">
        <f t="shared" si="157"/>
        <v>0</v>
      </c>
      <c r="AZ313" t="b">
        <f t="shared" si="152"/>
        <v>0</v>
      </c>
    </row>
    <row r="314" spans="1:52" x14ac:dyDescent="0.3">
      <c r="A314" s="4">
        <v>312</v>
      </c>
      <c r="B314" s="4">
        <v>-803114928958</v>
      </c>
      <c r="C314" s="5">
        <v>2</v>
      </c>
      <c r="D314" s="5">
        <v>-4.2059999999999997E-3</v>
      </c>
      <c r="E314" s="5">
        <v>1.2258E-2</v>
      </c>
      <c r="F314" s="5">
        <v>1004457</v>
      </c>
      <c r="G314" s="5">
        <v>0</v>
      </c>
      <c r="H314" s="5">
        <v>0</v>
      </c>
      <c r="I314" s="5">
        <v>0</v>
      </c>
      <c r="J314" s="5">
        <v>-9.0999999999999998E-2</v>
      </c>
      <c r="K314" s="5">
        <v>0.10100000000000001</v>
      </c>
      <c r="L314" s="5">
        <v>-0.70399999999999996</v>
      </c>
      <c r="M314" s="5">
        <v>0</v>
      </c>
      <c r="S314">
        <f t="shared" si="140"/>
        <v>312</v>
      </c>
      <c r="T314">
        <f t="shared" si="153"/>
        <v>6.2349519999697804</v>
      </c>
      <c r="U314">
        <f t="shared" si="141"/>
        <v>2</v>
      </c>
      <c r="V314">
        <f t="shared" si="145"/>
        <v>-4.1244877200000002E-2</v>
      </c>
      <c r="W314">
        <f t="shared" si="146"/>
        <v>0.1202043996</v>
      </c>
      <c r="X314">
        <f t="shared" si="147"/>
        <v>9.8499062334000005</v>
      </c>
      <c r="Y314">
        <f t="shared" si="142"/>
        <v>0</v>
      </c>
      <c r="Z314">
        <f t="shared" si="143"/>
        <v>0</v>
      </c>
      <c r="AA314">
        <f t="shared" si="144"/>
        <v>0</v>
      </c>
      <c r="AB314">
        <f t="shared" si="158"/>
        <v>-9.0999999999999998E-2</v>
      </c>
      <c r="AC314">
        <f t="shared" si="159"/>
        <v>0.10100000000000001</v>
      </c>
      <c r="AD314">
        <f t="shared" si="160"/>
        <v>-0.70399999999999996</v>
      </c>
      <c r="AE314">
        <f t="shared" si="161"/>
        <v>0</v>
      </c>
      <c r="AG314">
        <f t="shared" si="134"/>
        <v>-1.5882496193148398E-3</v>
      </c>
      <c r="AH314">
        <f t="shared" si="135"/>
        <v>1.7627825445142731E-3</v>
      </c>
      <c r="AI314">
        <f t="shared" si="136"/>
        <v>-1.228711793404008E-2</v>
      </c>
      <c r="AJ314">
        <f t="shared" si="137"/>
        <v>-2.3881579336892309E-2</v>
      </c>
      <c r="AK314">
        <f t="shared" si="138"/>
        <v>0.13584844240687838</v>
      </c>
      <c r="AL314">
        <f t="shared" si="139"/>
        <v>9.8497602973480856</v>
      </c>
      <c r="AM314">
        <f t="shared" si="162"/>
        <v>-2.3881937777180572E-2</v>
      </c>
      <c r="AN314">
        <f t="shared" si="163"/>
        <v>0.13584835123836256</v>
      </c>
      <c r="AO314">
        <f t="shared" si="164"/>
        <v>9.8497602977364114</v>
      </c>
      <c r="AQ314">
        <f t="shared" si="154"/>
        <v>1.5183000010438263E-2</v>
      </c>
      <c r="AR314" t="b">
        <f t="shared" si="148"/>
        <v>0</v>
      </c>
      <c r="AS314" t="b">
        <f t="shared" si="149"/>
        <v>0</v>
      </c>
      <c r="AT314" t="b">
        <f>FALSE</f>
        <v>0</v>
      </c>
      <c r="AU314" t="b">
        <f t="shared" si="150"/>
        <v>1</v>
      </c>
      <c r="AV314" t="b">
        <f t="shared" si="155"/>
        <v>1</v>
      </c>
      <c r="AW314" t="b">
        <f t="shared" si="151"/>
        <v>0</v>
      </c>
      <c r="AX314">
        <f t="shared" si="156"/>
        <v>0</v>
      </c>
      <c r="AY314">
        <f t="shared" si="157"/>
        <v>0</v>
      </c>
      <c r="AZ314" t="b">
        <f t="shared" si="152"/>
        <v>0</v>
      </c>
    </row>
    <row r="315" spans="1:52" x14ac:dyDescent="0.3">
      <c r="A315" s="4">
        <v>313</v>
      </c>
      <c r="B315" s="4">
        <v>-803114913139</v>
      </c>
      <c r="C315" s="5">
        <v>2</v>
      </c>
      <c r="D315" s="5">
        <v>-4.6969999999999998E-3</v>
      </c>
      <c r="E315" s="5">
        <v>1.2300999999999999E-2</v>
      </c>
      <c r="F315" s="5">
        <v>1006422</v>
      </c>
      <c r="G315" s="5">
        <v>0</v>
      </c>
      <c r="H315" s="5">
        <v>0</v>
      </c>
      <c r="I315" s="5">
        <v>0</v>
      </c>
      <c r="J315" s="5">
        <v>-9.0999999999999998E-2</v>
      </c>
      <c r="K315" s="5">
        <v>0.1</v>
      </c>
      <c r="L315" s="5">
        <v>-0.70399999999999996</v>
      </c>
      <c r="M315" s="5">
        <v>0</v>
      </c>
      <c r="S315">
        <f t="shared" si="140"/>
        <v>313</v>
      </c>
      <c r="T315">
        <f t="shared" si="153"/>
        <v>6.2507710000500083</v>
      </c>
      <c r="U315">
        <f t="shared" si="141"/>
        <v>2</v>
      </c>
      <c r="V315">
        <f t="shared" si="145"/>
        <v>-4.6059721400000003E-2</v>
      </c>
      <c r="W315">
        <f t="shared" si="146"/>
        <v>0.12062606620000001</v>
      </c>
      <c r="X315">
        <f t="shared" si="147"/>
        <v>9.8691754163999992</v>
      </c>
      <c r="Y315">
        <f t="shared" si="142"/>
        <v>0</v>
      </c>
      <c r="Z315">
        <f t="shared" si="143"/>
        <v>0</v>
      </c>
      <c r="AA315">
        <f t="shared" si="144"/>
        <v>0</v>
      </c>
      <c r="AB315">
        <f t="shared" si="158"/>
        <v>-9.0999999999999998E-2</v>
      </c>
      <c r="AC315">
        <f t="shared" si="159"/>
        <v>0.1</v>
      </c>
      <c r="AD315">
        <f t="shared" si="160"/>
        <v>-0.70399999999999996</v>
      </c>
      <c r="AE315">
        <f t="shared" si="161"/>
        <v>0</v>
      </c>
      <c r="AG315">
        <f t="shared" si="134"/>
        <v>-1.5882496193148398E-3</v>
      </c>
      <c r="AH315">
        <f t="shared" si="135"/>
        <v>1.7453292519943296E-3</v>
      </c>
      <c r="AI315">
        <f t="shared" si="136"/>
        <v>-1.228711793404008E-2</v>
      </c>
      <c r="AJ315">
        <f t="shared" si="137"/>
        <v>-2.8834699444781193E-2</v>
      </c>
      <c r="AK315">
        <f t="shared" si="138"/>
        <v>0.13630072537056898</v>
      </c>
      <c r="AL315">
        <f t="shared" si="139"/>
        <v>9.8690367421460046</v>
      </c>
      <c r="AM315">
        <f t="shared" si="162"/>
        <v>-2.8835055547443651E-2</v>
      </c>
      <c r="AN315">
        <f t="shared" si="163"/>
        <v>0.13630062156622544</v>
      </c>
      <c r="AO315">
        <f t="shared" si="164"/>
        <v>9.8690367425391976</v>
      </c>
      <c r="AQ315">
        <f t="shared" si="154"/>
        <v>1.5819000080227852E-2</v>
      </c>
      <c r="AR315" t="b">
        <f t="shared" si="148"/>
        <v>0</v>
      </c>
      <c r="AS315" t="b">
        <f t="shared" si="149"/>
        <v>0</v>
      </c>
      <c r="AT315" t="b">
        <f>FALSE</f>
        <v>0</v>
      </c>
      <c r="AU315" t="b">
        <f t="shared" si="150"/>
        <v>1</v>
      </c>
      <c r="AV315" t="b">
        <f t="shared" si="155"/>
        <v>1</v>
      </c>
      <c r="AW315" t="b">
        <f t="shared" si="151"/>
        <v>0</v>
      </c>
      <c r="AX315">
        <f t="shared" si="156"/>
        <v>0</v>
      </c>
      <c r="AY315">
        <f t="shared" si="157"/>
        <v>0</v>
      </c>
      <c r="AZ315" t="b">
        <f t="shared" si="152"/>
        <v>0</v>
      </c>
    </row>
    <row r="316" spans="1:52" x14ac:dyDescent="0.3">
      <c r="A316" s="4">
        <v>314</v>
      </c>
      <c r="B316" s="4">
        <v>-803114883922</v>
      </c>
      <c r="C316" s="5">
        <v>2</v>
      </c>
      <c r="D316" s="5">
        <v>-5.3080000000000002E-3</v>
      </c>
      <c r="E316" s="5">
        <v>1.235E-2</v>
      </c>
      <c r="F316" s="5">
        <v>1005057</v>
      </c>
      <c r="G316" s="5">
        <v>0</v>
      </c>
      <c r="H316" s="5">
        <v>0</v>
      </c>
      <c r="I316" s="5">
        <v>0</v>
      </c>
      <c r="J316" s="5">
        <v>-0.09</v>
      </c>
      <c r="K316" s="5">
        <v>9.6000000000000002E-2</v>
      </c>
      <c r="L316" s="5">
        <v>-0.70499999999999996</v>
      </c>
      <c r="M316" s="5">
        <v>0</v>
      </c>
      <c r="S316">
        <f t="shared" si="140"/>
        <v>314</v>
      </c>
      <c r="T316">
        <f t="shared" si="153"/>
        <v>6.2799880000529811</v>
      </c>
      <c r="U316">
        <f t="shared" si="141"/>
        <v>2</v>
      </c>
      <c r="V316">
        <f t="shared" si="145"/>
        <v>-5.2051309600000005E-2</v>
      </c>
      <c r="W316">
        <f t="shared" si="146"/>
        <v>0.12110657000000001</v>
      </c>
      <c r="X316">
        <f t="shared" si="147"/>
        <v>9.8557899534000022</v>
      </c>
      <c r="Y316">
        <f t="shared" si="142"/>
        <v>0</v>
      </c>
      <c r="Z316">
        <f t="shared" si="143"/>
        <v>0</v>
      </c>
      <c r="AA316">
        <f t="shared" si="144"/>
        <v>0</v>
      </c>
      <c r="AB316">
        <f t="shared" si="158"/>
        <v>-0.09</v>
      </c>
      <c r="AC316">
        <f t="shared" si="159"/>
        <v>9.6000000000000002E-2</v>
      </c>
      <c r="AD316">
        <f t="shared" si="160"/>
        <v>-0.70499999999999996</v>
      </c>
      <c r="AE316">
        <f t="shared" si="161"/>
        <v>0</v>
      </c>
      <c r="AG316">
        <f t="shared" ref="AG316:AG379" si="165">AB316/180*PI()</f>
        <v>-1.5707963267948967E-3</v>
      </c>
      <c r="AH316">
        <f t="shared" ref="AH316:AH379" si="166">AC316/180*PI()</f>
        <v>1.6755160819145565E-3</v>
      </c>
      <c r="AI316">
        <f t="shared" ref="AI316:AI379" si="167">AD316/180*PI()</f>
        <v>-1.2304571226560023E-2</v>
      </c>
      <c r="AJ316">
        <f t="shared" ref="AJ316:AJ379" si="168">COS(AH316)*V316+SIN(AH316)*X316</f>
        <v>-3.5537709696449232E-2</v>
      </c>
      <c r="AK316">
        <f t="shared" ref="AK316:AK379" si="169">SIN(AG316)*SIN(AH316)*V316+COS(AG316)*W316-SIN(AG316)*COS(AH316)*X316</f>
        <v>0.13658796814327476</v>
      </c>
      <c r="AL316">
        <f t="shared" ref="AL316:AL379" si="170">-COS(AG316)*SIN(AH316)*V316+SIN(AG316)*W316+COS(AG316)*COS(AH316)*X316</f>
        <v>9.8556609389637941</v>
      </c>
      <c r="AM316">
        <f t="shared" si="162"/>
        <v>-3.553804880862832E-2</v>
      </c>
      <c r="AN316">
        <f t="shared" si="163"/>
        <v>0.1365878528807658</v>
      </c>
      <c r="AO316">
        <f t="shared" si="164"/>
        <v>9.8556609393384154</v>
      </c>
      <c r="AQ316">
        <f t="shared" si="154"/>
        <v>2.9217000002972782E-2</v>
      </c>
      <c r="AR316" t="b">
        <f t="shared" si="148"/>
        <v>0</v>
      </c>
      <c r="AS316" t="b">
        <f t="shared" si="149"/>
        <v>0</v>
      </c>
      <c r="AT316" t="b">
        <f>FALSE</f>
        <v>0</v>
      </c>
      <c r="AU316" t="b">
        <f t="shared" si="150"/>
        <v>1</v>
      </c>
      <c r="AV316" t="b">
        <f t="shared" si="155"/>
        <v>1</v>
      </c>
      <c r="AW316" t="b">
        <f t="shared" si="151"/>
        <v>0</v>
      </c>
      <c r="AX316">
        <f t="shared" si="156"/>
        <v>0</v>
      </c>
      <c r="AY316">
        <f t="shared" si="157"/>
        <v>0</v>
      </c>
      <c r="AZ316" t="b">
        <f t="shared" si="152"/>
        <v>0</v>
      </c>
    </row>
    <row r="317" spans="1:52" x14ac:dyDescent="0.3">
      <c r="A317" s="4">
        <v>315</v>
      </c>
      <c r="B317" s="4">
        <v>-803114866937</v>
      </c>
      <c r="C317" s="5">
        <v>2</v>
      </c>
      <c r="D317" s="5">
        <v>-6.5459999999999997E-3</v>
      </c>
      <c r="E317" s="5">
        <v>1.2194E-2</v>
      </c>
      <c r="F317" s="5">
        <v>1002082</v>
      </c>
      <c r="G317" s="5">
        <v>0</v>
      </c>
      <c r="H317" s="5">
        <v>0</v>
      </c>
      <c r="I317" s="5">
        <v>0</v>
      </c>
      <c r="J317" s="5">
        <v>-0.09</v>
      </c>
      <c r="K317" s="5">
        <v>9.5000000000000001E-2</v>
      </c>
      <c r="L317" s="5">
        <v>-0.70499999999999996</v>
      </c>
      <c r="M317" s="5">
        <v>0</v>
      </c>
      <c r="S317">
        <f t="shared" si="140"/>
        <v>315</v>
      </c>
      <c r="T317">
        <f t="shared" si="153"/>
        <v>6.2969730000477284</v>
      </c>
      <c r="U317">
        <f t="shared" si="141"/>
        <v>2</v>
      </c>
      <c r="V317">
        <f t="shared" si="145"/>
        <v>-6.4191385200000006E-2</v>
      </c>
      <c r="W317">
        <f t="shared" si="146"/>
        <v>0.11957680280000001</v>
      </c>
      <c r="X317">
        <f t="shared" si="147"/>
        <v>9.826616508399999</v>
      </c>
      <c r="Y317">
        <f t="shared" si="142"/>
        <v>0</v>
      </c>
      <c r="Z317">
        <f t="shared" si="143"/>
        <v>0</v>
      </c>
      <c r="AA317">
        <f t="shared" si="144"/>
        <v>0</v>
      </c>
      <c r="AB317">
        <f t="shared" si="158"/>
        <v>-0.09</v>
      </c>
      <c r="AC317">
        <f t="shared" si="159"/>
        <v>9.5000000000000001E-2</v>
      </c>
      <c r="AD317">
        <f t="shared" si="160"/>
        <v>-0.70499999999999996</v>
      </c>
      <c r="AE317">
        <f t="shared" si="161"/>
        <v>0</v>
      </c>
      <c r="AG317">
        <f t="shared" si="165"/>
        <v>-1.5707963267948967E-3</v>
      </c>
      <c r="AH317">
        <f t="shared" si="166"/>
        <v>1.6580627893946131E-3</v>
      </c>
      <c r="AI317">
        <f t="shared" si="167"/>
        <v>-1.2304571226560023E-2</v>
      </c>
      <c r="AJ317">
        <f t="shared" si="168"/>
        <v>-4.7898157250648651E-2</v>
      </c>
      <c r="AK317">
        <f t="shared" si="169"/>
        <v>0.1350124080140388</v>
      </c>
      <c r="AL317">
        <f t="shared" si="170"/>
        <v>9.8265094802312891</v>
      </c>
      <c r="AM317">
        <f t="shared" si="162"/>
        <v>-4.7898488786493686E-2</v>
      </c>
      <c r="AN317">
        <f t="shared" si="163"/>
        <v>0.13501226204663908</v>
      </c>
      <c r="AO317">
        <f t="shared" si="164"/>
        <v>9.8265094806207856</v>
      </c>
      <c r="AQ317">
        <f t="shared" si="154"/>
        <v>1.6984999994747341E-2</v>
      </c>
      <c r="AR317" t="b">
        <f t="shared" si="148"/>
        <v>0</v>
      </c>
      <c r="AS317" t="b">
        <f t="shared" si="149"/>
        <v>0</v>
      </c>
      <c r="AT317" t="b">
        <f>FALSE</f>
        <v>0</v>
      </c>
      <c r="AU317" t="b">
        <f t="shared" si="150"/>
        <v>1</v>
      </c>
      <c r="AV317" t="b">
        <f t="shared" si="155"/>
        <v>1</v>
      </c>
      <c r="AW317" t="b">
        <f t="shared" si="151"/>
        <v>0</v>
      </c>
      <c r="AX317">
        <f t="shared" si="156"/>
        <v>0</v>
      </c>
      <c r="AY317">
        <f t="shared" si="157"/>
        <v>0</v>
      </c>
      <c r="AZ317" t="b">
        <f t="shared" si="152"/>
        <v>0</v>
      </c>
    </row>
    <row r="318" spans="1:52" x14ac:dyDescent="0.3">
      <c r="A318" s="4">
        <v>316</v>
      </c>
      <c r="B318" s="4">
        <v>-803114848337</v>
      </c>
      <c r="C318" s="5">
        <v>2</v>
      </c>
      <c r="D318" s="5">
        <v>-1.4075000000000001E-2</v>
      </c>
      <c r="E318" s="5">
        <v>1.2218E-2</v>
      </c>
      <c r="F318" s="5">
        <v>1005056</v>
      </c>
      <c r="G318" s="5">
        <v>0</v>
      </c>
      <c r="H318" s="5">
        <v>0</v>
      </c>
      <c r="I318" s="5">
        <v>0</v>
      </c>
      <c r="J318" s="5">
        <v>-0.09</v>
      </c>
      <c r="K318" s="5">
        <v>9.8000000000000004E-2</v>
      </c>
      <c r="L318" s="5">
        <v>-0.70599999999999996</v>
      </c>
      <c r="M318" s="5">
        <v>0</v>
      </c>
      <c r="S318">
        <f t="shared" si="140"/>
        <v>316</v>
      </c>
      <c r="T318">
        <f t="shared" si="153"/>
        <v>6.3155729999998584</v>
      </c>
      <c r="U318">
        <f t="shared" si="141"/>
        <v>2</v>
      </c>
      <c r="V318">
        <f t="shared" si="145"/>
        <v>-0.13802226500000001</v>
      </c>
      <c r="W318">
        <f t="shared" si="146"/>
        <v>0.1198121516</v>
      </c>
      <c r="X318">
        <f t="shared" si="147"/>
        <v>9.8557801472000008</v>
      </c>
      <c r="Y318">
        <f t="shared" si="142"/>
        <v>0</v>
      </c>
      <c r="Z318">
        <f t="shared" si="143"/>
        <v>0</v>
      </c>
      <c r="AA318">
        <f t="shared" si="144"/>
        <v>0</v>
      </c>
      <c r="AB318">
        <f t="shared" si="158"/>
        <v>-0.09</v>
      </c>
      <c r="AC318">
        <f t="shared" si="159"/>
        <v>9.8000000000000004E-2</v>
      </c>
      <c r="AD318">
        <f t="shared" si="160"/>
        <v>-0.70599999999999996</v>
      </c>
      <c r="AE318">
        <f t="shared" si="161"/>
        <v>0</v>
      </c>
      <c r="AG318">
        <f t="shared" si="165"/>
        <v>-1.5707963267948967E-3</v>
      </c>
      <c r="AH318">
        <f t="shared" si="166"/>
        <v>1.7104226669544431E-3</v>
      </c>
      <c r="AI318">
        <f t="shared" si="167"/>
        <v>-1.2322024519079966E-2</v>
      </c>
      <c r="AJ318">
        <f t="shared" si="168"/>
        <v>-0.12116452156012433</v>
      </c>
      <c r="AK318">
        <f t="shared" si="169"/>
        <v>0.13529376885598807</v>
      </c>
      <c r="AL318">
        <f t="shared" si="170"/>
        <v>9.8558014469687976</v>
      </c>
      <c r="AM318">
        <f t="shared" si="162"/>
        <v>-0.12116486425936898</v>
      </c>
      <c r="AN318">
        <f t="shared" si="163"/>
        <v>0.13529342067415354</v>
      </c>
      <c r="AO318">
        <f t="shared" si="164"/>
        <v>9.8558014475353399</v>
      </c>
      <c r="AQ318">
        <f t="shared" si="154"/>
        <v>1.859999995213002E-2</v>
      </c>
      <c r="AR318" t="b">
        <f t="shared" si="148"/>
        <v>0</v>
      </c>
      <c r="AS318" t="b">
        <f t="shared" si="149"/>
        <v>0</v>
      </c>
      <c r="AT318" t="b">
        <f>FALSE</f>
        <v>0</v>
      </c>
      <c r="AU318" t="b">
        <f t="shared" si="150"/>
        <v>1</v>
      </c>
      <c r="AV318" t="b">
        <f t="shared" si="155"/>
        <v>1</v>
      </c>
      <c r="AW318" t="b">
        <f t="shared" si="151"/>
        <v>0</v>
      </c>
      <c r="AX318">
        <f t="shared" si="156"/>
        <v>0</v>
      </c>
      <c r="AY318">
        <f t="shared" si="157"/>
        <v>0</v>
      </c>
      <c r="AZ318" t="b">
        <f t="shared" si="152"/>
        <v>0</v>
      </c>
    </row>
    <row r="319" spans="1:52" x14ac:dyDescent="0.3">
      <c r="A319" s="4">
        <v>317</v>
      </c>
      <c r="B319" s="4">
        <v>-803114828450</v>
      </c>
      <c r="C319" s="5">
        <v>2</v>
      </c>
      <c r="D319" s="5">
        <v>-1.2478E-2</v>
      </c>
      <c r="E319" s="5">
        <v>1.2378999999999999E-2</v>
      </c>
      <c r="F319" s="5">
        <v>1004777</v>
      </c>
      <c r="G319" s="5">
        <v>0</v>
      </c>
      <c r="H319" s="5">
        <v>0</v>
      </c>
      <c r="I319" s="5">
        <v>0</v>
      </c>
      <c r="J319" s="5">
        <v>-0.09</v>
      </c>
      <c r="K319" s="5">
        <v>0.10100000000000001</v>
      </c>
      <c r="L319" s="5">
        <v>-0.70599999999999996</v>
      </c>
      <c r="M319" s="5">
        <v>0</v>
      </c>
      <c r="S319">
        <f t="shared" si="140"/>
        <v>317</v>
      </c>
      <c r="T319">
        <f t="shared" si="153"/>
        <v>6.3354599999729544</v>
      </c>
      <c r="U319">
        <f t="shared" si="141"/>
        <v>2</v>
      </c>
      <c r="V319">
        <f t="shared" si="145"/>
        <v>-0.12236176360000001</v>
      </c>
      <c r="W319">
        <f t="shared" si="146"/>
        <v>0.12139094979999999</v>
      </c>
      <c r="X319">
        <f t="shared" si="147"/>
        <v>9.8530442174000008</v>
      </c>
      <c r="Y319">
        <f t="shared" si="142"/>
        <v>0</v>
      </c>
      <c r="Z319">
        <f t="shared" si="143"/>
        <v>0</v>
      </c>
      <c r="AA319">
        <f t="shared" si="144"/>
        <v>0</v>
      </c>
      <c r="AB319">
        <f t="shared" si="158"/>
        <v>-0.09</v>
      </c>
      <c r="AC319">
        <f t="shared" si="159"/>
        <v>0.10100000000000001</v>
      </c>
      <c r="AD319">
        <f t="shared" si="160"/>
        <v>-0.70599999999999996</v>
      </c>
      <c r="AE319">
        <f t="shared" si="161"/>
        <v>0</v>
      </c>
      <c r="AG319">
        <f t="shared" si="165"/>
        <v>-1.5707963267948967E-3</v>
      </c>
      <c r="AH319">
        <f t="shared" si="166"/>
        <v>1.7627825445142731E-3</v>
      </c>
      <c r="AI319">
        <f t="shared" si="167"/>
        <v>-1.2322024519079966E-2</v>
      </c>
      <c r="AJ319">
        <f t="shared" si="168"/>
        <v>-0.10499280812496994</v>
      </c>
      <c r="AK319">
        <f t="shared" si="169"/>
        <v>0.13686823410888979</v>
      </c>
      <c r="AL319">
        <f t="shared" si="170"/>
        <v>9.8530417694566879</v>
      </c>
      <c r="AM319">
        <f t="shared" si="162"/>
        <v>-0.10499316568069164</v>
      </c>
      <c r="AN319">
        <f t="shared" si="163"/>
        <v>0.13686791933967682</v>
      </c>
      <c r="AO319">
        <f t="shared" si="164"/>
        <v>9.853041770019054</v>
      </c>
      <c r="AQ319">
        <f t="shared" si="154"/>
        <v>1.9886999973095953E-2</v>
      </c>
      <c r="AR319" t="b">
        <f t="shared" si="148"/>
        <v>0</v>
      </c>
      <c r="AS319" t="b">
        <f t="shared" si="149"/>
        <v>0</v>
      </c>
      <c r="AT319" t="b">
        <f>FALSE</f>
        <v>0</v>
      </c>
      <c r="AU319" t="b">
        <f t="shared" si="150"/>
        <v>1</v>
      </c>
      <c r="AV319" t="b">
        <f t="shared" si="155"/>
        <v>1</v>
      </c>
      <c r="AW319" t="b">
        <f t="shared" si="151"/>
        <v>0</v>
      </c>
      <c r="AX319">
        <f t="shared" si="156"/>
        <v>0</v>
      </c>
      <c r="AY319">
        <f t="shared" si="157"/>
        <v>0</v>
      </c>
      <c r="AZ319" t="b">
        <f t="shared" si="152"/>
        <v>0</v>
      </c>
    </row>
    <row r="320" spans="1:52" x14ac:dyDescent="0.3">
      <c r="A320" s="4">
        <v>318</v>
      </c>
      <c r="B320" s="4">
        <v>-803114802876</v>
      </c>
      <c r="C320" s="5">
        <v>2</v>
      </c>
      <c r="D320" s="5">
        <v>-4.0879999999999996E-3</v>
      </c>
      <c r="E320" s="5">
        <v>1.2292000000000001E-2</v>
      </c>
      <c r="F320" s="5">
        <v>1004031</v>
      </c>
      <c r="G320" s="5">
        <v>0</v>
      </c>
      <c r="H320" s="5">
        <v>0</v>
      </c>
      <c r="I320" s="5">
        <v>0</v>
      </c>
      <c r="J320" s="5">
        <v>-0.09</v>
      </c>
      <c r="K320" s="5">
        <v>0.10199999999999999</v>
      </c>
      <c r="L320" s="5">
        <v>-0.70599999999999996</v>
      </c>
      <c r="M320" s="5">
        <v>0</v>
      </c>
      <c r="S320">
        <f t="shared" si="140"/>
        <v>318</v>
      </c>
      <c r="T320">
        <f t="shared" si="153"/>
        <v>6.3610340000595897</v>
      </c>
      <c r="U320">
        <f t="shared" si="141"/>
        <v>2</v>
      </c>
      <c r="V320">
        <f t="shared" si="145"/>
        <v>-4.0087745599999995E-2</v>
      </c>
      <c r="W320">
        <f t="shared" si="146"/>
        <v>0.12053781040000001</v>
      </c>
      <c r="X320">
        <f t="shared" si="147"/>
        <v>9.8457287921999992</v>
      </c>
      <c r="Y320">
        <f t="shared" si="142"/>
        <v>0</v>
      </c>
      <c r="Z320">
        <f t="shared" si="143"/>
        <v>0</v>
      </c>
      <c r="AA320">
        <f t="shared" si="144"/>
        <v>0</v>
      </c>
      <c r="AB320">
        <f t="shared" si="158"/>
        <v>-0.09</v>
      </c>
      <c r="AC320">
        <f t="shared" si="159"/>
        <v>0.10199999999999999</v>
      </c>
      <c r="AD320">
        <f t="shared" si="160"/>
        <v>-0.70599999999999996</v>
      </c>
      <c r="AE320">
        <f t="shared" si="161"/>
        <v>0</v>
      </c>
      <c r="AG320">
        <f t="shared" si="165"/>
        <v>-1.5707963267948967E-3</v>
      </c>
      <c r="AH320">
        <f t="shared" si="166"/>
        <v>1.7802358370342158E-3</v>
      </c>
      <c r="AI320">
        <f t="shared" si="167"/>
        <v>-1.2322024519079966E-2</v>
      </c>
      <c r="AJ320">
        <f t="shared" si="168"/>
        <v>-2.2559972096842219E-2</v>
      </c>
      <c r="AK320">
        <f t="shared" si="169"/>
        <v>0.13600337754753497</v>
      </c>
      <c r="AL320">
        <f t="shared" si="170"/>
        <v>9.8455830690515231</v>
      </c>
      <c r="AM320">
        <f t="shared" si="162"/>
        <v>-2.2560330790942704E-2</v>
      </c>
      <c r="AN320">
        <f t="shared" si="163"/>
        <v>0.13600328995388758</v>
      </c>
      <c r="AO320">
        <f t="shared" si="164"/>
        <v>9.8455830694395985</v>
      </c>
      <c r="AQ320">
        <f t="shared" si="154"/>
        <v>2.5574000086635351E-2</v>
      </c>
      <c r="AR320" t="b">
        <f t="shared" si="148"/>
        <v>0</v>
      </c>
      <c r="AS320" t="b">
        <f t="shared" si="149"/>
        <v>0</v>
      </c>
      <c r="AT320" t="b">
        <f>FALSE</f>
        <v>0</v>
      </c>
      <c r="AU320" t="b">
        <f t="shared" si="150"/>
        <v>1</v>
      </c>
      <c r="AV320" t="b">
        <f t="shared" si="155"/>
        <v>1</v>
      </c>
      <c r="AW320" t="b">
        <f t="shared" si="151"/>
        <v>0</v>
      </c>
      <c r="AX320">
        <f t="shared" si="156"/>
        <v>0</v>
      </c>
      <c r="AY320">
        <f t="shared" si="157"/>
        <v>0</v>
      </c>
      <c r="AZ320" t="b">
        <f t="shared" si="152"/>
        <v>0</v>
      </c>
    </row>
    <row r="321" spans="1:52" x14ac:dyDescent="0.3">
      <c r="A321" s="4">
        <v>319</v>
      </c>
      <c r="B321" s="4">
        <v>-803114783438</v>
      </c>
      <c r="C321" s="5">
        <v>2</v>
      </c>
      <c r="D321" s="5">
        <v>-1.2603E-2</v>
      </c>
      <c r="E321" s="5">
        <v>1.225E-2</v>
      </c>
      <c r="F321" s="5">
        <v>1004507</v>
      </c>
      <c r="G321" s="5">
        <v>0</v>
      </c>
      <c r="H321" s="5">
        <v>0</v>
      </c>
      <c r="I321" s="5">
        <v>0</v>
      </c>
      <c r="J321" s="5">
        <v>-9.0999999999999998E-2</v>
      </c>
      <c r="K321" s="5">
        <v>0.10199999999999999</v>
      </c>
      <c r="L321" s="5">
        <v>-0.70499999999999996</v>
      </c>
      <c r="M321" s="5">
        <v>0</v>
      </c>
      <c r="S321">
        <f t="shared" si="140"/>
        <v>319</v>
      </c>
      <c r="T321">
        <f t="shared" si="153"/>
        <v>6.3804719999898225</v>
      </c>
      <c r="U321">
        <f t="shared" si="141"/>
        <v>2</v>
      </c>
      <c r="V321">
        <f t="shared" si="145"/>
        <v>-0.1235875386</v>
      </c>
      <c r="W321">
        <f t="shared" si="146"/>
        <v>0.12012595000000001</v>
      </c>
      <c r="X321">
        <f t="shared" si="147"/>
        <v>9.8503965434000005</v>
      </c>
      <c r="Y321">
        <f t="shared" si="142"/>
        <v>0</v>
      </c>
      <c r="Z321">
        <f t="shared" si="143"/>
        <v>0</v>
      </c>
      <c r="AA321">
        <f t="shared" si="144"/>
        <v>0</v>
      </c>
      <c r="AB321">
        <f t="shared" si="158"/>
        <v>-9.0999999999999998E-2</v>
      </c>
      <c r="AC321">
        <f t="shared" si="159"/>
        <v>0.10199999999999999</v>
      </c>
      <c r="AD321">
        <f t="shared" si="160"/>
        <v>-0.70499999999999996</v>
      </c>
      <c r="AE321">
        <f t="shared" si="161"/>
        <v>0</v>
      </c>
      <c r="AG321">
        <f t="shared" si="165"/>
        <v>-1.5882496193148398E-3</v>
      </c>
      <c r="AH321">
        <f t="shared" si="166"/>
        <v>1.7802358370342158E-3</v>
      </c>
      <c r="AI321">
        <f t="shared" si="167"/>
        <v>-1.2304571226560023E-2</v>
      </c>
      <c r="AJ321">
        <f t="shared" si="168"/>
        <v>-0.10605132308787504</v>
      </c>
      <c r="AK321">
        <f t="shared" si="169"/>
        <v>0.13577100511882179</v>
      </c>
      <c r="AL321">
        <f t="shared" si="170"/>
        <v>9.8503977349560685</v>
      </c>
      <c r="AM321">
        <f t="shared" si="162"/>
        <v>-0.10605168485636145</v>
      </c>
      <c r="AN321">
        <f t="shared" si="163"/>
        <v>0.135770680471652</v>
      </c>
      <c r="AO321">
        <f t="shared" si="164"/>
        <v>9.8503977355358945</v>
      </c>
      <c r="AQ321">
        <f t="shared" si="154"/>
        <v>1.9437999930232763E-2</v>
      </c>
      <c r="AR321" t="b">
        <f t="shared" si="148"/>
        <v>0</v>
      </c>
      <c r="AS321" t="b">
        <f t="shared" si="149"/>
        <v>0</v>
      </c>
      <c r="AT321" t="b">
        <f>FALSE</f>
        <v>0</v>
      </c>
      <c r="AU321" t="b">
        <f t="shared" si="150"/>
        <v>1</v>
      </c>
      <c r="AV321" t="b">
        <f t="shared" si="155"/>
        <v>1</v>
      </c>
      <c r="AW321" t="b">
        <f t="shared" si="151"/>
        <v>0</v>
      </c>
      <c r="AX321">
        <f t="shared" si="156"/>
        <v>0</v>
      </c>
      <c r="AY321">
        <f t="shared" si="157"/>
        <v>0</v>
      </c>
      <c r="AZ321" t="b">
        <f t="shared" si="152"/>
        <v>0</v>
      </c>
    </row>
    <row r="322" spans="1:52" x14ac:dyDescent="0.3">
      <c r="A322" s="4">
        <v>320</v>
      </c>
      <c r="B322" s="4">
        <v>-803114762868</v>
      </c>
      <c r="C322" s="5">
        <v>2</v>
      </c>
      <c r="D322" s="5">
        <v>-1.3027E-2</v>
      </c>
      <c r="E322" s="5">
        <v>1.2370000000000001E-2</v>
      </c>
      <c r="F322" s="5">
        <v>1011118</v>
      </c>
      <c r="G322" s="5">
        <v>0</v>
      </c>
      <c r="H322" s="5">
        <v>0</v>
      </c>
      <c r="I322" s="5">
        <v>0</v>
      </c>
      <c r="J322" s="5">
        <v>-9.0999999999999998E-2</v>
      </c>
      <c r="K322" s="5">
        <v>0.108</v>
      </c>
      <c r="L322" s="5">
        <v>-0.70399999999999996</v>
      </c>
      <c r="M322" s="5">
        <v>0</v>
      </c>
      <c r="S322">
        <f t="shared" ref="S322:S385" si="171">A322</f>
        <v>320</v>
      </c>
      <c r="T322">
        <f t="shared" si="153"/>
        <v>6.4010420000413433</v>
      </c>
      <c r="U322">
        <f t="shared" ref="U322:U385" si="172">C322</f>
        <v>2</v>
      </c>
      <c r="V322">
        <f t="shared" si="145"/>
        <v>-0.1277453674</v>
      </c>
      <c r="W322">
        <f t="shared" si="146"/>
        <v>0.12130269400000002</v>
      </c>
      <c r="X322">
        <f t="shared" si="147"/>
        <v>9.9152253316000003</v>
      </c>
      <c r="Y322">
        <f t="shared" ref="Y322:Y385" si="173">IF(ABS(G322)&gt;1,G322/1000000,G322)</f>
        <v>0</v>
      </c>
      <c r="Z322">
        <f t="shared" ref="Z322:Z385" si="174">IF(ABS(H322)&gt;1,H322/1000000,H322)</f>
        <v>0</v>
      </c>
      <c r="AA322">
        <f t="shared" ref="AA322:AA385" si="175">IF(ABS(I322)&gt;1,I322/1000000,I322)</f>
        <v>0</v>
      </c>
      <c r="AB322">
        <f t="shared" si="158"/>
        <v>-9.0999999999999998E-2</v>
      </c>
      <c r="AC322">
        <f t="shared" si="159"/>
        <v>0.108</v>
      </c>
      <c r="AD322">
        <f t="shared" si="160"/>
        <v>-0.70399999999999996</v>
      </c>
      <c r="AE322">
        <f t="shared" si="161"/>
        <v>0</v>
      </c>
      <c r="AG322">
        <f t="shared" si="165"/>
        <v>-1.5882496193148398E-3</v>
      </c>
      <c r="AH322">
        <f t="shared" si="166"/>
        <v>1.8849555921538756E-3</v>
      </c>
      <c r="AI322">
        <f t="shared" si="167"/>
        <v>-1.228711793404008E-2</v>
      </c>
      <c r="AJ322">
        <f t="shared" si="168"/>
        <v>-0.10905539208810872</v>
      </c>
      <c r="AK322">
        <f t="shared" si="169"/>
        <v>0.13705074170699805</v>
      </c>
      <c r="AL322">
        <f t="shared" si="170"/>
        <v>9.9152433462079106</v>
      </c>
      <c r="AM322">
        <f t="shared" si="162"/>
        <v>-0.10905577881410501</v>
      </c>
      <c r="AN322">
        <f t="shared" si="163"/>
        <v>0.13705038724235305</v>
      </c>
      <c r="AO322">
        <f t="shared" si="164"/>
        <v>9.9152433468538792</v>
      </c>
      <c r="AQ322">
        <f t="shared" si="154"/>
        <v>2.0570000051520765E-2</v>
      </c>
      <c r="AR322" t="b">
        <f t="shared" si="148"/>
        <v>0</v>
      </c>
      <c r="AS322" t="b">
        <f t="shared" si="149"/>
        <v>0</v>
      </c>
      <c r="AT322" t="b">
        <f>FALSE</f>
        <v>0</v>
      </c>
      <c r="AU322" t="b">
        <f t="shared" si="150"/>
        <v>1</v>
      </c>
      <c r="AV322" t="b">
        <f t="shared" si="155"/>
        <v>1</v>
      </c>
      <c r="AW322" t="b">
        <f t="shared" si="151"/>
        <v>0</v>
      </c>
      <c r="AX322">
        <f t="shared" si="156"/>
        <v>0</v>
      </c>
      <c r="AY322">
        <f t="shared" si="157"/>
        <v>0</v>
      </c>
      <c r="AZ322" t="b">
        <f t="shared" si="152"/>
        <v>0</v>
      </c>
    </row>
    <row r="323" spans="1:52" x14ac:dyDescent="0.3">
      <c r="A323" s="4">
        <v>321</v>
      </c>
      <c r="B323" s="4">
        <v>-803114742831</v>
      </c>
      <c r="C323" s="5">
        <v>2</v>
      </c>
      <c r="D323" s="5">
        <v>-5.7159999999999997E-3</v>
      </c>
      <c r="E323" s="5">
        <v>1.2319E-2</v>
      </c>
      <c r="F323" s="5">
        <v>1004621</v>
      </c>
      <c r="G323" s="5">
        <v>0</v>
      </c>
      <c r="H323" s="5">
        <v>0</v>
      </c>
      <c r="I323" s="5">
        <v>0</v>
      </c>
      <c r="J323" s="5">
        <v>-9.1999999999999998E-2</v>
      </c>
      <c r="K323" s="5">
        <v>0.11</v>
      </c>
      <c r="L323" s="5">
        <v>-0.70499999999999996</v>
      </c>
      <c r="M323" s="5">
        <v>0</v>
      </c>
      <c r="S323">
        <f t="shared" si="171"/>
        <v>321</v>
      </c>
      <c r="T323">
        <f t="shared" si="153"/>
        <v>6.42107899999246</v>
      </c>
      <c r="U323">
        <f t="shared" si="172"/>
        <v>2</v>
      </c>
      <c r="V323">
        <f t="shared" ref="V323:V386" si="176">IF(ABS(D323)&gt;1,D323/1000000,D323)*9.8062</f>
        <v>-5.6052239199999999E-2</v>
      </c>
      <c r="W323">
        <f t="shared" ref="W323:W386" si="177">IF(ABS(E323)&gt;1,E323/1000000,E323)*9.8062</f>
        <v>0.12080257780000001</v>
      </c>
      <c r="X323">
        <f t="shared" ref="X323:X386" si="178">IF(ABS(F323)&gt;1,F323/1000000,F323)*9.8062</f>
        <v>9.8515144501999998</v>
      </c>
      <c r="Y323">
        <f t="shared" si="173"/>
        <v>0</v>
      </c>
      <c r="Z323">
        <f t="shared" si="174"/>
        <v>0</v>
      </c>
      <c r="AA323">
        <f t="shared" si="175"/>
        <v>0</v>
      </c>
      <c r="AB323">
        <f t="shared" si="158"/>
        <v>-9.1999999999999998E-2</v>
      </c>
      <c r="AC323">
        <f t="shared" si="159"/>
        <v>0.11</v>
      </c>
      <c r="AD323">
        <f t="shared" si="160"/>
        <v>-0.70499999999999996</v>
      </c>
      <c r="AE323">
        <f t="shared" si="161"/>
        <v>0</v>
      </c>
      <c r="AG323">
        <f t="shared" si="165"/>
        <v>-1.6057029118347829E-3</v>
      </c>
      <c r="AH323">
        <f t="shared" si="166"/>
        <v>1.9198621771937625E-3</v>
      </c>
      <c r="AI323">
        <f t="shared" si="167"/>
        <v>-1.2304571226560023E-2</v>
      </c>
      <c r="AJ323">
        <f t="shared" si="168"/>
        <v>-3.7138597537174384E-2</v>
      </c>
      <c r="AK323">
        <f t="shared" si="169"/>
        <v>0.13662116435068275</v>
      </c>
      <c r="AL323">
        <f t="shared" si="170"/>
        <v>9.8513972339382558</v>
      </c>
      <c r="AM323">
        <f t="shared" si="162"/>
        <v>-3.713899432052048E-2</v>
      </c>
      <c r="AN323">
        <f t="shared" si="163"/>
        <v>0.13662102070968604</v>
      </c>
      <c r="AO323">
        <f t="shared" si="164"/>
        <v>9.8513972344344616</v>
      </c>
      <c r="AQ323">
        <f t="shared" si="154"/>
        <v>2.0036999951116741E-2</v>
      </c>
      <c r="AR323" t="b">
        <f t="shared" ref="AR323:AR386" si="179">OR(U323=3,U323=7)</f>
        <v>0</v>
      </c>
      <c r="AS323" t="b">
        <f t="shared" ref="AS323:AS386" si="180">OR(AR323,U323=9)</f>
        <v>0</v>
      </c>
      <c r="AT323" t="b">
        <f>FALSE</f>
        <v>0</v>
      </c>
      <c r="AU323" t="b">
        <f t="shared" ref="AU323:AU386" si="181">AND(OR(AU322,AND(AB323=0,AC323=0)),AR323=AS323)</f>
        <v>1</v>
      </c>
      <c r="AV323" t="b">
        <f t="shared" si="155"/>
        <v>1</v>
      </c>
      <c r="AW323" t="b">
        <f t="shared" ref="AW323:AW386" si="182">AND(AS323,NOT(AT323),AU323)</f>
        <v>0</v>
      </c>
      <c r="AX323">
        <f t="shared" si="156"/>
        <v>0</v>
      </c>
      <c r="AY323">
        <f t="shared" si="157"/>
        <v>0</v>
      </c>
      <c r="AZ323" t="b">
        <f t="shared" ref="AZ323:AZ386" si="183">AND(AU323,AS323,NOT(AV323),NOT(AW323))</f>
        <v>0</v>
      </c>
    </row>
    <row r="324" spans="1:52" x14ac:dyDescent="0.3">
      <c r="A324" s="4">
        <v>322</v>
      </c>
      <c r="B324" s="4">
        <v>-803114726540</v>
      </c>
      <c r="C324" s="5">
        <v>2</v>
      </c>
      <c r="D324" s="5">
        <v>-4.5180000000000003E-3</v>
      </c>
      <c r="E324" s="5">
        <v>1.2317E-2</v>
      </c>
      <c r="F324" s="5">
        <v>1004451</v>
      </c>
      <c r="G324" s="5">
        <v>0</v>
      </c>
      <c r="H324" s="5">
        <v>0</v>
      </c>
      <c r="I324" s="5">
        <v>0</v>
      </c>
      <c r="J324" s="5">
        <v>-9.1999999999999998E-2</v>
      </c>
      <c r="K324" s="5">
        <v>0.109</v>
      </c>
      <c r="L324" s="5">
        <v>-0.70499999999999996</v>
      </c>
      <c r="M324" s="5">
        <v>0</v>
      </c>
      <c r="S324">
        <f t="shared" si="171"/>
        <v>322</v>
      </c>
      <c r="T324">
        <f t="shared" ref="T324:T387" si="184">B324/1000000-B$2/1000000</f>
        <v>6.4373700000578538</v>
      </c>
      <c r="U324">
        <f t="shared" si="172"/>
        <v>2</v>
      </c>
      <c r="V324">
        <f t="shared" si="176"/>
        <v>-4.4304411600000003E-2</v>
      </c>
      <c r="W324">
        <f t="shared" si="177"/>
        <v>0.1207829654</v>
      </c>
      <c r="X324">
        <f t="shared" si="178"/>
        <v>9.8498473961999995</v>
      </c>
      <c r="Y324">
        <f t="shared" si="173"/>
        <v>0</v>
      </c>
      <c r="Z324">
        <f t="shared" si="174"/>
        <v>0</v>
      </c>
      <c r="AA324">
        <f t="shared" si="175"/>
        <v>0</v>
      </c>
      <c r="AB324">
        <f t="shared" si="158"/>
        <v>-9.1999999999999998E-2</v>
      </c>
      <c r="AC324">
        <f t="shared" si="159"/>
        <v>0.109</v>
      </c>
      <c r="AD324">
        <f t="shared" si="160"/>
        <v>-0.70499999999999996</v>
      </c>
      <c r="AE324">
        <f t="shared" si="161"/>
        <v>0</v>
      </c>
      <c r="AG324">
        <f t="shared" si="165"/>
        <v>-1.6057029118347829E-3</v>
      </c>
      <c r="AH324">
        <f t="shared" si="166"/>
        <v>1.9024088846738192E-3</v>
      </c>
      <c r="AI324">
        <f t="shared" si="167"/>
        <v>-1.2304571226560023E-2</v>
      </c>
      <c r="AJ324">
        <f t="shared" si="168"/>
        <v>-2.5565905531341519E-2</v>
      </c>
      <c r="AK324">
        <f t="shared" si="169"/>
        <v>0.13659883825919442</v>
      </c>
      <c r="AL324">
        <f t="shared" si="170"/>
        <v>9.8497072177758955</v>
      </c>
      <c r="AM324">
        <f t="shared" si="162"/>
        <v>-2.5566298643572252E-2</v>
      </c>
      <c r="AN324">
        <f t="shared" si="163"/>
        <v>0.13659873154265745</v>
      </c>
      <c r="AO324">
        <f t="shared" si="164"/>
        <v>9.849707218235503</v>
      </c>
      <c r="AQ324">
        <f t="shared" ref="AQ324:AQ387" si="185">T324-T323</f>
        <v>1.6291000065393746E-2</v>
      </c>
      <c r="AR324" t="b">
        <f t="shared" si="179"/>
        <v>0</v>
      </c>
      <c r="AS324" t="b">
        <f t="shared" si="180"/>
        <v>0</v>
      </c>
      <c r="AT324" t="b">
        <f>FALSE</f>
        <v>0</v>
      </c>
      <c r="AU324" t="b">
        <f t="shared" si="181"/>
        <v>1</v>
      </c>
      <c r="AV324" t="b">
        <f t="shared" ref="AV324:AV387" si="186">AND(AU324,NOT(AS324))</f>
        <v>1</v>
      </c>
      <c r="AW324" t="b">
        <f t="shared" si="182"/>
        <v>0</v>
      </c>
      <c r="AX324">
        <f t="shared" ref="AX324:AX387" si="187">AND(NOT(AW323),AW324)*T324</f>
        <v>0</v>
      </c>
      <c r="AY324">
        <f t="shared" ref="AY324:AY387" si="188">AND(AW323,NOT(AW324))*T324</f>
        <v>0</v>
      </c>
      <c r="AZ324" t="b">
        <f t="shared" si="183"/>
        <v>0</v>
      </c>
    </row>
    <row r="325" spans="1:52" x14ac:dyDescent="0.3">
      <c r="A325" s="4">
        <v>323</v>
      </c>
      <c r="B325" s="4">
        <v>-803114707113</v>
      </c>
      <c r="C325" s="5">
        <v>2</v>
      </c>
      <c r="D325" s="5">
        <v>-4.3420000000000004E-3</v>
      </c>
      <c r="E325" s="5">
        <v>1.2271000000000001E-2</v>
      </c>
      <c r="F325" s="5">
        <v>1003807</v>
      </c>
      <c r="G325" s="5">
        <v>0</v>
      </c>
      <c r="H325" s="5">
        <v>0</v>
      </c>
      <c r="I325" s="5">
        <v>0</v>
      </c>
      <c r="J325" s="5">
        <v>-9.0999999999999998E-2</v>
      </c>
      <c r="K325" s="5">
        <v>0.107</v>
      </c>
      <c r="L325" s="5">
        <v>-0.70599999999999996</v>
      </c>
      <c r="M325" s="5">
        <v>0</v>
      </c>
      <c r="S325">
        <f t="shared" si="171"/>
        <v>323</v>
      </c>
      <c r="T325">
        <f t="shared" si="184"/>
        <v>6.4567970000207424</v>
      </c>
      <c r="U325">
        <f t="shared" si="172"/>
        <v>2</v>
      </c>
      <c r="V325">
        <f t="shared" si="176"/>
        <v>-4.2578520400000007E-2</v>
      </c>
      <c r="W325">
        <f t="shared" si="177"/>
        <v>0.12033188020000002</v>
      </c>
      <c r="X325">
        <f t="shared" si="178"/>
        <v>9.8435322033999988</v>
      </c>
      <c r="Y325">
        <f t="shared" si="173"/>
        <v>0</v>
      </c>
      <c r="Z325">
        <f t="shared" si="174"/>
        <v>0</v>
      </c>
      <c r="AA325">
        <f t="shared" si="175"/>
        <v>0</v>
      </c>
      <c r="AB325">
        <f t="shared" si="158"/>
        <v>-9.0999999999999998E-2</v>
      </c>
      <c r="AC325">
        <f t="shared" si="159"/>
        <v>0.107</v>
      </c>
      <c r="AD325">
        <f t="shared" si="160"/>
        <v>-0.70599999999999996</v>
      </c>
      <c r="AE325">
        <f t="shared" si="161"/>
        <v>0</v>
      </c>
      <c r="AG325">
        <f t="shared" si="165"/>
        <v>-1.5882496193148398E-3</v>
      </c>
      <c r="AH325">
        <f t="shared" si="166"/>
        <v>1.8675022996339325E-3</v>
      </c>
      <c r="AI325">
        <f t="shared" si="167"/>
        <v>-1.2322024519079966E-2</v>
      </c>
      <c r="AJ325">
        <f t="shared" si="168"/>
        <v>-2.419563781118644E-2</v>
      </c>
      <c r="AK325">
        <f t="shared" si="169"/>
        <v>0.13596580715917142</v>
      </c>
      <c r="AL325">
        <f t="shared" si="170"/>
        <v>9.8433910214701523</v>
      </c>
      <c r="AM325">
        <f t="shared" si="162"/>
        <v>-2.4196017908034308E-2</v>
      </c>
      <c r="AN325">
        <f t="shared" si="163"/>
        <v>0.13596570813111053</v>
      </c>
      <c r="AO325">
        <f t="shared" si="164"/>
        <v>9.8433910219037095</v>
      </c>
      <c r="AQ325">
        <f t="shared" si="185"/>
        <v>1.9426999962888658E-2</v>
      </c>
      <c r="AR325" t="b">
        <f t="shared" si="179"/>
        <v>0</v>
      </c>
      <c r="AS325" t="b">
        <f t="shared" si="180"/>
        <v>0</v>
      </c>
      <c r="AT325" t="b">
        <f>FALSE</f>
        <v>0</v>
      </c>
      <c r="AU325" t="b">
        <f t="shared" si="181"/>
        <v>1</v>
      </c>
      <c r="AV325" t="b">
        <f t="shared" si="186"/>
        <v>1</v>
      </c>
      <c r="AW325" t="b">
        <f t="shared" si="182"/>
        <v>0</v>
      </c>
      <c r="AX325">
        <f t="shared" si="187"/>
        <v>0</v>
      </c>
      <c r="AY325">
        <f t="shared" si="188"/>
        <v>0</v>
      </c>
      <c r="AZ325" t="b">
        <f t="shared" si="183"/>
        <v>0</v>
      </c>
    </row>
    <row r="326" spans="1:52" x14ac:dyDescent="0.3">
      <c r="A326" s="4">
        <v>324</v>
      </c>
      <c r="B326" s="4">
        <v>-803114686754</v>
      </c>
      <c r="C326" s="5">
        <v>2</v>
      </c>
      <c r="D326" s="5">
        <v>-1.5311E-2</v>
      </c>
      <c r="E326" s="5">
        <v>1.2211E-2</v>
      </c>
      <c r="F326" s="5">
        <v>1004225</v>
      </c>
      <c r="G326" s="5">
        <v>0</v>
      </c>
      <c r="H326" s="5">
        <v>0</v>
      </c>
      <c r="I326" s="5">
        <v>0</v>
      </c>
      <c r="J326" s="5">
        <v>-9.0999999999999998E-2</v>
      </c>
      <c r="K326" s="5">
        <v>0.109</v>
      </c>
      <c r="L326" s="5">
        <v>-0.70599999999999996</v>
      </c>
      <c r="M326" s="5">
        <v>0</v>
      </c>
      <c r="S326">
        <f t="shared" si="171"/>
        <v>324</v>
      </c>
      <c r="T326">
        <f t="shared" si="184"/>
        <v>6.4771559999790043</v>
      </c>
      <c r="U326">
        <f t="shared" si="172"/>
        <v>2</v>
      </c>
      <c r="V326">
        <f t="shared" si="176"/>
        <v>-0.15014272820000002</v>
      </c>
      <c r="W326">
        <f t="shared" si="177"/>
        <v>0.1197435082</v>
      </c>
      <c r="X326">
        <f t="shared" si="178"/>
        <v>9.8476311949999999</v>
      </c>
      <c r="Y326">
        <f t="shared" si="173"/>
        <v>0</v>
      </c>
      <c r="Z326">
        <f t="shared" si="174"/>
        <v>0</v>
      </c>
      <c r="AA326">
        <f t="shared" si="175"/>
        <v>0</v>
      </c>
      <c r="AB326">
        <f t="shared" si="158"/>
        <v>-9.0999999999999998E-2</v>
      </c>
      <c r="AC326">
        <f t="shared" si="159"/>
        <v>0.109</v>
      </c>
      <c r="AD326">
        <f t="shared" si="160"/>
        <v>-0.70599999999999996</v>
      </c>
      <c r="AE326">
        <f t="shared" si="161"/>
        <v>0</v>
      </c>
      <c r="AG326">
        <f t="shared" si="165"/>
        <v>-1.5882496193148398E-3</v>
      </c>
      <c r="AH326">
        <f t="shared" si="166"/>
        <v>1.9024088846738192E-3</v>
      </c>
      <c r="AI326">
        <f t="shared" si="167"/>
        <v>-1.2322024519079966E-2</v>
      </c>
      <c r="AJ326">
        <f t="shared" si="168"/>
        <v>-0.13140824672683138</v>
      </c>
      <c r="AK326">
        <f t="shared" si="169"/>
        <v>0.13538427244542775</v>
      </c>
      <c r="AL326">
        <f t="shared" si="170"/>
        <v>9.847696404276034</v>
      </c>
      <c r="AM326">
        <f t="shared" si="162"/>
        <v>-0.13140863216035575</v>
      </c>
      <c r="AN326">
        <f t="shared" si="163"/>
        <v>0.1353838470923166</v>
      </c>
      <c r="AO326">
        <f t="shared" si="164"/>
        <v>9.847696404980443</v>
      </c>
      <c r="AQ326">
        <f t="shared" si="185"/>
        <v>2.0358999958261847E-2</v>
      </c>
      <c r="AR326" t="b">
        <f t="shared" si="179"/>
        <v>0</v>
      </c>
      <c r="AS326" t="b">
        <f t="shared" si="180"/>
        <v>0</v>
      </c>
      <c r="AT326" t="b">
        <f>FALSE</f>
        <v>0</v>
      </c>
      <c r="AU326" t="b">
        <f t="shared" si="181"/>
        <v>1</v>
      </c>
      <c r="AV326" t="b">
        <f t="shared" si="186"/>
        <v>1</v>
      </c>
      <c r="AW326" t="b">
        <f t="shared" si="182"/>
        <v>0</v>
      </c>
      <c r="AX326">
        <f t="shared" si="187"/>
        <v>0</v>
      </c>
      <c r="AY326">
        <f t="shared" si="188"/>
        <v>0</v>
      </c>
      <c r="AZ326" t="b">
        <f t="shared" si="183"/>
        <v>0</v>
      </c>
    </row>
    <row r="327" spans="1:52" x14ac:dyDescent="0.3">
      <c r="A327" s="4">
        <v>325</v>
      </c>
      <c r="B327" s="4">
        <v>-803114670605</v>
      </c>
      <c r="C327" s="5">
        <v>2</v>
      </c>
      <c r="D327" s="5">
        <v>-1.7375000000000002E-2</v>
      </c>
      <c r="E327" s="5">
        <v>1.2200000000000001E-2</v>
      </c>
      <c r="F327" s="5">
        <v>1004003</v>
      </c>
      <c r="G327" s="5">
        <v>0</v>
      </c>
      <c r="H327" s="5">
        <v>0</v>
      </c>
      <c r="I327" s="5">
        <v>0</v>
      </c>
      <c r="J327" s="5">
        <v>-0.09</v>
      </c>
      <c r="K327" s="5">
        <v>0.114</v>
      </c>
      <c r="L327" s="5">
        <v>-0.70699999999999996</v>
      </c>
      <c r="M327" s="5">
        <v>0</v>
      </c>
      <c r="S327">
        <f t="shared" si="171"/>
        <v>325</v>
      </c>
      <c r="T327">
        <f t="shared" si="184"/>
        <v>6.4933050000108778</v>
      </c>
      <c r="U327">
        <f t="shared" si="172"/>
        <v>2</v>
      </c>
      <c r="V327">
        <f t="shared" si="176"/>
        <v>-0.17038272500000001</v>
      </c>
      <c r="W327">
        <f t="shared" si="177"/>
        <v>0.11963564000000002</v>
      </c>
      <c r="X327">
        <f t="shared" si="178"/>
        <v>9.8454542186000005</v>
      </c>
      <c r="Y327">
        <f t="shared" si="173"/>
        <v>0</v>
      </c>
      <c r="Z327">
        <f t="shared" si="174"/>
        <v>0</v>
      </c>
      <c r="AA327">
        <f t="shared" si="175"/>
        <v>0</v>
      </c>
      <c r="AB327">
        <f t="shared" si="158"/>
        <v>-0.09</v>
      </c>
      <c r="AC327">
        <f t="shared" si="159"/>
        <v>0.114</v>
      </c>
      <c r="AD327">
        <f t="shared" si="160"/>
        <v>-0.70699999999999996</v>
      </c>
      <c r="AE327">
        <f t="shared" si="161"/>
        <v>0</v>
      </c>
      <c r="AG327">
        <f t="shared" si="165"/>
        <v>-1.5707963267948967E-3</v>
      </c>
      <c r="AH327">
        <f t="shared" si="166"/>
        <v>1.9896753472735357E-3</v>
      </c>
      <c r="AI327">
        <f t="shared" si="167"/>
        <v>-1.2339477811599909E-2</v>
      </c>
      <c r="AJ327">
        <f t="shared" si="168"/>
        <v>-0.15079314312742192</v>
      </c>
      <c r="AK327">
        <f t="shared" si="169"/>
        <v>0.13510119126530029</v>
      </c>
      <c r="AL327">
        <f t="shared" si="170"/>
        <v>9.8455736666783213</v>
      </c>
      <c r="AM327">
        <f t="shared" si="162"/>
        <v>-0.15079354120048405</v>
      </c>
      <c r="AN327">
        <f t="shared" si="163"/>
        <v>0.13510068936787051</v>
      </c>
      <c r="AO327">
        <f t="shared" si="164"/>
        <v>9.8455736674685284</v>
      </c>
      <c r="AQ327">
        <f t="shared" si="185"/>
        <v>1.6149000031873584E-2</v>
      </c>
      <c r="AR327" t="b">
        <f t="shared" si="179"/>
        <v>0</v>
      </c>
      <c r="AS327" t="b">
        <f t="shared" si="180"/>
        <v>0</v>
      </c>
      <c r="AT327" t="b">
        <f>FALSE</f>
        <v>0</v>
      </c>
      <c r="AU327" t="b">
        <f t="shared" si="181"/>
        <v>1</v>
      </c>
      <c r="AV327" t="b">
        <f t="shared" si="186"/>
        <v>1</v>
      </c>
      <c r="AW327" t="b">
        <f t="shared" si="182"/>
        <v>0</v>
      </c>
      <c r="AX327">
        <f t="shared" si="187"/>
        <v>0</v>
      </c>
      <c r="AY327">
        <f t="shared" si="188"/>
        <v>0</v>
      </c>
      <c r="AZ327" t="b">
        <f t="shared" si="183"/>
        <v>0</v>
      </c>
    </row>
    <row r="328" spans="1:52" x14ac:dyDescent="0.3">
      <c r="A328" s="4">
        <v>326</v>
      </c>
      <c r="B328" s="4">
        <v>-803114646219</v>
      </c>
      <c r="C328" s="5">
        <v>2</v>
      </c>
      <c r="D328" s="5">
        <v>-1.1545E-2</v>
      </c>
      <c r="E328" s="5">
        <v>1.2279E-2</v>
      </c>
      <c r="F328" s="5">
        <v>1004194</v>
      </c>
      <c r="G328" s="5">
        <v>0</v>
      </c>
      <c r="H328" s="5">
        <v>0</v>
      </c>
      <c r="I328" s="5">
        <v>0</v>
      </c>
      <c r="J328" s="5">
        <v>-0.09</v>
      </c>
      <c r="K328" s="5">
        <v>0.11899999999999999</v>
      </c>
      <c r="L328" s="5">
        <v>-0.70599999999999996</v>
      </c>
      <c r="M328" s="5">
        <v>0</v>
      </c>
      <c r="S328">
        <f t="shared" si="171"/>
        <v>326</v>
      </c>
      <c r="T328">
        <f t="shared" si="184"/>
        <v>6.5176910000154749</v>
      </c>
      <c r="U328">
        <f t="shared" si="172"/>
        <v>2</v>
      </c>
      <c r="V328">
        <f t="shared" si="176"/>
        <v>-0.11321257900000001</v>
      </c>
      <c r="W328">
        <f t="shared" si="177"/>
        <v>0.12041032980000001</v>
      </c>
      <c r="X328">
        <f t="shared" si="178"/>
        <v>9.8473272028000007</v>
      </c>
      <c r="Y328">
        <f t="shared" si="173"/>
        <v>0</v>
      </c>
      <c r="Z328">
        <f t="shared" si="174"/>
        <v>0</v>
      </c>
      <c r="AA328">
        <f t="shared" si="175"/>
        <v>0</v>
      </c>
      <c r="AB328">
        <f t="shared" si="158"/>
        <v>-0.09</v>
      </c>
      <c r="AC328">
        <f t="shared" si="159"/>
        <v>0.11899999999999999</v>
      </c>
      <c r="AD328">
        <f t="shared" si="160"/>
        <v>-0.70599999999999996</v>
      </c>
      <c r="AE328">
        <f t="shared" si="161"/>
        <v>0</v>
      </c>
      <c r="AG328">
        <f t="shared" si="165"/>
        <v>-1.5707963267948967E-3</v>
      </c>
      <c r="AH328">
        <f t="shared" si="166"/>
        <v>2.0769418098732523E-3</v>
      </c>
      <c r="AI328">
        <f t="shared" si="167"/>
        <v>-1.2322024519079966E-2</v>
      </c>
      <c r="AJ328">
        <f t="shared" si="168"/>
        <v>-9.2760023939412115E-2</v>
      </c>
      <c r="AK328">
        <f t="shared" si="169"/>
        <v>0.13587865627553319</v>
      </c>
      <c r="AL328">
        <f t="shared" si="170"/>
        <v>9.8473398104919081</v>
      </c>
      <c r="AM328">
        <f t="shared" si="162"/>
        <v>-9.2760442003979565E-2</v>
      </c>
      <c r="AN328">
        <f t="shared" si="163"/>
        <v>0.13587832028762709</v>
      </c>
      <c r="AO328">
        <f t="shared" si="164"/>
        <v>9.84733981118994</v>
      </c>
      <c r="AQ328">
        <f t="shared" si="185"/>
        <v>2.4386000004597008E-2</v>
      </c>
      <c r="AR328" t="b">
        <f t="shared" si="179"/>
        <v>0</v>
      </c>
      <c r="AS328" t="b">
        <f t="shared" si="180"/>
        <v>0</v>
      </c>
      <c r="AT328" t="b">
        <f>FALSE</f>
        <v>0</v>
      </c>
      <c r="AU328" t="b">
        <f t="shared" si="181"/>
        <v>1</v>
      </c>
      <c r="AV328" t="b">
        <f t="shared" si="186"/>
        <v>1</v>
      </c>
      <c r="AW328" t="b">
        <f t="shared" si="182"/>
        <v>0</v>
      </c>
      <c r="AX328">
        <f t="shared" si="187"/>
        <v>0</v>
      </c>
      <c r="AY328">
        <f t="shared" si="188"/>
        <v>0</v>
      </c>
      <c r="AZ328" t="b">
        <f t="shared" si="183"/>
        <v>0</v>
      </c>
    </row>
    <row r="329" spans="1:52" x14ac:dyDescent="0.3">
      <c r="A329" s="4">
        <v>327</v>
      </c>
      <c r="B329" s="4">
        <v>-803114627326</v>
      </c>
      <c r="C329" s="5">
        <v>2</v>
      </c>
      <c r="D329" s="5">
        <v>-9.0419999999999997E-3</v>
      </c>
      <c r="E329" s="5">
        <v>1.2315E-2</v>
      </c>
      <c r="F329" s="5">
        <v>1005968</v>
      </c>
      <c r="G329" s="5">
        <v>0</v>
      </c>
      <c r="H329" s="5">
        <v>0</v>
      </c>
      <c r="I329" s="5">
        <v>0</v>
      </c>
      <c r="J329" s="5">
        <v>-8.8999999999999996E-2</v>
      </c>
      <c r="K329" s="5">
        <v>0.11899999999999999</v>
      </c>
      <c r="L329" s="5">
        <v>-0.70499999999999996</v>
      </c>
      <c r="M329" s="5">
        <v>0</v>
      </c>
      <c r="S329">
        <f t="shared" si="171"/>
        <v>327</v>
      </c>
      <c r="T329">
        <f t="shared" si="184"/>
        <v>6.5365839999867603</v>
      </c>
      <c r="U329">
        <f t="shared" si="172"/>
        <v>2</v>
      </c>
      <c r="V329">
        <f t="shared" si="176"/>
        <v>-8.8667660400000001E-2</v>
      </c>
      <c r="W329">
        <f t="shared" si="177"/>
        <v>0.120763353</v>
      </c>
      <c r="X329">
        <f t="shared" si="178"/>
        <v>9.8647234016000009</v>
      </c>
      <c r="Y329">
        <f t="shared" si="173"/>
        <v>0</v>
      </c>
      <c r="Z329">
        <f t="shared" si="174"/>
        <v>0</v>
      </c>
      <c r="AA329">
        <f t="shared" si="175"/>
        <v>0</v>
      </c>
      <c r="AB329">
        <f t="shared" si="158"/>
        <v>-8.8999999999999996E-2</v>
      </c>
      <c r="AC329">
        <f t="shared" si="159"/>
        <v>0.11899999999999999</v>
      </c>
      <c r="AD329">
        <f t="shared" si="160"/>
        <v>-0.70499999999999996</v>
      </c>
      <c r="AE329">
        <f t="shared" si="161"/>
        <v>0</v>
      </c>
      <c r="AG329">
        <f t="shared" si="165"/>
        <v>-1.5533430342749531E-3</v>
      </c>
      <c r="AH329">
        <f t="shared" si="166"/>
        <v>2.0769418098732523E-3</v>
      </c>
      <c r="AI329">
        <f t="shared" si="167"/>
        <v>-1.2304571226560023E-2</v>
      </c>
      <c r="AJ329">
        <f t="shared" si="168"/>
        <v>-6.8179027412300322E-2</v>
      </c>
      <c r="AK329">
        <f t="shared" si="169"/>
        <v>0.13608675353496602</v>
      </c>
      <c r="AL329">
        <f t="shared" si="170"/>
        <v>9.8646867941783505</v>
      </c>
      <c r="AM329">
        <f t="shared" si="162"/>
        <v>-6.8179441736981691E-2</v>
      </c>
      <c r="AN329">
        <f t="shared" si="163"/>
        <v>0.13608650052534213</v>
      </c>
      <c r="AO329">
        <f t="shared" si="164"/>
        <v>9.8646867948051202</v>
      </c>
      <c r="AQ329">
        <f t="shared" si="185"/>
        <v>1.8892999971285462E-2</v>
      </c>
      <c r="AR329" t="b">
        <f t="shared" si="179"/>
        <v>0</v>
      </c>
      <c r="AS329" t="b">
        <f t="shared" si="180"/>
        <v>0</v>
      </c>
      <c r="AT329" t="b">
        <f>FALSE</f>
        <v>0</v>
      </c>
      <c r="AU329" t="b">
        <f t="shared" si="181"/>
        <v>1</v>
      </c>
      <c r="AV329" t="b">
        <f t="shared" si="186"/>
        <v>1</v>
      </c>
      <c r="AW329" t="b">
        <f t="shared" si="182"/>
        <v>0</v>
      </c>
      <c r="AX329">
        <f t="shared" si="187"/>
        <v>0</v>
      </c>
      <c r="AY329">
        <f t="shared" si="188"/>
        <v>0</v>
      </c>
      <c r="AZ329" t="b">
        <f t="shared" si="183"/>
        <v>0</v>
      </c>
    </row>
    <row r="330" spans="1:52" x14ac:dyDescent="0.3">
      <c r="A330" s="4">
        <v>328</v>
      </c>
      <c r="B330" s="4">
        <v>-803114606527</v>
      </c>
      <c r="C330" s="5">
        <v>2</v>
      </c>
      <c r="D330" s="5">
        <v>-1.1856999999999999E-2</v>
      </c>
      <c r="E330" s="5">
        <v>1.2232E-2</v>
      </c>
      <c r="F330" s="5">
        <v>1004815</v>
      </c>
      <c r="G330" s="5">
        <v>0</v>
      </c>
      <c r="H330" s="5">
        <v>0</v>
      </c>
      <c r="I330" s="5">
        <v>0</v>
      </c>
      <c r="J330" s="5">
        <v>-8.8999999999999996E-2</v>
      </c>
      <c r="K330" s="5">
        <v>0.121</v>
      </c>
      <c r="L330" s="5">
        <v>-0.70499999999999996</v>
      </c>
      <c r="M330" s="5">
        <v>0</v>
      </c>
      <c r="S330">
        <f t="shared" si="171"/>
        <v>328</v>
      </c>
      <c r="T330">
        <f t="shared" si="184"/>
        <v>6.5573830000357702</v>
      </c>
      <c r="U330">
        <f t="shared" si="172"/>
        <v>2</v>
      </c>
      <c r="V330">
        <f t="shared" si="176"/>
        <v>-0.1162721134</v>
      </c>
      <c r="W330">
        <f t="shared" si="177"/>
        <v>0.11994943840000001</v>
      </c>
      <c r="X330">
        <f t="shared" si="178"/>
        <v>9.8534168530000006</v>
      </c>
      <c r="Y330">
        <f t="shared" si="173"/>
        <v>0</v>
      </c>
      <c r="Z330">
        <f t="shared" si="174"/>
        <v>0</v>
      </c>
      <c r="AA330">
        <f t="shared" si="175"/>
        <v>0</v>
      </c>
      <c r="AB330">
        <f t="shared" si="158"/>
        <v>-8.8999999999999996E-2</v>
      </c>
      <c r="AC330">
        <f t="shared" si="159"/>
        <v>0.121</v>
      </c>
      <c r="AD330">
        <f t="shared" si="160"/>
        <v>-0.70499999999999996</v>
      </c>
      <c r="AE330">
        <f t="shared" si="161"/>
        <v>0</v>
      </c>
      <c r="AG330">
        <f t="shared" si="165"/>
        <v>-1.5533430342749531E-3</v>
      </c>
      <c r="AH330">
        <f t="shared" si="166"/>
        <v>2.1118483949131386E-3</v>
      </c>
      <c r="AI330">
        <f t="shared" si="167"/>
        <v>-1.2304571226560023E-2</v>
      </c>
      <c r="AJ330">
        <f t="shared" si="168"/>
        <v>-9.5462947021095326E-2</v>
      </c>
      <c r="AK330">
        <f t="shared" si="169"/>
        <v>0.13525537125631376</v>
      </c>
      <c r="AL330">
        <f t="shared" si="170"/>
        <v>9.8534422189102919</v>
      </c>
      <c r="AM330">
        <f t="shared" si="162"/>
        <v>-9.5463365610416767E-2</v>
      </c>
      <c r="AN330">
        <f t="shared" si="163"/>
        <v>0.13525502396583222</v>
      </c>
      <c r="AO330">
        <f t="shared" si="164"/>
        <v>9.8534422196220213</v>
      </c>
      <c r="AQ330">
        <f t="shared" si="185"/>
        <v>2.0799000049009919E-2</v>
      </c>
      <c r="AR330" t="b">
        <f t="shared" si="179"/>
        <v>0</v>
      </c>
      <c r="AS330" t="b">
        <f t="shared" si="180"/>
        <v>0</v>
      </c>
      <c r="AT330" t="b">
        <f>FALSE</f>
        <v>0</v>
      </c>
      <c r="AU330" t="b">
        <f t="shared" si="181"/>
        <v>1</v>
      </c>
      <c r="AV330" t="b">
        <f t="shared" si="186"/>
        <v>1</v>
      </c>
      <c r="AW330" t="b">
        <f t="shared" si="182"/>
        <v>0</v>
      </c>
      <c r="AX330">
        <f t="shared" si="187"/>
        <v>0</v>
      </c>
      <c r="AY330">
        <f t="shared" si="188"/>
        <v>0</v>
      </c>
      <c r="AZ330" t="b">
        <f t="shared" si="183"/>
        <v>0</v>
      </c>
    </row>
    <row r="331" spans="1:52" x14ac:dyDescent="0.3">
      <c r="A331" s="4">
        <v>329</v>
      </c>
      <c r="B331" s="4">
        <v>-803114586030</v>
      </c>
      <c r="C331" s="5">
        <v>2</v>
      </c>
      <c r="D331" s="5">
        <v>-6.3280000000000003E-3</v>
      </c>
      <c r="E331" s="5">
        <v>1.2395E-2</v>
      </c>
      <c r="F331" s="5">
        <v>1002465</v>
      </c>
      <c r="G331" s="5">
        <v>0</v>
      </c>
      <c r="H331" s="5">
        <v>0</v>
      </c>
      <c r="I331" s="5">
        <v>0</v>
      </c>
      <c r="J331" s="5">
        <v>-8.8999999999999996E-2</v>
      </c>
      <c r="K331" s="5">
        <v>0.122</v>
      </c>
      <c r="L331" s="5">
        <v>-0.70599999999999996</v>
      </c>
      <c r="M331" s="5">
        <v>0</v>
      </c>
      <c r="S331">
        <f t="shared" si="171"/>
        <v>329</v>
      </c>
      <c r="T331">
        <f t="shared" si="184"/>
        <v>6.5778799999970943</v>
      </c>
      <c r="U331">
        <f t="shared" si="172"/>
        <v>2</v>
      </c>
      <c r="V331">
        <f t="shared" si="176"/>
        <v>-6.2053633600000005E-2</v>
      </c>
      <c r="W331">
        <f t="shared" si="177"/>
        <v>0.121547849</v>
      </c>
      <c r="X331">
        <f t="shared" si="178"/>
        <v>9.8303722829999991</v>
      </c>
      <c r="Y331">
        <f t="shared" si="173"/>
        <v>0</v>
      </c>
      <c r="Z331">
        <f t="shared" si="174"/>
        <v>0</v>
      </c>
      <c r="AA331">
        <f t="shared" si="175"/>
        <v>0</v>
      </c>
      <c r="AB331">
        <f t="shared" si="158"/>
        <v>-8.8999999999999996E-2</v>
      </c>
      <c r="AC331">
        <f t="shared" si="159"/>
        <v>0.122</v>
      </c>
      <c r="AD331">
        <f t="shared" si="160"/>
        <v>-0.70599999999999996</v>
      </c>
      <c r="AE331">
        <f t="shared" si="161"/>
        <v>0</v>
      </c>
      <c r="AG331">
        <f t="shared" si="165"/>
        <v>-1.5533430342749531E-3</v>
      </c>
      <c r="AH331">
        <f t="shared" si="166"/>
        <v>2.1293016874330819E-3</v>
      </c>
      <c r="AI331">
        <f t="shared" si="167"/>
        <v>-1.2322024519079966E-2</v>
      </c>
      <c r="AJ331">
        <f t="shared" si="168"/>
        <v>-4.1121680453706552E-2</v>
      </c>
      <c r="AK331">
        <f t="shared" si="169"/>
        <v>0.1368178071575841</v>
      </c>
      <c r="AL331">
        <f t="shared" si="170"/>
        <v>9.8302814634401656</v>
      </c>
      <c r="AM331">
        <f t="shared" si="162"/>
        <v>-4.1122107730034635E-2</v>
      </c>
      <c r="AN331">
        <f t="shared" si="163"/>
        <v>0.13681763652955836</v>
      </c>
      <c r="AO331">
        <f t="shared" si="164"/>
        <v>9.8302814640275873</v>
      </c>
      <c r="AQ331">
        <f t="shared" si="185"/>
        <v>2.0496999961324036E-2</v>
      </c>
      <c r="AR331" t="b">
        <f t="shared" si="179"/>
        <v>0</v>
      </c>
      <c r="AS331" t="b">
        <f t="shared" si="180"/>
        <v>0</v>
      </c>
      <c r="AT331" t="b">
        <f>FALSE</f>
        <v>0</v>
      </c>
      <c r="AU331" t="b">
        <f t="shared" si="181"/>
        <v>1</v>
      </c>
      <c r="AV331" t="b">
        <f t="shared" si="186"/>
        <v>1</v>
      </c>
      <c r="AW331" t="b">
        <f t="shared" si="182"/>
        <v>0</v>
      </c>
      <c r="AX331">
        <f t="shared" si="187"/>
        <v>0</v>
      </c>
      <c r="AY331">
        <f t="shared" si="188"/>
        <v>0</v>
      </c>
      <c r="AZ331" t="b">
        <f t="shared" si="183"/>
        <v>0</v>
      </c>
    </row>
    <row r="332" spans="1:52" x14ac:dyDescent="0.3">
      <c r="A332" s="4">
        <v>330</v>
      </c>
      <c r="B332" s="4">
        <v>-803114564588</v>
      </c>
      <c r="C332" s="5">
        <v>2</v>
      </c>
      <c r="D332" s="5">
        <v>-7.2480000000000001E-3</v>
      </c>
      <c r="E332" s="5">
        <v>1.2260999999999999E-2</v>
      </c>
      <c r="F332" s="5">
        <v>1003625</v>
      </c>
      <c r="G332" s="5">
        <v>0</v>
      </c>
      <c r="H332" s="5">
        <v>0</v>
      </c>
      <c r="I332" s="5">
        <v>0</v>
      </c>
      <c r="J332" s="5">
        <v>-8.7999999999999995E-2</v>
      </c>
      <c r="K332" s="5">
        <v>0.12</v>
      </c>
      <c r="L332" s="5">
        <v>-0.70599999999999996</v>
      </c>
      <c r="M332" s="5">
        <v>0</v>
      </c>
      <c r="S332">
        <f t="shared" si="171"/>
        <v>330</v>
      </c>
      <c r="T332">
        <f t="shared" si="184"/>
        <v>6.5993220000527799</v>
      </c>
      <c r="U332">
        <f t="shared" si="172"/>
        <v>2</v>
      </c>
      <c r="V332">
        <f t="shared" si="176"/>
        <v>-7.107533760000001E-2</v>
      </c>
      <c r="W332">
        <f t="shared" si="177"/>
        <v>0.12023381819999999</v>
      </c>
      <c r="X332">
        <f t="shared" si="178"/>
        <v>9.841747475</v>
      </c>
      <c r="Y332">
        <f t="shared" si="173"/>
        <v>0</v>
      </c>
      <c r="Z332">
        <f t="shared" si="174"/>
        <v>0</v>
      </c>
      <c r="AA332">
        <f t="shared" si="175"/>
        <v>0</v>
      </c>
      <c r="AB332">
        <f t="shared" si="158"/>
        <v>-8.7999999999999995E-2</v>
      </c>
      <c r="AC332">
        <f t="shared" si="159"/>
        <v>0.12</v>
      </c>
      <c r="AD332">
        <f t="shared" si="160"/>
        <v>-0.70599999999999996</v>
      </c>
      <c r="AE332">
        <f t="shared" si="161"/>
        <v>0</v>
      </c>
      <c r="AG332">
        <f t="shared" si="165"/>
        <v>-1.53588974175501E-3</v>
      </c>
      <c r="AH332">
        <f t="shared" si="166"/>
        <v>2.0943951023931952E-3</v>
      </c>
      <c r="AI332">
        <f t="shared" si="167"/>
        <v>-1.2322024519079966E-2</v>
      </c>
      <c r="AJ332">
        <f t="shared" si="168"/>
        <v>-5.0462689073193651E-2</v>
      </c>
      <c r="AK332">
        <f t="shared" si="169"/>
        <v>0.13534970491098947</v>
      </c>
      <c r="AL332">
        <f t="shared" si="170"/>
        <v>9.841678475276197</v>
      </c>
      <c r="AM332">
        <f t="shared" si="162"/>
        <v>-5.0463100148080406E-2</v>
      </c>
      <c r="AN332">
        <f t="shared" si="163"/>
        <v>0.13534950943166638</v>
      </c>
      <c r="AO332">
        <f t="shared" si="164"/>
        <v>9.8416784758567903</v>
      </c>
      <c r="AQ332">
        <f t="shared" si="185"/>
        <v>2.1442000055685639E-2</v>
      </c>
      <c r="AR332" t="b">
        <f t="shared" si="179"/>
        <v>0</v>
      </c>
      <c r="AS332" t="b">
        <f t="shared" si="180"/>
        <v>0</v>
      </c>
      <c r="AT332" t="b">
        <f>FALSE</f>
        <v>0</v>
      </c>
      <c r="AU332" t="b">
        <f t="shared" si="181"/>
        <v>1</v>
      </c>
      <c r="AV332" t="b">
        <f t="shared" si="186"/>
        <v>1</v>
      </c>
      <c r="AW332" t="b">
        <f t="shared" si="182"/>
        <v>0</v>
      </c>
      <c r="AX332">
        <f t="shared" si="187"/>
        <v>0</v>
      </c>
      <c r="AY332">
        <f t="shared" si="188"/>
        <v>0</v>
      </c>
      <c r="AZ332" t="b">
        <f t="shared" si="183"/>
        <v>0</v>
      </c>
    </row>
    <row r="333" spans="1:52" x14ac:dyDescent="0.3">
      <c r="A333" s="4">
        <v>331</v>
      </c>
      <c r="B333" s="4">
        <v>-803114545122</v>
      </c>
      <c r="C333" s="5">
        <v>2</v>
      </c>
      <c r="D333" s="5">
        <v>-1.3939E-2</v>
      </c>
      <c r="E333" s="5">
        <v>1.2142999999999999E-2</v>
      </c>
      <c r="F333" s="5">
        <v>1004424</v>
      </c>
      <c r="G333" s="5">
        <v>0</v>
      </c>
      <c r="H333" s="5">
        <v>0</v>
      </c>
      <c r="I333" s="5">
        <v>0</v>
      </c>
      <c r="J333" s="5">
        <v>-8.8999999999999996E-2</v>
      </c>
      <c r="K333" s="5">
        <v>0.122</v>
      </c>
      <c r="L333" s="5">
        <v>-0.70799999999999996</v>
      </c>
      <c r="M333" s="5">
        <v>0</v>
      </c>
      <c r="S333">
        <f t="shared" si="171"/>
        <v>331</v>
      </c>
      <c r="T333">
        <f t="shared" si="184"/>
        <v>6.6187879999633878</v>
      </c>
      <c r="U333">
        <f t="shared" si="172"/>
        <v>2</v>
      </c>
      <c r="V333">
        <f t="shared" si="176"/>
        <v>-0.13668862179999999</v>
      </c>
      <c r="W333">
        <f t="shared" si="177"/>
        <v>0.1190766866</v>
      </c>
      <c r="X333">
        <f t="shared" si="178"/>
        <v>9.8495826288000004</v>
      </c>
      <c r="Y333">
        <f t="shared" si="173"/>
        <v>0</v>
      </c>
      <c r="Z333">
        <f t="shared" si="174"/>
        <v>0</v>
      </c>
      <c r="AA333">
        <f t="shared" si="175"/>
        <v>0</v>
      </c>
      <c r="AB333">
        <f t="shared" si="158"/>
        <v>-8.8999999999999996E-2</v>
      </c>
      <c r="AC333">
        <f t="shared" si="159"/>
        <v>0.122</v>
      </c>
      <c r="AD333">
        <f t="shared" si="160"/>
        <v>-0.70799999999999996</v>
      </c>
      <c r="AE333">
        <f t="shared" si="161"/>
        <v>0</v>
      </c>
      <c r="AG333">
        <f t="shared" si="165"/>
        <v>-1.5533430342749531E-3</v>
      </c>
      <c r="AH333">
        <f t="shared" si="166"/>
        <v>2.1293016874330819E-3</v>
      </c>
      <c r="AI333">
        <f t="shared" si="167"/>
        <v>-1.2356931104119851E-2</v>
      </c>
      <c r="AJ333">
        <f t="shared" si="168"/>
        <v>-0.11571559486820743</v>
      </c>
      <c r="AK333">
        <f t="shared" si="169"/>
        <v>0.13437673477369391</v>
      </c>
      <c r="AL333">
        <f t="shared" si="170"/>
        <v>9.84965450117088</v>
      </c>
      <c r="AM333">
        <f t="shared" si="162"/>
        <v>-0.11571601402043533</v>
      </c>
      <c r="AN333">
        <f t="shared" si="163"/>
        <v>0.13437631735569452</v>
      </c>
      <c r="AO333">
        <f t="shared" si="164"/>
        <v>9.8496545019413286</v>
      </c>
      <c r="AQ333">
        <f t="shared" si="185"/>
        <v>1.9465999910607934E-2</v>
      </c>
      <c r="AR333" t="b">
        <f t="shared" si="179"/>
        <v>0</v>
      </c>
      <c r="AS333" t="b">
        <f t="shared" si="180"/>
        <v>0</v>
      </c>
      <c r="AT333" t="b">
        <f>FALSE</f>
        <v>0</v>
      </c>
      <c r="AU333" t="b">
        <f t="shared" si="181"/>
        <v>1</v>
      </c>
      <c r="AV333" t="b">
        <f t="shared" si="186"/>
        <v>1</v>
      </c>
      <c r="AW333" t="b">
        <f t="shared" si="182"/>
        <v>0</v>
      </c>
      <c r="AX333">
        <f t="shared" si="187"/>
        <v>0</v>
      </c>
      <c r="AY333">
        <f t="shared" si="188"/>
        <v>0</v>
      </c>
      <c r="AZ333" t="b">
        <f t="shared" si="183"/>
        <v>0</v>
      </c>
    </row>
    <row r="334" spans="1:52" x14ac:dyDescent="0.3">
      <c r="A334" s="4">
        <v>332</v>
      </c>
      <c r="B334" s="4">
        <v>-803114523752</v>
      </c>
      <c r="C334" s="5">
        <v>2</v>
      </c>
      <c r="D334" s="5">
        <v>-1.2441000000000001E-2</v>
      </c>
      <c r="E334" s="5">
        <v>1.239E-2</v>
      </c>
      <c r="F334" s="5">
        <v>1004198</v>
      </c>
      <c r="G334" s="5">
        <v>0</v>
      </c>
      <c r="H334" s="5">
        <v>0</v>
      </c>
      <c r="I334" s="5">
        <v>0</v>
      </c>
      <c r="J334" s="5">
        <v>-8.7999999999999995E-2</v>
      </c>
      <c r="K334" s="5">
        <v>0.125</v>
      </c>
      <c r="L334" s="5">
        <v>-0.70899999999999996</v>
      </c>
      <c r="M334" s="5">
        <v>0</v>
      </c>
      <c r="S334">
        <f t="shared" si="171"/>
        <v>332</v>
      </c>
      <c r="T334">
        <f t="shared" si="184"/>
        <v>6.6401580000529066</v>
      </c>
      <c r="U334">
        <f t="shared" si="172"/>
        <v>2</v>
      </c>
      <c r="V334">
        <f t="shared" si="176"/>
        <v>-0.12199893420000001</v>
      </c>
      <c r="W334">
        <f t="shared" si="177"/>
        <v>0.12149881800000001</v>
      </c>
      <c r="X334">
        <f t="shared" si="178"/>
        <v>9.847366427599999</v>
      </c>
      <c r="Y334">
        <f t="shared" si="173"/>
        <v>0</v>
      </c>
      <c r="Z334">
        <f t="shared" si="174"/>
        <v>0</v>
      </c>
      <c r="AA334">
        <f t="shared" si="175"/>
        <v>0</v>
      </c>
      <c r="AB334">
        <f t="shared" si="158"/>
        <v>-8.7999999999999995E-2</v>
      </c>
      <c r="AC334">
        <f t="shared" si="159"/>
        <v>0.125</v>
      </c>
      <c r="AD334">
        <f t="shared" si="160"/>
        <v>-0.70899999999999996</v>
      </c>
      <c r="AE334">
        <f t="shared" si="161"/>
        <v>0</v>
      </c>
      <c r="AG334">
        <f t="shared" si="165"/>
        <v>-1.53588974175501E-3</v>
      </c>
      <c r="AH334">
        <f t="shared" si="166"/>
        <v>2.1816615649929119E-3</v>
      </c>
      <c r="AI334">
        <f t="shared" si="167"/>
        <v>-1.2374384396639794E-2</v>
      </c>
      <c r="AJ334">
        <f t="shared" si="168"/>
        <v>-0.10051504005508206</v>
      </c>
      <c r="AK334">
        <f t="shared" si="169"/>
        <v>0.13662351062687234</v>
      </c>
      <c r="AL334">
        <f t="shared" si="170"/>
        <v>9.8474109290316303</v>
      </c>
      <c r="AM334">
        <f t="shared" si="162"/>
        <v>-0.10051547251126698</v>
      </c>
      <c r="AN334">
        <f t="shared" si="163"/>
        <v>0.13662313782789118</v>
      </c>
      <c r="AO334">
        <f t="shared" si="164"/>
        <v>9.8474109297896568</v>
      </c>
      <c r="AQ334">
        <f t="shared" si="185"/>
        <v>2.1370000089518726E-2</v>
      </c>
      <c r="AR334" t="b">
        <f t="shared" si="179"/>
        <v>0</v>
      </c>
      <c r="AS334" t="b">
        <f t="shared" si="180"/>
        <v>0</v>
      </c>
      <c r="AT334" t="b">
        <f>FALSE</f>
        <v>0</v>
      </c>
      <c r="AU334" t="b">
        <f t="shared" si="181"/>
        <v>1</v>
      </c>
      <c r="AV334" t="b">
        <f t="shared" si="186"/>
        <v>1</v>
      </c>
      <c r="AW334" t="b">
        <f t="shared" si="182"/>
        <v>0</v>
      </c>
      <c r="AX334">
        <f t="shared" si="187"/>
        <v>0</v>
      </c>
      <c r="AY334">
        <f t="shared" si="188"/>
        <v>0</v>
      </c>
      <c r="AZ334" t="b">
        <f t="shared" si="183"/>
        <v>0</v>
      </c>
    </row>
    <row r="335" spans="1:52" x14ac:dyDescent="0.3">
      <c r="A335" s="4">
        <v>333</v>
      </c>
      <c r="B335" s="4">
        <v>-803114506042</v>
      </c>
      <c r="C335" s="5">
        <v>2</v>
      </c>
      <c r="D335" s="5">
        <v>-9.4730000000000005E-3</v>
      </c>
      <c r="E335" s="5">
        <v>1.2253E-2</v>
      </c>
      <c r="F335" s="5">
        <v>1004186</v>
      </c>
      <c r="G335" s="5">
        <v>0</v>
      </c>
      <c r="H335" s="5">
        <v>0</v>
      </c>
      <c r="I335" s="5">
        <v>0</v>
      </c>
      <c r="J335" s="5">
        <v>-8.8999999999999996E-2</v>
      </c>
      <c r="K335" s="5">
        <v>0.128</v>
      </c>
      <c r="L335" s="5">
        <v>-0.71</v>
      </c>
      <c r="M335" s="5">
        <v>0</v>
      </c>
      <c r="S335">
        <f t="shared" si="171"/>
        <v>333</v>
      </c>
      <c r="T335">
        <f t="shared" si="184"/>
        <v>6.6578679999802262</v>
      </c>
      <c r="U335">
        <f t="shared" si="172"/>
        <v>2</v>
      </c>
      <c r="V335">
        <f t="shared" si="176"/>
        <v>-9.2894132600000012E-2</v>
      </c>
      <c r="W335">
        <f t="shared" si="177"/>
        <v>0.12015536860000001</v>
      </c>
      <c r="X335">
        <f t="shared" si="178"/>
        <v>9.8472487532000006</v>
      </c>
      <c r="Y335">
        <f t="shared" si="173"/>
        <v>0</v>
      </c>
      <c r="Z335">
        <f t="shared" si="174"/>
        <v>0</v>
      </c>
      <c r="AA335">
        <f t="shared" si="175"/>
        <v>0</v>
      </c>
      <c r="AB335">
        <f t="shared" si="158"/>
        <v>-8.8999999999999996E-2</v>
      </c>
      <c r="AC335">
        <f t="shared" si="159"/>
        <v>0.128</v>
      </c>
      <c r="AD335">
        <f t="shared" si="160"/>
        <v>-0.71</v>
      </c>
      <c r="AE335">
        <f t="shared" si="161"/>
        <v>0</v>
      </c>
      <c r="AG335">
        <f t="shared" si="165"/>
        <v>-1.5533430342749531E-3</v>
      </c>
      <c r="AH335">
        <f t="shared" si="166"/>
        <v>2.2340214425527419E-3</v>
      </c>
      <c r="AI335">
        <f t="shared" si="167"/>
        <v>-1.2391837689159737E-2</v>
      </c>
      <c r="AJ335">
        <f t="shared" si="168"/>
        <v>-7.0894954223796505E-2</v>
      </c>
      <c r="AK335">
        <f t="shared" si="169"/>
        <v>0.13545165693696767</v>
      </c>
      <c r="AL335">
        <f t="shared" si="170"/>
        <v>9.8472331847058694</v>
      </c>
      <c r="AM335">
        <f t="shared" si="162"/>
        <v>-7.0895397726984083E-2</v>
      </c>
      <c r="AN335">
        <f t="shared" si="163"/>
        <v>0.13545137274638439</v>
      </c>
      <c r="AO335">
        <f t="shared" si="164"/>
        <v>9.8472331854219899</v>
      </c>
      <c r="AQ335">
        <f t="shared" si="185"/>
        <v>1.7709999927319586E-2</v>
      </c>
      <c r="AR335" t="b">
        <f t="shared" si="179"/>
        <v>0</v>
      </c>
      <c r="AS335" t="b">
        <f t="shared" si="180"/>
        <v>0</v>
      </c>
      <c r="AT335" t="b">
        <f>FALSE</f>
        <v>0</v>
      </c>
      <c r="AU335" t="b">
        <f t="shared" si="181"/>
        <v>1</v>
      </c>
      <c r="AV335" t="b">
        <f t="shared" si="186"/>
        <v>1</v>
      </c>
      <c r="AW335" t="b">
        <f t="shared" si="182"/>
        <v>0</v>
      </c>
      <c r="AX335">
        <f t="shared" si="187"/>
        <v>0</v>
      </c>
      <c r="AY335">
        <f t="shared" si="188"/>
        <v>0</v>
      </c>
      <c r="AZ335" t="b">
        <f t="shared" si="183"/>
        <v>0</v>
      </c>
    </row>
    <row r="336" spans="1:52" x14ac:dyDescent="0.3">
      <c r="A336" s="4">
        <v>334</v>
      </c>
      <c r="B336" s="4">
        <v>-803114484864</v>
      </c>
      <c r="C336" s="5">
        <v>2</v>
      </c>
      <c r="D336" s="5">
        <v>-4.3689999999999996E-3</v>
      </c>
      <c r="E336" s="5">
        <v>6.9829999999999996E-3</v>
      </c>
      <c r="F336" s="5">
        <v>1004503</v>
      </c>
      <c r="G336" s="5">
        <v>0</v>
      </c>
      <c r="H336" s="5">
        <v>0</v>
      </c>
      <c r="I336" s="5">
        <v>0</v>
      </c>
      <c r="J336" s="5">
        <v>-0.09</v>
      </c>
      <c r="K336" s="5">
        <v>0.124</v>
      </c>
      <c r="L336" s="5">
        <v>-0.71099999999999997</v>
      </c>
      <c r="M336" s="5">
        <v>0</v>
      </c>
      <c r="S336">
        <f t="shared" si="171"/>
        <v>334</v>
      </c>
      <c r="T336">
        <f t="shared" si="184"/>
        <v>6.679046000004746</v>
      </c>
      <c r="U336">
        <f t="shared" si="172"/>
        <v>2</v>
      </c>
      <c r="V336">
        <f t="shared" si="176"/>
        <v>-4.2843287799999998E-2</v>
      </c>
      <c r="W336">
        <f t="shared" si="177"/>
        <v>6.8476694599999999E-2</v>
      </c>
      <c r="X336">
        <f t="shared" si="178"/>
        <v>9.8503573186000004</v>
      </c>
      <c r="Y336">
        <f t="shared" si="173"/>
        <v>0</v>
      </c>
      <c r="Z336">
        <f t="shared" si="174"/>
        <v>0</v>
      </c>
      <c r="AA336">
        <f t="shared" si="175"/>
        <v>0</v>
      </c>
      <c r="AB336">
        <f t="shared" si="158"/>
        <v>-0.09</v>
      </c>
      <c r="AC336">
        <f t="shared" si="159"/>
        <v>0.124</v>
      </c>
      <c r="AD336">
        <f t="shared" si="160"/>
        <v>-0.71099999999999997</v>
      </c>
      <c r="AE336">
        <f t="shared" si="161"/>
        <v>0</v>
      </c>
      <c r="AG336">
        <f t="shared" si="165"/>
        <v>-1.5707963267948967E-3</v>
      </c>
      <c r="AH336">
        <f t="shared" si="166"/>
        <v>2.1642082724729686E-3</v>
      </c>
      <c r="AI336">
        <f t="shared" si="167"/>
        <v>-1.2409290981679682E-2</v>
      </c>
      <c r="AJ336">
        <f t="shared" si="168"/>
        <v>-2.1524979311373298E-2</v>
      </c>
      <c r="AK336">
        <f t="shared" si="169"/>
        <v>8.3949618261917575E-2</v>
      </c>
      <c r="AL336">
        <f t="shared" si="170"/>
        <v>9.8503072564244807</v>
      </c>
      <c r="AM336">
        <f t="shared" si="162"/>
        <v>-2.152523839998088E-2</v>
      </c>
      <c r="AN336">
        <f t="shared" si="163"/>
        <v>8.3949508850979293E-2</v>
      </c>
      <c r="AO336">
        <f t="shared" si="164"/>
        <v>9.8503072567907726</v>
      </c>
      <c r="AQ336">
        <f t="shared" si="185"/>
        <v>2.1178000024519861E-2</v>
      </c>
      <c r="AR336" t="b">
        <f t="shared" si="179"/>
        <v>0</v>
      </c>
      <c r="AS336" t="b">
        <f t="shared" si="180"/>
        <v>0</v>
      </c>
      <c r="AT336" t="b">
        <f>FALSE</f>
        <v>0</v>
      </c>
      <c r="AU336" t="b">
        <f t="shared" si="181"/>
        <v>1</v>
      </c>
      <c r="AV336" t="b">
        <f t="shared" si="186"/>
        <v>1</v>
      </c>
      <c r="AW336" t="b">
        <f t="shared" si="182"/>
        <v>0</v>
      </c>
      <c r="AX336">
        <f t="shared" si="187"/>
        <v>0</v>
      </c>
      <c r="AY336">
        <f t="shared" si="188"/>
        <v>0</v>
      </c>
      <c r="AZ336" t="b">
        <f t="shared" si="183"/>
        <v>0</v>
      </c>
    </row>
    <row r="337" spans="1:52" x14ac:dyDescent="0.3">
      <c r="A337" s="4">
        <v>335</v>
      </c>
      <c r="B337" s="4">
        <v>-803114466489</v>
      </c>
      <c r="C337" s="5">
        <v>2</v>
      </c>
      <c r="D337" s="5">
        <v>-4.5149999999999999E-3</v>
      </c>
      <c r="E337" s="5">
        <v>1.4220999999999999E-2</v>
      </c>
      <c r="F337" s="5">
        <v>1004440</v>
      </c>
      <c r="G337" s="5">
        <v>0</v>
      </c>
      <c r="H337" s="5">
        <v>0</v>
      </c>
      <c r="I337" s="5">
        <v>0</v>
      </c>
      <c r="J337" s="5">
        <v>-8.8999999999999996E-2</v>
      </c>
      <c r="K337" s="5">
        <v>0.122</v>
      </c>
      <c r="L337" s="5">
        <v>-0.71</v>
      </c>
      <c r="M337" s="5">
        <v>0</v>
      </c>
      <c r="S337">
        <f t="shared" si="171"/>
        <v>335</v>
      </c>
      <c r="T337">
        <f t="shared" si="184"/>
        <v>6.6974209999898449</v>
      </c>
      <c r="U337">
        <f t="shared" si="172"/>
        <v>2</v>
      </c>
      <c r="V337">
        <f t="shared" si="176"/>
        <v>-4.4274992999999999E-2</v>
      </c>
      <c r="W337">
        <f t="shared" si="177"/>
        <v>0.1394539702</v>
      </c>
      <c r="X337">
        <f t="shared" si="178"/>
        <v>9.8497395280000006</v>
      </c>
      <c r="Y337">
        <f t="shared" si="173"/>
        <v>0</v>
      </c>
      <c r="Z337">
        <f t="shared" si="174"/>
        <v>0</v>
      </c>
      <c r="AA337">
        <f t="shared" si="175"/>
        <v>0</v>
      </c>
      <c r="AB337">
        <f t="shared" si="158"/>
        <v>-8.8999999999999996E-2</v>
      </c>
      <c r="AC337">
        <f t="shared" si="159"/>
        <v>0.122</v>
      </c>
      <c r="AD337">
        <f t="shared" si="160"/>
        <v>-0.71</v>
      </c>
      <c r="AE337">
        <f t="shared" si="161"/>
        <v>0</v>
      </c>
      <c r="AG337">
        <f t="shared" si="165"/>
        <v>-1.5533430342749531E-3</v>
      </c>
      <c r="AH337">
        <f t="shared" si="166"/>
        <v>2.1293016874330819E-3</v>
      </c>
      <c r="AI337">
        <f t="shared" si="167"/>
        <v>-1.2391837689159737E-2</v>
      </c>
      <c r="AJ337">
        <f t="shared" si="168"/>
        <v>-2.3301841480911641E-2</v>
      </c>
      <c r="AK337">
        <f t="shared" si="169"/>
        <v>0.15475393184636785</v>
      </c>
      <c r="AL337">
        <f t="shared" si="170"/>
        <v>9.8495829708174458</v>
      </c>
      <c r="AM337">
        <f t="shared" si="162"/>
        <v>-2.330232803206251E-2</v>
      </c>
      <c r="AN337">
        <f t="shared" si="163"/>
        <v>0.15475382008996605</v>
      </c>
      <c r="AO337">
        <f t="shared" si="164"/>
        <v>9.8495829714222509</v>
      </c>
      <c r="AQ337">
        <f t="shared" si="185"/>
        <v>1.8374999985098839E-2</v>
      </c>
      <c r="AR337" t="b">
        <f t="shared" si="179"/>
        <v>0</v>
      </c>
      <c r="AS337" t="b">
        <f t="shared" si="180"/>
        <v>0</v>
      </c>
      <c r="AT337" t="b">
        <f>FALSE</f>
        <v>0</v>
      </c>
      <c r="AU337" t="b">
        <f t="shared" si="181"/>
        <v>1</v>
      </c>
      <c r="AV337" t="b">
        <f t="shared" si="186"/>
        <v>1</v>
      </c>
      <c r="AW337" t="b">
        <f t="shared" si="182"/>
        <v>0</v>
      </c>
      <c r="AX337">
        <f t="shared" si="187"/>
        <v>0</v>
      </c>
      <c r="AY337">
        <f t="shared" si="188"/>
        <v>0</v>
      </c>
      <c r="AZ337" t="b">
        <f t="shared" si="183"/>
        <v>0</v>
      </c>
    </row>
    <row r="338" spans="1:52" x14ac:dyDescent="0.3">
      <c r="A338" s="4">
        <v>336</v>
      </c>
      <c r="B338" s="4">
        <v>-803114444697</v>
      </c>
      <c r="C338" s="5">
        <v>2</v>
      </c>
      <c r="D338" s="5">
        <v>-5.1009999999999996E-3</v>
      </c>
      <c r="E338" s="5">
        <v>1.1762999999999999E-2</v>
      </c>
      <c r="F338" s="5">
        <v>1004436</v>
      </c>
      <c r="G338" s="5">
        <v>0</v>
      </c>
      <c r="H338" s="5">
        <v>0</v>
      </c>
      <c r="I338" s="5">
        <v>0</v>
      </c>
      <c r="J338" s="5">
        <v>-8.8999999999999996E-2</v>
      </c>
      <c r="K338" s="5">
        <v>0.12</v>
      </c>
      <c r="L338" s="5">
        <v>-0.71</v>
      </c>
      <c r="M338" s="5">
        <v>0</v>
      </c>
      <c r="S338">
        <f t="shared" si="171"/>
        <v>336</v>
      </c>
      <c r="T338">
        <f t="shared" si="184"/>
        <v>6.7192130000330508</v>
      </c>
      <c r="U338">
        <f t="shared" si="172"/>
        <v>2</v>
      </c>
      <c r="V338">
        <f t="shared" si="176"/>
        <v>-5.0021426199999997E-2</v>
      </c>
      <c r="W338">
        <f t="shared" si="177"/>
        <v>0.1153503306</v>
      </c>
      <c r="X338">
        <f t="shared" si="178"/>
        <v>9.8497003032000023</v>
      </c>
      <c r="Y338">
        <f t="shared" si="173"/>
        <v>0</v>
      </c>
      <c r="Z338">
        <f t="shared" si="174"/>
        <v>0</v>
      </c>
      <c r="AA338">
        <f t="shared" si="175"/>
        <v>0</v>
      </c>
      <c r="AB338">
        <f t="shared" si="158"/>
        <v>-8.8999999999999996E-2</v>
      </c>
      <c r="AC338">
        <f t="shared" si="159"/>
        <v>0.12</v>
      </c>
      <c r="AD338">
        <f t="shared" si="160"/>
        <v>-0.71</v>
      </c>
      <c r="AE338">
        <f t="shared" si="161"/>
        <v>0</v>
      </c>
      <c r="AG338">
        <f t="shared" si="165"/>
        <v>-1.5533430342749531E-3</v>
      </c>
      <c r="AH338">
        <f t="shared" si="166"/>
        <v>2.0943951023931952E-3</v>
      </c>
      <c r="AI338">
        <f t="shared" si="167"/>
        <v>-1.2391837689159737E-2</v>
      </c>
      <c r="AJ338">
        <f t="shared" si="168"/>
        <v>-2.9392167497316459E-2</v>
      </c>
      <c r="AK338">
        <f t="shared" si="169"/>
        <v>0.1306502778186196</v>
      </c>
      <c r="AL338">
        <f t="shared" si="170"/>
        <v>9.8495924032470779</v>
      </c>
      <c r="AM338">
        <f t="shared" si="162"/>
        <v>-2.9392567655511261E-2</v>
      </c>
      <c r="AN338">
        <f t="shared" si="163"/>
        <v>0.13065014863994451</v>
      </c>
      <c r="AO338">
        <f t="shared" si="164"/>
        <v>9.8495924037664526</v>
      </c>
      <c r="AQ338">
        <f t="shared" si="185"/>
        <v>2.1792000043205917E-2</v>
      </c>
      <c r="AR338" t="b">
        <f t="shared" si="179"/>
        <v>0</v>
      </c>
      <c r="AS338" t="b">
        <f t="shared" si="180"/>
        <v>0</v>
      </c>
      <c r="AT338" t="b">
        <f>FALSE</f>
        <v>0</v>
      </c>
      <c r="AU338" t="b">
        <f t="shared" si="181"/>
        <v>1</v>
      </c>
      <c r="AV338" t="b">
        <f t="shared" si="186"/>
        <v>1</v>
      </c>
      <c r="AW338" t="b">
        <f t="shared" si="182"/>
        <v>0</v>
      </c>
      <c r="AX338">
        <f t="shared" si="187"/>
        <v>0</v>
      </c>
      <c r="AY338">
        <f t="shared" si="188"/>
        <v>0</v>
      </c>
      <c r="AZ338" t="b">
        <f t="shared" si="183"/>
        <v>0</v>
      </c>
    </row>
    <row r="339" spans="1:52" x14ac:dyDescent="0.3">
      <c r="A339" s="4">
        <v>337</v>
      </c>
      <c r="B339" s="4">
        <v>-803114424829</v>
      </c>
      <c r="C339" s="5">
        <v>2</v>
      </c>
      <c r="D339" s="5">
        <v>-4.8560000000000001E-3</v>
      </c>
      <c r="E339" s="5">
        <v>1.2251E-2</v>
      </c>
      <c r="F339" s="5">
        <v>1004438</v>
      </c>
      <c r="G339" s="5">
        <v>0</v>
      </c>
      <c r="H339" s="5">
        <v>0</v>
      </c>
      <c r="I339" s="5">
        <v>0</v>
      </c>
      <c r="J339" s="5">
        <v>-8.8999999999999996E-2</v>
      </c>
      <c r="K339" s="5">
        <v>0.11799999999999999</v>
      </c>
      <c r="L339" s="5">
        <v>-0.70899999999999996</v>
      </c>
      <c r="M339" s="5">
        <v>0</v>
      </c>
      <c r="S339">
        <f t="shared" si="171"/>
        <v>337</v>
      </c>
      <c r="T339">
        <f t="shared" si="184"/>
        <v>6.7390809999778867</v>
      </c>
      <c r="U339">
        <f t="shared" si="172"/>
        <v>2</v>
      </c>
      <c r="V339">
        <f t="shared" si="176"/>
        <v>-4.7618907200000005E-2</v>
      </c>
      <c r="W339">
        <f t="shared" si="177"/>
        <v>0.1201357562</v>
      </c>
      <c r="X339">
        <f t="shared" si="178"/>
        <v>9.8497199155999997</v>
      </c>
      <c r="Y339">
        <f t="shared" si="173"/>
        <v>0</v>
      </c>
      <c r="Z339">
        <f t="shared" si="174"/>
        <v>0</v>
      </c>
      <c r="AA339">
        <f t="shared" si="175"/>
        <v>0</v>
      </c>
      <c r="AB339">
        <f t="shared" si="158"/>
        <v>-8.8999999999999996E-2</v>
      </c>
      <c r="AC339">
        <f t="shared" si="159"/>
        <v>0.11799999999999999</v>
      </c>
      <c r="AD339">
        <f t="shared" si="160"/>
        <v>-0.70899999999999996</v>
      </c>
      <c r="AE339">
        <f t="shared" si="161"/>
        <v>0</v>
      </c>
      <c r="AG339">
        <f t="shared" si="165"/>
        <v>-1.5533430342749531E-3</v>
      </c>
      <c r="AH339">
        <f t="shared" si="166"/>
        <v>2.0594885173533086E-3</v>
      </c>
      <c r="AI339">
        <f t="shared" si="167"/>
        <v>-1.2374384396639794E-2</v>
      </c>
      <c r="AJ339">
        <f t="shared" si="168"/>
        <v>-2.7333435487131564E-2</v>
      </c>
      <c r="AK339">
        <f t="shared" si="169"/>
        <v>0.1354357188211219</v>
      </c>
      <c r="AL339">
        <f t="shared" si="170"/>
        <v>9.849598602246683</v>
      </c>
      <c r="AM339">
        <f t="shared" si="162"/>
        <v>-2.7333844285081812E-2</v>
      </c>
      <c r="AN339">
        <f t="shared" si="163"/>
        <v>0.13543559893140245</v>
      </c>
      <c r="AO339">
        <f t="shared" si="164"/>
        <v>9.8495986027607554</v>
      </c>
      <c r="AQ339">
        <f t="shared" si="185"/>
        <v>1.9867999944835901E-2</v>
      </c>
      <c r="AR339" t="b">
        <f t="shared" si="179"/>
        <v>0</v>
      </c>
      <c r="AS339" t="b">
        <f t="shared" si="180"/>
        <v>0</v>
      </c>
      <c r="AT339" t="b">
        <f>FALSE</f>
        <v>0</v>
      </c>
      <c r="AU339" t="b">
        <f t="shared" si="181"/>
        <v>1</v>
      </c>
      <c r="AV339" t="b">
        <f t="shared" si="186"/>
        <v>1</v>
      </c>
      <c r="AW339" t="b">
        <f t="shared" si="182"/>
        <v>0</v>
      </c>
      <c r="AX339">
        <f t="shared" si="187"/>
        <v>0</v>
      </c>
      <c r="AY339">
        <f t="shared" si="188"/>
        <v>0</v>
      </c>
      <c r="AZ339" t="b">
        <f t="shared" si="183"/>
        <v>0</v>
      </c>
    </row>
    <row r="340" spans="1:52" x14ac:dyDescent="0.3">
      <c r="A340" s="4">
        <v>338</v>
      </c>
      <c r="B340" s="4">
        <v>-803114405052</v>
      </c>
      <c r="C340" s="5">
        <v>2</v>
      </c>
      <c r="D340" s="5">
        <v>-6.489E-3</v>
      </c>
      <c r="E340" s="5">
        <v>1.2425E-2</v>
      </c>
      <c r="F340" s="5">
        <v>1004376</v>
      </c>
      <c r="G340" s="5">
        <v>0</v>
      </c>
      <c r="H340" s="5">
        <v>0</v>
      </c>
      <c r="I340" s="5">
        <v>0</v>
      </c>
      <c r="J340" s="5">
        <v>-8.8999999999999996E-2</v>
      </c>
      <c r="K340" s="5">
        <v>0.11600000000000001</v>
      </c>
      <c r="L340" s="5">
        <v>-0.70899999999999996</v>
      </c>
      <c r="M340" s="5">
        <v>0</v>
      </c>
      <c r="S340">
        <f t="shared" si="171"/>
        <v>338</v>
      </c>
      <c r="T340">
        <f t="shared" si="184"/>
        <v>6.7588580000447109</v>
      </c>
      <c r="U340">
        <f t="shared" si="172"/>
        <v>2</v>
      </c>
      <c r="V340">
        <f t="shared" si="176"/>
        <v>-6.36324318E-2</v>
      </c>
      <c r="W340">
        <f t="shared" si="177"/>
        <v>0.12184203500000002</v>
      </c>
      <c r="X340">
        <f t="shared" si="178"/>
        <v>9.8491119311999995</v>
      </c>
      <c r="Y340">
        <f t="shared" si="173"/>
        <v>0</v>
      </c>
      <c r="Z340">
        <f t="shared" si="174"/>
        <v>0</v>
      </c>
      <c r="AA340">
        <f t="shared" si="175"/>
        <v>0</v>
      </c>
      <c r="AB340">
        <f t="shared" si="158"/>
        <v>-8.8999999999999996E-2</v>
      </c>
      <c r="AC340">
        <f t="shared" si="159"/>
        <v>0.11600000000000001</v>
      </c>
      <c r="AD340">
        <f t="shared" si="160"/>
        <v>-0.70899999999999996</v>
      </c>
      <c r="AE340">
        <f t="shared" si="161"/>
        <v>0</v>
      </c>
      <c r="AG340">
        <f t="shared" si="165"/>
        <v>-1.5533430342749531E-3</v>
      </c>
      <c r="AH340">
        <f t="shared" si="166"/>
        <v>2.0245819323134223E-3</v>
      </c>
      <c r="AI340">
        <f t="shared" si="167"/>
        <v>-1.2374384396639794E-2</v>
      </c>
      <c r="AJ340">
        <f t="shared" si="168"/>
        <v>-4.3691980944641759E-2</v>
      </c>
      <c r="AK340">
        <f t="shared" si="169"/>
        <v>0.13714110002559732</v>
      </c>
      <c r="AL340">
        <f t="shared" si="170"/>
        <v>9.8490194299057414</v>
      </c>
      <c r="AM340">
        <f t="shared" si="162"/>
        <v>-4.3692388178357314E-2</v>
      </c>
      <c r="AN340">
        <f t="shared" si="163"/>
        <v>0.13714093126493163</v>
      </c>
      <c r="AO340">
        <f t="shared" si="164"/>
        <v>9.8490194304490526</v>
      </c>
      <c r="AQ340">
        <f t="shared" si="185"/>
        <v>1.9777000066824257E-2</v>
      </c>
      <c r="AR340" t="b">
        <f t="shared" si="179"/>
        <v>0</v>
      </c>
      <c r="AS340" t="b">
        <f t="shared" si="180"/>
        <v>0</v>
      </c>
      <c r="AT340" t="b">
        <f>FALSE</f>
        <v>0</v>
      </c>
      <c r="AU340" t="b">
        <f t="shared" si="181"/>
        <v>1</v>
      </c>
      <c r="AV340" t="b">
        <f t="shared" si="186"/>
        <v>1</v>
      </c>
      <c r="AW340" t="b">
        <f t="shared" si="182"/>
        <v>0</v>
      </c>
      <c r="AX340">
        <f t="shared" si="187"/>
        <v>0</v>
      </c>
      <c r="AY340">
        <f t="shared" si="188"/>
        <v>0</v>
      </c>
      <c r="AZ340" t="b">
        <f t="shared" si="183"/>
        <v>0</v>
      </c>
    </row>
    <row r="341" spans="1:52" x14ac:dyDescent="0.3">
      <c r="A341" s="4">
        <v>339</v>
      </c>
      <c r="B341" s="4">
        <v>-803114385604</v>
      </c>
      <c r="C341" s="5">
        <v>2</v>
      </c>
      <c r="D341" s="5">
        <v>-7.2069999999999999E-3</v>
      </c>
      <c r="E341" s="5">
        <v>1.227E-2</v>
      </c>
      <c r="F341" s="5">
        <v>1004355</v>
      </c>
      <c r="G341" s="5">
        <v>0</v>
      </c>
      <c r="H341" s="5">
        <v>0</v>
      </c>
      <c r="I341" s="5">
        <v>0</v>
      </c>
      <c r="J341" s="5">
        <v>-0.09</v>
      </c>
      <c r="K341" s="5">
        <v>0.11700000000000001</v>
      </c>
      <c r="L341" s="5">
        <v>-0.70899999999999996</v>
      </c>
      <c r="M341" s="5">
        <v>0</v>
      </c>
      <c r="S341">
        <f t="shared" si="171"/>
        <v>339</v>
      </c>
      <c r="T341">
        <f t="shared" si="184"/>
        <v>6.7783060000510886</v>
      </c>
      <c r="U341">
        <f t="shared" si="172"/>
        <v>2</v>
      </c>
      <c r="V341">
        <f t="shared" si="176"/>
        <v>-7.0673283400000009E-2</v>
      </c>
      <c r="W341">
        <f t="shared" si="177"/>
        <v>0.120322074</v>
      </c>
      <c r="X341">
        <f t="shared" si="178"/>
        <v>9.8489060010000014</v>
      </c>
      <c r="Y341">
        <f t="shared" si="173"/>
        <v>0</v>
      </c>
      <c r="Z341">
        <f t="shared" si="174"/>
        <v>0</v>
      </c>
      <c r="AA341">
        <f t="shared" si="175"/>
        <v>0</v>
      </c>
      <c r="AB341">
        <f t="shared" si="158"/>
        <v>-0.09</v>
      </c>
      <c r="AC341">
        <f t="shared" si="159"/>
        <v>0.11700000000000001</v>
      </c>
      <c r="AD341">
        <f t="shared" si="160"/>
        <v>-0.70899999999999996</v>
      </c>
      <c r="AE341">
        <f t="shared" si="161"/>
        <v>0</v>
      </c>
      <c r="AG341">
        <f t="shared" si="165"/>
        <v>-1.5707963267948967E-3</v>
      </c>
      <c r="AH341">
        <f t="shared" si="166"/>
        <v>2.0420352248333657E-3</v>
      </c>
      <c r="AI341">
        <f t="shared" si="167"/>
        <v>-1.2374384396639794E-2</v>
      </c>
      <c r="AJ341">
        <f t="shared" si="168"/>
        <v>-5.0561337046794802E-2</v>
      </c>
      <c r="AK341">
        <f t="shared" si="169"/>
        <v>0.13579273900327268</v>
      </c>
      <c r="AL341">
        <f t="shared" si="170"/>
        <v>9.8488286315806146</v>
      </c>
      <c r="AM341">
        <f t="shared" si="162"/>
        <v>-5.0561747805963363E-2</v>
      </c>
      <c r="AN341">
        <f t="shared" si="163"/>
        <v>0.13579254456590176</v>
      </c>
      <c r="AO341">
        <f t="shared" si="164"/>
        <v>9.848828632152717</v>
      </c>
      <c r="AQ341">
        <f t="shared" si="185"/>
        <v>1.9448000006377697E-2</v>
      </c>
      <c r="AR341" t="b">
        <f t="shared" si="179"/>
        <v>0</v>
      </c>
      <c r="AS341" t="b">
        <f t="shared" si="180"/>
        <v>0</v>
      </c>
      <c r="AT341" t="b">
        <f>FALSE</f>
        <v>0</v>
      </c>
      <c r="AU341" t="b">
        <f t="shared" si="181"/>
        <v>1</v>
      </c>
      <c r="AV341" t="b">
        <f t="shared" si="186"/>
        <v>1</v>
      </c>
      <c r="AW341" t="b">
        <f t="shared" si="182"/>
        <v>0</v>
      </c>
      <c r="AX341">
        <f t="shared" si="187"/>
        <v>0</v>
      </c>
      <c r="AY341">
        <f t="shared" si="188"/>
        <v>0</v>
      </c>
      <c r="AZ341" t="b">
        <f t="shared" si="183"/>
        <v>0</v>
      </c>
    </row>
    <row r="342" spans="1:52" x14ac:dyDescent="0.3">
      <c r="A342" s="4">
        <v>340</v>
      </c>
      <c r="B342" s="4">
        <v>-803114363019</v>
      </c>
      <c r="C342" s="5">
        <v>2</v>
      </c>
      <c r="D342" s="5">
        <v>-5.352E-3</v>
      </c>
      <c r="E342" s="5">
        <v>1.2311000000000001E-2</v>
      </c>
      <c r="F342" s="5">
        <v>1004420</v>
      </c>
      <c r="G342" s="5">
        <v>0</v>
      </c>
      <c r="H342" s="5">
        <v>0</v>
      </c>
      <c r="I342" s="5">
        <v>0</v>
      </c>
      <c r="J342" s="5">
        <v>-8.8999999999999996E-2</v>
      </c>
      <c r="K342" s="5">
        <v>0.114</v>
      </c>
      <c r="L342" s="5">
        <v>-0.70799999999999996</v>
      </c>
      <c r="M342" s="5">
        <v>0</v>
      </c>
      <c r="S342">
        <f t="shared" si="171"/>
        <v>340</v>
      </c>
      <c r="T342">
        <f t="shared" si="184"/>
        <v>6.8008909999625757</v>
      </c>
      <c r="U342">
        <f t="shared" si="172"/>
        <v>2</v>
      </c>
      <c r="V342">
        <f t="shared" si="176"/>
        <v>-5.2482782400000004E-2</v>
      </c>
      <c r="W342">
        <f t="shared" si="177"/>
        <v>0.12072412820000002</v>
      </c>
      <c r="X342">
        <f t="shared" si="178"/>
        <v>9.8495434040000021</v>
      </c>
      <c r="Y342">
        <f t="shared" si="173"/>
        <v>0</v>
      </c>
      <c r="Z342">
        <f t="shared" si="174"/>
        <v>0</v>
      </c>
      <c r="AA342">
        <f t="shared" si="175"/>
        <v>0</v>
      </c>
      <c r="AB342">
        <f t="shared" si="158"/>
        <v>-8.8999999999999996E-2</v>
      </c>
      <c r="AC342">
        <f t="shared" si="159"/>
        <v>0.114</v>
      </c>
      <c r="AD342">
        <f t="shared" si="160"/>
        <v>-0.70799999999999996</v>
      </c>
      <c r="AE342">
        <f t="shared" si="161"/>
        <v>0</v>
      </c>
      <c r="AG342">
        <f t="shared" si="165"/>
        <v>-1.5533430342749531E-3</v>
      </c>
      <c r="AH342">
        <f t="shared" si="166"/>
        <v>1.9896753472735357E-3</v>
      </c>
      <c r="AI342">
        <f t="shared" si="167"/>
        <v>-1.2356931104119851E-2</v>
      </c>
      <c r="AJ342">
        <f t="shared" si="168"/>
        <v>-3.2885297752949613E-2</v>
      </c>
      <c r="AK342">
        <f t="shared" si="169"/>
        <v>0.13602382795996276</v>
      </c>
      <c r="AL342">
        <f t="shared" si="170"/>
        <v>9.8494289225455525</v>
      </c>
      <c r="AM342">
        <f t="shared" si="162"/>
        <v>-3.2885694511386149E-2</v>
      </c>
      <c r="AN342">
        <f t="shared" si="163"/>
        <v>0.13602369603861464</v>
      </c>
      <c r="AO342">
        <f t="shared" si="164"/>
        <v>9.8494289230427228</v>
      </c>
      <c r="AQ342">
        <f t="shared" si="185"/>
        <v>2.2584999911487103E-2</v>
      </c>
      <c r="AR342" t="b">
        <f t="shared" si="179"/>
        <v>0</v>
      </c>
      <c r="AS342" t="b">
        <f t="shared" si="180"/>
        <v>0</v>
      </c>
      <c r="AT342" t="b">
        <f>FALSE</f>
        <v>0</v>
      </c>
      <c r="AU342" t="b">
        <f t="shared" si="181"/>
        <v>1</v>
      </c>
      <c r="AV342" t="b">
        <f t="shared" si="186"/>
        <v>1</v>
      </c>
      <c r="AW342" t="b">
        <f t="shared" si="182"/>
        <v>0</v>
      </c>
      <c r="AX342">
        <f t="shared" si="187"/>
        <v>0</v>
      </c>
      <c r="AY342">
        <f t="shared" si="188"/>
        <v>0</v>
      </c>
      <c r="AZ342" t="b">
        <f t="shared" si="183"/>
        <v>0</v>
      </c>
    </row>
    <row r="343" spans="1:52" x14ac:dyDescent="0.3">
      <c r="A343" s="4">
        <v>341</v>
      </c>
      <c r="B343" s="4">
        <v>-803114350663</v>
      </c>
      <c r="C343" s="5">
        <v>2</v>
      </c>
      <c r="D343" s="5">
        <v>-4.2680000000000001E-3</v>
      </c>
      <c r="E343" s="5">
        <v>1.23E-2</v>
      </c>
      <c r="F343" s="5">
        <v>1004461</v>
      </c>
      <c r="G343" s="5">
        <v>0</v>
      </c>
      <c r="H343" s="5">
        <v>0</v>
      </c>
      <c r="I343" s="5">
        <v>0</v>
      </c>
      <c r="J343" s="5">
        <v>-0.09</v>
      </c>
      <c r="K343" s="5">
        <v>0.113</v>
      </c>
      <c r="L343" s="5">
        <v>-0.70899999999999996</v>
      </c>
      <c r="M343" s="5">
        <v>0</v>
      </c>
      <c r="S343">
        <f t="shared" si="171"/>
        <v>341</v>
      </c>
      <c r="T343">
        <f t="shared" si="184"/>
        <v>6.8132469999836758</v>
      </c>
      <c r="U343">
        <f t="shared" si="172"/>
        <v>2</v>
      </c>
      <c r="V343">
        <f t="shared" si="176"/>
        <v>-4.1852861600000006E-2</v>
      </c>
      <c r="W343">
        <f t="shared" si="177"/>
        <v>0.12061626</v>
      </c>
      <c r="X343">
        <f t="shared" si="178"/>
        <v>9.8499454582000006</v>
      </c>
      <c r="Y343">
        <f t="shared" si="173"/>
        <v>0</v>
      </c>
      <c r="Z343">
        <f t="shared" si="174"/>
        <v>0</v>
      </c>
      <c r="AA343">
        <f t="shared" si="175"/>
        <v>0</v>
      </c>
      <c r="AB343">
        <f t="shared" si="158"/>
        <v>-0.09</v>
      </c>
      <c r="AC343">
        <f t="shared" si="159"/>
        <v>0.113</v>
      </c>
      <c r="AD343">
        <f t="shared" si="160"/>
        <v>-0.70899999999999996</v>
      </c>
      <c r="AE343">
        <f t="shared" si="161"/>
        <v>0</v>
      </c>
      <c r="AG343">
        <f t="shared" si="165"/>
        <v>-1.5707963267948967E-3</v>
      </c>
      <c r="AH343">
        <f t="shared" si="166"/>
        <v>1.9722220547535923E-3</v>
      </c>
      <c r="AI343">
        <f t="shared" si="167"/>
        <v>-1.2374384396639794E-2</v>
      </c>
      <c r="AJ343">
        <f t="shared" si="168"/>
        <v>-2.2426513126147879E-2</v>
      </c>
      <c r="AK343">
        <f t="shared" si="169"/>
        <v>0.13608846254527474</v>
      </c>
      <c r="AL343">
        <f t="shared" si="170"/>
        <v>9.8498072293617174</v>
      </c>
      <c r="AM343">
        <f t="shared" si="162"/>
        <v>-2.2426910756190851E-2</v>
      </c>
      <c r="AN343">
        <f t="shared" si="163"/>
        <v>0.13608836297784457</v>
      </c>
      <c r="AO343">
        <f t="shared" si="164"/>
        <v>9.8498072298320256</v>
      </c>
      <c r="AQ343">
        <f t="shared" si="185"/>
        <v>1.2356000021100044E-2</v>
      </c>
      <c r="AR343" t="b">
        <f t="shared" si="179"/>
        <v>0</v>
      </c>
      <c r="AS343" t="b">
        <f t="shared" si="180"/>
        <v>0</v>
      </c>
      <c r="AT343" t="b">
        <f>FALSE</f>
        <v>0</v>
      </c>
      <c r="AU343" t="b">
        <f t="shared" si="181"/>
        <v>1</v>
      </c>
      <c r="AV343" t="b">
        <f t="shared" si="186"/>
        <v>1</v>
      </c>
      <c r="AW343" t="b">
        <f t="shared" si="182"/>
        <v>0</v>
      </c>
      <c r="AX343">
        <f t="shared" si="187"/>
        <v>0</v>
      </c>
      <c r="AY343">
        <f t="shared" si="188"/>
        <v>0</v>
      </c>
      <c r="AZ343" t="b">
        <f t="shared" si="183"/>
        <v>0</v>
      </c>
    </row>
    <row r="344" spans="1:52" x14ac:dyDescent="0.3">
      <c r="A344" s="4">
        <v>342</v>
      </c>
      <c r="B344" s="4">
        <v>-803114330125</v>
      </c>
      <c r="C344" s="5">
        <v>2</v>
      </c>
      <c r="D344" s="5">
        <v>-5.2009999999999999E-3</v>
      </c>
      <c r="E344" s="5">
        <v>1.2373E-2</v>
      </c>
      <c r="F344" s="5">
        <v>1007986</v>
      </c>
      <c r="G344" s="5">
        <v>0</v>
      </c>
      <c r="H344" s="5">
        <v>0</v>
      </c>
      <c r="I344" s="5">
        <v>0</v>
      </c>
      <c r="J344" s="5">
        <v>-0.09</v>
      </c>
      <c r="K344" s="5">
        <v>0.113</v>
      </c>
      <c r="L344" s="5">
        <v>-0.70899999999999996</v>
      </c>
      <c r="M344" s="5">
        <v>0</v>
      </c>
      <c r="S344">
        <f t="shared" si="171"/>
        <v>342</v>
      </c>
      <c r="T344">
        <f t="shared" si="184"/>
        <v>6.8337850000243634</v>
      </c>
      <c r="U344">
        <f t="shared" si="172"/>
        <v>2</v>
      </c>
      <c r="V344">
        <f t="shared" si="176"/>
        <v>-5.1002046199999998E-2</v>
      </c>
      <c r="W344">
        <f t="shared" si="177"/>
        <v>0.12133211260000001</v>
      </c>
      <c r="X344">
        <f t="shared" si="178"/>
        <v>9.8845123132000001</v>
      </c>
      <c r="Y344">
        <f t="shared" si="173"/>
        <v>0</v>
      </c>
      <c r="Z344">
        <f t="shared" si="174"/>
        <v>0</v>
      </c>
      <c r="AA344">
        <f t="shared" si="175"/>
        <v>0</v>
      </c>
      <c r="AB344">
        <f t="shared" si="158"/>
        <v>-0.09</v>
      </c>
      <c r="AC344">
        <f t="shared" si="159"/>
        <v>0.113</v>
      </c>
      <c r="AD344">
        <f t="shared" si="160"/>
        <v>-0.70899999999999996</v>
      </c>
      <c r="AE344">
        <f t="shared" si="161"/>
        <v>0</v>
      </c>
      <c r="AG344">
        <f t="shared" si="165"/>
        <v>-1.5707963267948967E-3</v>
      </c>
      <c r="AH344">
        <f t="shared" si="166"/>
        <v>1.9722220547535923E-3</v>
      </c>
      <c r="AI344">
        <f t="shared" si="167"/>
        <v>-1.2374384396639794E-2</v>
      </c>
      <c r="AJ344">
        <f t="shared" si="168"/>
        <v>-3.1507506462946526E-2</v>
      </c>
      <c r="AK344">
        <f t="shared" si="169"/>
        <v>0.13685863996683201</v>
      </c>
      <c r="AL344">
        <f t="shared" si="170"/>
        <v>9.8843908942215482</v>
      </c>
      <c r="AM344">
        <f t="shared" si="162"/>
        <v>-3.1507906394774896E-2</v>
      </c>
      <c r="AN344">
        <f t="shared" si="163"/>
        <v>0.13685851216123093</v>
      </c>
      <c r="AO344">
        <f t="shared" si="164"/>
        <v>9.8843908947163044</v>
      </c>
      <c r="AQ344">
        <f t="shared" si="185"/>
        <v>2.0538000040687621E-2</v>
      </c>
      <c r="AR344" t="b">
        <f t="shared" si="179"/>
        <v>0</v>
      </c>
      <c r="AS344" t="b">
        <f t="shared" si="180"/>
        <v>0</v>
      </c>
      <c r="AT344" t="b">
        <f>FALSE</f>
        <v>0</v>
      </c>
      <c r="AU344" t="b">
        <f t="shared" si="181"/>
        <v>1</v>
      </c>
      <c r="AV344" t="b">
        <f t="shared" si="186"/>
        <v>1</v>
      </c>
      <c r="AW344" t="b">
        <f t="shared" si="182"/>
        <v>0</v>
      </c>
      <c r="AX344">
        <f t="shared" si="187"/>
        <v>0</v>
      </c>
      <c r="AY344">
        <f t="shared" si="188"/>
        <v>0</v>
      </c>
      <c r="AZ344" t="b">
        <f t="shared" si="183"/>
        <v>0</v>
      </c>
    </row>
    <row r="345" spans="1:52" x14ac:dyDescent="0.3">
      <c r="A345" s="4">
        <v>343</v>
      </c>
      <c r="B345" s="4">
        <v>-803114307343</v>
      </c>
      <c r="C345" s="5">
        <v>2</v>
      </c>
      <c r="D345" s="5">
        <v>-5.0419999999999996E-3</v>
      </c>
      <c r="E345" s="5">
        <v>1.2444999999999999E-2</v>
      </c>
      <c r="F345" s="5">
        <v>1011823</v>
      </c>
      <c r="G345" s="5">
        <v>0</v>
      </c>
      <c r="H345" s="5">
        <v>0</v>
      </c>
      <c r="I345" s="5">
        <v>0</v>
      </c>
      <c r="J345" s="5">
        <v>-0.09</v>
      </c>
      <c r="K345" s="5">
        <v>0.111</v>
      </c>
      <c r="L345" s="5">
        <v>-0.70899999999999996</v>
      </c>
      <c r="M345" s="5">
        <v>0</v>
      </c>
      <c r="S345">
        <f t="shared" si="171"/>
        <v>343</v>
      </c>
      <c r="T345">
        <f t="shared" si="184"/>
        <v>6.8565670000389218</v>
      </c>
      <c r="U345">
        <f t="shared" si="172"/>
        <v>2</v>
      </c>
      <c r="V345">
        <f t="shared" si="176"/>
        <v>-4.9442860399999997E-2</v>
      </c>
      <c r="W345">
        <f t="shared" si="177"/>
        <v>0.12203815900000001</v>
      </c>
      <c r="X345">
        <f t="shared" si="178"/>
        <v>9.9221387025999999</v>
      </c>
      <c r="Y345">
        <f t="shared" si="173"/>
        <v>0</v>
      </c>
      <c r="Z345">
        <f t="shared" si="174"/>
        <v>0</v>
      </c>
      <c r="AA345">
        <f t="shared" si="175"/>
        <v>0</v>
      </c>
      <c r="AB345">
        <f t="shared" si="158"/>
        <v>-0.09</v>
      </c>
      <c r="AC345">
        <f t="shared" si="159"/>
        <v>0.111</v>
      </c>
      <c r="AD345">
        <f t="shared" si="160"/>
        <v>-0.70899999999999996</v>
      </c>
      <c r="AE345">
        <f t="shared" si="161"/>
        <v>0</v>
      </c>
      <c r="AG345">
        <f t="shared" si="165"/>
        <v>-1.5707963267948967E-3</v>
      </c>
      <c r="AH345">
        <f t="shared" si="166"/>
        <v>1.9373154697137056E-3</v>
      </c>
      <c r="AI345">
        <f t="shared" si="167"/>
        <v>-1.2374384396639794E-2</v>
      </c>
      <c r="AJ345">
        <f t="shared" si="168"/>
        <v>-3.0220466838749002E-2</v>
      </c>
      <c r="AK345">
        <f t="shared" si="169"/>
        <v>0.13762378227297589</v>
      </c>
      <c r="AL345">
        <f t="shared" si="170"/>
        <v>9.9220119310685355</v>
      </c>
      <c r="AM345">
        <f t="shared" si="162"/>
        <v>-3.0220861930663746E-2</v>
      </c>
      <c r="AN345">
        <f t="shared" si="163"/>
        <v>0.13762366106013604</v>
      </c>
      <c r="AO345">
        <f t="shared" si="164"/>
        <v>9.9220119315464448</v>
      </c>
      <c r="AQ345">
        <f t="shared" si="185"/>
        <v>2.2782000014558434E-2</v>
      </c>
      <c r="AR345" t="b">
        <f t="shared" si="179"/>
        <v>0</v>
      </c>
      <c r="AS345" t="b">
        <f t="shared" si="180"/>
        <v>0</v>
      </c>
      <c r="AT345" t="b">
        <f>FALSE</f>
        <v>0</v>
      </c>
      <c r="AU345" t="b">
        <f t="shared" si="181"/>
        <v>1</v>
      </c>
      <c r="AV345" t="b">
        <f t="shared" si="186"/>
        <v>1</v>
      </c>
      <c r="AW345" t="b">
        <f t="shared" si="182"/>
        <v>0</v>
      </c>
      <c r="AX345">
        <f t="shared" si="187"/>
        <v>0</v>
      </c>
      <c r="AY345">
        <f t="shared" si="188"/>
        <v>0</v>
      </c>
      <c r="AZ345" t="b">
        <f t="shared" si="183"/>
        <v>0</v>
      </c>
    </row>
    <row r="346" spans="1:52" x14ac:dyDescent="0.3">
      <c r="A346" s="4">
        <v>344</v>
      </c>
      <c r="B346" s="4">
        <v>-803114280612</v>
      </c>
      <c r="C346" s="5">
        <v>2</v>
      </c>
      <c r="D346" s="5">
        <v>-1.4399E-2</v>
      </c>
      <c r="E346" s="5">
        <v>1.2311000000000001E-2</v>
      </c>
      <c r="F346" s="5">
        <v>1012760</v>
      </c>
      <c r="G346" s="5">
        <v>0</v>
      </c>
      <c r="H346" s="5">
        <v>0</v>
      </c>
      <c r="I346" s="5">
        <v>0</v>
      </c>
      <c r="J346" s="5">
        <v>-8.8999999999999996E-2</v>
      </c>
      <c r="K346" s="5">
        <v>0.112</v>
      </c>
      <c r="L346" s="5">
        <v>-0.70699999999999996</v>
      </c>
      <c r="M346" s="5">
        <v>0</v>
      </c>
      <c r="S346">
        <f t="shared" si="171"/>
        <v>344</v>
      </c>
      <c r="T346">
        <f t="shared" si="184"/>
        <v>6.8832979999715462</v>
      </c>
      <c r="U346">
        <f t="shared" si="172"/>
        <v>2</v>
      </c>
      <c r="V346">
        <f t="shared" si="176"/>
        <v>-0.1411994738</v>
      </c>
      <c r="W346">
        <f t="shared" si="177"/>
        <v>0.12072412820000002</v>
      </c>
      <c r="X346">
        <f t="shared" si="178"/>
        <v>9.9313271120000017</v>
      </c>
      <c r="Y346">
        <f t="shared" si="173"/>
        <v>0</v>
      </c>
      <c r="Z346">
        <f t="shared" si="174"/>
        <v>0</v>
      </c>
      <c r="AA346">
        <f t="shared" si="175"/>
        <v>0</v>
      </c>
      <c r="AB346">
        <f t="shared" si="158"/>
        <v>-8.8999999999999996E-2</v>
      </c>
      <c r="AC346">
        <f t="shared" si="159"/>
        <v>0.112</v>
      </c>
      <c r="AD346">
        <f t="shared" si="160"/>
        <v>-0.70699999999999996</v>
      </c>
      <c r="AE346">
        <f t="shared" si="161"/>
        <v>0</v>
      </c>
      <c r="AG346">
        <f t="shared" si="165"/>
        <v>-1.5533430342749531E-3</v>
      </c>
      <c r="AH346">
        <f t="shared" si="166"/>
        <v>1.954768762233649E-3</v>
      </c>
      <c r="AI346">
        <f t="shared" si="167"/>
        <v>-1.2339477811599909E-2</v>
      </c>
      <c r="AJ346">
        <f t="shared" si="168"/>
        <v>-0.12178576838741267</v>
      </c>
      <c r="AK346">
        <f t="shared" si="169"/>
        <v>0.13615113340830373</v>
      </c>
      <c r="AL346">
        <f t="shared" si="170"/>
        <v>9.9313846420107641</v>
      </c>
      <c r="AM346">
        <f t="shared" si="162"/>
        <v>-0.12178615837805466</v>
      </c>
      <c r="AN346">
        <f t="shared" si="163"/>
        <v>0.13615073414066575</v>
      </c>
      <c r="AO346">
        <f t="shared" si="164"/>
        <v>9.9313846427020351</v>
      </c>
      <c r="AQ346">
        <f t="shared" si="185"/>
        <v>2.67309999326244E-2</v>
      </c>
      <c r="AR346" t="b">
        <f t="shared" si="179"/>
        <v>0</v>
      </c>
      <c r="AS346" t="b">
        <f t="shared" si="180"/>
        <v>0</v>
      </c>
      <c r="AT346" t="b">
        <f>FALSE</f>
        <v>0</v>
      </c>
      <c r="AU346" t="b">
        <f t="shared" si="181"/>
        <v>1</v>
      </c>
      <c r="AV346" t="b">
        <f t="shared" si="186"/>
        <v>1</v>
      </c>
      <c r="AW346" t="b">
        <f t="shared" si="182"/>
        <v>0</v>
      </c>
      <c r="AX346">
        <f t="shared" si="187"/>
        <v>0</v>
      </c>
      <c r="AY346">
        <f t="shared" si="188"/>
        <v>0</v>
      </c>
      <c r="AZ346" t="b">
        <f t="shared" si="183"/>
        <v>0</v>
      </c>
    </row>
    <row r="347" spans="1:52" x14ac:dyDescent="0.3">
      <c r="A347" s="4">
        <v>345</v>
      </c>
      <c r="B347" s="4">
        <v>-803114266914</v>
      </c>
      <c r="C347" s="5">
        <v>2</v>
      </c>
      <c r="D347" s="5">
        <v>-1.3665E-2</v>
      </c>
      <c r="E347" s="5">
        <v>1.2284E-2</v>
      </c>
      <c r="F347" s="5">
        <v>1012108</v>
      </c>
      <c r="G347" s="5">
        <v>0</v>
      </c>
      <c r="H347" s="5">
        <v>0</v>
      </c>
      <c r="I347" s="5">
        <v>0</v>
      </c>
      <c r="J347" s="5">
        <v>-8.8999999999999996E-2</v>
      </c>
      <c r="K347" s="5">
        <v>0.113</v>
      </c>
      <c r="L347" s="5">
        <v>-0.70799999999999996</v>
      </c>
      <c r="M347" s="5">
        <v>0</v>
      </c>
      <c r="S347">
        <f t="shared" si="171"/>
        <v>345</v>
      </c>
      <c r="T347">
        <f t="shared" si="184"/>
        <v>6.8969959999667481</v>
      </c>
      <c r="U347">
        <f t="shared" si="172"/>
        <v>2</v>
      </c>
      <c r="V347">
        <f t="shared" si="176"/>
        <v>-0.13400172300000002</v>
      </c>
      <c r="W347">
        <f t="shared" si="177"/>
        <v>0.1204593608</v>
      </c>
      <c r="X347">
        <f t="shared" si="178"/>
        <v>9.9249334696000009</v>
      </c>
      <c r="Y347">
        <f t="shared" si="173"/>
        <v>0</v>
      </c>
      <c r="Z347">
        <f t="shared" si="174"/>
        <v>0</v>
      </c>
      <c r="AA347">
        <f t="shared" si="175"/>
        <v>0</v>
      </c>
      <c r="AB347">
        <f t="shared" si="158"/>
        <v>-8.8999999999999996E-2</v>
      </c>
      <c r="AC347">
        <f t="shared" si="159"/>
        <v>0.113</v>
      </c>
      <c r="AD347">
        <f t="shared" si="160"/>
        <v>-0.70799999999999996</v>
      </c>
      <c r="AE347">
        <f t="shared" si="161"/>
        <v>0</v>
      </c>
      <c r="AG347">
        <f t="shared" si="165"/>
        <v>-1.5533430342749531E-3</v>
      </c>
      <c r="AH347">
        <f t="shared" si="166"/>
        <v>1.9722220547535923E-3</v>
      </c>
      <c r="AI347">
        <f t="shared" si="167"/>
        <v>-1.2356931104119851E-2</v>
      </c>
      <c r="AJ347">
        <f t="shared" si="168"/>
        <v>-0.11442730239829391</v>
      </c>
      <c r="AK347">
        <f t="shared" si="169"/>
        <v>0.13587641607997361</v>
      </c>
      <c r="AL347">
        <f t="shared" si="170"/>
        <v>9.9249793595441158</v>
      </c>
      <c r="AM347">
        <f t="shared" si="162"/>
        <v>-0.11442769504465394</v>
      </c>
      <c r="AN347">
        <f t="shared" si="163"/>
        <v>0.13587603554419916</v>
      </c>
      <c r="AO347">
        <f t="shared" si="164"/>
        <v>9.9249793602268603</v>
      </c>
      <c r="AQ347">
        <f t="shared" si="185"/>
        <v>1.3697999995201826E-2</v>
      </c>
      <c r="AR347" t="b">
        <f t="shared" si="179"/>
        <v>0</v>
      </c>
      <c r="AS347" t="b">
        <f t="shared" si="180"/>
        <v>0</v>
      </c>
      <c r="AT347" t="b">
        <f>FALSE</f>
        <v>0</v>
      </c>
      <c r="AU347" t="b">
        <f t="shared" si="181"/>
        <v>1</v>
      </c>
      <c r="AV347" t="b">
        <f t="shared" si="186"/>
        <v>1</v>
      </c>
      <c r="AW347" t="b">
        <f t="shared" si="182"/>
        <v>0</v>
      </c>
      <c r="AX347">
        <f t="shared" si="187"/>
        <v>0</v>
      </c>
      <c r="AY347">
        <f t="shared" si="188"/>
        <v>0</v>
      </c>
      <c r="AZ347" t="b">
        <f t="shared" si="183"/>
        <v>0</v>
      </c>
    </row>
    <row r="348" spans="1:52" x14ac:dyDescent="0.3">
      <c r="A348" s="4">
        <v>346</v>
      </c>
      <c r="B348" s="4">
        <v>-803114245873</v>
      </c>
      <c r="C348" s="5">
        <v>2</v>
      </c>
      <c r="D348" s="5">
        <v>-1.2414E-2</v>
      </c>
      <c r="E348" s="5">
        <v>1.0762000000000001E-2</v>
      </c>
      <c r="F348" s="5">
        <v>1003427</v>
      </c>
      <c r="G348" s="5">
        <v>0</v>
      </c>
      <c r="H348" s="5">
        <v>0</v>
      </c>
      <c r="I348" s="5">
        <v>0</v>
      </c>
      <c r="J348" s="5">
        <v>-0.09</v>
      </c>
      <c r="K348" s="5">
        <v>0.115</v>
      </c>
      <c r="L348" s="5">
        <v>-0.70799999999999996</v>
      </c>
      <c r="M348" s="5">
        <v>0</v>
      </c>
      <c r="S348">
        <f t="shared" si="171"/>
        <v>346</v>
      </c>
      <c r="T348">
        <f t="shared" si="184"/>
        <v>6.9180369999958202</v>
      </c>
      <c r="U348">
        <f t="shared" si="172"/>
        <v>2</v>
      </c>
      <c r="V348">
        <f t="shared" si="176"/>
        <v>-0.1217341668</v>
      </c>
      <c r="W348">
        <f t="shared" si="177"/>
        <v>0.10553432440000002</v>
      </c>
      <c r="X348">
        <f t="shared" si="178"/>
        <v>9.839805847400001</v>
      </c>
      <c r="Y348">
        <f t="shared" si="173"/>
        <v>0</v>
      </c>
      <c r="Z348">
        <f t="shared" si="174"/>
        <v>0</v>
      </c>
      <c r="AA348">
        <f t="shared" si="175"/>
        <v>0</v>
      </c>
      <c r="AB348">
        <f t="shared" si="158"/>
        <v>-0.09</v>
      </c>
      <c r="AC348">
        <f t="shared" si="159"/>
        <v>0.115</v>
      </c>
      <c r="AD348">
        <f t="shared" si="160"/>
        <v>-0.70799999999999996</v>
      </c>
      <c r="AE348">
        <f t="shared" si="161"/>
        <v>0</v>
      </c>
      <c r="AG348">
        <f t="shared" si="165"/>
        <v>-1.5707963267948967E-3</v>
      </c>
      <c r="AH348">
        <f t="shared" si="166"/>
        <v>2.007128639793479E-3</v>
      </c>
      <c r="AI348">
        <f t="shared" si="167"/>
        <v>-1.2356931104119851E-2</v>
      </c>
      <c r="AJ348">
        <f t="shared" si="168"/>
        <v>-0.10198417872726162</v>
      </c>
      <c r="AK348">
        <f t="shared" si="169"/>
        <v>0.12099087139607072</v>
      </c>
      <c r="AL348">
        <f t="shared" si="170"/>
        <v>9.8398524507153287</v>
      </c>
      <c r="AM348">
        <f t="shared" si="162"/>
        <v>-0.10198453581975875</v>
      </c>
      <c r="AN348">
        <f t="shared" si="163"/>
        <v>0.12099051872758307</v>
      </c>
      <c r="AO348">
        <f t="shared" si="164"/>
        <v>9.8398524513506782</v>
      </c>
      <c r="AQ348">
        <f t="shared" si="185"/>
        <v>2.1041000029072165E-2</v>
      </c>
      <c r="AR348" t="b">
        <f t="shared" si="179"/>
        <v>0</v>
      </c>
      <c r="AS348" t="b">
        <f t="shared" si="180"/>
        <v>0</v>
      </c>
      <c r="AT348" t="b">
        <f>FALSE</f>
        <v>0</v>
      </c>
      <c r="AU348" t="b">
        <f t="shared" si="181"/>
        <v>1</v>
      </c>
      <c r="AV348" t="b">
        <f t="shared" si="186"/>
        <v>1</v>
      </c>
      <c r="AW348" t="b">
        <f t="shared" si="182"/>
        <v>0</v>
      </c>
      <c r="AX348">
        <f t="shared" si="187"/>
        <v>0</v>
      </c>
      <c r="AY348">
        <f t="shared" si="188"/>
        <v>0</v>
      </c>
      <c r="AZ348" t="b">
        <f t="shared" si="183"/>
        <v>0</v>
      </c>
    </row>
    <row r="349" spans="1:52" x14ac:dyDescent="0.3">
      <c r="A349" s="4">
        <v>347</v>
      </c>
      <c r="B349" s="4">
        <v>-803114224701</v>
      </c>
      <c r="C349" s="5">
        <v>2</v>
      </c>
      <c r="D349" s="5">
        <v>-1.2023000000000001E-2</v>
      </c>
      <c r="E349" s="5">
        <v>3.9220000000000001E-3</v>
      </c>
      <c r="F349" s="5">
        <v>1004515</v>
      </c>
      <c r="G349" s="5">
        <v>0</v>
      </c>
      <c r="H349" s="5">
        <v>0</v>
      </c>
      <c r="I349" s="5">
        <v>0</v>
      </c>
      <c r="J349" s="5">
        <v>-9.5000000000000001E-2</v>
      </c>
      <c r="K349" s="5">
        <v>0.11899999999999999</v>
      </c>
      <c r="L349" s="5">
        <v>-0.70699999999999996</v>
      </c>
      <c r="M349" s="5">
        <v>0</v>
      </c>
      <c r="S349">
        <f t="shared" si="171"/>
        <v>347</v>
      </c>
      <c r="T349">
        <f t="shared" si="184"/>
        <v>6.9392089999746531</v>
      </c>
      <c r="U349">
        <f t="shared" si="172"/>
        <v>2</v>
      </c>
      <c r="V349">
        <f t="shared" si="176"/>
        <v>-0.11789994260000002</v>
      </c>
      <c r="W349">
        <f t="shared" si="177"/>
        <v>3.8459916400000002E-2</v>
      </c>
      <c r="X349">
        <f t="shared" si="178"/>
        <v>9.8504749930000006</v>
      </c>
      <c r="Y349">
        <f t="shared" si="173"/>
        <v>0</v>
      </c>
      <c r="Z349">
        <f t="shared" si="174"/>
        <v>0</v>
      </c>
      <c r="AA349">
        <f t="shared" si="175"/>
        <v>0</v>
      </c>
      <c r="AB349">
        <f t="shared" si="158"/>
        <v>-9.5000000000000001E-2</v>
      </c>
      <c r="AC349">
        <f t="shared" si="159"/>
        <v>0.11899999999999999</v>
      </c>
      <c r="AD349">
        <f t="shared" si="160"/>
        <v>-0.70699999999999996</v>
      </c>
      <c r="AE349">
        <f t="shared" si="161"/>
        <v>0</v>
      </c>
      <c r="AG349">
        <f t="shared" si="165"/>
        <v>-1.6580627893946131E-3</v>
      </c>
      <c r="AH349">
        <f t="shared" si="166"/>
        <v>2.0769418098732523E-3</v>
      </c>
      <c r="AI349">
        <f t="shared" si="167"/>
        <v>-1.2339477811599909E-2</v>
      </c>
      <c r="AJ349">
        <f t="shared" si="168"/>
        <v>-9.7440839657130629E-2</v>
      </c>
      <c r="AK349">
        <f t="shared" si="169"/>
        <v>5.4792932878213449E-2</v>
      </c>
      <c r="AL349">
        <f t="shared" si="170"/>
        <v>9.8506213086599992</v>
      </c>
      <c r="AM349">
        <f t="shared" si="162"/>
        <v>-9.744100022382883E-2</v>
      </c>
      <c r="AN349">
        <f t="shared" si="163"/>
        <v>5.4792562093731581E-2</v>
      </c>
      <c r="AO349">
        <f t="shared" si="164"/>
        <v>9.8506213091341355</v>
      </c>
      <c r="AQ349">
        <f t="shared" si="185"/>
        <v>2.1171999978832901E-2</v>
      </c>
      <c r="AR349" t="b">
        <f t="shared" si="179"/>
        <v>0</v>
      </c>
      <c r="AS349" t="b">
        <f t="shared" si="180"/>
        <v>0</v>
      </c>
      <c r="AT349" t="b">
        <f>FALSE</f>
        <v>0</v>
      </c>
      <c r="AU349" t="b">
        <f t="shared" si="181"/>
        <v>1</v>
      </c>
      <c r="AV349" t="b">
        <f t="shared" si="186"/>
        <v>1</v>
      </c>
      <c r="AW349" t="b">
        <f t="shared" si="182"/>
        <v>0</v>
      </c>
      <c r="AX349">
        <f t="shared" si="187"/>
        <v>0</v>
      </c>
      <c r="AY349">
        <f t="shared" si="188"/>
        <v>0</v>
      </c>
      <c r="AZ349" t="b">
        <f t="shared" si="183"/>
        <v>0</v>
      </c>
    </row>
    <row r="350" spans="1:52" x14ac:dyDescent="0.3">
      <c r="A350" s="4">
        <v>348</v>
      </c>
      <c r="B350" s="4">
        <v>-803114204463</v>
      </c>
      <c r="C350" s="5">
        <v>2</v>
      </c>
      <c r="D350" s="5">
        <v>-1.3119E-2</v>
      </c>
      <c r="E350" s="5">
        <v>3.888E-3</v>
      </c>
      <c r="F350" s="5">
        <v>1004159</v>
      </c>
      <c r="G350" s="5">
        <v>0</v>
      </c>
      <c r="H350" s="5">
        <v>0</v>
      </c>
      <c r="I350" s="5">
        <v>0</v>
      </c>
      <c r="J350" s="5">
        <v>-0.10100000000000001</v>
      </c>
      <c r="K350" s="5">
        <v>0.122</v>
      </c>
      <c r="L350" s="5">
        <v>-0.70699999999999996</v>
      </c>
      <c r="M350" s="5">
        <v>0</v>
      </c>
      <c r="S350">
        <f t="shared" si="171"/>
        <v>348</v>
      </c>
      <c r="T350">
        <f t="shared" si="184"/>
        <v>6.9594470000592992</v>
      </c>
      <c r="U350">
        <f t="shared" si="172"/>
        <v>2</v>
      </c>
      <c r="V350">
        <f t="shared" si="176"/>
        <v>-0.12864753780000002</v>
      </c>
      <c r="W350">
        <f t="shared" si="177"/>
        <v>3.8126505599999999E-2</v>
      </c>
      <c r="X350">
        <f t="shared" si="178"/>
        <v>9.8469839858000014</v>
      </c>
      <c r="Y350">
        <f t="shared" si="173"/>
        <v>0</v>
      </c>
      <c r="Z350">
        <f t="shared" si="174"/>
        <v>0</v>
      </c>
      <c r="AA350">
        <f t="shared" si="175"/>
        <v>0</v>
      </c>
      <c r="AB350">
        <f t="shared" si="158"/>
        <v>-0.10100000000000001</v>
      </c>
      <c r="AC350">
        <f t="shared" si="159"/>
        <v>0.122</v>
      </c>
      <c r="AD350">
        <f t="shared" si="160"/>
        <v>-0.70699999999999996</v>
      </c>
      <c r="AE350">
        <f t="shared" si="161"/>
        <v>0</v>
      </c>
      <c r="AG350">
        <f t="shared" si="165"/>
        <v>-1.7627825445142731E-3</v>
      </c>
      <c r="AH350">
        <f t="shared" si="166"/>
        <v>2.1293016874330819E-3</v>
      </c>
      <c r="AI350">
        <f t="shared" si="167"/>
        <v>-1.2339477811599909E-2</v>
      </c>
      <c r="AJ350">
        <f t="shared" si="168"/>
        <v>-0.10768006238778284</v>
      </c>
      <c r="AK350">
        <f t="shared" si="169"/>
        <v>5.5484972386609488E-2</v>
      </c>
      <c r="AL350">
        <f t="shared" si="170"/>
        <v>9.8471530839129535</v>
      </c>
      <c r="AM350">
        <f t="shared" si="162"/>
        <v>-0.1076802380720101</v>
      </c>
      <c r="AN350">
        <f t="shared" si="163"/>
        <v>5.5484528859338744E-2</v>
      </c>
      <c r="AO350">
        <f t="shared" si="164"/>
        <v>9.8471530844909161</v>
      </c>
      <c r="AQ350">
        <f t="shared" si="185"/>
        <v>2.0238000084646046E-2</v>
      </c>
      <c r="AR350" t="b">
        <f t="shared" si="179"/>
        <v>0</v>
      </c>
      <c r="AS350" t="b">
        <f t="shared" si="180"/>
        <v>0</v>
      </c>
      <c r="AT350" t="b">
        <f>FALSE</f>
        <v>0</v>
      </c>
      <c r="AU350" t="b">
        <f t="shared" si="181"/>
        <v>1</v>
      </c>
      <c r="AV350" t="b">
        <f t="shared" si="186"/>
        <v>1</v>
      </c>
      <c r="AW350" t="b">
        <f t="shared" si="182"/>
        <v>0</v>
      </c>
      <c r="AX350">
        <f t="shared" si="187"/>
        <v>0</v>
      </c>
      <c r="AY350">
        <f t="shared" si="188"/>
        <v>0</v>
      </c>
      <c r="AZ350" t="b">
        <f t="shared" si="183"/>
        <v>0</v>
      </c>
    </row>
    <row r="351" spans="1:52" x14ac:dyDescent="0.3">
      <c r="A351" s="4">
        <v>349</v>
      </c>
      <c r="B351" s="4">
        <v>-803114184867</v>
      </c>
      <c r="C351" s="5">
        <v>2</v>
      </c>
      <c r="D351" s="5">
        <v>-1.2871E-2</v>
      </c>
      <c r="E351" s="5">
        <v>6.1190000000000003E-3</v>
      </c>
      <c r="F351" s="5">
        <v>1004172</v>
      </c>
      <c r="G351" s="5">
        <v>0</v>
      </c>
      <c r="H351" s="5">
        <v>0</v>
      </c>
      <c r="I351" s="5">
        <v>0</v>
      </c>
      <c r="J351" s="5">
        <v>-0.105</v>
      </c>
      <c r="K351" s="5">
        <v>0.124</v>
      </c>
      <c r="L351" s="5">
        <v>-0.70599999999999996</v>
      </c>
      <c r="M351" s="5">
        <v>0</v>
      </c>
      <c r="S351">
        <f t="shared" si="171"/>
        <v>349</v>
      </c>
      <c r="T351">
        <f t="shared" si="184"/>
        <v>6.9790430000284687</v>
      </c>
      <c r="U351">
        <f t="shared" si="172"/>
        <v>2</v>
      </c>
      <c r="V351">
        <f t="shared" si="176"/>
        <v>-0.1262156002</v>
      </c>
      <c r="W351">
        <f t="shared" si="177"/>
        <v>6.0004137800000003E-2</v>
      </c>
      <c r="X351">
        <f t="shared" si="178"/>
        <v>9.8471114664000012</v>
      </c>
      <c r="Y351">
        <f t="shared" si="173"/>
        <v>0</v>
      </c>
      <c r="Z351">
        <f t="shared" si="174"/>
        <v>0</v>
      </c>
      <c r="AA351">
        <f t="shared" si="175"/>
        <v>0</v>
      </c>
      <c r="AB351">
        <f t="shared" si="158"/>
        <v>-0.105</v>
      </c>
      <c r="AC351">
        <f t="shared" si="159"/>
        <v>0.124</v>
      </c>
      <c r="AD351">
        <f t="shared" si="160"/>
        <v>-0.70599999999999996</v>
      </c>
      <c r="AE351">
        <f t="shared" si="161"/>
        <v>0</v>
      </c>
      <c r="AG351">
        <f t="shared" si="165"/>
        <v>-1.8325957145940458E-3</v>
      </c>
      <c r="AH351">
        <f t="shared" si="166"/>
        <v>2.1642082724729686E-3</v>
      </c>
      <c r="AI351">
        <f t="shared" si="167"/>
        <v>-1.2322024519079966E-2</v>
      </c>
      <c r="AJ351">
        <f t="shared" si="168"/>
        <v>-0.10490412115663629</v>
      </c>
      <c r="AK351">
        <f t="shared" si="169"/>
        <v>7.8050259538540986E-2</v>
      </c>
      <c r="AL351">
        <f t="shared" si="170"/>
        <v>9.8472350631201895</v>
      </c>
      <c r="AM351">
        <f t="shared" si="162"/>
        <v>-0.10490439492566105</v>
      </c>
      <c r="AN351">
        <f t="shared" si="163"/>
        <v>7.8049801214482031E-2</v>
      </c>
      <c r="AO351">
        <f t="shared" si="164"/>
        <v>9.847235063836397</v>
      </c>
      <c r="AQ351">
        <f t="shared" si="185"/>
        <v>1.9595999969169497E-2</v>
      </c>
      <c r="AR351" t="b">
        <f t="shared" si="179"/>
        <v>0</v>
      </c>
      <c r="AS351" t="b">
        <f t="shared" si="180"/>
        <v>0</v>
      </c>
      <c r="AT351" t="b">
        <f>FALSE</f>
        <v>0</v>
      </c>
      <c r="AU351" t="b">
        <f t="shared" si="181"/>
        <v>1</v>
      </c>
      <c r="AV351" t="b">
        <f t="shared" si="186"/>
        <v>1</v>
      </c>
      <c r="AW351" t="b">
        <f t="shared" si="182"/>
        <v>0</v>
      </c>
      <c r="AX351">
        <f t="shared" si="187"/>
        <v>0</v>
      </c>
      <c r="AY351">
        <f t="shared" si="188"/>
        <v>0</v>
      </c>
      <c r="AZ351" t="b">
        <f t="shared" si="183"/>
        <v>0</v>
      </c>
    </row>
    <row r="352" spans="1:52" x14ac:dyDescent="0.3">
      <c r="A352" s="4">
        <v>350</v>
      </c>
      <c r="B352" s="4">
        <v>-803114166239</v>
      </c>
      <c r="C352" s="5">
        <v>2</v>
      </c>
      <c r="D352" s="5">
        <v>-1.2876E-2</v>
      </c>
      <c r="E352" s="5">
        <v>1.2911000000000001E-2</v>
      </c>
      <c r="F352" s="5">
        <v>1004107</v>
      </c>
      <c r="G352" s="5">
        <v>0</v>
      </c>
      <c r="H352" s="5">
        <v>0</v>
      </c>
      <c r="I352" s="5">
        <v>0</v>
      </c>
      <c r="J352" s="5">
        <v>-0.106</v>
      </c>
      <c r="K352" s="5">
        <v>0.126</v>
      </c>
      <c r="L352" s="5">
        <v>-0.70599999999999996</v>
      </c>
      <c r="M352" s="5">
        <v>0</v>
      </c>
      <c r="S352">
        <f t="shared" si="171"/>
        <v>350</v>
      </c>
      <c r="T352">
        <f t="shared" si="184"/>
        <v>6.9976709999609739</v>
      </c>
      <c r="U352">
        <f t="shared" si="172"/>
        <v>2</v>
      </c>
      <c r="V352">
        <f t="shared" si="176"/>
        <v>-0.1262646312</v>
      </c>
      <c r="W352">
        <f t="shared" si="177"/>
        <v>0.12660784820000001</v>
      </c>
      <c r="X352">
        <f t="shared" si="178"/>
        <v>9.8464740634000005</v>
      </c>
      <c r="Y352">
        <f t="shared" si="173"/>
        <v>0</v>
      </c>
      <c r="Z352">
        <f t="shared" si="174"/>
        <v>0</v>
      </c>
      <c r="AA352">
        <f t="shared" si="175"/>
        <v>0</v>
      </c>
      <c r="AB352">
        <f t="shared" si="158"/>
        <v>-0.106</v>
      </c>
      <c r="AC352">
        <f t="shared" si="159"/>
        <v>0.126</v>
      </c>
      <c r="AD352">
        <f t="shared" si="160"/>
        <v>-0.70599999999999996</v>
      </c>
      <c r="AE352">
        <f t="shared" si="161"/>
        <v>0</v>
      </c>
      <c r="AG352">
        <f t="shared" si="165"/>
        <v>-1.8500490071139894E-3</v>
      </c>
      <c r="AH352">
        <f t="shared" si="166"/>
        <v>2.1991148575128553E-3</v>
      </c>
      <c r="AI352">
        <f t="shared" si="167"/>
        <v>-1.2322024519079966E-2</v>
      </c>
      <c r="AJ352">
        <f t="shared" si="168"/>
        <v>-0.10461081593172697</v>
      </c>
      <c r="AK352">
        <f t="shared" si="169"/>
        <v>0.14482455035881509</v>
      </c>
      <c r="AL352">
        <f t="shared" si="170"/>
        <v>9.8464768426239786</v>
      </c>
      <c r="AM352">
        <f t="shared" si="162"/>
        <v>-0.1046113680878044</v>
      </c>
      <c r="AN352">
        <f t="shared" si="163"/>
        <v>0.1448240807039487</v>
      </c>
      <c r="AO352">
        <f t="shared" si="164"/>
        <v>9.846476843665549</v>
      </c>
      <c r="AQ352">
        <f t="shared" si="185"/>
        <v>1.862799993250519E-2</v>
      </c>
      <c r="AR352" t="b">
        <f t="shared" si="179"/>
        <v>0</v>
      </c>
      <c r="AS352" t="b">
        <f t="shared" si="180"/>
        <v>0</v>
      </c>
      <c r="AT352" t="b">
        <f>FALSE</f>
        <v>0</v>
      </c>
      <c r="AU352" t="b">
        <f t="shared" si="181"/>
        <v>1</v>
      </c>
      <c r="AV352" t="b">
        <f t="shared" si="186"/>
        <v>1</v>
      </c>
      <c r="AW352" t="b">
        <f t="shared" si="182"/>
        <v>0</v>
      </c>
      <c r="AX352">
        <f t="shared" si="187"/>
        <v>0</v>
      </c>
      <c r="AY352">
        <f t="shared" si="188"/>
        <v>0</v>
      </c>
      <c r="AZ352" t="b">
        <f t="shared" si="183"/>
        <v>0</v>
      </c>
    </row>
    <row r="353" spans="1:52" x14ac:dyDescent="0.3">
      <c r="A353" s="4">
        <v>351</v>
      </c>
      <c r="B353" s="4">
        <v>-803114144349</v>
      </c>
      <c r="C353" s="5">
        <v>2</v>
      </c>
      <c r="D353" s="5">
        <v>-1.2838E-2</v>
      </c>
      <c r="E353" s="5">
        <v>1.1904E-2</v>
      </c>
      <c r="F353" s="5">
        <v>1004129</v>
      </c>
      <c r="G353" s="5">
        <v>0</v>
      </c>
      <c r="H353" s="5">
        <v>0</v>
      </c>
      <c r="I353" s="5">
        <v>0</v>
      </c>
      <c r="J353" s="5">
        <v>-0.104</v>
      </c>
      <c r="K353" s="5">
        <v>0.129</v>
      </c>
      <c r="L353" s="5">
        <v>-0.70499999999999996</v>
      </c>
      <c r="M353" s="5">
        <v>0</v>
      </c>
      <c r="S353">
        <f t="shared" si="171"/>
        <v>351</v>
      </c>
      <c r="T353">
        <f t="shared" si="184"/>
        <v>7.0195610000519082</v>
      </c>
      <c r="U353">
        <f t="shared" si="172"/>
        <v>2</v>
      </c>
      <c r="V353">
        <f t="shared" si="176"/>
        <v>-0.1258919956</v>
      </c>
      <c r="W353">
        <f t="shared" si="177"/>
        <v>0.1167330048</v>
      </c>
      <c r="X353">
        <f t="shared" si="178"/>
        <v>9.8466897998000018</v>
      </c>
      <c r="Y353">
        <f t="shared" si="173"/>
        <v>0</v>
      </c>
      <c r="Z353">
        <f t="shared" si="174"/>
        <v>0</v>
      </c>
      <c r="AA353">
        <f t="shared" si="175"/>
        <v>0</v>
      </c>
      <c r="AB353">
        <f t="shared" si="158"/>
        <v>-0.104</v>
      </c>
      <c r="AC353">
        <f t="shared" si="159"/>
        <v>0.129</v>
      </c>
      <c r="AD353">
        <f t="shared" si="160"/>
        <v>-0.70499999999999996</v>
      </c>
      <c r="AE353">
        <f t="shared" si="161"/>
        <v>0</v>
      </c>
      <c r="AG353">
        <f t="shared" si="165"/>
        <v>-1.8151424220741025E-3</v>
      </c>
      <c r="AH353">
        <f t="shared" si="166"/>
        <v>2.2514747350726853E-3</v>
      </c>
      <c r="AI353">
        <f t="shared" si="167"/>
        <v>-1.2304571226560023E-2</v>
      </c>
      <c r="AJ353">
        <f t="shared" si="168"/>
        <v>-0.10372212193990883</v>
      </c>
      <c r="AK353">
        <f t="shared" si="169"/>
        <v>0.13460641624292002</v>
      </c>
      <c r="AL353">
        <f t="shared" si="170"/>
        <v>9.8467201766160546</v>
      </c>
      <c r="AM353">
        <f t="shared" si="162"/>
        <v>-0.10372263551900786</v>
      </c>
      <c r="AN353">
        <f t="shared" si="163"/>
        <v>0.13460594705554157</v>
      </c>
      <c r="AO353">
        <f t="shared" si="164"/>
        <v>9.8467201776200302</v>
      </c>
      <c r="AQ353">
        <f t="shared" si="185"/>
        <v>2.1890000090934336E-2</v>
      </c>
      <c r="AR353" t="b">
        <f t="shared" si="179"/>
        <v>0</v>
      </c>
      <c r="AS353" t="b">
        <f t="shared" si="180"/>
        <v>0</v>
      </c>
      <c r="AT353" t="b">
        <f>FALSE</f>
        <v>0</v>
      </c>
      <c r="AU353" t="b">
        <f t="shared" si="181"/>
        <v>1</v>
      </c>
      <c r="AV353" t="b">
        <f t="shared" si="186"/>
        <v>1</v>
      </c>
      <c r="AW353" t="b">
        <f t="shared" si="182"/>
        <v>0</v>
      </c>
      <c r="AX353">
        <f t="shared" si="187"/>
        <v>0</v>
      </c>
      <c r="AY353">
        <f t="shared" si="188"/>
        <v>0</v>
      </c>
      <c r="AZ353" t="b">
        <f t="shared" si="183"/>
        <v>0</v>
      </c>
    </row>
    <row r="354" spans="1:52" x14ac:dyDescent="0.3">
      <c r="A354" s="4">
        <v>352</v>
      </c>
      <c r="B354" s="4">
        <v>-803114124518</v>
      </c>
      <c r="C354" s="5">
        <v>2</v>
      </c>
      <c r="D354" s="5">
        <v>-1.286E-2</v>
      </c>
      <c r="E354" s="5">
        <v>1.2203E-2</v>
      </c>
      <c r="F354" s="5">
        <v>1004144</v>
      </c>
      <c r="G354" s="5">
        <v>0</v>
      </c>
      <c r="H354" s="5">
        <v>0</v>
      </c>
      <c r="I354" s="5">
        <v>0</v>
      </c>
      <c r="J354" s="5">
        <v>-0.10299999999999999</v>
      </c>
      <c r="K354" s="5">
        <v>0.13300000000000001</v>
      </c>
      <c r="L354" s="5">
        <v>-0.70599999999999996</v>
      </c>
      <c r="M354" s="5">
        <v>0</v>
      </c>
      <c r="S354">
        <f t="shared" si="171"/>
        <v>352</v>
      </c>
      <c r="T354">
        <f t="shared" si="184"/>
        <v>7.0393919999478385</v>
      </c>
      <c r="U354">
        <f t="shared" si="172"/>
        <v>2</v>
      </c>
      <c r="V354">
        <f t="shared" si="176"/>
        <v>-0.126107732</v>
      </c>
      <c r="W354">
        <f t="shared" si="177"/>
        <v>0.11966505860000001</v>
      </c>
      <c r="X354">
        <f t="shared" si="178"/>
        <v>9.846836892799999</v>
      </c>
      <c r="Y354">
        <f t="shared" si="173"/>
        <v>0</v>
      </c>
      <c r="Z354">
        <f t="shared" si="174"/>
        <v>0</v>
      </c>
      <c r="AA354">
        <f t="shared" si="175"/>
        <v>0</v>
      </c>
      <c r="AB354">
        <f t="shared" si="158"/>
        <v>-0.10299999999999999</v>
      </c>
      <c r="AC354">
        <f t="shared" si="159"/>
        <v>0.13300000000000001</v>
      </c>
      <c r="AD354">
        <f t="shared" si="160"/>
        <v>-0.70599999999999996</v>
      </c>
      <c r="AE354">
        <f t="shared" si="161"/>
        <v>0</v>
      </c>
      <c r="AG354">
        <f t="shared" si="165"/>
        <v>-1.7976891295541594E-3</v>
      </c>
      <c r="AH354">
        <f t="shared" si="166"/>
        <v>2.3212879051524586E-3</v>
      </c>
      <c r="AI354">
        <f t="shared" si="167"/>
        <v>-1.2322024519079966E-2</v>
      </c>
      <c r="AJ354">
        <f t="shared" si="168"/>
        <v>-0.10325006938617871</v>
      </c>
      <c r="AK354">
        <f t="shared" si="169"/>
        <v>0.1373668858982017</v>
      </c>
      <c r="AL354">
        <f t="shared" si="170"/>
        <v>9.8468720638361837</v>
      </c>
      <c r="AM354">
        <f t="shared" si="162"/>
        <v>-0.10325060567608781</v>
      </c>
      <c r="AN354">
        <f t="shared" si="163"/>
        <v>0.13736640734846334</v>
      </c>
      <c r="AO354">
        <f t="shared" si="164"/>
        <v>9.8468720648887675</v>
      </c>
      <c r="AQ354">
        <f t="shared" si="185"/>
        <v>1.983099989593029E-2</v>
      </c>
      <c r="AR354" t="b">
        <f t="shared" si="179"/>
        <v>0</v>
      </c>
      <c r="AS354" t="b">
        <f t="shared" si="180"/>
        <v>0</v>
      </c>
      <c r="AT354" t="b">
        <f>FALSE</f>
        <v>0</v>
      </c>
      <c r="AU354" t="b">
        <f t="shared" si="181"/>
        <v>1</v>
      </c>
      <c r="AV354" t="b">
        <f t="shared" si="186"/>
        <v>1</v>
      </c>
      <c r="AW354" t="b">
        <f t="shared" si="182"/>
        <v>0</v>
      </c>
      <c r="AX354">
        <f t="shared" si="187"/>
        <v>0</v>
      </c>
      <c r="AY354">
        <f t="shared" si="188"/>
        <v>0</v>
      </c>
      <c r="AZ354" t="b">
        <f t="shared" si="183"/>
        <v>0</v>
      </c>
    </row>
    <row r="355" spans="1:52" x14ac:dyDescent="0.3">
      <c r="A355" s="4">
        <v>353</v>
      </c>
      <c r="B355" s="4">
        <v>-803114113701</v>
      </c>
      <c r="C355" s="5">
        <v>2</v>
      </c>
      <c r="D355" s="5">
        <v>-1.2829E-2</v>
      </c>
      <c r="E355" s="5">
        <v>1.2345E-2</v>
      </c>
      <c r="F355" s="5">
        <v>1004136</v>
      </c>
      <c r="G355" s="5">
        <v>0</v>
      </c>
      <c r="H355" s="5">
        <v>0</v>
      </c>
      <c r="I355" s="5">
        <v>0</v>
      </c>
      <c r="J355" s="5">
        <v>-0.10299999999999999</v>
      </c>
      <c r="K355" s="5">
        <v>0.13400000000000001</v>
      </c>
      <c r="L355" s="5">
        <v>-0.70699999999999996</v>
      </c>
      <c r="M355" s="5">
        <v>0</v>
      </c>
      <c r="S355">
        <f t="shared" si="171"/>
        <v>353</v>
      </c>
      <c r="T355">
        <f t="shared" si="184"/>
        <v>7.0502090000081807</v>
      </c>
      <c r="U355">
        <f t="shared" si="172"/>
        <v>2</v>
      </c>
      <c r="V355">
        <f t="shared" si="176"/>
        <v>-0.12580373980000001</v>
      </c>
      <c r="W355">
        <f t="shared" si="177"/>
        <v>0.12105753900000001</v>
      </c>
      <c r="X355">
        <f t="shared" si="178"/>
        <v>9.8467584431999988</v>
      </c>
      <c r="Y355">
        <f t="shared" si="173"/>
        <v>0</v>
      </c>
      <c r="Z355">
        <f t="shared" si="174"/>
        <v>0</v>
      </c>
      <c r="AA355">
        <f t="shared" si="175"/>
        <v>0</v>
      </c>
      <c r="AB355">
        <f t="shared" si="158"/>
        <v>-0.10299999999999999</v>
      </c>
      <c r="AC355">
        <f t="shared" si="159"/>
        <v>0.13400000000000001</v>
      </c>
      <c r="AD355">
        <f t="shared" si="160"/>
        <v>-0.70699999999999996</v>
      </c>
      <c r="AE355">
        <f t="shared" si="161"/>
        <v>0</v>
      </c>
      <c r="AG355">
        <f t="shared" si="165"/>
        <v>-1.7976891295541594E-3</v>
      </c>
      <c r="AH355">
        <f t="shared" si="166"/>
        <v>2.3387411976724015E-3</v>
      </c>
      <c r="AI355">
        <f t="shared" si="167"/>
        <v>-1.2339477811599909E-2</v>
      </c>
      <c r="AJ355">
        <f t="shared" si="168"/>
        <v>-0.10277439710417736</v>
      </c>
      <c r="AK355">
        <f t="shared" si="169"/>
        <v>0.13875922497939377</v>
      </c>
      <c r="AL355">
        <f t="shared" si="170"/>
        <v>9.8467922009256306</v>
      </c>
      <c r="AM355">
        <f t="shared" si="162"/>
        <v>-0.10277494328047578</v>
      </c>
      <c r="AN355">
        <f t="shared" si="163"/>
        <v>0.13875874447051692</v>
      </c>
      <c r="AO355">
        <f t="shared" si="164"/>
        <v>9.8467922019962177</v>
      </c>
      <c r="AQ355">
        <f t="shared" si="185"/>
        <v>1.0817000060342252E-2</v>
      </c>
      <c r="AR355" t="b">
        <f t="shared" si="179"/>
        <v>0</v>
      </c>
      <c r="AS355" t="b">
        <f t="shared" si="180"/>
        <v>0</v>
      </c>
      <c r="AT355" t="b">
        <f>FALSE</f>
        <v>0</v>
      </c>
      <c r="AU355" t="b">
        <f t="shared" si="181"/>
        <v>1</v>
      </c>
      <c r="AV355" t="b">
        <f t="shared" si="186"/>
        <v>1</v>
      </c>
      <c r="AW355" t="b">
        <f t="shared" si="182"/>
        <v>0</v>
      </c>
      <c r="AX355">
        <f t="shared" si="187"/>
        <v>0</v>
      </c>
      <c r="AY355">
        <f t="shared" si="188"/>
        <v>0</v>
      </c>
      <c r="AZ355" t="b">
        <f t="shared" si="183"/>
        <v>0</v>
      </c>
    </row>
    <row r="356" spans="1:52" x14ac:dyDescent="0.3">
      <c r="A356" s="4">
        <v>354</v>
      </c>
      <c r="B356" s="4">
        <v>-803114084370</v>
      </c>
      <c r="C356" s="5">
        <v>2</v>
      </c>
      <c r="D356" s="5">
        <v>-4.2690000000000002E-3</v>
      </c>
      <c r="E356" s="5">
        <v>1.2356000000000001E-2</v>
      </c>
      <c r="F356" s="5">
        <v>1004461</v>
      </c>
      <c r="G356" s="5">
        <v>0</v>
      </c>
      <c r="H356" s="5">
        <v>0</v>
      </c>
      <c r="I356" s="5">
        <v>0</v>
      </c>
      <c r="J356" s="5">
        <v>-0.10100000000000001</v>
      </c>
      <c r="K356" s="5">
        <v>0.13600000000000001</v>
      </c>
      <c r="L356" s="5">
        <v>-0.70699999999999996</v>
      </c>
      <c r="M356" s="5">
        <v>0</v>
      </c>
      <c r="S356">
        <f t="shared" si="171"/>
        <v>354</v>
      </c>
      <c r="T356">
        <f t="shared" si="184"/>
        <v>7.0795399999478832</v>
      </c>
      <c r="U356">
        <f t="shared" si="172"/>
        <v>2</v>
      </c>
      <c r="V356">
        <f t="shared" si="176"/>
        <v>-4.1862667800000003E-2</v>
      </c>
      <c r="W356">
        <f t="shared" si="177"/>
        <v>0.12116540720000001</v>
      </c>
      <c r="X356">
        <f t="shared" si="178"/>
        <v>9.8499454582000006</v>
      </c>
      <c r="Y356">
        <f t="shared" si="173"/>
        <v>0</v>
      </c>
      <c r="Z356">
        <f t="shared" si="174"/>
        <v>0</v>
      </c>
      <c r="AA356">
        <f t="shared" si="175"/>
        <v>0</v>
      </c>
      <c r="AB356">
        <f t="shared" si="158"/>
        <v>-0.10100000000000001</v>
      </c>
      <c r="AC356">
        <f t="shared" si="159"/>
        <v>0.13600000000000001</v>
      </c>
      <c r="AD356">
        <f t="shared" si="160"/>
        <v>-0.70699999999999996</v>
      </c>
      <c r="AE356">
        <f t="shared" si="161"/>
        <v>0</v>
      </c>
      <c r="AG356">
        <f t="shared" si="165"/>
        <v>-1.7627825445142731E-3</v>
      </c>
      <c r="AH356">
        <f t="shared" si="166"/>
        <v>2.3736477827122882E-3</v>
      </c>
      <c r="AI356">
        <f t="shared" si="167"/>
        <v>-1.2339477811599909E-2</v>
      </c>
      <c r="AJ356">
        <f t="shared" si="168"/>
        <v>-1.8482270626851822E-2</v>
      </c>
      <c r="AK356">
        <f t="shared" si="169"/>
        <v>0.13852864811927462</v>
      </c>
      <c r="AL356">
        <f t="shared" si="170"/>
        <v>9.8497881849151874</v>
      </c>
      <c r="AM356">
        <f t="shared" si="162"/>
        <v>-1.8482813935381693E-2</v>
      </c>
      <c r="AN356">
        <f t="shared" si="163"/>
        <v>0.13852852187088441</v>
      </c>
      <c r="AO356">
        <f t="shared" si="164"/>
        <v>9.8497881856712741</v>
      </c>
      <c r="AQ356">
        <f t="shared" si="185"/>
        <v>2.9330999939702451E-2</v>
      </c>
      <c r="AR356" t="b">
        <f t="shared" si="179"/>
        <v>0</v>
      </c>
      <c r="AS356" t="b">
        <f t="shared" si="180"/>
        <v>0</v>
      </c>
      <c r="AT356" t="b">
        <f>FALSE</f>
        <v>0</v>
      </c>
      <c r="AU356" t="b">
        <f t="shared" si="181"/>
        <v>1</v>
      </c>
      <c r="AV356" t="b">
        <f t="shared" si="186"/>
        <v>1</v>
      </c>
      <c r="AW356" t="b">
        <f t="shared" si="182"/>
        <v>0</v>
      </c>
      <c r="AX356">
        <f t="shared" si="187"/>
        <v>0</v>
      </c>
      <c r="AY356">
        <f t="shared" si="188"/>
        <v>0</v>
      </c>
      <c r="AZ356" t="b">
        <f t="shared" si="183"/>
        <v>0</v>
      </c>
    </row>
    <row r="357" spans="1:52" x14ac:dyDescent="0.3">
      <c r="A357" s="4">
        <v>355</v>
      </c>
      <c r="B357" s="4">
        <v>-803114063998</v>
      </c>
      <c r="C357" s="5">
        <v>2</v>
      </c>
      <c r="D357" s="5">
        <v>-5.1050000000000002E-3</v>
      </c>
      <c r="E357" s="5">
        <v>1.2304000000000001E-2</v>
      </c>
      <c r="F357" s="5">
        <v>1005998</v>
      </c>
      <c r="G357" s="5">
        <v>0</v>
      </c>
      <c r="H357" s="5">
        <v>0</v>
      </c>
      <c r="I357" s="5">
        <v>0</v>
      </c>
      <c r="J357" s="5">
        <v>-0.1</v>
      </c>
      <c r="K357" s="5">
        <v>0.13400000000000001</v>
      </c>
      <c r="L357" s="5">
        <v>-0.70699999999999996</v>
      </c>
      <c r="M357" s="5">
        <v>0</v>
      </c>
      <c r="S357">
        <f t="shared" si="171"/>
        <v>355</v>
      </c>
      <c r="T357">
        <f t="shared" si="184"/>
        <v>7.0999120000051335</v>
      </c>
      <c r="U357">
        <f t="shared" si="172"/>
        <v>2</v>
      </c>
      <c r="V357">
        <f t="shared" si="176"/>
        <v>-5.0060651000000005E-2</v>
      </c>
      <c r="W357">
        <f t="shared" si="177"/>
        <v>0.12065548480000002</v>
      </c>
      <c r="X357">
        <f t="shared" si="178"/>
        <v>9.8650175876000006</v>
      </c>
      <c r="Y357">
        <f t="shared" si="173"/>
        <v>0</v>
      </c>
      <c r="Z357">
        <f t="shared" si="174"/>
        <v>0</v>
      </c>
      <c r="AA357">
        <f t="shared" si="175"/>
        <v>0</v>
      </c>
      <c r="AB357">
        <f t="shared" si="158"/>
        <v>-0.1</v>
      </c>
      <c r="AC357">
        <f t="shared" si="159"/>
        <v>0.13400000000000001</v>
      </c>
      <c r="AD357">
        <f t="shared" si="160"/>
        <v>-0.70699999999999996</v>
      </c>
      <c r="AE357">
        <f t="shared" si="161"/>
        <v>0</v>
      </c>
      <c r="AG357">
        <f t="shared" si="165"/>
        <v>-1.7453292519943296E-3</v>
      </c>
      <c r="AH357">
        <f t="shared" si="166"/>
        <v>2.3387411976724015E-3</v>
      </c>
      <c r="AI357">
        <f t="shared" si="167"/>
        <v>-1.2339477811599909E-2</v>
      </c>
      <c r="AJ357">
        <f t="shared" si="168"/>
        <v>-2.698881207614949E-2</v>
      </c>
      <c r="AK357">
        <f t="shared" si="169"/>
        <v>0.13787315331002806</v>
      </c>
      <c r="AL357">
        <f t="shared" si="170"/>
        <v>9.8648820781632907</v>
      </c>
      <c r="AM357">
        <f t="shared" si="162"/>
        <v>-2.6989339716070246E-2</v>
      </c>
      <c r="AN357">
        <f t="shared" si="163"/>
        <v>0.13787299605695835</v>
      </c>
      <c r="AO357">
        <f t="shared" si="164"/>
        <v>9.8648820789175264</v>
      </c>
      <c r="AQ357">
        <f t="shared" si="185"/>
        <v>2.0372000057250261E-2</v>
      </c>
      <c r="AR357" t="b">
        <f t="shared" si="179"/>
        <v>0</v>
      </c>
      <c r="AS357" t="b">
        <f t="shared" si="180"/>
        <v>0</v>
      </c>
      <c r="AT357" t="b">
        <f>FALSE</f>
        <v>0</v>
      </c>
      <c r="AU357" t="b">
        <f t="shared" si="181"/>
        <v>1</v>
      </c>
      <c r="AV357" t="b">
        <f t="shared" si="186"/>
        <v>1</v>
      </c>
      <c r="AW357" t="b">
        <f t="shared" si="182"/>
        <v>0</v>
      </c>
      <c r="AX357">
        <f t="shared" si="187"/>
        <v>0</v>
      </c>
      <c r="AY357">
        <f t="shared" si="188"/>
        <v>0</v>
      </c>
      <c r="AZ357" t="b">
        <f t="shared" si="183"/>
        <v>0</v>
      </c>
    </row>
    <row r="358" spans="1:52" x14ac:dyDescent="0.3">
      <c r="A358" s="4">
        <v>356</v>
      </c>
      <c r="B358" s="4">
        <v>-803114046154</v>
      </c>
      <c r="C358" s="5">
        <v>2</v>
      </c>
      <c r="D358" s="5">
        <v>-6.8950000000000001E-3</v>
      </c>
      <c r="E358" s="5">
        <v>1.2397999999999999E-2</v>
      </c>
      <c r="F358" s="5">
        <v>1013095</v>
      </c>
      <c r="G358" s="5">
        <v>0</v>
      </c>
      <c r="H358" s="5">
        <v>0</v>
      </c>
      <c r="I358" s="5">
        <v>0</v>
      </c>
      <c r="J358" s="5">
        <v>-0.1</v>
      </c>
      <c r="K358" s="5">
        <v>0.13300000000000001</v>
      </c>
      <c r="L358" s="5">
        <v>-0.70699999999999996</v>
      </c>
      <c r="M358" s="5">
        <v>0</v>
      </c>
      <c r="S358">
        <f t="shared" si="171"/>
        <v>356</v>
      </c>
      <c r="T358">
        <f t="shared" si="184"/>
        <v>7.1177560000214726</v>
      </c>
      <c r="U358">
        <f t="shared" si="172"/>
        <v>2</v>
      </c>
      <c r="V358">
        <f t="shared" si="176"/>
        <v>-6.7613749000000001E-2</v>
      </c>
      <c r="W358">
        <f t="shared" si="177"/>
        <v>0.1215772676</v>
      </c>
      <c r="X358">
        <f t="shared" si="178"/>
        <v>9.934612189000001</v>
      </c>
      <c r="Y358">
        <f t="shared" si="173"/>
        <v>0</v>
      </c>
      <c r="Z358">
        <f t="shared" si="174"/>
        <v>0</v>
      </c>
      <c r="AA358">
        <f t="shared" si="175"/>
        <v>0</v>
      </c>
      <c r="AB358">
        <f t="shared" si="158"/>
        <v>-0.1</v>
      </c>
      <c r="AC358">
        <f t="shared" si="159"/>
        <v>0.13300000000000001</v>
      </c>
      <c r="AD358">
        <f t="shared" si="160"/>
        <v>-0.70699999999999996</v>
      </c>
      <c r="AE358">
        <f t="shared" si="161"/>
        <v>0</v>
      </c>
      <c r="AG358">
        <f t="shared" si="165"/>
        <v>-1.7453292519943296E-3</v>
      </c>
      <c r="AH358">
        <f t="shared" si="166"/>
        <v>2.3212879051524586E-3</v>
      </c>
      <c r="AI358">
        <f t="shared" si="167"/>
        <v>-1.2339477811599909E-2</v>
      </c>
      <c r="AJ358">
        <f t="shared" si="168"/>
        <v>-4.4552492429481602E-2</v>
      </c>
      <c r="AK358">
        <f t="shared" si="169"/>
        <v>0.13891647010073715</v>
      </c>
      <c r="AL358">
        <f t="shared" si="170"/>
        <v>9.9345150504003676</v>
      </c>
      <c r="AM358">
        <f t="shared" si="162"/>
        <v>-4.4553020112367545E-2</v>
      </c>
      <c r="AN358">
        <f t="shared" si="163"/>
        <v>0.13891624288494001</v>
      </c>
      <c r="AO358">
        <f t="shared" si="164"/>
        <v>9.9345150512111022</v>
      </c>
      <c r="AQ358">
        <f t="shared" si="185"/>
        <v>1.7844000016339123E-2</v>
      </c>
      <c r="AR358" t="b">
        <f t="shared" si="179"/>
        <v>0</v>
      </c>
      <c r="AS358" t="b">
        <f t="shared" si="180"/>
        <v>0</v>
      </c>
      <c r="AT358" t="b">
        <f>FALSE</f>
        <v>0</v>
      </c>
      <c r="AU358" t="b">
        <f t="shared" si="181"/>
        <v>1</v>
      </c>
      <c r="AV358" t="b">
        <f t="shared" si="186"/>
        <v>1</v>
      </c>
      <c r="AW358" t="b">
        <f t="shared" si="182"/>
        <v>0</v>
      </c>
      <c r="AX358">
        <f t="shared" si="187"/>
        <v>0</v>
      </c>
      <c r="AY358">
        <f t="shared" si="188"/>
        <v>0</v>
      </c>
      <c r="AZ358" t="b">
        <f t="shared" si="183"/>
        <v>0</v>
      </c>
    </row>
    <row r="359" spans="1:52" x14ac:dyDescent="0.3">
      <c r="A359" s="4">
        <v>357</v>
      </c>
      <c r="B359" s="4">
        <v>-803114023341</v>
      </c>
      <c r="C359" s="5">
        <v>2</v>
      </c>
      <c r="D359" s="5">
        <v>-8.9750000000000003E-3</v>
      </c>
      <c r="E359" s="5">
        <v>1.2449E-2</v>
      </c>
      <c r="F359" s="5">
        <v>1011977</v>
      </c>
      <c r="G359" s="5">
        <v>0</v>
      </c>
      <c r="H359" s="5">
        <v>0</v>
      </c>
      <c r="I359" s="5">
        <v>0</v>
      </c>
      <c r="J359" s="5">
        <v>-9.9000000000000005E-2</v>
      </c>
      <c r="K359" s="5">
        <v>0.13300000000000001</v>
      </c>
      <c r="L359" s="5">
        <v>-0.70799999999999996</v>
      </c>
      <c r="M359" s="5">
        <v>0</v>
      </c>
      <c r="S359">
        <f t="shared" si="171"/>
        <v>357</v>
      </c>
      <c r="T359">
        <f t="shared" si="184"/>
        <v>7.1405690000392497</v>
      </c>
      <c r="U359">
        <f t="shared" si="172"/>
        <v>2</v>
      </c>
      <c r="V359">
        <f t="shared" si="176"/>
        <v>-8.8010645000000012E-2</v>
      </c>
      <c r="W359">
        <f t="shared" si="177"/>
        <v>0.12207738380000001</v>
      </c>
      <c r="X359">
        <f t="shared" si="178"/>
        <v>9.9236488573999999</v>
      </c>
      <c r="Y359">
        <f t="shared" si="173"/>
        <v>0</v>
      </c>
      <c r="Z359">
        <f t="shared" si="174"/>
        <v>0</v>
      </c>
      <c r="AA359">
        <f t="shared" si="175"/>
        <v>0</v>
      </c>
      <c r="AB359">
        <f t="shared" ref="AB359:AB422" si="189">IF(ABS(J359)&gt;1,J359/1000000,J359)</f>
        <v>-9.9000000000000005E-2</v>
      </c>
      <c r="AC359">
        <f t="shared" ref="AC359:AC422" si="190">IF(ABS(K359)&gt;1,K359/1000000,K359)</f>
        <v>0.13300000000000001</v>
      </c>
      <c r="AD359">
        <f t="shared" ref="AD359:AD422" si="191">IF(ABS(L359)&gt;1,L359/1000000,L359)</f>
        <v>-0.70799999999999996</v>
      </c>
      <c r="AE359">
        <f t="shared" ref="AE359:AE422" si="192">M359/1000</f>
        <v>0</v>
      </c>
      <c r="AG359">
        <f t="shared" si="165"/>
        <v>-1.7278759594743863E-3</v>
      </c>
      <c r="AH359">
        <f t="shared" si="166"/>
        <v>2.3212879051524586E-3</v>
      </c>
      <c r="AI359">
        <f t="shared" si="167"/>
        <v>-1.2356931104119851E-2</v>
      </c>
      <c r="AJ359">
        <f t="shared" si="168"/>
        <v>-6.497478250260659E-2</v>
      </c>
      <c r="AK359">
        <f t="shared" si="169"/>
        <v>0.13922433412890897</v>
      </c>
      <c r="AL359">
        <f t="shared" si="170"/>
        <v>9.9236006705565387</v>
      </c>
      <c r="AM359">
        <f t="shared" si="162"/>
        <v>-6.4975306528863325E-2</v>
      </c>
      <c r="AN359">
        <f t="shared" si="163"/>
        <v>0.13922402732448444</v>
      </c>
      <c r="AO359">
        <f t="shared" si="164"/>
        <v>9.9236006714298082</v>
      </c>
      <c r="AQ359">
        <f t="shared" si="185"/>
        <v>2.2813000017777085E-2</v>
      </c>
      <c r="AR359" t="b">
        <f t="shared" si="179"/>
        <v>0</v>
      </c>
      <c r="AS359" t="b">
        <f t="shared" si="180"/>
        <v>0</v>
      </c>
      <c r="AT359" t="b">
        <f>FALSE</f>
        <v>0</v>
      </c>
      <c r="AU359" t="b">
        <f t="shared" si="181"/>
        <v>1</v>
      </c>
      <c r="AV359" t="b">
        <f t="shared" si="186"/>
        <v>1</v>
      </c>
      <c r="AW359" t="b">
        <f t="shared" si="182"/>
        <v>0</v>
      </c>
      <c r="AX359">
        <f t="shared" si="187"/>
        <v>0</v>
      </c>
      <c r="AY359">
        <f t="shared" si="188"/>
        <v>0</v>
      </c>
      <c r="AZ359" t="b">
        <f t="shared" si="183"/>
        <v>0</v>
      </c>
    </row>
    <row r="360" spans="1:52" x14ac:dyDescent="0.3">
      <c r="A360" s="4">
        <v>358</v>
      </c>
      <c r="B360" s="4">
        <v>-803114007883</v>
      </c>
      <c r="C360" s="5">
        <v>2</v>
      </c>
      <c r="D360" s="5">
        <v>-3.9160000000000002E-3</v>
      </c>
      <c r="E360" s="5">
        <v>1.2342000000000001E-2</v>
      </c>
      <c r="F360" s="5">
        <v>1005355</v>
      </c>
      <c r="G360" s="5">
        <v>0</v>
      </c>
      <c r="H360" s="5">
        <v>0</v>
      </c>
      <c r="I360" s="5">
        <v>0</v>
      </c>
      <c r="J360" s="5">
        <v>-0.1</v>
      </c>
      <c r="K360" s="5">
        <v>0.13100000000000001</v>
      </c>
      <c r="L360" s="5">
        <v>-0.70799999999999996</v>
      </c>
      <c r="M360" s="5">
        <v>0</v>
      </c>
      <c r="S360">
        <f t="shared" si="171"/>
        <v>358</v>
      </c>
      <c r="T360">
        <f t="shared" si="184"/>
        <v>7.1560270000481978</v>
      </c>
      <c r="U360">
        <f t="shared" si="172"/>
        <v>2</v>
      </c>
      <c r="V360">
        <f t="shared" si="176"/>
        <v>-3.8401079200000007E-2</v>
      </c>
      <c r="W360">
        <f t="shared" si="177"/>
        <v>0.12102812040000001</v>
      </c>
      <c r="X360">
        <f t="shared" si="178"/>
        <v>9.8587122010000012</v>
      </c>
      <c r="Y360">
        <f t="shared" si="173"/>
        <v>0</v>
      </c>
      <c r="Z360">
        <f t="shared" si="174"/>
        <v>0</v>
      </c>
      <c r="AA360">
        <f t="shared" si="175"/>
        <v>0</v>
      </c>
      <c r="AB360">
        <f t="shared" si="189"/>
        <v>-0.1</v>
      </c>
      <c r="AC360">
        <f t="shared" si="190"/>
        <v>0.13100000000000001</v>
      </c>
      <c r="AD360">
        <f t="shared" si="191"/>
        <v>-0.70799999999999996</v>
      </c>
      <c r="AE360">
        <f t="shared" si="192"/>
        <v>0</v>
      </c>
      <c r="AG360">
        <f t="shared" si="165"/>
        <v>-1.7453292519943296E-3</v>
      </c>
      <c r="AH360">
        <f t="shared" si="166"/>
        <v>2.286381320112572E-3</v>
      </c>
      <c r="AI360">
        <f t="shared" si="167"/>
        <v>-1.2356931104119851E-2</v>
      </c>
      <c r="AJ360">
        <f t="shared" si="168"/>
        <v>-1.5860223050525458E-2</v>
      </c>
      <c r="AK360">
        <f t="shared" si="169"/>
        <v>0.13823473438384642</v>
      </c>
      <c r="AL360">
        <f t="shared" si="170"/>
        <v>9.8585479824613209</v>
      </c>
      <c r="AM360">
        <f t="shared" si="162"/>
        <v>-1.5860740342671313E-2</v>
      </c>
      <c r="AN360">
        <f t="shared" si="163"/>
        <v>0.13823462611931106</v>
      </c>
      <c r="AO360">
        <f t="shared" si="164"/>
        <v>9.8585479831471634</v>
      </c>
      <c r="AQ360">
        <f t="shared" si="185"/>
        <v>1.5458000008948147E-2</v>
      </c>
      <c r="AR360" t="b">
        <f t="shared" si="179"/>
        <v>0</v>
      </c>
      <c r="AS360" t="b">
        <f t="shared" si="180"/>
        <v>0</v>
      </c>
      <c r="AT360" t="b">
        <f>FALSE</f>
        <v>0</v>
      </c>
      <c r="AU360" t="b">
        <f t="shared" si="181"/>
        <v>1</v>
      </c>
      <c r="AV360" t="b">
        <f t="shared" si="186"/>
        <v>1</v>
      </c>
      <c r="AW360" t="b">
        <f t="shared" si="182"/>
        <v>0</v>
      </c>
      <c r="AX360">
        <f t="shared" si="187"/>
        <v>0</v>
      </c>
      <c r="AY360">
        <f t="shared" si="188"/>
        <v>0</v>
      </c>
      <c r="AZ360" t="b">
        <f t="shared" si="183"/>
        <v>0</v>
      </c>
    </row>
    <row r="361" spans="1:52" x14ac:dyDescent="0.3">
      <c r="A361" s="4">
        <v>359</v>
      </c>
      <c r="B361" s="4">
        <v>-803113987982</v>
      </c>
      <c r="C361" s="5">
        <v>2</v>
      </c>
      <c r="D361" s="5">
        <v>-5.267E-3</v>
      </c>
      <c r="E361" s="5">
        <v>1.2341E-2</v>
      </c>
      <c r="F361" s="5">
        <v>1005250</v>
      </c>
      <c r="G361" s="5">
        <v>0</v>
      </c>
      <c r="H361" s="5">
        <v>0</v>
      </c>
      <c r="I361" s="5">
        <v>0</v>
      </c>
      <c r="J361" s="5">
        <v>-9.9000000000000005E-2</v>
      </c>
      <c r="K361" s="5">
        <v>0.129</v>
      </c>
      <c r="L361" s="5">
        <v>-0.70699999999999996</v>
      </c>
      <c r="M361" s="5">
        <v>0</v>
      </c>
      <c r="S361">
        <f t="shared" si="171"/>
        <v>359</v>
      </c>
      <c r="T361">
        <f t="shared" si="184"/>
        <v>7.1759280000114813</v>
      </c>
      <c r="U361">
        <f t="shared" si="172"/>
        <v>2</v>
      </c>
      <c r="V361">
        <f t="shared" si="176"/>
        <v>-5.1649255400000003E-2</v>
      </c>
      <c r="W361">
        <f t="shared" si="177"/>
        <v>0.1210183142</v>
      </c>
      <c r="X361">
        <f t="shared" si="178"/>
        <v>9.8576825499999998</v>
      </c>
      <c r="Y361">
        <f t="shared" si="173"/>
        <v>0</v>
      </c>
      <c r="Z361">
        <f t="shared" si="174"/>
        <v>0</v>
      </c>
      <c r="AA361">
        <f t="shared" si="175"/>
        <v>0</v>
      </c>
      <c r="AB361">
        <f t="shared" si="189"/>
        <v>-9.9000000000000005E-2</v>
      </c>
      <c r="AC361">
        <f t="shared" si="190"/>
        <v>0.129</v>
      </c>
      <c r="AD361">
        <f t="shared" si="191"/>
        <v>-0.70699999999999996</v>
      </c>
      <c r="AE361">
        <f t="shared" si="192"/>
        <v>0</v>
      </c>
      <c r="AG361">
        <f t="shared" si="165"/>
        <v>-1.7278759594743863E-3</v>
      </c>
      <c r="AH361">
        <f t="shared" si="166"/>
        <v>2.2514747350726853E-3</v>
      </c>
      <c r="AI361">
        <f t="shared" si="167"/>
        <v>-1.2339477811599909E-2</v>
      </c>
      <c r="AJ361">
        <f t="shared" si="168"/>
        <v>-2.9454820034760902E-2</v>
      </c>
      <c r="AK361">
        <f t="shared" si="169"/>
        <v>0.13805113552379022</v>
      </c>
      <c r="AL361">
        <f t="shared" si="170"/>
        <v>9.8575500319342542</v>
      </c>
      <c r="AM361">
        <f t="shared" si="162"/>
        <v>-2.9455323959087048E-2</v>
      </c>
      <c r="AN361">
        <f t="shared" si="163"/>
        <v>0.13805097776546413</v>
      </c>
      <c r="AO361">
        <f t="shared" si="164"/>
        <v>9.8575500326378336</v>
      </c>
      <c r="AQ361">
        <f t="shared" si="185"/>
        <v>1.9900999963283539E-2</v>
      </c>
      <c r="AR361" t="b">
        <f t="shared" si="179"/>
        <v>0</v>
      </c>
      <c r="AS361" t="b">
        <f t="shared" si="180"/>
        <v>0</v>
      </c>
      <c r="AT361" t="b">
        <f>FALSE</f>
        <v>0</v>
      </c>
      <c r="AU361" t="b">
        <f t="shared" si="181"/>
        <v>1</v>
      </c>
      <c r="AV361" t="b">
        <f t="shared" si="186"/>
        <v>1</v>
      </c>
      <c r="AW361" t="b">
        <f t="shared" si="182"/>
        <v>0</v>
      </c>
      <c r="AX361">
        <f t="shared" si="187"/>
        <v>0</v>
      </c>
      <c r="AY361">
        <f t="shared" si="188"/>
        <v>0</v>
      </c>
      <c r="AZ361" t="b">
        <f t="shared" si="183"/>
        <v>0</v>
      </c>
    </row>
    <row r="362" spans="1:52" x14ac:dyDescent="0.3">
      <c r="A362" s="4">
        <v>360</v>
      </c>
      <c r="B362" s="4">
        <v>-803113964694</v>
      </c>
      <c r="C362" s="5">
        <v>2</v>
      </c>
      <c r="D362" s="5">
        <v>-5.0939999999999996E-3</v>
      </c>
      <c r="E362" s="5">
        <v>1.2266000000000001E-2</v>
      </c>
      <c r="F362" s="5">
        <v>1005914</v>
      </c>
      <c r="G362" s="5">
        <v>0</v>
      </c>
      <c r="H362" s="5">
        <v>0</v>
      </c>
      <c r="I362" s="5">
        <v>0</v>
      </c>
      <c r="J362" s="5">
        <v>-9.9000000000000005E-2</v>
      </c>
      <c r="K362" s="5">
        <v>0.128</v>
      </c>
      <c r="L362" s="5">
        <v>-0.70699999999999996</v>
      </c>
      <c r="M362" s="5">
        <v>0</v>
      </c>
      <c r="S362">
        <f t="shared" si="171"/>
        <v>360</v>
      </c>
      <c r="T362">
        <f t="shared" si="184"/>
        <v>7.1992160000372678</v>
      </c>
      <c r="U362">
        <f t="shared" si="172"/>
        <v>2</v>
      </c>
      <c r="V362">
        <f t="shared" si="176"/>
        <v>-4.9952782799999998E-2</v>
      </c>
      <c r="W362">
        <f t="shared" si="177"/>
        <v>0.12028284920000001</v>
      </c>
      <c r="X362">
        <f t="shared" si="178"/>
        <v>9.8641938668000009</v>
      </c>
      <c r="Y362">
        <f t="shared" si="173"/>
        <v>0</v>
      </c>
      <c r="Z362">
        <f t="shared" si="174"/>
        <v>0</v>
      </c>
      <c r="AA362">
        <f t="shared" si="175"/>
        <v>0</v>
      </c>
      <c r="AB362">
        <f t="shared" si="189"/>
        <v>-9.9000000000000005E-2</v>
      </c>
      <c r="AC362">
        <f t="shared" si="190"/>
        <v>0.128</v>
      </c>
      <c r="AD362">
        <f t="shared" si="191"/>
        <v>-0.70699999999999996</v>
      </c>
      <c r="AE362">
        <f t="shared" si="192"/>
        <v>0</v>
      </c>
      <c r="AG362">
        <f t="shared" si="165"/>
        <v>-1.7278759594743863E-3</v>
      </c>
      <c r="AH362">
        <f t="shared" si="166"/>
        <v>2.2340214425527419E-3</v>
      </c>
      <c r="AI362">
        <f t="shared" si="167"/>
        <v>-1.2339477811599909E-2</v>
      </c>
      <c r="AJ362">
        <f t="shared" si="168"/>
        <v>-2.7915855865068357E-2</v>
      </c>
      <c r="AK362">
        <f t="shared" si="169"/>
        <v>0.13732691489633331</v>
      </c>
      <c r="AL362">
        <f t="shared" si="170"/>
        <v>9.8640582880258911</v>
      </c>
      <c r="AM362">
        <f t="shared" si="162"/>
        <v>-2.7916353065751989E-2</v>
      </c>
      <c r="AN362">
        <f t="shared" si="163"/>
        <v>0.13732676460551452</v>
      </c>
      <c r="AO362">
        <f t="shared" si="164"/>
        <v>9.8640582887111119</v>
      </c>
      <c r="AQ362">
        <f t="shared" si="185"/>
        <v>2.3288000025786459E-2</v>
      </c>
      <c r="AR362" t="b">
        <f t="shared" si="179"/>
        <v>0</v>
      </c>
      <c r="AS362" t="b">
        <f t="shared" si="180"/>
        <v>0</v>
      </c>
      <c r="AT362" t="b">
        <f>FALSE</f>
        <v>0</v>
      </c>
      <c r="AU362" t="b">
        <f t="shared" si="181"/>
        <v>1</v>
      </c>
      <c r="AV362" t="b">
        <f t="shared" si="186"/>
        <v>1</v>
      </c>
      <c r="AW362" t="b">
        <f t="shared" si="182"/>
        <v>0</v>
      </c>
      <c r="AX362">
        <f t="shared" si="187"/>
        <v>0</v>
      </c>
      <c r="AY362">
        <f t="shared" si="188"/>
        <v>0</v>
      </c>
      <c r="AZ362" t="b">
        <f t="shared" si="183"/>
        <v>0</v>
      </c>
    </row>
    <row r="363" spans="1:52" x14ac:dyDescent="0.3">
      <c r="A363" s="4">
        <v>361</v>
      </c>
      <c r="B363" s="4">
        <v>-803113948569</v>
      </c>
      <c r="C363" s="5">
        <v>2</v>
      </c>
      <c r="D363" s="5">
        <v>-4.8440000000000002E-3</v>
      </c>
      <c r="E363" s="5">
        <v>1.2349000000000001E-2</v>
      </c>
      <c r="F363" s="5">
        <v>1006555</v>
      </c>
      <c r="G363" s="5">
        <v>0</v>
      </c>
      <c r="H363" s="5">
        <v>0</v>
      </c>
      <c r="I363" s="5">
        <v>0</v>
      </c>
      <c r="J363" s="5">
        <v>-9.8000000000000004E-2</v>
      </c>
      <c r="K363" s="5">
        <v>0.125</v>
      </c>
      <c r="L363" s="5">
        <v>-0.70799999999999996</v>
      </c>
      <c r="M363" s="5">
        <v>0</v>
      </c>
      <c r="S363">
        <f t="shared" si="171"/>
        <v>361</v>
      </c>
      <c r="T363">
        <f t="shared" si="184"/>
        <v>7.2153410000028089</v>
      </c>
      <c r="U363">
        <f t="shared" si="172"/>
        <v>2</v>
      </c>
      <c r="V363">
        <f t="shared" si="176"/>
        <v>-4.7501232800000001E-2</v>
      </c>
      <c r="W363">
        <f t="shared" si="177"/>
        <v>0.12109676380000001</v>
      </c>
      <c r="X363">
        <f t="shared" si="178"/>
        <v>9.8704796410000011</v>
      </c>
      <c r="Y363">
        <f t="shared" si="173"/>
        <v>0</v>
      </c>
      <c r="Z363">
        <f t="shared" si="174"/>
        <v>0</v>
      </c>
      <c r="AA363">
        <f t="shared" si="175"/>
        <v>0</v>
      </c>
      <c r="AB363">
        <f t="shared" si="189"/>
        <v>-9.8000000000000004E-2</v>
      </c>
      <c r="AC363">
        <f t="shared" si="190"/>
        <v>0.125</v>
      </c>
      <c r="AD363">
        <f t="shared" si="191"/>
        <v>-0.70799999999999996</v>
      </c>
      <c r="AE363">
        <f t="shared" si="192"/>
        <v>0</v>
      </c>
      <c r="AG363">
        <f t="shared" si="165"/>
        <v>-1.7104226669544431E-3</v>
      </c>
      <c r="AH363">
        <f t="shared" si="166"/>
        <v>2.1816615649929119E-3</v>
      </c>
      <c r="AI363">
        <f t="shared" si="167"/>
        <v>-1.2356931104119851E-2</v>
      </c>
      <c r="AJ363">
        <f t="shared" si="168"/>
        <v>-2.5967090777081845E-2</v>
      </c>
      <c r="AK363">
        <f t="shared" si="169"/>
        <v>0.13797940761865787</v>
      </c>
      <c r="AL363">
        <f t="shared" si="170"/>
        <v>9.8703382176086372</v>
      </c>
      <c r="AM363">
        <f t="shared" si="162"/>
        <v>-2.5967574156139043E-2</v>
      </c>
      <c r="AN363">
        <f t="shared" si="163"/>
        <v>0.13797927054281697</v>
      </c>
      <c r="AO363">
        <f t="shared" si="164"/>
        <v>9.8703382182531509</v>
      </c>
      <c r="AQ363">
        <f t="shared" si="185"/>
        <v>1.6124999965541065E-2</v>
      </c>
      <c r="AR363" t="b">
        <f t="shared" si="179"/>
        <v>0</v>
      </c>
      <c r="AS363" t="b">
        <f t="shared" si="180"/>
        <v>0</v>
      </c>
      <c r="AT363" t="b">
        <f>FALSE</f>
        <v>0</v>
      </c>
      <c r="AU363" t="b">
        <f t="shared" si="181"/>
        <v>1</v>
      </c>
      <c r="AV363" t="b">
        <f t="shared" si="186"/>
        <v>1</v>
      </c>
      <c r="AW363" t="b">
        <f t="shared" si="182"/>
        <v>0</v>
      </c>
      <c r="AX363">
        <f t="shared" si="187"/>
        <v>0</v>
      </c>
      <c r="AY363">
        <f t="shared" si="188"/>
        <v>0</v>
      </c>
      <c r="AZ363" t="b">
        <f t="shared" si="183"/>
        <v>0</v>
      </c>
    </row>
    <row r="364" spans="1:52" x14ac:dyDescent="0.3">
      <c r="A364" s="4">
        <v>362</v>
      </c>
      <c r="B364" s="4">
        <v>-803113923328</v>
      </c>
      <c r="C364" s="5">
        <v>2</v>
      </c>
      <c r="D364" s="5">
        <v>-5.0159999999999996E-3</v>
      </c>
      <c r="E364" s="5">
        <v>1.2258E-2</v>
      </c>
      <c r="F364" s="5">
        <v>1005039</v>
      </c>
      <c r="G364" s="5">
        <v>0</v>
      </c>
      <c r="H364" s="5">
        <v>0</v>
      </c>
      <c r="I364" s="5">
        <v>0</v>
      </c>
      <c r="J364" s="5">
        <v>-9.7000000000000003E-2</v>
      </c>
      <c r="K364" s="5">
        <v>0.123</v>
      </c>
      <c r="L364" s="5">
        <v>-0.70899999999999996</v>
      </c>
      <c r="M364" s="5">
        <v>0</v>
      </c>
      <c r="S364">
        <f t="shared" si="171"/>
        <v>362</v>
      </c>
      <c r="T364">
        <f t="shared" si="184"/>
        <v>7.2405819999985397</v>
      </c>
      <c r="U364">
        <f t="shared" si="172"/>
        <v>2</v>
      </c>
      <c r="V364">
        <f t="shared" si="176"/>
        <v>-4.9187899199999996E-2</v>
      </c>
      <c r="W364">
        <f t="shared" si="177"/>
        <v>0.1202043996</v>
      </c>
      <c r="X364">
        <f t="shared" si="178"/>
        <v>9.855613441800001</v>
      </c>
      <c r="Y364">
        <f t="shared" si="173"/>
        <v>0</v>
      </c>
      <c r="Z364">
        <f t="shared" si="174"/>
        <v>0</v>
      </c>
      <c r="AA364">
        <f t="shared" si="175"/>
        <v>0</v>
      </c>
      <c r="AB364">
        <f t="shared" si="189"/>
        <v>-9.7000000000000003E-2</v>
      </c>
      <c r="AC364">
        <f t="shared" si="190"/>
        <v>0.123</v>
      </c>
      <c r="AD364">
        <f t="shared" si="191"/>
        <v>-0.70899999999999996</v>
      </c>
      <c r="AE364">
        <f t="shared" si="192"/>
        <v>0</v>
      </c>
      <c r="AG364">
        <f t="shared" si="165"/>
        <v>-1.6929693744344996E-3</v>
      </c>
      <c r="AH364">
        <f t="shared" si="166"/>
        <v>2.1467549799530253E-3</v>
      </c>
      <c r="AI364">
        <f t="shared" si="167"/>
        <v>-1.2374384396639794E-2</v>
      </c>
      <c r="AJ364">
        <f t="shared" si="168"/>
        <v>-2.8030214871737374E-2</v>
      </c>
      <c r="AK364">
        <f t="shared" si="169"/>
        <v>0.13688961141161884</v>
      </c>
      <c r="AL364">
        <f t="shared" si="170"/>
        <v>9.8554786998218198</v>
      </c>
      <c r="AM364">
        <f t="shared" si="162"/>
        <v>-2.8030682061242446E-2</v>
      </c>
      <c r="AN364">
        <f t="shared" si="163"/>
        <v>0.13688947109124439</v>
      </c>
      <c r="AO364">
        <f t="shared" si="164"/>
        <v>9.8554787004420685</v>
      </c>
      <c r="AQ364">
        <f t="shared" si="185"/>
        <v>2.5240999995730817E-2</v>
      </c>
      <c r="AR364" t="b">
        <f t="shared" si="179"/>
        <v>0</v>
      </c>
      <c r="AS364" t="b">
        <f t="shared" si="180"/>
        <v>0</v>
      </c>
      <c r="AT364" t="b">
        <f>FALSE</f>
        <v>0</v>
      </c>
      <c r="AU364" t="b">
        <f t="shared" si="181"/>
        <v>1</v>
      </c>
      <c r="AV364" t="b">
        <f t="shared" si="186"/>
        <v>1</v>
      </c>
      <c r="AW364" t="b">
        <f t="shared" si="182"/>
        <v>0</v>
      </c>
      <c r="AX364">
        <f t="shared" si="187"/>
        <v>0</v>
      </c>
      <c r="AY364">
        <f t="shared" si="188"/>
        <v>0</v>
      </c>
      <c r="AZ364" t="b">
        <f t="shared" si="183"/>
        <v>0</v>
      </c>
    </row>
    <row r="365" spans="1:52" x14ac:dyDescent="0.3">
      <c r="A365" s="4">
        <v>363</v>
      </c>
      <c r="B365" s="4">
        <v>-803113907160</v>
      </c>
      <c r="C365" s="5">
        <v>2</v>
      </c>
      <c r="D365" s="5">
        <v>-1.1880999999999999E-2</v>
      </c>
      <c r="E365" s="5">
        <v>1.2260999999999999E-2</v>
      </c>
      <c r="F365" s="5">
        <v>1004050</v>
      </c>
      <c r="G365" s="5">
        <v>0</v>
      </c>
      <c r="H365" s="5">
        <v>0</v>
      </c>
      <c r="I365" s="5">
        <v>0</v>
      </c>
      <c r="J365" s="5">
        <v>-9.6000000000000002E-2</v>
      </c>
      <c r="K365" s="5">
        <v>0.123</v>
      </c>
      <c r="L365" s="5">
        <v>-0.70899999999999996</v>
      </c>
      <c r="M365" s="5">
        <v>0</v>
      </c>
      <c r="S365">
        <f t="shared" si="171"/>
        <v>363</v>
      </c>
      <c r="T365">
        <f t="shared" si="184"/>
        <v>7.2567500000586733</v>
      </c>
      <c r="U365">
        <f t="shared" si="172"/>
        <v>2</v>
      </c>
      <c r="V365">
        <f t="shared" si="176"/>
        <v>-0.11650746219999999</v>
      </c>
      <c r="W365">
        <f t="shared" si="177"/>
        <v>0.12023381819999999</v>
      </c>
      <c r="X365">
        <f t="shared" si="178"/>
        <v>9.8459151100000017</v>
      </c>
      <c r="Y365">
        <f t="shared" si="173"/>
        <v>0</v>
      </c>
      <c r="Z365">
        <f t="shared" si="174"/>
        <v>0</v>
      </c>
      <c r="AA365">
        <f t="shared" si="175"/>
        <v>0</v>
      </c>
      <c r="AB365">
        <f t="shared" si="189"/>
        <v>-9.6000000000000002E-2</v>
      </c>
      <c r="AC365">
        <f t="shared" si="190"/>
        <v>0.123</v>
      </c>
      <c r="AD365">
        <f t="shared" si="191"/>
        <v>-0.70899999999999996</v>
      </c>
      <c r="AE365">
        <f t="shared" si="192"/>
        <v>0</v>
      </c>
      <c r="AG365">
        <f t="shared" si="165"/>
        <v>-1.6755160819145565E-3</v>
      </c>
      <c r="AH365">
        <f t="shared" si="166"/>
        <v>2.1467549799530253E-3</v>
      </c>
      <c r="AI365">
        <f t="shared" si="167"/>
        <v>-1.2374384396639794E-2</v>
      </c>
      <c r="AJ365">
        <f t="shared" si="168"/>
        <v>-9.537044267487442E-2</v>
      </c>
      <c r="AK365">
        <f t="shared" si="169"/>
        <v>0.13673101187391123</v>
      </c>
      <c r="AL365">
        <f t="shared" si="170"/>
        <v>9.8459272606580601</v>
      </c>
      <c r="AM365">
        <f t="shared" si="162"/>
        <v>-9.5370904815230834E-2</v>
      </c>
      <c r="AN365">
        <f t="shared" si="163"/>
        <v>0.13673063081974229</v>
      </c>
      <c r="AO365">
        <f t="shared" si="164"/>
        <v>9.8459272614733422</v>
      </c>
      <c r="AQ365">
        <f t="shared" si="185"/>
        <v>1.6168000060133636E-2</v>
      </c>
      <c r="AR365" t="b">
        <f t="shared" si="179"/>
        <v>0</v>
      </c>
      <c r="AS365" t="b">
        <f t="shared" si="180"/>
        <v>0</v>
      </c>
      <c r="AT365" t="b">
        <f>FALSE</f>
        <v>0</v>
      </c>
      <c r="AU365" t="b">
        <f t="shared" si="181"/>
        <v>1</v>
      </c>
      <c r="AV365" t="b">
        <f t="shared" si="186"/>
        <v>1</v>
      </c>
      <c r="AW365" t="b">
        <f t="shared" si="182"/>
        <v>0</v>
      </c>
      <c r="AX365">
        <f t="shared" si="187"/>
        <v>0</v>
      </c>
      <c r="AY365">
        <f t="shared" si="188"/>
        <v>0</v>
      </c>
      <c r="AZ365" t="b">
        <f t="shared" si="183"/>
        <v>0</v>
      </c>
    </row>
    <row r="366" spans="1:52" x14ac:dyDescent="0.3">
      <c r="A366" s="4">
        <v>364</v>
      </c>
      <c r="B366" s="4">
        <v>-803113881486</v>
      </c>
      <c r="C366" s="5">
        <v>2</v>
      </c>
      <c r="D366" s="5">
        <v>-1.6166E-2</v>
      </c>
      <c r="E366" s="5">
        <v>3.1489999999999999E-3</v>
      </c>
      <c r="F366" s="5">
        <v>1004009</v>
      </c>
      <c r="G366" s="5">
        <v>0</v>
      </c>
      <c r="H366" s="5">
        <v>0</v>
      </c>
      <c r="I366" s="5">
        <v>0</v>
      </c>
      <c r="J366" s="5">
        <v>-9.8000000000000004E-2</v>
      </c>
      <c r="K366" s="5">
        <v>0.129</v>
      </c>
      <c r="L366" s="5">
        <v>-0.71</v>
      </c>
      <c r="M366" s="5">
        <v>0</v>
      </c>
      <c r="S366">
        <f t="shared" si="171"/>
        <v>364</v>
      </c>
      <c r="T366">
        <f t="shared" si="184"/>
        <v>7.2824239999754354</v>
      </c>
      <c r="U366">
        <f t="shared" si="172"/>
        <v>2</v>
      </c>
      <c r="V366">
        <f t="shared" si="176"/>
        <v>-0.1585270292</v>
      </c>
      <c r="W366">
        <f t="shared" si="177"/>
        <v>3.0879723800000002E-2</v>
      </c>
      <c r="X366">
        <f t="shared" si="178"/>
        <v>9.8455130557999997</v>
      </c>
      <c r="Y366">
        <f t="shared" si="173"/>
        <v>0</v>
      </c>
      <c r="Z366">
        <f t="shared" si="174"/>
        <v>0</v>
      </c>
      <c r="AA366">
        <f t="shared" si="175"/>
        <v>0</v>
      </c>
      <c r="AB366">
        <f t="shared" si="189"/>
        <v>-9.8000000000000004E-2</v>
      </c>
      <c r="AC366">
        <f t="shared" si="190"/>
        <v>0.129</v>
      </c>
      <c r="AD366">
        <f t="shared" si="191"/>
        <v>-0.71</v>
      </c>
      <c r="AE366">
        <f t="shared" si="192"/>
        <v>0</v>
      </c>
      <c r="AG366">
        <f t="shared" si="165"/>
        <v>-1.7104226669544431E-3</v>
      </c>
      <c r="AH366">
        <f t="shared" si="166"/>
        <v>2.2514747350726853E-3</v>
      </c>
      <c r="AI366">
        <f t="shared" si="167"/>
        <v>-1.2391837689159737E-2</v>
      </c>
      <c r="AJ366">
        <f t="shared" si="168"/>
        <v>-0.13635972223133874</v>
      </c>
      <c r="AK366">
        <f t="shared" si="169"/>
        <v>4.7720226917884745E-2</v>
      </c>
      <c r="AL366">
        <f t="shared" si="170"/>
        <v>9.8457778013904562</v>
      </c>
      <c r="AM366">
        <f t="shared" si="162"/>
        <v>-0.13635987357331503</v>
      </c>
      <c r="AN366">
        <f t="shared" si="163"/>
        <v>4.7719659117400767E-2</v>
      </c>
      <c r="AO366">
        <f t="shared" si="164"/>
        <v>9.8457778020464168</v>
      </c>
      <c r="AQ366">
        <f t="shared" si="185"/>
        <v>2.5673999916762114E-2</v>
      </c>
      <c r="AR366" t="b">
        <f t="shared" si="179"/>
        <v>0</v>
      </c>
      <c r="AS366" t="b">
        <f t="shared" si="180"/>
        <v>0</v>
      </c>
      <c r="AT366" t="b">
        <f>FALSE</f>
        <v>0</v>
      </c>
      <c r="AU366" t="b">
        <f t="shared" si="181"/>
        <v>1</v>
      </c>
      <c r="AV366" t="b">
        <f t="shared" si="186"/>
        <v>1</v>
      </c>
      <c r="AW366" t="b">
        <f t="shared" si="182"/>
        <v>0</v>
      </c>
      <c r="AX366">
        <f t="shared" si="187"/>
        <v>0</v>
      </c>
      <c r="AY366">
        <f t="shared" si="188"/>
        <v>0</v>
      </c>
      <c r="AZ366" t="b">
        <f t="shared" si="183"/>
        <v>0</v>
      </c>
    </row>
    <row r="367" spans="1:52" x14ac:dyDescent="0.3">
      <c r="A367" s="4">
        <v>365</v>
      </c>
      <c r="B367" s="4">
        <v>-803113867395</v>
      </c>
      <c r="C367" s="5">
        <v>2</v>
      </c>
      <c r="D367" s="5">
        <v>-2.2127000000000001E-2</v>
      </c>
      <c r="E367" s="5">
        <v>5.9919999999999999E-3</v>
      </c>
      <c r="F367" s="5">
        <v>1003866</v>
      </c>
      <c r="G367" s="5">
        <v>0</v>
      </c>
      <c r="H367" s="5">
        <v>0</v>
      </c>
      <c r="I367" s="5">
        <v>0</v>
      </c>
      <c r="J367" s="5">
        <v>-0.10100000000000001</v>
      </c>
      <c r="K367" s="5">
        <v>0.13500000000000001</v>
      </c>
      <c r="L367" s="5">
        <v>-0.71</v>
      </c>
      <c r="M367" s="5">
        <v>0</v>
      </c>
      <c r="S367">
        <f t="shared" si="171"/>
        <v>365</v>
      </c>
      <c r="T367">
        <f t="shared" si="184"/>
        <v>7.2965150000527501</v>
      </c>
      <c r="U367">
        <f t="shared" si="172"/>
        <v>2</v>
      </c>
      <c r="V367">
        <f t="shared" si="176"/>
        <v>-0.21698178740000001</v>
      </c>
      <c r="W367">
        <f t="shared" si="177"/>
        <v>5.8758750400000004E-2</v>
      </c>
      <c r="X367">
        <f t="shared" si="178"/>
        <v>9.8441107692000003</v>
      </c>
      <c r="Y367">
        <f t="shared" si="173"/>
        <v>0</v>
      </c>
      <c r="Z367">
        <f t="shared" si="174"/>
        <v>0</v>
      </c>
      <c r="AA367">
        <f t="shared" si="175"/>
        <v>0</v>
      </c>
      <c r="AB367">
        <f t="shared" si="189"/>
        <v>-0.10100000000000001</v>
      </c>
      <c r="AC367">
        <f t="shared" si="190"/>
        <v>0.13500000000000001</v>
      </c>
      <c r="AD367">
        <f t="shared" si="191"/>
        <v>-0.71</v>
      </c>
      <c r="AE367">
        <f t="shared" si="192"/>
        <v>0</v>
      </c>
      <c r="AG367">
        <f t="shared" si="165"/>
        <v>-1.7627825445142731E-3</v>
      </c>
      <c r="AH367">
        <f t="shared" si="166"/>
        <v>2.3561944901923449E-3</v>
      </c>
      <c r="AI367">
        <f t="shared" si="167"/>
        <v>-1.2391837689159737E-2</v>
      </c>
      <c r="AJ367">
        <f t="shared" si="168"/>
        <v>-0.19378656700273164</v>
      </c>
      <c r="AK367">
        <f t="shared" si="169"/>
        <v>7.6112529804171866E-2</v>
      </c>
      <c r="AL367">
        <f t="shared" si="170"/>
        <v>9.844475820090544</v>
      </c>
      <c r="AM367">
        <f t="shared" si="162"/>
        <v>-0.1937868470919073</v>
      </c>
      <c r="AN367">
        <f t="shared" si="163"/>
        <v>7.6111676749558585E-2</v>
      </c>
      <c r="AO367">
        <f t="shared" si="164"/>
        <v>9.8444758211723915</v>
      </c>
      <c r="AQ367">
        <f t="shared" si="185"/>
        <v>1.4091000077314675E-2</v>
      </c>
      <c r="AR367" t="b">
        <f t="shared" si="179"/>
        <v>0</v>
      </c>
      <c r="AS367" t="b">
        <f t="shared" si="180"/>
        <v>0</v>
      </c>
      <c r="AT367" t="b">
        <f>FALSE</f>
        <v>0</v>
      </c>
      <c r="AU367" t="b">
        <f t="shared" si="181"/>
        <v>1</v>
      </c>
      <c r="AV367" t="b">
        <f t="shared" si="186"/>
        <v>1</v>
      </c>
      <c r="AW367" t="b">
        <f t="shared" si="182"/>
        <v>0</v>
      </c>
      <c r="AX367">
        <f t="shared" si="187"/>
        <v>0</v>
      </c>
      <c r="AY367">
        <f t="shared" si="188"/>
        <v>0</v>
      </c>
      <c r="AZ367" t="b">
        <f t="shared" si="183"/>
        <v>0</v>
      </c>
    </row>
    <row r="368" spans="1:52" x14ac:dyDescent="0.3">
      <c r="A368" s="4">
        <v>366</v>
      </c>
      <c r="B368" s="4">
        <v>-803113843019</v>
      </c>
      <c r="C368" s="5">
        <v>2</v>
      </c>
      <c r="D368" s="5">
        <v>-1.2714E-2</v>
      </c>
      <c r="E368" s="5">
        <v>1.2822E-2</v>
      </c>
      <c r="F368" s="5">
        <v>1004166</v>
      </c>
      <c r="G368" s="5">
        <v>0</v>
      </c>
      <c r="H368" s="5">
        <v>0</v>
      </c>
      <c r="I368" s="5">
        <v>0</v>
      </c>
      <c r="J368" s="5">
        <v>-0.1</v>
      </c>
      <c r="K368" s="5">
        <v>0.14299999999999999</v>
      </c>
      <c r="L368" s="5">
        <v>-0.71</v>
      </c>
      <c r="M368" s="5">
        <v>0</v>
      </c>
      <c r="S368">
        <f t="shared" si="171"/>
        <v>366</v>
      </c>
      <c r="T368">
        <f t="shared" si="184"/>
        <v>7.3208909999812022</v>
      </c>
      <c r="U368">
        <f t="shared" si="172"/>
        <v>2</v>
      </c>
      <c r="V368">
        <f t="shared" si="176"/>
        <v>-0.12467602680000001</v>
      </c>
      <c r="W368">
        <f t="shared" si="177"/>
        <v>0.1257350964</v>
      </c>
      <c r="X368">
        <f t="shared" si="178"/>
        <v>9.8470526292000002</v>
      </c>
      <c r="Y368">
        <f t="shared" si="173"/>
        <v>0</v>
      </c>
      <c r="Z368">
        <f t="shared" si="174"/>
        <v>0</v>
      </c>
      <c r="AA368">
        <f t="shared" si="175"/>
        <v>0</v>
      </c>
      <c r="AB368">
        <f t="shared" si="189"/>
        <v>-0.1</v>
      </c>
      <c r="AC368">
        <f t="shared" si="190"/>
        <v>0.14299999999999999</v>
      </c>
      <c r="AD368">
        <f t="shared" si="191"/>
        <v>-0.71</v>
      </c>
      <c r="AE368">
        <f t="shared" si="192"/>
        <v>0</v>
      </c>
      <c r="AG368">
        <f t="shared" si="165"/>
        <v>-1.7453292519943296E-3</v>
      </c>
      <c r="AH368">
        <f t="shared" si="166"/>
        <v>2.4958208303518911E-3</v>
      </c>
      <c r="AI368">
        <f t="shared" si="167"/>
        <v>-1.2391837689159737E-2</v>
      </c>
      <c r="AJ368">
        <f t="shared" si="168"/>
        <v>-0.10009918493457756</v>
      </c>
      <c r="AK368">
        <f t="shared" si="169"/>
        <v>0.14292173473246922</v>
      </c>
      <c r="AL368">
        <f t="shared" si="170"/>
        <v>9.8470986813008263</v>
      </c>
      <c r="AM368">
        <f t="shared" si="162"/>
        <v>-0.1000997700715399</v>
      </c>
      <c r="AN368">
        <f t="shared" si="163"/>
        <v>0.14292124516878169</v>
      </c>
      <c r="AO368">
        <f t="shared" si="164"/>
        <v>9.8470986824582507</v>
      </c>
      <c r="AQ368">
        <f t="shared" si="185"/>
        <v>2.4375999928452075E-2</v>
      </c>
      <c r="AR368" t="b">
        <f t="shared" si="179"/>
        <v>0</v>
      </c>
      <c r="AS368" t="b">
        <f t="shared" si="180"/>
        <v>0</v>
      </c>
      <c r="AT368" t="b">
        <f>FALSE</f>
        <v>0</v>
      </c>
      <c r="AU368" t="b">
        <f t="shared" si="181"/>
        <v>1</v>
      </c>
      <c r="AV368" t="b">
        <f t="shared" si="186"/>
        <v>1</v>
      </c>
      <c r="AW368" t="b">
        <f t="shared" si="182"/>
        <v>0</v>
      </c>
      <c r="AX368">
        <f t="shared" si="187"/>
        <v>0</v>
      </c>
      <c r="AY368">
        <f t="shared" si="188"/>
        <v>0</v>
      </c>
      <c r="AZ368" t="b">
        <f t="shared" si="183"/>
        <v>0</v>
      </c>
    </row>
    <row r="369" spans="1:52" x14ac:dyDescent="0.3">
      <c r="A369" s="4">
        <v>367</v>
      </c>
      <c r="B369" s="4">
        <v>-803113828139</v>
      </c>
      <c r="C369" s="5">
        <v>2</v>
      </c>
      <c r="D369" s="5">
        <v>-1.3584000000000001E-2</v>
      </c>
      <c r="E369" s="5">
        <v>1.1868E-2</v>
      </c>
      <c r="F369" s="5">
        <v>1004107</v>
      </c>
      <c r="G369" s="5">
        <v>0</v>
      </c>
      <c r="H369" s="5">
        <v>0</v>
      </c>
      <c r="I369" s="5">
        <v>0</v>
      </c>
      <c r="J369" s="5">
        <v>-9.9000000000000005E-2</v>
      </c>
      <c r="K369" s="5">
        <v>0.14499999999999999</v>
      </c>
      <c r="L369" s="5">
        <v>-0.71</v>
      </c>
      <c r="M369" s="5">
        <v>0</v>
      </c>
      <c r="S369">
        <f t="shared" si="171"/>
        <v>367</v>
      </c>
      <c r="T369">
        <f t="shared" si="184"/>
        <v>7.3357710000127554</v>
      </c>
      <c r="U369">
        <f t="shared" si="172"/>
        <v>2</v>
      </c>
      <c r="V369">
        <f t="shared" si="176"/>
        <v>-0.1332074208</v>
      </c>
      <c r="W369">
        <f t="shared" si="177"/>
        <v>0.1163799816</v>
      </c>
      <c r="X369">
        <f t="shared" si="178"/>
        <v>9.8464740634000005</v>
      </c>
      <c r="Y369">
        <f t="shared" si="173"/>
        <v>0</v>
      </c>
      <c r="Z369">
        <f t="shared" si="174"/>
        <v>0</v>
      </c>
      <c r="AA369">
        <f t="shared" si="175"/>
        <v>0</v>
      </c>
      <c r="AB369">
        <f t="shared" si="189"/>
        <v>-9.9000000000000005E-2</v>
      </c>
      <c r="AC369">
        <f t="shared" si="190"/>
        <v>0.14499999999999999</v>
      </c>
      <c r="AD369">
        <f t="shared" si="191"/>
        <v>-0.71</v>
      </c>
      <c r="AE369">
        <f t="shared" si="192"/>
        <v>0</v>
      </c>
      <c r="AG369">
        <f t="shared" si="165"/>
        <v>-1.7278759594743863E-3</v>
      </c>
      <c r="AH369">
        <f t="shared" si="166"/>
        <v>2.5307274153917774E-3</v>
      </c>
      <c r="AI369">
        <f t="shared" si="167"/>
        <v>-1.2391837689159737E-2</v>
      </c>
      <c r="AJ369">
        <f t="shared" si="168"/>
        <v>-0.10828827897317164</v>
      </c>
      <c r="AK369">
        <f t="shared" si="169"/>
        <v>0.13339381322873201</v>
      </c>
      <c r="AL369">
        <f t="shared" si="170"/>
        <v>9.8465638543357681</v>
      </c>
      <c r="AM369">
        <f t="shared" si="162"/>
        <v>-0.10828882507487972</v>
      </c>
      <c r="AN369">
        <f t="shared" si="163"/>
        <v>0.13339328522456029</v>
      </c>
      <c r="AO369">
        <f t="shared" si="164"/>
        <v>9.84656385548295</v>
      </c>
      <c r="AQ369">
        <f t="shared" si="185"/>
        <v>1.4880000031553209E-2</v>
      </c>
      <c r="AR369" t="b">
        <f t="shared" si="179"/>
        <v>0</v>
      </c>
      <c r="AS369" t="b">
        <f t="shared" si="180"/>
        <v>0</v>
      </c>
      <c r="AT369" t="b">
        <f>FALSE</f>
        <v>0</v>
      </c>
      <c r="AU369" t="b">
        <f t="shared" si="181"/>
        <v>1</v>
      </c>
      <c r="AV369" t="b">
        <f t="shared" si="186"/>
        <v>1</v>
      </c>
      <c r="AW369" t="b">
        <f t="shared" si="182"/>
        <v>0</v>
      </c>
      <c r="AX369">
        <f t="shared" si="187"/>
        <v>0</v>
      </c>
      <c r="AY369">
        <f t="shared" si="188"/>
        <v>0</v>
      </c>
      <c r="AZ369" t="b">
        <f t="shared" si="183"/>
        <v>0</v>
      </c>
    </row>
    <row r="370" spans="1:52" x14ac:dyDescent="0.3">
      <c r="A370" s="4">
        <v>368</v>
      </c>
      <c r="B370" s="4">
        <v>-803113811782</v>
      </c>
      <c r="C370" s="5">
        <v>2</v>
      </c>
      <c r="D370" s="5">
        <v>-5.4780000000000002E-3</v>
      </c>
      <c r="E370" s="5">
        <v>1.2213999999999999E-2</v>
      </c>
      <c r="F370" s="5">
        <v>1004413</v>
      </c>
      <c r="G370" s="5">
        <v>0</v>
      </c>
      <c r="H370" s="5">
        <v>0</v>
      </c>
      <c r="I370" s="5">
        <v>0</v>
      </c>
      <c r="J370" s="5">
        <v>-9.8000000000000004E-2</v>
      </c>
      <c r="K370" s="5">
        <v>0.14499999999999999</v>
      </c>
      <c r="L370" s="5">
        <v>-0.71099999999999997</v>
      </c>
      <c r="M370" s="5">
        <v>0</v>
      </c>
      <c r="S370">
        <f t="shared" si="171"/>
        <v>368</v>
      </c>
      <c r="T370">
        <f t="shared" si="184"/>
        <v>7.3521279999986291</v>
      </c>
      <c r="U370">
        <f t="shared" si="172"/>
        <v>2</v>
      </c>
      <c r="V370">
        <f t="shared" si="176"/>
        <v>-5.3718363600000006E-2</v>
      </c>
      <c r="W370">
        <f t="shared" si="177"/>
        <v>0.1197729268</v>
      </c>
      <c r="X370">
        <f t="shared" si="178"/>
        <v>9.8494747605999997</v>
      </c>
      <c r="Y370">
        <f t="shared" si="173"/>
        <v>0</v>
      </c>
      <c r="Z370">
        <f t="shared" si="174"/>
        <v>0</v>
      </c>
      <c r="AA370">
        <f t="shared" si="175"/>
        <v>0</v>
      </c>
      <c r="AB370">
        <f t="shared" si="189"/>
        <v>-9.8000000000000004E-2</v>
      </c>
      <c r="AC370">
        <f t="shared" si="190"/>
        <v>0.14499999999999999</v>
      </c>
      <c r="AD370">
        <f t="shared" si="191"/>
        <v>-0.71099999999999997</v>
      </c>
      <c r="AE370">
        <f t="shared" si="192"/>
        <v>0</v>
      </c>
      <c r="AG370">
        <f t="shared" si="165"/>
        <v>-1.7104226669544431E-3</v>
      </c>
      <c r="AH370">
        <f t="shared" si="166"/>
        <v>2.5307274153917774E-3</v>
      </c>
      <c r="AI370">
        <f t="shared" si="167"/>
        <v>-1.2409290981679682E-2</v>
      </c>
      <c r="AJ370">
        <f t="shared" si="168"/>
        <v>-2.8791882381535166E-2</v>
      </c>
      <c r="AK370">
        <f t="shared" si="169"/>
        <v>0.1366196868507463</v>
      </c>
      <c r="AL370">
        <f t="shared" si="170"/>
        <v>9.8493598962040299</v>
      </c>
      <c r="AM370">
        <f t="shared" si="162"/>
        <v>-2.8792437292960514E-2</v>
      </c>
      <c r="AN370">
        <f t="shared" si="163"/>
        <v>0.13661950827325428</v>
      </c>
      <c r="AO370">
        <f t="shared" si="164"/>
        <v>9.8493598970589176</v>
      </c>
      <c r="AQ370">
        <f t="shared" si="185"/>
        <v>1.6356999985873699E-2</v>
      </c>
      <c r="AR370" t="b">
        <f t="shared" si="179"/>
        <v>0</v>
      </c>
      <c r="AS370" t="b">
        <f t="shared" si="180"/>
        <v>0</v>
      </c>
      <c r="AT370" t="b">
        <f>FALSE</f>
        <v>0</v>
      </c>
      <c r="AU370" t="b">
        <f t="shared" si="181"/>
        <v>1</v>
      </c>
      <c r="AV370" t="b">
        <f t="shared" si="186"/>
        <v>1</v>
      </c>
      <c r="AW370" t="b">
        <f t="shared" si="182"/>
        <v>0</v>
      </c>
      <c r="AX370">
        <f t="shared" si="187"/>
        <v>0</v>
      </c>
      <c r="AY370">
        <f t="shared" si="188"/>
        <v>0</v>
      </c>
      <c r="AZ370" t="b">
        <f t="shared" si="183"/>
        <v>0</v>
      </c>
    </row>
    <row r="371" spans="1:52" x14ac:dyDescent="0.3">
      <c r="A371" s="4">
        <v>369</v>
      </c>
      <c r="B371" s="4">
        <v>-803113785577</v>
      </c>
      <c r="C371" s="5">
        <v>2</v>
      </c>
      <c r="D371" s="5">
        <v>-4.3470000000000002E-3</v>
      </c>
      <c r="E371" s="5">
        <v>1.2453000000000001E-2</v>
      </c>
      <c r="F371" s="5">
        <v>1004459</v>
      </c>
      <c r="G371" s="5">
        <v>0</v>
      </c>
      <c r="H371" s="5">
        <v>0</v>
      </c>
      <c r="I371" s="5">
        <v>0</v>
      </c>
      <c r="J371" s="5">
        <v>-9.7000000000000003E-2</v>
      </c>
      <c r="K371" s="5">
        <v>0.14299999999999999</v>
      </c>
      <c r="L371" s="5">
        <v>-0.71099999999999997</v>
      </c>
      <c r="M371" s="5">
        <v>0</v>
      </c>
      <c r="S371">
        <f t="shared" si="171"/>
        <v>369</v>
      </c>
      <c r="T371">
        <f t="shared" si="184"/>
        <v>7.3783330000005662</v>
      </c>
      <c r="U371">
        <f t="shared" si="172"/>
        <v>2</v>
      </c>
      <c r="V371">
        <f t="shared" si="176"/>
        <v>-4.2627551400000005E-2</v>
      </c>
      <c r="W371">
        <f t="shared" si="177"/>
        <v>0.12211660860000001</v>
      </c>
      <c r="X371">
        <f t="shared" si="178"/>
        <v>9.8499258457999996</v>
      </c>
      <c r="Y371">
        <f t="shared" si="173"/>
        <v>0</v>
      </c>
      <c r="Z371">
        <f t="shared" si="174"/>
        <v>0</v>
      </c>
      <c r="AA371">
        <f t="shared" si="175"/>
        <v>0</v>
      </c>
      <c r="AB371">
        <f t="shared" si="189"/>
        <v>-9.7000000000000003E-2</v>
      </c>
      <c r="AC371">
        <f t="shared" si="190"/>
        <v>0.14299999999999999</v>
      </c>
      <c r="AD371">
        <f t="shared" si="191"/>
        <v>-0.71099999999999997</v>
      </c>
      <c r="AE371">
        <f t="shared" si="192"/>
        <v>0</v>
      </c>
      <c r="AG371">
        <f t="shared" si="165"/>
        <v>-1.6929693744344996E-3</v>
      </c>
      <c r="AH371">
        <f t="shared" si="166"/>
        <v>2.4958208303518911E-3</v>
      </c>
      <c r="AI371">
        <f t="shared" si="167"/>
        <v>-1.2409290981679682E-2</v>
      </c>
      <c r="AJ371">
        <f t="shared" si="168"/>
        <v>-1.8043794053015285E-2</v>
      </c>
      <c r="AK371">
        <f t="shared" si="169"/>
        <v>0.1387921766084545</v>
      </c>
      <c r="AL371">
        <f t="shared" si="170"/>
        <v>9.8497807028990056</v>
      </c>
      <c r="AM371">
        <f t="shared" si="162"/>
        <v>-1.8044345267540746E-2</v>
      </c>
      <c r="AN371">
        <f t="shared" si="163"/>
        <v>0.13879204842966814</v>
      </c>
      <c r="AO371">
        <f t="shared" si="164"/>
        <v>9.8497807036953748</v>
      </c>
      <c r="AQ371">
        <f t="shared" si="185"/>
        <v>2.6205000001937151E-2</v>
      </c>
      <c r="AR371" t="b">
        <f t="shared" si="179"/>
        <v>0</v>
      </c>
      <c r="AS371" t="b">
        <f t="shared" si="180"/>
        <v>0</v>
      </c>
      <c r="AT371" t="b">
        <f>FALSE</f>
        <v>0</v>
      </c>
      <c r="AU371" t="b">
        <f t="shared" si="181"/>
        <v>1</v>
      </c>
      <c r="AV371" t="b">
        <f t="shared" si="186"/>
        <v>1</v>
      </c>
      <c r="AW371" t="b">
        <f t="shared" si="182"/>
        <v>0</v>
      </c>
      <c r="AX371">
        <f t="shared" si="187"/>
        <v>0</v>
      </c>
      <c r="AY371">
        <f t="shared" si="188"/>
        <v>0</v>
      </c>
      <c r="AZ371" t="b">
        <f t="shared" si="183"/>
        <v>0</v>
      </c>
    </row>
    <row r="372" spans="1:52" x14ac:dyDescent="0.3">
      <c r="A372" s="4">
        <v>370</v>
      </c>
      <c r="B372" s="4">
        <v>-803113767039</v>
      </c>
      <c r="C372" s="5">
        <v>2</v>
      </c>
      <c r="D372" s="5">
        <v>-8.6300000000000005E-3</v>
      </c>
      <c r="E372" s="5">
        <v>1.2292000000000001E-2</v>
      </c>
      <c r="F372" s="5">
        <v>1004302</v>
      </c>
      <c r="G372" s="5">
        <v>0</v>
      </c>
      <c r="H372" s="5">
        <v>0</v>
      </c>
      <c r="I372" s="5">
        <v>0</v>
      </c>
      <c r="J372" s="5">
        <v>-9.7000000000000003E-2</v>
      </c>
      <c r="K372" s="5">
        <v>0.14099999999999999</v>
      </c>
      <c r="L372" s="5">
        <v>-0.71099999999999997</v>
      </c>
      <c r="M372" s="5">
        <v>0</v>
      </c>
      <c r="S372">
        <f t="shared" si="171"/>
        <v>370</v>
      </c>
      <c r="T372">
        <f t="shared" si="184"/>
        <v>7.396870999946259</v>
      </c>
      <c r="U372">
        <f t="shared" si="172"/>
        <v>2</v>
      </c>
      <c r="V372">
        <f t="shared" si="176"/>
        <v>-8.4627506000000005E-2</v>
      </c>
      <c r="W372">
        <f t="shared" si="177"/>
        <v>0.12053781040000001</v>
      </c>
      <c r="X372">
        <f t="shared" si="178"/>
        <v>9.8483862724000009</v>
      </c>
      <c r="Y372">
        <f t="shared" si="173"/>
        <v>0</v>
      </c>
      <c r="Z372">
        <f t="shared" si="174"/>
        <v>0</v>
      </c>
      <c r="AA372">
        <f t="shared" si="175"/>
        <v>0</v>
      </c>
      <c r="AB372">
        <f t="shared" si="189"/>
        <v>-9.7000000000000003E-2</v>
      </c>
      <c r="AC372">
        <f t="shared" si="190"/>
        <v>0.14099999999999999</v>
      </c>
      <c r="AD372">
        <f t="shared" si="191"/>
        <v>-0.71099999999999997</v>
      </c>
      <c r="AE372">
        <f t="shared" si="192"/>
        <v>0</v>
      </c>
      <c r="AG372">
        <f t="shared" si="165"/>
        <v>-1.6929693744344996E-3</v>
      </c>
      <c r="AH372">
        <f t="shared" si="166"/>
        <v>2.4609142453120045E-3</v>
      </c>
      <c r="AI372">
        <f t="shared" si="167"/>
        <v>-1.2409290981679682E-2</v>
      </c>
      <c r="AJ372">
        <f t="shared" si="168"/>
        <v>-6.0391240135400245E-2</v>
      </c>
      <c r="AK372">
        <f t="shared" si="169"/>
        <v>0.13721094813519066</v>
      </c>
      <c r="AL372">
        <f t="shared" si="170"/>
        <v>9.8483465314097938</v>
      </c>
      <c r="AM372">
        <f t="shared" si="162"/>
        <v>-6.0391777057555676E-2</v>
      </c>
      <c r="AN372">
        <f t="shared" si="163"/>
        <v>0.13721064604282929</v>
      </c>
      <c r="AO372">
        <f t="shared" si="164"/>
        <v>9.8483465323261719</v>
      </c>
      <c r="AQ372">
        <f t="shared" si="185"/>
        <v>1.8537999945692718E-2</v>
      </c>
      <c r="AR372" t="b">
        <f t="shared" si="179"/>
        <v>0</v>
      </c>
      <c r="AS372" t="b">
        <f t="shared" si="180"/>
        <v>0</v>
      </c>
      <c r="AT372" t="b">
        <f>FALSE</f>
        <v>0</v>
      </c>
      <c r="AU372" t="b">
        <f t="shared" si="181"/>
        <v>1</v>
      </c>
      <c r="AV372" t="b">
        <f t="shared" si="186"/>
        <v>1</v>
      </c>
      <c r="AW372" t="b">
        <f t="shared" si="182"/>
        <v>0</v>
      </c>
      <c r="AX372">
        <f t="shared" si="187"/>
        <v>0</v>
      </c>
      <c r="AY372">
        <f t="shared" si="188"/>
        <v>0</v>
      </c>
      <c r="AZ372" t="b">
        <f t="shared" si="183"/>
        <v>0</v>
      </c>
    </row>
    <row r="373" spans="1:52" x14ac:dyDescent="0.3">
      <c r="A373" s="4">
        <v>371</v>
      </c>
      <c r="B373" s="4">
        <v>-803113743441</v>
      </c>
      <c r="C373" s="5">
        <v>2</v>
      </c>
      <c r="D373" s="5">
        <v>-1.3269E-2</v>
      </c>
      <c r="E373" s="5">
        <v>1.2304000000000001E-2</v>
      </c>
      <c r="F373" s="5">
        <v>1004118</v>
      </c>
      <c r="G373" s="5">
        <v>0</v>
      </c>
      <c r="H373" s="5">
        <v>0</v>
      </c>
      <c r="I373" s="5">
        <v>0</v>
      </c>
      <c r="J373" s="5">
        <v>-9.5000000000000001E-2</v>
      </c>
      <c r="K373" s="5">
        <v>0.14599999999999999</v>
      </c>
      <c r="L373" s="5">
        <v>-0.71</v>
      </c>
      <c r="M373" s="5">
        <v>0</v>
      </c>
      <c r="S373">
        <f t="shared" si="171"/>
        <v>371</v>
      </c>
      <c r="T373">
        <f t="shared" si="184"/>
        <v>7.4204690000042319</v>
      </c>
      <c r="U373">
        <f t="shared" si="172"/>
        <v>2</v>
      </c>
      <c r="V373">
        <f t="shared" si="176"/>
        <v>-0.1301184678</v>
      </c>
      <c r="W373">
        <f t="shared" si="177"/>
        <v>0.12065548480000002</v>
      </c>
      <c r="X373">
        <f t="shared" si="178"/>
        <v>9.8465819316000012</v>
      </c>
      <c r="Y373">
        <f t="shared" si="173"/>
        <v>0</v>
      </c>
      <c r="Z373">
        <f t="shared" si="174"/>
        <v>0</v>
      </c>
      <c r="AA373">
        <f t="shared" si="175"/>
        <v>0</v>
      </c>
      <c r="AB373">
        <f t="shared" si="189"/>
        <v>-9.5000000000000001E-2</v>
      </c>
      <c r="AC373">
        <f t="shared" si="190"/>
        <v>0.14599999999999999</v>
      </c>
      <c r="AD373">
        <f t="shared" si="191"/>
        <v>-0.71</v>
      </c>
      <c r="AE373">
        <f t="shared" si="192"/>
        <v>0</v>
      </c>
      <c r="AG373">
        <f t="shared" si="165"/>
        <v>-1.6580627893946131E-3</v>
      </c>
      <c r="AH373">
        <f t="shared" si="166"/>
        <v>2.5481807079117211E-3</v>
      </c>
      <c r="AI373">
        <f t="shared" si="167"/>
        <v>-1.2391837689159737E-2</v>
      </c>
      <c r="AJ373">
        <f t="shared" si="168"/>
        <v>-0.1050272023924495</v>
      </c>
      <c r="AK373">
        <f t="shared" si="169"/>
        <v>0.13698205932198168</v>
      </c>
      <c r="AL373">
        <f t="shared" si="170"/>
        <v>9.8466679389308176</v>
      </c>
      <c r="AM373">
        <f t="shared" si="162"/>
        <v>-0.10502774665586584</v>
      </c>
      <c r="AN373">
        <f t="shared" si="163"/>
        <v>0.13698156257158459</v>
      </c>
      <c r="AO373">
        <f t="shared" si="164"/>
        <v>9.846667940036081</v>
      </c>
      <c r="AQ373">
        <f t="shared" si="185"/>
        <v>2.3598000057972968E-2</v>
      </c>
      <c r="AR373" t="b">
        <f t="shared" si="179"/>
        <v>0</v>
      </c>
      <c r="AS373" t="b">
        <f t="shared" si="180"/>
        <v>0</v>
      </c>
      <c r="AT373" t="b">
        <f>FALSE</f>
        <v>0</v>
      </c>
      <c r="AU373" t="b">
        <f t="shared" si="181"/>
        <v>1</v>
      </c>
      <c r="AV373" t="b">
        <f t="shared" si="186"/>
        <v>1</v>
      </c>
      <c r="AW373" t="b">
        <f t="shared" si="182"/>
        <v>0</v>
      </c>
      <c r="AX373">
        <f t="shared" si="187"/>
        <v>0</v>
      </c>
      <c r="AY373">
        <f t="shared" si="188"/>
        <v>0</v>
      </c>
      <c r="AZ373" t="b">
        <f t="shared" si="183"/>
        <v>0</v>
      </c>
    </row>
    <row r="374" spans="1:52" x14ac:dyDescent="0.3">
      <c r="A374" s="4">
        <v>372</v>
      </c>
      <c r="B374" s="4">
        <v>-803113727334</v>
      </c>
      <c r="C374" s="5">
        <v>2</v>
      </c>
      <c r="D374" s="5">
        <v>-1.3204E-2</v>
      </c>
      <c r="E374" s="5">
        <v>1.2215999999999999E-2</v>
      </c>
      <c r="F374" s="5">
        <v>1004119</v>
      </c>
      <c r="G374" s="5">
        <v>0</v>
      </c>
      <c r="H374" s="5">
        <v>0</v>
      </c>
      <c r="I374" s="5">
        <v>0</v>
      </c>
      <c r="J374" s="5">
        <v>-9.6000000000000002E-2</v>
      </c>
      <c r="K374" s="5">
        <v>0.14799999999999999</v>
      </c>
      <c r="L374" s="5">
        <v>-0.71</v>
      </c>
      <c r="M374" s="5">
        <v>0</v>
      </c>
      <c r="S374">
        <f t="shared" si="171"/>
        <v>372</v>
      </c>
      <c r="T374">
        <f t="shared" si="184"/>
        <v>7.4365759999491274</v>
      </c>
      <c r="U374">
        <f t="shared" si="172"/>
        <v>2</v>
      </c>
      <c r="V374">
        <f t="shared" si="176"/>
        <v>-0.12948106480000002</v>
      </c>
      <c r="W374">
        <f t="shared" si="177"/>
        <v>0.11979253920000001</v>
      </c>
      <c r="X374">
        <f t="shared" si="178"/>
        <v>9.8465917378000007</v>
      </c>
      <c r="Y374">
        <f t="shared" si="173"/>
        <v>0</v>
      </c>
      <c r="Z374">
        <f t="shared" si="174"/>
        <v>0</v>
      </c>
      <c r="AA374">
        <f t="shared" si="175"/>
        <v>0</v>
      </c>
      <c r="AB374">
        <f t="shared" si="189"/>
        <v>-9.6000000000000002E-2</v>
      </c>
      <c r="AC374">
        <f t="shared" si="190"/>
        <v>0.14799999999999999</v>
      </c>
      <c r="AD374">
        <f t="shared" si="191"/>
        <v>-0.71</v>
      </c>
      <c r="AE374">
        <f t="shared" si="192"/>
        <v>0</v>
      </c>
      <c r="AG374">
        <f t="shared" si="165"/>
        <v>-1.6755160819145565E-3</v>
      </c>
      <c r="AH374">
        <f t="shared" si="166"/>
        <v>2.5830872929516078E-3</v>
      </c>
      <c r="AI374">
        <f t="shared" si="167"/>
        <v>-1.2391837689159737E-2</v>
      </c>
      <c r="AJ374">
        <f t="shared" si="168"/>
        <v>-0.10404605511731874</v>
      </c>
      <c r="AK374">
        <f t="shared" si="169"/>
        <v>0.13629099149261947</v>
      </c>
      <c r="AL374">
        <f t="shared" si="170"/>
        <v>9.8466788123485287</v>
      </c>
      <c r="AM374">
        <f t="shared" si="162"/>
        <v>-0.10404660928104957</v>
      </c>
      <c r="AN374">
        <f t="shared" si="163"/>
        <v>0.1362904861393853</v>
      </c>
      <c r="AO374">
        <f t="shared" si="164"/>
        <v>9.8466788134876193</v>
      </c>
      <c r="AQ374">
        <f t="shared" si="185"/>
        <v>1.6106999944895506E-2</v>
      </c>
      <c r="AR374" t="b">
        <f t="shared" si="179"/>
        <v>0</v>
      </c>
      <c r="AS374" t="b">
        <f t="shared" si="180"/>
        <v>0</v>
      </c>
      <c r="AT374" t="b">
        <f>FALSE</f>
        <v>0</v>
      </c>
      <c r="AU374" t="b">
        <f t="shared" si="181"/>
        <v>1</v>
      </c>
      <c r="AV374" t="b">
        <f t="shared" si="186"/>
        <v>1</v>
      </c>
      <c r="AW374" t="b">
        <f t="shared" si="182"/>
        <v>0</v>
      </c>
      <c r="AX374">
        <f t="shared" si="187"/>
        <v>0</v>
      </c>
      <c r="AY374">
        <f t="shared" si="188"/>
        <v>0</v>
      </c>
      <c r="AZ374" t="b">
        <f t="shared" si="183"/>
        <v>0</v>
      </c>
    </row>
    <row r="375" spans="1:52" x14ac:dyDescent="0.3">
      <c r="A375" s="4">
        <v>373</v>
      </c>
      <c r="B375" s="4">
        <v>-803113706963</v>
      </c>
      <c r="C375" s="5">
        <v>2</v>
      </c>
      <c r="D375" s="5">
        <v>-1.2926999999999999E-2</v>
      </c>
      <c r="E375" s="5">
        <v>5.4799999999999996E-3</v>
      </c>
      <c r="F375" s="5">
        <v>1007636</v>
      </c>
      <c r="G375" s="5">
        <v>0</v>
      </c>
      <c r="H375" s="5">
        <v>0</v>
      </c>
      <c r="I375" s="5">
        <v>0</v>
      </c>
      <c r="J375" s="5">
        <v>-9.7000000000000003E-2</v>
      </c>
      <c r="K375" s="5">
        <v>0.152</v>
      </c>
      <c r="L375" s="5">
        <v>-0.71099999999999997</v>
      </c>
      <c r="M375" s="5">
        <v>0</v>
      </c>
      <c r="S375">
        <f t="shared" si="171"/>
        <v>373</v>
      </c>
      <c r="T375">
        <f t="shared" si="184"/>
        <v>7.4569469999987632</v>
      </c>
      <c r="U375">
        <f t="shared" si="172"/>
        <v>2</v>
      </c>
      <c r="V375">
        <f t="shared" si="176"/>
        <v>-0.12676474739999999</v>
      </c>
      <c r="W375">
        <f t="shared" si="177"/>
        <v>5.3737976E-2</v>
      </c>
      <c r="X375">
        <f t="shared" si="178"/>
        <v>9.8810801432000002</v>
      </c>
      <c r="Y375">
        <f t="shared" si="173"/>
        <v>0</v>
      </c>
      <c r="Z375">
        <f t="shared" si="174"/>
        <v>0</v>
      </c>
      <c r="AA375">
        <f t="shared" si="175"/>
        <v>0</v>
      </c>
      <c r="AB375">
        <f t="shared" si="189"/>
        <v>-9.7000000000000003E-2</v>
      </c>
      <c r="AC375">
        <f t="shared" si="190"/>
        <v>0.152</v>
      </c>
      <c r="AD375">
        <f t="shared" si="191"/>
        <v>-0.71099999999999997</v>
      </c>
      <c r="AE375">
        <f t="shared" si="192"/>
        <v>0</v>
      </c>
      <c r="AG375">
        <f t="shared" si="165"/>
        <v>-1.6929693744344996E-3</v>
      </c>
      <c r="AH375">
        <f t="shared" si="166"/>
        <v>2.6529004630313807E-3</v>
      </c>
      <c r="AI375">
        <f t="shared" si="167"/>
        <v>-1.2409290981679682E-2</v>
      </c>
      <c r="AJ375">
        <f t="shared" si="168"/>
        <v>-0.10055080998345109</v>
      </c>
      <c r="AK375">
        <f t="shared" si="169"/>
        <v>7.0466767536255415E-2</v>
      </c>
      <c r="AL375">
        <f t="shared" si="170"/>
        <v>9.8812765287119628</v>
      </c>
      <c r="AM375">
        <f t="shared" si="162"/>
        <v>-0.10055108890113712</v>
      </c>
      <c r="AN375">
        <f t="shared" si="163"/>
        <v>7.0466257067378274E-2</v>
      </c>
      <c r="AO375">
        <f t="shared" si="164"/>
        <v>9.8812765295140377</v>
      </c>
      <c r="AQ375">
        <f t="shared" si="185"/>
        <v>2.0371000049635768E-2</v>
      </c>
      <c r="AR375" t="b">
        <f t="shared" si="179"/>
        <v>0</v>
      </c>
      <c r="AS375" t="b">
        <f t="shared" si="180"/>
        <v>0</v>
      </c>
      <c r="AT375" t="b">
        <f>FALSE</f>
        <v>0</v>
      </c>
      <c r="AU375" t="b">
        <f t="shared" si="181"/>
        <v>1</v>
      </c>
      <c r="AV375" t="b">
        <f t="shared" si="186"/>
        <v>1</v>
      </c>
      <c r="AW375" t="b">
        <f t="shared" si="182"/>
        <v>0</v>
      </c>
      <c r="AX375">
        <f t="shared" si="187"/>
        <v>0</v>
      </c>
      <c r="AY375">
        <f t="shared" si="188"/>
        <v>0</v>
      </c>
      <c r="AZ375" t="b">
        <f t="shared" si="183"/>
        <v>0</v>
      </c>
    </row>
    <row r="376" spans="1:52" x14ac:dyDescent="0.3">
      <c r="A376" s="4">
        <v>374</v>
      </c>
      <c r="B376" s="4">
        <v>-803113682914</v>
      </c>
      <c r="C376" s="5">
        <v>2</v>
      </c>
      <c r="D376" s="5">
        <v>-1.1287E-2</v>
      </c>
      <c r="E376" s="5">
        <v>5.202E-3</v>
      </c>
      <c r="F376" s="5">
        <v>1004083</v>
      </c>
      <c r="G376" s="5">
        <v>0</v>
      </c>
      <c r="H376" s="5">
        <v>0</v>
      </c>
      <c r="I376" s="5">
        <v>0</v>
      </c>
      <c r="J376" s="5">
        <v>-0.10299999999999999</v>
      </c>
      <c r="K376" s="5">
        <v>0.154</v>
      </c>
      <c r="L376" s="5">
        <v>-0.71099999999999997</v>
      </c>
      <c r="M376" s="5">
        <v>0</v>
      </c>
      <c r="S376">
        <f t="shared" si="171"/>
        <v>374</v>
      </c>
      <c r="T376">
        <f t="shared" si="184"/>
        <v>7.480995999998413</v>
      </c>
      <c r="U376">
        <f t="shared" si="172"/>
        <v>2</v>
      </c>
      <c r="V376">
        <f t="shared" si="176"/>
        <v>-0.11068257940000001</v>
      </c>
      <c r="W376">
        <f t="shared" si="177"/>
        <v>5.1011852400000002E-2</v>
      </c>
      <c r="X376">
        <f t="shared" si="178"/>
        <v>9.8462387146000019</v>
      </c>
      <c r="Y376">
        <f t="shared" si="173"/>
        <v>0</v>
      </c>
      <c r="Z376">
        <f t="shared" si="174"/>
        <v>0</v>
      </c>
      <c r="AA376">
        <f t="shared" si="175"/>
        <v>0</v>
      </c>
      <c r="AB376">
        <f t="shared" si="189"/>
        <v>-0.10299999999999999</v>
      </c>
      <c r="AC376">
        <f t="shared" si="190"/>
        <v>0.154</v>
      </c>
      <c r="AD376">
        <f t="shared" si="191"/>
        <v>-0.71099999999999997</v>
      </c>
      <c r="AE376">
        <f t="shared" si="192"/>
        <v>0</v>
      </c>
      <c r="AG376">
        <f t="shared" si="165"/>
        <v>-1.7976891295541594E-3</v>
      </c>
      <c r="AH376">
        <f t="shared" si="166"/>
        <v>2.6878070480712674E-3</v>
      </c>
      <c r="AI376">
        <f t="shared" si="167"/>
        <v>-1.2409290981679682E-2</v>
      </c>
      <c r="AJ376">
        <f t="shared" si="168"/>
        <v>-8.4217421648643487E-2</v>
      </c>
      <c r="AK376">
        <f t="shared" si="169"/>
        <v>6.8712707606362541E-2</v>
      </c>
      <c r="AL376">
        <f t="shared" si="170"/>
        <v>9.8463930277569194</v>
      </c>
      <c r="AM376">
        <f t="shared" ref="AM376:AM439" si="193">COS(AH376)*V376+SIN(AG376)*SIN(AH376)*W376+COS(AG376)*SIN(AH376)*X376</f>
        <v>-8.4217710892285108E-2</v>
      </c>
      <c r="AN376">
        <f t="shared" ref="AN376:AN439" si="194">COS(AG376)*W376-SIN(AG376)*X376</f>
        <v>6.8712236743374747E-2</v>
      </c>
      <c r="AO376">
        <f t="shared" ref="AO376:AO439" si="195">-SIN(AH376)*V376+SIN(AG376)*COS(AH376)*W376+COS(AG376)*COS(AH376)*X376</f>
        <v>9.8463930285688672</v>
      </c>
      <c r="AQ376">
        <f t="shared" si="185"/>
        <v>2.4048999999649823E-2</v>
      </c>
      <c r="AR376" t="b">
        <f t="shared" si="179"/>
        <v>0</v>
      </c>
      <c r="AS376" t="b">
        <f t="shared" si="180"/>
        <v>0</v>
      </c>
      <c r="AT376" t="b">
        <f>FALSE</f>
        <v>0</v>
      </c>
      <c r="AU376" t="b">
        <f t="shared" si="181"/>
        <v>1</v>
      </c>
      <c r="AV376" t="b">
        <f t="shared" si="186"/>
        <v>1</v>
      </c>
      <c r="AW376" t="b">
        <f t="shared" si="182"/>
        <v>0</v>
      </c>
      <c r="AX376">
        <f t="shared" si="187"/>
        <v>0</v>
      </c>
      <c r="AY376">
        <f t="shared" si="188"/>
        <v>0</v>
      </c>
      <c r="AZ376" t="b">
        <f t="shared" si="183"/>
        <v>0</v>
      </c>
    </row>
    <row r="377" spans="1:52" x14ac:dyDescent="0.3">
      <c r="A377" s="4">
        <v>375</v>
      </c>
      <c r="B377" s="4">
        <v>-803113665782</v>
      </c>
      <c r="C377" s="5">
        <v>2</v>
      </c>
      <c r="D377" s="5">
        <v>-8.7150000000000005E-3</v>
      </c>
      <c r="E377" s="5">
        <v>5.9030000000000003E-3</v>
      </c>
      <c r="F377" s="5">
        <v>1003377</v>
      </c>
      <c r="G377" s="5">
        <v>0</v>
      </c>
      <c r="H377" s="5">
        <v>0</v>
      </c>
      <c r="I377" s="5">
        <v>0</v>
      </c>
      <c r="J377" s="5">
        <v>-0.107</v>
      </c>
      <c r="K377" s="5">
        <v>0.156</v>
      </c>
      <c r="L377" s="5">
        <v>-0.71099999999999997</v>
      </c>
      <c r="M377" s="5">
        <v>0</v>
      </c>
      <c r="S377">
        <f t="shared" si="171"/>
        <v>375</v>
      </c>
      <c r="T377">
        <f t="shared" si="184"/>
        <v>7.4981279999483377</v>
      </c>
      <c r="U377">
        <f t="shared" si="172"/>
        <v>2</v>
      </c>
      <c r="V377">
        <f t="shared" si="176"/>
        <v>-8.5461033000000006E-2</v>
      </c>
      <c r="W377">
        <f t="shared" si="177"/>
        <v>5.7885998600000002E-2</v>
      </c>
      <c r="X377">
        <f t="shared" si="178"/>
        <v>9.839315537400001</v>
      </c>
      <c r="Y377">
        <f t="shared" si="173"/>
        <v>0</v>
      </c>
      <c r="Z377">
        <f t="shared" si="174"/>
        <v>0</v>
      </c>
      <c r="AA377">
        <f t="shared" si="175"/>
        <v>0</v>
      </c>
      <c r="AB377">
        <f t="shared" si="189"/>
        <v>-0.107</v>
      </c>
      <c r="AC377">
        <f t="shared" si="190"/>
        <v>0.156</v>
      </c>
      <c r="AD377">
        <f t="shared" si="191"/>
        <v>-0.71099999999999997</v>
      </c>
      <c r="AE377">
        <f t="shared" si="192"/>
        <v>0</v>
      </c>
      <c r="AG377">
        <f t="shared" si="165"/>
        <v>-1.8675022996339325E-3</v>
      </c>
      <c r="AH377">
        <f t="shared" si="166"/>
        <v>2.7227136331111541E-3</v>
      </c>
      <c r="AI377">
        <f t="shared" si="167"/>
        <v>-1.2409290981679682E-2</v>
      </c>
      <c r="AJ377">
        <f t="shared" si="168"/>
        <v>-5.867111077681457E-2</v>
      </c>
      <c r="AK377">
        <f t="shared" si="169"/>
        <v>7.6261197804221192E-2</v>
      </c>
      <c r="AL377">
        <f t="shared" si="170"/>
        <v>9.8393864926623404</v>
      </c>
      <c r="AM377">
        <f t="shared" si="193"/>
        <v>-5.867145182293964E-2</v>
      </c>
      <c r="AN377">
        <f t="shared" si="194"/>
        <v>7.62608313717279E-2</v>
      </c>
      <c r="AO377">
        <f t="shared" si="195"/>
        <v>9.8393864934687834</v>
      </c>
      <c r="AQ377">
        <f t="shared" si="185"/>
        <v>1.7131999949924648E-2</v>
      </c>
      <c r="AR377" t="b">
        <f t="shared" si="179"/>
        <v>0</v>
      </c>
      <c r="AS377" t="b">
        <f t="shared" si="180"/>
        <v>0</v>
      </c>
      <c r="AT377" t="b">
        <f>FALSE</f>
        <v>0</v>
      </c>
      <c r="AU377" t="b">
        <f t="shared" si="181"/>
        <v>1</v>
      </c>
      <c r="AV377" t="b">
        <f t="shared" si="186"/>
        <v>1</v>
      </c>
      <c r="AW377" t="b">
        <f t="shared" si="182"/>
        <v>0</v>
      </c>
      <c r="AX377">
        <f t="shared" si="187"/>
        <v>0</v>
      </c>
      <c r="AY377">
        <f t="shared" si="188"/>
        <v>0</v>
      </c>
      <c r="AZ377" t="b">
        <f t="shared" si="183"/>
        <v>0</v>
      </c>
    </row>
    <row r="378" spans="1:52" x14ac:dyDescent="0.3">
      <c r="A378" s="4">
        <v>376</v>
      </c>
      <c r="B378" s="4">
        <v>-803113647229</v>
      </c>
      <c r="C378" s="5">
        <v>2</v>
      </c>
      <c r="D378" s="5">
        <v>-1.4331E-2</v>
      </c>
      <c r="E378" s="5">
        <v>1.3299999999999999E-2</v>
      </c>
      <c r="F378" s="5">
        <v>1001791</v>
      </c>
      <c r="G378" s="5">
        <v>0</v>
      </c>
      <c r="H378" s="5">
        <v>0</v>
      </c>
      <c r="I378" s="5">
        <v>0</v>
      </c>
      <c r="J378" s="5">
        <v>-0.108</v>
      </c>
      <c r="K378" s="5">
        <v>0.16</v>
      </c>
      <c r="L378" s="5">
        <v>-0.71099999999999997</v>
      </c>
      <c r="M378" s="5">
        <v>0</v>
      </c>
      <c r="S378">
        <f t="shared" si="171"/>
        <v>376</v>
      </c>
      <c r="T378">
        <f t="shared" si="184"/>
        <v>7.5166810000082478</v>
      </c>
      <c r="U378">
        <f t="shared" si="172"/>
        <v>2</v>
      </c>
      <c r="V378">
        <f t="shared" si="176"/>
        <v>-0.1405326522</v>
      </c>
      <c r="W378">
        <f t="shared" si="177"/>
        <v>0.13042245999999999</v>
      </c>
      <c r="X378">
        <f t="shared" si="178"/>
        <v>9.8237629042000023</v>
      </c>
      <c r="Y378">
        <f t="shared" si="173"/>
        <v>0</v>
      </c>
      <c r="Z378">
        <f t="shared" si="174"/>
        <v>0</v>
      </c>
      <c r="AA378">
        <f t="shared" si="175"/>
        <v>0</v>
      </c>
      <c r="AB378">
        <f t="shared" si="189"/>
        <v>-0.108</v>
      </c>
      <c r="AC378">
        <f t="shared" si="190"/>
        <v>0.16</v>
      </c>
      <c r="AD378">
        <f t="shared" si="191"/>
        <v>-0.71099999999999997</v>
      </c>
      <c r="AE378">
        <f t="shared" si="192"/>
        <v>0</v>
      </c>
      <c r="AG378">
        <f t="shared" si="165"/>
        <v>-1.8849555921538756E-3</v>
      </c>
      <c r="AH378">
        <f t="shared" si="166"/>
        <v>2.7925268031909274E-3</v>
      </c>
      <c r="AI378">
        <f t="shared" si="167"/>
        <v>-1.2409290981679682E-2</v>
      </c>
      <c r="AJ378">
        <f t="shared" si="168"/>
        <v>-0.11309901868574374</v>
      </c>
      <c r="AK378">
        <f t="shared" si="169"/>
        <v>0.14894024168938153</v>
      </c>
      <c r="AL378">
        <f t="shared" si="170"/>
        <v>9.8238537478283305</v>
      </c>
      <c r="AM378">
        <f t="shared" si="193"/>
        <v>-0.11309975393640898</v>
      </c>
      <c r="AN378">
        <f t="shared" si="194"/>
        <v>0.14893957415754161</v>
      </c>
      <c r="AO378">
        <f t="shared" si="195"/>
        <v>9.8238537494840692</v>
      </c>
      <c r="AQ378">
        <f t="shared" si="185"/>
        <v>1.8553000059910119E-2</v>
      </c>
      <c r="AR378" t="b">
        <f t="shared" si="179"/>
        <v>0</v>
      </c>
      <c r="AS378" t="b">
        <f t="shared" si="180"/>
        <v>0</v>
      </c>
      <c r="AT378" t="b">
        <f>FALSE</f>
        <v>0</v>
      </c>
      <c r="AU378" t="b">
        <f t="shared" si="181"/>
        <v>1</v>
      </c>
      <c r="AV378" t="b">
        <f t="shared" si="186"/>
        <v>1</v>
      </c>
      <c r="AW378" t="b">
        <f t="shared" si="182"/>
        <v>0</v>
      </c>
      <c r="AX378">
        <f t="shared" si="187"/>
        <v>0</v>
      </c>
      <c r="AY378">
        <f t="shared" si="188"/>
        <v>0</v>
      </c>
      <c r="AZ378" t="b">
        <f t="shared" si="183"/>
        <v>0</v>
      </c>
    </row>
    <row r="379" spans="1:52" x14ac:dyDescent="0.3">
      <c r="A379" s="4">
        <v>377</v>
      </c>
      <c r="B379" s="4">
        <v>-803113625828</v>
      </c>
      <c r="C379" s="5">
        <v>2</v>
      </c>
      <c r="D379" s="5">
        <v>-1.3251000000000001E-2</v>
      </c>
      <c r="E379" s="5">
        <v>1.1927E-2</v>
      </c>
      <c r="F379" s="5">
        <v>1003686</v>
      </c>
      <c r="G379" s="5">
        <v>0</v>
      </c>
      <c r="H379" s="5">
        <v>0</v>
      </c>
      <c r="I379" s="5">
        <v>0</v>
      </c>
      <c r="J379" s="5">
        <v>-0.108</v>
      </c>
      <c r="K379" s="5">
        <v>0.16300000000000001</v>
      </c>
      <c r="L379" s="5">
        <v>-0.71</v>
      </c>
      <c r="M379" s="5">
        <v>0</v>
      </c>
      <c r="S379">
        <f t="shared" si="171"/>
        <v>377</v>
      </c>
      <c r="T379">
        <f t="shared" si="184"/>
        <v>7.5380819999845698</v>
      </c>
      <c r="U379">
        <f t="shared" si="172"/>
        <v>2</v>
      </c>
      <c r="V379">
        <f t="shared" si="176"/>
        <v>-0.12994195620000001</v>
      </c>
      <c r="W379">
        <f t="shared" si="177"/>
        <v>0.1169585474</v>
      </c>
      <c r="X379">
        <f t="shared" si="178"/>
        <v>9.8423456532000007</v>
      </c>
      <c r="Y379">
        <f t="shared" si="173"/>
        <v>0</v>
      </c>
      <c r="Z379">
        <f t="shared" si="174"/>
        <v>0</v>
      </c>
      <c r="AA379">
        <f t="shared" si="175"/>
        <v>0</v>
      </c>
      <c r="AB379">
        <f t="shared" si="189"/>
        <v>-0.108</v>
      </c>
      <c r="AC379">
        <f t="shared" si="190"/>
        <v>0.16300000000000001</v>
      </c>
      <c r="AD379">
        <f t="shared" si="191"/>
        <v>-0.71</v>
      </c>
      <c r="AE379">
        <f t="shared" si="192"/>
        <v>0</v>
      </c>
      <c r="AG379">
        <f t="shared" si="165"/>
        <v>-1.8849555921538756E-3</v>
      </c>
      <c r="AH379">
        <f t="shared" si="166"/>
        <v>2.8448866807507574E-3</v>
      </c>
      <c r="AI379">
        <f t="shared" si="167"/>
        <v>-1.2391837689159737E-2</v>
      </c>
      <c r="AJ379">
        <f t="shared" si="168"/>
        <v>-0.10194111007896683</v>
      </c>
      <c r="AK379">
        <f t="shared" si="169"/>
        <v>0.13551133484725575</v>
      </c>
      <c r="AL379">
        <f t="shared" si="170"/>
        <v>9.8424375466171856</v>
      </c>
      <c r="AM379">
        <f t="shared" si="193"/>
        <v>-0.10194178700957271</v>
      </c>
      <c r="AN379">
        <f t="shared" si="194"/>
        <v>0.13551071311246554</v>
      </c>
      <c r="AO379">
        <f t="shared" si="195"/>
        <v>9.8424375481660533</v>
      </c>
      <c r="AQ379">
        <f t="shared" si="185"/>
        <v>2.1400999976322055E-2</v>
      </c>
      <c r="AR379" t="b">
        <f t="shared" si="179"/>
        <v>0</v>
      </c>
      <c r="AS379" t="b">
        <f t="shared" si="180"/>
        <v>0</v>
      </c>
      <c r="AT379" t="b">
        <f>FALSE</f>
        <v>0</v>
      </c>
      <c r="AU379" t="b">
        <f t="shared" si="181"/>
        <v>1</v>
      </c>
      <c r="AV379" t="b">
        <f t="shared" si="186"/>
        <v>1</v>
      </c>
      <c r="AW379" t="b">
        <f t="shared" si="182"/>
        <v>0</v>
      </c>
      <c r="AX379">
        <f t="shared" si="187"/>
        <v>0</v>
      </c>
      <c r="AY379">
        <f t="shared" si="188"/>
        <v>0</v>
      </c>
      <c r="AZ379" t="b">
        <f t="shared" si="183"/>
        <v>0</v>
      </c>
    </row>
    <row r="380" spans="1:52" x14ac:dyDescent="0.3">
      <c r="A380" s="4">
        <v>378</v>
      </c>
      <c r="B380" s="4">
        <v>-803113603466</v>
      </c>
      <c r="C380" s="5">
        <v>2</v>
      </c>
      <c r="D380" s="5">
        <v>-1.2543E-2</v>
      </c>
      <c r="E380" s="5">
        <v>1.2255E-2</v>
      </c>
      <c r="F380" s="5">
        <v>1002654</v>
      </c>
      <c r="G380" s="5">
        <v>0</v>
      </c>
      <c r="H380" s="5">
        <v>0</v>
      </c>
      <c r="I380" s="5">
        <v>0</v>
      </c>
      <c r="J380" s="5">
        <v>-0.107</v>
      </c>
      <c r="K380" s="5">
        <v>0.16500000000000001</v>
      </c>
      <c r="L380" s="5">
        <v>-0.71</v>
      </c>
      <c r="M380" s="5">
        <v>0</v>
      </c>
      <c r="S380">
        <f t="shared" si="171"/>
        <v>378</v>
      </c>
      <c r="T380">
        <f t="shared" si="184"/>
        <v>7.5604440000606701</v>
      </c>
      <c r="U380">
        <f t="shared" si="172"/>
        <v>2</v>
      </c>
      <c r="V380">
        <f t="shared" si="176"/>
        <v>-0.12299916660000002</v>
      </c>
      <c r="W380">
        <f t="shared" si="177"/>
        <v>0.12017498100000001</v>
      </c>
      <c r="X380">
        <f t="shared" si="178"/>
        <v>9.8322256548000002</v>
      </c>
      <c r="Y380">
        <f t="shared" si="173"/>
        <v>0</v>
      </c>
      <c r="Z380">
        <f t="shared" si="174"/>
        <v>0</v>
      </c>
      <c r="AA380">
        <f t="shared" si="175"/>
        <v>0</v>
      </c>
      <c r="AB380">
        <f t="shared" si="189"/>
        <v>-0.107</v>
      </c>
      <c r="AC380">
        <f t="shared" si="190"/>
        <v>0.16500000000000001</v>
      </c>
      <c r="AD380">
        <f t="shared" si="191"/>
        <v>-0.71</v>
      </c>
      <c r="AE380">
        <f t="shared" si="192"/>
        <v>0</v>
      </c>
      <c r="AG380">
        <f t="shared" ref="AG380:AG443" si="196">AB380/180*PI()</f>
        <v>-1.8675022996339325E-3</v>
      </c>
      <c r="AH380">
        <f t="shared" ref="AH380:AH443" si="197">AC380/180*PI()</f>
        <v>2.8797932657906441E-3</v>
      </c>
      <c r="AI380">
        <f t="shared" ref="AI380:AI443" si="198">AD380/180*PI()</f>
        <v>-1.2391837689159737E-2</v>
      </c>
      <c r="AJ380">
        <f t="shared" ref="AJ380:AJ443" si="199">COS(AH380)*V380+SIN(AH380)*X380</f>
        <v>-9.4683918479724655E-2</v>
      </c>
      <c r="AK380">
        <f t="shared" ref="AK380:AK443" si="200">SIN(AG380)*SIN(AH380)*V380+COS(AG380)*W380-SIN(AG380)*COS(AH380)*X380</f>
        <v>0.13853705014107986</v>
      </c>
      <c r="AL380">
        <f t="shared" ref="AL380:AL443" si="201">-COS(AG380)*SIN(AH380)*V380+SIN(AG380)*W380+COS(AG380)*COS(AH380)*X380</f>
        <v>9.832297523431107</v>
      </c>
      <c r="AM380">
        <f t="shared" si="193"/>
        <v>-9.4684614156700778E-2</v>
      </c>
      <c r="AN380">
        <f t="shared" si="194"/>
        <v>0.1385364647889635</v>
      </c>
      <c r="AO380">
        <f t="shared" si="195"/>
        <v>9.8322975249793831</v>
      </c>
      <c r="AQ380">
        <f t="shared" si="185"/>
        <v>2.236200007610023E-2</v>
      </c>
      <c r="AR380" t="b">
        <f t="shared" si="179"/>
        <v>0</v>
      </c>
      <c r="AS380" t="b">
        <f t="shared" si="180"/>
        <v>0</v>
      </c>
      <c r="AT380" t="b">
        <f>FALSE</f>
        <v>0</v>
      </c>
      <c r="AU380" t="b">
        <f t="shared" si="181"/>
        <v>1</v>
      </c>
      <c r="AV380" t="b">
        <f t="shared" si="186"/>
        <v>1</v>
      </c>
      <c r="AW380" t="b">
        <f t="shared" si="182"/>
        <v>0</v>
      </c>
      <c r="AX380">
        <f t="shared" si="187"/>
        <v>0</v>
      </c>
      <c r="AY380">
        <f t="shared" si="188"/>
        <v>0</v>
      </c>
      <c r="AZ380" t="b">
        <f t="shared" si="183"/>
        <v>0</v>
      </c>
    </row>
    <row r="381" spans="1:52" x14ac:dyDescent="0.3">
      <c r="A381" s="4">
        <v>379</v>
      </c>
      <c r="B381" s="4">
        <v>-803113586486</v>
      </c>
      <c r="C381" s="5">
        <v>2</v>
      </c>
      <c r="D381" s="5">
        <v>-1.4880000000000001E-2</v>
      </c>
      <c r="E381" s="5">
        <v>8.7309999999999992E-3</v>
      </c>
      <c r="F381" s="5">
        <v>0.99842799999999998</v>
      </c>
      <c r="G381" s="5">
        <v>0</v>
      </c>
      <c r="H381" s="5">
        <v>0</v>
      </c>
      <c r="I381" s="5">
        <v>0</v>
      </c>
      <c r="J381" s="5">
        <v>-0.108</v>
      </c>
      <c r="K381" s="5">
        <v>0.16700000000000001</v>
      </c>
      <c r="L381" s="5">
        <v>-0.71</v>
      </c>
      <c r="M381" s="5">
        <v>0</v>
      </c>
      <c r="S381">
        <f t="shared" si="171"/>
        <v>379</v>
      </c>
      <c r="T381">
        <f t="shared" si="184"/>
        <v>7.577424000017345</v>
      </c>
      <c r="U381">
        <f t="shared" si="172"/>
        <v>2</v>
      </c>
      <c r="V381">
        <f t="shared" si="176"/>
        <v>-0.14591625600000002</v>
      </c>
      <c r="W381">
        <f t="shared" si="177"/>
        <v>8.5617932199999996E-2</v>
      </c>
      <c r="X381">
        <f t="shared" si="178"/>
        <v>9.7907846536000012</v>
      </c>
      <c r="Y381">
        <f t="shared" si="173"/>
        <v>0</v>
      </c>
      <c r="Z381">
        <f t="shared" si="174"/>
        <v>0</v>
      </c>
      <c r="AA381">
        <f t="shared" si="175"/>
        <v>0</v>
      </c>
      <c r="AB381">
        <f t="shared" si="189"/>
        <v>-0.108</v>
      </c>
      <c r="AC381">
        <f t="shared" si="190"/>
        <v>0.16700000000000001</v>
      </c>
      <c r="AD381">
        <f t="shared" si="191"/>
        <v>-0.71</v>
      </c>
      <c r="AE381">
        <f t="shared" si="192"/>
        <v>0</v>
      </c>
      <c r="AG381">
        <f t="shared" si="196"/>
        <v>-1.8849555921538756E-3</v>
      </c>
      <c r="AH381">
        <f t="shared" si="197"/>
        <v>2.9146998508305304E-3</v>
      </c>
      <c r="AI381">
        <f t="shared" si="198"/>
        <v>-1.2391837689159737E-2</v>
      </c>
      <c r="AJ381">
        <f t="shared" si="199"/>
        <v>-0.11737847802326856</v>
      </c>
      <c r="AK381">
        <f t="shared" si="200"/>
        <v>0.10407368673419631</v>
      </c>
      <c r="AL381">
        <f t="shared" si="201"/>
        <v>9.7909895862407623</v>
      </c>
      <c r="AM381">
        <f t="shared" si="193"/>
        <v>-0.11737899911114247</v>
      </c>
      <c r="AN381">
        <f t="shared" si="194"/>
        <v>0.10407296345297495</v>
      </c>
      <c r="AO381">
        <f t="shared" si="195"/>
        <v>9.790989587681846</v>
      </c>
      <c r="AQ381">
        <f t="shared" si="185"/>
        <v>1.6979999956674874E-2</v>
      </c>
      <c r="AR381" t="b">
        <f t="shared" si="179"/>
        <v>0</v>
      </c>
      <c r="AS381" t="b">
        <f t="shared" si="180"/>
        <v>0</v>
      </c>
      <c r="AT381" t="b">
        <f>FALSE</f>
        <v>0</v>
      </c>
      <c r="AU381" t="b">
        <f t="shared" si="181"/>
        <v>1</v>
      </c>
      <c r="AV381" t="b">
        <f t="shared" si="186"/>
        <v>1</v>
      </c>
      <c r="AW381" t="b">
        <f t="shared" si="182"/>
        <v>0</v>
      </c>
      <c r="AX381">
        <f t="shared" si="187"/>
        <v>0</v>
      </c>
      <c r="AY381">
        <f t="shared" si="188"/>
        <v>0</v>
      </c>
      <c r="AZ381" t="b">
        <f t="shared" si="183"/>
        <v>0</v>
      </c>
    </row>
    <row r="382" spans="1:52" x14ac:dyDescent="0.3">
      <c r="A382" s="4">
        <v>380</v>
      </c>
      <c r="B382" s="4">
        <v>-803113566507</v>
      </c>
      <c r="C382" s="5">
        <v>2</v>
      </c>
      <c r="D382" s="5">
        <v>-1.2200000000000001E-2</v>
      </c>
      <c r="E382" s="5">
        <v>3.9189999999999997E-3</v>
      </c>
      <c r="F382" s="5">
        <v>1005018</v>
      </c>
      <c r="G382" s="5">
        <v>0</v>
      </c>
      <c r="H382" s="5">
        <v>0</v>
      </c>
      <c r="I382" s="5">
        <v>0</v>
      </c>
      <c r="J382" s="5">
        <v>-0.113</v>
      </c>
      <c r="K382" s="5">
        <v>0.17</v>
      </c>
      <c r="L382" s="5">
        <v>-0.71199999999999997</v>
      </c>
      <c r="M382" s="5">
        <v>0</v>
      </c>
      <c r="S382">
        <f t="shared" si="171"/>
        <v>380</v>
      </c>
      <c r="T382">
        <f t="shared" si="184"/>
        <v>7.5974029999924824</v>
      </c>
      <c r="U382">
        <f t="shared" si="172"/>
        <v>2</v>
      </c>
      <c r="V382">
        <f t="shared" si="176"/>
        <v>-0.11963564000000002</v>
      </c>
      <c r="W382">
        <f t="shared" si="177"/>
        <v>3.8430497799999998E-2</v>
      </c>
      <c r="X382">
        <f t="shared" si="178"/>
        <v>9.8554075115999993</v>
      </c>
      <c r="Y382">
        <f t="shared" si="173"/>
        <v>0</v>
      </c>
      <c r="Z382">
        <f t="shared" si="174"/>
        <v>0</v>
      </c>
      <c r="AA382">
        <f t="shared" si="175"/>
        <v>0</v>
      </c>
      <c r="AB382">
        <f t="shared" si="189"/>
        <v>-0.113</v>
      </c>
      <c r="AC382">
        <f t="shared" si="190"/>
        <v>0.17</v>
      </c>
      <c r="AD382">
        <f t="shared" si="191"/>
        <v>-0.71199999999999997</v>
      </c>
      <c r="AE382">
        <f t="shared" si="192"/>
        <v>0</v>
      </c>
      <c r="AG382">
        <f t="shared" si="196"/>
        <v>-1.9722220547535923E-3</v>
      </c>
      <c r="AH382">
        <f t="shared" si="197"/>
        <v>2.9670597283903604E-3</v>
      </c>
      <c r="AI382">
        <f t="shared" si="198"/>
        <v>-1.2426744274199625E-2</v>
      </c>
      <c r="AJ382">
        <f t="shared" si="199"/>
        <v>-9.0393573567465232E-2</v>
      </c>
      <c r="AK382">
        <f t="shared" si="200"/>
        <v>5.7868077025713352E-2</v>
      </c>
      <c r="AL382">
        <f t="shared" si="201"/>
        <v>9.8556241353219267</v>
      </c>
      <c r="AM382">
        <f t="shared" si="193"/>
        <v>-9.0393855320560879E-2</v>
      </c>
      <c r="AN382">
        <f t="shared" si="194"/>
        <v>5.7867462511619797E-2</v>
      </c>
      <c r="AO382">
        <f t="shared" si="195"/>
        <v>9.8556241363458952</v>
      </c>
      <c r="AQ382">
        <f t="shared" si="185"/>
        <v>1.9978999975137413E-2</v>
      </c>
      <c r="AR382" t="b">
        <f t="shared" si="179"/>
        <v>0</v>
      </c>
      <c r="AS382" t="b">
        <f t="shared" si="180"/>
        <v>0</v>
      </c>
      <c r="AT382" t="b">
        <f>FALSE</f>
        <v>0</v>
      </c>
      <c r="AU382" t="b">
        <f t="shared" si="181"/>
        <v>1</v>
      </c>
      <c r="AV382" t="b">
        <f t="shared" si="186"/>
        <v>1</v>
      </c>
      <c r="AW382" t="b">
        <f t="shared" si="182"/>
        <v>0</v>
      </c>
      <c r="AX382">
        <f t="shared" si="187"/>
        <v>0</v>
      </c>
      <c r="AY382">
        <f t="shared" si="188"/>
        <v>0</v>
      </c>
      <c r="AZ382" t="b">
        <f t="shared" si="183"/>
        <v>0</v>
      </c>
    </row>
    <row r="383" spans="1:52" x14ac:dyDescent="0.3">
      <c r="A383" s="4">
        <v>381</v>
      </c>
      <c r="B383" s="4">
        <v>-803113545880</v>
      </c>
      <c r="C383" s="5">
        <v>2</v>
      </c>
      <c r="D383" s="5">
        <v>-1.371E-2</v>
      </c>
      <c r="E383" s="5">
        <v>1.0788000000000001E-2</v>
      </c>
      <c r="F383" s="5">
        <v>1004603</v>
      </c>
      <c r="G383" s="5">
        <v>0</v>
      </c>
      <c r="H383" s="5">
        <v>0</v>
      </c>
      <c r="I383" s="5">
        <v>0</v>
      </c>
      <c r="J383" s="5">
        <v>-0.11600000000000001</v>
      </c>
      <c r="K383" s="5">
        <v>0.17199999999999999</v>
      </c>
      <c r="L383" s="5">
        <v>-0.71099999999999997</v>
      </c>
      <c r="M383" s="5">
        <v>0</v>
      </c>
      <c r="S383">
        <f t="shared" si="171"/>
        <v>381</v>
      </c>
      <c r="T383">
        <f t="shared" si="184"/>
        <v>7.618030000012368</v>
      </c>
      <c r="U383">
        <f t="shared" si="172"/>
        <v>2</v>
      </c>
      <c r="V383">
        <f t="shared" si="176"/>
        <v>-0.13444300200000001</v>
      </c>
      <c r="W383">
        <f t="shared" si="177"/>
        <v>0.10578928560000002</v>
      </c>
      <c r="X383">
        <f t="shared" si="178"/>
        <v>9.8513379386000004</v>
      </c>
      <c r="Y383">
        <f t="shared" si="173"/>
        <v>0</v>
      </c>
      <c r="Z383">
        <f t="shared" si="174"/>
        <v>0</v>
      </c>
      <c r="AA383">
        <f t="shared" si="175"/>
        <v>0</v>
      </c>
      <c r="AB383">
        <f t="shared" si="189"/>
        <v>-0.11600000000000001</v>
      </c>
      <c r="AC383">
        <f t="shared" si="190"/>
        <v>0.17199999999999999</v>
      </c>
      <c r="AD383">
        <f t="shared" si="191"/>
        <v>-0.71099999999999997</v>
      </c>
      <c r="AE383">
        <f t="shared" si="192"/>
        <v>0</v>
      </c>
      <c r="AG383">
        <f t="shared" si="196"/>
        <v>-2.0245819323134223E-3</v>
      </c>
      <c r="AH383">
        <f t="shared" si="197"/>
        <v>3.0019663134302466E-3</v>
      </c>
      <c r="AI383">
        <f t="shared" si="198"/>
        <v>-1.2409290981679682E-2</v>
      </c>
      <c r="AJ383">
        <f t="shared" si="199"/>
        <v>-0.10486905599794676</v>
      </c>
      <c r="AK383">
        <f t="shared" si="200"/>
        <v>0.12573462319941051</v>
      </c>
      <c r="AL383">
        <f t="shared" si="201"/>
        <v>9.8514627725966282</v>
      </c>
      <c r="AM383">
        <f t="shared" si="193"/>
        <v>-0.10486975956444837</v>
      </c>
      <c r="AN383">
        <f t="shared" si="194"/>
        <v>0.12573389596271178</v>
      </c>
      <c r="AO383">
        <f t="shared" si="195"/>
        <v>9.8514627743888461</v>
      </c>
      <c r="AQ383">
        <f t="shared" si="185"/>
        <v>2.06270000198856E-2</v>
      </c>
      <c r="AR383" t="b">
        <f t="shared" si="179"/>
        <v>0</v>
      </c>
      <c r="AS383" t="b">
        <f t="shared" si="180"/>
        <v>0</v>
      </c>
      <c r="AT383" t="b">
        <f>FALSE</f>
        <v>0</v>
      </c>
      <c r="AU383" t="b">
        <f t="shared" si="181"/>
        <v>1</v>
      </c>
      <c r="AV383" t="b">
        <f t="shared" si="186"/>
        <v>1</v>
      </c>
      <c r="AW383" t="b">
        <f t="shared" si="182"/>
        <v>0</v>
      </c>
      <c r="AX383">
        <f t="shared" si="187"/>
        <v>0</v>
      </c>
      <c r="AY383">
        <f t="shared" si="188"/>
        <v>0</v>
      </c>
      <c r="AZ383" t="b">
        <f t="shared" si="183"/>
        <v>0</v>
      </c>
    </row>
    <row r="384" spans="1:52" x14ac:dyDescent="0.3">
      <c r="A384" s="4">
        <v>382</v>
      </c>
      <c r="B384" s="4">
        <v>-803113524088</v>
      </c>
      <c r="C384" s="5">
        <v>2</v>
      </c>
      <c r="D384" s="5">
        <v>-1.2678999999999999E-2</v>
      </c>
      <c r="E384" s="5">
        <v>1.1631000000000001E-2</v>
      </c>
      <c r="F384" s="5">
        <v>1004019</v>
      </c>
      <c r="G384" s="5">
        <v>0</v>
      </c>
      <c r="H384" s="5">
        <v>0</v>
      </c>
      <c r="I384" s="5">
        <v>0</v>
      </c>
      <c r="J384" s="5">
        <v>-0.114</v>
      </c>
      <c r="K384" s="5">
        <v>0.17499999999999999</v>
      </c>
      <c r="L384" s="5">
        <v>-0.71199999999999997</v>
      </c>
      <c r="M384" s="5">
        <v>0</v>
      </c>
      <c r="S384">
        <f t="shared" si="171"/>
        <v>382</v>
      </c>
      <c r="T384">
        <f t="shared" si="184"/>
        <v>7.6398220000555739</v>
      </c>
      <c r="U384">
        <f t="shared" si="172"/>
        <v>2</v>
      </c>
      <c r="V384">
        <f t="shared" si="176"/>
        <v>-0.1243328098</v>
      </c>
      <c r="W384">
        <f t="shared" si="177"/>
        <v>0.11405591220000001</v>
      </c>
      <c r="X384">
        <f t="shared" si="178"/>
        <v>9.8456111178000008</v>
      </c>
      <c r="Y384">
        <f t="shared" si="173"/>
        <v>0</v>
      </c>
      <c r="Z384">
        <f t="shared" si="174"/>
        <v>0</v>
      </c>
      <c r="AA384">
        <f t="shared" si="175"/>
        <v>0</v>
      </c>
      <c r="AB384">
        <f t="shared" si="189"/>
        <v>-0.114</v>
      </c>
      <c r="AC384">
        <f t="shared" si="190"/>
        <v>0.17499999999999999</v>
      </c>
      <c r="AD384">
        <f t="shared" si="191"/>
        <v>-0.71199999999999997</v>
      </c>
      <c r="AE384">
        <f t="shared" si="192"/>
        <v>0</v>
      </c>
      <c r="AG384">
        <f t="shared" si="196"/>
        <v>-1.9896753472735357E-3</v>
      </c>
      <c r="AH384">
        <f t="shared" si="197"/>
        <v>3.0543261909900766E-3</v>
      </c>
      <c r="AI384">
        <f t="shared" si="198"/>
        <v>-1.2426744274199625E-2</v>
      </c>
      <c r="AJ384">
        <f t="shared" si="199"/>
        <v>-9.4260568708362663E-2</v>
      </c>
      <c r="AK384">
        <f t="shared" si="200"/>
        <v>0.13364590744095745</v>
      </c>
      <c r="AL384">
        <f t="shared" si="201"/>
        <v>9.8456985226167966</v>
      </c>
      <c r="AM384">
        <f t="shared" si="193"/>
        <v>-9.4261321361957015E-2</v>
      </c>
      <c r="AN384">
        <f t="shared" si="194"/>
        <v>0.13364524323205365</v>
      </c>
      <c r="AO384">
        <f t="shared" si="195"/>
        <v>9.8456985244270019</v>
      </c>
      <c r="AQ384">
        <f t="shared" si="185"/>
        <v>2.1792000043205917E-2</v>
      </c>
      <c r="AR384" t="b">
        <f t="shared" si="179"/>
        <v>0</v>
      </c>
      <c r="AS384" t="b">
        <f t="shared" si="180"/>
        <v>0</v>
      </c>
      <c r="AT384" t="b">
        <f>FALSE</f>
        <v>0</v>
      </c>
      <c r="AU384" t="b">
        <f t="shared" si="181"/>
        <v>1</v>
      </c>
      <c r="AV384" t="b">
        <f t="shared" si="186"/>
        <v>1</v>
      </c>
      <c r="AW384" t="b">
        <f t="shared" si="182"/>
        <v>0</v>
      </c>
      <c r="AX384">
        <f t="shared" si="187"/>
        <v>0</v>
      </c>
      <c r="AY384">
        <f t="shared" si="188"/>
        <v>0</v>
      </c>
      <c r="AZ384" t="b">
        <f t="shared" si="183"/>
        <v>0</v>
      </c>
    </row>
    <row r="385" spans="1:52" x14ac:dyDescent="0.3">
      <c r="A385" s="4">
        <v>383</v>
      </c>
      <c r="B385" s="4">
        <v>-803113504538</v>
      </c>
      <c r="C385" s="5">
        <v>2</v>
      </c>
      <c r="D385" s="5">
        <v>-1.2881999999999999E-2</v>
      </c>
      <c r="E385" s="5">
        <v>1.2322E-2</v>
      </c>
      <c r="F385" s="5">
        <v>1004149</v>
      </c>
      <c r="G385" s="5">
        <v>0</v>
      </c>
      <c r="H385" s="5">
        <v>0</v>
      </c>
      <c r="I385" s="5">
        <v>0</v>
      </c>
      <c r="J385" s="5">
        <v>-0.114</v>
      </c>
      <c r="K385" s="5">
        <v>0.17699999999999999</v>
      </c>
      <c r="L385" s="5">
        <v>-0.71199999999999997</v>
      </c>
      <c r="M385" s="5">
        <v>0</v>
      </c>
      <c r="S385">
        <f t="shared" si="171"/>
        <v>383</v>
      </c>
      <c r="T385">
        <f t="shared" si="184"/>
        <v>7.6593720000237226</v>
      </c>
      <c r="U385">
        <f t="shared" si="172"/>
        <v>2</v>
      </c>
      <c r="V385">
        <f t="shared" si="176"/>
        <v>-0.1263234684</v>
      </c>
      <c r="W385">
        <f t="shared" si="177"/>
        <v>0.1208319964</v>
      </c>
      <c r="X385">
        <f t="shared" si="178"/>
        <v>9.8468859238000004</v>
      </c>
      <c r="Y385">
        <f t="shared" si="173"/>
        <v>0</v>
      </c>
      <c r="Z385">
        <f t="shared" si="174"/>
        <v>0</v>
      </c>
      <c r="AA385">
        <f t="shared" si="175"/>
        <v>0</v>
      </c>
      <c r="AB385">
        <f t="shared" si="189"/>
        <v>-0.114</v>
      </c>
      <c r="AC385">
        <f t="shared" si="190"/>
        <v>0.17699999999999999</v>
      </c>
      <c r="AD385">
        <f t="shared" si="191"/>
        <v>-0.71199999999999997</v>
      </c>
      <c r="AE385">
        <f t="shared" si="192"/>
        <v>0</v>
      </c>
      <c r="AG385">
        <f t="shared" si="196"/>
        <v>-1.9896753472735357E-3</v>
      </c>
      <c r="AH385">
        <f t="shared" si="197"/>
        <v>3.0892327760299629E-3</v>
      </c>
      <c r="AI385">
        <f t="shared" si="198"/>
        <v>-1.2426744274199625E-2</v>
      </c>
      <c r="AJ385">
        <f t="shared" si="199"/>
        <v>-9.5903591271465222E-2</v>
      </c>
      <c r="AK385">
        <f t="shared" si="200"/>
        <v>0.14042453343506167</v>
      </c>
      <c r="AL385">
        <f t="shared" si="201"/>
        <v>9.8469692717071062</v>
      </c>
      <c r="AM385">
        <f t="shared" si="193"/>
        <v>-9.5904394184167088E-2</v>
      </c>
      <c r="AN385">
        <f t="shared" si="194"/>
        <v>0.14042385046784714</v>
      </c>
      <c r="AO385">
        <f t="shared" si="195"/>
        <v>9.8469692736267422</v>
      </c>
      <c r="AQ385">
        <f t="shared" si="185"/>
        <v>1.9549999968148768E-2</v>
      </c>
      <c r="AR385" t="b">
        <f t="shared" si="179"/>
        <v>0</v>
      </c>
      <c r="AS385" t="b">
        <f t="shared" si="180"/>
        <v>0</v>
      </c>
      <c r="AT385" t="b">
        <f>FALSE</f>
        <v>0</v>
      </c>
      <c r="AU385" t="b">
        <f t="shared" si="181"/>
        <v>1</v>
      </c>
      <c r="AV385" t="b">
        <f t="shared" si="186"/>
        <v>1</v>
      </c>
      <c r="AW385" t="b">
        <f t="shared" si="182"/>
        <v>0</v>
      </c>
      <c r="AX385">
        <f t="shared" si="187"/>
        <v>0</v>
      </c>
      <c r="AY385">
        <f t="shared" si="188"/>
        <v>0</v>
      </c>
      <c r="AZ385" t="b">
        <f t="shared" si="183"/>
        <v>0</v>
      </c>
    </row>
    <row r="386" spans="1:52" x14ac:dyDescent="0.3">
      <c r="A386" s="4">
        <v>384</v>
      </c>
      <c r="B386" s="4">
        <v>-803113483662</v>
      </c>
      <c r="C386" s="5">
        <v>2</v>
      </c>
      <c r="D386" s="5">
        <v>-1.2881E-2</v>
      </c>
      <c r="E386" s="5">
        <v>1.239E-2</v>
      </c>
      <c r="F386" s="5">
        <v>1004122</v>
      </c>
      <c r="G386" s="5">
        <v>0</v>
      </c>
      <c r="H386" s="5">
        <v>0</v>
      </c>
      <c r="I386" s="5">
        <v>0</v>
      </c>
      <c r="J386" s="5">
        <v>-0.113</v>
      </c>
      <c r="K386" s="5">
        <v>0.17899999999999999</v>
      </c>
      <c r="L386" s="5">
        <v>-0.71099999999999997</v>
      </c>
      <c r="M386" s="5">
        <v>0</v>
      </c>
      <c r="S386">
        <f t="shared" ref="S386:S449" si="202">A386</f>
        <v>384</v>
      </c>
      <c r="T386">
        <f t="shared" si="184"/>
        <v>7.6802479999605566</v>
      </c>
      <c r="U386">
        <f t="shared" ref="U386:U449" si="203">C386</f>
        <v>2</v>
      </c>
      <c r="V386">
        <f t="shared" si="176"/>
        <v>-0.12631366220000001</v>
      </c>
      <c r="W386">
        <f t="shared" si="177"/>
        <v>0.12149881800000001</v>
      </c>
      <c r="X386">
        <f t="shared" si="178"/>
        <v>9.8466211563999995</v>
      </c>
      <c r="Y386">
        <f t="shared" ref="Y386:Y449" si="204">IF(ABS(G386)&gt;1,G386/1000000,G386)</f>
        <v>0</v>
      </c>
      <c r="Z386">
        <f t="shared" ref="Z386:Z449" si="205">IF(ABS(H386)&gt;1,H386/1000000,H386)</f>
        <v>0</v>
      </c>
      <c r="AA386">
        <f t="shared" ref="AA386:AA449" si="206">IF(ABS(I386)&gt;1,I386/1000000,I386)</f>
        <v>0</v>
      </c>
      <c r="AB386">
        <f t="shared" si="189"/>
        <v>-0.113</v>
      </c>
      <c r="AC386">
        <f t="shared" si="190"/>
        <v>0.17899999999999999</v>
      </c>
      <c r="AD386">
        <f t="shared" si="191"/>
        <v>-0.71099999999999997</v>
      </c>
      <c r="AE386">
        <f t="shared" si="192"/>
        <v>0</v>
      </c>
      <c r="AG386">
        <f t="shared" si="196"/>
        <v>-1.9722220547535923E-3</v>
      </c>
      <c r="AH386">
        <f t="shared" si="197"/>
        <v>3.12413936106985E-3</v>
      </c>
      <c r="AI386">
        <f t="shared" si="198"/>
        <v>-1.2409290981679682E-2</v>
      </c>
      <c r="AJ386">
        <f t="shared" si="199"/>
        <v>-9.555087908710691E-2</v>
      </c>
      <c r="AK386">
        <f t="shared" si="200"/>
        <v>0.14091897603456102</v>
      </c>
      <c r="AL386">
        <f t="shared" si="201"/>
        <v>9.8467089513906565</v>
      </c>
      <c r="AM386">
        <f t="shared" si="193"/>
        <v>-9.5551687527114446E-2</v>
      </c>
      <c r="AN386">
        <f t="shared" si="194"/>
        <v>0.14091829252564533</v>
      </c>
      <c r="AO386">
        <f t="shared" si="195"/>
        <v>9.8467089533275125</v>
      </c>
      <c r="AQ386">
        <f t="shared" si="185"/>
        <v>2.0875999936833978E-2</v>
      </c>
      <c r="AR386" t="b">
        <f t="shared" si="179"/>
        <v>0</v>
      </c>
      <c r="AS386" t="b">
        <f t="shared" si="180"/>
        <v>0</v>
      </c>
      <c r="AT386" t="b">
        <f>FALSE</f>
        <v>0</v>
      </c>
      <c r="AU386" t="b">
        <f t="shared" si="181"/>
        <v>1</v>
      </c>
      <c r="AV386" t="b">
        <f t="shared" si="186"/>
        <v>1</v>
      </c>
      <c r="AW386" t="b">
        <f t="shared" si="182"/>
        <v>0</v>
      </c>
      <c r="AX386">
        <f t="shared" si="187"/>
        <v>0</v>
      </c>
      <c r="AY386">
        <f t="shared" si="188"/>
        <v>0</v>
      </c>
      <c r="AZ386" t="b">
        <f t="shared" si="183"/>
        <v>0</v>
      </c>
    </row>
    <row r="387" spans="1:52" x14ac:dyDescent="0.3">
      <c r="A387" s="4">
        <v>385</v>
      </c>
      <c r="B387" s="4">
        <v>-803113465383</v>
      </c>
      <c r="C387" s="5">
        <v>2</v>
      </c>
      <c r="D387" s="5">
        <v>-1.2846E-2</v>
      </c>
      <c r="E387" s="5">
        <v>1.2172000000000001E-2</v>
      </c>
      <c r="F387" s="5">
        <v>1004145</v>
      </c>
      <c r="G387" s="5">
        <v>0</v>
      </c>
      <c r="H387" s="5">
        <v>0</v>
      </c>
      <c r="I387" s="5">
        <v>0</v>
      </c>
      <c r="J387" s="5">
        <v>-0.112</v>
      </c>
      <c r="K387" s="5">
        <v>0.183</v>
      </c>
      <c r="L387" s="5">
        <v>-0.71199999999999997</v>
      </c>
      <c r="M387" s="5">
        <v>0</v>
      </c>
      <c r="S387">
        <f t="shared" si="202"/>
        <v>385</v>
      </c>
      <c r="T387">
        <f t="shared" si="184"/>
        <v>7.6985270000295714</v>
      </c>
      <c r="U387">
        <f t="shared" si="203"/>
        <v>2</v>
      </c>
      <c r="V387">
        <f t="shared" ref="V387:V450" si="207">IF(ABS(D387)&gt;1,D387/1000000,D387)*9.8062</f>
        <v>-0.1259704452</v>
      </c>
      <c r="W387">
        <f t="shared" ref="W387:W450" si="208">IF(ABS(E387)&gt;1,E387/1000000,E387)*9.8062</f>
        <v>0.11936106640000001</v>
      </c>
      <c r="X387">
        <f t="shared" ref="X387:X450" si="209">IF(ABS(F387)&gt;1,F387/1000000,F387)*9.8062</f>
        <v>9.8468466990000003</v>
      </c>
      <c r="Y387">
        <f t="shared" si="204"/>
        <v>0</v>
      </c>
      <c r="Z387">
        <f t="shared" si="205"/>
        <v>0</v>
      </c>
      <c r="AA387">
        <f t="shared" si="206"/>
        <v>0</v>
      </c>
      <c r="AB387">
        <f t="shared" si="189"/>
        <v>-0.112</v>
      </c>
      <c r="AC387">
        <f t="shared" si="190"/>
        <v>0.183</v>
      </c>
      <c r="AD387">
        <f t="shared" si="191"/>
        <v>-0.71199999999999997</v>
      </c>
      <c r="AE387">
        <f t="shared" si="192"/>
        <v>0</v>
      </c>
      <c r="AG387">
        <f t="shared" si="196"/>
        <v>-1.954768762233649E-3</v>
      </c>
      <c r="AH387">
        <f t="shared" si="197"/>
        <v>3.1939525311496229E-3</v>
      </c>
      <c r="AI387">
        <f t="shared" si="198"/>
        <v>-1.2426744274199625E-2</v>
      </c>
      <c r="AJ387">
        <f t="shared" si="199"/>
        <v>-9.4519495201789816E-2</v>
      </c>
      <c r="AK387">
        <f t="shared" si="200"/>
        <v>0.13860982273675104</v>
      </c>
      <c r="AL387">
        <f t="shared" si="201"/>
        <v>9.846946679702846</v>
      </c>
      <c r="AM387">
        <f t="shared" si="193"/>
        <v>-9.4520300511236416E-2</v>
      </c>
      <c r="AN387">
        <f t="shared" si="194"/>
        <v>0.13860913442889788</v>
      </c>
      <c r="AO387">
        <f t="shared" si="195"/>
        <v>9.8469466816616489</v>
      </c>
      <c r="AQ387">
        <f t="shared" si="185"/>
        <v>1.8279000069014728E-2</v>
      </c>
      <c r="AR387" t="b">
        <f t="shared" ref="AR387:AR450" si="210">OR(U387=3,U387=7)</f>
        <v>0</v>
      </c>
      <c r="AS387" t="b">
        <f t="shared" ref="AS387:AS450" si="211">OR(AR387,U387=9)</f>
        <v>0</v>
      </c>
      <c r="AT387" t="b">
        <f>FALSE</f>
        <v>0</v>
      </c>
      <c r="AU387" t="b">
        <f t="shared" ref="AU387:AU450" si="212">AND(OR(AU386,AND(AB387=0,AC387=0)),AR387=AS387)</f>
        <v>1</v>
      </c>
      <c r="AV387" t="b">
        <f t="shared" si="186"/>
        <v>1</v>
      </c>
      <c r="AW387" t="b">
        <f t="shared" ref="AW387:AW450" si="213">AND(AS387,NOT(AT387),AU387)</f>
        <v>0</v>
      </c>
      <c r="AX387">
        <f t="shared" si="187"/>
        <v>0</v>
      </c>
      <c r="AY387">
        <f t="shared" si="188"/>
        <v>0</v>
      </c>
      <c r="AZ387" t="b">
        <f t="shared" ref="AZ387:AZ450" si="214">AND(AU387,AS387,NOT(AV387),NOT(AW387))</f>
        <v>0</v>
      </c>
    </row>
    <row r="388" spans="1:52" x14ac:dyDescent="0.3">
      <c r="A388" s="4">
        <v>386</v>
      </c>
      <c r="B388" s="4">
        <v>-803113443698</v>
      </c>
      <c r="C388" s="5">
        <v>2</v>
      </c>
      <c r="D388" s="5">
        <v>-1.2749E-2</v>
      </c>
      <c r="E388" s="5">
        <v>1.0658000000000001E-2</v>
      </c>
      <c r="F388" s="5">
        <v>1004140</v>
      </c>
      <c r="G388" s="5">
        <v>0</v>
      </c>
      <c r="H388" s="5">
        <v>0</v>
      </c>
      <c r="I388" s="5">
        <v>0</v>
      </c>
      <c r="J388" s="5">
        <v>-0.113</v>
      </c>
      <c r="K388" s="5">
        <v>0.186</v>
      </c>
      <c r="L388" s="5">
        <v>-0.71299999999999997</v>
      </c>
      <c r="M388" s="5">
        <v>0</v>
      </c>
      <c r="S388">
        <f t="shared" si="202"/>
        <v>386</v>
      </c>
      <c r="T388">
        <f t="shared" ref="T388:T451" si="215">B388/1000000-B$2/1000000</f>
        <v>7.7202119999565184</v>
      </c>
      <c r="U388">
        <f t="shared" si="203"/>
        <v>2</v>
      </c>
      <c r="V388">
        <f t="shared" si="207"/>
        <v>-0.12501924380000001</v>
      </c>
      <c r="W388">
        <f t="shared" si="208"/>
        <v>0.10451447960000002</v>
      </c>
      <c r="X388">
        <f t="shared" si="209"/>
        <v>9.8467976680000007</v>
      </c>
      <c r="Y388">
        <f t="shared" si="204"/>
        <v>0</v>
      </c>
      <c r="Z388">
        <f t="shared" si="205"/>
        <v>0</v>
      </c>
      <c r="AA388">
        <f t="shared" si="206"/>
        <v>0</v>
      </c>
      <c r="AB388">
        <f t="shared" si="189"/>
        <v>-0.113</v>
      </c>
      <c r="AC388">
        <f t="shared" si="190"/>
        <v>0.186</v>
      </c>
      <c r="AD388">
        <f t="shared" si="191"/>
        <v>-0.71299999999999997</v>
      </c>
      <c r="AE388">
        <f t="shared" si="192"/>
        <v>0</v>
      </c>
      <c r="AG388">
        <f t="shared" si="196"/>
        <v>-1.9722220547535923E-3</v>
      </c>
      <c r="AH388">
        <f t="shared" si="197"/>
        <v>3.2463124087094529E-3</v>
      </c>
      <c r="AI388">
        <f t="shared" si="198"/>
        <v>-1.2444197566719568E-2</v>
      </c>
      <c r="AJ388">
        <f t="shared" si="199"/>
        <v>-9.3052859729919613E-2</v>
      </c>
      <c r="AK388">
        <f t="shared" si="200"/>
        <v>0.12393503337504221</v>
      </c>
      <c r="AL388">
        <f t="shared" si="201"/>
        <v>9.8469263567417329</v>
      </c>
      <c r="AM388">
        <f t="shared" si="193"/>
        <v>-9.3053591044807232E-2</v>
      </c>
      <c r="AN388">
        <f t="shared" si="194"/>
        <v>0.12393433527712884</v>
      </c>
      <c r="AO388">
        <f t="shared" si="195"/>
        <v>9.8469263586171749</v>
      </c>
      <c r="AQ388">
        <f t="shared" ref="AQ388:AQ451" si="216">T388-T387</f>
        <v>2.1684999926947057E-2</v>
      </c>
      <c r="AR388" t="b">
        <f t="shared" si="210"/>
        <v>0</v>
      </c>
      <c r="AS388" t="b">
        <f t="shared" si="211"/>
        <v>0</v>
      </c>
      <c r="AT388" t="b">
        <f>FALSE</f>
        <v>0</v>
      </c>
      <c r="AU388" t="b">
        <f t="shared" si="212"/>
        <v>1</v>
      </c>
      <c r="AV388" t="b">
        <f t="shared" ref="AV388:AV451" si="217">AND(AU388,NOT(AS388))</f>
        <v>1</v>
      </c>
      <c r="AW388" t="b">
        <f t="shared" si="213"/>
        <v>0</v>
      </c>
      <c r="AX388">
        <f t="shared" ref="AX388:AX451" si="218">AND(NOT(AW387),AW388)*T388</f>
        <v>0</v>
      </c>
      <c r="AY388">
        <f t="shared" ref="AY388:AY451" si="219">AND(AW387,NOT(AW388))*T388</f>
        <v>0</v>
      </c>
      <c r="AZ388" t="b">
        <f t="shared" si="214"/>
        <v>0</v>
      </c>
    </row>
    <row r="389" spans="1:52" x14ac:dyDescent="0.3">
      <c r="A389" s="4">
        <v>387</v>
      </c>
      <c r="B389" s="4">
        <v>-803113427261</v>
      </c>
      <c r="C389" s="5">
        <v>2</v>
      </c>
      <c r="D389" s="5">
        <v>-1.2846E-2</v>
      </c>
      <c r="E389" s="5">
        <v>1.0160000000000001E-2</v>
      </c>
      <c r="F389" s="5">
        <v>1004144</v>
      </c>
      <c r="G389" s="5">
        <v>0</v>
      </c>
      <c r="H389" s="5">
        <v>0</v>
      </c>
      <c r="I389" s="5">
        <v>0</v>
      </c>
      <c r="J389" s="5">
        <v>-0.112</v>
      </c>
      <c r="K389" s="5">
        <v>0.188</v>
      </c>
      <c r="L389" s="5">
        <v>-0.71299999999999997</v>
      </c>
      <c r="M389" s="5">
        <v>0</v>
      </c>
      <c r="S389">
        <f t="shared" si="202"/>
        <v>387</v>
      </c>
      <c r="T389">
        <f t="shared" si="215"/>
        <v>7.736648999969475</v>
      </c>
      <c r="U389">
        <f t="shared" si="203"/>
        <v>2</v>
      </c>
      <c r="V389">
        <f t="shared" si="207"/>
        <v>-0.1259704452</v>
      </c>
      <c r="W389">
        <f t="shared" si="208"/>
        <v>9.9630992000000015E-2</v>
      </c>
      <c r="X389">
        <f t="shared" si="209"/>
        <v>9.846836892799999</v>
      </c>
      <c r="Y389">
        <f t="shared" si="204"/>
        <v>0</v>
      </c>
      <c r="Z389">
        <f t="shared" si="205"/>
        <v>0</v>
      </c>
      <c r="AA389">
        <f t="shared" si="206"/>
        <v>0</v>
      </c>
      <c r="AB389">
        <f t="shared" si="189"/>
        <v>-0.112</v>
      </c>
      <c r="AC389">
        <f t="shared" si="190"/>
        <v>0.188</v>
      </c>
      <c r="AD389">
        <f t="shared" si="191"/>
        <v>-0.71299999999999997</v>
      </c>
      <c r="AE389">
        <f t="shared" si="192"/>
        <v>0</v>
      </c>
      <c r="AG389">
        <f t="shared" si="196"/>
        <v>-1.954768762233649E-3</v>
      </c>
      <c r="AH389">
        <f t="shared" si="197"/>
        <v>3.2812189937493396E-3</v>
      </c>
      <c r="AI389">
        <f t="shared" si="198"/>
        <v>-1.2444197566719568E-2</v>
      </c>
      <c r="AJ389">
        <f t="shared" si="199"/>
        <v>-9.3660196811976737E-2</v>
      </c>
      <c r="AK389">
        <f t="shared" si="200"/>
        <v>0.11887978291387544</v>
      </c>
      <c r="AL389">
        <f t="shared" si="201"/>
        <v>9.8469836521538632</v>
      </c>
      <c r="AM389">
        <f t="shared" si="193"/>
        <v>-9.3660897575403551E-2</v>
      </c>
      <c r="AN389">
        <f t="shared" si="194"/>
        <v>0.11887907855554461</v>
      </c>
      <c r="AO389">
        <f t="shared" si="195"/>
        <v>9.8469836539919715</v>
      </c>
      <c r="AQ389">
        <f t="shared" si="216"/>
        <v>1.643700001295656E-2</v>
      </c>
      <c r="AR389" t="b">
        <f t="shared" si="210"/>
        <v>0</v>
      </c>
      <c r="AS389" t="b">
        <f t="shared" si="211"/>
        <v>0</v>
      </c>
      <c r="AT389" t="b">
        <f>FALSE</f>
        <v>0</v>
      </c>
      <c r="AU389" t="b">
        <f t="shared" si="212"/>
        <v>1</v>
      </c>
      <c r="AV389" t="b">
        <f t="shared" si="217"/>
        <v>1</v>
      </c>
      <c r="AW389" t="b">
        <f t="shared" si="213"/>
        <v>0</v>
      </c>
      <c r="AX389">
        <f t="shared" si="218"/>
        <v>0</v>
      </c>
      <c r="AY389">
        <f t="shared" si="219"/>
        <v>0</v>
      </c>
      <c r="AZ389" t="b">
        <f t="shared" si="214"/>
        <v>0</v>
      </c>
    </row>
    <row r="390" spans="1:52" x14ac:dyDescent="0.3">
      <c r="A390" s="4">
        <v>388</v>
      </c>
      <c r="B390" s="4">
        <v>-803113410311</v>
      </c>
      <c r="C390" s="5">
        <v>2</v>
      </c>
      <c r="D390" s="5">
        <v>-1.2944000000000001E-2</v>
      </c>
      <c r="E390" s="5">
        <v>1.2714E-2</v>
      </c>
      <c r="F390" s="5">
        <v>1004134</v>
      </c>
      <c r="G390" s="5">
        <v>0</v>
      </c>
      <c r="H390" s="5">
        <v>0</v>
      </c>
      <c r="I390" s="5">
        <v>0</v>
      </c>
      <c r="J390" s="5">
        <v>-0.113</v>
      </c>
      <c r="K390" s="5">
        <v>0.191</v>
      </c>
      <c r="L390" s="5">
        <v>-0.71399999999999997</v>
      </c>
      <c r="M390" s="5">
        <v>0</v>
      </c>
      <c r="S390">
        <f t="shared" si="202"/>
        <v>388</v>
      </c>
      <c r="T390">
        <f t="shared" si="215"/>
        <v>7.753599000046961</v>
      </c>
      <c r="U390">
        <f t="shared" si="203"/>
        <v>2</v>
      </c>
      <c r="V390">
        <f t="shared" si="207"/>
        <v>-0.12693145280000001</v>
      </c>
      <c r="W390">
        <f t="shared" si="208"/>
        <v>0.12467602680000001</v>
      </c>
      <c r="X390">
        <f t="shared" si="209"/>
        <v>9.8467388308000015</v>
      </c>
      <c r="Y390">
        <f t="shared" si="204"/>
        <v>0</v>
      </c>
      <c r="Z390">
        <f t="shared" si="205"/>
        <v>0</v>
      </c>
      <c r="AA390">
        <f t="shared" si="206"/>
        <v>0</v>
      </c>
      <c r="AB390">
        <f t="shared" si="189"/>
        <v>-0.113</v>
      </c>
      <c r="AC390">
        <f t="shared" si="190"/>
        <v>0.191</v>
      </c>
      <c r="AD390">
        <f t="shared" si="191"/>
        <v>-0.71399999999999997</v>
      </c>
      <c r="AE390">
        <f t="shared" si="192"/>
        <v>0</v>
      </c>
      <c r="AG390">
        <f t="shared" si="196"/>
        <v>-1.9722220547535923E-3</v>
      </c>
      <c r="AH390">
        <f t="shared" si="197"/>
        <v>3.3335788713091696E-3</v>
      </c>
      <c r="AI390">
        <f t="shared" si="198"/>
        <v>-1.2461650859239511E-2</v>
      </c>
      <c r="AJ390">
        <f t="shared" si="199"/>
        <v>-9.4105927800106404E-2</v>
      </c>
      <c r="AK390">
        <f t="shared" si="200"/>
        <v>0.14409645383812913</v>
      </c>
      <c r="AL390">
        <f t="shared" si="201"/>
        <v>9.8468422143191301</v>
      </c>
      <c r="AM390">
        <f t="shared" si="193"/>
        <v>-9.4106811326468448E-2</v>
      </c>
      <c r="AN390">
        <f t="shared" si="194"/>
        <v>0.14409572722641312</v>
      </c>
      <c r="AO390">
        <f t="shared" si="195"/>
        <v>9.8468422165083052</v>
      </c>
      <c r="AQ390">
        <f t="shared" si="216"/>
        <v>1.6950000077486038E-2</v>
      </c>
      <c r="AR390" t="b">
        <f t="shared" si="210"/>
        <v>0</v>
      </c>
      <c r="AS390" t="b">
        <f t="shared" si="211"/>
        <v>0</v>
      </c>
      <c r="AT390" t="b">
        <f>FALSE</f>
        <v>0</v>
      </c>
      <c r="AU390" t="b">
        <f t="shared" si="212"/>
        <v>1</v>
      </c>
      <c r="AV390" t="b">
        <f t="shared" si="217"/>
        <v>1</v>
      </c>
      <c r="AW390" t="b">
        <f t="shared" si="213"/>
        <v>0</v>
      </c>
      <c r="AX390">
        <f t="shared" si="218"/>
        <v>0</v>
      </c>
      <c r="AY390">
        <f t="shared" si="219"/>
        <v>0</v>
      </c>
      <c r="AZ390" t="b">
        <f t="shared" si="214"/>
        <v>0</v>
      </c>
    </row>
    <row r="391" spans="1:52" x14ac:dyDescent="0.3">
      <c r="A391" s="4">
        <v>389</v>
      </c>
      <c r="B391" s="4">
        <v>-803113382696</v>
      </c>
      <c r="C391" s="5">
        <v>2</v>
      </c>
      <c r="D391" s="5">
        <v>-9.4009999999999996E-3</v>
      </c>
      <c r="E391" s="5">
        <v>1.1957000000000001E-2</v>
      </c>
      <c r="F391" s="5">
        <v>1004266</v>
      </c>
      <c r="G391" s="5">
        <v>0</v>
      </c>
      <c r="H391" s="5">
        <v>0</v>
      </c>
      <c r="I391" s="5">
        <v>0</v>
      </c>
      <c r="J391" s="5">
        <v>-0.113</v>
      </c>
      <c r="K391" s="5">
        <v>0.19400000000000001</v>
      </c>
      <c r="L391" s="5">
        <v>-0.71399999999999997</v>
      </c>
      <c r="M391" s="5">
        <v>0</v>
      </c>
      <c r="S391">
        <f t="shared" si="202"/>
        <v>389</v>
      </c>
      <c r="T391">
        <f t="shared" si="215"/>
        <v>7.7812139999587089</v>
      </c>
      <c r="U391">
        <f t="shared" si="203"/>
        <v>2</v>
      </c>
      <c r="V391">
        <f t="shared" si="207"/>
        <v>-9.2188086200000005E-2</v>
      </c>
      <c r="W391">
        <f t="shared" si="208"/>
        <v>0.11725273340000002</v>
      </c>
      <c r="X391">
        <f t="shared" si="209"/>
        <v>9.848033249200002</v>
      </c>
      <c r="Y391">
        <f t="shared" si="204"/>
        <v>0</v>
      </c>
      <c r="Z391">
        <f t="shared" si="205"/>
        <v>0</v>
      </c>
      <c r="AA391">
        <f t="shared" si="206"/>
        <v>0</v>
      </c>
      <c r="AB391">
        <f t="shared" si="189"/>
        <v>-0.113</v>
      </c>
      <c r="AC391">
        <f t="shared" si="190"/>
        <v>0.19400000000000001</v>
      </c>
      <c r="AD391">
        <f t="shared" si="191"/>
        <v>-0.71399999999999997</v>
      </c>
      <c r="AE391">
        <f t="shared" si="192"/>
        <v>0</v>
      </c>
      <c r="AG391">
        <f t="shared" si="196"/>
        <v>-1.9722220547535923E-3</v>
      </c>
      <c r="AH391">
        <f t="shared" si="197"/>
        <v>3.3859387488689992E-3</v>
      </c>
      <c r="AI391">
        <f t="shared" si="198"/>
        <v>-1.2461650859239511E-2</v>
      </c>
      <c r="AJ391">
        <f t="shared" si="199"/>
        <v>-5.8842784087050674E-2</v>
      </c>
      <c r="AK391">
        <f t="shared" si="200"/>
        <v>0.13667550542118345</v>
      </c>
      <c r="AL391">
        <f t="shared" si="201"/>
        <v>9.8480385385646461</v>
      </c>
      <c r="AM391">
        <f t="shared" si="193"/>
        <v>-5.8843631927948226E-2</v>
      </c>
      <c r="AN391">
        <f t="shared" si="194"/>
        <v>0.13667500114231312</v>
      </c>
      <c r="AO391">
        <f t="shared" si="195"/>
        <v>9.8480385404972903</v>
      </c>
      <c r="AQ391">
        <f t="shared" si="216"/>
        <v>2.7614999911747873E-2</v>
      </c>
      <c r="AR391" t="b">
        <f t="shared" si="210"/>
        <v>0</v>
      </c>
      <c r="AS391" t="b">
        <f t="shared" si="211"/>
        <v>0</v>
      </c>
      <c r="AT391" t="b">
        <f>FALSE</f>
        <v>0</v>
      </c>
      <c r="AU391" t="b">
        <f t="shared" si="212"/>
        <v>1</v>
      </c>
      <c r="AV391" t="b">
        <f t="shared" si="217"/>
        <v>1</v>
      </c>
      <c r="AW391" t="b">
        <f t="shared" si="213"/>
        <v>0</v>
      </c>
      <c r="AX391">
        <f t="shared" si="218"/>
        <v>0</v>
      </c>
      <c r="AY391">
        <f t="shared" si="219"/>
        <v>0</v>
      </c>
      <c r="AZ391" t="b">
        <f t="shared" si="214"/>
        <v>0</v>
      </c>
    </row>
    <row r="392" spans="1:52" x14ac:dyDescent="0.3">
      <c r="A392" s="4">
        <v>390</v>
      </c>
      <c r="B392" s="4">
        <v>-803113364307</v>
      </c>
      <c r="C392" s="5">
        <v>2</v>
      </c>
      <c r="D392" s="5">
        <v>-6.3160000000000004E-3</v>
      </c>
      <c r="E392" s="5">
        <v>1.2182E-2</v>
      </c>
      <c r="F392" s="5">
        <v>1004388</v>
      </c>
      <c r="G392" s="5">
        <v>0</v>
      </c>
      <c r="H392" s="5">
        <v>0</v>
      </c>
      <c r="I392" s="5">
        <v>0</v>
      </c>
      <c r="J392" s="5">
        <v>-0.112</v>
      </c>
      <c r="K392" s="5">
        <v>0.191</v>
      </c>
      <c r="L392" s="5">
        <v>-0.71499999999999997</v>
      </c>
      <c r="M392" s="5">
        <v>0</v>
      </c>
      <c r="S392">
        <f t="shared" si="202"/>
        <v>390</v>
      </c>
      <c r="T392">
        <f t="shared" si="215"/>
        <v>7.7996030000504106</v>
      </c>
      <c r="U392">
        <f t="shared" si="203"/>
        <v>2</v>
      </c>
      <c r="V392">
        <f t="shared" si="207"/>
        <v>-6.1935959200000008E-2</v>
      </c>
      <c r="W392">
        <f t="shared" si="208"/>
        <v>0.1194591284</v>
      </c>
      <c r="X392">
        <f t="shared" si="209"/>
        <v>9.8492296056000015</v>
      </c>
      <c r="Y392">
        <f t="shared" si="204"/>
        <v>0</v>
      </c>
      <c r="Z392">
        <f t="shared" si="205"/>
        <v>0</v>
      </c>
      <c r="AA392">
        <f t="shared" si="206"/>
        <v>0</v>
      </c>
      <c r="AB392">
        <f t="shared" si="189"/>
        <v>-0.112</v>
      </c>
      <c r="AC392">
        <f t="shared" si="190"/>
        <v>0.191</v>
      </c>
      <c r="AD392">
        <f t="shared" si="191"/>
        <v>-0.71499999999999997</v>
      </c>
      <c r="AE392">
        <f t="shared" si="192"/>
        <v>0</v>
      </c>
      <c r="AG392">
        <f t="shared" si="196"/>
        <v>-1.954768762233649E-3</v>
      </c>
      <c r="AH392">
        <f t="shared" si="197"/>
        <v>3.3335788713091696E-3</v>
      </c>
      <c r="AI392">
        <f t="shared" si="198"/>
        <v>-1.2479104151759457E-2</v>
      </c>
      <c r="AJ392">
        <f t="shared" si="199"/>
        <v>-2.9102492160177754E-2</v>
      </c>
      <c r="AK392">
        <f t="shared" si="200"/>
        <v>0.13871215089043151</v>
      </c>
      <c r="AL392">
        <f t="shared" si="201"/>
        <v>9.8491290150131086</v>
      </c>
      <c r="AM392">
        <f t="shared" si="193"/>
        <v>-2.9103333328465208E-2</v>
      </c>
      <c r="AN392">
        <f t="shared" si="194"/>
        <v>0.13871185426996308</v>
      </c>
      <c r="AO392">
        <f t="shared" si="195"/>
        <v>9.8491290167050725</v>
      </c>
      <c r="AQ392">
        <f t="shared" si="216"/>
        <v>1.8389000091701746E-2</v>
      </c>
      <c r="AR392" t="b">
        <f t="shared" si="210"/>
        <v>0</v>
      </c>
      <c r="AS392" t="b">
        <f t="shared" si="211"/>
        <v>0</v>
      </c>
      <c r="AT392" t="b">
        <f>FALSE</f>
        <v>0</v>
      </c>
      <c r="AU392" t="b">
        <f t="shared" si="212"/>
        <v>1</v>
      </c>
      <c r="AV392" t="b">
        <f t="shared" si="217"/>
        <v>1</v>
      </c>
      <c r="AW392" t="b">
        <f t="shared" si="213"/>
        <v>0</v>
      </c>
      <c r="AX392">
        <f t="shared" si="218"/>
        <v>0</v>
      </c>
      <c r="AY392">
        <f t="shared" si="219"/>
        <v>0</v>
      </c>
      <c r="AZ392" t="b">
        <f t="shared" si="214"/>
        <v>0</v>
      </c>
    </row>
    <row r="393" spans="1:52" x14ac:dyDescent="0.3">
      <c r="A393" s="4">
        <v>391</v>
      </c>
      <c r="B393" s="4">
        <v>-803113344031</v>
      </c>
      <c r="C393" s="5">
        <v>2</v>
      </c>
      <c r="D393" s="5">
        <v>-3.862E-3</v>
      </c>
      <c r="E393" s="5">
        <v>1.2333999999999999E-2</v>
      </c>
      <c r="F393" s="5">
        <v>1004481</v>
      </c>
      <c r="G393" s="5">
        <v>0</v>
      </c>
      <c r="H393" s="5">
        <v>0</v>
      </c>
      <c r="I393" s="5">
        <v>0</v>
      </c>
      <c r="J393" s="5">
        <v>-0.112</v>
      </c>
      <c r="K393" s="5">
        <v>0.188</v>
      </c>
      <c r="L393" s="5">
        <v>-0.71399999999999997</v>
      </c>
      <c r="M393" s="5">
        <v>0</v>
      </c>
      <c r="S393">
        <f t="shared" si="202"/>
        <v>391</v>
      </c>
      <c r="T393">
        <f t="shared" si="215"/>
        <v>7.8198789999587461</v>
      </c>
      <c r="U393">
        <f t="shared" si="203"/>
        <v>2</v>
      </c>
      <c r="V393">
        <f t="shared" si="207"/>
        <v>-3.7871544399999998E-2</v>
      </c>
      <c r="W393">
        <f t="shared" si="208"/>
        <v>0.12094967080000001</v>
      </c>
      <c r="X393">
        <f t="shared" si="209"/>
        <v>9.8501415822000009</v>
      </c>
      <c r="Y393">
        <f t="shared" si="204"/>
        <v>0</v>
      </c>
      <c r="Z393">
        <f t="shared" si="205"/>
        <v>0</v>
      </c>
      <c r="AA393">
        <f t="shared" si="206"/>
        <v>0</v>
      </c>
      <c r="AB393">
        <f t="shared" si="189"/>
        <v>-0.112</v>
      </c>
      <c r="AC393">
        <f t="shared" si="190"/>
        <v>0.188</v>
      </c>
      <c r="AD393">
        <f t="shared" si="191"/>
        <v>-0.71399999999999997</v>
      </c>
      <c r="AE393">
        <f t="shared" si="192"/>
        <v>0</v>
      </c>
      <c r="AG393">
        <f t="shared" si="196"/>
        <v>-1.954768762233649E-3</v>
      </c>
      <c r="AH393">
        <f t="shared" si="197"/>
        <v>3.2812189937493396E-3</v>
      </c>
      <c r="AI393">
        <f t="shared" si="198"/>
        <v>-1.2461650859239511E-2</v>
      </c>
      <c r="AJ393">
        <f t="shared" si="199"/>
        <v>-5.5509268752993376E-3</v>
      </c>
      <c r="AK393">
        <f t="shared" si="200"/>
        <v>0.14020431578085804</v>
      </c>
      <c r="AL393">
        <f t="shared" si="201"/>
        <v>9.8499575736738407</v>
      </c>
      <c r="AM393">
        <f t="shared" si="193"/>
        <v>-5.5517643976364592E-3</v>
      </c>
      <c r="AN393">
        <f t="shared" si="194"/>
        <v>0.14020417652442685</v>
      </c>
      <c r="AO393">
        <f t="shared" si="195"/>
        <v>9.8499575751839963</v>
      </c>
      <c r="AQ393">
        <f t="shared" si="216"/>
        <v>2.0275999908335507E-2</v>
      </c>
      <c r="AR393" t="b">
        <f t="shared" si="210"/>
        <v>0</v>
      </c>
      <c r="AS393" t="b">
        <f t="shared" si="211"/>
        <v>0</v>
      </c>
      <c r="AT393" t="b">
        <f>FALSE</f>
        <v>0</v>
      </c>
      <c r="AU393" t="b">
        <f t="shared" si="212"/>
        <v>1</v>
      </c>
      <c r="AV393" t="b">
        <f t="shared" si="217"/>
        <v>1</v>
      </c>
      <c r="AW393" t="b">
        <f t="shared" si="213"/>
        <v>0</v>
      </c>
      <c r="AX393">
        <f t="shared" si="218"/>
        <v>0</v>
      </c>
      <c r="AY393">
        <f t="shared" si="219"/>
        <v>0</v>
      </c>
      <c r="AZ393" t="b">
        <f t="shared" si="214"/>
        <v>0</v>
      </c>
    </row>
    <row r="394" spans="1:52" x14ac:dyDescent="0.3">
      <c r="A394" s="4">
        <v>392</v>
      </c>
      <c r="B394" s="4">
        <v>-803113329726</v>
      </c>
      <c r="C394" s="5">
        <v>2</v>
      </c>
      <c r="D394" s="5">
        <v>-4.7670000000000004E-3</v>
      </c>
      <c r="E394" s="5">
        <v>1.2316000000000001E-2</v>
      </c>
      <c r="F394" s="5">
        <v>1004446</v>
      </c>
      <c r="G394" s="5">
        <v>0</v>
      </c>
      <c r="H394" s="5">
        <v>0</v>
      </c>
      <c r="I394" s="5">
        <v>0</v>
      </c>
      <c r="J394" s="5">
        <v>-0.111</v>
      </c>
      <c r="K394" s="5">
        <v>0.186</v>
      </c>
      <c r="L394" s="5">
        <v>-0.71499999999999997</v>
      </c>
      <c r="M394" s="5">
        <v>0</v>
      </c>
      <c r="S394">
        <f t="shared" si="202"/>
        <v>392</v>
      </c>
      <c r="T394">
        <f t="shared" si="215"/>
        <v>7.8341840000357479</v>
      </c>
      <c r="U394">
        <f t="shared" si="203"/>
        <v>2</v>
      </c>
      <c r="V394">
        <f t="shared" si="207"/>
        <v>-4.6746155400000003E-2</v>
      </c>
      <c r="W394">
        <f t="shared" si="208"/>
        <v>0.12077315920000001</v>
      </c>
      <c r="X394">
        <f t="shared" si="209"/>
        <v>9.8497983651999999</v>
      </c>
      <c r="Y394">
        <f t="shared" si="204"/>
        <v>0</v>
      </c>
      <c r="Z394">
        <f t="shared" si="205"/>
        <v>0</v>
      </c>
      <c r="AA394">
        <f t="shared" si="206"/>
        <v>0</v>
      </c>
      <c r="AB394">
        <f t="shared" si="189"/>
        <v>-0.111</v>
      </c>
      <c r="AC394">
        <f t="shared" si="190"/>
        <v>0.186</v>
      </c>
      <c r="AD394">
        <f t="shared" si="191"/>
        <v>-0.71499999999999997</v>
      </c>
      <c r="AE394">
        <f t="shared" si="192"/>
        <v>0</v>
      </c>
      <c r="AG394">
        <f t="shared" si="196"/>
        <v>-1.9373154697137056E-3</v>
      </c>
      <c r="AH394">
        <f t="shared" si="197"/>
        <v>3.2463124087094529E-3</v>
      </c>
      <c r="AI394">
        <f t="shared" si="198"/>
        <v>-1.2479104151759457E-2</v>
      </c>
      <c r="AJ394">
        <f t="shared" si="199"/>
        <v>-1.477044258831494E-2</v>
      </c>
      <c r="AK394">
        <f t="shared" si="200"/>
        <v>0.13985528081067972</v>
      </c>
      <c r="AL394">
        <f t="shared" si="201"/>
        <v>9.8496457565020847</v>
      </c>
      <c r="AM394">
        <f t="shared" si="193"/>
        <v>-1.4771262149756686E-2</v>
      </c>
      <c r="AN394">
        <f t="shared" si="194"/>
        <v>0.13985508736765145</v>
      </c>
      <c r="AO394">
        <f t="shared" si="195"/>
        <v>9.8496457580197436</v>
      </c>
      <c r="AQ394">
        <f t="shared" si="216"/>
        <v>1.430500007700175E-2</v>
      </c>
      <c r="AR394" t="b">
        <f t="shared" si="210"/>
        <v>0</v>
      </c>
      <c r="AS394" t="b">
        <f t="shared" si="211"/>
        <v>0</v>
      </c>
      <c r="AT394" t="b">
        <f>FALSE</f>
        <v>0</v>
      </c>
      <c r="AU394" t="b">
        <f t="shared" si="212"/>
        <v>1</v>
      </c>
      <c r="AV394" t="b">
        <f t="shared" si="217"/>
        <v>1</v>
      </c>
      <c r="AW394" t="b">
        <f t="shared" si="213"/>
        <v>0</v>
      </c>
      <c r="AX394">
        <f t="shared" si="218"/>
        <v>0</v>
      </c>
      <c r="AY394">
        <f t="shared" si="219"/>
        <v>0</v>
      </c>
      <c r="AZ394" t="b">
        <f t="shared" si="214"/>
        <v>0</v>
      </c>
    </row>
    <row r="395" spans="1:52" x14ac:dyDescent="0.3">
      <c r="A395" s="4">
        <v>393</v>
      </c>
      <c r="B395" s="4">
        <v>-803113304676</v>
      </c>
      <c r="C395" s="5">
        <v>2</v>
      </c>
      <c r="D395" s="5">
        <v>-1.3287E-2</v>
      </c>
      <c r="E395" s="5">
        <v>1.2292000000000001E-2</v>
      </c>
      <c r="F395" s="5">
        <v>1004119</v>
      </c>
      <c r="G395" s="5">
        <v>0</v>
      </c>
      <c r="H395" s="5">
        <v>0</v>
      </c>
      <c r="I395" s="5">
        <v>0</v>
      </c>
      <c r="J395" s="5">
        <v>-0.111</v>
      </c>
      <c r="K395" s="5">
        <v>0.186</v>
      </c>
      <c r="L395" s="5">
        <v>-0.71499999999999997</v>
      </c>
      <c r="M395" s="5">
        <v>0</v>
      </c>
      <c r="S395">
        <f t="shared" si="202"/>
        <v>393</v>
      </c>
      <c r="T395">
        <f t="shared" si="215"/>
        <v>7.8592339999740943</v>
      </c>
      <c r="U395">
        <f t="shared" si="203"/>
        <v>2</v>
      </c>
      <c r="V395">
        <f t="shared" si="207"/>
        <v>-0.13029497940000001</v>
      </c>
      <c r="W395">
        <f t="shared" si="208"/>
        <v>0.12053781040000001</v>
      </c>
      <c r="X395">
        <f t="shared" si="209"/>
        <v>9.8465917378000007</v>
      </c>
      <c r="Y395">
        <f t="shared" si="204"/>
        <v>0</v>
      </c>
      <c r="Z395">
        <f t="shared" si="205"/>
        <v>0</v>
      </c>
      <c r="AA395">
        <f t="shared" si="206"/>
        <v>0</v>
      </c>
      <c r="AB395">
        <f t="shared" si="189"/>
        <v>-0.111</v>
      </c>
      <c r="AC395">
        <f t="shared" si="190"/>
        <v>0.186</v>
      </c>
      <c r="AD395">
        <f t="shared" si="191"/>
        <v>-0.71499999999999997</v>
      </c>
      <c r="AE395">
        <f t="shared" si="192"/>
        <v>0</v>
      </c>
      <c r="AG395">
        <f t="shared" si="196"/>
        <v>-1.9373154697137056E-3</v>
      </c>
      <c r="AH395">
        <f t="shared" si="197"/>
        <v>3.2463124087094529E-3</v>
      </c>
      <c r="AI395">
        <f t="shared" si="198"/>
        <v>-1.2479104151759457E-2</v>
      </c>
      <c r="AJ395">
        <f t="shared" si="199"/>
        <v>-9.8329236043246851E-2</v>
      </c>
      <c r="AK395">
        <f t="shared" si="200"/>
        <v>0.13961424568835465</v>
      </c>
      <c r="AL395">
        <f t="shared" si="201"/>
        <v>9.8467108325594754</v>
      </c>
      <c r="AM395">
        <f t="shared" si="193"/>
        <v>-9.8330054105017869E-2</v>
      </c>
      <c r="AN395">
        <f t="shared" si="194"/>
        <v>0.13961352676432418</v>
      </c>
      <c r="AO395">
        <f t="shared" si="195"/>
        <v>9.8467108345837104</v>
      </c>
      <c r="AQ395">
        <f t="shared" si="216"/>
        <v>2.5049999938346446E-2</v>
      </c>
      <c r="AR395" t="b">
        <f t="shared" si="210"/>
        <v>0</v>
      </c>
      <c r="AS395" t="b">
        <f t="shared" si="211"/>
        <v>0</v>
      </c>
      <c r="AT395" t="b">
        <f>FALSE</f>
        <v>0</v>
      </c>
      <c r="AU395" t="b">
        <f t="shared" si="212"/>
        <v>1</v>
      </c>
      <c r="AV395" t="b">
        <f t="shared" si="217"/>
        <v>1</v>
      </c>
      <c r="AW395" t="b">
        <f t="shared" si="213"/>
        <v>0</v>
      </c>
      <c r="AX395">
        <f t="shared" si="218"/>
        <v>0</v>
      </c>
      <c r="AY395">
        <f t="shared" si="219"/>
        <v>0</v>
      </c>
      <c r="AZ395" t="b">
        <f t="shared" si="214"/>
        <v>0</v>
      </c>
    </row>
    <row r="396" spans="1:52" x14ac:dyDescent="0.3">
      <c r="A396" s="4">
        <v>394</v>
      </c>
      <c r="B396" s="4">
        <v>-803113283341</v>
      </c>
      <c r="C396" s="5">
        <v>2</v>
      </c>
      <c r="D396" s="5">
        <v>-1.1233E-2</v>
      </c>
      <c r="E396" s="5">
        <v>3.7810000000000001E-3</v>
      </c>
      <c r="F396" s="5">
        <v>1004210</v>
      </c>
      <c r="G396" s="5">
        <v>0</v>
      </c>
      <c r="H396" s="5">
        <v>0</v>
      </c>
      <c r="I396" s="5">
        <v>0</v>
      </c>
      <c r="J396" s="5">
        <v>-0.115</v>
      </c>
      <c r="K396" s="5">
        <v>0.188</v>
      </c>
      <c r="L396" s="5">
        <v>-0.71399999999999997</v>
      </c>
      <c r="M396" s="5">
        <v>0</v>
      </c>
      <c r="S396">
        <f t="shared" si="202"/>
        <v>394</v>
      </c>
      <c r="T396">
        <f t="shared" si="215"/>
        <v>7.8805690000299364</v>
      </c>
      <c r="U396">
        <f t="shared" si="203"/>
        <v>2</v>
      </c>
      <c r="V396">
        <f t="shared" si="207"/>
        <v>-0.1101530446</v>
      </c>
      <c r="W396">
        <f t="shared" si="208"/>
        <v>3.7077242199999999E-2</v>
      </c>
      <c r="X396">
        <f t="shared" si="209"/>
        <v>9.847484102000001</v>
      </c>
      <c r="Y396">
        <f t="shared" si="204"/>
        <v>0</v>
      </c>
      <c r="Z396">
        <f t="shared" si="205"/>
        <v>0</v>
      </c>
      <c r="AA396">
        <f t="shared" si="206"/>
        <v>0</v>
      </c>
      <c r="AB396">
        <f t="shared" si="189"/>
        <v>-0.115</v>
      </c>
      <c r="AC396">
        <f t="shared" si="190"/>
        <v>0.188</v>
      </c>
      <c r="AD396">
        <f t="shared" si="191"/>
        <v>-0.71399999999999997</v>
      </c>
      <c r="AE396">
        <f t="shared" si="192"/>
        <v>0</v>
      </c>
      <c r="AG396">
        <f t="shared" si="196"/>
        <v>-2.007128639793479E-3</v>
      </c>
      <c r="AH396">
        <f t="shared" si="197"/>
        <v>3.2812189937493396E-3</v>
      </c>
      <c r="AI396">
        <f t="shared" si="198"/>
        <v>-1.2461650859239511E-2</v>
      </c>
      <c r="AJ396">
        <f t="shared" si="199"/>
        <v>-7.7840757728806775E-2</v>
      </c>
      <c r="AK396">
        <f t="shared" si="200"/>
        <v>5.684294066375891E-2</v>
      </c>
      <c r="AL396">
        <f t="shared" si="201"/>
        <v>9.8476982717180928</v>
      </c>
      <c r="AM396">
        <f t="shared" si="193"/>
        <v>-7.7841066997431138E-2</v>
      </c>
      <c r="AN396">
        <f t="shared" si="194"/>
        <v>5.6842321616137663E-2</v>
      </c>
      <c r="AO396">
        <f t="shared" si="195"/>
        <v>9.8476982728467366</v>
      </c>
      <c r="AQ396">
        <f t="shared" si="216"/>
        <v>2.1335000055842102E-2</v>
      </c>
      <c r="AR396" t="b">
        <f t="shared" si="210"/>
        <v>0</v>
      </c>
      <c r="AS396" t="b">
        <f t="shared" si="211"/>
        <v>0</v>
      </c>
      <c r="AT396" t="b">
        <f>FALSE</f>
        <v>0</v>
      </c>
      <c r="AU396" t="b">
        <f t="shared" si="212"/>
        <v>1</v>
      </c>
      <c r="AV396" t="b">
        <f t="shared" si="217"/>
        <v>1</v>
      </c>
      <c r="AW396" t="b">
        <f t="shared" si="213"/>
        <v>0</v>
      </c>
      <c r="AX396">
        <f t="shared" si="218"/>
        <v>0</v>
      </c>
      <c r="AY396">
        <f t="shared" si="219"/>
        <v>0</v>
      </c>
      <c r="AZ396" t="b">
        <f t="shared" si="214"/>
        <v>0</v>
      </c>
    </row>
    <row r="397" spans="1:52" x14ac:dyDescent="0.3">
      <c r="A397" s="4">
        <v>395</v>
      </c>
      <c r="B397" s="4">
        <v>-803113263426</v>
      </c>
      <c r="C397" s="5">
        <v>2</v>
      </c>
      <c r="D397" s="5">
        <v>-3.6319999999999998E-3</v>
      </c>
      <c r="E397" s="5">
        <v>9.5980000000000006E-3</v>
      </c>
      <c r="F397" s="5">
        <v>1004495</v>
      </c>
      <c r="G397" s="5">
        <v>0</v>
      </c>
      <c r="H397" s="5">
        <v>0</v>
      </c>
      <c r="I397" s="5">
        <v>0</v>
      </c>
      <c r="J397" s="5">
        <v>-0.11899999999999999</v>
      </c>
      <c r="K397" s="5">
        <v>0.187</v>
      </c>
      <c r="L397" s="5">
        <v>-0.71399999999999997</v>
      </c>
      <c r="M397" s="5">
        <v>0</v>
      </c>
      <c r="S397">
        <f t="shared" si="202"/>
        <v>395</v>
      </c>
      <c r="T397">
        <f t="shared" si="215"/>
        <v>7.9004839999834076</v>
      </c>
      <c r="U397">
        <f t="shared" si="203"/>
        <v>2</v>
      </c>
      <c r="V397">
        <f t="shared" si="207"/>
        <v>-3.5616118400000001E-2</v>
      </c>
      <c r="W397">
        <f t="shared" si="208"/>
        <v>9.4119907600000011E-2</v>
      </c>
      <c r="X397">
        <f t="shared" si="209"/>
        <v>9.8502788690000003</v>
      </c>
      <c r="Y397">
        <f t="shared" si="204"/>
        <v>0</v>
      </c>
      <c r="Z397">
        <f t="shared" si="205"/>
        <v>0</v>
      </c>
      <c r="AA397">
        <f t="shared" si="206"/>
        <v>0</v>
      </c>
      <c r="AB397">
        <f t="shared" si="189"/>
        <v>-0.11899999999999999</v>
      </c>
      <c r="AC397">
        <f t="shared" si="190"/>
        <v>0.187</v>
      </c>
      <c r="AD397">
        <f t="shared" si="191"/>
        <v>-0.71399999999999997</v>
      </c>
      <c r="AE397">
        <f t="shared" si="192"/>
        <v>0</v>
      </c>
      <c r="AG397">
        <f t="shared" si="196"/>
        <v>-2.0769418098732523E-3</v>
      </c>
      <c r="AH397">
        <f t="shared" si="197"/>
        <v>3.2637657012293962E-3</v>
      </c>
      <c r="AI397">
        <f t="shared" si="198"/>
        <v>-1.2461650859239511E-2</v>
      </c>
      <c r="AJ397">
        <f t="shared" si="199"/>
        <v>-3.4669834616263898E-3</v>
      </c>
      <c r="AK397">
        <f t="shared" si="200"/>
        <v>0.11457827837691026</v>
      </c>
      <c r="AL397">
        <f t="shared" si="201"/>
        <v>9.8501259210283347</v>
      </c>
      <c r="AM397">
        <f t="shared" si="193"/>
        <v>-3.4676908063056081E-3</v>
      </c>
      <c r="AN397">
        <f t="shared" si="194"/>
        <v>0.1145781459115255</v>
      </c>
      <c r="AO397">
        <f t="shared" si="195"/>
        <v>9.8501259223202009</v>
      </c>
      <c r="AQ397">
        <f t="shared" si="216"/>
        <v>1.9914999953471124E-2</v>
      </c>
      <c r="AR397" t="b">
        <f t="shared" si="210"/>
        <v>0</v>
      </c>
      <c r="AS397" t="b">
        <f t="shared" si="211"/>
        <v>0</v>
      </c>
      <c r="AT397" t="b">
        <f>FALSE</f>
        <v>0</v>
      </c>
      <c r="AU397" t="b">
        <f t="shared" si="212"/>
        <v>1</v>
      </c>
      <c r="AV397" t="b">
        <f t="shared" si="217"/>
        <v>1</v>
      </c>
      <c r="AW397" t="b">
        <f t="shared" si="213"/>
        <v>0</v>
      </c>
      <c r="AX397">
        <f t="shared" si="218"/>
        <v>0</v>
      </c>
      <c r="AY397">
        <f t="shared" si="219"/>
        <v>0</v>
      </c>
      <c r="AZ397" t="b">
        <f t="shared" si="214"/>
        <v>0</v>
      </c>
    </row>
    <row r="398" spans="1:52" x14ac:dyDescent="0.3">
      <c r="A398" s="4">
        <v>396</v>
      </c>
      <c r="B398" s="4">
        <v>-803113244533</v>
      </c>
      <c r="C398" s="5">
        <v>2</v>
      </c>
      <c r="D398" s="5">
        <v>-1.3738999999999999E-2</v>
      </c>
      <c r="E398" s="5">
        <v>8.8979999999999997E-3</v>
      </c>
      <c r="F398" s="5">
        <v>1004108</v>
      </c>
      <c r="G398" s="5">
        <v>0</v>
      </c>
      <c r="H398" s="5">
        <v>0</v>
      </c>
      <c r="I398" s="5">
        <v>0</v>
      </c>
      <c r="J398" s="5">
        <v>-0.12</v>
      </c>
      <c r="K398" s="5">
        <v>0.186</v>
      </c>
      <c r="L398" s="5">
        <v>-0.71399999999999997</v>
      </c>
      <c r="M398" s="5">
        <v>0</v>
      </c>
      <c r="S398">
        <f t="shared" si="202"/>
        <v>396</v>
      </c>
      <c r="T398">
        <f t="shared" si="215"/>
        <v>7.919376999954693</v>
      </c>
      <c r="U398">
        <f t="shared" si="203"/>
        <v>2</v>
      </c>
      <c r="V398">
        <f t="shared" si="207"/>
        <v>-0.13472738179999999</v>
      </c>
      <c r="W398">
        <f t="shared" si="208"/>
        <v>8.72555676E-2</v>
      </c>
      <c r="X398">
        <f t="shared" si="209"/>
        <v>9.8464838696000001</v>
      </c>
      <c r="Y398">
        <f t="shared" si="204"/>
        <v>0</v>
      </c>
      <c r="Z398">
        <f t="shared" si="205"/>
        <v>0</v>
      </c>
      <c r="AA398">
        <f t="shared" si="206"/>
        <v>0</v>
      </c>
      <c r="AB398">
        <f t="shared" si="189"/>
        <v>-0.12</v>
      </c>
      <c r="AC398">
        <f t="shared" si="190"/>
        <v>0.186</v>
      </c>
      <c r="AD398">
        <f t="shared" si="191"/>
        <v>-0.71399999999999997</v>
      </c>
      <c r="AE398">
        <f t="shared" si="192"/>
        <v>0</v>
      </c>
      <c r="AG398">
        <f t="shared" si="196"/>
        <v>-2.0943951023931952E-3</v>
      </c>
      <c r="AH398">
        <f t="shared" si="197"/>
        <v>3.2463124087094529E-3</v>
      </c>
      <c r="AI398">
        <f t="shared" si="198"/>
        <v>-1.2461650859239511E-2</v>
      </c>
      <c r="AJ398">
        <f t="shared" si="199"/>
        <v>-0.10276196526099404</v>
      </c>
      <c r="AK398">
        <f t="shared" si="200"/>
        <v>0.10787859609517617</v>
      </c>
      <c r="AL398">
        <f t="shared" si="201"/>
        <v>9.8466650081526144</v>
      </c>
      <c r="AM398">
        <f t="shared" si="193"/>
        <v>-0.10276262862184925</v>
      </c>
      <c r="AN398">
        <f t="shared" si="194"/>
        <v>0.10787778874280124</v>
      </c>
      <c r="AO398">
        <f t="shared" si="195"/>
        <v>9.8466650100748119</v>
      </c>
      <c r="AQ398">
        <f t="shared" si="216"/>
        <v>1.8892999971285462E-2</v>
      </c>
      <c r="AR398" t="b">
        <f t="shared" si="210"/>
        <v>0</v>
      </c>
      <c r="AS398" t="b">
        <f t="shared" si="211"/>
        <v>0</v>
      </c>
      <c r="AT398" t="b">
        <f>FALSE</f>
        <v>0</v>
      </c>
      <c r="AU398" t="b">
        <f t="shared" si="212"/>
        <v>1</v>
      </c>
      <c r="AV398" t="b">
        <f t="shared" si="217"/>
        <v>1</v>
      </c>
      <c r="AW398" t="b">
        <f t="shared" si="213"/>
        <v>0</v>
      </c>
      <c r="AX398">
        <f t="shared" si="218"/>
        <v>0</v>
      </c>
      <c r="AY398">
        <f t="shared" si="219"/>
        <v>0</v>
      </c>
      <c r="AZ398" t="b">
        <f t="shared" si="214"/>
        <v>0</v>
      </c>
    </row>
    <row r="399" spans="1:52" x14ac:dyDescent="0.3">
      <c r="A399" s="4">
        <v>397</v>
      </c>
      <c r="B399" s="4">
        <v>-803113224158</v>
      </c>
      <c r="C399" s="5">
        <v>2</v>
      </c>
      <c r="D399" s="5">
        <v>-1.6258999999999999E-2</v>
      </c>
      <c r="E399" s="5">
        <v>4.5970000000000004E-3</v>
      </c>
      <c r="F399" s="5">
        <v>1004022</v>
      </c>
      <c r="G399" s="5">
        <v>0</v>
      </c>
      <c r="H399" s="5">
        <v>0</v>
      </c>
      <c r="I399" s="5">
        <v>0</v>
      </c>
      <c r="J399" s="5">
        <v>-0.125</v>
      </c>
      <c r="K399" s="5">
        <v>0.191</v>
      </c>
      <c r="L399" s="5">
        <v>-0.71499999999999997</v>
      </c>
      <c r="M399" s="5">
        <v>0</v>
      </c>
      <c r="S399">
        <f t="shared" si="202"/>
        <v>397</v>
      </c>
      <c r="T399">
        <f t="shared" si="215"/>
        <v>7.9397520000347868</v>
      </c>
      <c r="U399">
        <f t="shared" si="203"/>
        <v>2</v>
      </c>
      <c r="V399">
        <f t="shared" si="207"/>
        <v>-0.15943900580000001</v>
      </c>
      <c r="W399">
        <f t="shared" si="208"/>
        <v>4.5079101400000009E-2</v>
      </c>
      <c r="X399">
        <f t="shared" si="209"/>
        <v>9.8456405363999995</v>
      </c>
      <c r="Y399">
        <f t="shared" si="204"/>
        <v>0</v>
      </c>
      <c r="Z399">
        <f t="shared" si="205"/>
        <v>0</v>
      </c>
      <c r="AA399">
        <f t="shared" si="206"/>
        <v>0</v>
      </c>
      <c r="AB399">
        <f t="shared" si="189"/>
        <v>-0.125</v>
      </c>
      <c r="AC399">
        <f t="shared" si="190"/>
        <v>0.191</v>
      </c>
      <c r="AD399">
        <f t="shared" si="191"/>
        <v>-0.71499999999999997</v>
      </c>
      <c r="AE399">
        <f t="shared" si="192"/>
        <v>0</v>
      </c>
      <c r="AG399">
        <f t="shared" si="196"/>
        <v>-2.1816615649929119E-3</v>
      </c>
      <c r="AH399">
        <f t="shared" si="197"/>
        <v>3.3335788713091696E-3</v>
      </c>
      <c r="AI399">
        <f t="shared" si="198"/>
        <v>-1.2479104151759457E-2</v>
      </c>
      <c r="AJ399">
        <f t="shared" si="199"/>
        <v>-0.12661696142037512</v>
      </c>
      <c r="AK399">
        <f t="shared" si="200"/>
        <v>6.6559872826919358E-2</v>
      </c>
      <c r="AL399">
        <f t="shared" si="201"/>
        <v>9.8459955526277945</v>
      </c>
      <c r="AM399">
        <f t="shared" si="193"/>
        <v>-0.12661736737666848</v>
      </c>
      <c r="AN399">
        <f t="shared" si="194"/>
        <v>6.6558832621315345E-2</v>
      </c>
      <c r="AO399">
        <f t="shared" si="195"/>
        <v>9.8459955544391278</v>
      </c>
      <c r="AQ399">
        <f t="shared" si="216"/>
        <v>2.0375000080093741E-2</v>
      </c>
      <c r="AR399" t="b">
        <f t="shared" si="210"/>
        <v>0</v>
      </c>
      <c r="AS399" t="b">
        <f t="shared" si="211"/>
        <v>0</v>
      </c>
      <c r="AT399" t="b">
        <f>FALSE</f>
        <v>0</v>
      </c>
      <c r="AU399" t="b">
        <f t="shared" si="212"/>
        <v>1</v>
      </c>
      <c r="AV399" t="b">
        <f t="shared" si="217"/>
        <v>1</v>
      </c>
      <c r="AW399" t="b">
        <f t="shared" si="213"/>
        <v>0</v>
      </c>
      <c r="AX399">
        <f t="shared" si="218"/>
        <v>0</v>
      </c>
      <c r="AY399">
        <f t="shared" si="219"/>
        <v>0</v>
      </c>
      <c r="AZ399" t="b">
        <f t="shared" si="214"/>
        <v>0</v>
      </c>
    </row>
    <row r="400" spans="1:52" x14ac:dyDescent="0.3">
      <c r="A400" s="4">
        <v>398</v>
      </c>
      <c r="B400" s="4">
        <v>-803113205846</v>
      </c>
      <c r="C400" s="5">
        <v>2</v>
      </c>
      <c r="D400" s="5">
        <v>-1.3318999999999999E-2</v>
      </c>
      <c r="E400" s="5">
        <v>1.3032999999999999E-2</v>
      </c>
      <c r="F400" s="5">
        <v>1004120</v>
      </c>
      <c r="G400" s="5">
        <v>0</v>
      </c>
      <c r="H400" s="5">
        <v>0</v>
      </c>
      <c r="I400" s="5">
        <v>0</v>
      </c>
      <c r="J400" s="5">
        <v>-0.126</v>
      </c>
      <c r="K400" s="5">
        <v>0.192</v>
      </c>
      <c r="L400" s="5">
        <v>-0.71499999999999997</v>
      </c>
      <c r="M400" s="5">
        <v>0</v>
      </c>
      <c r="S400">
        <f t="shared" si="202"/>
        <v>398</v>
      </c>
      <c r="T400">
        <f t="shared" si="215"/>
        <v>7.9580640000058338</v>
      </c>
      <c r="U400">
        <f t="shared" si="203"/>
        <v>2</v>
      </c>
      <c r="V400">
        <f t="shared" si="207"/>
        <v>-0.13060877779999999</v>
      </c>
      <c r="W400">
        <f t="shared" si="208"/>
        <v>0.1278042046</v>
      </c>
      <c r="X400">
        <f t="shared" si="209"/>
        <v>9.8466015440000003</v>
      </c>
      <c r="Y400">
        <f t="shared" si="204"/>
        <v>0</v>
      </c>
      <c r="Z400">
        <f t="shared" si="205"/>
        <v>0</v>
      </c>
      <c r="AA400">
        <f t="shared" si="206"/>
        <v>0</v>
      </c>
      <c r="AB400">
        <f t="shared" si="189"/>
        <v>-0.126</v>
      </c>
      <c r="AC400">
        <f t="shared" si="190"/>
        <v>0.192</v>
      </c>
      <c r="AD400">
        <f t="shared" si="191"/>
        <v>-0.71499999999999997</v>
      </c>
      <c r="AE400">
        <f t="shared" si="192"/>
        <v>0</v>
      </c>
      <c r="AG400">
        <f t="shared" si="196"/>
        <v>-2.1991148575128553E-3</v>
      </c>
      <c r="AH400">
        <f t="shared" si="197"/>
        <v>3.3510321638291129E-3</v>
      </c>
      <c r="AI400">
        <f t="shared" si="198"/>
        <v>-1.2479104151759457E-2</v>
      </c>
      <c r="AJ400">
        <f t="shared" si="199"/>
        <v>-9.7611827746937802E-2</v>
      </c>
      <c r="AK400">
        <f t="shared" si="200"/>
        <v>0.14945852677453614</v>
      </c>
      <c r="AL400">
        <f t="shared" si="201"/>
        <v>9.8466790652337863</v>
      </c>
      <c r="AM400">
        <f t="shared" si="193"/>
        <v>-9.7612849359102583E-2</v>
      </c>
      <c r="AN400">
        <f t="shared" si="194"/>
        <v>0.14945768586084568</v>
      </c>
      <c r="AO400">
        <f t="shared" si="195"/>
        <v>9.8466790678701486</v>
      </c>
      <c r="AQ400">
        <f t="shared" si="216"/>
        <v>1.8311999971047044E-2</v>
      </c>
      <c r="AR400" t="b">
        <f t="shared" si="210"/>
        <v>0</v>
      </c>
      <c r="AS400" t="b">
        <f t="shared" si="211"/>
        <v>0</v>
      </c>
      <c r="AT400" t="b">
        <f>FALSE</f>
        <v>0</v>
      </c>
      <c r="AU400" t="b">
        <f t="shared" si="212"/>
        <v>1</v>
      </c>
      <c r="AV400" t="b">
        <f t="shared" si="217"/>
        <v>1</v>
      </c>
      <c r="AW400" t="b">
        <f t="shared" si="213"/>
        <v>0</v>
      </c>
      <c r="AX400">
        <f t="shared" si="218"/>
        <v>0</v>
      </c>
      <c r="AY400">
        <f t="shared" si="219"/>
        <v>0</v>
      </c>
      <c r="AZ400" t="b">
        <f t="shared" si="214"/>
        <v>0</v>
      </c>
    </row>
    <row r="401" spans="1:52" x14ac:dyDescent="0.3">
      <c r="A401" s="4">
        <v>399</v>
      </c>
      <c r="B401" s="4">
        <v>-803113188773</v>
      </c>
      <c r="C401" s="5">
        <v>2</v>
      </c>
      <c r="D401" s="5">
        <v>-2.0222E-2</v>
      </c>
      <c r="E401" s="5">
        <v>1.2243E-2</v>
      </c>
      <c r="F401" s="5">
        <v>1003855</v>
      </c>
      <c r="G401" s="5">
        <v>0</v>
      </c>
      <c r="H401" s="5">
        <v>0</v>
      </c>
      <c r="I401" s="5">
        <v>0</v>
      </c>
      <c r="J401" s="5">
        <v>-0.126</v>
      </c>
      <c r="K401" s="5">
        <v>0.19600000000000001</v>
      </c>
      <c r="L401" s="5">
        <v>-0.71499999999999997</v>
      </c>
      <c r="M401" s="5">
        <v>0</v>
      </c>
      <c r="S401">
        <f t="shared" si="202"/>
        <v>399</v>
      </c>
      <c r="T401">
        <f t="shared" si="215"/>
        <v>7.9751369999721646</v>
      </c>
      <c r="U401">
        <f t="shared" si="203"/>
        <v>2</v>
      </c>
      <c r="V401">
        <f t="shared" si="207"/>
        <v>-0.19830097640000002</v>
      </c>
      <c r="W401">
        <f t="shared" si="208"/>
        <v>0.12005730660000001</v>
      </c>
      <c r="X401">
        <f t="shared" si="209"/>
        <v>9.8440029009999996</v>
      </c>
      <c r="Y401">
        <f t="shared" si="204"/>
        <v>0</v>
      </c>
      <c r="Z401">
        <f t="shared" si="205"/>
        <v>0</v>
      </c>
      <c r="AA401">
        <f t="shared" si="206"/>
        <v>0</v>
      </c>
      <c r="AB401">
        <f t="shared" si="189"/>
        <v>-0.126</v>
      </c>
      <c r="AC401">
        <f t="shared" si="190"/>
        <v>0.19600000000000001</v>
      </c>
      <c r="AD401">
        <f t="shared" si="191"/>
        <v>-0.71499999999999997</v>
      </c>
      <c r="AE401">
        <f t="shared" si="192"/>
        <v>0</v>
      </c>
      <c r="AG401">
        <f t="shared" si="196"/>
        <v>-2.1991148575128553E-3</v>
      </c>
      <c r="AH401">
        <f t="shared" si="197"/>
        <v>3.4208453339088863E-3</v>
      </c>
      <c r="AI401">
        <f t="shared" si="198"/>
        <v>-1.2479104151759457E-2</v>
      </c>
      <c r="AJ401">
        <f t="shared" si="199"/>
        <v>-0.16462507041121732</v>
      </c>
      <c r="AK401">
        <f t="shared" si="200"/>
        <v>0.14170645699945794</v>
      </c>
      <c r="AL401">
        <f t="shared" si="201"/>
        <v>9.8443358341354035</v>
      </c>
      <c r="AM401">
        <f t="shared" si="193"/>
        <v>-0.16462605500694133</v>
      </c>
      <c r="AN401">
        <f t="shared" si="194"/>
        <v>0.14170509188342417</v>
      </c>
      <c r="AO401">
        <f t="shared" si="195"/>
        <v>9.8443358373205054</v>
      </c>
      <c r="AQ401">
        <f t="shared" si="216"/>
        <v>1.7072999966330826E-2</v>
      </c>
      <c r="AR401" t="b">
        <f t="shared" si="210"/>
        <v>0</v>
      </c>
      <c r="AS401" t="b">
        <f t="shared" si="211"/>
        <v>0</v>
      </c>
      <c r="AT401" t="b">
        <f>FALSE</f>
        <v>0</v>
      </c>
      <c r="AU401" t="b">
        <f t="shared" si="212"/>
        <v>1</v>
      </c>
      <c r="AV401" t="b">
        <f t="shared" si="217"/>
        <v>1</v>
      </c>
      <c r="AW401" t="b">
        <f t="shared" si="213"/>
        <v>0</v>
      </c>
      <c r="AX401">
        <f t="shared" si="218"/>
        <v>0</v>
      </c>
      <c r="AY401">
        <f t="shared" si="219"/>
        <v>0</v>
      </c>
      <c r="AZ401" t="b">
        <f t="shared" si="214"/>
        <v>0</v>
      </c>
    </row>
    <row r="402" spans="1:52" x14ac:dyDescent="0.3">
      <c r="A402" s="4">
        <v>400</v>
      </c>
      <c r="B402" s="4">
        <v>-803113164450</v>
      </c>
      <c r="C402" s="5">
        <v>2</v>
      </c>
      <c r="D402" s="5">
        <v>-2.0745E-2</v>
      </c>
      <c r="E402" s="5">
        <v>1.2187999999999999E-2</v>
      </c>
      <c r="F402" s="5">
        <v>1003835</v>
      </c>
      <c r="G402" s="5">
        <v>0</v>
      </c>
      <c r="H402" s="5">
        <v>0</v>
      </c>
      <c r="I402" s="5">
        <v>0</v>
      </c>
      <c r="J402" s="5">
        <v>-0.125</v>
      </c>
      <c r="K402" s="5">
        <v>0.20599999999999999</v>
      </c>
      <c r="L402" s="5">
        <v>-0.71599999999999997</v>
      </c>
      <c r="M402" s="5">
        <v>0</v>
      </c>
      <c r="S402">
        <f t="shared" si="202"/>
        <v>400</v>
      </c>
      <c r="T402">
        <f t="shared" si="215"/>
        <v>7.9994599999627098</v>
      </c>
      <c r="U402">
        <f t="shared" si="203"/>
        <v>2</v>
      </c>
      <c r="V402">
        <f t="shared" si="207"/>
        <v>-0.20342961900000001</v>
      </c>
      <c r="W402">
        <f t="shared" si="208"/>
        <v>0.1195179656</v>
      </c>
      <c r="X402">
        <f t="shared" si="209"/>
        <v>9.8438067770000011</v>
      </c>
      <c r="Y402">
        <f t="shared" si="204"/>
        <v>0</v>
      </c>
      <c r="Z402">
        <f t="shared" si="205"/>
        <v>0</v>
      </c>
      <c r="AA402">
        <f t="shared" si="206"/>
        <v>0</v>
      </c>
      <c r="AB402">
        <f t="shared" si="189"/>
        <v>-0.125</v>
      </c>
      <c r="AC402">
        <f t="shared" si="190"/>
        <v>0.20599999999999999</v>
      </c>
      <c r="AD402">
        <f t="shared" si="191"/>
        <v>-0.71599999999999997</v>
      </c>
      <c r="AE402">
        <f t="shared" si="192"/>
        <v>0</v>
      </c>
      <c r="AG402">
        <f t="shared" si="196"/>
        <v>-2.1816615649929119E-3</v>
      </c>
      <c r="AH402">
        <f t="shared" si="197"/>
        <v>3.5953782591083188E-3</v>
      </c>
      <c r="AI402">
        <f t="shared" si="198"/>
        <v>-1.24965574442794E-2</v>
      </c>
      <c r="AJ402">
        <f t="shared" si="199"/>
        <v>-0.16803617153809955</v>
      </c>
      <c r="AK402">
        <f t="shared" si="200"/>
        <v>0.14099497590119495</v>
      </c>
      <c r="AL402">
        <f t="shared" si="201"/>
        <v>9.844190382084463</v>
      </c>
      <c r="AM402">
        <f t="shared" si="193"/>
        <v>-0.16803719324913305</v>
      </c>
      <c r="AN402">
        <f t="shared" si="194"/>
        <v>0.1409935190307916</v>
      </c>
      <c r="AO402">
        <f t="shared" si="195"/>
        <v>9.8441903855103821</v>
      </c>
      <c r="AQ402">
        <f t="shared" si="216"/>
        <v>2.4322999990545213E-2</v>
      </c>
      <c r="AR402" t="b">
        <f t="shared" si="210"/>
        <v>0</v>
      </c>
      <c r="AS402" t="b">
        <f t="shared" si="211"/>
        <v>0</v>
      </c>
      <c r="AT402" t="b">
        <f>FALSE</f>
        <v>0</v>
      </c>
      <c r="AU402" t="b">
        <f t="shared" si="212"/>
        <v>1</v>
      </c>
      <c r="AV402" t="b">
        <f t="shared" si="217"/>
        <v>1</v>
      </c>
      <c r="AW402" t="b">
        <f t="shared" si="213"/>
        <v>0</v>
      </c>
      <c r="AX402">
        <f t="shared" si="218"/>
        <v>0</v>
      </c>
      <c r="AY402">
        <f t="shared" si="219"/>
        <v>0</v>
      </c>
      <c r="AZ402" t="b">
        <f t="shared" si="214"/>
        <v>0</v>
      </c>
    </row>
    <row r="403" spans="1:52" x14ac:dyDescent="0.3">
      <c r="A403" s="4">
        <v>401</v>
      </c>
      <c r="B403" s="4">
        <v>-803113144001</v>
      </c>
      <c r="C403" s="5">
        <v>2</v>
      </c>
      <c r="D403" s="5">
        <v>-1.7141E-2</v>
      </c>
      <c r="E403" s="5">
        <v>5.254E-3</v>
      </c>
      <c r="F403" s="5">
        <v>1003985</v>
      </c>
      <c r="G403" s="5">
        <v>0</v>
      </c>
      <c r="H403" s="5">
        <v>0</v>
      </c>
      <c r="I403" s="5">
        <v>0</v>
      </c>
      <c r="J403" s="5">
        <v>-0.126</v>
      </c>
      <c r="K403" s="5">
        <v>0.21099999999999999</v>
      </c>
      <c r="L403" s="5">
        <v>-0.71799999999999997</v>
      </c>
      <c r="M403" s="5">
        <v>0</v>
      </c>
      <c r="S403">
        <f t="shared" si="202"/>
        <v>401</v>
      </c>
      <c r="T403">
        <f t="shared" si="215"/>
        <v>8.0199090000241995</v>
      </c>
      <c r="U403">
        <f t="shared" si="203"/>
        <v>2</v>
      </c>
      <c r="V403">
        <f t="shared" si="207"/>
        <v>-0.16808807420000002</v>
      </c>
      <c r="W403">
        <f t="shared" si="208"/>
        <v>5.1521774800000003E-2</v>
      </c>
      <c r="X403">
        <f t="shared" si="209"/>
        <v>9.8452777069999993</v>
      </c>
      <c r="Y403">
        <f t="shared" si="204"/>
        <v>0</v>
      </c>
      <c r="Z403">
        <f t="shared" si="205"/>
        <v>0</v>
      </c>
      <c r="AA403">
        <f t="shared" si="206"/>
        <v>0</v>
      </c>
      <c r="AB403">
        <f t="shared" si="189"/>
        <v>-0.126</v>
      </c>
      <c r="AC403">
        <f t="shared" si="190"/>
        <v>0.21099999999999999</v>
      </c>
      <c r="AD403">
        <f t="shared" si="191"/>
        <v>-0.71799999999999997</v>
      </c>
      <c r="AE403">
        <f t="shared" si="192"/>
        <v>0</v>
      </c>
      <c r="AG403">
        <f t="shared" si="196"/>
        <v>-2.1991148575128553E-3</v>
      </c>
      <c r="AH403">
        <f t="shared" si="197"/>
        <v>3.6826447217080355E-3</v>
      </c>
      <c r="AI403">
        <f t="shared" si="198"/>
        <v>-1.2531464029319286E-2</v>
      </c>
      <c r="AJ403">
        <f t="shared" si="199"/>
        <v>-0.13183035637667798</v>
      </c>
      <c r="AK403">
        <f t="shared" si="200"/>
        <v>7.3173743702371077E-2</v>
      </c>
      <c r="AL403">
        <f t="shared" si="201"/>
        <v>9.8456928441978189</v>
      </c>
      <c r="AM403">
        <f t="shared" si="193"/>
        <v>-0.13183086129781202</v>
      </c>
      <c r="AN403">
        <f t="shared" si="194"/>
        <v>7.3172529248466442E-2</v>
      </c>
      <c r="AO403">
        <f t="shared" si="195"/>
        <v>9.8456928464629048</v>
      </c>
      <c r="AQ403">
        <f t="shared" si="216"/>
        <v>2.0449000061489642E-2</v>
      </c>
      <c r="AR403" t="b">
        <f t="shared" si="210"/>
        <v>0</v>
      </c>
      <c r="AS403" t="b">
        <f t="shared" si="211"/>
        <v>0</v>
      </c>
      <c r="AT403" t="b">
        <f>FALSE</f>
        <v>0</v>
      </c>
      <c r="AU403" t="b">
        <f t="shared" si="212"/>
        <v>1</v>
      </c>
      <c r="AV403" t="b">
        <f t="shared" si="217"/>
        <v>1</v>
      </c>
      <c r="AW403" t="b">
        <f t="shared" si="213"/>
        <v>0</v>
      </c>
      <c r="AX403">
        <f t="shared" si="218"/>
        <v>0</v>
      </c>
      <c r="AY403">
        <f t="shared" si="219"/>
        <v>0</v>
      </c>
      <c r="AZ403" t="b">
        <f t="shared" si="214"/>
        <v>0</v>
      </c>
    </row>
    <row r="404" spans="1:52" x14ac:dyDescent="0.3">
      <c r="A404" s="4">
        <v>402</v>
      </c>
      <c r="B404" s="4">
        <v>-803113123303</v>
      </c>
      <c r="C404" s="5">
        <v>2</v>
      </c>
      <c r="D404" s="5">
        <v>-1.179E-2</v>
      </c>
      <c r="E404" s="5">
        <v>3.8630000000000001E-3</v>
      </c>
      <c r="F404" s="5">
        <v>1004196</v>
      </c>
      <c r="G404" s="5">
        <v>0</v>
      </c>
      <c r="H404" s="5">
        <v>0</v>
      </c>
      <c r="I404" s="5">
        <v>0</v>
      </c>
      <c r="J404" s="5">
        <v>-0.129</v>
      </c>
      <c r="K404" s="5">
        <v>0.21199999999999999</v>
      </c>
      <c r="L404" s="5">
        <v>-0.71699999999999997</v>
      </c>
      <c r="M404" s="5">
        <v>0</v>
      </c>
      <c r="S404">
        <f t="shared" si="202"/>
        <v>402</v>
      </c>
      <c r="T404">
        <f t="shared" si="215"/>
        <v>8.0406070000026375</v>
      </c>
      <c r="U404">
        <f t="shared" si="203"/>
        <v>2</v>
      </c>
      <c r="V404">
        <f t="shared" si="207"/>
        <v>-0.11561509800000001</v>
      </c>
      <c r="W404">
        <f t="shared" si="208"/>
        <v>3.7881350600000002E-2</v>
      </c>
      <c r="X404">
        <f t="shared" si="209"/>
        <v>9.8473468152000017</v>
      </c>
      <c r="Y404">
        <f t="shared" si="204"/>
        <v>0</v>
      </c>
      <c r="Z404">
        <f t="shared" si="205"/>
        <v>0</v>
      </c>
      <c r="AA404">
        <f t="shared" si="206"/>
        <v>0</v>
      </c>
      <c r="AB404">
        <f t="shared" si="189"/>
        <v>-0.129</v>
      </c>
      <c r="AC404">
        <f t="shared" si="190"/>
        <v>0.21199999999999999</v>
      </c>
      <c r="AD404">
        <f t="shared" si="191"/>
        <v>-0.71699999999999997</v>
      </c>
      <c r="AE404">
        <f t="shared" si="192"/>
        <v>0</v>
      </c>
      <c r="AG404">
        <f t="shared" si="196"/>
        <v>-2.2514747350726853E-3</v>
      </c>
      <c r="AH404">
        <f t="shared" si="197"/>
        <v>3.7000980142279788E-3</v>
      </c>
      <c r="AI404">
        <f t="shared" si="198"/>
        <v>-1.2514010736799343E-2</v>
      </c>
      <c r="AJ404">
        <f t="shared" si="199"/>
        <v>-7.9178241316785691E-2</v>
      </c>
      <c r="AK404">
        <f t="shared" si="200"/>
        <v>6.005309979815969E-2</v>
      </c>
      <c r="AL404">
        <f t="shared" si="201"/>
        <v>9.8475969443181963</v>
      </c>
      <c r="AM404">
        <f t="shared" si="193"/>
        <v>-7.9178649242793858E-2</v>
      </c>
      <c r="AN404">
        <f t="shared" si="194"/>
        <v>6.0052288417704575E-2</v>
      </c>
      <c r="AO404">
        <f t="shared" si="195"/>
        <v>9.8475969459862807</v>
      </c>
      <c r="AQ404">
        <f t="shared" si="216"/>
        <v>2.069799997843802E-2</v>
      </c>
      <c r="AR404" t="b">
        <f t="shared" si="210"/>
        <v>0</v>
      </c>
      <c r="AS404" t="b">
        <f t="shared" si="211"/>
        <v>0</v>
      </c>
      <c r="AT404" t="b">
        <f>FALSE</f>
        <v>0</v>
      </c>
      <c r="AU404" t="b">
        <f t="shared" si="212"/>
        <v>1</v>
      </c>
      <c r="AV404" t="b">
        <f t="shared" si="217"/>
        <v>1</v>
      </c>
      <c r="AW404" t="b">
        <f t="shared" si="213"/>
        <v>0</v>
      </c>
      <c r="AX404">
        <f t="shared" si="218"/>
        <v>0</v>
      </c>
      <c r="AY404">
        <f t="shared" si="219"/>
        <v>0</v>
      </c>
      <c r="AZ404" t="b">
        <f t="shared" si="214"/>
        <v>0</v>
      </c>
    </row>
    <row r="405" spans="1:52" x14ac:dyDescent="0.3">
      <c r="A405" s="4">
        <v>403</v>
      </c>
      <c r="B405" s="4">
        <v>-803113102380</v>
      </c>
      <c r="C405" s="5">
        <v>2</v>
      </c>
      <c r="D405" s="5">
        <v>-1.9304999999999999E-2</v>
      </c>
      <c r="E405" s="5">
        <v>1.3310000000000001E-2</v>
      </c>
      <c r="F405" s="5">
        <v>1002325</v>
      </c>
      <c r="G405" s="5">
        <v>0</v>
      </c>
      <c r="H405" s="5">
        <v>0</v>
      </c>
      <c r="I405" s="5">
        <v>0</v>
      </c>
      <c r="J405" s="5">
        <v>-0.13</v>
      </c>
      <c r="K405" s="5">
        <v>0.217</v>
      </c>
      <c r="L405" s="5">
        <v>-0.71699999999999997</v>
      </c>
      <c r="M405" s="5">
        <v>0</v>
      </c>
      <c r="S405">
        <f t="shared" si="202"/>
        <v>403</v>
      </c>
      <c r="T405">
        <f t="shared" si="215"/>
        <v>8.0615299999481067</v>
      </c>
      <c r="U405">
        <f t="shared" si="203"/>
        <v>2</v>
      </c>
      <c r="V405">
        <f t="shared" si="207"/>
        <v>-0.189308691</v>
      </c>
      <c r="W405">
        <f t="shared" si="208"/>
        <v>0.130520522</v>
      </c>
      <c r="X405">
        <f t="shared" si="209"/>
        <v>9.8289994150000002</v>
      </c>
      <c r="Y405">
        <f t="shared" si="204"/>
        <v>0</v>
      </c>
      <c r="Z405">
        <f t="shared" si="205"/>
        <v>0</v>
      </c>
      <c r="AA405">
        <f t="shared" si="206"/>
        <v>0</v>
      </c>
      <c r="AB405">
        <f t="shared" si="189"/>
        <v>-0.13</v>
      </c>
      <c r="AC405">
        <f t="shared" si="190"/>
        <v>0.217</v>
      </c>
      <c r="AD405">
        <f t="shared" si="191"/>
        <v>-0.71699999999999997</v>
      </c>
      <c r="AE405">
        <f t="shared" si="192"/>
        <v>0</v>
      </c>
      <c r="AG405">
        <f t="shared" si="196"/>
        <v>-2.2689280275926286E-3</v>
      </c>
      <c r="AH405">
        <f t="shared" si="197"/>
        <v>3.7873644768276955E-3</v>
      </c>
      <c r="AI405">
        <f t="shared" si="198"/>
        <v>-1.2514010736799343E-2</v>
      </c>
      <c r="AJ405">
        <f t="shared" si="199"/>
        <v>-0.1520814190359909</v>
      </c>
      <c r="AK405">
        <f t="shared" si="200"/>
        <v>0.15282292598637087</v>
      </c>
      <c r="AL405">
        <f t="shared" si="201"/>
        <v>9.8293244570773322</v>
      </c>
      <c r="AM405">
        <f t="shared" si="193"/>
        <v>-0.15208263644889258</v>
      </c>
      <c r="AN405">
        <f t="shared" si="194"/>
        <v>0.15282145915932929</v>
      </c>
      <c r="AO405">
        <f t="shared" si="195"/>
        <v>9.8293244610467916</v>
      </c>
      <c r="AQ405">
        <f t="shared" si="216"/>
        <v>2.0922999945469201E-2</v>
      </c>
      <c r="AR405" t="b">
        <f t="shared" si="210"/>
        <v>0</v>
      </c>
      <c r="AS405" t="b">
        <f t="shared" si="211"/>
        <v>0</v>
      </c>
      <c r="AT405" t="b">
        <f>FALSE</f>
        <v>0</v>
      </c>
      <c r="AU405" t="b">
        <f t="shared" si="212"/>
        <v>1</v>
      </c>
      <c r="AV405" t="b">
        <f t="shared" si="217"/>
        <v>1</v>
      </c>
      <c r="AW405" t="b">
        <f t="shared" si="213"/>
        <v>0</v>
      </c>
      <c r="AX405">
        <f t="shared" si="218"/>
        <v>0</v>
      </c>
      <c r="AY405">
        <f t="shared" si="219"/>
        <v>0</v>
      </c>
      <c r="AZ405" t="b">
        <f t="shared" si="214"/>
        <v>0</v>
      </c>
    </row>
    <row r="406" spans="1:52" x14ac:dyDescent="0.3">
      <c r="A406" s="4">
        <v>404</v>
      </c>
      <c r="B406" s="4">
        <v>-803113086126</v>
      </c>
      <c r="C406" s="5">
        <v>2</v>
      </c>
      <c r="D406" s="5">
        <v>-1.9630999999999999E-2</v>
      </c>
      <c r="E406" s="5">
        <v>1.2227999999999999E-2</v>
      </c>
      <c r="F406" s="5">
        <v>0.99863299999999999</v>
      </c>
      <c r="G406" s="5">
        <v>0</v>
      </c>
      <c r="H406" s="5">
        <v>0</v>
      </c>
      <c r="I406" s="5">
        <v>0</v>
      </c>
      <c r="J406" s="5">
        <v>-0.129</v>
      </c>
      <c r="K406" s="5">
        <v>0.222</v>
      </c>
      <c r="L406" s="5">
        <v>-0.71699999999999997</v>
      </c>
      <c r="M406" s="5">
        <v>0</v>
      </c>
      <c r="S406">
        <f t="shared" si="202"/>
        <v>404</v>
      </c>
      <c r="T406">
        <f t="shared" si="215"/>
        <v>8.0777839999645948</v>
      </c>
      <c r="U406">
        <f t="shared" si="203"/>
        <v>2</v>
      </c>
      <c r="V406">
        <f t="shared" si="207"/>
        <v>-0.19250551220000001</v>
      </c>
      <c r="W406">
        <f t="shared" si="208"/>
        <v>0.1199102136</v>
      </c>
      <c r="X406">
        <f t="shared" si="209"/>
        <v>9.7927949246000008</v>
      </c>
      <c r="Y406">
        <f t="shared" si="204"/>
        <v>0</v>
      </c>
      <c r="Z406">
        <f t="shared" si="205"/>
        <v>0</v>
      </c>
      <c r="AA406">
        <f t="shared" si="206"/>
        <v>0</v>
      </c>
      <c r="AB406">
        <f t="shared" si="189"/>
        <v>-0.129</v>
      </c>
      <c r="AC406">
        <f t="shared" si="190"/>
        <v>0.222</v>
      </c>
      <c r="AD406">
        <f t="shared" si="191"/>
        <v>-0.71699999999999997</v>
      </c>
      <c r="AE406">
        <f t="shared" si="192"/>
        <v>0</v>
      </c>
      <c r="AG406">
        <f t="shared" si="196"/>
        <v>-2.2514747350726853E-3</v>
      </c>
      <c r="AH406">
        <f t="shared" si="197"/>
        <v>3.8746309394274113E-3</v>
      </c>
      <c r="AI406">
        <f t="shared" si="198"/>
        <v>-1.2514010736799343E-2</v>
      </c>
      <c r="AJ406">
        <f t="shared" si="199"/>
        <v>-0.15456069592280344</v>
      </c>
      <c r="AK406">
        <f t="shared" si="200"/>
        <v>0.14195963525013411</v>
      </c>
      <c r="AL406">
        <f t="shared" si="201"/>
        <v>9.7931725053763863</v>
      </c>
      <c r="AM406">
        <f t="shared" si="193"/>
        <v>-0.15456183814213989</v>
      </c>
      <c r="AN406">
        <f t="shared" si="194"/>
        <v>0.14195812141029007</v>
      </c>
      <c r="AO406">
        <f t="shared" si="195"/>
        <v>9.7931725092934165</v>
      </c>
      <c r="AQ406">
        <f t="shared" si="216"/>
        <v>1.6254000016488135E-2</v>
      </c>
      <c r="AR406" t="b">
        <f t="shared" si="210"/>
        <v>0</v>
      </c>
      <c r="AS406" t="b">
        <f t="shared" si="211"/>
        <v>0</v>
      </c>
      <c r="AT406" t="b">
        <f>FALSE</f>
        <v>0</v>
      </c>
      <c r="AU406" t="b">
        <f t="shared" si="212"/>
        <v>1</v>
      </c>
      <c r="AV406" t="b">
        <f t="shared" si="217"/>
        <v>1</v>
      </c>
      <c r="AW406" t="b">
        <f t="shared" si="213"/>
        <v>0</v>
      </c>
      <c r="AX406">
        <f t="shared" si="218"/>
        <v>0</v>
      </c>
      <c r="AY406">
        <f t="shared" si="219"/>
        <v>0</v>
      </c>
      <c r="AZ406" t="b">
        <f t="shared" si="214"/>
        <v>0</v>
      </c>
    </row>
    <row r="407" spans="1:52" x14ac:dyDescent="0.3">
      <c r="A407" s="4">
        <v>405</v>
      </c>
      <c r="B407" s="4">
        <v>-803113065684</v>
      </c>
      <c r="C407" s="5">
        <v>2</v>
      </c>
      <c r="D407" s="5">
        <v>-1.2160000000000001E-2</v>
      </c>
      <c r="E407" s="5">
        <v>1.2148000000000001E-2</v>
      </c>
      <c r="F407" s="5">
        <v>1004860</v>
      </c>
      <c r="G407" s="5">
        <v>0</v>
      </c>
      <c r="H407" s="5">
        <v>0</v>
      </c>
      <c r="I407" s="5">
        <v>0</v>
      </c>
      <c r="J407" s="5">
        <v>-0.129</v>
      </c>
      <c r="K407" s="5">
        <v>0.224</v>
      </c>
      <c r="L407" s="5">
        <v>-0.71699999999999997</v>
      </c>
      <c r="M407" s="5">
        <v>0</v>
      </c>
      <c r="S407">
        <f t="shared" si="202"/>
        <v>405</v>
      </c>
      <c r="T407">
        <f t="shared" si="215"/>
        <v>8.098225999972783</v>
      </c>
      <c r="U407">
        <f t="shared" si="203"/>
        <v>2</v>
      </c>
      <c r="V407">
        <f t="shared" si="207"/>
        <v>-0.11924339200000002</v>
      </c>
      <c r="W407">
        <f t="shared" si="208"/>
        <v>0.11912571760000001</v>
      </c>
      <c r="X407">
        <f t="shared" si="209"/>
        <v>9.8538581320000009</v>
      </c>
      <c r="Y407">
        <f t="shared" si="204"/>
        <v>0</v>
      </c>
      <c r="Z407">
        <f t="shared" si="205"/>
        <v>0</v>
      </c>
      <c r="AA407">
        <f t="shared" si="206"/>
        <v>0</v>
      </c>
      <c r="AB407">
        <f t="shared" si="189"/>
        <v>-0.129</v>
      </c>
      <c r="AC407">
        <f t="shared" si="190"/>
        <v>0.224</v>
      </c>
      <c r="AD407">
        <f t="shared" si="191"/>
        <v>-0.71699999999999997</v>
      </c>
      <c r="AE407">
        <f t="shared" si="192"/>
        <v>0</v>
      </c>
      <c r="AG407">
        <f t="shared" si="196"/>
        <v>-2.2514747350726853E-3</v>
      </c>
      <c r="AH407">
        <f t="shared" si="197"/>
        <v>3.909537524467298E-3</v>
      </c>
      <c r="AI407">
        <f t="shared" si="198"/>
        <v>-1.2514010736799343E-2</v>
      </c>
      <c r="AJ407">
        <f t="shared" si="199"/>
        <v>-8.071855072306286E-2</v>
      </c>
      <c r="AK407">
        <f t="shared" si="200"/>
        <v>0.14131198960657881</v>
      </c>
      <c r="AL407">
        <f t="shared" si="201"/>
        <v>9.8539558272743708</v>
      </c>
      <c r="AM407">
        <f t="shared" si="193"/>
        <v>-8.0719696932397694E-2</v>
      </c>
      <c r="AN407">
        <f t="shared" si="194"/>
        <v>0.14131110955119955</v>
      </c>
      <c r="AO407">
        <f t="shared" si="195"/>
        <v>9.8539558305056598</v>
      </c>
      <c r="AQ407">
        <f t="shared" si="216"/>
        <v>2.0442000008188188E-2</v>
      </c>
      <c r="AR407" t="b">
        <f t="shared" si="210"/>
        <v>0</v>
      </c>
      <c r="AS407" t="b">
        <f t="shared" si="211"/>
        <v>0</v>
      </c>
      <c r="AT407" t="b">
        <f>FALSE</f>
        <v>0</v>
      </c>
      <c r="AU407" t="b">
        <f t="shared" si="212"/>
        <v>1</v>
      </c>
      <c r="AV407" t="b">
        <f t="shared" si="217"/>
        <v>1</v>
      </c>
      <c r="AW407" t="b">
        <f t="shared" si="213"/>
        <v>0</v>
      </c>
      <c r="AX407">
        <f t="shared" si="218"/>
        <v>0</v>
      </c>
      <c r="AY407">
        <f t="shared" si="219"/>
        <v>0</v>
      </c>
      <c r="AZ407" t="b">
        <f t="shared" si="214"/>
        <v>0</v>
      </c>
    </row>
    <row r="408" spans="1:52" x14ac:dyDescent="0.3">
      <c r="A408" s="4">
        <v>406</v>
      </c>
      <c r="B408" s="4">
        <v>-803113048394</v>
      </c>
      <c r="C408" s="5">
        <v>2</v>
      </c>
      <c r="D408" s="5">
        <v>-1.307E-2</v>
      </c>
      <c r="E408" s="5">
        <v>1.2333E-2</v>
      </c>
      <c r="F408" s="5">
        <v>1004752</v>
      </c>
      <c r="G408" s="5">
        <v>0</v>
      </c>
      <c r="H408" s="5">
        <v>0</v>
      </c>
      <c r="I408" s="5">
        <v>0</v>
      </c>
      <c r="J408" s="5">
        <v>-0.128</v>
      </c>
      <c r="K408" s="5">
        <v>0.22600000000000001</v>
      </c>
      <c r="L408" s="5">
        <v>-0.71799999999999997</v>
      </c>
      <c r="M408" s="5">
        <v>0</v>
      </c>
      <c r="S408">
        <f t="shared" si="202"/>
        <v>406</v>
      </c>
      <c r="T408">
        <f t="shared" si="215"/>
        <v>8.1155159999616444</v>
      </c>
      <c r="U408">
        <f t="shared" si="203"/>
        <v>2</v>
      </c>
      <c r="V408">
        <f t="shared" si="207"/>
        <v>-0.12816703400000001</v>
      </c>
      <c r="W408">
        <f t="shared" si="208"/>
        <v>0.1209398646</v>
      </c>
      <c r="X408">
        <f t="shared" si="209"/>
        <v>9.8527990624000008</v>
      </c>
      <c r="Y408">
        <f t="shared" si="204"/>
        <v>0</v>
      </c>
      <c r="Z408">
        <f t="shared" si="205"/>
        <v>0</v>
      </c>
      <c r="AA408">
        <f t="shared" si="206"/>
        <v>0</v>
      </c>
      <c r="AB408">
        <f t="shared" si="189"/>
        <v>-0.128</v>
      </c>
      <c r="AC408">
        <f t="shared" si="190"/>
        <v>0.22600000000000001</v>
      </c>
      <c r="AD408">
        <f t="shared" si="191"/>
        <v>-0.71799999999999997</v>
      </c>
      <c r="AE408">
        <f t="shared" si="192"/>
        <v>0</v>
      </c>
      <c r="AG408">
        <f t="shared" si="196"/>
        <v>-2.2340214425527419E-3</v>
      </c>
      <c r="AH408">
        <f t="shared" si="197"/>
        <v>3.9444441095071846E-3</v>
      </c>
      <c r="AI408">
        <f t="shared" si="198"/>
        <v>-1.2531464029319286E-2</v>
      </c>
      <c r="AJ408">
        <f t="shared" si="199"/>
        <v>-8.9302322503058584E-2</v>
      </c>
      <c r="AK408">
        <f t="shared" si="200"/>
        <v>0.14295186703644522</v>
      </c>
      <c r="AL408">
        <f t="shared" si="201"/>
        <v>9.8529331908011297</v>
      </c>
      <c r="AM408">
        <f t="shared" si="193"/>
        <v>-8.9303485199675556E-2</v>
      </c>
      <c r="AN408">
        <f t="shared" si="194"/>
        <v>0.14295090886898149</v>
      </c>
      <c r="AO408">
        <f t="shared" si="195"/>
        <v>9.8529331941645122</v>
      </c>
      <c r="AQ408">
        <f t="shared" si="216"/>
        <v>1.7289999988861382E-2</v>
      </c>
      <c r="AR408" t="b">
        <f t="shared" si="210"/>
        <v>0</v>
      </c>
      <c r="AS408" t="b">
        <f t="shared" si="211"/>
        <v>0</v>
      </c>
      <c r="AT408" t="b">
        <f>FALSE</f>
        <v>0</v>
      </c>
      <c r="AU408" t="b">
        <f t="shared" si="212"/>
        <v>1</v>
      </c>
      <c r="AV408" t="b">
        <f t="shared" si="217"/>
        <v>1</v>
      </c>
      <c r="AW408" t="b">
        <f t="shared" si="213"/>
        <v>0</v>
      </c>
      <c r="AX408">
        <f t="shared" si="218"/>
        <v>0</v>
      </c>
      <c r="AY408">
        <f t="shared" si="219"/>
        <v>0</v>
      </c>
      <c r="AZ408" t="b">
        <f t="shared" si="214"/>
        <v>0</v>
      </c>
    </row>
    <row r="409" spans="1:52" x14ac:dyDescent="0.3">
      <c r="A409" s="4">
        <v>407</v>
      </c>
      <c r="B409" s="4">
        <v>-803113022942</v>
      </c>
      <c r="C409" s="5">
        <v>2</v>
      </c>
      <c r="D409" s="5">
        <v>-1.1452E-2</v>
      </c>
      <c r="E409" s="5">
        <v>1.2234999999999999E-2</v>
      </c>
      <c r="F409" s="5">
        <v>1004339</v>
      </c>
      <c r="G409" s="5">
        <v>0</v>
      </c>
      <c r="H409" s="5">
        <v>0</v>
      </c>
      <c r="I409" s="5">
        <v>0</v>
      </c>
      <c r="J409" s="5">
        <v>-0.127</v>
      </c>
      <c r="K409" s="5">
        <v>0.22800000000000001</v>
      </c>
      <c r="L409" s="5">
        <v>-0.71699999999999997</v>
      </c>
      <c r="M409" s="5">
        <v>0</v>
      </c>
      <c r="S409">
        <f t="shared" si="202"/>
        <v>407</v>
      </c>
      <c r="T409">
        <f t="shared" si="215"/>
        <v>8.1409680000506341</v>
      </c>
      <c r="U409">
        <f t="shared" si="203"/>
        <v>2</v>
      </c>
      <c r="V409">
        <f t="shared" si="207"/>
        <v>-0.1123006024</v>
      </c>
      <c r="W409">
        <f t="shared" si="208"/>
        <v>0.11997885699999999</v>
      </c>
      <c r="X409">
        <f t="shared" si="209"/>
        <v>9.8487491018000011</v>
      </c>
      <c r="Y409">
        <f t="shared" si="204"/>
        <v>0</v>
      </c>
      <c r="Z409">
        <f t="shared" si="205"/>
        <v>0</v>
      </c>
      <c r="AA409">
        <f t="shared" si="206"/>
        <v>0</v>
      </c>
      <c r="AB409">
        <f t="shared" si="189"/>
        <v>-0.127</v>
      </c>
      <c r="AC409">
        <f t="shared" si="190"/>
        <v>0.22800000000000001</v>
      </c>
      <c r="AD409">
        <f t="shared" si="191"/>
        <v>-0.71699999999999997</v>
      </c>
      <c r="AE409">
        <f t="shared" si="192"/>
        <v>0</v>
      </c>
      <c r="AG409">
        <f t="shared" si="196"/>
        <v>-2.2165681500327982E-3</v>
      </c>
      <c r="AH409">
        <f t="shared" si="197"/>
        <v>3.9793506945470713E-3</v>
      </c>
      <c r="AI409">
        <f t="shared" si="198"/>
        <v>-1.2514010736799343E-2</v>
      </c>
      <c r="AJ409">
        <f t="shared" si="199"/>
        <v>-7.310819010412975E-2</v>
      </c>
      <c r="AK409">
        <f t="shared" si="200"/>
        <v>0.14180978566192665</v>
      </c>
      <c r="AL409">
        <f t="shared" si="201"/>
        <v>9.8488278692879483</v>
      </c>
      <c r="AM409">
        <f t="shared" si="193"/>
        <v>-7.3109344651573149E-2</v>
      </c>
      <c r="AN409">
        <f t="shared" si="194"/>
        <v>0.14180896796220396</v>
      </c>
      <c r="AO409">
        <f t="shared" si="195"/>
        <v>9.8488278724913698</v>
      </c>
      <c r="AQ409">
        <f t="shared" si="216"/>
        <v>2.5452000088989735E-2</v>
      </c>
      <c r="AR409" t="b">
        <f t="shared" si="210"/>
        <v>0</v>
      </c>
      <c r="AS409" t="b">
        <f t="shared" si="211"/>
        <v>0</v>
      </c>
      <c r="AT409" t="b">
        <f>FALSE</f>
        <v>0</v>
      </c>
      <c r="AU409" t="b">
        <f t="shared" si="212"/>
        <v>1</v>
      </c>
      <c r="AV409" t="b">
        <f t="shared" si="217"/>
        <v>1</v>
      </c>
      <c r="AW409" t="b">
        <f t="shared" si="213"/>
        <v>0</v>
      </c>
      <c r="AX409">
        <f t="shared" si="218"/>
        <v>0</v>
      </c>
      <c r="AY409">
        <f t="shared" si="219"/>
        <v>0</v>
      </c>
      <c r="AZ409" t="b">
        <f t="shared" si="214"/>
        <v>0</v>
      </c>
    </row>
    <row r="410" spans="1:52" x14ac:dyDescent="0.3">
      <c r="A410" s="4">
        <v>408</v>
      </c>
      <c r="B410" s="4">
        <v>-803113005412</v>
      </c>
      <c r="C410" s="5">
        <v>2</v>
      </c>
      <c r="D410" s="5">
        <v>-9.6849999999999992E-3</v>
      </c>
      <c r="E410" s="5">
        <v>1.2213999999999999E-2</v>
      </c>
      <c r="F410" s="5">
        <v>1004253</v>
      </c>
      <c r="G410" s="5">
        <v>0</v>
      </c>
      <c r="H410" s="5">
        <v>0</v>
      </c>
      <c r="I410" s="5">
        <v>0</v>
      </c>
      <c r="J410" s="5">
        <v>-0.126</v>
      </c>
      <c r="K410" s="5">
        <v>0.22700000000000001</v>
      </c>
      <c r="L410" s="5">
        <v>-0.71599999999999997</v>
      </c>
      <c r="M410" s="5">
        <v>0</v>
      </c>
      <c r="S410">
        <f t="shared" si="202"/>
        <v>408</v>
      </c>
      <c r="T410">
        <f t="shared" si="215"/>
        <v>8.1584980000043288</v>
      </c>
      <c r="U410">
        <f t="shared" si="203"/>
        <v>2</v>
      </c>
      <c r="V410">
        <f t="shared" si="207"/>
        <v>-9.4973046999999991E-2</v>
      </c>
      <c r="W410">
        <f t="shared" si="208"/>
        <v>0.1197729268</v>
      </c>
      <c r="X410">
        <f t="shared" si="209"/>
        <v>9.8479057686000004</v>
      </c>
      <c r="Y410">
        <f t="shared" si="204"/>
        <v>0</v>
      </c>
      <c r="Z410">
        <f t="shared" si="205"/>
        <v>0</v>
      </c>
      <c r="AA410">
        <f t="shared" si="206"/>
        <v>0</v>
      </c>
      <c r="AB410">
        <f t="shared" si="189"/>
        <v>-0.126</v>
      </c>
      <c r="AC410">
        <f t="shared" si="190"/>
        <v>0.22700000000000001</v>
      </c>
      <c r="AD410">
        <f t="shared" si="191"/>
        <v>-0.71599999999999997</v>
      </c>
      <c r="AE410">
        <f t="shared" si="192"/>
        <v>0</v>
      </c>
      <c r="AG410">
        <f t="shared" si="196"/>
        <v>-2.1991148575128553E-3</v>
      </c>
      <c r="AH410">
        <f t="shared" si="197"/>
        <v>3.9618974020271275E-3</v>
      </c>
      <c r="AI410">
        <f t="shared" si="198"/>
        <v>-1.24965574442794E-2</v>
      </c>
      <c r="AJ410">
        <f t="shared" si="199"/>
        <v>-5.5956011413418147E-2</v>
      </c>
      <c r="AK410">
        <f t="shared" si="200"/>
        <v>0.1414299531159541</v>
      </c>
      <c r="AL410">
        <f t="shared" si="201"/>
        <v>9.8479175440305244</v>
      </c>
      <c r="AM410">
        <f t="shared" si="193"/>
        <v>-5.5957149294949257E-2</v>
      </c>
      <c r="AN410">
        <f t="shared" si="194"/>
        <v>0.14142929561827747</v>
      </c>
      <c r="AO410">
        <f t="shared" si="195"/>
        <v>9.8479175470075688</v>
      </c>
      <c r="AQ410">
        <f t="shared" si="216"/>
        <v>1.7529999953694642E-2</v>
      </c>
      <c r="AR410" t="b">
        <f t="shared" si="210"/>
        <v>0</v>
      </c>
      <c r="AS410" t="b">
        <f t="shared" si="211"/>
        <v>0</v>
      </c>
      <c r="AT410" t="b">
        <f>FALSE</f>
        <v>0</v>
      </c>
      <c r="AU410" t="b">
        <f t="shared" si="212"/>
        <v>1</v>
      </c>
      <c r="AV410" t="b">
        <f t="shared" si="217"/>
        <v>1</v>
      </c>
      <c r="AW410" t="b">
        <f t="shared" si="213"/>
        <v>0</v>
      </c>
      <c r="AX410">
        <f t="shared" si="218"/>
        <v>0</v>
      </c>
      <c r="AY410">
        <f t="shared" si="219"/>
        <v>0</v>
      </c>
      <c r="AZ410" t="b">
        <f t="shared" si="214"/>
        <v>0</v>
      </c>
    </row>
    <row r="411" spans="1:52" x14ac:dyDescent="0.3">
      <c r="A411" s="4">
        <v>409</v>
      </c>
      <c r="B411" s="4">
        <v>-803112983092</v>
      </c>
      <c r="C411" s="5">
        <v>2</v>
      </c>
      <c r="D411" s="5">
        <v>-4.6439999999999997E-3</v>
      </c>
      <c r="E411" s="5">
        <v>1.2418E-2</v>
      </c>
      <c r="F411" s="5">
        <v>1004456</v>
      </c>
      <c r="G411" s="5">
        <v>0</v>
      </c>
      <c r="H411" s="5">
        <v>0</v>
      </c>
      <c r="I411" s="5">
        <v>0</v>
      </c>
      <c r="J411" s="5">
        <v>-0.127</v>
      </c>
      <c r="K411" s="5">
        <v>0.224</v>
      </c>
      <c r="L411" s="5">
        <v>-0.71699999999999997</v>
      </c>
      <c r="M411" s="5">
        <v>0</v>
      </c>
      <c r="S411">
        <f t="shared" si="202"/>
        <v>409</v>
      </c>
      <c r="T411">
        <f t="shared" si="215"/>
        <v>8.1808179999934509</v>
      </c>
      <c r="U411">
        <f t="shared" si="203"/>
        <v>2</v>
      </c>
      <c r="V411">
        <f t="shared" si="207"/>
        <v>-4.5539992799999998E-2</v>
      </c>
      <c r="W411">
        <f t="shared" si="208"/>
        <v>0.1217733916</v>
      </c>
      <c r="X411">
        <f t="shared" si="209"/>
        <v>9.8498964272000009</v>
      </c>
      <c r="Y411">
        <f t="shared" si="204"/>
        <v>0</v>
      </c>
      <c r="Z411">
        <f t="shared" si="205"/>
        <v>0</v>
      </c>
      <c r="AA411">
        <f t="shared" si="206"/>
        <v>0</v>
      </c>
      <c r="AB411">
        <f t="shared" si="189"/>
        <v>-0.127</v>
      </c>
      <c r="AC411">
        <f t="shared" si="190"/>
        <v>0.224</v>
      </c>
      <c r="AD411">
        <f t="shared" si="191"/>
        <v>-0.71699999999999997</v>
      </c>
      <c r="AE411">
        <f t="shared" si="192"/>
        <v>0</v>
      </c>
      <c r="AG411">
        <f t="shared" si="196"/>
        <v>-2.2165681500327982E-3</v>
      </c>
      <c r="AH411">
        <f t="shared" si="197"/>
        <v>3.909537524467298E-3</v>
      </c>
      <c r="AI411">
        <f t="shared" si="198"/>
        <v>-1.2514010736799343E-2</v>
      </c>
      <c r="AJ411">
        <f t="shared" si="199"/>
        <v>-7.0312031756666615E-3</v>
      </c>
      <c r="AK411">
        <f t="shared" si="200"/>
        <v>0.14360626906132345</v>
      </c>
      <c r="AL411">
        <f t="shared" si="201"/>
        <v>9.8497050756904141</v>
      </c>
      <c r="AM411">
        <f t="shared" si="193"/>
        <v>-7.0323530299621698E-3</v>
      </c>
      <c r="AN411">
        <f t="shared" si="194"/>
        <v>0.14360604127663196</v>
      </c>
      <c r="AO411">
        <f t="shared" si="195"/>
        <v>9.8497050781905671</v>
      </c>
      <c r="AQ411">
        <f t="shared" si="216"/>
        <v>2.2319999989122152E-2</v>
      </c>
      <c r="AR411" t="b">
        <f t="shared" si="210"/>
        <v>0</v>
      </c>
      <c r="AS411" t="b">
        <f t="shared" si="211"/>
        <v>0</v>
      </c>
      <c r="AT411" t="b">
        <f>FALSE</f>
        <v>0</v>
      </c>
      <c r="AU411" t="b">
        <f t="shared" si="212"/>
        <v>1</v>
      </c>
      <c r="AV411" t="b">
        <f t="shared" si="217"/>
        <v>1</v>
      </c>
      <c r="AW411" t="b">
        <f t="shared" si="213"/>
        <v>0</v>
      </c>
      <c r="AX411">
        <f t="shared" si="218"/>
        <v>0</v>
      </c>
      <c r="AY411">
        <f t="shared" si="219"/>
        <v>0</v>
      </c>
      <c r="AZ411" t="b">
        <f t="shared" si="214"/>
        <v>0</v>
      </c>
    </row>
    <row r="412" spans="1:52" x14ac:dyDescent="0.3">
      <c r="A412" s="4">
        <v>410</v>
      </c>
      <c r="B412" s="4">
        <v>-803112967289</v>
      </c>
      <c r="C412" s="5">
        <v>2</v>
      </c>
      <c r="D412" s="5">
        <v>-5.5120000000000004E-3</v>
      </c>
      <c r="E412" s="5">
        <v>1.2381E-2</v>
      </c>
      <c r="F412" s="5">
        <v>1004411</v>
      </c>
      <c r="G412" s="5">
        <v>0</v>
      </c>
      <c r="H412" s="5">
        <v>0</v>
      </c>
      <c r="I412" s="5">
        <v>0</v>
      </c>
      <c r="J412" s="5">
        <v>-0.126</v>
      </c>
      <c r="K412" s="5">
        <v>0.222</v>
      </c>
      <c r="L412" s="5">
        <v>-0.71699999999999997</v>
      </c>
      <c r="M412" s="5">
        <v>0</v>
      </c>
      <c r="S412">
        <f t="shared" si="202"/>
        <v>410</v>
      </c>
      <c r="T412">
        <f t="shared" si="215"/>
        <v>8.1966209999518469</v>
      </c>
      <c r="U412">
        <f t="shared" si="203"/>
        <v>2</v>
      </c>
      <c r="V412">
        <f t="shared" si="207"/>
        <v>-5.4051774400000009E-2</v>
      </c>
      <c r="W412">
        <f t="shared" si="208"/>
        <v>0.1214105622</v>
      </c>
      <c r="X412">
        <f t="shared" si="209"/>
        <v>9.8494551482000006</v>
      </c>
      <c r="Y412">
        <f t="shared" si="204"/>
        <v>0</v>
      </c>
      <c r="Z412">
        <f t="shared" si="205"/>
        <v>0</v>
      </c>
      <c r="AA412">
        <f t="shared" si="206"/>
        <v>0</v>
      </c>
      <c r="AB412">
        <f t="shared" si="189"/>
        <v>-0.126</v>
      </c>
      <c r="AC412">
        <f t="shared" si="190"/>
        <v>0.222</v>
      </c>
      <c r="AD412">
        <f t="shared" si="191"/>
        <v>-0.71699999999999997</v>
      </c>
      <c r="AE412">
        <f t="shared" si="192"/>
        <v>0</v>
      </c>
      <c r="AG412">
        <f t="shared" si="196"/>
        <v>-2.1991148575128553E-3</v>
      </c>
      <c r="AH412">
        <f t="shared" si="197"/>
        <v>3.8746309394274113E-3</v>
      </c>
      <c r="AI412">
        <f t="shared" si="198"/>
        <v>-1.2514010736799343E-2</v>
      </c>
      <c r="AJ412">
        <f t="shared" si="199"/>
        <v>-1.5888460502126799E-2</v>
      </c>
      <c r="AK412">
        <f t="shared" si="200"/>
        <v>0.14307063229139869</v>
      </c>
      <c r="AL412">
        <f t="shared" si="201"/>
        <v>9.8492998322891765</v>
      </c>
      <c r="AM412">
        <f t="shared" si="193"/>
        <v>-1.5889587288680625E-2</v>
      </c>
      <c r="AN412">
        <f t="shared" si="194"/>
        <v>0.14307033431934171</v>
      </c>
      <c r="AO412">
        <f t="shared" si="195"/>
        <v>9.8492998347997567</v>
      </c>
      <c r="AQ412">
        <f t="shared" si="216"/>
        <v>1.5802999958395958E-2</v>
      </c>
      <c r="AR412" t="b">
        <f t="shared" si="210"/>
        <v>0</v>
      </c>
      <c r="AS412" t="b">
        <f t="shared" si="211"/>
        <v>0</v>
      </c>
      <c r="AT412" t="b">
        <f>FALSE</f>
        <v>0</v>
      </c>
      <c r="AU412" t="b">
        <f t="shared" si="212"/>
        <v>1</v>
      </c>
      <c r="AV412" t="b">
        <f t="shared" si="217"/>
        <v>1</v>
      </c>
      <c r="AW412" t="b">
        <f t="shared" si="213"/>
        <v>0</v>
      </c>
      <c r="AX412">
        <f t="shared" si="218"/>
        <v>0</v>
      </c>
      <c r="AY412">
        <f t="shared" si="219"/>
        <v>0</v>
      </c>
      <c r="AZ412" t="b">
        <f t="shared" si="214"/>
        <v>0</v>
      </c>
    </row>
    <row r="413" spans="1:52" x14ac:dyDescent="0.3">
      <c r="A413" s="4">
        <v>411</v>
      </c>
      <c r="B413" s="4">
        <v>-803112947811</v>
      </c>
      <c r="C413" s="5">
        <v>2</v>
      </c>
      <c r="D413" s="5">
        <v>-1.0047E-2</v>
      </c>
      <c r="E413" s="5">
        <v>1.2126E-2</v>
      </c>
      <c r="F413" s="5">
        <v>1004248</v>
      </c>
      <c r="G413" s="5">
        <v>0</v>
      </c>
      <c r="H413" s="5">
        <v>0</v>
      </c>
      <c r="I413" s="5">
        <v>0</v>
      </c>
      <c r="J413" s="5">
        <v>-0.126</v>
      </c>
      <c r="K413" s="5">
        <v>0.22</v>
      </c>
      <c r="L413" s="5">
        <v>-0.71699999999999997</v>
      </c>
      <c r="M413" s="5">
        <v>0</v>
      </c>
      <c r="S413">
        <f t="shared" si="202"/>
        <v>411</v>
      </c>
      <c r="T413">
        <f t="shared" si="215"/>
        <v>8.2160989999538288</v>
      </c>
      <c r="U413">
        <f t="shared" si="203"/>
        <v>2</v>
      </c>
      <c r="V413">
        <f t="shared" si="207"/>
        <v>-9.8522891400000007E-2</v>
      </c>
      <c r="W413">
        <f t="shared" si="208"/>
        <v>0.1189099812</v>
      </c>
      <c r="X413">
        <f t="shared" si="209"/>
        <v>9.8478567376000008</v>
      </c>
      <c r="Y413">
        <f t="shared" si="204"/>
        <v>0</v>
      </c>
      <c r="Z413">
        <f t="shared" si="205"/>
        <v>0</v>
      </c>
      <c r="AA413">
        <f t="shared" si="206"/>
        <v>0</v>
      </c>
      <c r="AB413">
        <f t="shared" si="189"/>
        <v>-0.126</v>
      </c>
      <c r="AC413">
        <f t="shared" si="190"/>
        <v>0.22</v>
      </c>
      <c r="AD413">
        <f t="shared" si="191"/>
        <v>-0.71699999999999997</v>
      </c>
      <c r="AE413">
        <f t="shared" si="192"/>
        <v>0</v>
      </c>
      <c r="AG413">
        <f t="shared" si="196"/>
        <v>-2.1991148575128553E-3</v>
      </c>
      <c r="AH413">
        <f t="shared" si="197"/>
        <v>3.8397243543875251E-3</v>
      </c>
      <c r="AI413">
        <f t="shared" si="198"/>
        <v>-1.2514010736799343E-2</v>
      </c>
      <c r="AJ413">
        <f t="shared" si="199"/>
        <v>-6.0709202677672679E-2</v>
      </c>
      <c r="AK413">
        <f t="shared" si="200"/>
        <v>0.14056691655798861</v>
      </c>
      <c r="AL413">
        <f t="shared" si="201"/>
        <v>9.8478771317849088</v>
      </c>
      <c r="AM413">
        <f t="shared" si="193"/>
        <v>-6.07102981833815E-2</v>
      </c>
      <c r="AN413">
        <f t="shared" si="194"/>
        <v>0.14056624428021122</v>
      </c>
      <c r="AO413">
        <f t="shared" si="195"/>
        <v>9.847877134627339</v>
      </c>
      <c r="AQ413">
        <f t="shared" si="216"/>
        <v>1.9478000001981854E-2</v>
      </c>
      <c r="AR413" t="b">
        <f t="shared" si="210"/>
        <v>0</v>
      </c>
      <c r="AS413" t="b">
        <f t="shared" si="211"/>
        <v>0</v>
      </c>
      <c r="AT413" t="b">
        <f>FALSE</f>
        <v>0</v>
      </c>
      <c r="AU413" t="b">
        <f t="shared" si="212"/>
        <v>1</v>
      </c>
      <c r="AV413" t="b">
        <f t="shared" si="217"/>
        <v>1</v>
      </c>
      <c r="AW413" t="b">
        <f t="shared" si="213"/>
        <v>0</v>
      </c>
      <c r="AX413">
        <f t="shared" si="218"/>
        <v>0</v>
      </c>
      <c r="AY413">
        <f t="shared" si="219"/>
        <v>0</v>
      </c>
      <c r="AZ413" t="b">
        <f t="shared" si="214"/>
        <v>0</v>
      </c>
    </row>
    <row r="414" spans="1:52" x14ac:dyDescent="0.3">
      <c r="A414" s="4">
        <v>412</v>
      </c>
      <c r="B414" s="4">
        <v>-803112925055</v>
      </c>
      <c r="C414" s="5">
        <v>2</v>
      </c>
      <c r="D414" s="5">
        <v>-9.3019999999999995E-3</v>
      </c>
      <c r="E414" s="5">
        <v>1.2303E-2</v>
      </c>
      <c r="F414" s="5">
        <v>1004270</v>
      </c>
      <c r="G414" s="5">
        <v>0</v>
      </c>
      <c r="H414" s="5">
        <v>0</v>
      </c>
      <c r="I414" s="5">
        <v>0</v>
      </c>
      <c r="J414" s="5">
        <v>-0.127</v>
      </c>
      <c r="K414" s="5">
        <v>0.22</v>
      </c>
      <c r="L414" s="5">
        <v>-0.71699999999999997</v>
      </c>
      <c r="M414" s="5">
        <v>0</v>
      </c>
      <c r="S414">
        <f t="shared" si="202"/>
        <v>412</v>
      </c>
      <c r="T414">
        <f t="shared" si="215"/>
        <v>8.238855000003241</v>
      </c>
      <c r="U414">
        <f t="shared" si="203"/>
        <v>2</v>
      </c>
      <c r="V414">
        <f t="shared" si="207"/>
        <v>-9.1217272399999993E-2</v>
      </c>
      <c r="W414">
        <f t="shared" si="208"/>
        <v>0.1206456786</v>
      </c>
      <c r="X414">
        <f t="shared" si="209"/>
        <v>9.8480724740000003</v>
      </c>
      <c r="Y414">
        <f t="shared" si="204"/>
        <v>0</v>
      </c>
      <c r="Z414">
        <f t="shared" si="205"/>
        <v>0</v>
      </c>
      <c r="AA414">
        <f t="shared" si="206"/>
        <v>0</v>
      </c>
      <c r="AB414">
        <f t="shared" si="189"/>
        <v>-0.127</v>
      </c>
      <c r="AC414">
        <f t="shared" si="190"/>
        <v>0.22</v>
      </c>
      <c r="AD414">
        <f t="shared" si="191"/>
        <v>-0.71699999999999997</v>
      </c>
      <c r="AE414">
        <f t="shared" si="192"/>
        <v>0</v>
      </c>
      <c r="AG414">
        <f t="shared" si="196"/>
        <v>-2.2165681500327982E-3</v>
      </c>
      <c r="AH414">
        <f t="shared" si="197"/>
        <v>3.8397243543875251E-3</v>
      </c>
      <c r="AI414">
        <f t="shared" si="198"/>
        <v>-1.2514010736799343E-2</v>
      </c>
      <c r="AJ414">
        <f t="shared" si="199"/>
        <v>-5.3402809166467995E-2</v>
      </c>
      <c r="AK414">
        <f t="shared" si="200"/>
        <v>0.14247490356548009</v>
      </c>
      <c r="AL414">
        <f t="shared" si="201"/>
        <v>9.8480585124953723</v>
      </c>
      <c r="AM414">
        <f t="shared" si="193"/>
        <v>-5.3403928872602327E-2</v>
      </c>
      <c r="AN414">
        <f t="shared" si="194"/>
        <v>0.14247428813369645</v>
      </c>
      <c r="AO414">
        <f t="shared" si="195"/>
        <v>9.8480585153271303</v>
      </c>
      <c r="AQ414">
        <f t="shared" si="216"/>
        <v>2.2756000049412251E-2</v>
      </c>
      <c r="AR414" t="b">
        <f t="shared" si="210"/>
        <v>0</v>
      </c>
      <c r="AS414" t="b">
        <f t="shared" si="211"/>
        <v>0</v>
      </c>
      <c r="AT414" t="b">
        <f>FALSE</f>
        <v>0</v>
      </c>
      <c r="AU414" t="b">
        <f t="shared" si="212"/>
        <v>1</v>
      </c>
      <c r="AV414" t="b">
        <f t="shared" si="217"/>
        <v>1</v>
      </c>
      <c r="AW414" t="b">
        <f t="shared" si="213"/>
        <v>0</v>
      </c>
      <c r="AX414">
        <f t="shared" si="218"/>
        <v>0</v>
      </c>
      <c r="AY414">
        <f t="shared" si="219"/>
        <v>0</v>
      </c>
      <c r="AZ414" t="b">
        <f t="shared" si="214"/>
        <v>0</v>
      </c>
    </row>
    <row r="415" spans="1:52" x14ac:dyDescent="0.3">
      <c r="A415" s="4">
        <v>413</v>
      </c>
      <c r="B415" s="4">
        <v>-803112906424</v>
      </c>
      <c r="C415" s="5">
        <v>2</v>
      </c>
      <c r="D415" s="5">
        <v>-3.6870000000000002E-3</v>
      </c>
      <c r="E415" s="5">
        <v>1.2444E-2</v>
      </c>
      <c r="F415" s="5">
        <v>1002921</v>
      </c>
      <c r="G415" s="5">
        <v>0</v>
      </c>
      <c r="H415" s="5">
        <v>0</v>
      </c>
      <c r="I415" s="5">
        <v>0</v>
      </c>
      <c r="J415" s="5">
        <v>-0.127</v>
      </c>
      <c r="K415" s="5">
        <v>0.215</v>
      </c>
      <c r="L415" s="5">
        <v>-0.71799999999999997</v>
      </c>
      <c r="M415" s="5">
        <v>0</v>
      </c>
      <c r="S415">
        <f t="shared" si="202"/>
        <v>413</v>
      </c>
      <c r="T415">
        <f t="shared" si="215"/>
        <v>8.2574859999585897</v>
      </c>
      <c r="U415">
        <f t="shared" si="203"/>
        <v>2</v>
      </c>
      <c r="V415">
        <f t="shared" si="207"/>
        <v>-3.6155459400000006E-2</v>
      </c>
      <c r="W415">
        <f t="shared" si="208"/>
        <v>0.1220283528</v>
      </c>
      <c r="X415">
        <f t="shared" si="209"/>
        <v>9.8348439102</v>
      </c>
      <c r="Y415">
        <f t="shared" si="204"/>
        <v>0</v>
      </c>
      <c r="Z415">
        <f t="shared" si="205"/>
        <v>0</v>
      </c>
      <c r="AA415">
        <f t="shared" si="206"/>
        <v>0</v>
      </c>
      <c r="AB415">
        <f t="shared" si="189"/>
        <v>-0.127</v>
      </c>
      <c r="AC415">
        <f t="shared" si="190"/>
        <v>0.215</v>
      </c>
      <c r="AD415">
        <f t="shared" si="191"/>
        <v>-0.71799999999999997</v>
      </c>
      <c r="AE415">
        <f t="shared" si="192"/>
        <v>0</v>
      </c>
      <c r="AG415">
        <f t="shared" si="196"/>
        <v>-2.2165681500327982E-3</v>
      </c>
      <c r="AH415">
        <f t="shared" si="197"/>
        <v>3.7524578917878084E-3</v>
      </c>
      <c r="AI415">
        <f t="shared" si="198"/>
        <v>-1.2531464029319286E-2</v>
      </c>
      <c r="AJ415">
        <f t="shared" si="199"/>
        <v>7.4954618738942019E-4</v>
      </c>
      <c r="AK415">
        <f t="shared" si="200"/>
        <v>0.14382778419364514</v>
      </c>
      <c r="AL415">
        <f t="shared" si="201"/>
        <v>9.8346156956336639</v>
      </c>
      <c r="AM415">
        <f t="shared" si="193"/>
        <v>7.4844055047967872E-4</v>
      </c>
      <c r="AN415">
        <f t="shared" si="194"/>
        <v>0.14382763694785908</v>
      </c>
      <c r="AO415">
        <f t="shared" si="195"/>
        <v>9.8346156978712855</v>
      </c>
      <c r="AQ415">
        <f t="shared" si="216"/>
        <v>1.863099995534867E-2</v>
      </c>
      <c r="AR415" t="b">
        <f t="shared" si="210"/>
        <v>0</v>
      </c>
      <c r="AS415" t="b">
        <f t="shared" si="211"/>
        <v>0</v>
      </c>
      <c r="AT415" t="b">
        <f>FALSE</f>
        <v>0</v>
      </c>
      <c r="AU415" t="b">
        <f t="shared" si="212"/>
        <v>1</v>
      </c>
      <c r="AV415" t="b">
        <f t="shared" si="217"/>
        <v>1</v>
      </c>
      <c r="AW415" t="b">
        <f t="shared" si="213"/>
        <v>0</v>
      </c>
      <c r="AX415">
        <f t="shared" si="218"/>
        <v>0</v>
      </c>
      <c r="AY415">
        <f t="shared" si="219"/>
        <v>0</v>
      </c>
      <c r="AZ415" t="b">
        <f t="shared" si="214"/>
        <v>0</v>
      </c>
    </row>
    <row r="416" spans="1:52" x14ac:dyDescent="0.3">
      <c r="A416" s="4">
        <v>414</v>
      </c>
      <c r="B416" s="4">
        <v>-803112886406</v>
      </c>
      <c r="C416" s="5">
        <v>2</v>
      </c>
      <c r="D416" s="5">
        <v>-4.6239999999999996E-3</v>
      </c>
      <c r="E416" s="5">
        <v>6.8450000000000004E-3</v>
      </c>
      <c r="F416" s="5">
        <v>0.99684899999999999</v>
      </c>
      <c r="G416" s="5">
        <v>0</v>
      </c>
      <c r="H416" s="5">
        <v>0</v>
      </c>
      <c r="I416" s="5">
        <v>0</v>
      </c>
      <c r="J416" s="5">
        <v>-0.129</v>
      </c>
      <c r="K416" s="5">
        <v>0.21299999999999999</v>
      </c>
      <c r="L416" s="5">
        <v>-0.71799999999999997</v>
      </c>
      <c r="M416" s="5">
        <v>0</v>
      </c>
      <c r="S416">
        <f t="shared" si="202"/>
        <v>414</v>
      </c>
      <c r="T416">
        <f t="shared" si="215"/>
        <v>8.2775039999978617</v>
      </c>
      <c r="U416">
        <f t="shared" si="203"/>
        <v>2</v>
      </c>
      <c r="V416">
        <f t="shared" si="207"/>
        <v>-4.5343868799999999E-2</v>
      </c>
      <c r="W416">
        <f t="shared" si="208"/>
        <v>6.7123439000000007E-2</v>
      </c>
      <c r="X416">
        <f t="shared" si="209"/>
        <v>9.7753006637999995</v>
      </c>
      <c r="Y416">
        <f t="shared" si="204"/>
        <v>0</v>
      </c>
      <c r="Z416">
        <f t="shared" si="205"/>
        <v>0</v>
      </c>
      <c r="AA416">
        <f t="shared" si="206"/>
        <v>0</v>
      </c>
      <c r="AB416">
        <f t="shared" si="189"/>
        <v>-0.129</v>
      </c>
      <c r="AC416">
        <f t="shared" si="190"/>
        <v>0.21299999999999999</v>
      </c>
      <c r="AD416">
        <f t="shared" si="191"/>
        <v>-0.71799999999999997</v>
      </c>
      <c r="AE416">
        <f t="shared" si="192"/>
        <v>0</v>
      </c>
      <c r="AG416">
        <f t="shared" si="196"/>
        <v>-2.2514747350726853E-3</v>
      </c>
      <c r="AH416">
        <f t="shared" si="197"/>
        <v>3.7175513067479217E-3</v>
      </c>
      <c r="AI416">
        <f t="shared" si="198"/>
        <v>-1.2531464029319286E-2</v>
      </c>
      <c r="AJ416">
        <f t="shared" si="199"/>
        <v>-9.0034574180390889E-3</v>
      </c>
      <c r="AK416">
        <f t="shared" si="200"/>
        <v>8.9132320191938008E-2</v>
      </c>
      <c r="AL416">
        <f t="shared" si="201"/>
        <v>9.7752257803818203</v>
      </c>
      <c r="AM416">
        <f t="shared" si="193"/>
        <v>-9.0041113440877882E-3</v>
      </c>
      <c r="AN416">
        <f t="shared" si="194"/>
        <v>8.9132092749045946E-2</v>
      </c>
      <c r="AO416">
        <f t="shared" si="195"/>
        <v>9.775225781853365</v>
      </c>
      <c r="AQ416">
        <f t="shared" si="216"/>
        <v>2.001800003927201E-2</v>
      </c>
      <c r="AR416" t="b">
        <f t="shared" si="210"/>
        <v>0</v>
      </c>
      <c r="AS416" t="b">
        <f t="shared" si="211"/>
        <v>0</v>
      </c>
      <c r="AT416" t="b">
        <f>FALSE</f>
        <v>0</v>
      </c>
      <c r="AU416" t="b">
        <f t="shared" si="212"/>
        <v>1</v>
      </c>
      <c r="AV416" t="b">
        <f t="shared" si="217"/>
        <v>1</v>
      </c>
      <c r="AW416" t="b">
        <f t="shared" si="213"/>
        <v>0</v>
      </c>
      <c r="AX416">
        <f t="shared" si="218"/>
        <v>0</v>
      </c>
      <c r="AY416">
        <f t="shared" si="219"/>
        <v>0</v>
      </c>
      <c r="AZ416" t="b">
        <f t="shared" si="214"/>
        <v>0</v>
      </c>
    </row>
    <row r="417" spans="1:52" x14ac:dyDescent="0.3">
      <c r="A417" s="4">
        <v>415</v>
      </c>
      <c r="B417" s="4">
        <v>-803112865870</v>
      </c>
      <c r="C417" s="5">
        <v>2</v>
      </c>
      <c r="D417" s="5">
        <v>-4.9069999999999999E-3</v>
      </c>
      <c r="E417" s="5">
        <v>1.0845E-2</v>
      </c>
      <c r="F417" s="5">
        <v>1004436</v>
      </c>
      <c r="G417" s="5">
        <v>0</v>
      </c>
      <c r="H417" s="5">
        <v>0</v>
      </c>
      <c r="I417" s="5">
        <v>0</v>
      </c>
      <c r="J417" s="5">
        <v>-0.13100000000000001</v>
      </c>
      <c r="K417" s="5">
        <v>0.21099999999999999</v>
      </c>
      <c r="L417" s="5">
        <v>-0.71599999999999997</v>
      </c>
      <c r="M417" s="5">
        <v>0</v>
      </c>
      <c r="S417">
        <f t="shared" si="202"/>
        <v>415</v>
      </c>
      <c r="T417">
        <f t="shared" si="215"/>
        <v>8.2980400000233203</v>
      </c>
      <c r="U417">
        <f t="shared" si="203"/>
        <v>2</v>
      </c>
      <c r="V417">
        <f t="shared" si="207"/>
        <v>-4.8119023400000002E-2</v>
      </c>
      <c r="W417">
        <f t="shared" si="208"/>
        <v>0.10634823900000001</v>
      </c>
      <c r="X417">
        <f t="shared" si="209"/>
        <v>9.8497003032000023</v>
      </c>
      <c r="Y417">
        <f t="shared" si="204"/>
        <v>0</v>
      </c>
      <c r="Z417">
        <f t="shared" si="205"/>
        <v>0</v>
      </c>
      <c r="AA417">
        <f t="shared" si="206"/>
        <v>0</v>
      </c>
      <c r="AB417">
        <f t="shared" si="189"/>
        <v>-0.13100000000000001</v>
      </c>
      <c r="AC417">
        <f t="shared" si="190"/>
        <v>0.21099999999999999</v>
      </c>
      <c r="AD417">
        <f t="shared" si="191"/>
        <v>-0.71599999999999997</v>
      </c>
      <c r="AE417">
        <f t="shared" si="192"/>
        <v>0</v>
      </c>
      <c r="AG417">
        <f t="shared" si="196"/>
        <v>-2.286381320112572E-3</v>
      </c>
      <c r="AH417">
        <f t="shared" si="197"/>
        <v>3.6826447217080355E-3</v>
      </c>
      <c r="AI417">
        <f t="shared" si="198"/>
        <v>-1.24965574442794E-2</v>
      </c>
      <c r="AJ417">
        <f t="shared" si="199"/>
        <v>-1.1845832264483942E-2</v>
      </c>
      <c r="AK417">
        <f t="shared" si="200"/>
        <v>0.12886836464142234</v>
      </c>
      <c r="AL417">
        <f t="shared" si="201"/>
        <v>9.8495418204128757</v>
      </c>
      <c r="AM417">
        <f t="shared" si="193"/>
        <v>-1.1846822515294793E-2</v>
      </c>
      <c r="AN417">
        <f t="shared" si="194"/>
        <v>0.12886811219141039</v>
      </c>
      <c r="AO417">
        <f t="shared" si="195"/>
        <v>9.8495418225248468</v>
      </c>
      <c r="AQ417">
        <f t="shared" si="216"/>
        <v>2.0536000025458634E-2</v>
      </c>
      <c r="AR417" t="b">
        <f t="shared" si="210"/>
        <v>0</v>
      </c>
      <c r="AS417" t="b">
        <f t="shared" si="211"/>
        <v>0</v>
      </c>
      <c r="AT417" t="b">
        <f>FALSE</f>
        <v>0</v>
      </c>
      <c r="AU417" t="b">
        <f t="shared" si="212"/>
        <v>1</v>
      </c>
      <c r="AV417" t="b">
        <f t="shared" si="217"/>
        <v>1</v>
      </c>
      <c r="AW417" t="b">
        <f t="shared" si="213"/>
        <v>0</v>
      </c>
      <c r="AX417">
        <f t="shared" si="218"/>
        <v>0</v>
      </c>
      <c r="AY417">
        <f t="shared" si="219"/>
        <v>0</v>
      </c>
      <c r="AZ417" t="b">
        <f t="shared" si="214"/>
        <v>0</v>
      </c>
    </row>
    <row r="418" spans="1:52" x14ac:dyDescent="0.3">
      <c r="A418" s="4">
        <v>416</v>
      </c>
      <c r="B418" s="4">
        <v>-803112846699</v>
      </c>
      <c r="C418" s="5">
        <v>2</v>
      </c>
      <c r="D418" s="5">
        <v>-8.3809999999999996E-3</v>
      </c>
      <c r="E418" s="5">
        <v>1.1908999999999999E-2</v>
      </c>
      <c r="F418" s="5">
        <v>1004840</v>
      </c>
      <c r="G418" s="5">
        <v>0</v>
      </c>
      <c r="H418" s="5">
        <v>0</v>
      </c>
      <c r="I418" s="5">
        <v>0</v>
      </c>
      <c r="J418" s="5">
        <v>-0.13300000000000001</v>
      </c>
      <c r="K418" s="5">
        <v>0.20899999999999999</v>
      </c>
      <c r="L418" s="5">
        <v>-0.71699999999999997</v>
      </c>
      <c r="M418" s="5">
        <v>0</v>
      </c>
      <c r="S418">
        <f t="shared" si="202"/>
        <v>416</v>
      </c>
      <c r="T418">
        <f t="shared" si="215"/>
        <v>8.3172110000159591</v>
      </c>
      <c r="U418">
        <f t="shared" si="203"/>
        <v>2</v>
      </c>
      <c r="V418">
        <f t="shared" si="207"/>
        <v>-8.2185762199999998E-2</v>
      </c>
      <c r="W418">
        <f t="shared" si="208"/>
        <v>0.1167820358</v>
      </c>
      <c r="X418">
        <f t="shared" si="209"/>
        <v>9.8536620080000006</v>
      </c>
      <c r="Y418">
        <f t="shared" si="204"/>
        <v>0</v>
      </c>
      <c r="Z418">
        <f t="shared" si="205"/>
        <v>0</v>
      </c>
      <c r="AA418">
        <f t="shared" si="206"/>
        <v>0</v>
      </c>
      <c r="AB418">
        <f t="shared" si="189"/>
        <v>-0.13300000000000001</v>
      </c>
      <c r="AC418">
        <f t="shared" si="190"/>
        <v>0.20899999999999999</v>
      </c>
      <c r="AD418">
        <f t="shared" si="191"/>
        <v>-0.71699999999999997</v>
      </c>
      <c r="AE418">
        <f t="shared" si="192"/>
        <v>0</v>
      </c>
      <c r="AG418">
        <f t="shared" si="196"/>
        <v>-2.3212879051524586E-3</v>
      </c>
      <c r="AH418">
        <f t="shared" si="197"/>
        <v>3.6477381366681483E-3</v>
      </c>
      <c r="AI418">
        <f t="shared" si="198"/>
        <v>-1.2514010736799343E-2</v>
      </c>
      <c r="AJ418">
        <f t="shared" si="199"/>
        <v>-4.6241716437361725E-2</v>
      </c>
      <c r="AK418">
        <f t="shared" si="200"/>
        <v>0.13965543079313597</v>
      </c>
      <c r="AL418">
        <f t="shared" si="201"/>
        <v>9.8535986104370785</v>
      </c>
      <c r="AM418">
        <f t="shared" si="193"/>
        <v>-4.6242802118906377E-2</v>
      </c>
      <c r="AN418">
        <f t="shared" si="194"/>
        <v>0.13965488706636753</v>
      </c>
      <c r="AO418">
        <f t="shared" si="195"/>
        <v>9.8535986130482947</v>
      </c>
      <c r="AQ418">
        <f t="shared" si="216"/>
        <v>1.9170999992638826E-2</v>
      </c>
      <c r="AR418" t="b">
        <f t="shared" si="210"/>
        <v>0</v>
      </c>
      <c r="AS418" t="b">
        <f t="shared" si="211"/>
        <v>0</v>
      </c>
      <c r="AT418" t="b">
        <f>FALSE</f>
        <v>0</v>
      </c>
      <c r="AU418" t="b">
        <f t="shared" si="212"/>
        <v>1</v>
      </c>
      <c r="AV418" t="b">
        <f t="shared" si="217"/>
        <v>1</v>
      </c>
      <c r="AW418" t="b">
        <f t="shared" si="213"/>
        <v>0</v>
      </c>
      <c r="AX418">
        <f t="shared" si="218"/>
        <v>0</v>
      </c>
      <c r="AY418">
        <f t="shared" si="219"/>
        <v>0</v>
      </c>
      <c r="AZ418" t="b">
        <f t="shared" si="214"/>
        <v>0</v>
      </c>
    </row>
    <row r="419" spans="1:52" x14ac:dyDescent="0.3">
      <c r="A419" s="4">
        <v>417</v>
      </c>
      <c r="B419" s="4">
        <v>-803112823850</v>
      </c>
      <c r="C419" s="5">
        <v>2</v>
      </c>
      <c r="D419" s="5">
        <v>-5.3829999999999998E-3</v>
      </c>
      <c r="E419" s="5">
        <v>1.1629E-2</v>
      </c>
      <c r="F419" s="5">
        <v>1010300</v>
      </c>
      <c r="G419" s="5">
        <v>0</v>
      </c>
      <c r="H419" s="5">
        <v>0</v>
      </c>
      <c r="I419" s="5">
        <v>0</v>
      </c>
      <c r="J419" s="5">
        <v>-0.13200000000000001</v>
      </c>
      <c r="K419" s="5">
        <v>0.20599999999999999</v>
      </c>
      <c r="L419" s="5">
        <v>-0.71699999999999997</v>
      </c>
      <c r="M419" s="5">
        <v>0</v>
      </c>
      <c r="S419">
        <f t="shared" si="202"/>
        <v>417</v>
      </c>
      <c r="T419">
        <f t="shared" si="215"/>
        <v>8.340059999958612</v>
      </c>
      <c r="U419">
        <f t="shared" si="203"/>
        <v>2</v>
      </c>
      <c r="V419">
        <f t="shared" si="207"/>
        <v>-5.2786774600000003E-2</v>
      </c>
      <c r="W419">
        <f t="shared" si="208"/>
        <v>0.1140362998</v>
      </c>
      <c r="X419">
        <f t="shared" si="209"/>
        <v>9.907203860000001</v>
      </c>
      <c r="Y419">
        <f t="shared" si="204"/>
        <v>0</v>
      </c>
      <c r="Z419">
        <f t="shared" si="205"/>
        <v>0</v>
      </c>
      <c r="AA419">
        <f t="shared" si="206"/>
        <v>0</v>
      </c>
      <c r="AB419">
        <f t="shared" si="189"/>
        <v>-0.13200000000000001</v>
      </c>
      <c r="AC419">
        <f t="shared" si="190"/>
        <v>0.20599999999999999</v>
      </c>
      <c r="AD419">
        <f t="shared" si="191"/>
        <v>-0.71699999999999997</v>
      </c>
      <c r="AE419">
        <f t="shared" si="192"/>
        <v>0</v>
      </c>
      <c r="AG419">
        <f t="shared" si="196"/>
        <v>-2.3038346126325149E-3</v>
      </c>
      <c r="AH419">
        <f t="shared" si="197"/>
        <v>3.5953782591083188E-3</v>
      </c>
      <c r="AI419">
        <f t="shared" si="198"/>
        <v>-1.2514010736799343E-2</v>
      </c>
      <c r="AJ419">
        <f t="shared" si="199"/>
        <v>-1.71663647950255E-2</v>
      </c>
      <c r="AK419">
        <f t="shared" si="200"/>
        <v>0.13686082586026624</v>
      </c>
      <c r="AL419">
        <f t="shared" si="201"/>
        <v>9.9070406012647503</v>
      </c>
      <c r="AM419">
        <f t="shared" si="193"/>
        <v>-1.7167403902172647E-2</v>
      </c>
      <c r="AN419">
        <f t="shared" si="194"/>
        <v>0.13686053614379654</v>
      </c>
      <c r="AO419">
        <f t="shared" si="195"/>
        <v>9.9070406034664735</v>
      </c>
      <c r="AQ419">
        <f t="shared" si="216"/>
        <v>2.2848999942652881E-2</v>
      </c>
      <c r="AR419" t="b">
        <f t="shared" si="210"/>
        <v>0</v>
      </c>
      <c r="AS419" t="b">
        <f t="shared" si="211"/>
        <v>0</v>
      </c>
      <c r="AT419" t="b">
        <f>FALSE</f>
        <v>0</v>
      </c>
      <c r="AU419" t="b">
        <f t="shared" si="212"/>
        <v>1</v>
      </c>
      <c r="AV419" t="b">
        <f t="shared" si="217"/>
        <v>1</v>
      </c>
      <c r="AW419" t="b">
        <f t="shared" si="213"/>
        <v>0</v>
      </c>
      <c r="AX419">
        <f t="shared" si="218"/>
        <v>0</v>
      </c>
      <c r="AY419">
        <f t="shared" si="219"/>
        <v>0</v>
      </c>
      <c r="AZ419" t="b">
        <f t="shared" si="214"/>
        <v>0</v>
      </c>
    </row>
    <row r="420" spans="1:52" x14ac:dyDescent="0.3">
      <c r="A420" s="4">
        <v>418</v>
      </c>
      <c r="B420" s="4">
        <v>-803112806460</v>
      </c>
      <c r="C420" s="5">
        <v>2</v>
      </c>
      <c r="D420" s="5">
        <v>-1.3746E-2</v>
      </c>
      <c r="E420" s="5">
        <v>1.2269E-2</v>
      </c>
      <c r="F420" s="5">
        <v>1003388</v>
      </c>
      <c r="G420" s="5">
        <v>0</v>
      </c>
      <c r="H420" s="5">
        <v>0</v>
      </c>
      <c r="I420" s="5">
        <v>0</v>
      </c>
      <c r="J420" s="5">
        <v>-0.13100000000000001</v>
      </c>
      <c r="K420" s="5">
        <v>0.20699999999999999</v>
      </c>
      <c r="L420" s="5">
        <v>-0.71799999999999997</v>
      </c>
      <c r="M420" s="5">
        <v>0</v>
      </c>
      <c r="S420">
        <f t="shared" si="202"/>
        <v>418</v>
      </c>
      <c r="T420">
        <f t="shared" si="215"/>
        <v>8.3574500000104308</v>
      </c>
      <c r="U420">
        <f t="shared" si="203"/>
        <v>2</v>
      </c>
      <c r="V420">
        <f t="shared" si="207"/>
        <v>-0.1347960252</v>
      </c>
      <c r="W420">
        <f t="shared" si="208"/>
        <v>0.12031226780000001</v>
      </c>
      <c r="X420">
        <f t="shared" si="209"/>
        <v>9.8394234055999998</v>
      </c>
      <c r="Y420">
        <f t="shared" si="204"/>
        <v>0</v>
      </c>
      <c r="Z420">
        <f t="shared" si="205"/>
        <v>0</v>
      </c>
      <c r="AA420">
        <f t="shared" si="206"/>
        <v>0</v>
      </c>
      <c r="AB420">
        <f t="shared" si="189"/>
        <v>-0.13100000000000001</v>
      </c>
      <c r="AC420">
        <f t="shared" si="190"/>
        <v>0.20699999999999999</v>
      </c>
      <c r="AD420">
        <f t="shared" si="191"/>
        <v>-0.71799999999999997</v>
      </c>
      <c r="AE420">
        <f t="shared" si="192"/>
        <v>0</v>
      </c>
      <c r="AG420">
        <f t="shared" si="196"/>
        <v>-2.286381320112572E-3</v>
      </c>
      <c r="AH420">
        <f t="shared" si="197"/>
        <v>3.6128315516282621E-3</v>
      </c>
      <c r="AI420">
        <f t="shared" si="198"/>
        <v>-1.2531464029319286E-2</v>
      </c>
      <c r="AJ420">
        <f t="shared" si="199"/>
        <v>-9.924704348768186E-2</v>
      </c>
      <c r="AK420">
        <f t="shared" si="200"/>
        <v>0.14280957424086699</v>
      </c>
      <c r="AL420">
        <f t="shared" si="201"/>
        <v>9.8395453865880462</v>
      </c>
      <c r="AM420">
        <f t="shared" si="193"/>
        <v>-9.9248130215865649E-2</v>
      </c>
      <c r="AN420">
        <f t="shared" si="194"/>
        <v>0.14280860760644043</v>
      </c>
      <c r="AO420">
        <f t="shared" si="195"/>
        <v>9.8395453896561786</v>
      </c>
      <c r="AQ420">
        <f t="shared" si="216"/>
        <v>1.7390000051818788E-2</v>
      </c>
      <c r="AR420" t="b">
        <f t="shared" si="210"/>
        <v>0</v>
      </c>
      <c r="AS420" t="b">
        <f t="shared" si="211"/>
        <v>0</v>
      </c>
      <c r="AT420" t="b">
        <f>FALSE</f>
        <v>0</v>
      </c>
      <c r="AU420" t="b">
        <f t="shared" si="212"/>
        <v>1</v>
      </c>
      <c r="AV420" t="b">
        <f t="shared" si="217"/>
        <v>1</v>
      </c>
      <c r="AW420" t="b">
        <f t="shared" si="213"/>
        <v>0</v>
      </c>
      <c r="AX420">
        <f t="shared" si="218"/>
        <v>0</v>
      </c>
      <c r="AY420">
        <f t="shared" si="219"/>
        <v>0</v>
      </c>
      <c r="AZ420" t="b">
        <f t="shared" si="214"/>
        <v>0</v>
      </c>
    </row>
    <row r="421" spans="1:52" x14ac:dyDescent="0.3">
      <c r="A421" s="4">
        <v>419</v>
      </c>
      <c r="B421" s="4">
        <v>-803112787697</v>
      </c>
      <c r="C421" s="5">
        <v>2</v>
      </c>
      <c r="D421" s="5">
        <v>-1.1043000000000001E-2</v>
      </c>
      <c r="E421" s="5">
        <v>1.2470999999999999E-2</v>
      </c>
      <c r="F421" s="5">
        <v>1004512</v>
      </c>
      <c r="G421" s="5">
        <v>0</v>
      </c>
      <c r="H421" s="5">
        <v>0</v>
      </c>
      <c r="I421" s="5">
        <v>0</v>
      </c>
      <c r="J421" s="5">
        <v>-0.13200000000000001</v>
      </c>
      <c r="K421" s="5">
        <v>0.20799999999999999</v>
      </c>
      <c r="L421" s="5">
        <v>-0.71699999999999997</v>
      </c>
      <c r="M421" s="5">
        <v>0</v>
      </c>
      <c r="S421">
        <f t="shared" si="202"/>
        <v>419</v>
      </c>
      <c r="T421">
        <f t="shared" si="215"/>
        <v>8.37621300003957</v>
      </c>
      <c r="U421">
        <f t="shared" si="203"/>
        <v>2</v>
      </c>
      <c r="V421">
        <f t="shared" si="207"/>
        <v>-0.10828986660000001</v>
      </c>
      <c r="W421">
        <f t="shared" si="208"/>
        <v>0.12229312019999999</v>
      </c>
      <c r="X421">
        <f t="shared" si="209"/>
        <v>9.8504455744000019</v>
      </c>
      <c r="Y421">
        <f t="shared" si="204"/>
        <v>0</v>
      </c>
      <c r="Z421">
        <f t="shared" si="205"/>
        <v>0</v>
      </c>
      <c r="AA421">
        <f t="shared" si="206"/>
        <v>0</v>
      </c>
      <c r="AB421">
        <f t="shared" si="189"/>
        <v>-0.13200000000000001</v>
      </c>
      <c r="AC421">
        <f t="shared" si="190"/>
        <v>0.20799999999999999</v>
      </c>
      <c r="AD421">
        <f t="shared" si="191"/>
        <v>-0.71699999999999997</v>
      </c>
      <c r="AE421">
        <f t="shared" si="192"/>
        <v>0</v>
      </c>
      <c r="AG421">
        <f t="shared" si="196"/>
        <v>-2.3038346126325149E-3</v>
      </c>
      <c r="AH421">
        <f t="shared" si="197"/>
        <v>3.630284844148205E-3</v>
      </c>
      <c r="AI421">
        <f t="shared" si="198"/>
        <v>-1.2514010736799343E-2</v>
      </c>
      <c r="AJ421">
        <f t="shared" si="199"/>
        <v>-7.2529308296015879E-2</v>
      </c>
      <c r="AK421">
        <f t="shared" si="200"/>
        <v>0.14498732919199386</v>
      </c>
      <c r="AL421">
        <f t="shared" si="201"/>
        <v>9.8504659022040642</v>
      </c>
      <c r="AM421">
        <f t="shared" si="193"/>
        <v>-7.2530426001052709E-2</v>
      </c>
      <c r="AN421">
        <f t="shared" si="194"/>
        <v>0.14498657304438764</v>
      </c>
      <c r="AO421">
        <f t="shared" si="195"/>
        <v>9.8504659051038814</v>
      </c>
      <c r="AQ421">
        <f t="shared" si="216"/>
        <v>1.8763000029139221E-2</v>
      </c>
      <c r="AR421" t="b">
        <f t="shared" si="210"/>
        <v>0</v>
      </c>
      <c r="AS421" t="b">
        <f t="shared" si="211"/>
        <v>0</v>
      </c>
      <c r="AT421" t="b">
        <f>FALSE</f>
        <v>0</v>
      </c>
      <c r="AU421" t="b">
        <f t="shared" si="212"/>
        <v>1</v>
      </c>
      <c r="AV421" t="b">
        <f t="shared" si="217"/>
        <v>1</v>
      </c>
      <c r="AW421" t="b">
        <f t="shared" si="213"/>
        <v>0</v>
      </c>
      <c r="AX421">
        <f t="shared" si="218"/>
        <v>0</v>
      </c>
      <c r="AY421">
        <f t="shared" si="219"/>
        <v>0</v>
      </c>
      <c r="AZ421" t="b">
        <f t="shared" si="214"/>
        <v>0</v>
      </c>
    </row>
    <row r="422" spans="1:52" x14ac:dyDescent="0.3">
      <c r="A422" s="4">
        <v>420</v>
      </c>
      <c r="B422" s="4">
        <v>-803112764855</v>
      </c>
      <c r="C422" s="5">
        <v>2</v>
      </c>
      <c r="D422" s="5">
        <v>-4.2170000000000003E-3</v>
      </c>
      <c r="E422" s="5">
        <v>1.2383E-2</v>
      </c>
      <c r="F422" s="5">
        <v>1001141</v>
      </c>
      <c r="G422" s="5">
        <v>0</v>
      </c>
      <c r="H422" s="5">
        <v>0</v>
      </c>
      <c r="I422" s="5">
        <v>0</v>
      </c>
      <c r="J422" s="5">
        <v>-0.13100000000000001</v>
      </c>
      <c r="K422" s="5">
        <v>0.20499999999999999</v>
      </c>
      <c r="L422" s="5">
        <v>-0.71699999999999997</v>
      </c>
      <c r="M422" s="5">
        <v>0</v>
      </c>
      <c r="S422">
        <f t="shared" si="202"/>
        <v>420</v>
      </c>
      <c r="T422">
        <f t="shared" si="215"/>
        <v>8.3990550000453368</v>
      </c>
      <c r="U422">
        <f t="shared" si="203"/>
        <v>2</v>
      </c>
      <c r="V422">
        <f t="shared" si="207"/>
        <v>-4.1352745400000002E-2</v>
      </c>
      <c r="W422">
        <f t="shared" si="208"/>
        <v>0.12143017460000001</v>
      </c>
      <c r="X422">
        <f t="shared" si="209"/>
        <v>9.8173888742000006</v>
      </c>
      <c r="Y422">
        <f t="shared" si="204"/>
        <v>0</v>
      </c>
      <c r="Z422">
        <f t="shared" si="205"/>
        <v>0</v>
      </c>
      <c r="AA422">
        <f t="shared" si="206"/>
        <v>0</v>
      </c>
      <c r="AB422">
        <f t="shared" si="189"/>
        <v>-0.13100000000000001</v>
      </c>
      <c r="AC422">
        <f t="shared" si="190"/>
        <v>0.20499999999999999</v>
      </c>
      <c r="AD422">
        <f t="shared" si="191"/>
        <v>-0.71699999999999997</v>
      </c>
      <c r="AE422">
        <f t="shared" si="192"/>
        <v>0</v>
      </c>
      <c r="AG422">
        <f t="shared" si="196"/>
        <v>-2.286381320112572E-3</v>
      </c>
      <c r="AH422">
        <f t="shared" si="197"/>
        <v>3.577924966588375E-3</v>
      </c>
      <c r="AI422">
        <f t="shared" si="198"/>
        <v>-1.2514010736799343E-2</v>
      </c>
      <c r="AJ422">
        <f t="shared" si="199"/>
        <v>-6.2266748952382947E-3</v>
      </c>
      <c r="AK422">
        <f t="shared" si="200"/>
        <v>0.14387632679917475</v>
      </c>
      <c r="AL422">
        <f t="shared" si="201"/>
        <v>9.8171706960421137</v>
      </c>
      <c r="AM422">
        <f t="shared" si="193"/>
        <v>-6.2277600626242935E-3</v>
      </c>
      <c r="AN422">
        <f t="shared" si="194"/>
        <v>0.14387613218739362</v>
      </c>
      <c r="AO422">
        <f t="shared" si="195"/>
        <v>9.8171706982059188</v>
      </c>
      <c r="AQ422">
        <f t="shared" si="216"/>
        <v>2.2842000005766749E-2</v>
      </c>
      <c r="AR422" t="b">
        <f t="shared" si="210"/>
        <v>0</v>
      </c>
      <c r="AS422" t="b">
        <f t="shared" si="211"/>
        <v>0</v>
      </c>
      <c r="AT422" t="b">
        <f>FALSE</f>
        <v>0</v>
      </c>
      <c r="AU422" t="b">
        <f t="shared" si="212"/>
        <v>1</v>
      </c>
      <c r="AV422" t="b">
        <f t="shared" si="217"/>
        <v>1</v>
      </c>
      <c r="AW422" t="b">
        <f t="shared" si="213"/>
        <v>0</v>
      </c>
      <c r="AX422">
        <f t="shared" si="218"/>
        <v>0</v>
      </c>
      <c r="AY422">
        <f t="shared" si="219"/>
        <v>0</v>
      </c>
      <c r="AZ422" t="b">
        <f t="shared" si="214"/>
        <v>0</v>
      </c>
    </row>
    <row r="423" spans="1:52" x14ac:dyDescent="0.3">
      <c r="A423" s="4">
        <v>421</v>
      </c>
      <c r="B423" s="4">
        <v>-803112746376</v>
      </c>
      <c r="C423" s="5">
        <v>2</v>
      </c>
      <c r="D423" s="5">
        <v>-5.927E-3</v>
      </c>
      <c r="E423" s="5">
        <v>1.2241E-2</v>
      </c>
      <c r="F423" s="5">
        <v>1002933</v>
      </c>
      <c r="G423" s="5">
        <v>0</v>
      </c>
      <c r="H423" s="5">
        <v>0</v>
      </c>
      <c r="I423" s="5">
        <v>0</v>
      </c>
      <c r="J423" s="5">
        <v>-0.13200000000000001</v>
      </c>
      <c r="K423" s="5">
        <v>0.20100000000000001</v>
      </c>
      <c r="L423" s="5">
        <v>-0.71699999999999997</v>
      </c>
      <c r="M423" s="5">
        <v>0</v>
      </c>
      <c r="S423">
        <f t="shared" si="202"/>
        <v>421</v>
      </c>
      <c r="T423">
        <f t="shared" si="215"/>
        <v>8.4175340000074357</v>
      </c>
      <c r="U423">
        <f t="shared" si="203"/>
        <v>2</v>
      </c>
      <c r="V423">
        <f t="shared" si="207"/>
        <v>-5.8121347400000002E-2</v>
      </c>
      <c r="W423">
        <f t="shared" si="208"/>
        <v>0.1200376942</v>
      </c>
      <c r="X423">
        <f t="shared" si="209"/>
        <v>9.834961584600002</v>
      </c>
      <c r="Y423">
        <f t="shared" si="204"/>
        <v>0</v>
      </c>
      <c r="Z423">
        <f t="shared" si="205"/>
        <v>0</v>
      </c>
      <c r="AA423">
        <f t="shared" si="206"/>
        <v>0</v>
      </c>
      <c r="AB423">
        <f t="shared" ref="AB423:AB486" si="220">IF(ABS(J423)&gt;1,J423/1000000,J423)</f>
        <v>-0.13200000000000001</v>
      </c>
      <c r="AC423">
        <f t="shared" ref="AC423:AC486" si="221">IF(ABS(K423)&gt;1,K423/1000000,K423)</f>
        <v>0.20100000000000001</v>
      </c>
      <c r="AD423">
        <f t="shared" ref="AD423:AD486" si="222">IF(ABS(L423)&gt;1,L423/1000000,L423)</f>
        <v>-0.71699999999999997</v>
      </c>
      <c r="AE423">
        <f t="shared" ref="AE423:AE486" si="223">M423/1000</f>
        <v>0</v>
      </c>
      <c r="AG423">
        <f t="shared" si="196"/>
        <v>-2.3038346126325149E-3</v>
      </c>
      <c r="AH423">
        <f t="shared" si="197"/>
        <v>3.5081117965086021E-3</v>
      </c>
      <c r="AI423">
        <f t="shared" si="198"/>
        <v>-1.2514010736799343E-2</v>
      </c>
      <c r="AJ423">
        <f t="shared" si="199"/>
        <v>-2.361891577065145E-2</v>
      </c>
      <c r="AK423">
        <f t="shared" si="200"/>
        <v>0.14269581082672916</v>
      </c>
      <c r="AL423">
        <f t="shared" si="201"/>
        <v>9.8348023143325332</v>
      </c>
      <c r="AM423">
        <f t="shared" si="193"/>
        <v>-2.3619977488071431E-2</v>
      </c>
      <c r="AN423">
        <f t="shared" si="194"/>
        <v>0.14269548050980868</v>
      </c>
      <c r="AO423">
        <f t="shared" si="195"/>
        <v>9.8348023165753453</v>
      </c>
      <c r="AQ423">
        <f t="shared" si="216"/>
        <v>1.8478999962098897E-2</v>
      </c>
      <c r="AR423" t="b">
        <f t="shared" si="210"/>
        <v>0</v>
      </c>
      <c r="AS423" t="b">
        <f t="shared" si="211"/>
        <v>0</v>
      </c>
      <c r="AT423" t="b">
        <f>FALSE</f>
        <v>0</v>
      </c>
      <c r="AU423" t="b">
        <f t="shared" si="212"/>
        <v>1</v>
      </c>
      <c r="AV423" t="b">
        <f t="shared" si="217"/>
        <v>1</v>
      </c>
      <c r="AW423" t="b">
        <f t="shared" si="213"/>
        <v>0</v>
      </c>
      <c r="AX423">
        <f t="shared" si="218"/>
        <v>0</v>
      </c>
      <c r="AY423">
        <f t="shared" si="219"/>
        <v>0</v>
      </c>
      <c r="AZ423" t="b">
        <f t="shared" si="214"/>
        <v>0</v>
      </c>
    </row>
    <row r="424" spans="1:52" x14ac:dyDescent="0.3">
      <c r="A424" s="4">
        <v>422</v>
      </c>
      <c r="B424" s="4">
        <v>-803112725926</v>
      </c>
      <c r="C424" s="5">
        <v>2</v>
      </c>
      <c r="D424" s="5">
        <v>-1.3552E-2</v>
      </c>
      <c r="E424" s="5">
        <v>1.2241E-2</v>
      </c>
      <c r="F424" s="5">
        <v>1001978</v>
      </c>
      <c r="G424" s="5">
        <v>0</v>
      </c>
      <c r="H424" s="5">
        <v>0</v>
      </c>
      <c r="I424" s="5">
        <v>0</v>
      </c>
      <c r="J424" s="5">
        <v>-0.13100000000000001</v>
      </c>
      <c r="K424" s="5">
        <v>0.20200000000000001</v>
      </c>
      <c r="L424" s="5">
        <v>-0.71699999999999997</v>
      </c>
      <c r="M424" s="5">
        <v>0</v>
      </c>
      <c r="S424">
        <f t="shared" si="202"/>
        <v>422</v>
      </c>
      <c r="T424">
        <f t="shared" si="215"/>
        <v>8.4379839999601245</v>
      </c>
      <c r="U424">
        <f t="shared" si="203"/>
        <v>2</v>
      </c>
      <c r="V424">
        <f t="shared" si="207"/>
        <v>-0.13289362239999999</v>
      </c>
      <c r="W424">
        <f t="shared" si="208"/>
        <v>0.1200376942</v>
      </c>
      <c r="X424">
        <f t="shared" si="209"/>
        <v>9.8255966636000007</v>
      </c>
      <c r="Y424">
        <f t="shared" si="204"/>
        <v>0</v>
      </c>
      <c r="Z424">
        <f t="shared" si="205"/>
        <v>0</v>
      </c>
      <c r="AA424">
        <f t="shared" si="206"/>
        <v>0</v>
      </c>
      <c r="AB424">
        <f t="shared" si="220"/>
        <v>-0.13100000000000001</v>
      </c>
      <c r="AC424">
        <f t="shared" si="221"/>
        <v>0.20200000000000001</v>
      </c>
      <c r="AD424">
        <f t="shared" si="222"/>
        <v>-0.71699999999999997</v>
      </c>
      <c r="AE424">
        <f t="shared" si="223"/>
        <v>0</v>
      </c>
      <c r="AG424">
        <f t="shared" si="196"/>
        <v>-2.286381320112572E-3</v>
      </c>
      <c r="AH424">
        <f t="shared" si="197"/>
        <v>3.5255650890285463E-3</v>
      </c>
      <c r="AI424">
        <f t="shared" si="198"/>
        <v>-1.2514010736799343E-2</v>
      </c>
      <c r="AJ424">
        <f t="shared" si="199"/>
        <v>-9.8252087678745895E-2</v>
      </c>
      <c r="AK424">
        <f t="shared" si="200"/>
        <v>0.14250335315525259</v>
      </c>
      <c r="AL424">
        <f t="shared" si="201"/>
        <v>9.8257039890410489</v>
      </c>
      <c r="AM424">
        <f t="shared" si="193"/>
        <v>-9.8253145816880855E-2</v>
      </c>
      <c r="AN424">
        <f t="shared" si="194"/>
        <v>0.14250242154702866</v>
      </c>
      <c r="AO424">
        <f t="shared" si="195"/>
        <v>9.8257039919713236</v>
      </c>
      <c r="AQ424">
        <f t="shared" si="216"/>
        <v>2.0449999952688813E-2</v>
      </c>
      <c r="AR424" t="b">
        <f t="shared" si="210"/>
        <v>0</v>
      </c>
      <c r="AS424" t="b">
        <f t="shared" si="211"/>
        <v>0</v>
      </c>
      <c r="AT424" t="b">
        <f>FALSE</f>
        <v>0</v>
      </c>
      <c r="AU424" t="b">
        <f t="shared" si="212"/>
        <v>1</v>
      </c>
      <c r="AV424" t="b">
        <f t="shared" si="217"/>
        <v>1</v>
      </c>
      <c r="AW424" t="b">
        <f t="shared" si="213"/>
        <v>0</v>
      </c>
      <c r="AX424">
        <f t="shared" si="218"/>
        <v>0</v>
      </c>
      <c r="AY424">
        <f t="shared" si="219"/>
        <v>0</v>
      </c>
      <c r="AZ424" t="b">
        <f t="shared" si="214"/>
        <v>0</v>
      </c>
    </row>
    <row r="425" spans="1:52" x14ac:dyDescent="0.3">
      <c r="A425" s="4">
        <v>423</v>
      </c>
      <c r="B425" s="4">
        <v>-803112703542</v>
      </c>
      <c r="C425" s="5">
        <v>2</v>
      </c>
      <c r="D425" s="5">
        <v>-1.2500000000000001E-2</v>
      </c>
      <c r="E425" s="5">
        <v>1.2186000000000001E-2</v>
      </c>
      <c r="F425" s="5">
        <v>1004391</v>
      </c>
      <c r="G425" s="5">
        <v>0</v>
      </c>
      <c r="H425" s="5">
        <v>0</v>
      </c>
      <c r="I425" s="5">
        <v>0</v>
      </c>
      <c r="J425" s="5">
        <v>-0.13100000000000001</v>
      </c>
      <c r="K425" s="5">
        <v>0.20399999999999999</v>
      </c>
      <c r="L425" s="5">
        <v>-0.71599999999999997</v>
      </c>
      <c r="M425" s="5">
        <v>0</v>
      </c>
      <c r="S425">
        <f t="shared" si="202"/>
        <v>423</v>
      </c>
      <c r="T425">
        <f t="shared" si="215"/>
        <v>8.4603679999709129</v>
      </c>
      <c r="U425">
        <f t="shared" si="203"/>
        <v>2</v>
      </c>
      <c r="V425">
        <f t="shared" si="207"/>
        <v>-0.12257750000000001</v>
      </c>
      <c r="W425">
        <f t="shared" si="208"/>
        <v>0.11949835320000002</v>
      </c>
      <c r="X425">
        <f t="shared" si="209"/>
        <v>9.8492590242000002</v>
      </c>
      <c r="Y425">
        <f t="shared" si="204"/>
        <v>0</v>
      </c>
      <c r="Z425">
        <f t="shared" si="205"/>
        <v>0</v>
      </c>
      <c r="AA425">
        <f t="shared" si="206"/>
        <v>0</v>
      </c>
      <c r="AB425">
        <f t="shared" si="220"/>
        <v>-0.13100000000000001</v>
      </c>
      <c r="AC425">
        <f t="shared" si="221"/>
        <v>0.20399999999999999</v>
      </c>
      <c r="AD425">
        <f t="shared" si="222"/>
        <v>-0.71599999999999997</v>
      </c>
      <c r="AE425">
        <f t="shared" si="223"/>
        <v>0</v>
      </c>
      <c r="AG425">
        <f t="shared" si="196"/>
        <v>-2.286381320112572E-3</v>
      </c>
      <c r="AH425">
        <f t="shared" si="197"/>
        <v>3.5604716740684317E-3</v>
      </c>
      <c r="AI425">
        <f t="shared" si="198"/>
        <v>-1.24965574442794E-2</v>
      </c>
      <c r="AJ425">
        <f t="shared" si="199"/>
        <v>-8.7508789372217441E-2</v>
      </c>
      <c r="AK425">
        <f t="shared" si="200"/>
        <v>0.14201803820282494</v>
      </c>
      <c r="AL425">
        <f t="shared" si="201"/>
        <v>9.8493340645099714</v>
      </c>
      <c r="AM425">
        <f t="shared" si="193"/>
        <v>-8.7509853816586852E-2</v>
      </c>
      <c r="AN425">
        <f t="shared" si="194"/>
        <v>0.1420171830888709</v>
      </c>
      <c r="AO425">
        <f t="shared" si="195"/>
        <v>9.8493340673824932</v>
      </c>
      <c r="AQ425">
        <f t="shared" si="216"/>
        <v>2.2384000010788441E-2</v>
      </c>
      <c r="AR425" t="b">
        <f t="shared" si="210"/>
        <v>0</v>
      </c>
      <c r="AS425" t="b">
        <f t="shared" si="211"/>
        <v>0</v>
      </c>
      <c r="AT425" t="b">
        <f>FALSE</f>
        <v>0</v>
      </c>
      <c r="AU425" t="b">
        <f t="shared" si="212"/>
        <v>1</v>
      </c>
      <c r="AV425" t="b">
        <f t="shared" si="217"/>
        <v>1</v>
      </c>
      <c r="AW425" t="b">
        <f t="shared" si="213"/>
        <v>0</v>
      </c>
      <c r="AX425">
        <f t="shared" si="218"/>
        <v>0</v>
      </c>
      <c r="AY425">
        <f t="shared" si="219"/>
        <v>0</v>
      </c>
      <c r="AZ425" t="b">
        <f t="shared" si="214"/>
        <v>0</v>
      </c>
    </row>
    <row r="426" spans="1:52" x14ac:dyDescent="0.3">
      <c r="A426" s="4">
        <v>424</v>
      </c>
      <c r="B426" s="4">
        <v>-803112684191</v>
      </c>
      <c r="C426" s="5">
        <v>2</v>
      </c>
      <c r="D426" s="5">
        <v>-1.2822E-2</v>
      </c>
      <c r="E426" s="5">
        <v>1.2215999999999999E-2</v>
      </c>
      <c r="F426" s="5">
        <v>1002451</v>
      </c>
      <c r="G426" s="5">
        <v>0</v>
      </c>
      <c r="H426" s="5">
        <v>0</v>
      </c>
      <c r="I426" s="5">
        <v>0</v>
      </c>
      <c r="J426" s="5">
        <v>-0.13</v>
      </c>
      <c r="K426" s="5">
        <v>0.20599999999999999</v>
      </c>
      <c r="L426" s="5">
        <v>-0.71599999999999997</v>
      </c>
      <c r="M426" s="5">
        <v>0</v>
      </c>
      <c r="S426">
        <f t="shared" si="202"/>
        <v>424</v>
      </c>
      <c r="T426">
        <f t="shared" si="215"/>
        <v>8.479719000053592</v>
      </c>
      <c r="U426">
        <f t="shared" si="203"/>
        <v>2</v>
      </c>
      <c r="V426">
        <f t="shared" si="207"/>
        <v>-0.1257350964</v>
      </c>
      <c r="W426">
        <f t="shared" si="208"/>
        <v>0.11979253920000001</v>
      </c>
      <c r="X426">
        <f t="shared" si="209"/>
        <v>9.8302349961999997</v>
      </c>
      <c r="Y426">
        <f t="shared" si="204"/>
        <v>0</v>
      </c>
      <c r="Z426">
        <f t="shared" si="205"/>
        <v>0</v>
      </c>
      <c r="AA426">
        <f t="shared" si="206"/>
        <v>0</v>
      </c>
      <c r="AB426">
        <f t="shared" si="220"/>
        <v>-0.13</v>
      </c>
      <c r="AC426">
        <f t="shared" si="221"/>
        <v>0.20599999999999999</v>
      </c>
      <c r="AD426">
        <f t="shared" si="222"/>
        <v>-0.71599999999999997</v>
      </c>
      <c r="AE426">
        <f t="shared" si="223"/>
        <v>0</v>
      </c>
      <c r="AG426">
        <f t="shared" si="196"/>
        <v>-2.2689280275926286E-3</v>
      </c>
      <c r="AH426">
        <f t="shared" si="197"/>
        <v>3.5953782591083188E-3</v>
      </c>
      <c r="AI426">
        <f t="shared" si="198"/>
        <v>-1.24965574442794E-2</v>
      </c>
      <c r="AJ426">
        <f t="shared" si="199"/>
        <v>-9.0390946686690163E-2</v>
      </c>
      <c r="AK426">
        <f t="shared" si="200"/>
        <v>0.14209718895672679</v>
      </c>
      <c r="AL426">
        <f t="shared" si="201"/>
        <v>9.8303264194571689</v>
      </c>
      <c r="AM426">
        <f t="shared" si="193"/>
        <v>-9.0392014884211308E-2</v>
      </c>
      <c r="AN426">
        <f t="shared" si="194"/>
        <v>0.14209630741573936</v>
      </c>
      <c r="AO426">
        <f t="shared" si="195"/>
        <v>9.8303264223775351</v>
      </c>
      <c r="AQ426">
        <f t="shared" si="216"/>
        <v>1.9351000082679093E-2</v>
      </c>
      <c r="AR426" t="b">
        <f t="shared" si="210"/>
        <v>0</v>
      </c>
      <c r="AS426" t="b">
        <f t="shared" si="211"/>
        <v>0</v>
      </c>
      <c r="AT426" t="b">
        <f>FALSE</f>
        <v>0</v>
      </c>
      <c r="AU426" t="b">
        <f t="shared" si="212"/>
        <v>1</v>
      </c>
      <c r="AV426" t="b">
        <f t="shared" si="217"/>
        <v>1</v>
      </c>
      <c r="AW426" t="b">
        <f t="shared" si="213"/>
        <v>0</v>
      </c>
      <c r="AX426">
        <f t="shared" si="218"/>
        <v>0</v>
      </c>
      <c r="AY426">
        <f t="shared" si="219"/>
        <v>0</v>
      </c>
      <c r="AZ426" t="b">
        <f t="shared" si="214"/>
        <v>0</v>
      </c>
    </row>
    <row r="427" spans="1:52" x14ac:dyDescent="0.3">
      <c r="A427" s="4">
        <v>425</v>
      </c>
      <c r="B427" s="4">
        <v>-803112663428</v>
      </c>
      <c r="C427" s="5">
        <v>2</v>
      </c>
      <c r="D427" s="5">
        <v>-1.2749E-2</v>
      </c>
      <c r="E427" s="5">
        <v>8.8070000000000006E-3</v>
      </c>
      <c r="F427" s="5">
        <v>0.99844200000000005</v>
      </c>
      <c r="G427" s="5">
        <v>0</v>
      </c>
      <c r="H427" s="5">
        <v>0</v>
      </c>
      <c r="I427" s="5">
        <v>0</v>
      </c>
      <c r="J427" s="5">
        <v>-0.13200000000000001</v>
      </c>
      <c r="K427" s="5">
        <v>0.20699999999999999</v>
      </c>
      <c r="L427" s="5">
        <v>-0.71699999999999997</v>
      </c>
      <c r="M427" s="5">
        <v>0</v>
      </c>
      <c r="S427">
        <f t="shared" si="202"/>
        <v>425</v>
      </c>
      <c r="T427">
        <f t="shared" si="215"/>
        <v>8.5004819999448955</v>
      </c>
      <c r="U427">
        <f t="shared" si="203"/>
        <v>2</v>
      </c>
      <c r="V427">
        <f t="shared" si="207"/>
        <v>-0.12501924380000001</v>
      </c>
      <c r="W427">
        <f t="shared" si="208"/>
        <v>8.6363203400000005E-2</v>
      </c>
      <c r="X427">
        <f t="shared" si="209"/>
        <v>9.7909219404000005</v>
      </c>
      <c r="Y427">
        <f t="shared" si="204"/>
        <v>0</v>
      </c>
      <c r="Z427">
        <f t="shared" si="205"/>
        <v>0</v>
      </c>
      <c r="AA427">
        <f t="shared" si="206"/>
        <v>0</v>
      </c>
      <c r="AB427">
        <f t="shared" si="220"/>
        <v>-0.13200000000000001</v>
      </c>
      <c r="AC427">
        <f t="shared" si="221"/>
        <v>0.20699999999999999</v>
      </c>
      <c r="AD427">
        <f t="shared" si="222"/>
        <v>-0.71699999999999997</v>
      </c>
      <c r="AE427">
        <f t="shared" si="223"/>
        <v>0</v>
      </c>
      <c r="AG427">
        <f t="shared" si="196"/>
        <v>-2.3038346126325149E-3</v>
      </c>
      <c r="AH427">
        <f t="shared" si="197"/>
        <v>3.6128315516282621E-3</v>
      </c>
      <c r="AI427">
        <f t="shared" si="198"/>
        <v>-1.2514010736799343E-2</v>
      </c>
      <c r="AJ427">
        <f t="shared" si="199"/>
        <v>-8.9645553136165804E-2</v>
      </c>
      <c r="AK427">
        <f t="shared" si="200"/>
        <v>0.10892051247621537</v>
      </c>
      <c r="AL427">
        <f t="shared" si="201"/>
        <v>9.7910847639060297</v>
      </c>
      <c r="AM427">
        <f t="shared" si="193"/>
        <v>-8.9646365839996855E-2</v>
      </c>
      <c r="AN427">
        <f t="shared" si="194"/>
        <v>0.10891961910915722</v>
      </c>
      <c r="AO427">
        <f t="shared" si="195"/>
        <v>9.7910847664031984</v>
      </c>
      <c r="AQ427">
        <f t="shared" si="216"/>
        <v>2.076299989130348E-2</v>
      </c>
      <c r="AR427" t="b">
        <f t="shared" si="210"/>
        <v>0</v>
      </c>
      <c r="AS427" t="b">
        <f t="shared" si="211"/>
        <v>0</v>
      </c>
      <c r="AT427" t="b">
        <f>FALSE</f>
        <v>0</v>
      </c>
      <c r="AU427" t="b">
        <f t="shared" si="212"/>
        <v>1</v>
      </c>
      <c r="AV427" t="b">
        <f t="shared" si="217"/>
        <v>1</v>
      </c>
      <c r="AW427" t="b">
        <f t="shared" si="213"/>
        <v>0</v>
      </c>
      <c r="AX427">
        <f t="shared" si="218"/>
        <v>0</v>
      </c>
      <c r="AY427">
        <f t="shared" si="219"/>
        <v>0</v>
      </c>
      <c r="AZ427" t="b">
        <f t="shared" si="214"/>
        <v>0</v>
      </c>
    </row>
    <row r="428" spans="1:52" x14ac:dyDescent="0.3">
      <c r="A428" s="4">
        <v>426</v>
      </c>
      <c r="B428" s="4">
        <v>-803112644279</v>
      </c>
      <c r="C428" s="5">
        <v>2</v>
      </c>
      <c r="D428" s="5">
        <v>-9.4459999999999995E-3</v>
      </c>
      <c r="E428" s="5">
        <v>7.4339999999999996E-3</v>
      </c>
      <c r="F428" s="5">
        <v>1005184</v>
      </c>
      <c r="G428" s="5">
        <v>0</v>
      </c>
      <c r="H428" s="5">
        <v>0</v>
      </c>
      <c r="I428" s="5">
        <v>0</v>
      </c>
      <c r="J428" s="5">
        <v>-0.13600000000000001</v>
      </c>
      <c r="K428" s="5">
        <v>0.20899999999999999</v>
      </c>
      <c r="L428" s="5">
        <v>-0.71799999999999997</v>
      </c>
      <c r="M428" s="5">
        <v>0</v>
      </c>
      <c r="S428">
        <f t="shared" si="202"/>
        <v>426</v>
      </c>
      <c r="T428">
        <f t="shared" si="215"/>
        <v>8.5196310000028461</v>
      </c>
      <c r="U428">
        <f t="shared" si="203"/>
        <v>2</v>
      </c>
      <c r="V428">
        <f t="shared" si="207"/>
        <v>-9.2629365199999994E-2</v>
      </c>
      <c r="W428">
        <f t="shared" si="208"/>
        <v>7.2899290800000002E-2</v>
      </c>
      <c r="X428">
        <f t="shared" si="209"/>
        <v>9.8570353408000013</v>
      </c>
      <c r="Y428">
        <f t="shared" si="204"/>
        <v>0</v>
      </c>
      <c r="Z428">
        <f t="shared" si="205"/>
        <v>0</v>
      </c>
      <c r="AA428">
        <f t="shared" si="206"/>
        <v>0</v>
      </c>
      <c r="AB428">
        <f t="shared" si="220"/>
        <v>-0.13600000000000001</v>
      </c>
      <c r="AC428">
        <f t="shared" si="221"/>
        <v>0.20899999999999999</v>
      </c>
      <c r="AD428">
        <f t="shared" si="222"/>
        <v>-0.71799999999999997</v>
      </c>
      <c r="AE428">
        <f t="shared" si="223"/>
        <v>0</v>
      </c>
      <c r="AG428">
        <f t="shared" si="196"/>
        <v>-2.3736477827122882E-3</v>
      </c>
      <c r="AH428">
        <f t="shared" si="197"/>
        <v>3.6477381366681483E-3</v>
      </c>
      <c r="AI428">
        <f t="shared" si="198"/>
        <v>-1.2531464029319286E-2</v>
      </c>
      <c r="AJ428">
        <f t="shared" si="199"/>
        <v>-5.6672944948768081E-2</v>
      </c>
      <c r="AK428">
        <f t="shared" si="200"/>
        <v>9.6296839908549328E-2</v>
      </c>
      <c r="AL428">
        <f t="shared" si="201"/>
        <v>9.8571068428627253</v>
      </c>
      <c r="AM428">
        <f t="shared" si="193"/>
        <v>-5.6673677432430999E-2</v>
      </c>
      <c r="AN428">
        <f t="shared" si="194"/>
        <v>9.6296193545478859E-2</v>
      </c>
      <c r="AO428">
        <f t="shared" si="195"/>
        <v>9.8571068449658004</v>
      </c>
      <c r="AQ428">
        <f t="shared" si="216"/>
        <v>1.9149000057950616E-2</v>
      </c>
      <c r="AR428" t="b">
        <f t="shared" si="210"/>
        <v>0</v>
      </c>
      <c r="AS428" t="b">
        <f t="shared" si="211"/>
        <v>0</v>
      </c>
      <c r="AT428" t="b">
        <f>FALSE</f>
        <v>0</v>
      </c>
      <c r="AU428" t="b">
        <f t="shared" si="212"/>
        <v>1</v>
      </c>
      <c r="AV428" t="b">
        <f t="shared" si="217"/>
        <v>1</v>
      </c>
      <c r="AW428" t="b">
        <f t="shared" si="213"/>
        <v>0</v>
      </c>
      <c r="AX428">
        <f t="shared" si="218"/>
        <v>0</v>
      </c>
      <c r="AY428">
        <f t="shared" si="219"/>
        <v>0</v>
      </c>
      <c r="AZ428" t="b">
        <f t="shared" si="214"/>
        <v>0</v>
      </c>
    </row>
    <row r="429" spans="1:52" x14ac:dyDescent="0.3">
      <c r="A429" s="4">
        <v>427</v>
      </c>
      <c r="B429" s="4">
        <v>-803112629967</v>
      </c>
      <c r="C429" s="5">
        <v>2</v>
      </c>
      <c r="D429" s="5">
        <v>-3.607E-3</v>
      </c>
      <c r="E429" s="5">
        <v>1.3897E-2</v>
      </c>
      <c r="F429" s="5">
        <v>1004289</v>
      </c>
      <c r="G429" s="5">
        <v>0</v>
      </c>
      <c r="H429" s="5">
        <v>0</v>
      </c>
      <c r="I429" s="5">
        <v>0</v>
      </c>
      <c r="J429" s="5">
        <v>-0.13500000000000001</v>
      </c>
      <c r="K429" s="5">
        <v>0.20699999999999999</v>
      </c>
      <c r="L429" s="5">
        <v>-0.71799999999999997</v>
      </c>
      <c r="M429" s="5">
        <v>0</v>
      </c>
      <c r="S429">
        <f t="shared" si="202"/>
        <v>427</v>
      </c>
      <c r="T429">
        <f t="shared" si="215"/>
        <v>8.533943000016734</v>
      </c>
      <c r="U429">
        <f t="shared" si="203"/>
        <v>2</v>
      </c>
      <c r="V429">
        <f t="shared" si="207"/>
        <v>-3.5370963400000004E-2</v>
      </c>
      <c r="W429">
        <f t="shared" si="208"/>
        <v>0.1362767614</v>
      </c>
      <c r="X429">
        <f t="shared" si="209"/>
        <v>9.8482587918000011</v>
      </c>
      <c r="Y429">
        <f t="shared" si="204"/>
        <v>0</v>
      </c>
      <c r="Z429">
        <f t="shared" si="205"/>
        <v>0</v>
      </c>
      <c r="AA429">
        <f t="shared" si="206"/>
        <v>0</v>
      </c>
      <c r="AB429">
        <f t="shared" si="220"/>
        <v>-0.13500000000000001</v>
      </c>
      <c r="AC429">
        <f t="shared" si="221"/>
        <v>0.20699999999999999</v>
      </c>
      <c r="AD429">
        <f t="shared" si="222"/>
        <v>-0.71799999999999997</v>
      </c>
      <c r="AE429">
        <f t="shared" si="223"/>
        <v>0</v>
      </c>
      <c r="AG429">
        <f t="shared" si="196"/>
        <v>-2.3561944901923449E-3</v>
      </c>
      <c r="AH429">
        <f t="shared" si="197"/>
        <v>3.6128315516282621E-3</v>
      </c>
      <c r="AI429">
        <f t="shared" si="198"/>
        <v>-1.2531464029319286E-2</v>
      </c>
      <c r="AJ429">
        <f t="shared" si="199"/>
        <v>2.0929013023121557E-4</v>
      </c>
      <c r="AK429">
        <f t="shared" si="200"/>
        <v>0.15948092440981598</v>
      </c>
      <c r="AL429">
        <f t="shared" si="201"/>
        <v>9.8479738769943221</v>
      </c>
      <c r="AM429">
        <f t="shared" si="193"/>
        <v>2.0803130937636222E-4</v>
      </c>
      <c r="AN429">
        <f t="shared" si="194"/>
        <v>0.15948077475232564</v>
      </c>
      <c r="AO429">
        <f t="shared" si="195"/>
        <v>9.8479738794445879</v>
      </c>
      <c r="AQ429">
        <f t="shared" si="216"/>
        <v>1.4312000013887882E-2</v>
      </c>
      <c r="AR429" t="b">
        <f t="shared" si="210"/>
        <v>0</v>
      </c>
      <c r="AS429" t="b">
        <f t="shared" si="211"/>
        <v>0</v>
      </c>
      <c r="AT429" t="b">
        <f>FALSE</f>
        <v>0</v>
      </c>
      <c r="AU429" t="b">
        <f t="shared" si="212"/>
        <v>1</v>
      </c>
      <c r="AV429" t="b">
        <f t="shared" si="217"/>
        <v>1</v>
      </c>
      <c r="AW429" t="b">
        <f t="shared" si="213"/>
        <v>0</v>
      </c>
      <c r="AX429">
        <f t="shared" si="218"/>
        <v>0</v>
      </c>
      <c r="AY429">
        <f t="shared" si="219"/>
        <v>0</v>
      </c>
      <c r="AZ429" t="b">
        <f t="shared" si="214"/>
        <v>0</v>
      </c>
    </row>
    <row r="430" spans="1:52" x14ac:dyDescent="0.3">
      <c r="A430" s="4">
        <v>428</v>
      </c>
      <c r="B430" s="4">
        <v>-803112603532</v>
      </c>
      <c r="C430" s="5">
        <v>2</v>
      </c>
      <c r="D430" s="5">
        <v>-7.8130000000000005E-3</v>
      </c>
      <c r="E430" s="5">
        <v>1.2829E-2</v>
      </c>
      <c r="F430" s="5">
        <v>1004212</v>
      </c>
      <c r="G430" s="5">
        <v>0</v>
      </c>
      <c r="H430" s="5">
        <v>0</v>
      </c>
      <c r="I430" s="5">
        <v>0</v>
      </c>
      <c r="J430" s="5">
        <v>-0.13500000000000001</v>
      </c>
      <c r="K430" s="5">
        <v>0.20499999999999999</v>
      </c>
      <c r="L430" s="5">
        <v>-0.71799999999999997</v>
      </c>
      <c r="M430" s="5">
        <v>0</v>
      </c>
      <c r="S430">
        <f t="shared" si="202"/>
        <v>428</v>
      </c>
      <c r="T430">
        <f t="shared" si="215"/>
        <v>8.5603780000237748</v>
      </c>
      <c r="U430">
        <f t="shared" si="203"/>
        <v>2</v>
      </c>
      <c r="V430">
        <f t="shared" si="207"/>
        <v>-7.6615840600000013E-2</v>
      </c>
      <c r="W430">
        <f t="shared" si="208"/>
        <v>0.12580373980000001</v>
      </c>
      <c r="X430">
        <f t="shared" si="209"/>
        <v>9.8475037144000019</v>
      </c>
      <c r="Y430">
        <f t="shared" si="204"/>
        <v>0</v>
      </c>
      <c r="Z430">
        <f t="shared" si="205"/>
        <v>0</v>
      </c>
      <c r="AA430">
        <f t="shared" si="206"/>
        <v>0</v>
      </c>
      <c r="AB430">
        <f t="shared" si="220"/>
        <v>-0.13500000000000001</v>
      </c>
      <c r="AC430">
        <f t="shared" si="221"/>
        <v>0.20499999999999999</v>
      </c>
      <c r="AD430">
        <f t="shared" si="222"/>
        <v>-0.71799999999999997</v>
      </c>
      <c r="AE430">
        <f t="shared" si="223"/>
        <v>0</v>
      </c>
      <c r="AG430">
        <f t="shared" si="196"/>
        <v>-2.3561944901923449E-3</v>
      </c>
      <c r="AH430">
        <f t="shared" si="197"/>
        <v>3.577924966588375E-3</v>
      </c>
      <c r="AI430">
        <f t="shared" si="198"/>
        <v>-1.2531464029319286E-2</v>
      </c>
      <c r="AJ430">
        <f t="shared" si="199"/>
        <v>-4.1381795975667622E-2</v>
      </c>
      <c r="AK430">
        <f t="shared" si="200"/>
        <v>0.14900650049308364</v>
      </c>
      <c r="AL430">
        <f t="shared" si="201"/>
        <v>9.8473910546333521</v>
      </c>
      <c r="AM430">
        <f t="shared" si="193"/>
        <v>-4.1382954336246364E-2</v>
      </c>
      <c r="AN430">
        <f t="shared" si="194"/>
        <v>0.14900600311603696</v>
      </c>
      <c r="AO430">
        <f t="shared" si="195"/>
        <v>9.8473910572915777</v>
      </c>
      <c r="AQ430">
        <f t="shared" si="216"/>
        <v>2.6435000007040799E-2</v>
      </c>
      <c r="AR430" t="b">
        <f t="shared" si="210"/>
        <v>0</v>
      </c>
      <c r="AS430" t="b">
        <f t="shared" si="211"/>
        <v>0</v>
      </c>
      <c r="AT430" t="b">
        <f>FALSE</f>
        <v>0</v>
      </c>
      <c r="AU430" t="b">
        <f t="shared" si="212"/>
        <v>1</v>
      </c>
      <c r="AV430" t="b">
        <f t="shared" si="217"/>
        <v>1</v>
      </c>
      <c r="AW430" t="b">
        <f t="shared" si="213"/>
        <v>0</v>
      </c>
      <c r="AX430">
        <f t="shared" si="218"/>
        <v>0</v>
      </c>
      <c r="AY430">
        <f t="shared" si="219"/>
        <v>0</v>
      </c>
      <c r="AZ430" t="b">
        <f t="shared" si="214"/>
        <v>0</v>
      </c>
    </row>
    <row r="431" spans="1:52" x14ac:dyDescent="0.3">
      <c r="A431" s="4">
        <v>429</v>
      </c>
      <c r="B431" s="4">
        <v>-803112585675</v>
      </c>
      <c r="C431" s="5">
        <v>2</v>
      </c>
      <c r="D431" s="5">
        <v>-8.2330000000000007E-3</v>
      </c>
      <c r="E431" s="5">
        <v>1.2137E-2</v>
      </c>
      <c r="F431" s="5">
        <v>1004327</v>
      </c>
      <c r="G431" s="5">
        <v>0</v>
      </c>
      <c r="H431" s="5">
        <v>0</v>
      </c>
      <c r="I431" s="5">
        <v>0</v>
      </c>
      <c r="J431" s="5">
        <v>-0.13500000000000001</v>
      </c>
      <c r="K431" s="5">
        <v>0.20599999999999999</v>
      </c>
      <c r="L431" s="5">
        <v>-0.71699999999999997</v>
      </c>
      <c r="M431" s="5">
        <v>0</v>
      </c>
      <c r="S431">
        <f t="shared" si="202"/>
        <v>429</v>
      </c>
      <c r="T431">
        <f t="shared" si="215"/>
        <v>8.578235000022687</v>
      </c>
      <c r="U431">
        <f t="shared" si="203"/>
        <v>2</v>
      </c>
      <c r="V431">
        <f t="shared" si="207"/>
        <v>-8.073444460000001E-2</v>
      </c>
      <c r="W431">
        <f t="shared" si="208"/>
        <v>0.11901784940000001</v>
      </c>
      <c r="X431">
        <f t="shared" si="209"/>
        <v>9.8486314274000009</v>
      </c>
      <c r="Y431">
        <f t="shared" si="204"/>
        <v>0</v>
      </c>
      <c r="Z431">
        <f t="shared" si="205"/>
        <v>0</v>
      </c>
      <c r="AA431">
        <f t="shared" si="206"/>
        <v>0</v>
      </c>
      <c r="AB431">
        <f t="shared" si="220"/>
        <v>-0.13500000000000001</v>
      </c>
      <c r="AC431">
        <f t="shared" si="221"/>
        <v>0.20599999999999999</v>
      </c>
      <c r="AD431">
        <f t="shared" si="222"/>
        <v>-0.71699999999999997</v>
      </c>
      <c r="AE431">
        <f t="shared" si="223"/>
        <v>0</v>
      </c>
      <c r="AG431">
        <f t="shared" si="196"/>
        <v>-2.3561944901923449E-3</v>
      </c>
      <c r="AH431">
        <f t="shared" si="197"/>
        <v>3.5953782591083188E-3</v>
      </c>
      <c r="AI431">
        <f t="shared" si="198"/>
        <v>-1.2514010736799343E-2</v>
      </c>
      <c r="AJ431">
        <f t="shared" si="199"/>
        <v>-4.5324443756066909E-2</v>
      </c>
      <c r="AK431">
        <f t="shared" si="200"/>
        <v>0.14222332260955228</v>
      </c>
      <c r="AL431">
        <f t="shared" si="201"/>
        <v>9.8485502746899627</v>
      </c>
      <c r="AM431">
        <f t="shared" si="193"/>
        <v>-4.5325550292529715E-2</v>
      </c>
      <c r="AN431">
        <f t="shared" si="194"/>
        <v>0.14222278866117943</v>
      </c>
      <c r="AO431">
        <f t="shared" si="195"/>
        <v>9.8485502773082167</v>
      </c>
      <c r="AQ431">
        <f t="shared" si="216"/>
        <v>1.7856999998912215E-2</v>
      </c>
      <c r="AR431" t="b">
        <f t="shared" si="210"/>
        <v>0</v>
      </c>
      <c r="AS431" t="b">
        <f t="shared" si="211"/>
        <v>0</v>
      </c>
      <c r="AT431" t="b">
        <f>FALSE</f>
        <v>0</v>
      </c>
      <c r="AU431" t="b">
        <f t="shared" si="212"/>
        <v>1</v>
      </c>
      <c r="AV431" t="b">
        <f t="shared" si="217"/>
        <v>1</v>
      </c>
      <c r="AW431" t="b">
        <f t="shared" si="213"/>
        <v>0</v>
      </c>
      <c r="AX431">
        <f t="shared" si="218"/>
        <v>0</v>
      </c>
      <c r="AY431">
        <f t="shared" si="219"/>
        <v>0</v>
      </c>
      <c r="AZ431" t="b">
        <f t="shared" si="214"/>
        <v>0</v>
      </c>
    </row>
    <row r="432" spans="1:52" x14ac:dyDescent="0.3">
      <c r="A432" s="4">
        <v>430</v>
      </c>
      <c r="B432" s="4">
        <v>-803112564821</v>
      </c>
      <c r="C432" s="5">
        <v>2</v>
      </c>
      <c r="D432" s="5">
        <v>-1.2737E-2</v>
      </c>
      <c r="E432" s="5">
        <v>1.2276E-2</v>
      </c>
      <c r="F432" s="5">
        <v>1004175</v>
      </c>
      <c r="G432" s="5">
        <v>0</v>
      </c>
      <c r="H432" s="5">
        <v>0</v>
      </c>
      <c r="I432" s="5">
        <v>0</v>
      </c>
      <c r="J432" s="5">
        <v>-0.13400000000000001</v>
      </c>
      <c r="K432" s="5">
        <v>0.20599999999999999</v>
      </c>
      <c r="L432" s="5">
        <v>-0.71799999999999997</v>
      </c>
      <c r="M432" s="5">
        <v>0</v>
      </c>
      <c r="S432">
        <f t="shared" si="202"/>
        <v>430</v>
      </c>
      <c r="T432">
        <f t="shared" si="215"/>
        <v>8.5990890000248328</v>
      </c>
      <c r="U432">
        <f t="shared" si="203"/>
        <v>2</v>
      </c>
      <c r="V432">
        <f t="shared" si="207"/>
        <v>-0.12490156940000001</v>
      </c>
      <c r="W432">
        <f t="shared" si="208"/>
        <v>0.12038091120000001</v>
      </c>
      <c r="X432">
        <f t="shared" si="209"/>
        <v>9.8471408850000017</v>
      </c>
      <c r="Y432">
        <f t="shared" si="204"/>
        <v>0</v>
      </c>
      <c r="Z432">
        <f t="shared" si="205"/>
        <v>0</v>
      </c>
      <c r="AA432">
        <f t="shared" si="206"/>
        <v>0</v>
      </c>
      <c r="AB432">
        <f t="shared" si="220"/>
        <v>-0.13400000000000001</v>
      </c>
      <c r="AC432">
        <f t="shared" si="221"/>
        <v>0.20599999999999999</v>
      </c>
      <c r="AD432">
        <f t="shared" si="222"/>
        <v>-0.71799999999999997</v>
      </c>
      <c r="AE432">
        <f t="shared" si="223"/>
        <v>0</v>
      </c>
      <c r="AG432">
        <f t="shared" si="196"/>
        <v>-2.3387411976724015E-3</v>
      </c>
      <c r="AH432">
        <f t="shared" si="197"/>
        <v>3.5953782591083188E-3</v>
      </c>
      <c r="AI432">
        <f t="shared" si="198"/>
        <v>-1.2531464029319286E-2</v>
      </c>
      <c r="AJ432">
        <f t="shared" si="199"/>
        <v>-8.9496642139991811E-2</v>
      </c>
      <c r="AK432">
        <f t="shared" si="200"/>
        <v>0.1434113764492381</v>
      </c>
      <c r="AL432">
        <f t="shared" si="201"/>
        <v>9.8472178356634892</v>
      </c>
      <c r="AM432">
        <f t="shared" si="193"/>
        <v>-8.9497751204048681E-2</v>
      </c>
      <c r="AN432">
        <f t="shared" si="194"/>
        <v>0.14341047504833584</v>
      </c>
      <c r="AO432">
        <f t="shared" si="195"/>
        <v>9.8472178387113161</v>
      </c>
      <c r="AQ432">
        <f t="shared" si="216"/>
        <v>2.0854000002145767E-2</v>
      </c>
      <c r="AR432" t="b">
        <f t="shared" si="210"/>
        <v>0</v>
      </c>
      <c r="AS432" t="b">
        <f t="shared" si="211"/>
        <v>0</v>
      </c>
      <c r="AT432" t="b">
        <f>FALSE</f>
        <v>0</v>
      </c>
      <c r="AU432" t="b">
        <f t="shared" si="212"/>
        <v>1</v>
      </c>
      <c r="AV432" t="b">
        <f t="shared" si="217"/>
        <v>1</v>
      </c>
      <c r="AW432" t="b">
        <f t="shared" si="213"/>
        <v>0</v>
      </c>
      <c r="AX432">
        <f t="shared" si="218"/>
        <v>0</v>
      </c>
      <c r="AY432">
        <f t="shared" si="219"/>
        <v>0</v>
      </c>
      <c r="AZ432" t="b">
        <f t="shared" si="214"/>
        <v>0</v>
      </c>
    </row>
    <row r="433" spans="1:52" x14ac:dyDescent="0.3">
      <c r="A433" s="4">
        <v>431</v>
      </c>
      <c r="B433" s="4">
        <v>-803112545426</v>
      </c>
      <c r="C433" s="5">
        <v>2</v>
      </c>
      <c r="D433" s="5">
        <v>-1.1738E-2</v>
      </c>
      <c r="E433" s="5">
        <v>1.2227999999999999E-2</v>
      </c>
      <c r="F433" s="5">
        <v>1004191</v>
      </c>
      <c r="G433" s="5">
        <v>0</v>
      </c>
      <c r="H433" s="5">
        <v>0</v>
      </c>
      <c r="I433" s="5">
        <v>0</v>
      </c>
      <c r="J433" s="5">
        <v>-0.13500000000000001</v>
      </c>
      <c r="K433" s="5">
        <v>0.20699999999999999</v>
      </c>
      <c r="L433" s="5">
        <v>-0.71799999999999997</v>
      </c>
      <c r="M433" s="5">
        <v>0</v>
      </c>
      <c r="S433">
        <f t="shared" si="202"/>
        <v>431</v>
      </c>
      <c r="T433">
        <f t="shared" si="215"/>
        <v>8.6184839999768883</v>
      </c>
      <c r="U433">
        <f t="shared" si="203"/>
        <v>2</v>
      </c>
      <c r="V433">
        <f t="shared" si="207"/>
        <v>-0.11510517560000001</v>
      </c>
      <c r="W433">
        <f t="shared" si="208"/>
        <v>0.1199102136</v>
      </c>
      <c r="X433">
        <f t="shared" si="209"/>
        <v>9.8472977842000002</v>
      </c>
      <c r="Y433">
        <f t="shared" si="204"/>
        <v>0</v>
      </c>
      <c r="Z433">
        <f t="shared" si="205"/>
        <v>0</v>
      </c>
      <c r="AA433">
        <f t="shared" si="206"/>
        <v>0</v>
      </c>
      <c r="AB433">
        <f t="shared" si="220"/>
        <v>-0.13500000000000001</v>
      </c>
      <c r="AC433">
        <f t="shared" si="221"/>
        <v>0.20699999999999999</v>
      </c>
      <c r="AD433">
        <f t="shared" si="222"/>
        <v>-0.71799999999999997</v>
      </c>
      <c r="AE433">
        <f t="shared" si="223"/>
        <v>0</v>
      </c>
      <c r="AG433">
        <f t="shared" si="196"/>
        <v>-2.3561944901923449E-3</v>
      </c>
      <c r="AH433">
        <f t="shared" si="197"/>
        <v>3.6128315516282621E-3</v>
      </c>
      <c r="AI433">
        <f t="shared" si="198"/>
        <v>-1.2531464029319286E-2</v>
      </c>
      <c r="AJ433">
        <f t="shared" si="199"/>
        <v>-7.9527873653892162E-2</v>
      </c>
      <c r="AK433">
        <f t="shared" si="200"/>
        <v>0.14311283647461975</v>
      </c>
      <c r="AL433">
        <f t="shared" si="201"/>
        <v>9.8473395059190505</v>
      </c>
      <c r="AM433">
        <f t="shared" si="193"/>
        <v>-7.9528993144750204E-2</v>
      </c>
      <c r="AN433">
        <f t="shared" si="194"/>
        <v>0.1431120080642804</v>
      </c>
      <c r="AO433">
        <f t="shared" si="195"/>
        <v>9.8473395089172673</v>
      </c>
      <c r="AQ433">
        <f t="shared" si="216"/>
        <v>1.9394999952055514E-2</v>
      </c>
      <c r="AR433" t="b">
        <f t="shared" si="210"/>
        <v>0</v>
      </c>
      <c r="AS433" t="b">
        <f t="shared" si="211"/>
        <v>0</v>
      </c>
      <c r="AT433" t="b">
        <f>FALSE</f>
        <v>0</v>
      </c>
      <c r="AU433" t="b">
        <f t="shared" si="212"/>
        <v>1</v>
      </c>
      <c r="AV433" t="b">
        <f t="shared" si="217"/>
        <v>1</v>
      </c>
      <c r="AW433" t="b">
        <f t="shared" si="213"/>
        <v>0</v>
      </c>
      <c r="AX433">
        <f t="shared" si="218"/>
        <v>0</v>
      </c>
      <c r="AY433">
        <f t="shared" si="219"/>
        <v>0</v>
      </c>
      <c r="AZ433" t="b">
        <f t="shared" si="214"/>
        <v>0</v>
      </c>
    </row>
    <row r="434" spans="1:52" x14ac:dyDescent="0.3">
      <c r="A434" s="4">
        <v>432</v>
      </c>
      <c r="B434" s="4">
        <v>-803112524877</v>
      </c>
      <c r="C434" s="5">
        <v>2</v>
      </c>
      <c r="D434" s="5">
        <v>-1.3008E-2</v>
      </c>
      <c r="E434" s="5">
        <v>1.2290000000000001E-2</v>
      </c>
      <c r="F434" s="5">
        <v>1004131</v>
      </c>
      <c r="G434" s="5">
        <v>0</v>
      </c>
      <c r="H434" s="5">
        <v>0</v>
      </c>
      <c r="I434" s="5">
        <v>0</v>
      </c>
      <c r="J434" s="5">
        <v>-0.13500000000000001</v>
      </c>
      <c r="K434" s="5">
        <v>0.21</v>
      </c>
      <c r="L434" s="5">
        <v>-0.71799999999999997</v>
      </c>
      <c r="M434" s="5">
        <v>0</v>
      </c>
      <c r="S434">
        <f t="shared" si="202"/>
        <v>432</v>
      </c>
      <c r="T434">
        <f t="shared" si="215"/>
        <v>8.63903299998492</v>
      </c>
      <c r="U434">
        <f t="shared" si="203"/>
        <v>2</v>
      </c>
      <c r="V434">
        <f t="shared" si="207"/>
        <v>-0.1275590496</v>
      </c>
      <c r="W434">
        <f t="shared" si="208"/>
        <v>0.12051819800000001</v>
      </c>
      <c r="X434">
        <f t="shared" si="209"/>
        <v>9.846709412200001</v>
      </c>
      <c r="Y434">
        <f t="shared" si="204"/>
        <v>0</v>
      </c>
      <c r="Z434">
        <f t="shared" si="205"/>
        <v>0</v>
      </c>
      <c r="AA434">
        <f t="shared" si="206"/>
        <v>0</v>
      </c>
      <c r="AB434">
        <f t="shared" si="220"/>
        <v>-0.13500000000000001</v>
      </c>
      <c r="AC434">
        <f t="shared" si="221"/>
        <v>0.21</v>
      </c>
      <c r="AD434">
        <f t="shared" si="222"/>
        <v>-0.71799999999999997</v>
      </c>
      <c r="AE434">
        <f t="shared" si="223"/>
        <v>0</v>
      </c>
      <c r="AG434">
        <f t="shared" si="196"/>
        <v>-2.3561944901923449E-3</v>
      </c>
      <c r="AH434">
        <f t="shared" si="197"/>
        <v>3.6651914291880917E-3</v>
      </c>
      <c r="AI434">
        <f t="shared" si="198"/>
        <v>-1.2531464029319286E-2</v>
      </c>
      <c r="AJ434">
        <f t="shared" si="199"/>
        <v>-9.1468198670621476E-2</v>
      </c>
      <c r="AK434">
        <f t="shared" si="200"/>
        <v>0.14371955020835234</v>
      </c>
      <c r="AL434">
        <f t="shared" si="201"/>
        <v>9.846799503138671</v>
      </c>
      <c r="AM434">
        <f t="shared" si="193"/>
        <v>-9.1469339630404739E-2</v>
      </c>
      <c r="AN434">
        <f t="shared" si="194"/>
        <v>0.14371860445904028</v>
      </c>
      <c r="AO434">
        <f t="shared" si="195"/>
        <v>9.8467995063437765</v>
      </c>
      <c r="AQ434">
        <f t="shared" si="216"/>
        <v>2.0549000008031726E-2</v>
      </c>
      <c r="AR434" t="b">
        <f t="shared" si="210"/>
        <v>0</v>
      </c>
      <c r="AS434" t="b">
        <f t="shared" si="211"/>
        <v>0</v>
      </c>
      <c r="AT434" t="b">
        <f>FALSE</f>
        <v>0</v>
      </c>
      <c r="AU434" t="b">
        <f t="shared" si="212"/>
        <v>1</v>
      </c>
      <c r="AV434" t="b">
        <f t="shared" si="217"/>
        <v>1</v>
      </c>
      <c r="AW434" t="b">
        <f t="shared" si="213"/>
        <v>0</v>
      </c>
      <c r="AX434">
        <f t="shared" si="218"/>
        <v>0</v>
      </c>
      <c r="AY434">
        <f t="shared" si="219"/>
        <v>0</v>
      </c>
      <c r="AZ434" t="b">
        <f t="shared" si="214"/>
        <v>0</v>
      </c>
    </row>
    <row r="435" spans="1:52" x14ac:dyDescent="0.3">
      <c r="A435" s="4">
        <v>433</v>
      </c>
      <c r="B435" s="4">
        <v>-803112504210</v>
      </c>
      <c r="C435" s="5">
        <v>2</v>
      </c>
      <c r="D435" s="5">
        <v>-1.2673E-2</v>
      </c>
      <c r="E435" s="5">
        <v>1.2285000000000001E-2</v>
      </c>
      <c r="F435" s="5">
        <v>1004140</v>
      </c>
      <c r="G435" s="5">
        <v>0</v>
      </c>
      <c r="H435" s="5">
        <v>0</v>
      </c>
      <c r="I435" s="5">
        <v>0</v>
      </c>
      <c r="J435" s="5">
        <v>-0.13400000000000001</v>
      </c>
      <c r="K435" s="5">
        <v>0.21199999999999999</v>
      </c>
      <c r="L435" s="5">
        <v>-0.71899999999999997</v>
      </c>
      <c r="M435" s="5">
        <v>0</v>
      </c>
      <c r="S435">
        <f t="shared" si="202"/>
        <v>433</v>
      </c>
      <c r="T435">
        <f t="shared" si="215"/>
        <v>8.6596999999601394</v>
      </c>
      <c r="U435">
        <f t="shared" si="203"/>
        <v>2</v>
      </c>
      <c r="V435">
        <f t="shared" si="207"/>
        <v>-0.1242739726</v>
      </c>
      <c r="W435">
        <f t="shared" si="208"/>
        <v>0.12046916700000002</v>
      </c>
      <c r="X435">
        <f t="shared" si="209"/>
        <v>9.8467976680000007</v>
      </c>
      <c r="Y435">
        <f t="shared" si="204"/>
        <v>0</v>
      </c>
      <c r="Z435">
        <f t="shared" si="205"/>
        <v>0</v>
      </c>
      <c r="AA435">
        <f t="shared" si="206"/>
        <v>0</v>
      </c>
      <c r="AB435">
        <f t="shared" si="220"/>
        <v>-0.13400000000000001</v>
      </c>
      <c r="AC435">
        <f t="shared" si="221"/>
        <v>0.21199999999999999</v>
      </c>
      <c r="AD435">
        <f t="shared" si="222"/>
        <v>-0.71899999999999997</v>
      </c>
      <c r="AE435">
        <f t="shared" si="223"/>
        <v>0</v>
      </c>
      <c r="AG435">
        <f t="shared" si="196"/>
        <v>-2.3387411976724015E-3</v>
      </c>
      <c r="AH435">
        <f t="shared" si="197"/>
        <v>3.7000980142279788E-3</v>
      </c>
      <c r="AI435">
        <f t="shared" si="198"/>
        <v>-1.254891732183923E-2</v>
      </c>
      <c r="AJ435">
        <f t="shared" si="199"/>
        <v>-8.7839088537544352E-2</v>
      </c>
      <c r="AK435">
        <f t="shared" si="200"/>
        <v>0.1434988456799611</v>
      </c>
      <c r="AL435">
        <f t="shared" si="201"/>
        <v>9.8468814114321042</v>
      </c>
      <c r="AM435">
        <f t="shared" si="193"/>
        <v>-8.7840230664544855E-2</v>
      </c>
      <c r="AN435">
        <f t="shared" si="194"/>
        <v>0.14349792791196325</v>
      </c>
      <c r="AO435">
        <f t="shared" si="195"/>
        <v>9.8468814146183092</v>
      </c>
      <c r="AQ435">
        <f t="shared" si="216"/>
        <v>2.0666999975219369E-2</v>
      </c>
      <c r="AR435" t="b">
        <f t="shared" si="210"/>
        <v>0</v>
      </c>
      <c r="AS435" t="b">
        <f t="shared" si="211"/>
        <v>0</v>
      </c>
      <c r="AT435" t="b">
        <f>FALSE</f>
        <v>0</v>
      </c>
      <c r="AU435" t="b">
        <f t="shared" si="212"/>
        <v>1</v>
      </c>
      <c r="AV435" t="b">
        <f t="shared" si="217"/>
        <v>1</v>
      </c>
      <c r="AW435" t="b">
        <f t="shared" si="213"/>
        <v>0</v>
      </c>
      <c r="AX435">
        <f t="shared" si="218"/>
        <v>0</v>
      </c>
      <c r="AY435">
        <f t="shared" si="219"/>
        <v>0</v>
      </c>
      <c r="AZ435" t="b">
        <f t="shared" si="214"/>
        <v>0</v>
      </c>
    </row>
    <row r="436" spans="1:52" x14ac:dyDescent="0.3">
      <c r="A436" s="4">
        <v>434</v>
      </c>
      <c r="B436" s="4">
        <v>-803112483363</v>
      </c>
      <c r="C436" s="5">
        <v>2</v>
      </c>
      <c r="D436" s="5">
        <v>-1.2921999999999999E-2</v>
      </c>
      <c r="E436" s="5">
        <v>1.2211E-2</v>
      </c>
      <c r="F436" s="5">
        <v>1004136</v>
      </c>
      <c r="G436" s="5">
        <v>0</v>
      </c>
      <c r="H436" s="5">
        <v>0</v>
      </c>
      <c r="I436" s="5">
        <v>0</v>
      </c>
      <c r="J436" s="5">
        <v>-0.13400000000000001</v>
      </c>
      <c r="K436" s="5">
        <v>0.215</v>
      </c>
      <c r="L436" s="5">
        <v>-0.71899999999999997</v>
      </c>
      <c r="M436" s="5">
        <v>0</v>
      </c>
      <c r="S436">
        <f t="shared" si="202"/>
        <v>434</v>
      </c>
      <c r="T436">
        <f t="shared" si="215"/>
        <v>8.680547000025399</v>
      </c>
      <c r="U436">
        <f t="shared" si="203"/>
        <v>2</v>
      </c>
      <c r="V436">
        <f t="shared" si="207"/>
        <v>-0.12671571640000001</v>
      </c>
      <c r="W436">
        <f t="shared" si="208"/>
        <v>0.1197435082</v>
      </c>
      <c r="X436">
        <f t="shared" si="209"/>
        <v>9.8467584431999988</v>
      </c>
      <c r="Y436">
        <f t="shared" si="204"/>
        <v>0</v>
      </c>
      <c r="Z436">
        <f t="shared" si="205"/>
        <v>0</v>
      </c>
      <c r="AA436">
        <f t="shared" si="206"/>
        <v>0</v>
      </c>
      <c r="AB436">
        <f t="shared" si="220"/>
        <v>-0.13400000000000001</v>
      </c>
      <c r="AC436">
        <f t="shared" si="221"/>
        <v>0.215</v>
      </c>
      <c r="AD436">
        <f t="shared" si="222"/>
        <v>-0.71899999999999997</v>
      </c>
      <c r="AE436">
        <f t="shared" si="223"/>
        <v>0</v>
      </c>
      <c r="AG436">
        <f t="shared" si="196"/>
        <v>-2.3387411976724015E-3</v>
      </c>
      <c r="AH436">
        <f t="shared" si="197"/>
        <v>3.7524578917878084E-3</v>
      </c>
      <c r="AI436">
        <f t="shared" si="198"/>
        <v>-1.254891732183923E-2</v>
      </c>
      <c r="AJ436">
        <f t="shared" si="199"/>
        <v>-8.9765364548116483E-2</v>
      </c>
      <c r="AK436">
        <f t="shared" si="200"/>
        <v>0.14277312928220987</v>
      </c>
      <c r="AL436">
        <f t="shared" si="201"/>
        <v>9.8468576323694155</v>
      </c>
      <c r="AM436">
        <f t="shared" si="193"/>
        <v>-8.9766516468432589E-2</v>
      </c>
      <c r="AN436">
        <f t="shared" si="194"/>
        <v>0.14277217935996195</v>
      </c>
      <c r="AO436">
        <f t="shared" si="195"/>
        <v>9.846857635641495</v>
      </c>
      <c r="AQ436">
        <f t="shared" si="216"/>
        <v>2.0847000065259635E-2</v>
      </c>
      <c r="AR436" t="b">
        <f t="shared" si="210"/>
        <v>0</v>
      </c>
      <c r="AS436" t="b">
        <f t="shared" si="211"/>
        <v>0</v>
      </c>
      <c r="AT436" t="b">
        <f>FALSE</f>
        <v>0</v>
      </c>
      <c r="AU436" t="b">
        <f t="shared" si="212"/>
        <v>1</v>
      </c>
      <c r="AV436" t="b">
        <f t="shared" si="217"/>
        <v>1</v>
      </c>
      <c r="AW436" t="b">
        <f t="shared" si="213"/>
        <v>0</v>
      </c>
      <c r="AX436">
        <f t="shared" si="218"/>
        <v>0</v>
      </c>
      <c r="AY436">
        <f t="shared" si="219"/>
        <v>0</v>
      </c>
      <c r="AZ436" t="b">
        <f t="shared" si="214"/>
        <v>0</v>
      </c>
    </row>
    <row r="437" spans="1:52" x14ac:dyDescent="0.3">
      <c r="A437" s="4">
        <v>435</v>
      </c>
      <c r="B437" s="4">
        <v>-803112464804</v>
      </c>
      <c r="C437" s="5">
        <v>2</v>
      </c>
      <c r="D437" s="5">
        <v>-1.1006E-2</v>
      </c>
      <c r="E437" s="5">
        <v>1.2220999999999999E-2</v>
      </c>
      <c r="F437" s="5">
        <v>1004206</v>
      </c>
      <c r="G437" s="5">
        <v>0</v>
      </c>
      <c r="H437" s="5">
        <v>0</v>
      </c>
      <c r="I437" s="5">
        <v>0</v>
      </c>
      <c r="J437" s="5">
        <v>-0.13300000000000001</v>
      </c>
      <c r="K437" s="5">
        <v>0.215</v>
      </c>
      <c r="L437" s="5">
        <v>-0.71799999999999997</v>
      </c>
      <c r="M437" s="5">
        <v>0</v>
      </c>
      <c r="S437">
        <f t="shared" si="202"/>
        <v>435</v>
      </c>
      <c r="T437">
        <f t="shared" si="215"/>
        <v>8.6991060000145808</v>
      </c>
      <c r="U437">
        <f t="shared" si="203"/>
        <v>2</v>
      </c>
      <c r="V437">
        <f t="shared" si="207"/>
        <v>-0.10792703720000001</v>
      </c>
      <c r="W437">
        <f t="shared" si="208"/>
        <v>0.1198415702</v>
      </c>
      <c r="X437">
        <f t="shared" si="209"/>
        <v>9.8474448771999992</v>
      </c>
      <c r="Y437">
        <f t="shared" si="204"/>
        <v>0</v>
      </c>
      <c r="Z437">
        <f t="shared" si="205"/>
        <v>0</v>
      </c>
      <c r="AA437">
        <f t="shared" si="206"/>
        <v>0</v>
      </c>
      <c r="AB437">
        <f t="shared" si="220"/>
        <v>-0.13300000000000001</v>
      </c>
      <c r="AC437">
        <f t="shared" si="221"/>
        <v>0.215</v>
      </c>
      <c r="AD437">
        <f t="shared" si="222"/>
        <v>-0.71799999999999997</v>
      </c>
      <c r="AE437">
        <f t="shared" si="223"/>
        <v>0</v>
      </c>
      <c r="AG437">
        <f t="shared" si="196"/>
        <v>-2.3212879051524586E-3</v>
      </c>
      <c r="AH437">
        <f t="shared" si="197"/>
        <v>3.7524578917878084E-3</v>
      </c>
      <c r="AI437">
        <f t="shared" si="198"/>
        <v>-1.2531464029319286E-2</v>
      </c>
      <c r="AJ437">
        <f t="shared" si="199"/>
        <v>-7.0974241820460138E-2</v>
      </c>
      <c r="AK437">
        <f t="shared" si="200"/>
        <v>0.14270076064898923</v>
      </c>
      <c r="AL437">
        <f t="shared" si="201"/>
        <v>9.8474758190465987</v>
      </c>
      <c r="AM437">
        <f t="shared" si="193"/>
        <v>-7.0975385256993179E-2</v>
      </c>
      <c r="AN437">
        <f t="shared" si="194"/>
        <v>0.14269998148583782</v>
      </c>
      <c r="AO437">
        <f t="shared" si="195"/>
        <v>9.8474758220962819</v>
      </c>
      <c r="AQ437">
        <f t="shared" si="216"/>
        <v>1.8558999989181757E-2</v>
      </c>
      <c r="AR437" t="b">
        <f t="shared" si="210"/>
        <v>0</v>
      </c>
      <c r="AS437" t="b">
        <f t="shared" si="211"/>
        <v>0</v>
      </c>
      <c r="AT437" t="b">
        <f>FALSE</f>
        <v>0</v>
      </c>
      <c r="AU437" t="b">
        <f t="shared" si="212"/>
        <v>1</v>
      </c>
      <c r="AV437" t="b">
        <f t="shared" si="217"/>
        <v>1</v>
      </c>
      <c r="AW437" t="b">
        <f t="shared" si="213"/>
        <v>0</v>
      </c>
      <c r="AX437">
        <f t="shared" si="218"/>
        <v>0</v>
      </c>
      <c r="AY437">
        <f t="shared" si="219"/>
        <v>0</v>
      </c>
      <c r="AZ437" t="b">
        <f t="shared" si="214"/>
        <v>0</v>
      </c>
    </row>
    <row r="438" spans="1:52" x14ac:dyDescent="0.3">
      <c r="A438" s="4">
        <v>436</v>
      </c>
      <c r="B438" s="4">
        <v>-803112443959</v>
      </c>
      <c r="C438" s="5">
        <v>2</v>
      </c>
      <c r="D438" s="5">
        <v>-1.0159E-2</v>
      </c>
      <c r="E438" s="5">
        <v>1.2319999999999999E-2</v>
      </c>
      <c r="F438" s="5">
        <v>1004241</v>
      </c>
      <c r="G438" s="5">
        <v>0</v>
      </c>
      <c r="H438" s="5">
        <v>0</v>
      </c>
      <c r="I438" s="5">
        <v>0</v>
      </c>
      <c r="J438" s="5">
        <v>-0.13300000000000001</v>
      </c>
      <c r="K438" s="5">
        <v>0.216</v>
      </c>
      <c r="L438" s="5">
        <v>-0.71799999999999997</v>
      </c>
      <c r="M438" s="5">
        <v>0</v>
      </c>
      <c r="S438">
        <f t="shared" si="202"/>
        <v>436</v>
      </c>
      <c r="T438">
        <f t="shared" si="215"/>
        <v>8.7199509999481961</v>
      </c>
      <c r="U438">
        <f t="shared" si="203"/>
        <v>2</v>
      </c>
      <c r="V438">
        <f t="shared" si="207"/>
        <v>-9.9621185799999998E-2</v>
      </c>
      <c r="W438">
        <f t="shared" si="208"/>
        <v>0.12081238399999999</v>
      </c>
      <c r="X438">
        <f t="shared" si="209"/>
        <v>9.8477880942000002</v>
      </c>
      <c r="Y438">
        <f t="shared" si="204"/>
        <v>0</v>
      </c>
      <c r="Z438">
        <f t="shared" si="205"/>
        <v>0</v>
      </c>
      <c r="AA438">
        <f t="shared" si="206"/>
        <v>0</v>
      </c>
      <c r="AB438">
        <f t="shared" si="220"/>
        <v>-0.13300000000000001</v>
      </c>
      <c r="AC438">
        <f t="shared" si="221"/>
        <v>0.216</v>
      </c>
      <c r="AD438">
        <f t="shared" si="222"/>
        <v>-0.71799999999999997</v>
      </c>
      <c r="AE438">
        <f t="shared" si="223"/>
        <v>0</v>
      </c>
      <c r="AG438">
        <f t="shared" si="196"/>
        <v>-2.3212879051524586E-3</v>
      </c>
      <c r="AH438">
        <f t="shared" si="197"/>
        <v>3.7699111843077513E-3</v>
      </c>
      <c r="AI438">
        <f t="shared" si="198"/>
        <v>-1.2531464029319286E-2</v>
      </c>
      <c r="AJ438">
        <f t="shared" si="199"/>
        <v>-6.2495279342992885E-2</v>
      </c>
      <c r="AK438">
        <f t="shared" si="200"/>
        <v>0.14367229871982609</v>
      </c>
      <c r="AL438">
        <f t="shared" si="201"/>
        <v>9.8477867042140801</v>
      </c>
      <c r="AM438">
        <f t="shared" si="193"/>
        <v>-6.2496436596907845E-2</v>
      </c>
      <c r="AN438">
        <f t="shared" si="194"/>
        <v>0.14367158937503882</v>
      </c>
      <c r="AO438">
        <f t="shared" si="195"/>
        <v>9.8477867072187522</v>
      </c>
      <c r="AQ438">
        <f t="shared" si="216"/>
        <v>2.0844999933615327E-2</v>
      </c>
      <c r="AR438" t="b">
        <f t="shared" si="210"/>
        <v>0</v>
      </c>
      <c r="AS438" t="b">
        <f t="shared" si="211"/>
        <v>0</v>
      </c>
      <c r="AT438" t="b">
        <f>FALSE</f>
        <v>0</v>
      </c>
      <c r="AU438" t="b">
        <f t="shared" si="212"/>
        <v>1</v>
      </c>
      <c r="AV438" t="b">
        <f t="shared" si="217"/>
        <v>1</v>
      </c>
      <c r="AW438" t="b">
        <f t="shared" si="213"/>
        <v>0</v>
      </c>
      <c r="AX438">
        <f t="shared" si="218"/>
        <v>0</v>
      </c>
      <c r="AY438">
        <f t="shared" si="219"/>
        <v>0</v>
      </c>
      <c r="AZ438" t="b">
        <f t="shared" si="214"/>
        <v>0</v>
      </c>
    </row>
    <row r="439" spans="1:52" x14ac:dyDescent="0.3">
      <c r="A439" s="4">
        <v>437</v>
      </c>
      <c r="B439" s="4">
        <v>-803112424605</v>
      </c>
      <c r="C439" s="5">
        <v>2</v>
      </c>
      <c r="D439" s="5">
        <v>-3.5370000000000002E-3</v>
      </c>
      <c r="E439" s="5">
        <v>8.8900000000000003E-3</v>
      </c>
      <c r="F439" s="5">
        <v>1004497</v>
      </c>
      <c r="G439" s="5">
        <v>0</v>
      </c>
      <c r="H439" s="5">
        <v>0</v>
      </c>
      <c r="I439" s="5">
        <v>0</v>
      </c>
      <c r="J439" s="5">
        <v>-0.13200000000000001</v>
      </c>
      <c r="K439" s="5">
        <v>0.21299999999999999</v>
      </c>
      <c r="L439" s="5">
        <v>-0.71899999999999997</v>
      </c>
      <c r="M439" s="5">
        <v>0</v>
      </c>
      <c r="S439">
        <f t="shared" si="202"/>
        <v>437</v>
      </c>
      <c r="T439">
        <f t="shared" si="215"/>
        <v>8.7393050000537187</v>
      </c>
      <c r="U439">
        <f t="shared" si="203"/>
        <v>2</v>
      </c>
      <c r="V439">
        <f t="shared" si="207"/>
        <v>-3.4684529400000004E-2</v>
      </c>
      <c r="W439">
        <f t="shared" si="208"/>
        <v>8.7177118000000012E-2</v>
      </c>
      <c r="X439">
        <f t="shared" si="209"/>
        <v>9.8502984813999994</v>
      </c>
      <c r="Y439">
        <f t="shared" si="204"/>
        <v>0</v>
      </c>
      <c r="Z439">
        <f t="shared" si="205"/>
        <v>0</v>
      </c>
      <c r="AA439">
        <f t="shared" si="206"/>
        <v>0</v>
      </c>
      <c r="AB439">
        <f t="shared" si="220"/>
        <v>-0.13200000000000001</v>
      </c>
      <c r="AC439">
        <f t="shared" si="221"/>
        <v>0.21299999999999999</v>
      </c>
      <c r="AD439">
        <f t="shared" si="222"/>
        <v>-0.71899999999999997</v>
      </c>
      <c r="AE439">
        <f t="shared" si="223"/>
        <v>0</v>
      </c>
      <c r="AG439">
        <f t="shared" si="196"/>
        <v>-2.3038346126325149E-3</v>
      </c>
      <c r="AH439">
        <f t="shared" si="197"/>
        <v>3.7175513067479217E-3</v>
      </c>
      <c r="AI439">
        <f t="shared" si="198"/>
        <v>-1.254891732183923E-2</v>
      </c>
      <c r="AJ439">
        <f t="shared" si="199"/>
        <v>1.9346159176355446E-3</v>
      </c>
      <c r="AK439">
        <f t="shared" si="200"/>
        <v>0.10987046540386965</v>
      </c>
      <c r="AL439">
        <f t="shared" si="201"/>
        <v>9.8501323735900534</v>
      </c>
      <c r="AM439">
        <f t="shared" si="193"/>
        <v>1.9337721006371447E-3</v>
      </c>
      <c r="AN439">
        <f t="shared" si="194"/>
        <v>0.10987032515849493</v>
      </c>
      <c r="AO439">
        <f t="shared" si="195"/>
        <v>9.8501323753200722</v>
      </c>
      <c r="AQ439">
        <f t="shared" si="216"/>
        <v>1.9354000105522573E-2</v>
      </c>
      <c r="AR439" t="b">
        <f t="shared" si="210"/>
        <v>0</v>
      </c>
      <c r="AS439" t="b">
        <f t="shared" si="211"/>
        <v>0</v>
      </c>
      <c r="AT439" t="b">
        <f>FALSE</f>
        <v>0</v>
      </c>
      <c r="AU439" t="b">
        <f t="shared" si="212"/>
        <v>1</v>
      </c>
      <c r="AV439" t="b">
        <f t="shared" si="217"/>
        <v>1</v>
      </c>
      <c r="AW439" t="b">
        <f t="shared" si="213"/>
        <v>0</v>
      </c>
      <c r="AX439">
        <f t="shared" si="218"/>
        <v>0</v>
      </c>
      <c r="AY439">
        <f t="shared" si="219"/>
        <v>0</v>
      </c>
      <c r="AZ439" t="b">
        <f t="shared" si="214"/>
        <v>0</v>
      </c>
    </row>
    <row r="440" spans="1:52" x14ac:dyDescent="0.3">
      <c r="A440" s="4">
        <v>438</v>
      </c>
      <c r="B440" s="4">
        <v>-803112404464</v>
      </c>
      <c r="C440" s="5">
        <v>2</v>
      </c>
      <c r="D440" s="5">
        <v>-6.1190000000000003E-3</v>
      </c>
      <c r="E440" s="5">
        <v>1.0472E-2</v>
      </c>
      <c r="F440" s="5">
        <v>1004394</v>
      </c>
      <c r="G440" s="5">
        <v>0</v>
      </c>
      <c r="H440" s="5">
        <v>0</v>
      </c>
      <c r="I440" s="5">
        <v>0</v>
      </c>
      <c r="J440" s="5">
        <v>-0.13400000000000001</v>
      </c>
      <c r="K440" s="5">
        <v>0.21</v>
      </c>
      <c r="L440" s="5">
        <v>-0.71799999999999997</v>
      </c>
      <c r="M440" s="5">
        <v>0</v>
      </c>
      <c r="S440">
        <f t="shared" si="202"/>
        <v>438</v>
      </c>
      <c r="T440">
        <f t="shared" si="215"/>
        <v>8.7594459999818355</v>
      </c>
      <c r="U440">
        <f t="shared" si="203"/>
        <v>2</v>
      </c>
      <c r="V440">
        <f t="shared" si="207"/>
        <v>-6.0004137800000003E-2</v>
      </c>
      <c r="W440">
        <f t="shared" si="208"/>
        <v>0.10269052640000001</v>
      </c>
      <c r="X440">
        <f t="shared" si="209"/>
        <v>9.8492884428000007</v>
      </c>
      <c r="Y440">
        <f t="shared" si="204"/>
        <v>0</v>
      </c>
      <c r="Z440">
        <f t="shared" si="205"/>
        <v>0</v>
      </c>
      <c r="AA440">
        <f t="shared" si="206"/>
        <v>0</v>
      </c>
      <c r="AB440">
        <f t="shared" si="220"/>
        <v>-0.13400000000000001</v>
      </c>
      <c r="AC440">
        <f t="shared" si="221"/>
        <v>0.21</v>
      </c>
      <c r="AD440">
        <f t="shared" si="222"/>
        <v>-0.71799999999999997</v>
      </c>
      <c r="AE440">
        <f t="shared" si="223"/>
        <v>0</v>
      </c>
      <c r="AG440">
        <f t="shared" si="196"/>
        <v>-2.3387411976724015E-3</v>
      </c>
      <c r="AH440">
        <f t="shared" si="197"/>
        <v>3.6651914291880917E-3</v>
      </c>
      <c r="AI440">
        <f t="shared" si="198"/>
        <v>-1.2531464029319286E-2</v>
      </c>
      <c r="AJ440">
        <f t="shared" si="199"/>
        <v>-2.3904288004211169E-2</v>
      </c>
      <c r="AK440">
        <f t="shared" si="200"/>
        <v>0.12572552083510399</v>
      </c>
      <c r="AL440">
        <f t="shared" si="201"/>
        <v>9.8491751100620011</v>
      </c>
      <c r="AM440">
        <f t="shared" ref="AM440:AM503" si="224">COS(AH440)*V440+SIN(AG440)*SIN(AH440)*W440+COS(AG440)*SIN(AH440)*X440</f>
        <v>-2.39052669845869E-2</v>
      </c>
      <c r="AN440">
        <f t="shared" ref="AN440:AN503" si="225">COS(AG440)*W440-SIN(AG440)*X440</f>
        <v>0.12572516120627714</v>
      </c>
      <c r="AO440">
        <f t="shared" ref="AO440:AO503" si="226">-SIN(AH440)*V440+SIN(AG440)*COS(AH440)*W440+COS(AG440)*COS(AH440)*X440</f>
        <v>9.8491751122766189</v>
      </c>
      <c r="AQ440">
        <f t="shared" si="216"/>
        <v>2.0140999928116798E-2</v>
      </c>
      <c r="AR440" t="b">
        <f t="shared" si="210"/>
        <v>0</v>
      </c>
      <c r="AS440" t="b">
        <f t="shared" si="211"/>
        <v>0</v>
      </c>
      <c r="AT440" t="b">
        <f>FALSE</f>
        <v>0</v>
      </c>
      <c r="AU440" t="b">
        <f t="shared" si="212"/>
        <v>1</v>
      </c>
      <c r="AV440" t="b">
        <f t="shared" si="217"/>
        <v>1</v>
      </c>
      <c r="AW440" t="b">
        <f t="shared" si="213"/>
        <v>0</v>
      </c>
      <c r="AX440">
        <f t="shared" si="218"/>
        <v>0</v>
      </c>
      <c r="AY440">
        <f t="shared" si="219"/>
        <v>0</v>
      </c>
      <c r="AZ440" t="b">
        <f t="shared" si="214"/>
        <v>0</v>
      </c>
    </row>
    <row r="441" spans="1:52" x14ac:dyDescent="0.3">
      <c r="A441" s="4">
        <v>439</v>
      </c>
      <c r="B441" s="4">
        <v>-803112384371</v>
      </c>
      <c r="C441" s="5">
        <v>2</v>
      </c>
      <c r="D441" s="5">
        <v>-1.4208E-2</v>
      </c>
      <c r="E441" s="5">
        <v>1.2359E-2</v>
      </c>
      <c r="F441" s="5">
        <v>1004086</v>
      </c>
      <c r="G441" s="5">
        <v>0</v>
      </c>
      <c r="H441" s="5">
        <v>0</v>
      </c>
      <c r="I441" s="5">
        <v>0</v>
      </c>
      <c r="J441" s="5">
        <v>-0.13300000000000001</v>
      </c>
      <c r="K441" s="5">
        <v>0.21199999999999999</v>
      </c>
      <c r="L441" s="5">
        <v>-0.71699999999999997</v>
      </c>
      <c r="M441" s="5">
        <v>0</v>
      </c>
      <c r="S441">
        <f t="shared" si="202"/>
        <v>439</v>
      </c>
      <c r="T441">
        <f t="shared" si="215"/>
        <v>8.7795390000101179</v>
      </c>
      <c r="U441">
        <f t="shared" si="203"/>
        <v>2</v>
      </c>
      <c r="V441">
        <f t="shared" si="207"/>
        <v>-0.13932648960000002</v>
      </c>
      <c r="W441">
        <f t="shared" si="208"/>
        <v>0.1211948258</v>
      </c>
      <c r="X441">
        <f t="shared" si="209"/>
        <v>9.8462681332000006</v>
      </c>
      <c r="Y441">
        <f t="shared" si="204"/>
        <v>0</v>
      </c>
      <c r="Z441">
        <f t="shared" si="205"/>
        <v>0</v>
      </c>
      <c r="AA441">
        <f t="shared" si="206"/>
        <v>0</v>
      </c>
      <c r="AB441">
        <f t="shared" si="220"/>
        <v>-0.13300000000000001</v>
      </c>
      <c r="AC441">
        <f t="shared" si="221"/>
        <v>0.21199999999999999</v>
      </c>
      <c r="AD441">
        <f t="shared" si="222"/>
        <v>-0.71699999999999997</v>
      </c>
      <c r="AE441">
        <f t="shared" si="223"/>
        <v>0</v>
      </c>
      <c r="AG441">
        <f t="shared" si="196"/>
        <v>-2.3212879051524586E-3</v>
      </c>
      <c r="AH441">
        <f t="shared" si="197"/>
        <v>3.7000980142279788E-3</v>
      </c>
      <c r="AI441">
        <f t="shared" si="198"/>
        <v>-1.2514010736799343E-2</v>
      </c>
      <c r="AJ441">
        <f t="shared" si="199"/>
        <v>-0.10289346182391532</v>
      </c>
      <c r="AK441">
        <f t="shared" si="200"/>
        <v>0.14405154209371004</v>
      </c>
      <c r="AL441">
        <f t="shared" si="201"/>
        <v>9.8464083957608164</v>
      </c>
      <c r="AM441">
        <f t="shared" si="224"/>
        <v>-0.10289460091692829</v>
      </c>
      <c r="AN441">
        <f t="shared" si="225"/>
        <v>0.14405050188075189</v>
      </c>
      <c r="AO441">
        <f t="shared" si="226"/>
        <v>9.8464083990755142</v>
      </c>
      <c r="AQ441">
        <f t="shared" si="216"/>
        <v>2.0093000028282404E-2</v>
      </c>
      <c r="AR441" t="b">
        <f t="shared" si="210"/>
        <v>0</v>
      </c>
      <c r="AS441" t="b">
        <f t="shared" si="211"/>
        <v>0</v>
      </c>
      <c r="AT441" t="b">
        <f>FALSE</f>
        <v>0</v>
      </c>
      <c r="AU441" t="b">
        <f t="shared" si="212"/>
        <v>1</v>
      </c>
      <c r="AV441" t="b">
        <f t="shared" si="217"/>
        <v>1</v>
      </c>
      <c r="AW441" t="b">
        <f t="shared" si="213"/>
        <v>0</v>
      </c>
      <c r="AX441">
        <f t="shared" si="218"/>
        <v>0</v>
      </c>
      <c r="AY441">
        <f t="shared" si="219"/>
        <v>0</v>
      </c>
      <c r="AZ441" t="b">
        <f t="shared" si="214"/>
        <v>0</v>
      </c>
    </row>
    <row r="442" spans="1:52" x14ac:dyDescent="0.3">
      <c r="A442" s="4">
        <v>440</v>
      </c>
      <c r="B442" s="4">
        <v>-803112363283</v>
      </c>
      <c r="C442" s="5">
        <v>2</v>
      </c>
      <c r="D442" s="5">
        <v>-1.2519000000000001E-2</v>
      </c>
      <c r="E442" s="5">
        <v>1.1442000000000001E-2</v>
      </c>
      <c r="F442" s="5">
        <v>1004153</v>
      </c>
      <c r="G442" s="5">
        <v>0</v>
      </c>
      <c r="H442" s="5">
        <v>0</v>
      </c>
      <c r="I442" s="5">
        <v>0</v>
      </c>
      <c r="J442" s="5">
        <v>-0.13300000000000001</v>
      </c>
      <c r="K442" s="5">
        <v>0.214</v>
      </c>
      <c r="L442" s="5">
        <v>-0.71699999999999997</v>
      </c>
      <c r="M442" s="5">
        <v>0</v>
      </c>
      <c r="S442">
        <f t="shared" si="202"/>
        <v>440</v>
      </c>
      <c r="T442">
        <f t="shared" si="215"/>
        <v>8.8006270000478253</v>
      </c>
      <c r="U442">
        <f t="shared" si="203"/>
        <v>2</v>
      </c>
      <c r="V442">
        <f t="shared" si="207"/>
        <v>-0.12276381780000001</v>
      </c>
      <c r="W442">
        <f t="shared" si="208"/>
        <v>0.11220254040000001</v>
      </c>
      <c r="X442">
        <f t="shared" si="209"/>
        <v>9.8469251486000005</v>
      </c>
      <c r="Y442">
        <f t="shared" si="204"/>
        <v>0</v>
      </c>
      <c r="Z442">
        <f t="shared" si="205"/>
        <v>0</v>
      </c>
      <c r="AA442">
        <f t="shared" si="206"/>
        <v>0</v>
      </c>
      <c r="AB442">
        <f t="shared" si="220"/>
        <v>-0.13300000000000001</v>
      </c>
      <c r="AC442">
        <f t="shared" si="221"/>
        <v>0.214</v>
      </c>
      <c r="AD442">
        <f t="shared" si="222"/>
        <v>-0.71699999999999997</v>
      </c>
      <c r="AE442">
        <f t="shared" si="223"/>
        <v>0</v>
      </c>
      <c r="AG442">
        <f t="shared" si="196"/>
        <v>-2.3212879051524586E-3</v>
      </c>
      <c r="AH442">
        <f t="shared" si="197"/>
        <v>3.735004599267865E-3</v>
      </c>
      <c r="AI442">
        <f t="shared" si="198"/>
        <v>-1.2514010736799343E-2</v>
      </c>
      <c r="AJ442">
        <f t="shared" si="199"/>
        <v>-8.5984736299881653E-2</v>
      </c>
      <c r="AK442">
        <f t="shared" si="200"/>
        <v>0.1350606707556006</v>
      </c>
      <c r="AL442">
        <f t="shared" si="201"/>
        <v>9.8470280027784369</v>
      </c>
      <c r="AM442">
        <f t="shared" si="224"/>
        <v>-8.598580818256478E-2</v>
      </c>
      <c r="AN442">
        <f t="shared" si="225"/>
        <v>0.13505976582818721</v>
      </c>
      <c r="AO442">
        <f t="shared" si="226"/>
        <v>9.8470280058304809</v>
      </c>
      <c r="AQ442">
        <f t="shared" si="216"/>
        <v>2.1088000037707388E-2</v>
      </c>
      <c r="AR442" t="b">
        <f t="shared" si="210"/>
        <v>0</v>
      </c>
      <c r="AS442" t="b">
        <f t="shared" si="211"/>
        <v>0</v>
      </c>
      <c r="AT442" t="b">
        <f>FALSE</f>
        <v>0</v>
      </c>
      <c r="AU442" t="b">
        <f t="shared" si="212"/>
        <v>1</v>
      </c>
      <c r="AV442" t="b">
        <f t="shared" si="217"/>
        <v>1</v>
      </c>
      <c r="AW442" t="b">
        <f t="shared" si="213"/>
        <v>0</v>
      </c>
      <c r="AX442">
        <f t="shared" si="218"/>
        <v>0</v>
      </c>
      <c r="AY442">
        <f t="shared" si="219"/>
        <v>0</v>
      </c>
      <c r="AZ442" t="b">
        <f t="shared" si="214"/>
        <v>0</v>
      </c>
    </row>
    <row r="443" spans="1:52" x14ac:dyDescent="0.3">
      <c r="A443" s="4">
        <v>441</v>
      </c>
      <c r="B443" s="4">
        <v>-803112342531</v>
      </c>
      <c r="C443" s="5">
        <v>2</v>
      </c>
      <c r="D443" s="5">
        <v>-1.2871E-2</v>
      </c>
      <c r="E443" s="5">
        <v>9.0860000000000003E-3</v>
      </c>
      <c r="F443" s="5">
        <v>1004141</v>
      </c>
      <c r="G443" s="5">
        <v>0</v>
      </c>
      <c r="H443" s="5">
        <v>0</v>
      </c>
      <c r="I443" s="5">
        <v>0</v>
      </c>
      <c r="J443" s="5">
        <v>-0.13200000000000001</v>
      </c>
      <c r="K443" s="5">
        <v>0.217</v>
      </c>
      <c r="L443" s="5">
        <v>-0.71799999999999997</v>
      </c>
      <c r="M443" s="5">
        <v>0</v>
      </c>
      <c r="S443">
        <f t="shared" si="202"/>
        <v>441</v>
      </c>
      <c r="T443">
        <f t="shared" si="215"/>
        <v>8.8213789999717847</v>
      </c>
      <c r="U443">
        <f t="shared" si="203"/>
        <v>2</v>
      </c>
      <c r="V443">
        <f t="shared" si="207"/>
        <v>-0.1262156002</v>
      </c>
      <c r="W443">
        <f t="shared" si="208"/>
        <v>8.9099133200000014E-2</v>
      </c>
      <c r="X443">
        <f t="shared" si="209"/>
        <v>9.8468074742000002</v>
      </c>
      <c r="Y443">
        <f t="shared" si="204"/>
        <v>0</v>
      </c>
      <c r="Z443">
        <f t="shared" si="205"/>
        <v>0</v>
      </c>
      <c r="AA443">
        <f t="shared" si="206"/>
        <v>0</v>
      </c>
      <c r="AB443">
        <f t="shared" si="220"/>
        <v>-0.13200000000000001</v>
      </c>
      <c r="AC443">
        <f t="shared" si="221"/>
        <v>0.217</v>
      </c>
      <c r="AD443">
        <f t="shared" si="222"/>
        <v>-0.71799999999999997</v>
      </c>
      <c r="AE443">
        <f t="shared" si="223"/>
        <v>0</v>
      </c>
      <c r="AG443">
        <f t="shared" si="196"/>
        <v>-2.3038346126325149E-3</v>
      </c>
      <c r="AH443">
        <f t="shared" si="197"/>
        <v>3.7873644768276955E-3</v>
      </c>
      <c r="AI443">
        <f t="shared" si="198"/>
        <v>-1.2531464029319286E-2</v>
      </c>
      <c r="AJ443">
        <f t="shared" si="199"/>
        <v>-8.8921335293614165E-2</v>
      </c>
      <c r="AK443">
        <f t="shared" si="200"/>
        <v>0.11178523114649763</v>
      </c>
      <c r="AL443">
        <f t="shared" si="201"/>
        <v>9.8469834734023465</v>
      </c>
      <c r="AM443">
        <f t="shared" si="224"/>
        <v>-8.8922211692192527E-2</v>
      </c>
      <c r="AN443">
        <f t="shared" si="225"/>
        <v>0.11178429256169577</v>
      </c>
      <c r="AO443">
        <f t="shared" si="226"/>
        <v>9.8469834761431425</v>
      </c>
      <c r="AQ443">
        <f t="shared" si="216"/>
        <v>2.0751999923959374E-2</v>
      </c>
      <c r="AR443" t="b">
        <f t="shared" si="210"/>
        <v>0</v>
      </c>
      <c r="AS443" t="b">
        <f t="shared" si="211"/>
        <v>0</v>
      </c>
      <c r="AT443" t="b">
        <f>FALSE</f>
        <v>0</v>
      </c>
      <c r="AU443" t="b">
        <f t="shared" si="212"/>
        <v>1</v>
      </c>
      <c r="AV443" t="b">
        <f t="shared" si="217"/>
        <v>1</v>
      </c>
      <c r="AW443" t="b">
        <f t="shared" si="213"/>
        <v>0</v>
      </c>
      <c r="AX443">
        <f t="shared" si="218"/>
        <v>0</v>
      </c>
      <c r="AY443">
        <f t="shared" si="219"/>
        <v>0</v>
      </c>
      <c r="AZ443" t="b">
        <f t="shared" si="214"/>
        <v>0</v>
      </c>
    </row>
    <row r="444" spans="1:52" x14ac:dyDescent="0.3">
      <c r="A444" s="4">
        <v>442</v>
      </c>
      <c r="B444" s="4">
        <v>-803112324306</v>
      </c>
      <c r="C444" s="5">
        <v>2</v>
      </c>
      <c r="D444" s="5">
        <v>-9.4240000000000001E-3</v>
      </c>
      <c r="E444" s="5">
        <v>7.2789999999999999E-3</v>
      </c>
      <c r="F444" s="5">
        <v>1004277</v>
      </c>
      <c r="G444" s="5">
        <v>0</v>
      </c>
      <c r="H444" s="5">
        <v>0</v>
      </c>
      <c r="I444" s="5">
        <v>0</v>
      </c>
      <c r="J444" s="5">
        <v>-0.13600000000000001</v>
      </c>
      <c r="K444" s="5">
        <v>0.218</v>
      </c>
      <c r="L444" s="5">
        <v>-0.71799999999999997</v>
      </c>
      <c r="M444" s="5">
        <v>0</v>
      </c>
      <c r="S444">
        <f t="shared" si="202"/>
        <v>442</v>
      </c>
      <c r="T444">
        <f t="shared" si="215"/>
        <v>8.8396039999788627</v>
      </c>
      <c r="U444">
        <f t="shared" si="203"/>
        <v>2</v>
      </c>
      <c r="V444">
        <f t="shared" si="207"/>
        <v>-9.2413628800000008E-2</v>
      </c>
      <c r="W444">
        <f t="shared" si="208"/>
        <v>7.1379329800000002E-2</v>
      </c>
      <c r="X444">
        <f t="shared" si="209"/>
        <v>9.8481411174000009</v>
      </c>
      <c r="Y444">
        <f t="shared" si="204"/>
        <v>0</v>
      </c>
      <c r="Z444">
        <f t="shared" si="205"/>
        <v>0</v>
      </c>
      <c r="AA444">
        <f t="shared" si="206"/>
        <v>0</v>
      </c>
      <c r="AB444">
        <f t="shared" si="220"/>
        <v>-0.13600000000000001</v>
      </c>
      <c r="AC444">
        <f t="shared" si="221"/>
        <v>0.218</v>
      </c>
      <c r="AD444">
        <f t="shared" si="222"/>
        <v>-0.71799999999999997</v>
      </c>
      <c r="AE444">
        <f t="shared" si="223"/>
        <v>0</v>
      </c>
      <c r="AG444">
        <f t="shared" ref="AG444:AG507" si="227">AB444/180*PI()</f>
        <v>-2.3736477827122882E-3</v>
      </c>
      <c r="AH444">
        <f t="shared" ref="AH444:AH507" si="228">AC444/180*PI()</f>
        <v>3.8048177693476384E-3</v>
      </c>
      <c r="AI444">
        <f t="shared" ref="AI444:AI507" si="229">AD444/180*PI()</f>
        <v>-1.2531464029319286E-2</v>
      </c>
      <c r="AJ444">
        <f t="shared" ref="AJ444:AJ507" si="230">COS(AH444)*V444+SIN(AH444)*X444</f>
        <v>-5.4942667970406173E-2</v>
      </c>
      <c r="AK444">
        <f t="shared" ref="AK444:AK507" si="231">SIN(AG444)*SIN(AH444)*V444+COS(AG444)*W444-SIN(AG444)*COS(AH444)*X444</f>
        <v>9.4755790502971823E-2</v>
      </c>
      <c r="AL444">
        <f t="shared" ref="AL444:AL507" si="232">-COS(AG444)*SIN(AH444)*V444+SIN(AG444)*W444+COS(AG444)*COS(AH444)*X444</f>
        <v>9.8482242764438332</v>
      </c>
      <c r="AM444">
        <f t="shared" si="224"/>
        <v>-5.4943418173772123E-2</v>
      </c>
      <c r="AN444">
        <f t="shared" si="225"/>
        <v>9.4755125093534148E-2</v>
      </c>
      <c r="AO444">
        <f t="shared" si="226"/>
        <v>9.8482242786607532</v>
      </c>
      <c r="AQ444">
        <f t="shared" si="216"/>
        <v>1.8225000007078052E-2</v>
      </c>
      <c r="AR444" t="b">
        <f t="shared" si="210"/>
        <v>0</v>
      </c>
      <c r="AS444" t="b">
        <f t="shared" si="211"/>
        <v>0</v>
      </c>
      <c r="AT444" t="b">
        <f>FALSE</f>
        <v>0</v>
      </c>
      <c r="AU444" t="b">
        <f t="shared" si="212"/>
        <v>1</v>
      </c>
      <c r="AV444" t="b">
        <f t="shared" si="217"/>
        <v>1</v>
      </c>
      <c r="AW444" t="b">
        <f t="shared" si="213"/>
        <v>0</v>
      </c>
      <c r="AX444">
        <f t="shared" si="218"/>
        <v>0</v>
      </c>
      <c r="AY444">
        <f t="shared" si="219"/>
        <v>0</v>
      </c>
      <c r="AZ444" t="b">
        <f t="shared" si="214"/>
        <v>0</v>
      </c>
    </row>
    <row r="445" spans="1:52" x14ac:dyDescent="0.3">
      <c r="A445" s="4">
        <v>443</v>
      </c>
      <c r="B445" s="4">
        <v>-803112303197</v>
      </c>
      <c r="C445" s="5">
        <v>2</v>
      </c>
      <c r="D445" s="5">
        <v>-1.1401E-2</v>
      </c>
      <c r="E445" s="5">
        <v>1.2272999999999999E-2</v>
      </c>
      <c r="F445" s="5">
        <v>1004195</v>
      </c>
      <c r="G445" s="5">
        <v>0</v>
      </c>
      <c r="H445" s="5">
        <v>0</v>
      </c>
      <c r="I445" s="5">
        <v>0</v>
      </c>
      <c r="J445" s="5">
        <v>-0.13500000000000001</v>
      </c>
      <c r="K445" s="5">
        <v>0.217</v>
      </c>
      <c r="L445" s="5">
        <v>-0.71799999999999997</v>
      </c>
      <c r="M445" s="5">
        <v>0</v>
      </c>
      <c r="S445">
        <f t="shared" si="202"/>
        <v>443</v>
      </c>
      <c r="T445">
        <f t="shared" si="215"/>
        <v>8.8607130000600591</v>
      </c>
      <c r="U445">
        <f t="shared" si="203"/>
        <v>2</v>
      </c>
      <c r="V445">
        <f t="shared" si="207"/>
        <v>-0.11180048620000001</v>
      </c>
      <c r="W445">
        <f t="shared" si="208"/>
        <v>0.1203514926</v>
      </c>
      <c r="X445">
        <f t="shared" si="209"/>
        <v>9.8473370090000003</v>
      </c>
      <c r="Y445">
        <f t="shared" si="204"/>
        <v>0</v>
      </c>
      <c r="Z445">
        <f t="shared" si="205"/>
        <v>0</v>
      </c>
      <c r="AA445">
        <f t="shared" si="206"/>
        <v>0</v>
      </c>
      <c r="AB445">
        <f t="shared" si="220"/>
        <v>-0.13500000000000001</v>
      </c>
      <c r="AC445">
        <f t="shared" si="221"/>
        <v>0.217</v>
      </c>
      <c r="AD445">
        <f t="shared" si="222"/>
        <v>-0.71799999999999997</v>
      </c>
      <c r="AE445">
        <f t="shared" si="223"/>
        <v>0</v>
      </c>
      <c r="AG445">
        <f t="shared" si="227"/>
        <v>-2.3561944901923449E-3</v>
      </c>
      <c r="AH445">
        <f t="shared" si="228"/>
        <v>3.7873644768276955E-3</v>
      </c>
      <c r="AI445">
        <f t="shared" si="229"/>
        <v>-1.2531464029319286E-2</v>
      </c>
      <c r="AJ445">
        <f t="shared" si="230"/>
        <v>-7.4504319143126746E-2</v>
      </c>
      <c r="AK445">
        <f t="shared" si="231"/>
        <v>0.14355420953112982</v>
      </c>
      <c r="AL445">
        <f t="shared" si="232"/>
        <v>9.8473789047980471</v>
      </c>
      <c r="AM445">
        <f t="shared" si="224"/>
        <v>-7.4505496653686554E-2</v>
      </c>
      <c r="AN445">
        <f t="shared" si="225"/>
        <v>0.14355337826053927</v>
      </c>
      <c r="AO445">
        <f t="shared" si="226"/>
        <v>9.8473789080071992</v>
      </c>
      <c r="AQ445">
        <f t="shared" si="216"/>
        <v>2.1109000081196427E-2</v>
      </c>
      <c r="AR445" t="b">
        <f t="shared" si="210"/>
        <v>0</v>
      </c>
      <c r="AS445" t="b">
        <f t="shared" si="211"/>
        <v>0</v>
      </c>
      <c r="AT445" t="b">
        <f>FALSE</f>
        <v>0</v>
      </c>
      <c r="AU445" t="b">
        <f t="shared" si="212"/>
        <v>1</v>
      </c>
      <c r="AV445" t="b">
        <f t="shared" si="217"/>
        <v>1</v>
      </c>
      <c r="AW445" t="b">
        <f t="shared" si="213"/>
        <v>0</v>
      </c>
      <c r="AX445">
        <f t="shared" si="218"/>
        <v>0</v>
      </c>
      <c r="AY445">
        <f t="shared" si="219"/>
        <v>0</v>
      </c>
      <c r="AZ445" t="b">
        <f t="shared" si="214"/>
        <v>0</v>
      </c>
    </row>
    <row r="446" spans="1:52" x14ac:dyDescent="0.3">
      <c r="A446" s="4">
        <v>444</v>
      </c>
      <c r="B446" s="4">
        <v>-803112288114</v>
      </c>
      <c r="C446" s="5">
        <v>2</v>
      </c>
      <c r="D446" s="5">
        <v>-1.372E-2</v>
      </c>
      <c r="E446" s="5">
        <v>8.4910000000000003E-3</v>
      </c>
      <c r="F446" s="5">
        <v>1004112</v>
      </c>
      <c r="G446" s="5">
        <v>0</v>
      </c>
      <c r="H446" s="5">
        <v>0</v>
      </c>
      <c r="I446" s="5">
        <v>0</v>
      </c>
      <c r="J446" s="5">
        <v>-0.13500000000000001</v>
      </c>
      <c r="K446" s="5">
        <v>0.219</v>
      </c>
      <c r="L446" s="5">
        <v>-0.71799999999999997</v>
      </c>
      <c r="M446" s="5">
        <v>0</v>
      </c>
      <c r="S446">
        <f t="shared" si="202"/>
        <v>444</v>
      </c>
      <c r="T446">
        <f t="shared" si="215"/>
        <v>8.87579600000754</v>
      </c>
      <c r="U446">
        <f t="shared" si="203"/>
        <v>2</v>
      </c>
      <c r="V446">
        <f t="shared" si="207"/>
        <v>-0.13454106400000002</v>
      </c>
      <c r="W446">
        <f t="shared" si="208"/>
        <v>8.326444420000001E-2</v>
      </c>
      <c r="X446">
        <f t="shared" si="209"/>
        <v>9.8465230944000002</v>
      </c>
      <c r="Y446">
        <f t="shared" si="204"/>
        <v>0</v>
      </c>
      <c r="Z446">
        <f t="shared" si="205"/>
        <v>0</v>
      </c>
      <c r="AA446">
        <f t="shared" si="206"/>
        <v>0</v>
      </c>
      <c r="AB446">
        <f t="shared" si="220"/>
        <v>-0.13500000000000001</v>
      </c>
      <c r="AC446">
        <f t="shared" si="221"/>
        <v>0.219</v>
      </c>
      <c r="AD446">
        <f t="shared" si="222"/>
        <v>-0.71799999999999997</v>
      </c>
      <c r="AE446">
        <f t="shared" si="223"/>
        <v>0</v>
      </c>
      <c r="AG446">
        <f t="shared" si="227"/>
        <v>-2.3561944901923449E-3</v>
      </c>
      <c r="AH446">
        <f t="shared" si="228"/>
        <v>3.8222710618675817E-3</v>
      </c>
      <c r="AI446">
        <f t="shared" si="229"/>
        <v>-1.2531464029319286E-2</v>
      </c>
      <c r="AJ446">
        <f t="shared" si="230"/>
        <v>-9.6904092553655813E-2</v>
      </c>
      <c r="AK446">
        <f t="shared" si="231"/>
        <v>0.10646555726783857</v>
      </c>
      <c r="AL446">
        <f t="shared" si="232"/>
        <v>9.8467418975052219</v>
      </c>
      <c r="AM446">
        <f t="shared" si="224"/>
        <v>-9.6904946902803962E-2</v>
      </c>
      <c r="AN446">
        <f t="shared" si="225"/>
        <v>0.10646451506837211</v>
      </c>
      <c r="AO446">
        <f t="shared" si="226"/>
        <v>9.8467419003658136</v>
      </c>
      <c r="AQ446">
        <f t="shared" si="216"/>
        <v>1.5082999947480857E-2</v>
      </c>
      <c r="AR446" t="b">
        <f t="shared" si="210"/>
        <v>0</v>
      </c>
      <c r="AS446" t="b">
        <f t="shared" si="211"/>
        <v>0</v>
      </c>
      <c r="AT446" t="b">
        <f>FALSE</f>
        <v>0</v>
      </c>
      <c r="AU446" t="b">
        <f t="shared" si="212"/>
        <v>1</v>
      </c>
      <c r="AV446" t="b">
        <f t="shared" si="217"/>
        <v>1</v>
      </c>
      <c r="AW446" t="b">
        <f t="shared" si="213"/>
        <v>0</v>
      </c>
      <c r="AX446">
        <f t="shared" si="218"/>
        <v>0</v>
      </c>
      <c r="AY446">
        <f t="shared" si="219"/>
        <v>0</v>
      </c>
      <c r="AZ446" t="b">
        <f t="shared" si="214"/>
        <v>0</v>
      </c>
    </row>
    <row r="447" spans="1:52" x14ac:dyDescent="0.3">
      <c r="A447" s="4">
        <v>445</v>
      </c>
      <c r="B447" s="4">
        <v>-803112267801</v>
      </c>
      <c r="C447" s="5">
        <v>2</v>
      </c>
      <c r="D447" s="5">
        <v>-4.7369999999999999E-3</v>
      </c>
      <c r="E447" s="5">
        <v>3.9779999999999998E-3</v>
      </c>
      <c r="F447" s="5">
        <v>1004457</v>
      </c>
      <c r="G447" s="5">
        <v>0</v>
      </c>
      <c r="H447" s="5">
        <v>0</v>
      </c>
      <c r="I447" s="5">
        <v>0</v>
      </c>
      <c r="J447" s="5">
        <v>-0.13900000000000001</v>
      </c>
      <c r="K447" s="5">
        <v>0.218</v>
      </c>
      <c r="L447" s="5">
        <v>-0.71599999999999997</v>
      </c>
      <c r="M447" s="5">
        <v>0</v>
      </c>
      <c r="S447">
        <f t="shared" si="202"/>
        <v>445</v>
      </c>
      <c r="T447">
        <f t="shared" si="215"/>
        <v>8.8961089999647811</v>
      </c>
      <c r="U447">
        <f t="shared" si="203"/>
        <v>2</v>
      </c>
      <c r="V447">
        <f t="shared" si="207"/>
        <v>-4.6451969400000001E-2</v>
      </c>
      <c r="W447">
        <f t="shared" si="208"/>
        <v>3.9009063599999998E-2</v>
      </c>
      <c r="X447">
        <f t="shared" si="209"/>
        <v>9.8499062334000005</v>
      </c>
      <c r="Y447">
        <f t="shared" si="204"/>
        <v>0</v>
      </c>
      <c r="Z447">
        <f t="shared" si="205"/>
        <v>0</v>
      </c>
      <c r="AA447">
        <f t="shared" si="206"/>
        <v>0</v>
      </c>
      <c r="AB447">
        <f t="shared" si="220"/>
        <v>-0.13900000000000001</v>
      </c>
      <c r="AC447">
        <f t="shared" si="221"/>
        <v>0.218</v>
      </c>
      <c r="AD447">
        <f t="shared" si="222"/>
        <v>-0.71599999999999997</v>
      </c>
      <c r="AE447">
        <f t="shared" si="223"/>
        <v>0</v>
      </c>
      <c r="AG447">
        <f t="shared" si="227"/>
        <v>-2.4260076602721182E-3</v>
      </c>
      <c r="AH447">
        <f t="shared" si="228"/>
        <v>3.8048177693476384E-3</v>
      </c>
      <c r="AI447">
        <f t="shared" si="229"/>
        <v>-1.24965574442794E-2</v>
      </c>
      <c r="AJ447">
        <f t="shared" si="230"/>
        <v>-8.97462532664553E-3</v>
      </c>
      <c r="AK447">
        <f t="shared" si="231"/>
        <v>6.2905129149210495E-2</v>
      </c>
      <c r="AL447">
        <f t="shared" si="232"/>
        <v>9.8498880552066801</v>
      </c>
      <c r="AM447">
        <f t="shared" si="224"/>
        <v>-8.975095684907862E-3</v>
      </c>
      <c r="AN447">
        <f t="shared" si="225"/>
        <v>6.2904873341088879E-2</v>
      </c>
      <c r="AO447">
        <f t="shared" si="226"/>
        <v>9.8498880564117925</v>
      </c>
      <c r="AQ447">
        <f t="shared" si="216"/>
        <v>2.0312999957241118E-2</v>
      </c>
      <c r="AR447" t="b">
        <f t="shared" si="210"/>
        <v>0</v>
      </c>
      <c r="AS447" t="b">
        <f t="shared" si="211"/>
        <v>0</v>
      </c>
      <c r="AT447" t="b">
        <f>FALSE</f>
        <v>0</v>
      </c>
      <c r="AU447" t="b">
        <f t="shared" si="212"/>
        <v>1</v>
      </c>
      <c r="AV447" t="b">
        <f t="shared" si="217"/>
        <v>1</v>
      </c>
      <c r="AW447" t="b">
        <f t="shared" si="213"/>
        <v>0</v>
      </c>
      <c r="AX447">
        <f t="shared" si="218"/>
        <v>0</v>
      </c>
      <c r="AY447">
        <f t="shared" si="219"/>
        <v>0</v>
      </c>
      <c r="AZ447" t="b">
        <f t="shared" si="214"/>
        <v>0</v>
      </c>
    </row>
    <row r="448" spans="1:52" x14ac:dyDescent="0.3">
      <c r="A448" s="4">
        <v>446</v>
      </c>
      <c r="B448" s="4">
        <v>-803112243711</v>
      </c>
      <c r="C448" s="5">
        <v>2</v>
      </c>
      <c r="D448" s="5">
        <v>-5.4060000000000002E-3</v>
      </c>
      <c r="E448" s="5">
        <v>7.724E-3</v>
      </c>
      <c r="F448" s="5">
        <v>1004429</v>
      </c>
      <c r="G448" s="5">
        <v>0</v>
      </c>
      <c r="H448" s="5">
        <v>0</v>
      </c>
      <c r="I448" s="5">
        <v>0</v>
      </c>
      <c r="J448" s="5">
        <v>-0.14299999999999999</v>
      </c>
      <c r="K448" s="5">
        <v>0.215</v>
      </c>
      <c r="L448" s="5">
        <v>-0.71599999999999997</v>
      </c>
      <c r="M448" s="5">
        <v>0</v>
      </c>
      <c r="S448">
        <f t="shared" si="202"/>
        <v>446</v>
      </c>
      <c r="T448">
        <f t="shared" si="215"/>
        <v>8.9201990000437945</v>
      </c>
      <c r="U448">
        <f t="shared" si="203"/>
        <v>2</v>
      </c>
      <c r="V448">
        <f t="shared" si="207"/>
        <v>-5.3012317200000006E-2</v>
      </c>
      <c r="W448">
        <f t="shared" si="208"/>
        <v>7.5743088799999997E-2</v>
      </c>
      <c r="X448">
        <f t="shared" si="209"/>
        <v>9.8496316598</v>
      </c>
      <c r="Y448">
        <f t="shared" si="204"/>
        <v>0</v>
      </c>
      <c r="Z448">
        <f t="shared" si="205"/>
        <v>0</v>
      </c>
      <c r="AA448">
        <f t="shared" si="206"/>
        <v>0</v>
      </c>
      <c r="AB448">
        <f t="shared" si="220"/>
        <v>-0.14299999999999999</v>
      </c>
      <c r="AC448">
        <f t="shared" si="221"/>
        <v>0.215</v>
      </c>
      <c r="AD448">
        <f t="shared" si="222"/>
        <v>-0.71599999999999997</v>
      </c>
      <c r="AE448">
        <f t="shared" si="223"/>
        <v>0</v>
      </c>
      <c r="AG448">
        <f t="shared" si="227"/>
        <v>-2.4958208303518911E-3</v>
      </c>
      <c r="AH448">
        <f t="shared" si="228"/>
        <v>3.7524578917878084E-3</v>
      </c>
      <c r="AI448">
        <f t="shared" si="229"/>
        <v>-1.24965574442794E-2</v>
      </c>
      <c r="AJ448">
        <f t="shared" si="230"/>
        <v>-1.6051702655084071E-2</v>
      </c>
      <c r="AK448">
        <f t="shared" si="231"/>
        <v>0.10032606664812493</v>
      </c>
      <c r="AL448">
        <f t="shared" si="232"/>
        <v>9.8495415212182937</v>
      </c>
      <c r="AM448">
        <f t="shared" si="224"/>
        <v>-1.6052527136605363E-2</v>
      </c>
      <c r="AN448">
        <f t="shared" si="225"/>
        <v>0.1003257432398347</v>
      </c>
      <c r="AO448">
        <f t="shared" si="226"/>
        <v>9.8495415231687957</v>
      </c>
      <c r="AQ448">
        <f t="shared" si="216"/>
        <v>2.4090000079013407E-2</v>
      </c>
      <c r="AR448" t="b">
        <f t="shared" si="210"/>
        <v>0</v>
      </c>
      <c r="AS448" t="b">
        <f t="shared" si="211"/>
        <v>0</v>
      </c>
      <c r="AT448" t="b">
        <f>FALSE</f>
        <v>0</v>
      </c>
      <c r="AU448" t="b">
        <f t="shared" si="212"/>
        <v>1</v>
      </c>
      <c r="AV448" t="b">
        <f t="shared" si="217"/>
        <v>1</v>
      </c>
      <c r="AW448" t="b">
        <f t="shared" si="213"/>
        <v>0</v>
      </c>
      <c r="AX448">
        <f t="shared" si="218"/>
        <v>0</v>
      </c>
      <c r="AY448">
        <f t="shared" si="219"/>
        <v>0</v>
      </c>
      <c r="AZ448" t="b">
        <f t="shared" si="214"/>
        <v>0</v>
      </c>
    </row>
    <row r="449" spans="1:52" x14ac:dyDescent="0.3">
      <c r="A449" s="4">
        <v>447</v>
      </c>
      <c r="B449" s="4">
        <v>-803112227335</v>
      </c>
      <c r="C449" s="5">
        <v>2</v>
      </c>
      <c r="D449" s="5">
        <v>-4.7710000000000001E-3</v>
      </c>
      <c r="E449" s="5">
        <v>1.2994E-2</v>
      </c>
      <c r="F449" s="5">
        <v>1004444</v>
      </c>
      <c r="G449" s="5">
        <v>0</v>
      </c>
      <c r="H449" s="5">
        <v>0</v>
      </c>
      <c r="I449" s="5">
        <v>0</v>
      </c>
      <c r="J449" s="5">
        <v>-0.14299999999999999</v>
      </c>
      <c r="K449" s="5">
        <v>0.214</v>
      </c>
      <c r="L449" s="5">
        <v>-0.71599999999999997</v>
      </c>
      <c r="M449" s="5">
        <v>0</v>
      </c>
      <c r="S449">
        <f t="shared" si="202"/>
        <v>447</v>
      </c>
      <c r="T449">
        <f t="shared" si="215"/>
        <v>8.9365750000579283</v>
      </c>
      <c r="U449">
        <f t="shared" si="203"/>
        <v>2</v>
      </c>
      <c r="V449">
        <f t="shared" si="207"/>
        <v>-4.6785380200000004E-2</v>
      </c>
      <c r="W449">
        <f t="shared" si="208"/>
        <v>0.1274217628</v>
      </c>
      <c r="X449">
        <f t="shared" si="209"/>
        <v>9.8497787527999989</v>
      </c>
      <c r="Y449">
        <f t="shared" si="204"/>
        <v>0</v>
      </c>
      <c r="Z449">
        <f t="shared" si="205"/>
        <v>0</v>
      </c>
      <c r="AA449">
        <f t="shared" si="206"/>
        <v>0</v>
      </c>
      <c r="AB449">
        <f t="shared" si="220"/>
        <v>-0.14299999999999999</v>
      </c>
      <c r="AC449">
        <f t="shared" si="221"/>
        <v>0.214</v>
      </c>
      <c r="AD449">
        <f t="shared" si="222"/>
        <v>-0.71599999999999997</v>
      </c>
      <c r="AE449">
        <f t="shared" si="223"/>
        <v>0</v>
      </c>
      <c r="AG449">
        <f t="shared" si="227"/>
        <v>-2.4958208303518911E-3</v>
      </c>
      <c r="AH449">
        <f t="shared" si="228"/>
        <v>3.735004599267865E-3</v>
      </c>
      <c r="AI449">
        <f t="shared" si="229"/>
        <v>-1.24965574442794E-2</v>
      </c>
      <c r="AJ449">
        <f t="shared" si="230"/>
        <v>-9.9961704586899111E-3</v>
      </c>
      <c r="AK449">
        <f t="shared" si="231"/>
        <v>0.15200488805700405</v>
      </c>
      <c r="AL449">
        <f t="shared" si="232"/>
        <v>9.8495360929908156</v>
      </c>
      <c r="AM449">
        <f t="shared" si="224"/>
        <v>-9.9974728490712164E-3</v>
      </c>
      <c r="AN449">
        <f t="shared" si="225"/>
        <v>0.15200462340093784</v>
      </c>
      <c r="AO449">
        <f t="shared" si="226"/>
        <v>9.8495360957533027</v>
      </c>
      <c r="AQ449">
        <f t="shared" si="216"/>
        <v>1.6376000014133751E-2</v>
      </c>
      <c r="AR449" t="b">
        <f t="shared" si="210"/>
        <v>0</v>
      </c>
      <c r="AS449" t="b">
        <f t="shared" si="211"/>
        <v>0</v>
      </c>
      <c r="AT449" t="b">
        <f>FALSE</f>
        <v>0</v>
      </c>
      <c r="AU449" t="b">
        <f t="shared" si="212"/>
        <v>1</v>
      </c>
      <c r="AV449" t="b">
        <f t="shared" si="217"/>
        <v>1</v>
      </c>
      <c r="AW449" t="b">
        <f t="shared" si="213"/>
        <v>0</v>
      </c>
      <c r="AX449">
        <f t="shared" si="218"/>
        <v>0</v>
      </c>
      <c r="AY449">
        <f t="shared" si="219"/>
        <v>0</v>
      </c>
      <c r="AZ449" t="b">
        <f t="shared" si="214"/>
        <v>0</v>
      </c>
    </row>
    <row r="450" spans="1:52" x14ac:dyDescent="0.3">
      <c r="A450" s="4">
        <v>448</v>
      </c>
      <c r="B450" s="4">
        <v>-803112200622</v>
      </c>
      <c r="C450" s="5">
        <v>2</v>
      </c>
      <c r="D450" s="5">
        <v>-5.0239999999999998E-3</v>
      </c>
      <c r="E450" s="5">
        <v>7.5680000000000001E-3</v>
      </c>
      <c r="F450" s="5">
        <v>1004445</v>
      </c>
      <c r="G450" s="5">
        <v>0</v>
      </c>
      <c r="H450" s="5">
        <v>0</v>
      </c>
      <c r="I450" s="5">
        <v>0</v>
      </c>
      <c r="J450" s="5">
        <v>-0.14299999999999999</v>
      </c>
      <c r="K450" s="5">
        <v>0.21</v>
      </c>
      <c r="L450" s="5">
        <v>-0.71599999999999997</v>
      </c>
      <c r="M450" s="5">
        <v>0</v>
      </c>
      <c r="S450">
        <f t="shared" ref="S450:S513" si="233">A450</f>
        <v>448</v>
      </c>
      <c r="T450">
        <f t="shared" si="215"/>
        <v>8.9632879999699071</v>
      </c>
      <c r="U450">
        <f t="shared" ref="U450:U513" si="234">C450</f>
        <v>2</v>
      </c>
      <c r="V450">
        <f t="shared" si="207"/>
        <v>-4.9266348799999998E-2</v>
      </c>
      <c r="W450">
        <f t="shared" si="208"/>
        <v>7.4213321600000007E-2</v>
      </c>
      <c r="X450">
        <f t="shared" si="209"/>
        <v>9.8497885590000003</v>
      </c>
      <c r="Y450">
        <f t="shared" ref="Y450:Y513" si="235">IF(ABS(G450)&gt;1,G450/1000000,G450)</f>
        <v>0</v>
      </c>
      <c r="Z450">
        <f t="shared" ref="Z450:Z513" si="236">IF(ABS(H450)&gt;1,H450/1000000,H450)</f>
        <v>0</v>
      </c>
      <c r="AA450">
        <f t="shared" ref="AA450:AA513" si="237">IF(ABS(I450)&gt;1,I450/1000000,I450)</f>
        <v>0</v>
      </c>
      <c r="AB450">
        <f t="shared" si="220"/>
        <v>-0.14299999999999999</v>
      </c>
      <c r="AC450">
        <f t="shared" si="221"/>
        <v>0.21</v>
      </c>
      <c r="AD450">
        <f t="shared" si="222"/>
        <v>-0.71599999999999997</v>
      </c>
      <c r="AE450">
        <f t="shared" si="223"/>
        <v>0</v>
      </c>
      <c r="AG450">
        <f t="shared" si="227"/>
        <v>-2.4958208303518911E-3</v>
      </c>
      <c r="AH450">
        <f t="shared" si="228"/>
        <v>3.6651914291880917E-3</v>
      </c>
      <c r="AI450">
        <f t="shared" si="229"/>
        <v>-1.24965574442794E-2</v>
      </c>
      <c r="AJ450">
        <f t="shared" si="230"/>
        <v>-1.3164738110357239E-2</v>
      </c>
      <c r="AK450">
        <f t="shared" si="231"/>
        <v>9.8796657945506586E-2</v>
      </c>
      <c r="AL450">
        <f t="shared" si="232"/>
        <v>9.8496870690029326</v>
      </c>
      <c r="AM450">
        <f t="shared" si="224"/>
        <v>-1.316552942602154E-2</v>
      </c>
      <c r="AN450">
        <f t="shared" si="225"/>
        <v>9.8796372396270288E-2</v>
      </c>
      <c r="AO450">
        <f t="shared" si="226"/>
        <v>9.849687070809436</v>
      </c>
      <c r="AQ450">
        <f t="shared" si="216"/>
        <v>2.6712999911978841E-2</v>
      </c>
      <c r="AR450" t="b">
        <f t="shared" si="210"/>
        <v>0</v>
      </c>
      <c r="AS450" t="b">
        <f t="shared" si="211"/>
        <v>0</v>
      </c>
      <c r="AT450" t="b">
        <f>FALSE</f>
        <v>0</v>
      </c>
      <c r="AU450" t="b">
        <f t="shared" si="212"/>
        <v>1</v>
      </c>
      <c r="AV450" t="b">
        <f t="shared" si="217"/>
        <v>1</v>
      </c>
      <c r="AW450" t="b">
        <f t="shared" si="213"/>
        <v>0</v>
      </c>
      <c r="AX450">
        <f t="shared" si="218"/>
        <v>0</v>
      </c>
      <c r="AY450">
        <f t="shared" si="219"/>
        <v>0</v>
      </c>
      <c r="AZ450" t="b">
        <f t="shared" si="214"/>
        <v>0</v>
      </c>
    </row>
    <row r="451" spans="1:52" x14ac:dyDescent="0.3">
      <c r="A451" s="4">
        <v>449</v>
      </c>
      <c r="B451" s="4">
        <v>-803112183327</v>
      </c>
      <c r="C451" s="5">
        <v>2</v>
      </c>
      <c r="D451" s="5">
        <v>-6.476E-3</v>
      </c>
      <c r="E451" s="5">
        <v>1.0559000000000001E-2</v>
      </c>
      <c r="F451" s="5">
        <v>1004381</v>
      </c>
      <c r="G451" s="5">
        <v>0</v>
      </c>
      <c r="H451" s="5">
        <v>0</v>
      </c>
      <c r="I451" s="5">
        <v>0</v>
      </c>
      <c r="J451" s="5">
        <v>-0.14499999999999999</v>
      </c>
      <c r="K451" s="5">
        <v>0.20799999999999999</v>
      </c>
      <c r="L451" s="5">
        <v>-0.71699999999999997</v>
      </c>
      <c r="M451" s="5">
        <v>0</v>
      </c>
      <c r="S451">
        <f t="shared" si="233"/>
        <v>449</v>
      </c>
      <c r="T451">
        <f t="shared" si="215"/>
        <v>8.980582999996841</v>
      </c>
      <c r="U451">
        <f t="shared" si="234"/>
        <v>2</v>
      </c>
      <c r="V451">
        <f t="shared" ref="V451:V514" si="238">IF(ABS(D451)&gt;1,D451/1000000,D451)*9.8062</f>
        <v>-6.3504951200000007E-2</v>
      </c>
      <c r="W451">
        <f t="shared" ref="W451:W514" si="239">IF(ABS(E451)&gt;1,E451/1000000,E451)*9.8062</f>
        <v>0.10354366580000002</v>
      </c>
      <c r="X451">
        <f t="shared" ref="X451:X514" si="240">IF(ABS(F451)&gt;1,F451/1000000,F451)*9.8062</f>
        <v>9.8491609622000009</v>
      </c>
      <c r="Y451">
        <f t="shared" si="235"/>
        <v>0</v>
      </c>
      <c r="Z451">
        <f t="shared" si="236"/>
        <v>0</v>
      </c>
      <c r="AA451">
        <f t="shared" si="237"/>
        <v>0</v>
      </c>
      <c r="AB451">
        <f t="shared" si="220"/>
        <v>-0.14499999999999999</v>
      </c>
      <c r="AC451">
        <f t="shared" si="221"/>
        <v>0.20799999999999999</v>
      </c>
      <c r="AD451">
        <f t="shared" si="222"/>
        <v>-0.71699999999999997</v>
      </c>
      <c r="AE451">
        <f t="shared" si="223"/>
        <v>0</v>
      </c>
      <c r="AG451">
        <f t="shared" si="227"/>
        <v>-2.5307274153917774E-3</v>
      </c>
      <c r="AH451">
        <f t="shared" si="228"/>
        <v>3.630284844148205E-3</v>
      </c>
      <c r="AI451">
        <f t="shared" si="229"/>
        <v>-1.2514010736799343E-2</v>
      </c>
      <c r="AJ451">
        <f t="shared" si="230"/>
        <v>-2.774935150313327E-2</v>
      </c>
      <c r="AK451">
        <f t="shared" si="231"/>
        <v>0.1284692684712235</v>
      </c>
      <c r="AL451">
        <f t="shared" si="232"/>
        <v>9.8490330210345167</v>
      </c>
      <c r="AM451">
        <f t="shared" si="224"/>
        <v>-2.7750417281170954E-2</v>
      </c>
      <c r="AN451">
        <f t="shared" si="225"/>
        <v>0.12846884928264504</v>
      </c>
      <c r="AO451">
        <f t="shared" si="226"/>
        <v>9.8490330234994836</v>
      </c>
      <c r="AQ451">
        <f t="shared" si="216"/>
        <v>1.7295000026933849E-2</v>
      </c>
      <c r="AR451" t="b">
        <f t="shared" ref="AR451:AR514" si="241">OR(U451=3,U451=7)</f>
        <v>0</v>
      </c>
      <c r="AS451" t="b">
        <f t="shared" ref="AS451:AS514" si="242">OR(AR451,U451=9)</f>
        <v>0</v>
      </c>
      <c r="AT451" t="b">
        <f>FALSE</f>
        <v>0</v>
      </c>
      <c r="AU451" t="b">
        <f t="shared" ref="AU451:AU514" si="243">AND(OR(AU450,AND(AB451=0,AC451=0)),AR451=AS451)</f>
        <v>1</v>
      </c>
      <c r="AV451" t="b">
        <f t="shared" si="217"/>
        <v>1</v>
      </c>
      <c r="AW451" t="b">
        <f t="shared" ref="AW451:AW514" si="244">AND(AS451,NOT(AT451),AU451)</f>
        <v>0</v>
      </c>
      <c r="AX451">
        <f t="shared" si="218"/>
        <v>0</v>
      </c>
      <c r="AY451">
        <f t="shared" si="219"/>
        <v>0</v>
      </c>
      <c r="AZ451" t="b">
        <f t="shared" ref="AZ451:AZ514" si="245">AND(AU451,AS451,NOT(AV451),NOT(AW451))</f>
        <v>0</v>
      </c>
    </row>
    <row r="452" spans="1:52" x14ac:dyDescent="0.3">
      <c r="A452" s="4">
        <v>450</v>
      </c>
      <c r="B452" s="4">
        <v>-803112163204</v>
      </c>
      <c r="C452" s="5">
        <v>2</v>
      </c>
      <c r="D452" s="5">
        <v>-1.2385E-2</v>
      </c>
      <c r="E452" s="5">
        <v>1.1868E-2</v>
      </c>
      <c r="F452" s="5">
        <v>1004155</v>
      </c>
      <c r="G452" s="5">
        <v>0</v>
      </c>
      <c r="H452" s="5">
        <v>0</v>
      </c>
      <c r="I452" s="5">
        <v>0</v>
      </c>
      <c r="J452" s="5">
        <v>-0.14499999999999999</v>
      </c>
      <c r="K452" s="5">
        <v>0.20799999999999999</v>
      </c>
      <c r="L452" s="5">
        <v>-0.71699999999999997</v>
      </c>
      <c r="M452" s="5">
        <v>0</v>
      </c>
      <c r="S452">
        <f t="shared" si="233"/>
        <v>450</v>
      </c>
      <c r="T452">
        <f t="shared" ref="T452:T515" si="246">B452/1000000-B$2/1000000</f>
        <v>9.0007060000207275</v>
      </c>
      <c r="U452">
        <f t="shared" si="234"/>
        <v>2</v>
      </c>
      <c r="V452">
        <f t="shared" si="238"/>
        <v>-0.121449787</v>
      </c>
      <c r="W452">
        <f t="shared" si="239"/>
        <v>0.1163799816</v>
      </c>
      <c r="X452">
        <f t="shared" si="240"/>
        <v>9.8469447609999996</v>
      </c>
      <c r="Y452">
        <f t="shared" si="235"/>
        <v>0</v>
      </c>
      <c r="Z452">
        <f t="shared" si="236"/>
        <v>0</v>
      </c>
      <c r="AA452">
        <f t="shared" si="237"/>
        <v>0</v>
      </c>
      <c r="AB452">
        <f t="shared" si="220"/>
        <v>-0.14499999999999999</v>
      </c>
      <c r="AC452">
        <f t="shared" si="221"/>
        <v>0.20799999999999999</v>
      </c>
      <c r="AD452">
        <f t="shared" si="222"/>
        <v>-0.71699999999999997</v>
      </c>
      <c r="AE452">
        <f t="shared" si="223"/>
        <v>0</v>
      </c>
      <c r="AG452">
        <f t="shared" si="227"/>
        <v>-2.5307274153917774E-3</v>
      </c>
      <c r="AH452">
        <f t="shared" si="228"/>
        <v>3.630284844148205E-3</v>
      </c>
      <c r="AI452">
        <f t="shared" si="229"/>
        <v>-1.2514010736799343E-2</v>
      </c>
      <c r="AJ452">
        <f t="shared" si="230"/>
        <v>-8.5701850900938958E-2</v>
      </c>
      <c r="AK452">
        <f t="shared" si="231"/>
        <v>0.14130046696005588</v>
      </c>
      <c r="AL452">
        <f t="shared" si="232"/>
        <v>9.8469947114768939</v>
      </c>
      <c r="AM452">
        <f t="shared" si="224"/>
        <v>-8.5703034583416382E-2</v>
      </c>
      <c r="AN452">
        <f t="shared" si="225"/>
        <v>0.14129951538190513</v>
      </c>
      <c r="AO452">
        <f t="shared" si="226"/>
        <v>9.8469947148295418</v>
      </c>
      <c r="AQ452">
        <f t="shared" ref="AQ452:AQ515" si="247">T452-T451</f>
        <v>2.0123000023886561E-2</v>
      </c>
      <c r="AR452" t="b">
        <f t="shared" si="241"/>
        <v>0</v>
      </c>
      <c r="AS452" t="b">
        <f t="shared" si="242"/>
        <v>0</v>
      </c>
      <c r="AT452" t="b">
        <f>FALSE</f>
        <v>0</v>
      </c>
      <c r="AU452" t="b">
        <f t="shared" si="243"/>
        <v>1</v>
      </c>
      <c r="AV452" t="b">
        <f t="shared" ref="AV452:AV515" si="248">AND(AU452,NOT(AS452))</f>
        <v>1</v>
      </c>
      <c r="AW452" t="b">
        <f t="shared" si="244"/>
        <v>0</v>
      </c>
      <c r="AX452">
        <f t="shared" ref="AX452:AX459" si="249">AND(NOT(AW451),AW452)*T452</f>
        <v>0</v>
      </c>
      <c r="AY452">
        <f t="shared" ref="AY452:AY459" si="250">AND(AW451,NOT(AW452))*T452</f>
        <v>0</v>
      </c>
      <c r="AZ452" t="b">
        <f t="shared" si="245"/>
        <v>0</v>
      </c>
    </row>
    <row r="453" spans="1:52" x14ac:dyDescent="0.3">
      <c r="A453" s="4">
        <v>451</v>
      </c>
      <c r="B453" s="4">
        <v>-803112146223</v>
      </c>
      <c r="C453" s="5">
        <v>2</v>
      </c>
      <c r="D453" s="5">
        <v>-1.4071E-2</v>
      </c>
      <c r="E453" s="5">
        <v>1.2921E-2</v>
      </c>
      <c r="F453" s="5">
        <v>1004090</v>
      </c>
      <c r="G453" s="5">
        <v>0</v>
      </c>
      <c r="H453" s="5">
        <v>0</v>
      </c>
      <c r="I453" s="5">
        <v>0</v>
      </c>
      <c r="J453" s="5">
        <v>-0.14399999999999999</v>
      </c>
      <c r="K453" s="5">
        <v>0.20899999999999999</v>
      </c>
      <c r="L453" s="5">
        <v>-0.71699999999999997</v>
      </c>
      <c r="M453" s="5">
        <v>0</v>
      </c>
      <c r="S453">
        <f t="shared" si="233"/>
        <v>451</v>
      </c>
      <c r="T453">
        <f t="shared" si="246"/>
        <v>9.0176869999850169</v>
      </c>
      <c r="U453">
        <f t="shared" si="234"/>
        <v>2</v>
      </c>
      <c r="V453">
        <f t="shared" si="238"/>
        <v>-0.13798304020000002</v>
      </c>
      <c r="W453">
        <f t="shared" si="239"/>
        <v>0.12670591020000002</v>
      </c>
      <c r="X453">
        <f t="shared" si="240"/>
        <v>9.8463073579999989</v>
      </c>
      <c r="Y453">
        <f t="shared" si="235"/>
        <v>0</v>
      </c>
      <c r="Z453">
        <f t="shared" si="236"/>
        <v>0</v>
      </c>
      <c r="AA453">
        <f t="shared" si="237"/>
        <v>0</v>
      </c>
      <c r="AB453">
        <f t="shared" si="220"/>
        <v>-0.14399999999999999</v>
      </c>
      <c r="AC453">
        <f t="shared" si="221"/>
        <v>0.20899999999999999</v>
      </c>
      <c r="AD453">
        <f t="shared" si="222"/>
        <v>-0.71699999999999997</v>
      </c>
      <c r="AE453">
        <f t="shared" si="223"/>
        <v>0</v>
      </c>
      <c r="AG453">
        <f t="shared" si="227"/>
        <v>-2.5132741228718345E-3</v>
      </c>
      <c r="AH453">
        <f t="shared" si="228"/>
        <v>3.6477381366681483E-3</v>
      </c>
      <c r="AI453">
        <f t="shared" si="229"/>
        <v>-1.2514010736799343E-2</v>
      </c>
      <c r="AJ453">
        <f t="shared" si="230"/>
        <v>-0.10206545099645552</v>
      </c>
      <c r="AK453">
        <f t="shared" si="231"/>
        <v>0.1514530538192207</v>
      </c>
      <c r="AL453">
        <f t="shared" si="232"/>
        <v>9.8463956304563087</v>
      </c>
      <c r="AM453">
        <f t="shared" si="224"/>
        <v>-0.10206672603738295</v>
      </c>
      <c r="AN453">
        <f t="shared" si="225"/>
        <v>0.15145195346497711</v>
      </c>
      <c r="AO453">
        <f t="shared" si="226"/>
        <v>9.8463956341645655</v>
      </c>
      <c r="AQ453">
        <f t="shared" si="247"/>
        <v>1.6980999964289367E-2</v>
      </c>
      <c r="AR453" t="b">
        <f t="shared" si="241"/>
        <v>0</v>
      </c>
      <c r="AS453" t="b">
        <f t="shared" si="242"/>
        <v>0</v>
      </c>
      <c r="AT453" t="b">
        <f>FALSE</f>
        <v>0</v>
      </c>
      <c r="AU453" t="b">
        <f t="shared" si="243"/>
        <v>1</v>
      </c>
      <c r="AV453" t="b">
        <f t="shared" si="248"/>
        <v>1</v>
      </c>
      <c r="AW453" t="b">
        <f t="shared" si="244"/>
        <v>0</v>
      </c>
      <c r="AX453">
        <f t="shared" si="249"/>
        <v>0</v>
      </c>
      <c r="AY453">
        <f t="shared" si="250"/>
        <v>0</v>
      </c>
      <c r="AZ453" t="b">
        <f t="shared" si="245"/>
        <v>0</v>
      </c>
    </row>
    <row r="454" spans="1:52" x14ac:dyDescent="0.3">
      <c r="A454" s="4">
        <v>452</v>
      </c>
      <c r="B454" s="4">
        <v>-803112123135</v>
      </c>
      <c r="C454" s="5">
        <v>2</v>
      </c>
      <c r="D454" s="5">
        <v>-1.3153E-2</v>
      </c>
      <c r="E454" s="5">
        <v>9.0860000000000003E-3</v>
      </c>
      <c r="F454" s="5">
        <v>1004134</v>
      </c>
      <c r="G454" s="5">
        <v>0</v>
      </c>
      <c r="H454" s="5">
        <v>0</v>
      </c>
      <c r="I454" s="5">
        <v>0</v>
      </c>
      <c r="J454" s="5">
        <v>-0.14299999999999999</v>
      </c>
      <c r="K454" s="5">
        <v>0.21099999999999999</v>
      </c>
      <c r="L454" s="5">
        <v>-0.71599999999999997</v>
      </c>
      <c r="M454" s="5">
        <v>0</v>
      </c>
      <c r="S454">
        <f t="shared" si="233"/>
        <v>452</v>
      </c>
      <c r="T454">
        <f t="shared" si="246"/>
        <v>9.0407750000013039</v>
      </c>
      <c r="U454">
        <f t="shared" si="234"/>
        <v>2</v>
      </c>
      <c r="V454">
        <f t="shared" si="238"/>
        <v>-0.12898094860000001</v>
      </c>
      <c r="W454">
        <f t="shared" si="239"/>
        <v>8.9099133200000014E-2</v>
      </c>
      <c r="X454">
        <f t="shared" si="240"/>
        <v>9.8467388308000015</v>
      </c>
      <c r="Y454">
        <f t="shared" si="235"/>
        <v>0</v>
      </c>
      <c r="Z454">
        <f t="shared" si="236"/>
        <v>0</v>
      </c>
      <c r="AA454">
        <f t="shared" si="237"/>
        <v>0</v>
      </c>
      <c r="AB454">
        <f t="shared" si="220"/>
        <v>-0.14299999999999999</v>
      </c>
      <c r="AC454">
        <f t="shared" si="221"/>
        <v>0.21099999999999999</v>
      </c>
      <c r="AD454">
        <f t="shared" si="222"/>
        <v>-0.71599999999999997</v>
      </c>
      <c r="AE454">
        <f t="shared" si="223"/>
        <v>0</v>
      </c>
      <c r="AG454">
        <f t="shared" si="227"/>
        <v>-2.4958208303518911E-3</v>
      </c>
      <c r="AH454">
        <f t="shared" si="228"/>
        <v>3.6826447217080355E-3</v>
      </c>
      <c r="AI454">
        <f t="shared" si="229"/>
        <v>-1.24965574442794E-2</v>
      </c>
      <c r="AJ454">
        <f t="shared" si="230"/>
        <v>-9.2718115171609411E-2</v>
      </c>
      <c r="AK454">
        <f t="shared" si="231"/>
        <v>0.11367554490894687</v>
      </c>
      <c r="AL454">
        <f t="shared" si="232"/>
        <v>9.8468940059407561</v>
      </c>
      <c r="AM454">
        <f t="shared" si="224"/>
        <v>-9.2719047038785751E-2</v>
      </c>
      <c r="AN454">
        <f t="shared" si="225"/>
        <v>0.11367452606626272</v>
      </c>
      <c r="AO454">
        <f t="shared" si="226"/>
        <v>9.8468940089280501</v>
      </c>
      <c r="AQ454">
        <f t="shared" si="247"/>
        <v>2.3088000016286969E-2</v>
      </c>
      <c r="AR454" t="b">
        <f t="shared" si="241"/>
        <v>0</v>
      </c>
      <c r="AS454" t="b">
        <f t="shared" si="242"/>
        <v>0</v>
      </c>
      <c r="AT454" t="b">
        <f>FALSE</f>
        <v>0</v>
      </c>
      <c r="AU454" t="b">
        <f t="shared" si="243"/>
        <v>1</v>
      </c>
      <c r="AV454" t="b">
        <f t="shared" si="248"/>
        <v>1</v>
      </c>
      <c r="AW454" t="b">
        <f t="shared" si="244"/>
        <v>0</v>
      </c>
      <c r="AX454">
        <f t="shared" si="249"/>
        <v>0</v>
      </c>
      <c r="AY454">
        <f t="shared" si="250"/>
        <v>0</v>
      </c>
      <c r="AZ454" t="b">
        <f t="shared" si="245"/>
        <v>0</v>
      </c>
    </row>
    <row r="455" spans="1:52" x14ac:dyDescent="0.3">
      <c r="A455" s="4">
        <v>453</v>
      </c>
      <c r="B455" s="4">
        <v>-803112105520</v>
      </c>
      <c r="C455" s="5">
        <v>2</v>
      </c>
      <c r="D455" s="5">
        <v>-1.1096999999999999E-2</v>
      </c>
      <c r="E455" s="5">
        <v>3.3110000000000001E-3</v>
      </c>
      <c r="F455" s="5">
        <v>1004219</v>
      </c>
      <c r="G455" s="5">
        <v>0</v>
      </c>
      <c r="H455" s="5">
        <v>0</v>
      </c>
      <c r="I455" s="5">
        <v>0</v>
      </c>
      <c r="J455" s="5">
        <v>-0.14599999999999999</v>
      </c>
      <c r="K455" s="5">
        <v>0.21299999999999999</v>
      </c>
      <c r="L455" s="5">
        <v>-0.71499999999999997</v>
      </c>
      <c r="M455" s="5">
        <v>0</v>
      </c>
      <c r="S455">
        <f t="shared" si="233"/>
        <v>453</v>
      </c>
      <c r="T455">
        <f t="shared" si="246"/>
        <v>9.0583900000201538</v>
      </c>
      <c r="U455">
        <f t="shared" si="234"/>
        <v>2</v>
      </c>
      <c r="V455">
        <f t="shared" si="238"/>
        <v>-0.1088194014</v>
      </c>
      <c r="W455">
        <f t="shared" si="239"/>
        <v>3.24683282E-2</v>
      </c>
      <c r="X455">
        <f t="shared" si="240"/>
        <v>9.8475723578000007</v>
      </c>
      <c r="Y455">
        <f t="shared" si="235"/>
        <v>0</v>
      </c>
      <c r="Z455">
        <f t="shared" si="236"/>
        <v>0</v>
      </c>
      <c r="AA455">
        <f t="shared" si="237"/>
        <v>0</v>
      </c>
      <c r="AB455">
        <f t="shared" si="220"/>
        <v>-0.14599999999999999</v>
      </c>
      <c r="AC455">
        <f t="shared" si="221"/>
        <v>0.21299999999999999</v>
      </c>
      <c r="AD455">
        <f t="shared" si="222"/>
        <v>-0.71499999999999997</v>
      </c>
      <c r="AE455">
        <f t="shared" si="223"/>
        <v>0</v>
      </c>
      <c r="AG455">
        <f t="shared" si="227"/>
        <v>-2.5481807079117211E-3</v>
      </c>
      <c r="AH455">
        <f t="shared" si="228"/>
        <v>3.7175513067479217E-3</v>
      </c>
      <c r="AI455">
        <f t="shared" si="229"/>
        <v>-1.2479104151759457E-2</v>
      </c>
      <c r="AJ455">
        <f t="shared" si="230"/>
        <v>-7.2209878285038775E-2</v>
      </c>
      <c r="AK455">
        <f t="shared" si="231"/>
        <v>5.756244697828837E-2</v>
      </c>
      <c r="AL455">
        <f t="shared" si="232"/>
        <v>9.8477941436008773</v>
      </c>
      <c r="AM455">
        <f t="shared" si="224"/>
        <v>-7.2210304710655954E-2</v>
      </c>
      <c r="AN455">
        <f t="shared" si="225"/>
        <v>5.7561589533722562E-2</v>
      </c>
      <c r="AO455">
        <f t="shared" si="226"/>
        <v>9.8477941454859703</v>
      </c>
      <c r="AQ455">
        <f t="shared" si="247"/>
        <v>1.7615000018849969E-2</v>
      </c>
      <c r="AR455" t="b">
        <f t="shared" si="241"/>
        <v>0</v>
      </c>
      <c r="AS455" t="b">
        <f t="shared" si="242"/>
        <v>0</v>
      </c>
      <c r="AT455" t="b">
        <f>FALSE</f>
        <v>0</v>
      </c>
      <c r="AU455" t="b">
        <f t="shared" si="243"/>
        <v>1</v>
      </c>
      <c r="AV455" t="b">
        <f t="shared" si="248"/>
        <v>1</v>
      </c>
      <c r="AW455" t="b">
        <f t="shared" si="244"/>
        <v>0</v>
      </c>
      <c r="AX455">
        <f t="shared" si="249"/>
        <v>0</v>
      </c>
      <c r="AY455">
        <f t="shared" si="250"/>
        <v>0</v>
      </c>
      <c r="AZ455" t="b">
        <f t="shared" si="245"/>
        <v>0</v>
      </c>
    </row>
    <row r="456" spans="1:52" x14ac:dyDescent="0.3">
      <c r="A456" s="4">
        <v>454</v>
      </c>
      <c r="B456" s="4">
        <v>-803112086304</v>
      </c>
      <c r="C456" s="5">
        <v>2</v>
      </c>
      <c r="D456" s="5">
        <v>-1.2437E-2</v>
      </c>
      <c r="E456" s="5">
        <v>4.7759999999999999E-3</v>
      </c>
      <c r="F456" s="5">
        <v>1004167</v>
      </c>
      <c r="G456" s="5">
        <v>0</v>
      </c>
      <c r="H456" s="5">
        <v>0</v>
      </c>
      <c r="I456" s="5">
        <v>0</v>
      </c>
      <c r="J456" s="5">
        <v>-0.15</v>
      </c>
      <c r="K456" s="5">
        <v>0.21299999999999999</v>
      </c>
      <c r="L456" s="5">
        <v>-0.71599999999999997</v>
      </c>
      <c r="M456" s="5">
        <v>0</v>
      </c>
      <c r="S456">
        <f t="shared" si="233"/>
        <v>454</v>
      </c>
      <c r="T456">
        <f t="shared" si="246"/>
        <v>9.0776060000061989</v>
      </c>
      <c r="U456">
        <f t="shared" si="234"/>
        <v>2</v>
      </c>
      <c r="V456">
        <f t="shared" si="238"/>
        <v>-0.1219597094</v>
      </c>
      <c r="W456">
        <f t="shared" si="239"/>
        <v>4.6834411200000002E-2</v>
      </c>
      <c r="X456">
        <f t="shared" si="240"/>
        <v>9.8470624354000016</v>
      </c>
      <c r="Y456">
        <f t="shared" si="235"/>
        <v>0</v>
      </c>
      <c r="Z456">
        <f t="shared" si="236"/>
        <v>0</v>
      </c>
      <c r="AA456">
        <f t="shared" si="237"/>
        <v>0</v>
      </c>
      <c r="AB456">
        <f t="shared" si="220"/>
        <v>-0.15</v>
      </c>
      <c r="AC456">
        <f t="shared" si="221"/>
        <v>0.21299999999999999</v>
      </c>
      <c r="AD456">
        <f t="shared" si="222"/>
        <v>-0.71599999999999997</v>
      </c>
      <c r="AE456">
        <f t="shared" si="223"/>
        <v>0</v>
      </c>
      <c r="AG456">
        <f t="shared" si="227"/>
        <v>-2.6179938779914941E-3</v>
      </c>
      <c r="AH456">
        <f t="shared" si="228"/>
        <v>3.7175513067479217E-3</v>
      </c>
      <c r="AI456">
        <f t="shared" si="229"/>
        <v>-1.24965574442794E-2</v>
      </c>
      <c r="AJ456">
        <f t="shared" si="230"/>
        <v>-8.5351991142699785E-2</v>
      </c>
      <c r="AK456">
        <f t="shared" si="231"/>
        <v>7.2614779258133616E-2</v>
      </c>
      <c r="AL456">
        <f t="shared" si="232"/>
        <v>9.8472914230714466</v>
      </c>
      <c r="AM456">
        <f t="shared" si="224"/>
        <v>-8.5352572407993141E-2</v>
      </c>
      <c r="AN456">
        <f t="shared" si="225"/>
        <v>7.2613770424808072E-2</v>
      </c>
      <c r="AO456">
        <f t="shared" si="226"/>
        <v>9.8472914254724486</v>
      </c>
      <c r="AQ456">
        <f t="shared" si="247"/>
        <v>1.9215999986045063E-2</v>
      </c>
      <c r="AR456" t="b">
        <f t="shared" si="241"/>
        <v>0</v>
      </c>
      <c r="AS456" t="b">
        <f t="shared" si="242"/>
        <v>0</v>
      </c>
      <c r="AT456" t="b">
        <f>FALSE</f>
        <v>0</v>
      </c>
      <c r="AU456" t="b">
        <f t="shared" si="243"/>
        <v>1</v>
      </c>
      <c r="AV456" t="b">
        <f t="shared" si="248"/>
        <v>1</v>
      </c>
      <c r="AW456" t="b">
        <f t="shared" si="244"/>
        <v>0</v>
      </c>
      <c r="AX456">
        <f t="shared" si="249"/>
        <v>0</v>
      </c>
      <c r="AY456">
        <f t="shared" si="250"/>
        <v>0</v>
      </c>
      <c r="AZ456" t="b">
        <f t="shared" si="245"/>
        <v>0</v>
      </c>
    </row>
    <row r="457" spans="1:52" x14ac:dyDescent="0.3">
      <c r="A457" s="4">
        <v>455</v>
      </c>
      <c r="B457" s="4">
        <v>-803112066839</v>
      </c>
      <c r="C457" s="5">
        <v>2</v>
      </c>
      <c r="D457" s="5">
        <v>-1.3028E-2</v>
      </c>
      <c r="E457" s="5">
        <v>1.2940999999999999E-2</v>
      </c>
      <c r="F457" s="5">
        <v>1004128</v>
      </c>
      <c r="G457" s="5">
        <v>0</v>
      </c>
      <c r="H457" s="5">
        <v>0</v>
      </c>
      <c r="I457" s="5">
        <v>0</v>
      </c>
      <c r="J457" s="5">
        <v>-0.15</v>
      </c>
      <c r="K457" s="5">
        <v>0.216</v>
      </c>
      <c r="L457" s="5">
        <v>-0.71599999999999997</v>
      </c>
      <c r="M457" s="5">
        <v>0</v>
      </c>
      <c r="S457">
        <f t="shared" si="233"/>
        <v>455</v>
      </c>
      <c r="T457">
        <f t="shared" si="246"/>
        <v>9.0970710000256076</v>
      </c>
      <c r="U457">
        <f t="shared" si="234"/>
        <v>2</v>
      </c>
      <c r="V457">
        <f t="shared" si="238"/>
        <v>-0.12775517359999999</v>
      </c>
      <c r="W457">
        <f t="shared" si="239"/>
        <v>0.12690203420000001</v>
      </c>
      <c r="X457">
        <f t="shared" si="240"/>
        <v>9.8466799936000005</v>
      </c>
      <c r="Y457">
        <f t="shared" si="235"/>
        <v>0</v>
      </c>
      <c r="Z457">
        <f t="shared" si="236"/>
        <v>0</v>
      </c>
      <c r="AA457">
        <f t="shared" si="237"/>
        <v>0</v>
      </c>
      <c r="AB457">
        <f t="shared" si="220"/>
        <v>-0.15</v>
      </c>
      <c r="AC457">
        <f t="shared" si="221"/>
        <v>0.216</v>
      </c>
      <c r="AD457">
        <f t="shared" si="222"/>
        <v>-0.71599999999999997</v>
      </c>
      <c r="AE457">
        <f t="shared" si="223"/>
        <v>0</v>
      </c>
      <c r="AG457">
        <f t="shared" si="227"/>
        <v>-2.6179938779914941E-3</v>
      </c>
      <c r="AH457">
        <f t="shared" si="228"/>
        <v>3.7699111843077513E-3</v>
      </c>
      <c r="AI457">
        <f t="shared" si="229"/>
        <v>-1.24965574442794E-2</v>
      </c>
      <c r="AJ457">
        <f t="shared" si="230"/>
        <v>-9.0633244650822342E-2</v>
      </c>
      <c r="AK457">
        <f t="shared" si="231"/>
        <v>0.1526811955120915</v>
      </c>
      <c r="AL457">
        <f t="shared" si="232"/>
        <v>9.8467256727568699</v>
      </c>
      <c r="AM457">
        <f t="shared" si="224"/>
        <v>-9.0634624330961255E-2</v>
      </c>
      <c r="AN457">
        <f t="shared" si="225"/>
        <v>0.15268011780839924</v>
      </c>
      <c r="AO457">
        <f t="shared" si="226"/>
        <v>9.8467256767682212</v>
      </c>
      <c r="AQ457">
        <f t="shared" si="247"/>
        <v>1.9465000019408762E-2</v>
      </c>
      <c r="AR457" t="b">
        <f t="shared" si="241"/>
        <v>0</v>
      </c>
      <c r="AS457" t="b">
        <f t="shared" si="242"/>
        <v>0</v>
      </c>
      <c r="AT457" t="b">
        <f>FALSE</f>
        <v>0</v>
      </c>
      <c r="AU457" t="b">
        <f t="shared" si="243"/>
        <v>1</v>
      </c>
      <c r="AV457" t="b">
        <f t="shared" si="248"/>
        <v>1</v>
      </c>
      <c r="AW457" t="b">
        <f t="shared" si="244"/>
        <v>0</v>
      </c>
      <c r="AX457">
        <f t="shared" si="249"/>
        <v>0</v>
      </c>
      <c r="AY457">
        <f t="shared" si="250"/>
        <v>0</v>
      </c>
      <c r="AZ457" t="b">
        <f t="shared" si="245"/>
        <v>0</v>
      </c>
    </row>
    <row r="458" spans="1:52" x14ac:dyDescent="0.3">
      <c r="A458" s="4">
        <v>456</v>
      </c>
      <c r="B458" s="4">
        <v>-803112043925</v>
      </c>
      <c r="C458" s="5">
        <v>2</v>
      </c>
      <c r="D458" s="5">
        <v>-1.2702E-2</v>
      </c>
      <c r="E458" s="5">
        <v>1.2160000000000001E-2</v>
      </c>
      <c r="F458" s="5">
        <v>1004143</v>
      </c>
      <c r="G458" s="5">
        <v>0</v>
      </c>
      <c r="H458" s="5">
        <v>0</v>
      </c>
      <c r="I458" s="5">
        <v>0</v>
      </c>
      <c r="J458" s="5">
        <v>-0.14899999999999999</v>
      </c>
      <c r="K458" s="5">
        <v>0.218</v>
      </c>
      <c r="L458" s="5">
        <v>-0.71599999999999997</v>
      </c>
      <c r="M458" s="5">
        <v>0</v>
      </c>
      <c r="S458">
        <f t="shared" si="233"/>
        <v>456</v>
      </c>
      <c r="T458">
        <f t="shared" si="246"/>
        <v>9.1199849999975413</v>
      </c>
      <c r="U458">
        <f t="shared" si="234"/>
        <v>2</v>
      </c>
      <c r="V458">
        <f t="shared" si="238"/>
        <v>-0.1245583524</v>
      </c>
      <c r="W458">
        <f t="shared" si="239"/>
        <v>0.11924339200000002</v>
      </c>
      <c r="X458">
        <f t="shared" si="240"/>
        <v>9.8468270866000012</v>
      </c>
      <c r="Y458">
        <f t="shared" si="235"/>
        <v>0</v>
      </c>
      <c r="Z458">
        <f t="shared" si="236"/>
        <v>0</v>
      </c>
      <c r="AA458">
        <f t="shared" si="237"/>
        <v>0</v>
      </c>
      <c r="AB458">
        <f t="shared" si="220"/>
        <v>-0.14899999999999999</v>
      </c>
      <c r="AC458">
        <f t="shared" si="221"/>
        <v>0.218</v>
      </c>
      <c r="AD458">
        <f t="shared" si="222"/>
        <v>-0.71599999999999997</v>
      </c>
      <c r="AE458">
        <f t="shared" si="223"/>
        <v>0</v>
      </c>
      <c r="AG458">
        <f t="shared" si="227"/>
        <v>-2.6005405854715507E-3</v>
      </c>
      <c r="AH458">
        <f t="shared" si="228"/>
        <v>3.8048177693476384E-3</v>
      </c>
      <c r="AI458">
        <f t="shared" si="229"/>
        <v>-1.24965574442794E-2</v>
      </c>
      <c r="AJ458">
        <f t="shared" si="230"/>
        <v>-8.7092158532593417E-2</v>
      </c>
      <c r="AK458">
        <f t="shared" si="231"/>
        <v>0.14485108050100465</v>
      </c>
      <c r="AL458">
        <f t="shared" si="232"/>
        <v>9.8468863385075984</v>
      </c>
      <c r="AM458">
        <f t="shared" si="224"/>
        <v>-8.7093465077339949E-2</v>
      </c>
      <c r="AN458">
        <f t="shared" si="225"/>
        <v>0.14485003340414482</v>
      </c>
      <c r="AO458">
        <f t="shared" si="226"/>
        <v>9.8468863423546935</v>
      </c>
      <c r="AQ458">
        <f t="shared" si="247"/>
        <v>2.2913999971933663E-2</v>
      </c>
      <c r="AR458" t="b">
        <f t="shared" si="241"/>
        <v>0</v>
      </c>
      <c r="AS458" t="b">
        <f t="shared" si="242"/>
        <v>0</v>
      </c>
      <c r="AT458" t="b">
        <f>FALSE</f>
        <v>0</v>
      </c>
      <c r="AU458" t="b">
        <f t="shared" si="243"/>
        <v>1</v>
      </c>
      <c r="AV458" t="b">
        <f t="shared" si="248"/>
        <v>1</v>
      </c>
      <c r="AW458" t="b">
        <f t="shared" si="244"/>
        <v>0</v>
      </c>
      <c r="AX458">
        <f t="shared" si="249"/>
        <v>0</v>
      </c>
      <c r="AY458">
        <f t="shared" si="250"/>
        <v>0</v>
      </c>
      <c r="AZ458" t="b">
        <f t="shared" si="245"/>
        <v>0</v>
      </c>
    </row>
    <row r="459" spans="1:52" x14ac:dyDescent="0.3">
      <c r="A459" s="4">
        <v>457</v>
      </c>
      <c r="B459" s="4">
        <v>-803112038314</v>
      </c>
      <c r="C459" s="5">
        <v>2</v>
      </c>
      <c r="D459" s="5">
        <v>-1.2965000000000001E-2</v>
      </c>
      <c r="E459" s="5">
        <v>1.1856E-2</v>
      </c>
      <c r="F459" s="5">
        <v>1004130</v>
      </c>
      <c r="G459" s="5">
        <v>0</v>
      </c>
      <c r="H459" s="5">
        <v>0</v>
      </c>
      <c r="I459" s="5">
        <v>0</v>
      </c>
      <c r="J459" s="5">
        <v>-0.14899999999999999</v>
      </c>
      <c r="K459" s="5">
        <v>0.218</v>
      </c>
      <c r="L459" s="5">
        <v>-0.71599999999999997</v>
      </c>
      <c r="M459" s="5">
        <v>0</v>
      </c>
      <c r="S459">
        <f t="shared" si="233"/>
        <v>457</v>
      </c>
      <c r="T459">
        <f t="shared" si="246"/>
        <v>9.1255959999980405</v>
      </c>
      <c r="U459">
        <f t="shared" si="234"/>
        <v>2</v>
      </c>
      <c r="V459">
        <f t="shared" si="238"/>
        <v>-0.12713738300000002</v>
      </c>
      <c r="W459">
        <f t="shared" si="239"/>
        <v>0.11626230720000001</v>
      </c>
      <c r="X459">
        <f t="shared" si="240"/>
        <v>9.8466996059999996</v>
      </c>
      <c r="Y459">
        <f t="shared" si="235"/>
        <v>0</v>
      </c>
      <c r="Z459">
        <f t="shared" si="236"/>
        <v>0</v>
      </c>
      <c r="AA459">
        <f t="shared" si="237"/>
        <v>0</v>
      </c>
      <c r="AB459">
        <f t="shared" si="220"/>
        <v>-0.14899999999999999</v>
      </c>
      <c r="AC459">
        <f t="shared" si="221"/>
        <v>0.218</v>
      </c>
      <c r="AD459">
        <f t="shared" si="222"/>
        <v>-0.71599999999999997</v>
      </c>
      <c r="AE459">
        <f t="shared" si="223"/>
        <v>0</v>
      </c>
      <c r="AG459">
        <f t="shared" si="227"/>
        <v>-2.6005405854715507E-3</v>
      </c>
      <c r="AH459">
        <f t="shared" si="228"/>
        <v>3.8048177693476384E-3</v>
      </c>
      <c r="AI459">
        <f t="shared" si="229"/>
        <v>-1.24965574442794E-2</v>
      </c>
      <c r="AJ459">
        <f t="shared" si="230"/>
        <v>-8.9671655504051276E-2</v>
      </c>
      <c r="AK459">
        <f t="shared" si="231"/>
        <v>0.14186969978389719</v>
      </c>
      <c r="AL459">
        <f t="shared" si="232"/>
        <v>9.8467764243692724</v>
      </c>
      <c r="AM459">
        <f t="shared" si="224"/>
        <v>-8.967293255067102E-2</v>
      </c>
      <c r="AN459">
        <f t="shared" si="225"/>
        <v>0.14186862716629567</v>
      </c>
      <c r="AO459">
        <f t="shared" si="226"/>
        <v>9.8467764281934329</v>
      </c>
      <c r="AQ459">
        <f t="shared" si="247"/>
        <v>5.6110000004991889E-3</v>
      </c>
      <c r="AR459" t="b">
        <f t="shared" si="241"/>
        <v>0</v>
      </c>
      <c r="AS459" t="b">
        <f t="shared" si="242"/>
        <v>0</v>
      </c>
      <c r="AT459" t="b">
        <f>FALSE</f>
        <v>0</v>
      </c>
      <c r="AU459" t="b">
        <f t="shared" si="243"/>
        <v>1</v>
      </c>
      <c r="AV459" t="b">
        <f t="shared" si="248"/>
        <v>1</v>
      </c>
      <c r="AW459" t="b">
        <f t="shared" si="244"/>
        <v>0</v>
      </c>
      <c r="AX459">
        <f t="shared" si="249"/>
        <v>0</v>
      </c>
      <c r="AY459">
        <f t="shared" si="250"/>
        <v>0</v>
      </c>
      <c r="AZ459" t="b">
        <f t="shared" si="245"/>
        <v>0</v>
      </c>
    </row>
    <row r="460" spans="1:52" x14ac:dyDescent="0.3">
      <c r="A460" s="4">
        <v>458</v>
      </c>
      <c r="B460" s="4">
        <v>-803112004677</v>
      </c>
      <c r="C460" s="5">
        <v>7</v>
      </c>
      <c r="D460" s="5">
        <v>-1.2931E-2</v>
      </c>
      <c r="E460" s="5">
        <v>1.2318000000000001E-2</v>
      </c>
      <c r="F460" s="5">
        <v>1004136</v>
      </c>
      <c r="G460" s="5">
        <v>-1854003</v>
      </c>
      <c r="H460" s="5">
        <v>0.51198900000000003</v>
      </c>
      <c r="I460" s="5">
        <v>0</v>
      </c>
      <c r="J460" s="5">
        <v>-0.14799999999999999</v>
      </c>
      <c r="K460" s="5">
        <v>0.215</v>
      </c>
      <c r="L460" s="5">
        <v>-0.71699999999999997</v>
      </c>
      <c r="M460" s="5">
        <v>0</v>
      </c>
      <c r="S460">
        <f t="shared" si="233"/>
        <v>458</v>
      </c>
      <c r="T460">
        <f t="shared" si="246"/>
        <v>9.159233000013046</v>
      </c>
      <c r="U460">
        <f t="shared" si="234"/>
        <v>7</v>
      </c>
      <c r="V460">
        <f t="shared" si="238"/>
        <v>-0.1268039722</v>
      </c>
      <c r="W460">
        <f t="shared" si="239"/>
        <v>0.12079277160000002</v>
      </c>
      <c r="X460">
        <f t="shared" si="240"/>
        <v>9.8467584431999988</v>
      </c>
      <c r="Y460">
        <f t="shared" si="235"/>
        <v>-1.8540030000000001</v>
      </c>
      <c r="Z460">
        <f t="shared" si="236"/>
        <v>0.51198900000000003</v>
      </c>
      <c r="AA460">
        <f t="shared" si="237"/>
        <v>0</v>
      </c>
      <c r="AB460">
        <f t="shared" si="220"/>
        <v>-0.14799999999999999</v>
      </c>
      <c r="AC460">
        <f t="shared" si="221"/>
        <v>0.215</v>
      </c>
      <c r="AD460">
        <f t="shared" si="222"/>
        <v>-0.71699999999999997</v>
      </c>
      <c r="AE460">
        <f t="shared" si="223"/>
        <v>0</v>
      </c>
      <c r="AG460">
        <f t="shared" si="227"/>
        <v>-2.5830872929516078E-3</v>
      </c>
      <c r="AH460">
        <f t="shared" si="228"/>
        <v>3.7524578917878084E-3</v>
      </c>
      <c r="AI460">
        <f t="shared" si="229"/>
        <v>-1.2514010736799343E-2</v>
      </c>
      <c r="AJ460">
        <f t="shared" si="230"/>
        <v>-8.9853619726754874E-2</v>
      </c>
      <c r="AK460">
        <f t="shared" si="231"/>
        <v>0.14622842696430655</v>
      </c>
      <c r="AL460">
        <f t="shared" si="232"/>
        <v>9.8468200731980744</v>
      </c>
      <c r="AM460">
        <f t="shared" si="224"/>
        <v>-8.9854913827747296E-2</v>
      </c>
      <c r="AN460">
        <f t="shared" si="225"/>
        <v>0.14622737694120691</v>
      </c>
      <c r="AO460">
        <f t="shared" si="226"/>
        <v>9.846820076982258</v>
      </c>
      <c r="AQ460">
        <f t="shared" si="247"/>
        <v>3.3637000015005469E-2</v>
      </c>
      <c r="AR460" t="b">
        <f t="shared" si="241"/>
        <v>1</v>
      </c>
      <c r="AS460" t="b">
        <f t="shared" si="242"/>
        <v>1</v>
      </c>
      <c r="AT460" t="b">
        <f>FALSE</f>
        <v>0</v>
      </c>
      <c r="AU460" t="b">
        <f t="shared" si="243"/>
        <v>1</v>
      </c>
      <c r="AV460" t="b">
        <f t="shared" si="248"/>
        <v>0</v>
      </c>
      <c r="AW460" t="b">
        <f t="shared" si="244"/>
        <v>1</v>
      </c>
      <c r="AX460">
        <f t="shared" ref="AX460:AX523" si="251">AND(NOT(AW459),AW460)*T460</f>
        <v>9.159233000013046</v>
      </c>
      <c r="AY460">
        <f t="shared" ref="AY460:AY523" si="252">AND(AW459,NOT(AW460))*T460</f>
        <v>0</v>
      </c>
      <c r="AZ460" t="b">
        <f t="shared" si="245"/>
        <v>0</v>
      </c>
    </row>
    <row r="461" spans="1:52" x14ac:dyDescent="0.3">
      <c r="A461" s="4">
        <v>459</v>
      </c>
      <c r="B461" s="4">
        <v>-803111982231</v>
      </c>
      <c r="C461" s="5">
        <v>7</v>
      </c>
      <c r="D461" s="5">
        <v>-1.2805E-2</v>
      </c>
      <c r="E461" s="5">
        <v>1.2359E-2</v>
      </c>
      <c r="F461" s="5">
        <v>1004138</v>
      </c>
      <c r="G461" s="5">
        <v>-1706057</v>
      </c>
      <c r="H461" s="5">
        <v>1.4917E-2</v>
      </c>
      <c r="I461" s="5">
        <v>0</v>
      </c>
      <c r="J461" s="5">
        <v>-0.14699999999999999</v>
      </c>
      <c r="K461" s="5">
        <v>0.21199999999999999</v>
      </c>
      <c r="L461" s="5">
        <v>-0.71699999999999997</v>
      </c>
      <c r="M461" s="5">
        <v>0</v>
      </c>
      <c r="S461">
        <f t="shared" si="233"/>
        <v>459</v>
      </c>
      <c r="T461">
        <f t="shared" si="246"/>
        <v>9.1816790000302717</v>
      </c>
      <c r="U461">
        <f t="shared" si="234"/>
        <v>7</v>
      </c>
      <c r="V461">
        <f t="shared" si="238"/>
        <v>-0.125568391</v>
      </c>
      <c r="W461">
        <f t="shared" si="239"/>
        <v>0.1211948258</v>
      </c>
      <c r="X461">
        <f t="shared" si="240"/>
        <v>9.8467780555999997</v>
      </c>
      <c r="Y461">
        <f t="shared" si="235"/>
        <v>-1.7060569999999999</v>
      </c>
      <c r="Z461">
        <f t="shared" si="236"/>
        <v>1.4917E-2</v>
      </c>
      <c r="AA461">
        <f t="shared" si="237"/>
        <v>0</v>
      </c>
      <c r="AB461">
        <f t="shared" si="220"/>
        <v>-0.14699999999999999</v>
      </c>
      <c r="AC461">
        <f t="shared" si="221"/>
        <v>0.21199999999999999</v>
      </c>
      <c r="AD461">
        <f t="shared" si="222"/>
        <v>-0.71699999999999997</v>
      </c>
      <c r="AE461">
        <f t="shared" si="223"/>
        <v>0</v>
      </c>
      <c r="AG461">
        <f t="shared" si="227"/>
        <v>-2.565634000431664E-3</v>
      </c>
      <c r="AH461">
        <f t="shared" si="228"/>
        <v>3.7000980142279788E-3</v>
      </c>
      <c r="AI461">
        <f t="shared" si="229"/>
        <v>-1.2514010736799343E-2</v>
      </c>
      <c r="AJ461">
        <f t="shared" si="230"/>
        <v>-8.913357064442777E-2</v>
      </c>
      <c r="AK461">
        <f t="shared" si="231"/>
        <v>0.14645864687082708</v>
      </c>
      <c r="AL461">
        <f t="shared" si="232"/>
        <v>9.8468319145908882</v>
      </c>
      <c r="AM461">
        <f t="shared" si="224"/>
        <v>-8.9134841067614046E-2</v>
      </c>
      <c r="AN461">
        <f t="shared" si="225"/>
        <v>0.14645762777747942</v>
      </c>
      <c r="AO461">
        <f t="shared" si="226"/>
        <v>9.8468319182485473</v>
      </c>
      <c r="AQ461">
        <f t="shared" si="247"/>
        <v>2.2446000017225742E-2</v>
      </c>
      <c r="AR461" t="b">
        <f t="shared" si="241"/>
        <v>1</v>
      </c>
      <c r="AS461" t="b">
        <f t="shared" si="242"/>
        <v>1</v>
      </c>
      <c r="AT461" t="b">
        <f>FALSE</f>
        <v>0</v>
      </c>
      <c r="AU461" t="b">
        <f t="shared" si="243"/>
        <v>1</v>
      </c>
      <c r="AV461" t="b">
        <f t="shared" si="248"/>
        <v>0</v>
      </c>
      <c r="AW461" t="b">
        <f t="shared" si="244"/>
        <v>1</v>
      </c>
      <c r="AX461">
        <f t="shared" si="251"/>
        <v>0</v>
      </c>
      <c r="AY461">
        <f t="shared" si="252"/>
        <v>0</v>
      </c>
      <c r="AZ461" t="b">
        <f t="shared" si="245"/>
        <v>0</v>
      </c>
    </row>
    <row r="462" spans="1:52" x14ac:dyDescent="0.3">
      <c r="A462" s="4">
        <v>460</v>
      </c>
      <c r="B462" s="4">
        <v>-803111967263</v>
      </c>
      <c r="C462" s="5">
        <v>7</v>
      </c>
      <c r="D462" s="5">
        <v>-1.1187000000000001E-2</v>
      </c>
      <c r="E462" s="5">
        <v>1.2218E-2</v>
      </c>
      <c r="F462" s="5">
        <v>1004200</v>
      </c>
      <c r="G462" s="5">
        <v>-0.32297799999999999</v>
      </c>
      <c r="H462" s="5">
        <v>0.44622400000000001</v>
      </c>
      <c r="I462" s="5">
        <v>0</v>
      </c>
      <c r="J462" s="5">
        <v>-0.14699999999999999</v>
      </c>
      <c r="K462" s="5">
        <v>0.20799999999999999</v>
      </c>
      <c r="L462" s="5">
        <v>-0.71799999999999997</v>
      </c>
      <c r="M462" s="5">
        <v>0</v>
      </c>
      <c r="S462">
        <f t="shared" si="233"/>
        <v>460</v>
      </c>
      <c r="T462">
        <f t="shared" si="246"/>
        <v>9.1966470000334084</v>
      </c>
      <c r="U462">
        <f t="shared" si="234"/>
        <v>7</v>
      </c>
      <c r="V462">
        <f t="shared" si="238"/>
        <v>-0.10970195940000001</v>
      </c>
      <c r="W462">
        <f t="shared" si="239"/>
        <v>0.1198121516</v>
      </c>
      <c r="X462">
        <f t="shared" si="240"/>
        <v>9.84738604</v>
      </c>
      <c r="Y462">
        <f t="shared" si="235"/>
        <v>-0.32297799999999999</v>
      </c>
      <c r="Z462">
        <f t="shared" si="236"/>
        <v>0.44622400000000001</v>
      </c>
      <c r="AA462">
        <f t="shared" si="237"/>
        <v>0</v>
      </c>
      <c r="AB462">
        <f t="shared" si="220"/>
        <v>-0.14699999999999999</v>
      </c>
      <c r="AC462">
        <f t="shared" si="221"/>
        <v>0.20799999999999999</v>
      </c>
      <c r="AD462">
        <f t="shared" si="222"/>
        <v>-0.71799999999999997</v>
      </c>
      <c r="AE462">
        <f t="shared" si="223"/>
        <v>0</v>
      </c>
      <c r="AG462">
        <f t="shared" si="227"/>
        <v>-2.565634000431664E-3</v>
      </c>
      <c r="AH462">
        <f t="shared" si="228"/>
        <v>3.630284844148205E-3</v>
      </c>
      <c r="AI462">
        <f t="shared" si="229"/>
        <v>-1.2531464029319286E-2</v>
      </c>
      <c r="AJ462">
        <f t="shared" si="230"/>
        <v>-7.3952498748029227E-2</v>
      </c>
      <c r="AK462">
        <f t="shared" si="231"/>
        <v>0.14507737326910569</v>
      </c>
      <c r="AL462">
        <f t="shared" si="232"/>
        <v>9.8473795943920202</v>
      </c>
      <c r="AM462">
        <f t="shared" si="224"/>
        <v>-7.3953732330176741E-2</v>
      </c>
      <c r="AN462">
        <f t="shared" si="225"/>
        <v>0.14507651799192511</v>
      </c>
      <c r="AO462">
        <f t="shared" si="226"/>
        <v>9.8473795977283132</v>
      </c>
      <c r="AQ462">
        <f t="shared" si="247"/>
        <v>1.4968000003136694E-2</v>
      </c>
      <c r="AR462" t="b">
        <f t="shared" si="241"/>
        <v>1</v>
      </c>
      <c r="AS462" t="b">
        <f t="shared" si="242"/>
        <v>1</v>
      </c>
      <c r="AT462" t="b">
        <f>FALSE</f>
        <v>0</v>
      </c>
      <c r="AU462" t="b">
        <f t="shared" si="243"/>
        <v>1</v>
      </c>
      <c r="AV462" t="b">
        <f t="shared" si="248"/>
        <v>0</v>
      </c>
      <c r="AW462" t="b">
        <f t="shared" si="244"/>
        <v>1</v>
      </c>
      <c r="AX462">
        <f t="shared" si="251"/>
        <v>0</v>
      </c>
      <c r="AY462">
        <f t="shared" si="252"/>
        <v>0</v>
      </c>
      <c r="AZ462" t="b">
        <f t="shared" si="245"/>
        <v>0</v>
      </c>
    </row>
    <row r="463" spans="1:52" x14ac:dyDescent="0.3">
      <c r="A463" s="4">
        <v>461</v>
      </c>
      <c r="B463" s="4">
        <v>-803111945715</v>
      </c>
      <c r="C463" s="5">
        <v>7</v>
      </c>
      <c r="D463" s="5">
        <v>-1.2239E-2</v>
      </c>
      <c r="E463" s="5">
        <v>1.2279E-2</v>
      </c>
      <c r="F463" s="5">
        <v>1004162</v>
      </c>
      <c r="G463" s="5">
        <v>0.35538599999999998</v>
      </c>
      <c r="H463" s="5">
        <v>0.72257000000000005</v>
      </c>
      <c r="I463" s="5">
        <v>0</v>
      </c>
      <c r="J463" s="5">
        <v>-0.14499999999999999</v>
      </c>
      <c r="K463" s="5">
        <v>0.20599999999999999</v>
      </c>
      <c r="L463" s="5">
        <v>-0.71899999999999997</v>
      </c>
      <c r="M463" s="5">
        <v>0</v>
      </c>
      <c r="S463">
        <f t="shared" si="233"/>
        <v>461</v>
      </c>
      <c r="T463">
        <f t="shared" si="246"/>
        <v>9.2181949999649078</v>
      </c>
      <c r="U463">
        <f t="shared" si="234"/>
        <v>7</v>
      </c>
      <c r="V463">
        <f t="shared" si="238"/>
        <v>-0.12001808180000001</v>
      </c>
      <c r="W463">
        <f t="shared" si="239"/>
        <v>0.12041032980000001</v>
      </c>
      <c r="X463">
        <f t="shared" si="240"/>
        <v>9.8470134044000002</v>
      </c>
      <c r="Y463">
        <f t="shared" si="235"/>
        <v>0.35538599999999998</v>
      </c>
      <c r="Z463">
        <f t="shared" si="236"/>
        <v>0.72257000000000005</v>
      </c>
      <c r="AA463">
        <f t="shared" si="237"/>
        <v>0</v>
      </c>
      <c r="AB463">
        <f t="shared" si="220"/>
        <v>-0.14499999999999999</v>
      </c>
      <c r="AC463">
        <f t="shared" si="221"/>
        <v>0.20599999999999999</v>
      </c>
      <c r="AD463">
        <f t="shared" si="222"/>
        <v>-0.71899999999999997</v>
      </c>
      <c r="AE463">
        <f t="shared" si="223"/>
        <v>0</v>
      </c>
      <c r="AG463">
        <f t="shared" si="227"/>
        <v>-2.5307274153917774E-3</v>
      </c>
      <c r="AH463">
        <f t="shared" si="228"/>
        <v>3.5953782591083188E-3</v>
      </c>
      <c r="AI463">
        <f t="shared" si="229"/>
        <v>-1.254891732183923E-2</v>
      </c>
      <c r="AJ463">
        <f t="shared" si="230"/>
        <v>-8.4613644443747069E-2</v>
      </c>
      <c r="AK463">
        <f t="shared" si="231"/>
        <v>0.1453309553572153</v>
      </c>
      <c r="AL463">
        <f t="shared" si="232"/>
        <v>9.8470450094687632</v>
      </c>
      <c r="AM463">
        <f t="shared" si="224"/>
        <v>-8.4614853417208882E-2</v>
      </c>
      <c r="AN463">
        <f t="shared" si="225"/>
        <v>0.1453300243931146</v>
      </c>
      <c r="AO463">
        <f t="shared" si="226"/>
        <v>9.8470450128201321</v>
      </c>
      <c r="AQ463">
        <f t="shared" si="247"/>
        <v>2.1547999931499362E-2</v>
      </c>
      <c r="AR463" t="b">
        <f t="shared" si="241"/>
        <v>1</v>
      </c>
      <c r="AS463" t="b">
        <f t="shared" si="242"/>
        <v>1</v>
      </c>
      <c r="AT463" t="b">
        <f>FALSE</f>
        <v>0</v>
      </c>
      <c r="AU463" t="b">
        <f t="shared" si="243"/>
        <v>1</v>
      </c>
      <c r="AV463" t="b">
        <f t="shared" si="248"/>
        <v>0</v>
      </c>
      <c r="AW463" t="b">
        <f t="shared" si="244"/>
        <v>1</v>
      </c>
      <c r="AX463">
        <f t="shared" si="251"/>
        <v>0</v>
      </c>
      <c r="AY463">
        <f t="shared" si="252"/>
        <v>0</v>
      </c>
      <c r="AZ463" t="b">
        <f t="shared" si="245"/>
        <v>0</v>
      </c>
    </row>
    <row r="464" spans="1:52" x14ac:dyDescent="0.3">
      <c r="A464" s="4">
        <v>462</v>
      </c>
      <c r="B464" s="4">
        <v>-803111927081</v>
      </c>
      <c r="C464" s="5">
        <v>7</v>
      </c>
      <c r="D464" s="5">
        <v>-1.1483999999999999E-2</v>
      </c>
      <c r="E464" s="5">
        <v>1.222E-2</v>
      </c>
      <c r="F464" s="5">
        <v>1004186</v>
      </c>
      <c r="G464" s="5">
        <v>0.85418700000000003</v>
      </c>
      <c r="H464" s="5">
        <v>0.89553300000000002</v>
      </c>
      <c r="I464" s="5">
        <v>0</v>
      </c>
      <c r="J464" s="5">
        <v>-0.14399999999999999</v>
      </c>
      <c r="K464" s="5">
        <v>0.20399999999999999</v>
      </c>
      <c r="L464" s="5">
        <v>-0.72</v>
      </c>
      <c r="M464" s="5">
        <v>0</v>
      </c>
      <c r="S464">
        <f t="shared" si="233"/>
        <v>462</v>
      </c>
      <c r="T464">
        <f t="shared" si="246"/>
        <v>9.2368290000595152</v>
      </c>
      <c r="U464">
        <f t="shared" si="234"/>
        <v>7</v>
      </c>
      <c r="V464">
        <f t="shared" si="238"/>
        <v>-0.1126144008</v>
      </c>
      <c r="W464">
        <f t="shared" si="239"/>
        <v>0.11983176400000001</v>
      </c>
      <c r="X464">
        <f t="shared" si="240"/>
        <v>9.8472487532000006</v>
      </c>
      <c r="Y464">
        <f t="shared" si="235"/>
        <v>0.85418700000000003</v>
      </c>
      <c r="Z464">
        <f t="shared" si="236"/>
        <v>0.89553300000000002</v>
      </c>
      <c r="AA464">
        <f t="shared" si="237"/>
        <v>0</v>
      </c>
      <c r="AB464">
        <f t="shared" si="220"/>
        <v>-0.14399999999999999</v>
      </c>
      <c r="AC464">
        <f t="shared" si="221"/>
        <v>0.20399999999999999</v>
      </c>
      <c r="AD464">
        <f t="shared" si="222"/>
        <v>-0.72</v>
      </c>
      <c r="AE464">
        <f t="shared" si="223"/>
        <v>0</v>
      </c>
      <c r="AG464">
        <f t="shared" si="227"/>
        <v>-2.5132741228718345E-3</v>
      </c>
      <c r="AH464">
        <f t="shared" si="228"/>
        <v>3.5604716740684317E-3</v>
      </c>
      <c r="AI464">
        <f t="shared" si="229"/>
        <v>-1.2566370614359173E-2</v>
      </c>
      <c r="AJ464">
        <f t="shared" si="230"/>
        <v>-7.755291082087859E-2</v>
      </c>
      <c r="AK464">
        <f t="shared" si="231"/>
        <v>0.14458104580762154</v>
      </c>
      <c r="AL464">
        <f t="shared" si="232"/>
        <v>9.8472550251095985</v>
      </c>
      <c r="AM464">
        <f t="shared" si="224"/>
        <v>-7.7554093856451775E-2</v>
      </c>
      <c r="AN464">
        <f t="shared" si="225"/>
        <v>0.14458019495710359</v>
      </c>
      <c r="AO464">
        <f t="shared" si="226"/>
        <v>9.847255028284895</v>
      </c>
      <c r="AQ464">
        <f t="shared" si="247"/>
        <v>1.8634000094607472E-2</v>
      </c>
      <c r="AR464" t="b">
        <f t="shared" si="241"/>
        <v>1</v>
      </c>
      <c r="AS464" t="b">
        <f t="shared" si="242"/>
        <v>1</v>
      </c>
      <c r="AT464" t="b">
        <f>FALSE</f>
        <v>0</v>
      </c>
      <c r="AU464" t="b">
        <f t="shared" si="243"/>
        <v>1</v>
      </c>
      <c r="AV464" t="b">
        <f t="shared" si="248"/>
        <v>0</v>
      </c>
      <c r="AW464" t="b">
        <f t="shared" si="244"/>
        <v>1</v>
      </c>
      <c r="AX464">
        <f t="shared" si="251"/>
        <v>0</v>
      </c>
      <c r="AY464">
        <f t="shared" si="252"/>
        <v>0</v>
      </c>
      <c r="AZ464" t="b">
        <f t="shared" si="245"/>
        <v>0</v>
      </c>
    </row>
    <row r="465" spans="1:52" x14ac:dyDescent="0.3">
      <c r="A465" s="4">
        <v>463</v>
      </c>
      <c r="B465" s="4">
        <v>-803111906830</v>
      </c>
      <c r="C465" s="5">
        <v>7</v>
      </c>
      <c r="D465" s="5">
        <v>-3.8509999999999998E-3</v>
      </c>
      <c r="E465" s="5">
        <v>1.2276E-2</v>
      </c>
      <c r="F465" s="5">
        <v>1004480</v>
      </c>
      <c r="G465" s="5">
        <v>1681406</v>
      </c>
      <c r="H465" s="5">
        <v>1006178</v>
      </c>
      <c r="I465" s="5">
        <v>0</v>
      </c>
      <c r="J465" s="5">
        <v>-0.14299999999999999</v>
      </c>
      <c r="K465" s="5">
        <v>0.19600000000000001</v>
      </c>
      <c r="L465" s="5">
        <v>-0.72</v>
      </c>
      <c r="M465" s="5">
        <v>0</v>
      </c>
      <c r="S465">
        <f t="shared" si="233"/>
        <v>463</v>
      </c>
      <c r="T465">
        <f t="shared" si="246"/>
        <v>9.2570800000103191</v>
      </c>
      <c r="U465">
        <f t="shared" si="234"/>
        <v>7</v>
      </c>
      <c r="V465">
        <f t="shared" si="238"/>
        <v>-3.7763676199999999E-2</v>
      </c>
      <c r="W465">
        <f t="shared" si="239"/>
        <v>0.12038091120000001</v>
      </c>
      <c r="X465">
        <f t="shared" si="240"/>
        <v>9.8501317760000013</v>
      </c>
      <c r="Y465">
        <f t="shared" si="235"/>
        <v>1.681406</v>
      </c>
      <c r="Z465">
        <f t="shared" si="236"/>
        <v>1.006178</v>
      </c>
      <c r="AA465">
        <f t="shared" si="237"/>
        <v>0</v>
      </c>
      <c r="AB465">
        <f t="shared" si="220"/>
        <v>-0.14299999999999999</v>
      </c>
      <c r="AC465">
        <f t="shared" si="221"/>
        <v>0.19600000000000001</v>
      </c>
      <c r="AD465">
        <f t="shared" si="222"/>
        <v>-0.72</v>
      </c>
      <c r="AE465">
        <f t="shared" si="223"/>
        <v>0</v>
      </c>
      <c r="AG465">
        <f t="shared" si="227"/>
        <v>-2.4958208303518911E-3</v>
      </c>
      <c r="AH465">
        <f t="shared" si="228"/>
        <v>3.4208453339088863E-3</v>
      </c>
      <c r="AI465">
        <f t="shared" si="229"/>
        <v>-1.2566370614359173E-2</v>
      </c>
      <c r="AJ465">
        <f t="shared" si="230"/>
        <v>-4.0677436361630445E-3</v>
      </c>
      <c r="AK465">
        <f t="shared" si="231"/>
        <v>0.14496485338632167</v>
      </c>
      <c r="AL465">
        <f t="shared" si="232"/>
        <v>9.8498721975633163</v>
      </c>
      <c r="AM465">
        <f t="shared" si="224"/>
        <v>-4.0688763705749031E-3</v>
      </c>
      <c r="AN465">
        <f t="shared" si="225"/>
        <v>0.14496467481182834</v>
      </c>
      <c r="AO465">
        <f t="shared" si="226"/>
        <v>9.8498721997236185</v>
      </c>
      <c r="AQ465">
        <f t="shared" si="247"/>
        <v>2.0250999950803816E-2</v>
      </c>
      <c r="AR465" t="b">
        <f t="shared" si="241"/>
        <v>1</v>
      </c>
      <c r="AS465" t="b">
        <f t="shared" si="242"/>
        <v>1</v>
      </c>
      <c r="AT465" t="b">
        <f>FALSE</f>
        <v>0</v>
      </c>
      <c r="AU465" t="b">
        <f t="shared" si="243"/>
        <v>1</v>
      </c>
      <c r="AV465" t="b">
        <f t="shared" si="248"/>
        <v>0</v>
      </c>
      <c r="AW465" t="b">
        <f t="shared" si="244"/>
        <v>1</v>
      </c>
      <c r="AX465">
        <f t="shared" si="251"/>
        <v>0</v>
      </c>
      <c r="AY465">
        <f t="shared" si="252"/>
        <v>0</v>
      </c>
      <c r="AZ465" t="b">
        <f t="shared" si="245"/>
        <v>0</v>
      </c>
    </row>
    <row r="466" spans="1:52" x14ac:dyDescent="0.3">
      <c r="A466" s="4">
        <v>464</v>
      </c>
      <c r="B466" s="4">
        <v>-803111883051</v>
      </c>
      <c r="C466" s="5">
        <v>7</v>
      </c>
      <c r="D466" s="5">
        <v>-5.3299999999999997E-3</v>
      </c>
      <c r="E466" s="5">
        <v>1.0495000000000001E-2</v>
      </c>
      <c r="F466" s="5">
        <v>1004430</v>
      </c>
      <c r="G466" s="5">
        <v>2139290</v>
      </c>
      <c r="H466" s="5">
        <v>1008256</v>
      </c>
      <c r="I466" s="5">
        <v>0</v>
      </c>
      <c r="J466" s="5">
        <v>-0.14299999999999999</v>
      </c>
      <c r="K466" s="5">
        <v>0.19</v>
      </c>
      <c r="L466" s="5">
        <v>-0.72</v>
      </c>
      <c r="M466" s="5">
        <v>0</v>
      </c>
      <c r="S466">
        <f t="shared" si="233"/>
        <v>464</v>
      </c>
      <c r="T466">
        <f t="shared" si="246"/>
        <v>9.2808590000495315</v>
      </c>
      <c r="U466">
        <f t="shared" si="234"/>
        <v>7</v>
      </c>
      <c r="V466">
        <f t="shared" si="238"/>
        <v>-5.2267045999999998E-2</v>
      </c>
      <c r="W466">
        <f t="shared" si="239"/>
        <v>0.10291606900000001</v>
      </c>
      <c r="X466">
        <f t="shared" si="240"/>
        <v>9.8496414659999996</v>
      </c>
      <c r="Y466">
        <f t="shared" si="235"/>
        <v>2.1392899999999999</v>
      </c>
      <c r="Z466">
        <f t="shared" si="236"/>
        <v>1.008256</v>
      </c>
      <c r="AA466">
        <f t="shared" si="237"/>
        <v>0</v>
      </c>
      <c r="AB466">
        <f t="shared" si="220"/>
        <v>-0.14299999999999999</v>
      </c>
      <c r="AC466">
        <f t="shared" si="221"/>
        <v>0.19</v>
      </c>
      <c r="AD466">
        <f t="shared" si="222"/>
        <v>-0.72</v>
      </c>
      <c r="AE466">
        <f t="shared" si="223"/>
        <v>0</v>
      </c>
      <c r="AG466">
        <f t="shared" si="227"/>
        <v>-2.4958208303518911E-3</v>
      </c>
      <c r="AH466">
        <f t="shared" si="228"/>
        <v>3.3161255787892262E-3</v>
      </c>
      <c r="AI466">
        <f t="shared" si="229"/>
        <v>-1.2566370614359173E-2</v>
      </c>
      <c r="AJ466">
        <f t="shared" si="230"/>
        <v>-1.960417047419994E-2</v>
      </c>
      <c r="AK466">
        <f t="shared" si="231"/>
        <v>0.12749896070189115</v>
      </c>
      <c r="AL466">
        <f t="shared" si="232"/>
        <v>9.8494730956342291</v>
      </c>
      <c r="AM466">
        <f t="shared" si="224"/>
        <v>-1.960512398156293E-2</v>
      </c>
      <c r="AN466">
        <f t="shared" si="225"/>
        <v>0.12749866328247228</v>
      </c>
      <c r="AO466">
        <f t="shared" si="226"/>
        <v>9.8494730975863583</v>
      </c>
      <c r="AQ466">
        <f t="shared" si="247"/>
        <v>2.3779000039212406E-2</v>
      </c>
      <c r="AR466" t="b">
        <f t="shared" si="241"/>
        <v>1</v>
      </c>
      <c r="AS466" t="b">
        <f t="shared" si="242"/>
        <v>1</v>
      </c>
      <c r="AT466" t="b">
        <f>FALSE</f>
        <v>0</v>
      </c>
      <c r="AU466" t="b">
        <f t="shared" si="243"/>
        <v>1</v>
      </c>
      <c r="AV466" t="b">
        <f t="shared" si="248"/>
        <v>0</v>
      </c>
      <c r="AW466" t="b">
        <f t="shared" si="244"/>
        <v>1</v>
      </c>
      <c r="AX466">
        <f t="shared" si="251"/>
        <v>0</v>
      </c>
      <c r="AY466">
        <f t="shared" si="252"/>
        <v>0</v>
      </c>
      <c r="AZ466" t="b">
        <f t="shared" si="245"/>
        <v>0</v>
      </c>
    </row>
    <row r="467" spans="1:52" x14ac:dyDescent="0.3">
      <c r="A467" s="4">
        <v>465</v>
      </c>
      <c r="B467" s="4">
        <v>-803111865407</v>
      </c>
      <c r="C467" s="5">
        <v>7</v>
      </c>
      <c r="D467" s="5">
        <v>-1.3495999999999999E-2</v>
      </c>
      <c r="E467" s="5">
        <v>1.1408E-2</v>
      </c>
      <c r="F467" s="5">
        <v>1004110</v>
      </c>
      <c r="G467" s="5">
        <v>1965877</v>
      </c>
      <c r="H467" s="5">
        <v>0.97584899999999997</v>
      </c>
      <c r="I467" s="5">
        <v>0</v>
      </c>
      <c r="J467" s="5">
        <v>-0.14299999999999999</v>
      </c>
      <c r="K467" s="5">
        <v>0.187</v>
      </c>
      <c r="L467" s="5">
        <v>-0.72</v>
      </c>
      <c r="M467" s="5">
        <v>0</v>
      </c>
      <c r="S467">
        <f t="shared" si="233"/>
        <v>465</v>
      </c>
      <c r="T467">
        <f t="shared" si="246"/>
        <v>9.2985030000563711</v>
      </c>
      <c r="U467">
        <f t="shared" si="234"/>
        <v>7</v>
      </c>
      <c r="V467">
        <f t="shared" si="238"/>
        <v>-0.13234447520000001</v>
      </c>
      <c r="W467">
        <f t="shared" si="239"/>
        <v>0.11186912960000001</v>
      </c>
      <c r="X467">
        <f t="shared" si="240"/>
        <v>9.846503482000001</v>
      </c>
      <c r="Y467">
        <f t="shared" si="235"/>
        <v>1.9658770000000001</v>
      </c>
      <c r="Z467">
        <f t="shared" si="236"/>
        <v>0.97584899999999997</v>
      </c>
      <c r="AA467">
        <f t="shared" si="237"/>
        <v>0</v>
      </c>
      <c r="AB467">
        <f t="shared" si="220"/>
        <v>-0.14299999999999999</v>
      </c>
      <c r="AC467">
        <f t="shared" si="221"/>
        <v>0.187</v>
      </c>
      <c r="AD467">
        <f t="shared" si="222"/>
        <v>-0.72</v>
      </c>
      <c r="AE467">
        <f t="shared" si="223"/>
        <v>0</v>
      </c>
      <c r="AG467">
        <f t="shared" si="227"/>
        <v>-2.4958208303518911E-3</v>
      </c>
      <c r="AH467">
        <f t="shared" si="228"/>
        <v>3.2637657012293962E-3</v>
      </c>
      <c r="AI467">
        <f t="shared" si="229"/>
        <v>-1.2566370614359173E-2</v>
      </c>
      <c r="AJ467">
        <f t="shared" si="230"/>
        <v>-0.10020714703552375</v>
      </c>
      <c r="AK467">
        <f t="shared" si="231"/>
        <v>0.13644481131631911</v>
      </c>
      <c r="AL467">
        <f t="shared" si="232"/>
        <v>9.846573105627126</v>
      </c>
      <c r="AM467">
        <f t="shared" si="224"/>
        <v>-0.10020815838506991</v>
      </c>
      <c r="AN467">
        <f t="shared" si="225"/>
        <v>0.13644386415993348</v>
      </c>
      <c r="AO467">
        <f t="shared" si="226"/>
        <v>9.8465731084594985</v>
      </c>
      <c r="AQ467">
        <f t="shared" si="247"/>
        <v>1.7644000006839633E-2</v>
      </c>
      <c r="AR467" t="b">
        <f t="shared" si="241"/>
        <v>1</v>
      </c>
      <c r="AS467" t="b">
        <f t="shared" si="242"/>
        <v>1</v>
      </c>
      <c r="AT467" t="b">
        <f>FALSE</f>
        <v>0</v>
      </c>
      <c r="AU467" t="b">
        <f t="shared" si="243"/>
        <v>1</v>
      </c>
      <c r="AV467" t="b">
        <f t="shared" si="248"/>
        <v>0</v>
      </c>
      <c r="AW467" t="b">
        <f t="shared" si="244"/>
        <v>1</v>
      </c>
      <c r="AX467">
        <f t="shared" si="251"/>
        <v>0</v>
      </c>
      <c r="AY467">
        <f t="shared" si="252"/>
        <v>0</v>
      </c>
      <c r="AZ467" t="b">
        <f t="shared" si="245"/>
        <v>0</v>
      </c>
    </row>
    <row r="468" spans="1:52" x14ac:dyDescent="0.3">
      <c r="A468" s="4">
        <v>466</v>
      </c>
      <c r="B468" s="4">
        <v>-803111844510</v>
      </c>
      <c r="C468" s="5">
        <v>7</v>
      </c>
      <c r="D468" s="5">
        <v>-5.8199999999999997E-3</v>
      </c>
      <c r="E468" s="5">
        <v>2.3670000000000002E-3</v>
      </c>
      <c r="F468" s="5">
        <v>1004421</v>
      </c>
      <c r="G468" s="5">
        <v>1908363</v>
      </c>
      <c r="H468" s="5">
        <v>0.50574699999999995</v>
      </c>
      <c r="I468" s="5">
        <v>0</v>
      </c>
      <c r="J468" s="5">
        <v>-0.14599999999999999</v>
      </c>
      <c r="K468" s="5">
        <v>0.183</v>
      </c>
      <c r="L468" s="5">
        <v>-0.72099999999999997</v>
      </c>
      <c r="M468" s="5">
        <v>0</v>
      </c>
      <c r="S468">
        <f t="shared" si="233"/>
        <v>466</v>
      </c>
      <c r="T468">
        <f t="shared" si="246"/>
        <v>9.3194000000366941</v>
      </c>
      <c r="U468">
        <f t="shared" si="234"/>
        <v>7</v>
      </c>
      <c r="V468">
        <f t="shared" si="238"/>
        <v>-5.7072084000000002E-2</v>
      </c>
      <c r="W468">
        <f t="shared" si="239"/>
        <v>2.3211275400000002E-2</v>
      </c>
      <c r="X468">
        <f t="shared" si="240"/>
        <v>9.8495532101999999</v>
      </c>
      <c r="Y468">
        <f t="shared" si="235"/>
        <v>1.908363</v>
      </c>
      <c r="Z468">
        <f t="shared" si="236"/>
        <v>0.50574699999999995</v>
      </c>
      <c r="AA468">
        <f t="shared" si="237"/>
        <v>0</v>
      </c>
      <c r="AB468">
        <f t="shared" si="220"/>
        <v>-0.14599999999999999</v>
      </c>
      <c r="AC468">
        <f t="shared" si="221"/>
        <v>0.183</v>
      </c>
      <c r="AD468">
        <f t="shared" si="222"/>
        <v>-0.72099999999999997</v>
      </c>
      <c r="AE468">
        <f t="shared" si="223"/>
        <v>0</v>
      </c>
      <c r="AG468">
        <f t="shared" si="227"/>
        <v>-2.5481807079117211E-3</v>
      </c>
      <c r="AH468">
        <f t="shared" si="228"/>
        <v>3.1939525311496229E-3</v>
      </c>
      <c r="AI468">
        <f t="shared" si="229"/>
        <v>-1.2583823906879116E-2</v>
      </c>
      <c r="AJ468">
        <f t="shared" si="230"/>
        <v>-2.5612840975445729E-2</v>
      </c>
      <c r="AK468">
        <f t="shared" si="231"/>
        <v>4.8309950828819476E-2</v>
      </c>
      <c r="AL468">
        <f t="shared" si="232"/>
        <v>9.8495941316212097</v>
      </c>
      <c r="AM468">
        <f t="shared" si="224"/>
        <v>-2.5613132021080731E-2</v>
      </c>
      <c r="AN468">
        <f t="shared" si="225"/>
        <v>4.8309614352177663E-2</v>
      </c>
      <c r="AO468">
        <f t="shared" si="226"/>
        <v>9.8495941325147047</v>
      </c>
      <c r="AQ468">
        <f t="shared" si="247"/>
        <v>2.0896999980323017E-2</v>
      </c>
      <c r="AR468" t="b">
        <f t="shared" si="241"/>
        <v>1</v>
      </c>
      <c r="AS468" t="b">
        <f t="shared" si="242"/>
        <v>1</v>
      </c>
      <c r="AT468" t="b">
        <f>FALSE</f>
        <v>0</v>
      </c>
      <c r="AU468" t="b">
        <f t="shared" si="243"/>
        <v>1</v>
      </c>
      <c r="AV468" t="b">
        <f t="shared" si="248"/>
        <v>0</v>
      </c>
      <c r="AW468" t="b">
        <f t="shared" si="244"/>
        <v>1</v>
      </c>
      <c r="AX468">
        <f t="shared" si="251"/>
        <v>0</v>
      </c>
      <c r="AY468">
        <f t="shared" si="252"/>
        <v>0</v>
      </c>
      <c r="AZ468" t="b">
        <f t="shared" si="245"/>
        <v>0</v>
      </c>
    </row>
    <row r="469" spans="1:52" x14ac:dyDescent="0.3">
      <c r="A469" s="4">
        <v>467</v>
      </c>
      <c r="B469" s="4">
        <v>-803111823426</v>
      </c>
      <c r="C469" s="5">
        <v>7</v>
      </c>
      <c r="D469" s="5">
        <v>-7.3119999999999999E-3</v>
      </c>
      <c r="E469" s="5">
        <v>8.4360000000000008E-3</v>
      </c>
      <c r="F469" s="5">
        <v>1004355</v>
      </c>
      <c r="G469" s="5">
        <v>2063315</v>
      </c>
      <c r="H469" s="5">
        <v>0.40567599999999998</v>
      </c>
      <c r="I469" s="5">
        <v>0</v>
      </c>
      <c r="J469" s="5">
        <v>-0.14899999999999999</v>
      </c>
      <c r="K469" s="5">
        <v>0.17899999999999999</v>
      </c>
      <c r="L469" s="5">
        <v>-0.72099999999999997</v>
      </c>
      <c r="M469" s="5">
        <v>0</v>
      </c>
      <c r="S469">
        <f t="shared" si="233"/>
        <v>467</v>
      </c>
      <c r="T469">
        <f t="shared" si="246"/>
        <v>9.3404840000439435</v>
      </c>
      <c r="U469">
        <f t="shared" si="234"/>
        <v>7</v>
      </c>
      <c r="V469">
        <f t="shared" si="238"/>
        <v>-7.1702934400000001E-2</v>
      </c>
      <c r="W469">
        <f t="shared" si="239"/>
        <v>8.2725103200000011E-2</v>
      </c>
      <c r="X469">
        <f t="shared" si="240"/>
        <v>9.8489060010000014</v>
      </c>
      <c r="Y469">
        <f t="shared" si="235"/>
        <v>2.0633149999999998</v>
      </c>
      <c r="Z469">
        <f t="shared" si="236"/>
        <v>0.40567599999999998</v>
      </c>
      <c r="AA469">
        <f t="shared" si="237"/>
        <v>0</v>
      </c>
      <c r="AB469">
        <f t="shared" si="220"/>
        <v>-0.14899999999999999</v>
      </c>
      <c r="AC469">
        <f t="shared" si="221"/>
        <v>0.17899999999999999</v>
      </c>
      <c r="AD469">
        <f t="shared" si="222"/>
        <v>-0.72099999999999997</v>
      </c>
      <c r="AE469">
        <f t="shared" si="223"/>
        <v>0</v>
      </c>
      <c r="AG469">
        <f t="shared" si="227"/>
        <v>-2.6005405854715507E-3</v>
      </c>
      <c r="AH469">
        <f t="shared" si="228"/>
        <v>3.12413936106985E-3</v>
      </c>
      <c r="AI469">
        <f t="shared" si="229"/>
        <v>-1.2583823906879116E-2</v>
      </c>
      <c r="AJ469">
        <f t="shared" si="230"/>
        <v>-4.0933279632642247E-2</v>
      </c>
      <c r="AK469">
        <f t="shared" si="231"/>
        <v>0.10833773193597</v>
      </c>
      <c r="AL469">
        <f t="shared" si="232"/>
        <v>9.8488335132893976</v>
      </c>
      <c r="AM469">
        <f t="shared" si="224"/>
        <v>-4.0934055770298808E-2</v>
      </c>
      <c r="AN469">
        <f t="shared" si="225"/>
        <v>0.10833727438240126</v>
      </c>
      <c r="AO469">
        <f t="shared" si="226"/>
        <v>9.8488335150967234</v>
      </c>
      <c r="AQ469">
        <f t="shared" si="247"/>
        <v>2.1084000007249415E-2</v>
      </c>
      <c r="AR469" t="b">
        <f t="shared" si="241"/>
        <v>1</v>
      </c>
      <c r="AS469" t="b">
        <f t="shared" si="242"/>
        <v>1</v>
      </c>
      <c r="AT469" t="b">
        <f>FALSE</f>
        <v>0</v>
      </c>
      <c r="AU469" t="b">
        <f t="shared" si="243"/>
        <v>1</v>
      </c>
      <c r="AV469" t="b">
        <f t="shared" si="248"/>
        <v>0</v>
      </c>
      <c r="AW469" t="b">
        <f t="shared" si="244"/>
        <v>1</v>
      </c>
      <c r="AX469">
        <f t="shared" si="251"/>
        <v>0</v>
      </c>
      <c r="AY469">
        <f t="shared" si="252"/>
        <v>0</v>
      </c>
      <c r="AZ469" t="b">
        <f t="shared" si="245"/>
        <v>0</v>
      </c>
    </row>
    <row r="470" spans="1:52" x14ac:dyDescent="0.3">
      <c r="A470" s="4">
        <v>468</v>
      </c>
      <c r="B470" s="4">
        <v>-803111806596</v>
      </c>
      <c r="C470" s="5">
        <v>7</v>
      </c>
      <c r="D470" s="5">
        <v>-1.4093E-2</v>
      </c>
      <c r="E470" s="5">
        <v>3.127E-3</v>
      </c>
      <c r="F470" s="5">
        <v>1004107</v>
      </c>
      <c r="G470" s="5">
        <v>1857624</v>
      </c>
      <c r="H470" s="5">
        <v>0.19006300000000001</v>
      </c>
      <c r="I470" s="5">
        <v>0</v>
      </c>
      <c r="J470" s="5">
        <v>-0.152</v>
      </c>
      <c r="K470" s="5">
        <v>0.17499999999999999</v>
      </c>
      <c r="L470" s="5">
        <v>-0.72099999999999997</v>
      </c>
      <c r="M470" s="5">
        <v>0</v>
      </c>
      <c r="S470">
        <f t="shared" si="233"/>
        <v>468</v>
      </c>
      <c r="T470">
        <f t="shared" si="246"/>
        <v>9.3573140000225976</v>
      </c>
      <c r="U470">
        <f t="shared" si="234"/>
        <v>7</v>
      </c>
      <c r="V470">
        <f t="shared" si="238"/>
        <v>-0.13819877659999999</v>
      </c>
      <c r="W470">
        <f t="shared" si="239"/>
        <v>3.0663987400000002E-2</v>
      </c>
      <c r="X470">
        <f t="shared" si="240"/>
        <v>9.8464740634000005</v>
      </c>
      <c r="Y470">
        <f t="shared" si="235"/>
        <v>1.8576239999999999</v>
      </c>
      <c r="Z470">
        <f t="shared" si="236"/>
        <v>0.19006300000000001</v>
      </c>
      <c r="AA470">
        <f t="shared" si="237"/>
        <v>0</v>
      </c>
      <c r="AB470">
        <f t="shared" si="220"/>
        <v>-0.152</v>
      </c>
      <c r="AC470">
        <f t="shared" si="221"/>
        <v>0.17499999999999999</v>
      </c>
      <c r="AD470">
        <f t="shared" si="222"/>
        <v>-0.72099999999999997</v>
      </c>
      <c r="AE470">
        <f t="shared" si="223"/>
        <v>0</v>
      </c>
      <c r="AG470">
        <f t="shared" si="227"/>
        <v>-2.6529004630313807E-3</v>
      </c>
      <c r="AH470">
        <f t="shared" si="228"/>
        <v>3.0543261909900766E-3</v>
      </c>
      <c r="AI470">
        <f t="shared" si="229"/>
        <v>-1.2583823906879116E-2</v>
      </c>
      <c r="AJ470">
        <f t="shared" si="230"/>
        <v>-0.10812383511799589</v>
      </c>
      <c r="AK470">
        <f t="shared" si="231"/>
        <v>5.678656241100774E-2</v>
      </c>
      <c r="AL470">
        <f t="shared" si="232"/>
        <v>9.8467342396245687</v>
      </c>
      <c r="AM470">
        <f t="shared" si="224"/>
        <v>-0.1081241894117889</v>
      </c>
      <c r="AN470">
        <f t="shared" si="225"/>
        <v>5.6785564457095559E-2</v>
      </c>
      <c r="AO470">
        <f t="shared" si="226"/>
        <v>9.8467342414893704</v>
      </c>
      <c r="AQ470">
        <f t="shared" si="247"/>
        <v>1.6829999978654087E-2</v>
      </c>
      <c r="AR470" t="b">
        <f t="shared" si="241"/>
        <v>1</v>
      </c>
      <c r="AS470" t="b">
        <f t="shared" si="242"/>
        <v>1</v>
      </c>
      <c r="AT470" t="b">
        <f>FALSE</f>
        <v>0</v>
      </c>
      <c r="AU470" t="b">
        <f t="shared" si="243"/>
        <v>1</v>
      </c>
      <c r="AV470" t="b">
        <f t="shared" si="248"/>
        <v>0</v>
      </c>
      <c r="AW470" t="b">
        <f t="shared" si="244"/>
        <v>1</v>
      </c>
      <c r="AX470">
        <f t="shared" si="251"/>
        <v>0</v>
      </c>
      <c r="AY470">
        <f t="shared" si="252"/>
        <v>0</v>
      </c>
      <c r="AZ470" t="b">
        <f t="shared" si="245"/>
        <v>0</v>
      </c>
    </row>
    <row r="471" spans="1:52" x14ac:dyDescent="0.3">
      <c r="A471" s="4">
        <v>469</v>
      </c>
      <c r="B471" s="4">
        <v>-803111784292</v>
      </c>
      <c r="C471" s="5">
        <v>7</v>
      </c>
      <c r="D471" s="5">
        <v>-1.0624E-2</v>
      </c>
      <c r="E471" s="5">
        <v>5.7520000000000002E-3</v>
      </c>
      <c r="F471" s="5">
        <v>1006155</v>
      </c>
      <c r="G471" s="5">
        <v>1573234</v>
      </c>
      <c r="H471" s="5">
        <v>0.300898</v>
      </c>
      <c r="I471" s="5">
        <v>0</v>
      </c>
      <c r="J471" s="5">
        <v>-0.154</v>
      </c>
      <c r="K471" s="5">
        <v>0.17399999999999999</v>
      </c>
      <c r="L471" s="5">
        <v>-0.72199999999999998</v>
      </c>
      <c r="M471" s="5">
        <v>0</v>
      </c>
      <c r="S471">
        <f t="shared" si="233"/>
        <v>469</v>
      </c>
      <c r="T471">
        <f t="shared" si="246"/>
        <v>9.3796180000063032</v>
      </c>
      <c r="U471">
        <f t="shared" si="234"/>
        <v>7</v>
      </c>
      <c r="V471">
        <f t="shared" si="238"/>
        <v>-0.1041810688</v>
      </c>
      <c r="W471">
        <f t="shared" si="239"/>
        <v>5.6405262400000003E-2</v>
      </c>
      <c r="X471">
        <f t="shared" si="240"/>
        <v>9.8665571609999994</v>
      </c>
      <c r="Y471">
        <f t="shared" si="235"/>
        <v>1.573234</v>
      </c>
      <c r="Z471">
        <f t="shared" si="236"/>
        <v>0.300898</v>
      </c>
      <c r="AA471">
        <f t="shared" si="237"/>
        <v>0</v>
      </c>
      <c r="AB471">
        <f t="shared" si="220"/>
        <v>-0.154</v>
      </c>
      <c r="AC471">
        <f t="shared" si="221"/>
        <v>0.17399999999999999</v>
      </c>
      <c r="AD471">
        <f t="shared" si="222"/>
        <v>-0.72199999999999998</v>
      </c>
      <c r="AE471">
        <f t="shared" si="223"/>
        <v>0</v>
      </c>
      <c r="AG471">
        <f t="shared" si="227"/>
        <v>-2.6878070480712674E-3</v>
      </c>
      <c r="AH471">
        <f t="shared" si="228"/>
        <v>3.0368728984701329E-3</v>
      </c>
      <c r="AI471">
        <f t="shared" si="229"/>
        <v>-1.2601277199399059E-2</v>
      </c>
      <c r="AJ471">
        <f t="shared" si="230"/>
        <v>-7.421715440374449E-2</v>
      </c>
      <c r="AK471">
        <f t="shared" si="231"/>
        <v>8.2925156692457036E-2</v>
      </c>
      <c r="AL471">
        <f t="shared" si="232"/>
        <v>9.8666408008188284</v>
      </c>
      <c r="AM471">
        <f t="shared" si="224"/>
        <v>-7.4217723044491313E-2</v>
      </c>
      <c r="AN471">
        <f t="shared" si="225"/>
        <v>8.2924428602494146E-2</v>
      </c>
      <c r="AO471">
        <f t="shared" si="226"/>
        <v>9.8666408026607577</v>
      </c>
      <c r="AQ471">
        <f t="shared" si="247"/>
        <v>2.230399998370558E-2</v>
      </c>
      <c r="AR471" t="b">
        <f t="shared" si="241"/>
        <v>1</v>
      </c>
      <c r="AS471" t="b">
        <f t="shared" si="242"/>
        <v>1</v>
      </c>
      <c r="AT471" t="b">
        <f>FALSE</f>
        <v>0</v>
      </c>
      <c r="AU471" t="b">
        <f t="shared" si="243"/>
        <v>1</v>
      </c>
      <c r="AV471" t="b">
        <f t="shared" si="248"/>
        <v>0</v>
      </c>
      <c r="AW471" t="b">
        <f t="shared" si="244"/>
        <v>1</v>
      </c>
      <c r="AX471">
        <f t="shared" si="251"/>
        <v>0</v>
      </c>
      <c r="AY471">
        <f t="shared" si="252"/>
        <v>0</v>
      </c>
      <c r="AZ471" t="b">
        <f t="shared" si="245"/>
        <v>0</v>
      </c>
    </row>
    <row r="472" spans="1:52" x14ac:dyDescent="0.3">
      <c r="A472" s="4">
        <v>470</v>
      </c>
      <c r="B472" s="4">
        <v>-803111764583</v>
      </c>
      <c r="C472" s="5">
        <v>7</v>
      </c>
      <c r="D472" s="5">
        <v>-1.3492000000000001E-2</v>
      </c>
      <c r="E472" s="5">
        <v>7.2069999999999999E-3</v>
      </c>
      <c r="F472" s="5">
        <v>1008905</v>
      </c>
      <c r="G472" s="5">
        <v>1397938</v>
      </c>
      <c r="H472" s="5">
        <v>0.27412799999999998</v>
      </c>
      <c r="I472" s="5">
        <v>0</v>
      </c>
      <c r="J472" s="5">
        <v>-0.157</v>
      </c>
      <c r="K472" s="5">
        <v>0.17199999999999999</v>
      </c>
      <c r="L472" s="5">
        <v>-0.72199999999999998</v>
      </c>
      <c r="M472" s="5">
        <v>0</v>
      </c>
      <c r="S472">
        <f t="shared" si="233"/>
        <v>470</v>
      </c>
      <c r="T472">
        <f t="shared" si="246"/>
        <v>9.3993270000210032</v>
      </c>
      <c r="U472">
        <f t="shared" si="234"/>
        <v>7</v>
      </c>
      <c r="V472">
        <f t="shared" si="238"/>
        <v>-0.13230525040000002</v>
      </c>
      <c r="W472">
        <f t="shared" si="239"/>
        <v>7.0673283400000009E-2</v>
      </c>
      <c r="X472">
        <f t="shared" si="240"/>
        <v>9.893524210999999</v>
      </c>
      <c r="Y472">
        <f t="shared" si="235"/>
        <v>1.3979379999999999</v>
      </c>
      <c r="Z472">
        <f t="shared" si="236"/>
        <v>0.27412799999999998</v>
      </c>
      <c r="AA472">
        <f t="shared" si="237"/>
        <v>0</v>
      </c>
      <c r="AB472">
        <f t="shared" si="220"/>
        <v>-0.157</v>
      </c>
      <c r="AC472">
        <f t="shared" si="221"/>
        <v>0.17199999999999999</v>
      </c>
      <c r="AD472">
        <f t="shared" si="222"/>
        <v>-0.72199999999999998</v>
      </c>
      <c r="AE472">
        <f t="shared" si="223"/>
        <v>0</v>
      </c>
      <c r="AG472">
        <f t="shared" si="227"/>
        <v>-2.7401669256310974E-3</v>
      </c>
      <c r="AH472">
        <f t="shared" si="228"/>
        <v>3.0019663134302466E-3</v>
      </c>
      <c r="AI472">
        <f t="shared" si="229"/>
        <v>-1.2601277199399059E-2</v>
      </c>
      <c r="AJ472">
        <f t="shared" si="230"/>
        <v>-0.10260467245201403</v>
      </c>
      <c r="AK472">
        <f t="shared" si="231"/>
        <v>9.7783858140506358E-2</v>
      </c>
      <c r="AL472">
        <f t="shared" si="232"/>
        <v>9.893646006614107</v>
      </c>
      <c r="AM472">
        <f t="shared" si="224"/>
        <v>-0.10260536530229036</v>
      </c>
      <c r="AN472">
        <f t="shared" si="225"/>
        <v>9.7782891969537711E-2</v>
      </c>
      <c r="AO472">
        <f t="shared" si="226"/>
        <v>9.8936460089778002</v>
      </c>
      <c r="AQ472">
        <f t="shared" si="247"/>
        <v>1.9709000014699996E-2</v>
      </c>
      <c r="AR472" t="b">
        <f t="shared" si="241"/>
        <v>1</v>
      </c>
      <c r="AS472" t="b">
        <f t="shared" si="242"/>
        <v>1</v>
      </c>
      <c r="AT472" t="b">
        <f>FALSE</f>
        <v>0</v>
      </c>
      <c r="AU472" t="b">
        <f t="shared" si="243"/>
        <v>1</v>
      </c>
      <c r="AV472" t="b">
        <f t="shared" si="248"/>
        <v>0</v>
      </c>
      <c r="AW472" t="b">
        <f t="shared" si="244"/>
        <v>1</v>
      </c>
      <c r="AX472">
        <f t="shared" si="251"/>
        <v>0</v>
      </c>
      <c r="AY472">
        <f t="shared" si="252"/>
        <v>0</v>
      </c>
      <c r="AZ472" t="b">
        <f t="shared" si="245"/>
        <v>0</v>
      </c>
    </row>
    <row r="473" spans="1:52" x14ac:dyDescent="0.3">
      <c r="A473" s="4">
        <v>471</v>
      </c>
      <c r="B473" s="4">
        <v>-803111743500</v>
      </c>
      <c r="C473" s="5">
        <v>7</v>
      </c>
      <c r="D473" s="5">
        <v>-1.3101E-2</v>
      </c>
      <c r="E473" s="5">
        <v>6.2740000000000001E-3</v>
      </c>
      <c r="F473" s="5">
        <v>1003790</v>
      </c>
      <c r="G473" s="5">
        <v>1243357</v>
      </c>
      <c r="H473" s="5">
        <v>0.38874300000000001</v>
      </c>
      <c r="I473" s="5">
        <v>0</v>
      </c>
      <c r="J473" s="5">
        <v>-0.157</v>
      </c>
      <c r="K473" s="5">
        <v>0.17199999999999999</v>
      </c>
      <c r="L473" s="5">
        <v>-0.72199999999999998</v>
      </c>
      <c r="M473" s="5">
        <v>0</v>
      </c>
      <c r="S473">
        <f t="shared" si="233"/>
        <v>471</v>
      </c>
      <c r="T473">
        <f t="shared" si="246"/>
        <v>9.4204100000206381</v>
      </c>
      <c r="U473">
        <f t="shared" si="234"/>
        <v>7</v>
      </c>
      <c r="V473">
        <f t="shared" si="238"/>
        <v>-0.1284710262</v>
      </c>
      <c r="W473">
        <f t="shared" si="239"/>
        <v>6.1524098800000003E-2</v>
      </c>
      <c r="X473">
        <f t="shared" si="240"/>
        <v>9.8433654980000007</v>
      </c>
      <c r="Y473">
        <f t="shared" si="235"/>
        <v>1.243357</v>
      </c>
      <c r="Z473">
        <f t="shared" si="236"/>
        <v>0.38874300000000001</v>
      </c>
      <c r="AA473">
        <f t="shared" si="237"/>
        <v>0</v>
      </c>
      <c r="AB473">
        <f t="shared" si="220"/>
        <v>-0.157</v>
      </c>
      <c r="AC473">
        <f t="shared" si="221"/>
        <v>0.17199999999999999</v>
      </c>
      <c r="AD473">
        <f t="shared" si="222"/>
        <v>-0.72199999999999998</v>
      </c>
      <c r="AE473">
        <f t="shared" si="223"/>
        <v>0</v>
      </c>
      <c r="AG473">
        <f t="shared" si="227"/>
        <v>-2.7401669256310974E-3</v>
      </c>
      <c r="AH473">
        <f t="shared" si="228"/>
        <v>3.0019663134302466E-3</v>
      </c>
      <c r="AI473">
        <f t="shared" si="229"/>
        <v>-1.2601277199399059E-2</v>
      </c>
      <c r="AJ473">
        <f t="shared" si="230"/>
        <v>-9.8921040069227986E-2</v>
      </c>
      <c r="AK473">
        <f t="shared" si="231"/>
        <v>8.8497233893972307E-2</v>
      </c>
      <c r="AL473">
        <f t="shared" si="232"/>
        <v>9.8435012680421572</v>
      </c>
      <c r="AM473">
        <f t="shared" si="224"/>
        <v>-9.8921657094241167E-2</v>
      </c>
      <c r="AN473">
        <f t="shared" si="225"/>
        <v>8.8496298643514326E-2</v>
      </c>
      <c r="AO473">
        <f t="shared" si="226"/>
        <v>9.8435012702496749</v>
      </c>
      <c r="AQ473">
        <f t="shared" si="247"/>
        <v>2.1082999999634922E-2</v>
      </c>
      <c r="AR473" t="b">
        <f t="shared" si="241"/>
        <v>1</v>
      </c>
      <c r="AS473" t="b">
        <f t="shared" si="242"/>
        <v>1</v>
      </c>
      <c r="AT473" t="b">
        <f>FALSE</f>
        <v>0</v>
      </c>
      <c r="AU473" t="b">
        <f t="shared" si="243"/>
        <v>1</v>
      </c>
      <c r="AV473" t="b">
        <f t="shared" si="248"/>
        <v>0</v>
      </c>
      <c r="AW473" t="b">
        <f t="shared" si="244"/>
        <v>1</v>
      </c>
      <c r="AX473">
        <f t="shared" si="251"/>
        <v>0</v>
      </c>
      <c r="AY473">
        <f t="shared" si="252"/>
        <v>0</v>
      </c>
      <c r="AZ473" t="b">
        <f t="shared" si="245"/>
        <v>0</v>
      </c>
    </row>
    <row r="474" spans="1:52" x14ac:dyDescent="0.3">
      <c r="A474" s="4">
        <v>472</v>
      </c>
      <c r="B474" s="4">
        <v>-803111724397</v>
      </c>
      <c r="C474" s="5">
        <v>7</v>
      </c>
      <c r="D474" s="5">
        <v>-7.3680000000000004E-3</v>
      </c>
      <c r="E474" s="5">
        <v>1.3539000000000001E-2</v>
      </c>
      <c r="F474" s="5">
        <v>1004652</v>
      </c>
      <c r="G474" s="5">
        <v>1563831</v>
      </c>
      <c r="H474" s="5">
        <v>1003615</v>
      </c>
      <c r="I474" s="5">
        <v>0</v>
      </c>
      <c r="J474" s="5">
        <v>-0.155</v>
      </c>
      <c r="K474" s="5">
        <v>0.16700000000000001</v>
      </c>
      <c r="L474" s="5">
        <v>-0.72099999999999997</v>
      </c>
      <c r="M474" s="5">
        <v>0</v>
      </c>
      <c r="S474">
        <f t="shared" si="233"/>
        <v>472</v>
      </c>
      <c r="T474">
        <f t="shared" si="246"/>
        <v>9.4395129999611527</v>
      </c>
      <c r="U474">
        <f t="shared" si="234"/>
        <v>7</v>
      </c>
      <c r="V474">
        <f t="shared" si="238"/>
        <v>-7.2252081600000004E-2</v>
      </c>
      <c r="W474">
        <f t="shared" si="239"/>
        <v>0.13276614180000001</v>
      </c>
      <c r="X474">
        <f t="shared" si="240"/>
        <v>9.8518184424000008</v>
      </c>
      <c r="Y474">
        <f t="shared" si="235"/>
        <v>1.563831</v>
      </c>
      <c r="Z474">
        <f t="shared" si="236"/>
        <v>1.0036149999999999</v>
      </c>
      <c r="AA474">
        <f t="shared" si="237"/>
        <v>0</v>
      </c>
      <c r="AB474">
        <f t="shared" si="220"/>
        <v>-0.155</v>
      </c>
      <c r="AC474">
        <f t="shared" si="221"/>
        <v>0.16700000000000001</v>
      </c>
      <c r="AD474">
        <f t="shared" si="222"/>
        <v>-0.72099999999999997</v>
      </c>
      <c r="AE474">
        <f t="shared" si="223"/>
        <v>0</v>
      </c>
      <c r="AG474">
        <f t="shared" si="227"/>
        <v>-2.7052603405912107E-3</v>
      </c>
      <c r="AH474">
        <f t="shared" si="228"/>
        <v>2.9146998508305304E-3</v>
      </c>
      <c r="AI474">
        <f t="shared" si="229"/>
        <v>-1.2583823906879116E-2</v>
      </c>
      <c r="AJ474">
        <f t="shared" si="230"/>
        <v>-4.3536721605904057E-2</v>
      </c>
      <c r="AK474">
        <f t="shared" si="231"/>
        <v>0.15941781368538208</v>
      </c>
      <c r="AL474">
        <f t="shared" si="232"/>
        <v>9.851591970248684</v>
      </c>
      <c r="AM474">
        <f t="shared" si="224"/>
        <v>-4.353787354162135E-2</v>
      </c>
      <c r="AN474">
        <f t="shared" si="225"/>
        <v>0.15941735718699054</v>
      </c>
      <c r="AO474">
        <f t="shared" si="226"/>
        <v>9.8515919725449326</v>
      </c>
      <c r="AQ474">
        <f t="shared" si="247"/>
        <v>1.9102999940514565E-2</v>
      </c>
      <c r="AR474" t="b">
        <f t="shared" si="241"/>
        <v>1</v>
      </c>
      <c r="AS474" t="b">
        <f t="shared" si="242"/>
        <v>1</v>
      </c>
      <c r="AT474" t="b">
        <f>FALSE</f>
        <v>0</v>
      </c>
      <c r="AU474" t="b">
        <f t="shared" si="243"/>
        <v>1</v>
      </c>
      <c r="AV474" t="b">
        <f t="shared" si="248"/>
        <v>0</v>
      </c>
      <c r="AW474" t="b">
        <f t="shared" si="244"/>
        <v>1</v>
      </c>
      <c r="AX474">
        <f t="shared" si="251"/>
        <v>0</v>
      </c>
      <c r="AY474">
        <f t="shared" si="252"/>
        <v>0</v>
      </c>
      <c r="AZ474" t="b">
        <f t="shared" si="245"/>
        <v>0</v>
      </c>
    </row>
    <row r="475" spans="1:52" x14ac:dyDescent="0.3">
      <c r="A475" s="4">
        <v>473</v>
      </c>
      <c r="B475" s="4">
        <v>-803111701828</v>
      </c>
      <c r="C475" s="5">
        <v>7</v>
      </c>
      <c r="D475" s="5">
        <v>-1.2512000000000001E-2</v>
      </c>
      <c r="E475" s="5">
        <v>1.2729000000000001E-2</v>
      </c>
      <c r="F475" s="5">
        <v>1004318</v>
      </c>
      <c r="G475" s="5">
        <v>1493319</v>
      </c>
      <c r="H475" s="5">
        <v>1295111</v>
      </c>
      <c r="I475" s="5">
        <v>0</v>
      </c>
      <c r="J475" s="5">
        <v>-0.152</v>
      </c>
      <c r="K475" s="5">
        <v>0.16400000000000001</v>
      </c>
      <c r="L475" s="5">
        <v>-0.72099999999999997</v>
      </c>
      <c r="M475" s="5">
        <v>0</v>
      </c>
      <c r="S475">
        <f t="shared" si="233"/>
        <v>473</v>
      </c>
      <c r="T475">
        <f t="shared" si="246"/>
        <v>9.4620819999836385</v>
      </c>
      <c r="U475">
        <f t="shared" si="234"/>
        <v>7</v>
      </c>
      <c r="V475">
        <f t="shared" si="238"/>
        <v>-0.12269517440000001</v>
      </c>
      <c r="W475">
        <f t="shared" si="239"/>
        <v>0.12482311980000001</v>
      </c>
      <c r="X475">
        <f t="shared" si="240"/>
        <v>9.8485431716000011</v>
      </c>
      <c r="Y475">
        <f t="shared" si="235"/>
        <v>1.4933190000000001</v>
      </c>
      <c r="Z475">
        <f t="shared" si="236"/>
        <v>1.2951109999999999</v>
      </c>
      <c r="AA475">
        <f t="shared" si="237"/>
        <v>0</v>
      </c>
      <c r="AB475">
        <f t="shared" si="220"/>
        <v>-0.152</v>
      </c>
      <c r="AC475">
        <f t="shared" si="221"/>
        <v>0.16400000000000001</v>
      </c>
      <c r="AD475">
        <f t="shared" si="222"/>
        <v>-0.72099999999999997</v>
      </c>
      <c r="AE475">
        <f t="shared" si="223"/>
        <v>0</v>
      </c>
      <c r="AG475">
        <f t="shared" si="227"/>
        <v>-2.6529004630313807E-3</v>
      </c>
      <c r="AH475">
        <f t="shared" si="228"/>
        <v>2.8623399732707003E-3</v>
      </c>
      <c r="AI475">
        <f t="shared" si="229"/>
        <v>-1.2583823906879116E-2</v>
      </c>
      <c r="AJ475">
        <f t="shared" si="230"/>
        <v>-9.4504831474831644E-2</v>
      </c>
      <c r="AK475">
        <f t="shared" si="231"/>
        <v>0.15095067930262315</v>
      </c>
      <c r="AL475">
        <f t="shared" si="232"/>
        <v>9.8484882215075356</v>
      </c>
      <c r="AM475">
        <f t="shared" si="224"/>
        <v>-9.4505878515475955E-2</v>
      </c>
      <c r="AN475">
        <f t="shared" si="225"/>
        <v>0.15094985464857491</v>
      </c>
      <c r="AO475">
        <f t="shared" si="226"/>
        <v>9.8484882240998939</v>
      </c>
      <c r="AQ475">
        <f t="shared" si="247"/>
        <v>2.2569000022485852E-2</v>
      </c>
      <c r="AR475" t="b">
        <f t="shared" si="241"/>
        <v>1</v>
      </c>
      <c r="AS475" t="b">
        <f t="shared" si="242"/>
        <v>1</v>
      </c>
      <c r="AT475" t="b">
        <f>FALSE</f>
        <v>0</v>
      </c>
      <c r="AU475" t="b">
        <f t="shared" si="243"/>
        <v>1</v>
      </c>
      <c r="AV475" t="b">
        <f t="shared" si="248"/>
        <v>0</v>
      </c>
      <c r="AW475" t="b">
        <f t="shared" si="244"/>
        <v>1</v>
      </c>
      <c r="AX475">
        <f t="shared" si="251"/>
        <v>0</v>
      </c>
      <c r="AY475">
        <f t="shared" si="252"/>
        <v>0</v>
      </c>
      <c r="AZ475" t="b">
        <f t="shared" si="245"/>
        <v>0</v>
      </c>
    </row>
    <row r="476" spans="1:52" x14ac:dyDescent="0.3">
      <c r="A476" s="4">
        <v>474</v>
      </c>
      <c r="B476" s="4">
        <v>-803111684101</v>
      </c>
      <c r="C476" s="5">
        <v>7</v>
      </c>
      <c r="D476" s="5">
        <v>-1.2389000000000001E-2</v>
      </c>
      <c r="E476" s="5">
        <v>1.2052E-2</v>
      </c>
      <c r="F476" s="5">
        <v>1004105</v>
      </c>
      <c r="G476" s="5">
        <v>1234933</v>
      </c>
      <c r="H476" s="5">
        <v>1481869</v>
      </c>
      <c r="I476" s="5">
        <v>0</v>
      </c>
      <c r="J476" s="5">
        <v>-0.14899999999999999</v>
      </c>
      <c r="K476" s="5">
        <v>0.16300000000000001</v>
      </c>
      <c r="L476" s="5">
        <v>-0.72099999999999997</v>
      </c>
      <c r="M476" s="5">
        <v>0</v>
      </c>
      <c r="S476">
        <f t="shared" si="233"/>
        <v>474</v>
      </c>
      <c r="T476">
        <f t="shared" si="246"/>
        <v>9.4798090000404045</v>
      </c>
      <c r="U476">
        <f t="shared" si="234"/>
        <v>7</v>
      </c>
      <c r="V476">
        <f t="shared" si="238"/>
        <v>-0.12148901180000002</v>
      </c>
      <c r="W476">
        <f t="shared" si="239"/>
        <v>0.11818432240000001</v>
      </c>
      <c r="X476">
        <f t="shared" si="240"/>
        <v>9.8464544510000014</v>
      </c>
      <c r="Y476">
        <f t="shared" si="235"/>
        <v>1.2349330000000001</v>
      </c>
      <c r="Z476">
        <f t="shared" si="236"/>
        <v>1.4818690000000001</v>
      </c>
      <c r="AA476">
        <f t="shared" si="237"/>
        <v>0</v>
      </c>
      <c r="AB476">
        <f t="shared" si="220"/>
        <v>-0.14899999999999999</v>
      </c>
      <c r="AC476">
        <f t="shared" si="221"/>
        <v>0.16300000000000001</v>
      </c>
      <c r="AD476">
        <f t="shared" si="222"/>
        <v>-0.72099999999999997</v>
      </c>
      <c r="AE476">
        <f t="shared" si="223"/>
        <v>0</v>
      </c>
      <c r="AG476">
        <f t="shared" si="227"/>
        <v>-2.6005405854715507E-3</v>
      </c>
      <c r="AH476">
        <f t="shared" si="228"/>
        <v>2.8448866807507574E-3</v>
      </c>
      <c r="AI476">
        <f t="shared" si="229"/>
        <v>-1.2583823906879116E-2</v>
      </c>
      <c r="AJ476">
        <f t="shared" si="230"/>
        <v>-9.3476510837022533E-2</v>
      </c>
      <c r="AK476">
        <f t="shared" si="231"/>
        <v>0.14379079351563367</v>
      </c>
      <c r="AL476">
        <f t="shared" si="232"/>
        <v>9.8464195888296846</v>
      </c>
      <c r="AM476">
        <f t="shared" si="224"/>
        <v>-9.3477479911139694E-2</v>
      </c>
      <c r="AN476">
        <f t="shared" si="225"/>
        <v>0.1437899983323776</v>
      </c>
      <c r="AO476">
        <f t="shared" si="226"/>
        <v>9.8464195912420909</v>
      </c>
      <c r="AQ476">
        <f t="shared" si="247"/>
        <v>1.7727000056765974E-2</v>
      </c>
      <c r="AR476" t="b">
        <f t="shared" si="241"/>
        <v>1</v>
      </c>
      <c r="AS476" t="b">
        <f t="shared" si="242"/>
        <v>1</v>
      </c>
      <c r="AT476" t="b">
        <f>FALSE</f>
        <v>0</v>
      </c>
      <c r="AU476" t="b">
        <f t="shared" si="243"/>
        <v>1</v>
      </c>
      <c r="AV476" t="b">
        <f t="shared" si="248"/>
        <v>0</v>
      </c>
      <c r="AW476" t="b">
        <f t="shared" si="244"/>
        <v>1</v>
      </c>
      <c r="AX476">
        <f t="shared" si="251"/>
        <v>0</v>
      </c>
      <c r="AY476">
        <f t="shared" si="252"/>
        <v>0</v>
      </c>
      <c r="AZ476" t="b">
        <f t="shared" si="245"/>
        <v>0</v>
      </c>
    </row>
    <row r="477" spans="1:52" x14ac:dyDescent="0.3">
      <c r="A477" s="4">
        <v>475</v>
      </c>
      <c r="B477" s="4">
        <v>-803111663307</v>
      </c>
      <c r="C477" s="5">
        <v>7</v>
      </c>
      <c r="D477" s="5">
        <v>-1.1310000000000001E-2</v>
      </c>
      <c r="E477" s="5">
        <v>1.2194999999999999E-2</v>
      </c>
      <c r="F477" s="5">
        <v>1000638</v>
      </c>
      <c r="G477" s="5">
        <v>1267111</v>
      </c>
      <c r="H477" s="5">
        <v>1580564</v>
      </c>
      <c r="I477" s="5">
        <v>0</v>
      </c>
      <c r="J477" s="5">
        <v>-0.14599999999999999</v>
      </c>
      <c r="K477" s="5">
        <v>0.161</v>
      </c>
      <c r="L477" s="5">
        <v>-0.72099999999999997</v>
      </c>
      <c r="M477" s="5">
        <v>0</v>
      </c>
      <c r="S477">
        <f t="shared" si="233"/>
        <v>475</v>
      </c>
      <c r="T477">
        <f t="shared" si="246"/>
        <v>9.500603000051342</v>
      </c>
      <c r="U477">
        <f t="shared" si="234"/>
        <v>7</v>
      </c>
      <c r="V477">
        <f t="shared" si="238"/>
        <v>-0.11090812200000001</v>
      </c>
      <c r="W477">
        <f t="shared" si="239"/>
        <v>0.119586609</v>
      </c>
      <c r="X477">
        <f t="shared" si="240"/>
        <v>9.8124563556000002</v>
      </c>
      <c r="Y477">
        <f t="shared" si="235"/>
        <v>1.2671110000000001</v>
      </c>
      <c r="Z477">
        <f t="shared" si="236"/>
        <v>1.5805640000000001</v>
      </c>
      <c r="AA477">
        <f t="shared" si="237"/>
        <v>0</v>
      </c>
      <c r="AB477">
        <f t="shared" si="220"/>
        <v>-0.14599999999999999</v>
      </c>
      <c r="AC477">
        <f t="shared" si="221"/>
        <v>0.161</v>
      </c>
      <c r="AD477">
        <f t="shared" si="222"/>
        <v>-0.72099999999999997</v>
      </c>
      <c r="AE477">
        <f t="shared" si="223"/>
        <v>0</v>
      </c>
      <c r="AG477">
        <f t="shared" si="227"/>
        <v>-2.5481807079117211E-3</v>
      </c>
      <c r="AH477">
        <f t="shared" si="228"/>
        <v>2.8099800957108703E-3</v>
      </c>
      <c r="AI477">
        <f t="shared" si="229"/>
        <v>-1.2583823906879116E-2</v>
      </c>
      <c r="AJ477">
        <f t="shared" si="230"/>
        <v>-8.3334913372157871E-2</v>
      </c>
      <c r="AK477">
        <f t="shared" si="231"/>
        <v>0.14459080109458064</v>
      </c>
      <c r="AL477">
        <f t="shared" si="232"/>
        <v>9.8123926792390748</v>
      </c>
      <c r="AM477">
        <f t="shared" si="224"/>
        <v>-8.3335859168586462E-2</v>
      </c>
      <c r="AN477">
        <f t="shared" si="225"/>
        <v>0.14459010567207231</v>
      </c>
      <c r="AO477">
        <f t="shared" si="226"/>
        <v>9.8123926814539413</v>
      </c>
      <c r="AQ477">
        <f t="shared" si="247"/>
        <v>2.0794000010937452E-2</v>
      </c>
      <c r="AR477" t="b">
        <f t="shared" si="241"/>
        <v>1</v>
      </c>
      <c r="AS477" t="b">
        <f t="shared" si="242"/>
        <v>1</v>
      </c>
      <c r="AT477" t="b">
        <f>FALSE</f>
        <v>0</v>
      </c>
      <c r="AU477" t="b">
        <f t="shared" si="243"/>
        <v>1</v>
      </c>
      <c r="AV477" t="b">
        <f t="shared" si="248"/>
        <v>0</v>
      </c>
      <c r="AW477" t="b">
        <f t="shared" si="244"/>
        <v>1</v>
      </c>
      <c r="AX477">
        <f t="shared" si="251"/>
        <v>0</v>
      </c>
      <c r="AY477">
        <f t="shared" si="252"/>
        <v>0</v>
      </c>
      <c r="AZ477" t="b">
        <f t="shared" si="245"/>
        <v>0</v>
      </c>
    </row>
    <row r="478" spans="1:52" x14ac:dyDescent="0.3">
      <c r="A478" s="4">
        <v>476</v>
      </c>
      <c r="B478" s="4">
        <v>-803111647321</v>
      </c>
      <c r="C478" s="5">
        <v>7</v>
      </c>
      <c r="D478" s="5">
        <v>-8.9379999999999998E-3</v>
      </c>
      <c r="E478" s="5">
        <v>1.2343E-2</v>
      </c>
      <c r="F478" s="5">
        <v>1004991</v>
      </c>
      <c r="G478" s="5">
        <v>1341452</v>
      </c>
      <c r="H478" s="5">
        <v>1623072</v>
      </c>
      <c r="I478" s="5">
        <v>0</v>
      </c>
      <c r="J478" s="5">
        <v>-0.14299999999999999</v>
      </c>
      <c r="K478" s="5">
        <v>0.159</v>
      </c>
      <c r="L478" s="5">
        <v>-0.72</v>
      </c>
      <c r="M478" s="5">
        <v>0</v>
      </c>
      <c r="S478">
        <f t="shared" si="233"/>
        <v>476</v>
      </c>
      <c r="T478">
        <f t="shared" si="246"/>
        <v>9.5165890000062063</v>
      </c>
      <c r="U478">
        <f t="shared" si="234"/>
        <v>7</v>
      </c>
      <c r="V478">
        <f t="shared" si="238"/>
        <v>-8.7647815599999998E-2</v>
      </c>
      <c r="W478">
        <f t="shared" si="239"/>
        <v>0.1210379266</v>
      </c>
      <c r="X478">
        <f t="shared" si="240"/>
        <v>9.8551427442000001</v>
      </c>
      <c r="Y478">
        <f t="shared" si="235"/>
        <v>1.3414520000000001</v>
      </c>
      <c r="Z478">
        <f t="shared" si="236"/>
        <v>1.6230720000000001</v>
      </c>
      <c r="AA478">
        <f t="shared" si="237"/>
        <v>0</v>
      </c>
      <c r="AB478">
        <f t="shared" si="220"/>
        <v>-0.14299999999999999</v>
      </c>
      <c r="AC478">
        <f t="shared" si="221"/>
        <v>0.159</v>
      </c>
      <c r="AD478">
        <f t="shared" si="222"/>
        <v>-0.72</v>
      </c>
      <c r="AE478">
        <f t="shared" si="223"/>
        <v>0</v>
      </c>
      <c r="AG478">
        <f t="shared" si="227"/>
        <v>-2.4958208303518911E-3</v>
      </c>
      <c r="AH478">
        <f t="shared" si="228"/>
        <v>2.7750735106709837E-3</v>
      </c>
      <c r="AI478">
        <f t="shared" si="229"/>
        <v>-1.2566370614359173E-2</v>
      </c>
      <c r="AJ478">
        <f t="shared" si="230"/>
        <v>-6.0298767639797912E-2</v>
      </c>
      <c r="AK478">
        <f t="shared" si="231"/>
        <v>0.14563470697654129</v>
      </c>
      <c r="AL478">
        <f t="shared" si="232"/>
        <v>9.8550152419241819</v>
      </c>
      <c r="AM478">
        <f t="shared" si="224"/>
        <v>-6.0299691136151204E-2</v>
      </c>
      <c r="AN478">
        <f t="shared" si="225"/>
        <v>0.14563419463134472</v>
      </c>
      <c r="AO478">
        <f t="shared" si="226"/>
        <v>9.8550152438449299</v>
      </c>
      <c r="AQ478">
        <f t="shared" si="247"/>
        <v>1.5985999954864383E-2</v>
      </c>
      <c r="AR478" t="b">
        <f t="shared" si="241"/>
        <v>1</v>
      </c>
      <c r="AS478" t="b">
        <f t="shared" si="242"/>
        <v>1</v>
      </c>
      <c r="AT478" t="b">
        <f>FALSE</f>
        <v>0</v>
      </c>
      <c r="AU478" t="b">
        <f t="shared" si="243"/>
        <v>1</v>
      </c>
      <c r="AV478" t="b">
        <f t="shared" si="248"/>
        <v>0</v>
      </c>
      <c r="AW478" t="b">
        <f t="shared" si="244"/>
        <v>1</v>
      </c>
      <c r="AX478">
        <f t="shared" si="251"/>
        <v>0</v>
      </c>
      <c r="AY478">
        <f t="shared" si="252"/>
        <v>0</v>
      </c>
      <c r="AZ478" t="b">
        <f t="shared" si="245"/>
        <v>0</v>
      </c>
    </row>
    <row r="479" spans="1:52" x14ac:dyDescent="0.3">
      <c r="A479" s="4">
        <v>477</v>
      </c>
      <c r="B479" s="4">
        <v>-803111625401</v>
      </c>
      <c r="C479" s="5">
        <v>7</v>
      </c>
      <c r="D479" s="5">
        <v>-5.2220000000000001E-3</v>
      </c>
      <c r="E479" s="5">
        <v>1.2298E-2</v>
      </c>
      <c r="F479" s="5">
        <v>1004810</v>
      </c>
      <c r="G479" s="5">
        <v>1616640</v>
      </c>
      <c r="H479" s="5">
        <v>1645914</v>
      </c>
      <c r="I479" s="5">
        <v>0</v>
      </c>
      <c r="J479" s="5">
        <v>-0.14000000000000001</v>
      </c>
      <c r="K479" s="5">
        <v>0.154</v>
      </c>
      <c r="L479" s="5">
        <v>-0.72099999999999997</v>
      </c>
      <c r="M479" s="5">
        <v>0</v>
      </c>
      <c r="S479">
        <f t="shared" si="233"/>
        <v>477</v>
      </c>
      <c r="T479">
        <f t="shared" si="246"/>
        <v>9.5385089999763295</v>
      </c>
      <c r="U479">
        <f t="shared" si="234"/>
        <v>7</v>
      </c>
      <c r="V479">
        <f t="shared" si="238"/>
        <v>-5.1207976400000001E-2</v>
      </c>
      <c r="W479">
        <f t="shared" si="239"/>
        <v>0.12059664760000001</v>
      </c>
      <c r="X479">
        <f t="shared" si="240"/>
        <v>9.8533678220000009</v>
      </c>
      <c r="Y479">
        <f t="shared" si="235"/>
        <v>1.6166400000000001</v>
      </c>
      <c r="Z479">
        <f t="shared" si="236"/>
        <v>1.6459140000000001</v>
      </c>
      <c r="AA479">
        <f t="shared" si="237"/>
        <v>0</v>
      </c>
      <c r="AB479">
        <f t="shared" si="220"/>
        <v>-0.14000000000000001</v>
      </c>
      <c r="AC479">
        <f t="shared" si="221"/>
        <v>0.154</v>
      </c>
      <c r="AD479">
        <f t="shared" si="222"/>
        <v>-0.72099999999999997</v>
      </c>
      <c r="AE479">
        <f t="shared" si="223"/>
        <v>0</v>
      </c>
      <c r="AG479">
        <f t="shared" si="227"/>
        <v>-2.4434609527920616E-3</v>
      </c>
      <c r="AH479">
        <f t="shared" si="228"/>
        <v>2.6878070480712674E-3</v>
      </c>
      <c r="AI479">
        <f t="shared" si="229"/>
        <v>-1.2583823906879116E-2</v>
      </c>
      <c r="AJ479">
        <f t="shared" si="230"/>
        <v>-2.4723871837856869E-2</v>
      </c>
      <c r="AK479">
        <f t="shared" si="231"/>
        <v>0.14467283250062926</v>
      </c>
      <c r="AL479">
        <f t="shared" si="232"/>
        <v>9.8531457791703243</v>
      </c>
      <c r="AM479">
        <f t="shared" si="224"/>
        <v>-2.4724742921917984E-2</v>
      </c>
      <c r="AN479">
        <f t="shared" si="225"/>
        <v>0.14467258315756268</v>
      </c>
      <c r="AO479">
        <f t="shared" si="226"/>
        <v>9.8531457806456082</v>
      </c>
      <c r="AQ479">
        <f t="shared" si="247"/>
        <v>2.1919999970123172E-2</v>
      </c>
      <c r="AR479" t="b">
        <f t="shared" si="241"/>
        <v>1</v>
      </c>
      <c r="AS479" t="b">
        <f t="shared" si="242"/>
        <v>1</v>
      </c>
      <c r="AT479" t="b">
        <f>FALSE</f>
        <v>0</v>
      </c>
      <c r="AU479" t="b">
        <f t="shared" si="243"/>
        <v>1</v>
      </c>
      <c r="AV479" t="b">
        <f t="shared" si="248"/>
        <v>0</v>
      </c>
      <c r="AW479" t="b">
        <f t="shared" si="244"/>
        <v>1</v>
      </c>
      <c r="AX479">
        <f t="shared" si="251"/>
        <v>0</v>
      </c>
      <c r="AY479">
        <f t="shared" si="252"/>
        <v>0</v>
      </c>
      <c r="AZ479" t="b">
        <f t="shared" si="245"/>
        <v>0</v>
      </c>
    </row>
    <row r="480" spans="1:52" x14ac:dyDescent="0.3">
      <c r="A480" s="4">
        <v>478</v>
      </c>
      <c r="B480" s="4">
        <v>-803111604018</v>
      </c>
      <c r="C480" s="5">
        <v>7</v>
      </c>
      <c r="D480" s="5">
        <v>-5.777E-3</v>
      </c>
      <c r="E480" s="5">
        <v>1.2357E-2</v>
      </c>
      <c r="F480" s="5">
        <v>1004132</v>
      </c>
      <c r="G480" s="5">
        <v>1964138</v>
      </c>
      <c r="H480" s="5">
        <v>1648475</v>
      </c>
      <c r="I480" s="5">
        <v>0</v>
      </c>
      <c r="J480" s="5">
        <v>-0.13800000000000001</v>
      </c>
      <c r="K480" s="5">
        <v>0.14699999999999999</v>
      </c>
      <c r="L480" s="5">
        <v>-0.72</v>
      </c>
      <c r="M480" s="5">
        <v>0</v>
      </c>
      <c r="S480">
        <f t="shared" si="233"/>
        <v>478</v>
      </c>
      <c r="T480">
        <f t="shared" si="246"/>
        <v>9.5598920000484213</v>
      </c>
      <c r="U480">
        <f t="shared" si="234"/>
        <v>7</v>
      </c>
      <c r="V480">
        <f t="shared" si="238"/>
        <v>-5.66504174E-2</v>
      </c>
      <c r="W480">
        <f t="shared" si="239"/>
        <v>0.12117521340000001</v>
      </c>
      <c r="X480">
        <f t="shared" si="240"/>
        <v>9.8467192184000005</v>
      </c>
      <c r="Y480">
        <f t="shared" si="235"/>
        <v>1.9641379999999999</v>
      </c>
      <c r="Z480">
        <f t="shared" si="236"/>
        <v>1.6484749999999999</v>
      </c>
      <c r="AA480">
        <f t="shared" si="237"/>
        <v>0</v>
      </c>
      <c r="AB480">
        <f t="shared" si="220"/>
        <v>-0.13800000000000001</v>
      </c>
      <c r="AC480">
        <f t="shared" si="221"/>
        <v>0.14699999999999999</v>
      </c>
      <c r="AD480">
        <f t="shared" si="222"/>
        <v>-0.72</v>
      </c>
      <c r="AE480">
        <f t="shared" si="223"/>
        <v>0</v>
      </c>
      <c r="AG480">
        <f t="shared" si="227"/>
        <v>-2.4085543677521749E-3</v>
      </c>
      <c r="AH480">
        <f t="shared" si="228"/>
        <v>2.565634000431664E-3</v>
      </c>
      <c r="AI480">
        <f t="shared" si="229"/>
        <v>-1.2566370614359173E-2</v>
      </c>
      <c r="AJ480">
        <f t="shared" si="230"/>
        <v>-3.1387181046212111E-2</v>
      </c>
      <c r="AK480">
        <f t="shared" si="231"/>
        <v>0.14489146958724353</v>
      </c>
      <c r="AL480">
        <f t="shared" si="232"/>
        <v>9.846511736399286</v>
      </c>
      <c r="AM480">
        <f t="shared" si="224"/>
        <v>-3.1388003120273969E-2</v>
      </c>
      <c r="AN480">
        <f t="shared" si="225"/>
        <v>0.1448911975745531</v>
      </c>
      <c r="AO480">
        <f t="shared" si="226"/>
        <v>9.8465117377814355</v>
      </c>
      <c r="AQ480">
        <f t="shared" si="247"/>
        <v>2.1383000072091818E-2</v>
      </c>
      <c r="AR480" t="b">
        <f t="shared" si="241"/>
        <v>1</v>
      </c>
      <c r="AS480" t="b">
        <f t="shared" si="242"/>
        <v>1</v>
      </c>
      <c r="AT480" t="b">
        <f>FALSE</f>
        <v>0</v>
      </c>
      <c r="AU480" t="b">
        <f t="shared" si="243"/>
        <v>1</v>
      </c>
      <c r="AV480" t="b">
        <f t="shared" si="248"/>
        <v>0</v>
      </c>
      <c r="AW480" t="b">
        <f t="shared" si="244"/>
        <v>1</v>
      </c>
      <c r="AX480">
        <f t="shared" si="251"/>
        <v>0</v>
      </c>
      <c r="AY480">
        <f t="shared" si="252"/>
        <v>0</v>
      </c>
      <c r="AZ480" t="b">
        <f t="shared" si="245"/>
        <v>0</v>
      </c>
    </row>
    <row r="481" spans="1:52" x14ac:dyDescent="0.3">
      <c r="A481" s="4">
        <v>479</v>
      </c>
      <c r="B481" s="4">
        <v>-803111586759</v>
      </c>
      <c r="C481" s="5">
        <v>7</v>
      </c>
      <c r="D481" s="5">
        <v>-8.2819999999999994E-3</v>
      </c>
      <c r="E481" s="5">
        <v>1.2401000000000001E-2</v>
      </c>
      <c r="F481" s="5">
        <v>1004259</v>
      </c>
      <c r="G481" s="5">
        <v>1979487</v>
      </c>
      <c r="H481" s="5">
        <v>1646416</v>
      </c>
      <c r="I481" s="5">
        <v>0</v>
      </c>
      <c r="J481" s="5">
        <v>-0.13800000000000001</v>
      </c>
      <c r="K481" s="5">
        <v>0.14399999999999999</v>
      </c>
      <c r="L481" s="5">
        <v>-0.72</v>
      </c>
      <c r="M481" s="5">
        <v>0</v>
      </c>
      <c r="S481">
        <f t="shared" si="233"/>
        <v>479</v>
      </c>
      <c r="T481">
        <f t="shared" si="246"/>
        <v>9.5771510000340641</v>
      </c>
      <c r="U481">
        <f t="shared" si="234"/>
        <v>7</v>
      </c>
      <c r="V481">
        <f t="shared" si="238"/>
        <v>-8.12149484E-2</v>
      </c>
      <c r="W481">
        <f t="shared" si="239"/>
        <v>0.12160668620000001</v>
      </c>
      <c r="X481">
        <f t="shared" si="240"/>
        <v>9.8479646058000014</v>
      </c>
      <c r="Y481">
        <f t="shared" si="235"/>
        <v>1.979487</v>
      </c>
      <c r="Z481">
        <f t="shared" si="236"/>
        <v>1.6464160000000001</v>
      </c>
      <c r="AA481">
        <f t="shared" si="237"/>
        <v>0</v>
      </c>
      <c r="AB481">
        <f t="shared" si="220"/>
        <v>-0.13800000000000001</v>
      </c>
      <c r="AC481">
        <f t="shared" si="221"/>
        <v>0.14399999999999999</v>
      </c>
      <c r="AD481">
        <f t="shared" si="222"/>
        <v>-0.72</v>
      </c>
      <c r="AE481">
        <f t="shared" si="223"/>
        <v>0</v>
      </c>
      <c r="AG481">
        <f t="shared" si="227"/>
        <v>-2.4085543677521749E-3</v>
      </c>
      <c r="AH481">
        <f t="shared" si="228"/>
        <v>2.5132741228718345E-3</v>
      </c>
      <c r="AI481">
        <f t="shared" si="229"/>
        <v>-1.2566370614359173E-2</v>
      </c>
      <c r="AJ481">
        <f t="shared" si="230"/>
        <v>-5.6464083350823736E-2</v>
      </c>
      <c r="AK481">
        <f t="shared" si="231"/>
        <v>0.1453260854134065</v>
      </c>
      <c r="AL481">
        <f t="shared" si="232"/>
        <v>9.8478161572630647</v>
      </c>
      <c r="AM481">
        <f t="shared" si="224"/>
        <v>-5.6464891268832147E-2</v>
      </c>
      <c r="AN481">
        <f t="shared" si="225"/>
        <v>0.14532566870339955</v>
      </c>
      <c r="AO481">
        <f t="shared" si="226"/>
        <v>9.8478161587801605</v>
      </c>
      <c r="AQ481">
        <f t="shared" si="247"/>
        <v>1.7258999985642731E-2</v>
      </c>
      <c r="AR481" t="b">
        <f t="shared" si="241"/>
        <v>1</v>
      </c>
      <c r="AS481" t="b">
        <f t="shared" si="242"/>
        <v>1</v>
      </c>
      <c r="AT481" t="b">
        <f>FALSE</f>
        <v>0</v>
      </c>
      <c r="AU481" t="b">
        <f t="shared" si="243"/>
        <v>1</v>
      </c>
      <c r="AV481" t="b">
        <f t="shared" si="248"/>
        <v>0</v>
      </c>
      <c r="AW481" t="b">
        <f t="shared" si="244"/>
        <v>1</v>
      </c>
      <c r="AX481">
        <f t="shared" si="251"/>
        <v>0</v>
      </c>
      <c r="AY481">
        <f t="shared" si="252"/>
        <v>0</v>
      </c>
      <c r="AZ481" t="b">
        <f t="shared" si="245"/>
        <v>0</v>
      </c>
    </row>
    <row r="482" spans="1:52" x14ac:dyDescent="0.3">
      <c r="A482" s="4">
        <v>480</v>
      </c>
      <c r="B482" s="4">
        <v>-803111564823</v>
      </c>
      <c r="C482" s="5">
        <v>7</v>
      </c>
      <c r="D482" s="5">
        <v>-1.1865000000000001E-2</v>
      </c>
      <c r="E482" s="5">
        <v>1.2126E-2</v>
      </c>
      <c r="F482" s="5">
        <v>0.99541900000000005</v>
      </c>
      <c r="G482" s="5">
        <v>1380171</v>
      </c>
      <c r="H482" s="5">
        <v>1614642</v>
      </c>
      <c r="I482" s="5">
        <v>0</v>
      </c>
      <c r="J482" s="5">
        <v>-0.13500000000000001</v>
      </c>
      <c r="K482" s="5">
        <v>0.14399999999999999</v>
      </c>
      <c r="L482" s="5">
        <v>-0.71899999999999997</v>
      </c>
      <c r="M482" s="5">
        <v>0</v>
      </c>
      <c r="S482">
        <f t="shared" si="233"/>
        <v>480</v>
      </c>
      <c r="T482">
        <f t="shared" si="246"/>
        <v>9.5990870000096038</v>
      </c>
      <c r="U482">
        <f t="shared" si="234"/>
        <v>7</v>
      </c>
      <c r="V482">
        <f t="shared" si="238"/>
        <v>-0.116350563</v>
      </c>
      <c r="W482">
        <f t="shared" si="239"/>
        <v>0.1189099812</v>
      </c>
      <c r="X482">
        <f t="shared" si="240"/>
        <v>9.7612777978000018</v>
      </c>
      <c r="Y482">
        <f t="shared" si="235"/>
        <v>1.380171</v>
      </c>
      <c r="Z482">
        <f t="shared" si="236"/>
        <v>1.6146419999999999</v>
      </c>
      <c r="AA482">
        <f t="shared" si="237"/>
        <v>0</v>
      </c>
      <c r="AB482">
        <f t="shared" si="220"/>
        <v>-0.13500000000000001</v>
      </c>
      <c r="AC482">
        <f t="shared" si="221"/>
        <v>0.14399999999999999</v>
      </c>
      <c r="AD482">
        <f t="shared" si="222"/>
        <v>-0.71899999999999997</v>
      </c>
      <c r="AE482">
        <f t="shared" si="223"/>
        <v>0</v>
      </c>
      <c r="AG482">
        <f t="shared" si="227"/>
        <v>-2.3561944901923449E-3</v>
      </c>
      <c r="AH482">
        <f t="shared" si="228"/>
        <v>2.5132741228718345E-3</v>
      </c>
      <c r="AI482">
        <f t="shared" si="229"/>
        <v>-1.254891732183923E-2</v>
      </c>
      <c r="AJ482">
        <f t="shared" si="230"/>
        <v>-9.1817454464983767E-2</v>
      </c>
      <c r="AK482">
        <f t="shared" si="231"/>
        <v>0.14190971517083151</v>
      </c>
      <c r="AL482">
        <f t="shared" si="232"/>
        <v>9.7612321184755348</v>
      </c>
      <c r="AM482">
        <f t="shared" si="224"/>
        <v>-9.1818226718870022E-2</v>
      </c>
      <c r="AN482">
        <f t="shared" si="225"/>
        <v>0.14190909881028296</v>
      </c>
      <c r="AO482">
        <f t="shared" si="226"/>
        <v>9.7612321201721102</v>
      </c>
      <c r="AQ482">
        <f t="shared" si="247"/>
        <v>2.1935999975539744E-2</v>
      </c>
      <c r="AR482" t="b">
        <f t="shared" si="241"/>
        <v>1</v>
      </c>
      <c r="AS482" t="b">
        <f t="shared" si="242"/>
        <v>1</v>
      </c>
      <c r="AT482" t="b">
        <f>FALSE</f>
        <v>0</v>
      </c>
      <c r="AU482" t="b">
        <f t="shared" si="243"/>
        <v>1</v>
      </c>
      <c r="AV482" t="b">
        <f t="shared" si="248"/>
        <v>0</v>
      </c>
      <c r="AW482" t="b">
        <f t="shared" si="244"/>
        <v>1</v>
      </c>
      <c r="AX482">
        <f t="shared" si="251"/>
        <v>0</v>
      </c>
      <c r="AY482">
        <f t="shared" si="252"/>
        <v>0</v>
      </c>
      <c r="AZ482" t="b">
        <f t="shared" si="245"/>
        <v>0</v>
      </c>
    </row>
    <row r="483" spans="1:52" x14ac:dyDescent="0.3">
      <c r="A483" s="4">
        <v>481</v>
      </c>
      <c r="B483" s="4">
        <v>-803111544802</v>
      </c>
      <c r="C483" s="5">
        <v>7</v>
      </c>
      <c r="D483" s="5">
        <v>-6.0299999999999998E-3</v>
      </c>
      <c r="E483" s="5">
        <v>1.0368E-2</v>
      </c>
      <c r="F483" s="5">
        <v>1005229</v>
      </c>
      <c r="G483" s="5">
        <v>1369590</v>
      </c>
      <c r="H483" s="5">
        <v>1501879</v>
      </c>
      <c r="I483" s="5">
        <v>0</v>
      </c>
      <c r="J483" s="5">
        <v>-0.13400000000000001</v>
      </c>
      <c r="K483" s="5">
        <v>0.14099999999999999</v>
      </c>
      <c r="L483" s="5">
        <v>-0.71899999999999997</v>
      </c>
      <c r="M483" s="5">
        <v>0</v>
      </c>
      <c r="S483">
        <f t="shared" si="233"/>
        <v>481</v>
      </c>
      <c r="T483">
        <f t="shared" si="246"/>
        <v>9.619107999955304</v>
      </c>
      <c r="U483">
        <f t="shared" si="234"/>
        <v>7</v>
      </c>
      <c r="V483">
        <f t="shared" si="238"/>
        <v>-5.9131386000000001E-2</v>
      </c>
      <c r="W483">
        <f t="shared" si="239"/>
        <v>0.10167068160000001</v>
      </c>
      <c r="X483">
        <f t="shared" si="240"/>
        <v>9.8574766197999999</v>
      </c>
      <c r="Y483">
        <f t="shared" si="235"/>
        <v>1.3695900000000001</v>
      </c>
      <c r="Z483">
        <f t="shared" si="236"/>
        <v>1.501879</v>
      </c>
      <c r="AA483">
        <f t="shared" si="237"/>
        <v>0</v>
      </c>
      <c r="AB483">
        <f t="shared" si="220"/>
        <v>-0.13400000000000001</v>
      </c>
      <c r="AC483">
        <f t="shared" si="221"/>
        <v>0.14099999999999999</v>
      </c>
      <c r="AD483">
        <f t="shared" si="222"/>
        <v>-0.71899999999999997</v>
      </c>
      <c r="AE483">
        <f t="shared" si="223"/>
        <v>0</v>
      </c>
      <c r="AG483">
        <f t="shared" si="227"/>
        <v>-2.3387411976724015E-3</v>
      </c>
      <c r="AH483">
        <f t="shared" si="228"/>
        <v>2.4609142453120045E-3</v>
      </c>
      <c r="AI483">
        <f t="shared" si="229"/>
        <v>-1.254891732183923E-2</v>
      </c>
      <c r="AJ483">
        <f t="shared" si="230"/>
        <v>-3.487282679604195E-2</v>
      </c>
      <c r="AK483">
        <f t="shared" si="231"/>
        <v>0.12472473972259498</v>
      </c>
      <c r="AL483">
        <f t="shared" si="232"/>
        <v>9.8573275477414928</v>
      </c>
      <c r="AM483">
        <f t="shared" si="224"/>
        <v>-3.4873478297707816E-2</v>
      </c>
      <c r="AN483">
        <f t="shared" si="225"/>
        <v>0.12472446920482994</v>
      </c>
      <c r="AO483">
        <f t="shared" si="226"/>
        <v>9.8573275488594732</v>
      </c>
      <c r="AQ483">
        <f t="shared" si="247"/>
        <v>2.0020999945700169E-2</v>
      </c>
      <c r="AR483" t="b">
        <f t="shared" si="241"/>
        <v>1</v>
      </c>
      <c r="AS483" t="b">
        <f t="shared" si="242"/>
        <v>1</v>
      </c>
      <c r="AT483" t="b">
        <f>FALSE</f>
        <v>0</v>
      </c>
      <c r="AU483" t="b">
        <f t="shared" si="243"/>
        <v>1</v>
      </c>
      <c r="AV483" t="b">
        <f t="shared" si="248"/>
        <v>0</v>
      </c>
      <c r="AW483" t="b">
        <f t="shared" si="244"/>
        <v>1</v>
      </c>
      <c r="AX483">
        <f t="shared" si="251"/>
        <v>0</v>
      </c>
      <c r="AY483">
        <f t="shared" si="252"/>
        <v>0</v>
      </c>
      <c r="AZ483" t="b">
        <f t="shared" si="245"/>
        <v>0</v>
      </c>
    </row>
    <row r="484" spans="1:52" x14ac:dyDescent="0.3">
      <c r="A484" s="4">
        <v>482</v>
      </c>
      <c r="B484" s="4">
        <v>-803111519312</v>
      </c>
      <c r="C484" s="5">
        <v>7</v>
      </c>
      <c r="D484" s="5">
        <v>-8.5550000000000001E-3</v>
      </c>
      <c r="E484" s="5">
        <v>1.3636000000000001E-2</v>
      </c>
      <c r="F484" s="5">
        <v>1003934</v>
      </c>
      <c r="G484" s="5">
        <v>1656522</v>
      </c>
      <c r="H484" s="5">
        <v>1472980</v>
      </c>
      <c r="I484" s="5">
        <v>0</v>
      </c>
      <c r="J484" s="5">
        <v>-0.13300000000000001</v>
      </c>
      <c r="K484" s="5">
        <v>0.13700000000000001</v>
      </c>
      <c r="L484" s="5">
        <v>-0.72</v>
      </c>
      <c r="M484" s="5">
        <v>0</v>
      </c>
      <c r="S484">
        <f t="shared" si="233"/>
        <v>482</v>
      </c>
      <c r="T484">
        <f t="shared" si="246"/>
        <v>9.6445979999843985</v>
      </c>
      <c r="U484">
        <f t="shared" si="234"/>
        <v>7</v>
      </c>
      <c r="V484">
        <f t="shared" si="238"/>
        <v>-8.3892041000000001E-2</v>
      </c>
      <c r="W484">
        <f t="shared" si="239"/>
        <v>0.13371734320000001</v>
      </c>
      <c r="X484">
        <f t="shared" si="240"/>
        <v>9.8447775908000015</v>
      </c>
      <c r="Y484">
        <f t="shared" si="235"/>
        <v>1.656522</v>
      </c>
      <c r="Z484">
        <f t="shared" si="236"/>
        <v>1.47298</v>
      </c>
      <c r="AA484">
        <f t="shared" si="237"/>
        <v>0</v>
      </c>
      <c r="AB484">
        <f t="shared" si="220"/>
        <v>-0.13300000000000001</v>
      </c>
      <c r="AC484">
        <f t="shared" si="221"/>
        <v>0.13700000000000001</v>
      </c>
      <c r="AD484">
        <f t="shared" si="222"/>
        <v>-0.72</v>
      </c>
      <c r="AE484">
        <f t="shared" si="223"/>
        <v>0</v>
      </c>
      <c r="AG484">
        <f t="shared" si="227"/>
        <v>-2.3212879051524586E-3</v>
      </c>
      <c r="AH484">
        <f t="shared" si="228"/>
        <v>2.3911010752322315E-3</v>
      </c>
      <c r="AI484">
        <f t="shared" si="229"/>
        <v>-1.2566370614359173E-2</v>
      </c>
      <c r="AJ484">
        <f t="shared" si="230"/>
        <v>-6.0351965327632567E-2</v>
      </c>
      <c r="AK484">
        <f t="shared" si="231"/>
        <v>0.15656992587605351</v>
      </c>
      <c r="AL484">
        <f t="shared" si="232"/>
        <v>9.8446131215668284</v>
      </c>
      <c r="AM484">
        <f t="shared" si="224"/>
        <v>-6.0352770936280595E-2</v>
      </c>
      <c r="AN484">
        <f t="shared" si="225"/>
        <v>0.15656952556780335</v>
      </c>
      <c r="AO484">
        <f t="shared" si="226"/>
        <v>9.8446131229945912</v>
      </c>
      <c r="AQ484">
        <f t="shared" si="247"/>
        <v>2.5490000029094517E-2</v>
      </c>
      <c r="AR484" t="b">
        <f t="shared" si="241"/>
        <v>1</v>
      </c>
      <c r="AS484" t="b">
        <f t="shared" si="242"/>
        <v>1</v>
      </c>
      <c r="AT484" t="b">
        <f>FALSE</f>
        <v>0</v>
      </c>
      <c r="AU484" t="b">
        <f t="shared" si="243"/>
        <v>1</v>
      </c>
      <c r="AV484" t="b">
        <f t="shared" si="248"/>
        <v>0</v>
      </c>
      <c r="AW484" t="b">
        <f t="shared" si="244"/>
        <v>1</v>
      </c>
      <c r="AX484">
        <f t="shared" si="251"/>
        <v>0</v>
      </c>
      <c r="AY484">
        <f t="shared" si="252"/>
        <v>0</v>
      </c>
      <c r="AZ484" t="b">
        <f t="shared" si="245"/>
        <v>0</v>
      </c>
    </row>
    <row r="485" spans="1:52" x14ac:dyDescent="0.3">
      <c r="A485" s="4">
        <v>483</v>
      </c>
      <c r="B485" s="4">
        <v>-803111503853</v>
      </c>
      <c r="C485" s="5">
        <v>7</v>
      </c>
      <c r="D485" s="5">
        <v>-9.0609999999999996E-3</v>
      </c>
      <c r="E485" s="5">
        <v>1.1429999999999999E-2</v>
      </c>
      <c r="F485" s="5">
        <v>1004113</v>
      </c>
      <c r="G485" s="5">
        <v>1631786</v>
      </c>
      <c r="H485" s="5">
        <v>1455769</v>
      </c>
      <c r="I485" s="5">
        <v>0</v>
      </c>
      <c r="J485" s="5">
        <v>-0.13100000000000001</v>
      </c>
      <c r="K485" s="5">
        <v>0.13500000000000001</v>
      </c>
      <c r="L485" s="5">
        <v>-0.71899999999999997</v>
      </c>
      <c r="M485" s="5">
        <v>0</v>
      </c>
      <c r="S485">
        <f t="shared" si="233"/>
        <v>483</v>
      </c>
      <c r="T485">
        <f t="shared" si="246"/>
        <v>9.6600570000009611</v>
      </c>
      <c r="U485">
        <f t="shared" si="234"/>
        <v>7</v>
      </c>
      <c r="V485">
        <f t="shared" si="238"/>
        <v>-8.8853978200000003E-2</v>
      </c>
      <c r="W485">
        <f t="shared" si="239"/>
        <v>0.11208486599999999</v>
      </c>
      <c r="X485">
        <f t="shared" si="240"/>
        <v>9.8465329006000015</v>
      </c>
      <c r="Y485">
        <f t="shared" si="235"/>
        <v>1.631786</v>
      </c>
      <c r="Z485">
        <f t="shared" si="236"/>
        <v>1.4557690000000001</v>
      </c>
      <c r="AA485">
        <f t="shared" si="237"/>
        <v>0</v>
      </c>
      <c r="AB485">
        <f t="shared" si="220"/>
        <v>-0.13100000000000001</v>
      </c>
      <c r="AC485">
        <f t="shared" si="221"/>
        <v>0.13500000000000001</v>
      </c>
      <c r="AD485">
        <f t="shared" si="222"/>
        <v>-0.71899999999999997</v>
      </c>
      <c r="AE485">
        <f t="shared" si="223"/>
        <v>0</v>
      </c>
      <c r="AG485">
        <f t="shared" si="227"/>
        <v>-2.286381320112572E-3</v>
      </c>
      <c r="AH485">
        <f t="shared" si="228"/>
        <v>2.3561944901923449E-3</v>
      </c>
      <c r="AI485">
        <f t="shared" si="229"/>
        <v>-1.254891732183923E-2</v>
      </c>
      <c r="AJ485">
        <f t="shared" si="230"/>
        <v>-6.5653406455723012E-2</v>
      </c>
      <c r="AK485">
        <f t="shared" si="231"/>
        <v>0.13459789849112547</v>
      </c>
      <c r="AL485">
        <f t="shared" si="232"/>
        <v>9.8464329198532106</v>
      </c>
      <c r="AM485">
        <f t="shared" si="224"/>
        <v>-6.5654070913922585E-2</v>
      </c>
      <c r="AN485">
        <f t="shared" si="225"/>
        <v>0.1345974823133663</v>
      </c>
      <c r="AO485">
        <f t="shared" si="226"/>
        <v>9.8464329211117789</v>
      </c>
      <c r="AQ485">
        <f t="shared" si="247"/>
        <v>1.5459000016562641E-2</v>
      </c>
      <c r="AR485" t="b">
        <f t="shared" si="241"/>
        <v>1</v>
      </c>
      <c r="AS485" t="b">
        <f t="shared" si="242"/>
        <v>1</v>
      </c>
      <c r="AT485" t="b">
        <f>FALSE</f>
        <v>0</v>
      </c>
      <c r="AU485" t="b">
        <f t="shared" si="243"/>
        <v>1</v>
      </c>
      <c r="AV485" t="b">
        <f t="shared" si="248"/>
        <v>0</v>
      </c>
      <c r="AW485" t="b">
        <f t="shared" si="244"/>
        <v>1</v>
      </c>
      <c r="AX485">
        <f t="shared" si="251"/>
        <v>0</v>
      </c>
      <c r="AY485">
        <f t="shared" si="252"/>
        <v>0</v>
      </c>
      <c r="AZ485" t="b">
        <f t="shared" si="245"/>
        <v>0</v>
      </c>
    </row>
    <row r="486" spans="1:52" x14ac:dyDescent="0.3">
      <c r="A486" s="4">
        <v>484</v>
      </c>
      <c r="B486" s="4">
        <v>-803111484251</v>
      </c>
      <c r="C486" s="5">
        <v>7</v>
      </c>
      <c r="D486" s="5">
        <v>-5.2119999999999996E-3</v>
      </c>
      <c r="E486" s="5">
        <v>1.0503E-2</v>
      </c>
      <c r="F486" s="5">
        <v>1006122</v>
      </c>
      <c r="G486" s="5">
        <v>1776956</v>
      </c>
      <c r="H486" s="5">
        <v>1390188</v>
      </c>
      <c r="I486" s="5">
        <v>0</v>
      </c>
      <c r="J486" s="5">
        <v>-0.127</v>
      </c>
      <c r="K486" s="5">
        <v>0.13500000000000001</v>
      </c>
      <c r="L486" s="5">
        <v>-0.73599999999999999</v>
      </c>
      <c r="M486" s="5">
        <v>0</v>
      </c>
      <c r="S486">
        <f t="shared" si="233"/>
        <v>484</v>
      </c>
      <c r="T486">
        <f t="shared" si="246"/>
        <v>9.6796590000158176</v>
      </c>
      <c r="U486">
        <f t="shared" si="234"/>
        <v>7</v>
      </c>
      <c r="V486">
        <f t="shared" si="238"/>
        <v>-5.1109914399999998E-2</v>
      </c>
      <c r="W486">
        <f t="shared" si="239"/>
        <v>0.1029945186</v>
      </c>
      <c r="X486">
        <f t="shared" si="240"/>
        <v>9.8662335563999992</v>
      </c>
      <c r="Y486">
        <f t="shared" si="235"/>
        <v>1.776956</v>
      </c>
      <c r="Z486">
        <f t="shared" si="236"/>
        <v>1.390188</v>
      </c>
      <c r="AA486">
        <f t="shared" si="237"/>
        <v>0</v>
      </c>
      <c r="AB486">
        <f t="shared" si="220"/>
        <v>-0.127</v>
      </c>
      <c r="AC486">
        <f t="shared" si="221"/>
        <v>0.13500000000000001</v>
      </c>
      <c r="AD486">
        <f t="shared" si="222"/>
        <v>-0.73599999999999999</v>
      </c>
      <c r="AE486">
        <f t="shared" si="223"/>
        <v>0</v>
      </c>
      <c r="AG486">
        <f t="shared" si="227"/>
        <v>-2.2165681500327982E-3</v>
      </c>
      <c r="AH486">
        <f t="shared" si="228"/>
        <v>2.3561944901923449E-3</v>
      </c>
      <c r="AI486">
        <f t="shared" si="229"/>
        <v>-1.2845623294678263E-2</v>
      </c>
      <c r="AJ486">
        <f t="shared" si="230"/>
        <v>-2.7863028892937972E-2</v>
      </c>
      <c r="AK486">
        <f t="shared" si="231"/>
        <v>0.12486363296371267</v>
      </c>
      <c r="AL486">
        <f t="shared" si="232"/>
        <v>9.8660740625858381</v>
      </c>
      <c r="AM486">
        <f t="shared" si="224"/>
        <v>-2.786362390556453E-2</v>
      </c>
      <c r="AN486">
        <f t="shared" si="225"/>
        <v>0.12486342673914654</v>
      </c>
      <c r="AO486">
        <f t="shared" si="226"/>
        <v>9.8660740635153772</v>
      </c>
      <c r="AQ486">
        <f t="shared" si="247"/>
        <v>1.9602000014856458E-2</v>
      </c>
      <c r="AR486" t="b">
        <f t="shared" si="241"/>
        <v>1</v>
      </c>
      <c r="AS486" t="b">
        <f t="shared" si="242"/>
        <v>1</v>
      </c>
      <c r="AT486" t="b">
        <f>FALSE</f>
        <v>0</v>
      </c>
      <c r="AU486" t="b">
        <f t="shared" si="243"/>
        <v>1</v>
      </c>
      <c r="AV486" t="b">
        <f t="shared" si="248"/>
        <v>0</v>
      </c>
      <c r="AW486" t="b">
        <f t="shared" si="244"/>
        <v>1</v>
      </c>
      <c r="AX486">
        <f t="shared" si="251"/>
        <v>0</v>
      </c>
      <c r="AY486">
        <f t="shared" si="252"/>
        <v>0</v>
      </c>
      <c r="AZ486" t="b">
        <f t="shared" si="245"/>
        <v>0</v>
      </c>
    </row>
    <row r="487" spans="1:52" x14ac:dyDescent="0.3">
      <c r="A487" s="4">
        <v>485</v>
      </c>
      <c r="B487" s="4">
        <v>-803111463389</v>
      </c>
      <c r="C487" s="5">
        <v>7</v>
      </c>
      <c r="D487" s="5">
        <v>2.34E-4</v>
      </c>
      <c r="E487" s="5">
        <v>3.2550000000000001E-3</v>
      </c>
      <c r="F487" s="5">
        <v>1005334</v>
      </c>
      <c r="G487" s="5">
        <v>2340883</v>
      </c>
      <c r="H487" s="5">
        <v>1169650</v>
      </c>
      <c r="I487" s="5">
        <v>0</v>
      </c>
      <c r="J487" s="5">
        <v>-0.126</v>
      </c>
      <c r="K487" s="5">
        <v>0.128</v>
      </c>
      <c r="L487" s="5">
        <v>-0.70599999999999996</v>
      </c>
      <c r="M487" s="5">
        <v>0</v>
      </c>
      <c r="S487">
        <f t="shared" si="233"/>
        <v>485</v>
      </c>
      <c r="T487">
        <f t="shared" si="246"/>
        <v>9.700520999962464</v>
      </c>
      <c r="U487">
        <f t="shared" si="234"/>
        <v>7</v>
      </c>
      <c r="V487">
        <f t="shared" si="238"/>
        <v>2.2946507999999999E-3</v>
      </c>
      <c r="W487">
        <f t="shared" si="239"/>
        <v>3.1919181000000005E-2</v>
      </c>
      <c r="X487">
        <f t="shared" si="240"/>
        <v>9.8585062707999995</v>
      </c>
      <c r="Y487">
        <f t="shared" si="235"/>
        <v>2.3408829999999998</v>
      </c>
      <c r="Z487">
        <f t="shared" si="236"/>
        <v>1.1696500000000001</v>
      </c>
      <c r="AA487">
        <f t="shared" si="237"/>
        <v>0</v>
      </c>
      <c r="AB487">
        <f t="shared" ref="AB487:AB550" si="253">IF(ABS(J487)&gt;1,J487/1000000,J487)</f>
        <v>-0.126</v>
      </c>
      <c r="AC487">
        <f t="shared" ref="AC487:AC550" si="254">IF(ABS(K487)&gt;1,K487/1000000,K487)</f>
        <v>0.128</v>
      </c>
      <c r="AD487">
        <f t="shared" ref="AD487:AD550" si="255">IF(ABS(L487)&gt;1,L487/1000000,L487)</f>
        <v>-0.70599999999999996</v>
      </c>
      <c r="AE487">
        <f t="shared" ref="AE487:AE550" si="256">M487/1000</f>
        <v>0</v>
      </c>
      <c r="AG487">
        <f t="shared" si="227"/>
        <v>-2.1991148575128553E-3</v>
      </c>
      <c r="AH487">
        <f t="shared" si="228"/>
        <v>2.2340214425527419E-3</v>
      </c>
      <c r="AI487">
        <f t="shared" si="229"/>
        <v>-1.2322024519079966E-2</v>
      </c>
      <c r="AJ487">
        <f t="shared" si="230"/>
        <v>2.4318741154535254E-2</v>
      </c>
      <c r="AK487">
        <f t="shared" si="231"/>
        <v>5.3599008582269209E-2</v>
      </c>
      <c r="AL487">
        <f t="shared" si="232"/>
        <v>9.8583825111449475</v>
      </c>
      <c r="AM487">
        <f t="shared" si="224"/>
        <v>2.4318531084601566E-2</v>
      </c>
      <c r="AN487">
        <f t="shared" si="225"/>
        <v>5.3599073956307794E-2</v>
      </c>
      <c r="AO487">
        <f t="shared" si="226"/>
        <v>9.858382511307715</v>
      </c>
      <c r="AQ487">
        <f t="shared" si="247"/>
        <v>2.0861999946646392E-2</v>
      </c>
      <c r="AR487" t="b">
        <f t="shared" si="241"/>
        <v>1</v>
      </c>
      <c r="AS487" t="b">
        <f t="shared" si="242"/>
        <v>1</v>
      </c>
      <c r="AT487" t="b">
        <f>FALSE</f>
        <v>0</v>
      </c>
      <c r="AU487" t="b">
        <f t="shared" si="243"/>
        <v>1</v>
      </c>
      <c r="AV487" t="b">
        <f t="shared" si="248"/>
        <v>0</v>
      </c>
      <c r="AW487" t="b">
        <f t="shared" si="244"/>
        <v>1</v>
      </c>
      <c r="AX487">
        <f t="shared" si="251"/>
        <v>0</v>
      </c>
      <c r="AY487">
        <f t="shared" si="252"/>
        <v>0</v>
      </c>
      <c r="AZ487" t="b">
        <f t="shared" si="245"/>
        <v>0</v>
      </c>
    </row>
    <row r="488" spans="1:52" x14ac:dyDescent="0.3">
      <c r="A488" s="4">
        <v>486</v>
      </c>
      <c r="B488" s="4">
        <v>-803111448374</v>
      </c>
      <c r="C488" s="5">
        <v>7</v>
      </c>
      <c r="D488" s="5">
        <v>-1.044E-3</v>
      </c>
      <c r="E488" s="5">
        <v>1.532E-2</v>
      </c>
      <c r="F488" s="5">
        <v>1005795</v>
      </c>
      <c r="G488" s="5">
        <v>2299465</v>
      </c>
      <c r="H488" s="5">
        <v>1296431</v>
      </c>
      <c r="I488" s="5">
        <v>0</v>
      </c>
      <c r="J488" s="5">
        <v>-0.127</v>
      </c>
      <c r="K488" s="5">
        <v>0.127</v>
      </c>
      <c r="L488" s="5">
        <v>-0.71799999999999997</v>
      </c>
      <c r="M488" s="5">
        <v>0</v>
      </c>
      <c r="S488">
        <f t="shared" si="233"/>
        <v>486</v>
      </c>
      <c r="T488">
        <f t="shared" si="246"/>
        <v>9.7155359999742359</v>
      </c>
      <c r="U488">
        <f t="shared" si="234"/>
        <v>7</v>
      </c>
      <c r="V488">
        <f t="shared" si="238"/>
        <v>-1.02376728E-2</v>
      </c>
      <c r="W488">
        <f t="shared" si="239"/>
        <v>0.15023098400000001</v>
      </c>
      <c r="X488">
        <f t="shared" si="240"/>
        <v>9.8630269290000001</v>
      </c>
      <c r="Y488">
        <f t="shared" si="235"/>
        <v>2.2994650000000001</v>
      </c>
      <c r="Z488">
        <f t="shared" si="236"/>
        <v>1.2964309999999999</v>
      </c>
      <c r="AA488">
        <f t="shared" si="237"/>
        <v>0</v>
      </c>
      <c r="AB488">
        <f t="shared" si="253"/>
        <v>-0.127</v>
      </c>
      <c r="AC488">
        <f t="shared" si="254"/>
        <v>0.127</v>
      </c>
      <c r="AD488">
        <f t="shared" si="255"/>
        <v>-0.71799999999999997</v>
      </c>
      <c r="AE488">
        <f t="shared" si="256"/>
        <v>0</v>
      </c>
      <c r="AG488">
        <f t="shared" si="227"/>
        <v>-2.2165681500327982E-3</v>
      </c>
      <c r="AH488">
        <f t="shared" si="228"/>
        <v>2.2165681500327982E-3</v>
      </c>
      <c r="AI488">
        <f t="shared" si="229"/>
        <v>-1.2531464029319286E-2</v>
      </c>
      <c r="AJ488">
        <f t="shared" si="230"/>
        <v>1.1624405801438989E-2</v>
      </c>
      <c r="AK488">
        <f t="shared" si="231"/>
        <v>0.17209266498972592</v>
      </c>
      <c r="AL488">
        <f t="shared" si="232"/>
        <v>9.8626681657918329</v>
      </c>
      <c r="AM488">
        <f t="shared" si="224"/>
        <v>1.1623613985610294E-2</v>
      </c>
      <c r="AN488">
        <f t="shared" si="225"/>
        <v>0.17209266839635504</v>
      </c>
      <c r="AO488">
        <f t="shared" si="226"/>
        <v>9.8626681666656157</v>
      </c>
      <c r="AQ488">
        <f t="shared" si="247"/>
        <v>1.5015000011771917E-2</v>
      </c>
      <c r="AR488" t="b">
        <f t="shared" si="241"/>
        <v>1</v>
      </c>
      <c r="AS488" t="b">
        <f t="shared" si="242"/>
        <v>1</v>
      </c>
      <c r="AT488" t="b">
        <f>FALSE</f>
        <v>0</v>
      </c>
      <c r="AU488" t="b">
        <f t="shared" si="243"/>
        <v>1</v>
      </c>
      <c r="AV488" t="b">
        <f t="shared" si="248"/>
        <v>0</v>
      </c>
      <c r="AW488" t="b">
        <f t="shared" si="244"/>
        <v>1</v>
      </c>
      <c r="AX488">
        <f t="shared" si="251"/>
        <v>0</v>
      </c>
      <c r="AY488">
        <f t="shared" si="252"/>
        <v>0</v>
      </c>
      <c r="AZ488" t="b">
        <f t="shared" si="245"/>
        <v>0</v>
      </c>
    </row>
    <row r="489" spans="1:52" x14ac:dyDescent="0.3">
      <c r="A489" s="4">
        <v>487</v>
      </c>
      <c r="B489" s="4">
        <v>-803111423633</v>
      </c>
      <c r="C489" s="5">
        <v>7</v>
      </c>
      <c r="D489" s="5">
        <v>8.2249999999999997E-3</v>
      </c>
      <c r="E489" s="5">
        <v>1.2338999999999999E-2</v>
      </c>
      <c r="F489" s="5">
        <v>1004597</v>
      </c>
      <c r="G489" s="5">
        <v>2654000</v>
      </c>
      <c r="H489" s="5">
        <v>0.79445500000000002</v>
      </c>
      <c r="I489" s="5">
        <v>0</v>
      </c>
      <c r="J489" s="5">
        <v>-0.13900000000000001</v>
      </c>
      <c r="K489" s="5">
        <v>0.121</v>
      </c>
      <c r="L489" s="5">
        <v>-0.71699999999999997</v>
      </c>
      <c r="M489" s="5">
        <v>0</v>
      </c>
      <c r="S489">
        <f t="shared" si="233"/>
        <v>487</v>
      </c>
      <c r="T489">
        <f t="shared" si="246"/>
        <v>9.7402770000044256</v>
      </c>
      <c r="U489">
        <f t="shared" si="234"/>
        <v>7</v>
      </c>
      <c r="V489">
        <f t="shared" si="238"/>
        <v>8.0655994999999994E-2</v>
      </c>
      <c r="W489">
        <f t="shared" si="239"/>
        <v>0.1209987018</v>
      </c>
      <c r="X489">
        <f t="shared" si="240"/>
        <v>9.8512791013999994</v>
      </c>
      <c r="Y489">
        <f t="shared" si="235"/>
        <v>2.6539999999999999</v>
      </c>
      <c r="Z489">
        <f t="shared" si="236"/>
        <v>0.79445500000000002</v>
      </c>
      <c r="AA489">
        <f t="shared" si="237"/>
        <v>0</v>
      </c>
      <c r="AB489">
        <f t="shared" si="253"/>
        <v>-0.13900000000000001</v>
      </c>
      <c r="AC489">
        <f t="shared" si="254"/>
        <v>0.121</v>
      </c>
      <c r="AD489">
        <f t="shared" si="255"/>
        <v>-0.71699999999999997</v>
      </c>
      <c r="AE489">
        <f t="shared" si="256"/>
        <v>0</v>
      </c>
      <c r="AG489">
        <f t="shared" si="227"/>
        <v>-2.4260076602721182E-3</v>
      </c>
      <c r="AH489">
        <f t="shared" si="228"/>
        <v>2.1118483949131386E-3</v>
      </c>
      <c r="AI489">
        <f t="shared" si="229"/>
        <v>-1.2514010736799343E-2</v>
      </c>
      <c r="AJ489">
        <f t="shared" si="230"/>
        <v>0.10146020763494445</v>
      </c>
      <c r="AK489">
        <f t="shared" si="231"/>
        <v>0.14489713432749246</v>
      </c>
      <c r="AL489">
        <f t="shared" si="232"/>
        <v>9.8507642675975884</v>
      </c>
      <c r="AM489">
        <f t="shared" si="224"/>
        <v>0.10145952649382513</v>
      </c>
      <c r="AN489">
        <f t="shared" si="225"/>
        <v>0.1448976008506771</v>
      </c>
      <c r="AO489">
        <f t="shared" si="226"/>
        <v>9.8507642677509271</v>
      </c>
      <c r="AQ489">
        <f t="shared" si="247"/>
        <v>2.4741000030189753E-2</v>
      </c>
      <c r="AR489" t="b">
        <f t="shared" si="241"/>
        <v>1</v>
      </c>
      <c r="AS489" t="b">
        <f t="shared" si="242"/>
        <v>1</v>
      </c>
      <c r="AT489" t="b">
        <f>FALSE</f>
        <v>0</v>
      </c>
      <c r="AU489" t="b">
        <f t="shared" si="243"/>
        <v>1</v>
      </c>
      <c r="AV489" t="b">
        <f t="shared" si="248"/>
        <v>0</v>
      </c>
      <c r="AW489" t="b">
        <f t="shared" si="244"/>
        <v>1</v>
      </c>
      <c r="AX489">
        <f t="shared" si="251"/>
        <v>0</v>
      </c>
      <c r="AY489">
        <f t="shared" si="252"/>
        <v>0</v>
      </c>
      <c r="AZ489" t="b">
        <f t="shared" si="245"/>
        <v>0</v>
      </c>
    </row>
    <row r="490" spans="1:52" x14ac:dyDescent="0.3">
      <c r="A490" s="4">
        <v>488</v>
      </c>
      <c r="B490" s="4">
        <v>-803111413877</v>
      </c>
      <c r="C490" s="5">
        <v>7</v>
      </c>
      <c r="D490" s="5">
        <v>1.0278000000000001E-2</v>
      </c>
      <c r="E490" s="5">
        <v>6.6090000000000003E-3</v>
      </c>
      <c r="F490" s="5">
        <v>1013766</v>
      </c>
      <c r="G490" s="5">
        <v>2973409</v>
      </c>
      <c r="H490" s="5">
        <v>0.77305999999999997</v>
      </c>
      <c r="I490" s="5">
        <v>0</v>
      </c>
      <c r="J490" s="5">
        <v>-0.13400000000000001</v>
      </c>
      <c r="K490" s="5">
        <v>0.115</v>
      </c>
      <c r="L490" s="5">
        <v>-0.71299999999999997</v>
      </c>
      <c r="M490" s="5">
        <v>0</v>
      </c>
      <c r="S490">
        <f t="shared" si="233"/>
        <v>488</v>
      </c>
      <c r="T490">
        <f t="shared" si="246"/>
        <v>9.7500330000184476</v>
      </c>
      <c r="U490">
        <f t="shared" si="234"/>
        <v>7</v>
      </c>
      <c r="V490">
        <f t="shared" si="238"/>
        <v>0.10078812360000002</v>
      </c>
      <c r="W490">
        <f t="shared" si="239"/>
        <v>6.4809175800000007E-2</v>
      </c>
      <c r="X490">
        <f t="shared" si="240"/>
        <v>9.9411921491999991</v>
      </c>
      <c r="Y490">
        <f t="shared" si="235"/>
        <v>2.9734090000000002</v>
      </c>
      <c r="Z490">
        <f t="shared" si="236"/>
        <v>0.77305999999999997</v>
      </c>
      <c r="AA490">
        <f t="shared" si="237"/>
        <v>0</v>
      </c>
      <c r="AB490">
        <f t="shared" si="253"/>
        <v>-0.13400000000000001</v>
      </c>
      <c r="AC490">
        <f t="shared" si="254"/>
        <v>0.115</v>
      </c>
      <c r="AD490">
        <f t="shared" si="255"/>
        <v>-0.71299999999999997</v>
      </c>
      <c r="AE490">
        <f t="shared" si="256"/>
        <v>0</v>
      </c>
      <c r="AG490">
        <f t="shared" si="227"/>
        <v>-2.3387411976724015E-3</v>
      </c>
      <c r="AH490">
        <f t="shared" si="228"/>
        <v>2.007128639793479E-3</v>
      </c>
      <c r="AI490">
        <f t="shared" si="229"/>
        <v>-1.2444197566719568E-2</v>
      </c>
      <c r="AJ490">
        <f t="shared" si="230"/>
        <v>0.12074115866348471</v>
      </c>
      <c r="AK490">
        <f t="shared" si="231"/>
        <v>8.8058333048640178E-2</v>
      </c>
      <c r="AL490">
        <f t="shared" si="232"/>
        <v>9.9407910713900272</v>
      </c>
      <c r="AM490">
        <f t="shared" si="224"/>
        <v>0.1207407998704941</v>
      </c>
      <c r="AN490">
        <f t="shared" si="225"/>
        <v>8.8058852994672573E-2</v>
      </c>
      <c r="AO490">
        <f t="shared" si="226"/>
        <v>9.9407910711420886</v>
      </c>
      <c r="AQ490">
        <f t="shared" si="247"/>
        <v>9.7560000140219927E-3</v>
      </c>
      <c r="AR490" t="b">
        <f t="shared" si="241"/>
        <v>1</v>
      </c>
      <c r="AS490" t="b">
        <f t="shared" si="242"/>
        <v>1</v>
      </c>
      <c r="AT490" t="b">
        <f>FALSE</f>
        <v>0</v>
      </c>
      <c r="AU490" t="b">
        <f t="shared" si="243"/>
        <v>1</v>
      </c>
      <c r="AV490" t="b">
        <f t="shared" si="248"/>
        <v>0</v>
      </c>
      <c r="AW490" t="b">
        <f t="shared" si="244"/>
        <v>1</v>
      </c>
      <c r="AX490">
        <f t="shared" si="251"/>
        <v>0</v>
      </c>
      <c r="AY490">
        <f t="shared" si="252"/>
        <v>0</v>
      </c>
      <c r="AZ490" t="b">
        <f t="shared" si="245"/>
        <v>0</v>
      </c>
    </row>
    <row r="491" spans="1:52" x14ac:dyDescent="0.3">
      <c r="A491" s="4">
        <v>489</v>
      </c>
      <c r="B491" s="4">
        <v>-803111387897</v>
      </c>
      <c r="C491" s="5">
        <v>7</v>
      </c>
      <c r="D491" s="5">
        <v>1.8822999999999999E-2</v>
      </c>
      <c r="E491" s="5">
        <v>9.9170000000000005E-3</v>
      </c>
      <c r="F491" s="5">
        <v>1002026</v>
      </c>
      <c r="G491" s="5">
        <v>3281424</v>
      </c>
      <c r="H491" s="5">
        <v>0.87927100000000002</v>
      </c>
      <c r="I491" s="5">
        <v>0</v>
      </c>
      <c r="J491" s="5">
        <v>-0.13200000000000001</v>
      </c>
      <c r="K491" s="5">
        <v>0.105</v>
      </c>
      <c r="L491" s="5">
        <v>-0.71899999999999997</v>
      </c>
      <c r="M491" s="5">
        <v>0</v>
      </c>
      <c r="S491">
        <f t="shared" si="233"/>
        <v>489</v>
      </c>
      <c r="T491">
        <f t="shared" si="246"/>
        <v>9.7760130000533536</v>
      </c>
      <c r="U491">
        <f t="shared" si="234"/>
        <v>7</v>
      </c>
      <c r="V491">
        <f t="shared" si="238"/>
        <v>0.18458210259999999</v>
      </c>
      <c r="W491">
        <f t="shared" si="239"/>
        <v>9.7248085400000003E-2</v>
      </c>
      <c r="X491">
        <f t="shared" si="240"/>
        <v>9.8260673612000016</v>
      </c>
      <c r="Y491">
        <f t="shared" si="235"/>
        <v>3.2814239999999999</v>
      </c>
      <c r="Z491">
        <f t="shared" si="236"/>
        <v>0.87927100000000002</v>
      </c>
      <c r="AA491">
        <f t="shared" si="237"/>
        <v>0</v>
      </c>
      <c r="AB491">
        <f t="shared" si="253"/>
        <v>-0.13200000000000001</v>
      </c>
      <c r="AC491">
        <f t="shared" si="254"/>
        <v>0.105</v>
      </c>
      <c r="AD491">
        <f t="shared" si="255"/>
        <v>-0.71899999999999997</v>
      </c>
      <c r="AE491">
        <f t="shared" si="256"/>
        <v>0</v>
      </c>
      <c r="AG491">
        <f t="shared" si="227"/>
        <v>-2.3038346126325149E-3</v>
      </c>
      <c r="AH491">
        <f t="shared" si="228"/>
        <v>1.8325957145940458E-3</v>
      </c>
      <c r="AI491">
        <f t="shared" si="229"/>
        <v>-1.254891732183923E-2</v>
      </c>
      <c r="AJ491">
        <f t="shared" si="230"/>
        <v>0.20258899150736209</v>
      </c>
      <c r="AK491">
        <f t="shared" si="231"/>
        <v>0.11988462407067567</v>
      </c>
      <c r="AL491">
        <f t="shared" si="232"/>
        <v>9.8254624780203415</v>
      </c>
      <c r="AM491">
        <f t="shared" si="224"/>
        <v>0.202588533138819</v>
      </c>
      <c r="AN491">
        <f t="shared" si="225"/>
        <v>0.11988544138786515</v>
      </c>
      <c r="AO491">
        <f t="shared" si="226"/>
        <v>9.8254624774988617</v>
      </c>
      <c r="AQ491">
        <f t="shared" si="247"/>
        <v>2.598000003490597E-2</v>
      </c>
      <c r="AR491" t="b">
        <f t="shared" si="241"/>
        <v>1</v>
      </c>
      <c r="AS491" t="b">
        <f t="shared" si="242"/>
        <v>1</v>
      </c>
      <c r="AT491" t="b">
        <f>FALSE</f>
        <v>0</v>
      </c>
      <c r="AU491" t="b">
        <f t="shared" si="243"/>
        <v>1</v>
      </c>
      <c r="AV491" t="b">
        <f t="shared" si="248"/>
        <v>0</v>
      </c>
      <c r="AW491" t="b">
        <f t="shared" si="244"/>
        <v>1</v>
      </c>
      <c r="AX491">
        <f t="shared" si="251"/>
        <v>0</v>
      </c>
      <c r="AY491">
        <f t="shared" si="252"/>
        <v>0</v>
      </c>
      <c r="AZ491" t="b">
        <f t="shared" si="245"/>
        <v>0</v>
      </c>
    </row>
    <row r="492" spans="1:52" x14ac:dyDescent="0.3">
      <c r="A492" s="4">
        <v>490</v>
      </c>
      <c r="B492" s="4">
        <v>-803111368683</v>
      </c>
      <c r="C492" s="5">
        <v>7</v>
      </c>
      <c r="D492" s="5">
        <v>-7.6769999999999998E-3</v>
      </c>
      <c r="E492" s="5">
        <v>1.7142000000000001E-2</v>
      </c>
      <c r="F492" s="5">
        <v>1009189</v>
      </c>
      <c r="G492" s="5">
        <v>3013753</v>
      </c>
      <c r="H492" s="5">
        <v>1144004</v>
      </c>
      <c r="I492" s="5">
        <v>0</v>
      </c>
      <c r="J492" s="5">
        <v>-0.13700000000000001</v>
      </c>
      <c r="K492" s="5">
        <v>9.4E-2</v>
      </c>
      <c r="L492" s="5">
        <v>-0.70299999999999996</v>
      </c>
      <c r="M492" s="5">
        <v>0</v>
      </c>
      <c r="S492">
        <f t="shared" si="233"/>
        <v>490</v>
      </c>
      <c r="T492">
        <f t="shared" si="246"/>
        <v>9.7952270000241697</v>
      </c>
      <c r="U492">
        <f t="shared" si="234"/>
        <v>7</v>
      </c>
      <c r="V492">
        <f t="shared" si="238"/>
        <v>-7.52821974E-2</v>
      </c>
      <c r="W492">
        <f t="shared" si="239"/>
        <v>0.16809788040000001</v>
      </c>
      <c r="X492">
        <f t="shared" si="240"/>
        <v>9.8963091717999987</v>
      </c>
      <c r="Y492">
        <f t="shared" si="235"/>
        <v>3.0137529999999999</v>
      </c>
      <c r="Z492">
        <f t="shared" si="236"/>
        <v>1.144004</v>
      </c>
      <c r="AA492">
        <f t="shared" si="237"/>
        <v>0</v>
      </c>
      <c r="AB492">
        <f t="shared" si="253"/>
        <v>-0.13700000000000001</v>
      </c>
      <c r="AC492">
        <f t="shared" si="254"/>
        <v>9.4E-2</v>
      </c>
      <c r="AD492">
        <f t="shared" si="255"/>
        <v>-0.70299999999999996</v>
      </c>
      <c r="AE492">
        <f t="shared" si="256"/>
        <v>0</v>
      </c>
      <c r="AG492">
        <f t="shared" si="227"/>
        <v>-2.3911010752322315E-3</v>
      </c>
      <c r="AH492">
        <f t="shared" si="228"/>
        <v>1.6406094968746698E-3</v>
      </c>
      <c r="AI492">
        <f t="shared" si="229"/>
        <v>-1.2269664641520135E-2</v>
      </c>
      <c r="AJ492">
        <f t="shared" si="230"/>
        <v>-5.9046124557454331E-2</v>
      </c>
      <c r="AK492">
        <f t="shared" si="231"/>
        <v>0.19176071629055733</v>
      </c>
      <c r="AL492">
        <f t="shared" si="232"/>
        <v>9.8959891326413469</v>
      </c>
      <c r="AM492">
        <f t="shared" si="224"/>
        <v>-5.9046830394968053E-2</v>
      </c>
      <c r="AN492">
        <f t="shared" si="225"/>
        <v>0.19176045281493839</v>
      </c>
      <c r="AO492">
        <f t="shared" si="226"/>
        <v>9.8959891335353465</v>
      </c>
      <c r="AQ492">
        <f t="shared" si="247"/>
        <v>1.9213999970816076E-2</v>
      </c>
      <c r="AR492" t="b">
        <f t="shared" si="241"/>
        <v>1</v>
      </c>
      <c r="AS492" t="b">
        <f t="shared" si="242"/>
        <v>1</v>
      </c>
      <c r="AT492" t="b">
        <f>FALSE</f>
        <v>0</v>
      </c>
      <c r="AU492" t="b">
        <f t="shared" si="243"/>
        <v>1</v>
      </c>
      <c r="AV492" t="b">
        <f t="shared" si="248"/>
        <v>0</v>
      </c>
      <c r="AW492" t="b">
        <f t="shared" si="244"/>
        <v>1</v>
      </c>
      <c r="AX492">
        <f t="shared" si="251"/>
        <v>0</v>
      </c>
      <c r="AY492">
        <f t="shared" si="252"/>
        <v>0</v>
      </c>
      <c r="AZ492" t="b">
        <f t="shared" si="245"/>
        <v>0</v>
      </c>
    </row>
    <row r="493" spans="1:52" x14ac:dyDescent="0.3">
      <c r="A493" s="4">
        <v>491</v>
      </c>
      <c r="B493" s="4">
        <v>-803111348618</v>
      </c>
      <c r="C493" s="5">
        <v>7</v>
      </c>
      <c r="D493" s="5">
        <v>-2.356E-3</v>
      </c>
      <c r="E493" s="5">
        <v>7.1780000000000004E-3</v>
      </c>
      <c r="F493" s="5">
        <v>1012863</v>
      </c>
      <c r="G493" s="5">
        <v>2641151</v>
      </c>
      <c r="H493" s="5">
        <v>1010246</v>
      </c>
      <c r="I493" s="5">
        <v>0</v>
      </c>
      <c r="J493" s="5">
        <v>-0.128</v>
      </c>
      <c r="K493" s="5">
        <v>9.1999999999999998E-2</v>
      </c>
      <c r="L493" s="5">
        <v>-0.70399999999999996</v>
      </c>
      <c r="M493" s="5">
        <v>0</v>
      </c>
      <c r="S493">
        <f t="shared" si="233"/>
        <v>491</v>
      </c>
      <c r="T493">
        <f t="shared" si="246"/>
        <v>9.8152919999556616</v>
      </c>
      <c r="U493">
        <f t="shared" si="234"/>
        <v>7</v>
      </c>
      <c r="V493">
        <f t="shared" si="238"/>
        <v>-2.3103407200000002E-2</v>
      </c>
      <c r="W493">
        <f t="shared" si="239"/>
        <v>7.0388903600000011E-2</v>
      </c>
      <c r="X493">
        <f t="shared" si="240"/>
        <v>9.9323371506000004</v>
      </c>
      <c r="Y493">
        <f t="shared" si="235"/>
        <v>2.6411509999999998</v>
      </c>
      <c r="Z493">
        <f t="shared" si="236"/>
        <v>1.010246</v>
      </c>
      <c r="AA493">
        <f t="shared" si="237"/>
        <v>0</v>
      </c>
      <c r="AB493">
        <f t="shared" si="253"/>
        <v>-0.128</v>
      </c>
      <c r="AC493">
        <f t="shared" si="254"/>
        <v>9.1999999999999998E-2</v>
      </c>
      <c r="AD493">
        <f t="shared" si="255"/>
        <v>-0.70399999999999996</v>
      </c>
      <c r="AE493">
        <f t="shared" si="256"/>
        <v>0</v>
      </c>
      <c r="AG493">
        <f t="shared" si="227"/>
        <v>-2.2340214425527419E-3</v>
      </c>
      <c r="AH493">
        <f t="shared" si="228"/>
        <v>1.6057029118347829E-3</v>
      </c>
      <c r="AI493">
        <f t="shared" si="229"/>
        <v>-1.228711793404008E-2</v>
      </c>
      <c r="AJ493">
        <f t="shared" si="230"/>
        <v>-7.155001585652257E-3</v>
      </c>
      <c r="AK493">
        <f t="shared" si="231"/>
        <v>9.2577817932907383E-2</v>
      </c>
      <c r="AL493">
        <f t="shared" si="232"/>
        <v>9.9321794079618932</v>
      </c>
      <c r="AM493">
        <f t="shared" si="224"/>
        <v>-7.1552938806039822E-3</v>
      </c>
      <c r="AN493">
        <f t="shared" si="225"/>
        <v>9.2577763661841103E-2</v>
      </c>
      <c r="AO493">
        <f t="shared" si="226"/>
        <v>9.9321794082571841</v>
      </c>
      <c r="AQ493">
        <f t="shared" si="247"/>
        <v>2.0064999931491911E-2</v>
      </c>
      <c r="AR493" t="b">
        <f t="shared" si="241"/>
        <v>1</v>
      </c>
      <c r="AS493" t="b">
        <f t="shared" si="242"/>
        <v>1</v>
      </c>
      <c r="AT493" t="b">
        <f>FALSE</f>
        <v>0</v>
      </c>
      <c r="AU493" t="b">
        <f t="shared" si="243"/>
        <v>1</v>
      </c>
      <c r="AV493" t="b">
        <f t="shared" si="248"/>
        <v>0</v>
      </c>
      <c r="AW493" t="b">
        <f t="shared" si="244"/>
        <v>1</v>
      </c>
      <c r="AX493">
        <f t="shared" si="251"/>
        <v>0</v>
      </c>
      <c r="AY493">
        <f t="shared" si="252"/>
        <v>0</v>
      </c>
      <c r="AZ493" t="b">
        <f t="shared" si="245"/>
        <v>0</v>
      </c>
    </row>
    <row r="494" spans="1:52" x14ac:dyDescent="0.3">
      <c r="A494" s="4">
        <v>492</v>
      </c>
      <c r="B494" s="4">
        <v>-803111322943</v>
      </c>
      <c r="C494" s="5">
        <v>7</v>
      </c>
      <c r="D494" s="5">
        <v>5.2729999999999999E-3</v>
      </c>
      <c r="E494" s="5">
        <v>1.4189999999999999E-3</v>
      </c>
      <c r="F494" s="5">
        <v>1007185</v>
      </c>
      <c r="G494" s="5">
        <v>2376149</v>
      </c>
      <c r="H494" s="5">
        <v>4.1667999999999997E-2</v>
      </c>
      <c r="I494" s="5">
        <v>0</v>
      </c>
      <c r="J494" s="5">
        <v>-0.13400000000000001</v>
      </c>
      <c r="K494" s="5">
        <v>8.8999999999999996E-2</v>
      </c>
      <c r="L494" s="5">
        <v>-0.70599999999999996</v>
      </c>
      <c r="M494" s="5">
        <v>0</v>
      </c>
      <c r="S494">
        <f t="shared" si="233"/>
        <v>492</v>
      </c>
      <c r="T494">
        <f t="shared" si="246"/>
        <v>9.8409669999964535</v>
      </c>
      <c r="U494">
        <f t="shared" si="234"/>
        <v>7</v>
      </c>
      <c r="V494">
        <f t="shared" si="238"/>
        <v>5.1708092599999998E-2</v>
      </c>
      <c r="W494">
        <f t="shared" si="239"/>
        <v>1.39149978E-2</v>
      </c>
      <c r="X494">
        <f t="shared" si="240"/>
        <v>9.8766575470000006</v>
      </c>
      <c r="Y494">
        <f t="shared" si="235"/>
        <v>2.3761489999999998</v>
      </c>
      <c r="Z494">
        <f t="shared" si="236"/>
        <v>4.1667999999999997E-2</v>
      </c>
      <c r="AA494">
        <f t="shared" si="237"/>
        <v>0</v>
      </c>
      <c r="AB494">
        <f t="shared" si="253"/>
        <v>-0.13400000000000001</v>
      </c>
      <c r="AC494">
        <f t="shared" si="254"/>
        <v>8.8999999999999996E-2</v>
      </c>
      <c r="AD494">
        <f t="shared" si="255"/>
        <v>-0.70599999999999996</v>
      </c>
      <c r="AE494">
        <f t="shared" si="256"/>
        <v>0</v>
      </c>
      <c r="AG494">
        <f t="shared" si="227"/>
        <v>-2.3387411976724015E-3</v>
      </c>
      <c r="AH494">
        <f t="shared" si="228"/>
        <v>1.5533430342749531E-3</v>
      </c>
      <c r="AI494">
        <f t="shared" si="229"/>
        <v>-1.2322024519079966E-2</v>
      </c>
      <c r="AJ494">
        <f t="shared" si="230"/>
        <v>6.7049861250338877E-2</v>
      </c>
      <c r="AK494">
        <f t="shared" si="231"/>
        <v>3.7013668871772792E-2</v>
      </c>
      <c r="AL494">
        <f t="shared" si="232"/>
        <v>9.876505756548676</v>
      </c>
      <c r="AM494">
        <f t="shared" si="224"/>
        <v>6.7049768741396953E-2</v>
      </c>
      <c r="AN494">
        <f t="shared" si="225"/>
        <v>3.7013884587565965E-2</v>
      </c>
      <c r="AO494">
        <f t="shared" si="226"/>
        <v>9.8765057563682745</v>
      </c>
      <c r="AQ494">
        <f t="shared" si="247"/>
        <v>2.5675000040791929E-2</v>
      </c>
      <c r="AR494" t="b">
        <f t="shared" si="241"/>
        <v>1</v>
      </c>
      <c r="AS494" t="b">
        <f t="shared" si="242"/>
        <v>1</v>
      </c>
      <c r="AT494" t="b">
        <f>FALSE</f>
        <v>0</v>
      </c>
      <c r="AU494" t="b">
        <f t="shared" si="243"/>
        <v>1</v>
      </c>
      <c r="AV494" t="b">
        <f t="shared" si="248"/>
        <v>0</v>
      </c>
      <c r="AW494" t="b">
        <f t="shared" si="244"/>
        <v>1</v>
      </c>
      <c r="AX494">
        <f t="shared" si="251"/>
        <v>0</v>
      </c>
      <c r="AY494">
        <f t="shared" si="252"/>
        <v>0</v>
      </c>
      <c r="AZ494" t="b">
        <f t="shared" si="245"/>
        <v>0</v>
      </c>
    </row>
    <row r="495" spans="1:52" x14ac:dyDescent="0.3">
      <c r="A495" s="4">
        <v>493</v>
      </c>
      <c r="B495" s="4">
        <v>-803111307247</v>
      </c>
      <c r="C495" s="5">
        <v>7</v>
      </c>
      <c r="D495" s="5">
        <v>-7.0130000000000001E-3</v>
      </c>
      <c r="E495" s="5">
        <v>3.6280000000000001E-3</v>
      </c>
      <c r="F495" s="5">
        <v>1007355</v>
      </c>
      <c r="G495" s="5">
        <v>2075810</v>
      </c>
      <c r="H495" s="5">
        <v>1.2359999999999999E-3</v>
      </c>
      <c r="I495" s="5">
        <v>0</v>
      </c>
      <c r="J495" s="5">
        <v>-0.13700000000000001</v>
      </c>
      <c r="K495" s="5">
        <v>8.5999999999999993E-2</v>
      </c>
      <c r="L495" s="5">
        <v>-0.70899999999999996</v>
      </c>
      <c r="M495" s="5">
        <v>0</v>
      </c>
      <c r="S495">
        <f t="shared" si="233"/>
        <v>493</v>
      </c>
      <c r="T495">
        <f t="shared" si="246"/>
        <v>9.8566629999550059</v>
      </c>
      <c r="U495">
        <f t="shared" si="234"/>
        <v>7</v>
      </c>
      <c r="V495">
        <f t="shared" si="238"/>
        <v>-6.8770880600000001E-2</v>
      </c>
      <c r="W495">
        <f t="shared" si="239"/>
        <v>3.5576893600000006E-2</v>
      </c>
      <c r="X495">
        <f t="shared" si="240"/>
        <v>9.878324601000001</v>
      </c>
      <c r="Y495">
        <f t="shared" si="235"/>
        <v>2.0758100000000002</v>
      </c>
      <c r="Z495">
        <f t="shared" si="236"/>
        <v>1.2359999999999999E-3</v>
      </c>
      <c r="AA495">
        <f t="shared" si="237"/>
        <v>0</v>
      </c>
      <c r="AB495">
        <f t="shared" si="253"/>
        <v>-0.13700000000000001</v>
      </c>
      <c r="AC495">
        <f t="shared" si="254"/>
        <v>8.5999999999999993E-2</v>
      </c>
      <c r="AD495">
        <f t="shared" si="255"/>
        <v>-0.70899999999999996</v>
      </c>
      <c r="AE495">
        <f t="shared" si="256"/>
        <v>0</v>
      </c>
      <c r="AG495">
        <f t="shared" si="227"/>
        <v>-2.3911010752322315E-3</v>
      </c>
      <c r="AH495">
        <f t="shared" si="228"/>
        <v>1.5009831567151233E-3</v>
      </c>
      <c r="AI495">
        <f t="shared" si="229"/>
        <v>-1.2374384396639794E-2</v>
      </c>
      <c r="AJ495">
        <f t="shared" si="230"/>
        <v>-5.394360985614622E-2</v>
      </c>
      <c r="AK495">
        <f t="shared" si="231"/>
        <v>5.9197062175674914E-2</v>
      </c>
      <c r="AL495">
        <f t="shared" si="232"/>
        <v>9.8783033901011574</v>
      </c>
      <c r="AM495">
        <f t="shared" si="224"/>
        <v>-5.394377992774748E-2</v>
      </c>
      <c r="AN495">
        <f t="shared" si="225"/>
        <v>5.9196841964540572E-2</v>
      </c>
      <c r="AO495">
        <f t="shared" si="226"/>
        <v>9.8783033904920678</v>
      </c>
      <c r="AQ495">
        <f t="shared" si="247"/>
        <v>1.569599995855242E-2</v>
      </c>
      <c r="AR495" t="b">
        <f t="shared" si="241"/>
        <v>1</v>
      </c>
      <c r="AS495" t="b">
        <f t="shared" si="242"/>
        <v>1</v>
      </c>
      <c r="AT495" t="b">
        <f>FALSE</f>
        <v>0</v>
      </c>
      <c r="AU495" t="b">
        <f t="shared" si="243"/>
        <v>1</v>
      </c>
      <c r="AV495" t="b">
        <f t="shared" si="248"/>
        <v>0</v>
      </c>
      <c r="AW495" t="b">
        <f t="shared" si="244"/>
        <v>1</v>
      </c>
      <c r="AX495">
        <f t="shared" si="251"/>
        <v>0</v>
      </c>
      <c r="AY495">
        <f t="shared" si="252"/>
        <v>0</v>
      </c>
      <c r="AZ495" t="b">
        <f t="shared" si="245"/>
        <v>0</v>
      </c>
    </row>
    <row r="496" spans="1:52" x14ac:dyDescent="0.3">
      <c r="A496" s="4">
        <v>494</v>
      </c>
      <c r="B496" s="4">
        <v>-803111282509</v>
      </c>
      <c r="C496" s="5">
        <v>7</v>
      </c>
      <c r="D496" s="5">
        <v>-3.6640000000000002E-3</v>
      </c>
      <c r="E496" s="5">
        <v>1.4585000000000001E-2</v>
      </c>
      <c r="F496" s="5">
        <v>1004966</v>
      </c>
      <c r="G496" s="5">
        <v>1874230</v>
      </c>
      <c r="H496" s="5">
        <v>0.240928</v>
      </c>
      <c r="I496" s="5">
        <v>0</v>
      </c>
      <c r="J496" s="5">
        <v>-0.13800000000000001</v>
      </c>
      <c r="K496" s="5">
        <v>0.08</v>
      </c>
      <c r="L496" s="5">
        <v>-0.70199999999999996</v>
      </c>
      <c r="M496" s="5">
        <v>0</v>
      </c>
      <c r="S496">
        <f t="shared" si="233"/>
        <v>494</v>
      </c>
      <c r="T496">
        <f t="shared" si="246"/>
        <v>9.8814009999623522</v>
      </c>
      <c r="U496">
        <f t="shared" si="234"/>
        <v>7</v>
      </c>
      <c r="V496">
        <f t="shared" si="238"/>
        <v>-3.5929916800000003E-2</v>
      </c>
      <c r="W496">
        <f t="shared" si="239"/>
        <v>0.14302342700000001</v>
      </c>
      <c r="X496">
        <f t="shared" si="240"/>
        <v>9.8548975892000001</v>
      </c>
      <c r="Y496">
        <f t="shared" si="235"/>
        <v>1.8742300000000001</v>
      </c>
      <c r="Z496">
        <f t="shared" si="236"/>
        <v>0.240928</v>
      </c>
      <c r="AA496">
        <f t="shared" si="237"/>
        <v>0</v>
      </c>
      <c r="AB496">
        <f t="shared" si="253"/>
        <v>-0.13800000000000001</v>
      </c>
      <c r="AC496">
        <f t="shared" si="254"/>
        <v>0.08</v>
      </c>
      <c r="AD496">
        <f t="shared" si="255"/>
        <v>-0.70199999999999996</v>
      </c>
      <c r="AE496">
        <f t="shared" si="256"/>
        <v>0</v>
      </c>
      <c r="AG496">
        <f t="shared" si="227"/>
        <v>-2.4085543677521749E-3</v>
      </c>
      <c r="AH496">
        <f t="shared" si="228"/>
        <v>1.3962634015954637E-3</v>
      </c>
      <c r="AI496">
        <f t="shared" si="229"/>
        <v>-1.2252211349000192E-2</v>
      </c>
      <c r="AJ496">
        <f t="shared" si="230"/>
        <v>-2.2169853417104653E-2</v>
      </c>
      <c r="AK496">
        <f t="shared" si="231"/>
        <v>0.16675914352803806</v>
      </c>
      <c r="AL496">
        <f t="shared" si="232"/>
        <v>9.8545650862359899</v>
      </c>
      <c r="AM496">
        <f t="shared" si="224"/>
        <v>-2.2170374312746603E-2</v>
      </c>
      <c r="AN496">
        <f t="shared" si="225"/>
        <v>0.16675904583404105</v>
      </c>
      <c r="AO496">
        <f t="shared" si="226"/>
        <v>9.8545650867172938</v>
      </c>
      <c r="AQ496">
        <f t="shared" si="247"/>
        <v>2.4738000007346272E-2</v>
      </c>
      <c r="AR496" t="b">
        <f t="shared" si="241"/>
        <v>1</v>
      </c>
      <c r="AS496" t="b">
        <f t="shared" si="242"/>
        <v>1</v>
      </c>
      <c r="AT496" t="b">
        <f>FALSE</f>
        <v>0</v>
      </c>
      <c r="AU496" t="b">
        <f t="shared" si="243"/>
        <v>1</v>
      </c>
      <c r="AV496" t="b">
        <f t="shared" si="248"/>
        <v>0</v>
      </c>
      <c r="AW496" t="b">
        <f t="shared" si="244"/>
        <v>1</v>
      </c>
      <c r="AX496">
        <f t="shared" si="251"/>
        <v>0</v>
      </c>
      <c r="AY496">
        <f t="shared" si="252"/>
        <v>0</v>
      </c>
      <c r="AZ496" t="b">
        <f t="shared" si="245"/>
        <v>0</v>
      </c>
    </row>
    <row r="497" spans="1:52" x14ac:dyDescent="0.3">
      <c r="A497" s="4">
        <v>495</v>
      </c>
      <c r="B497" s="4">
        <v>-803111268156</v>
      </c>
      <c r="C497" s="5">
        <v>7</v>
      </c>
      <c r="D497" s="5">
        <v>-5.3930000000000002E-3</v>
      </c>
      <c r="E497" s="5">
        <v>8.9770000000000006E-3</v>
      </c>
      <c r="F497" s="5">
        <v>1001844</v>
      </c>
      <c r="G497" s="5">
        <v>1877848</v>
      </c>
      <c r="H497" s="5">
        <v>5.8406E-2</v>
      </c>
      <c r="I497" s="5">
        <v>0</v>
      </c>
      <c r="J497" s="5">
        <v>-0.13800000000000001</v>
      </c>
      <c r="K497" s="5">
        <v>7.6999999999999999E-2</v>
      </c>
      <c r="L497" s="5">
        <v>-0.69799999999999995</v>
      </c>
      <c r="M497" s="5">
        <v>0</v>
      </c>
      <c r="S497">
        <f t="shared" si="233"/>
        <v>495</v>
      </c>
      <c r="T497">
        <f t="shared" si="246"/>
        <v>9.8957540000556037</v>
      </c>
      <c r="U497">
        <f t="shared" si="234"/>
        <v>7</v>
      </c>
      <c r="V497">
        <f t="shared" si="238"/>
        <v>-5.2884836600000006E-2</v>
      </c>
      <c r="W497">
        <f t="shared" si="239"/>
        <v>8.8030257400000006E-2</v>
      </c>
      <c r="X497">
        <f t="shared" si="240"/>
        <v>9.8242826327999992</v>
      </c>
      <c r="Y497">
        <f t="shared" si="235"/>
        <v>1.877848</v>
      </c>
      <c r="Z497">
        <f t="shared" si="236"/>
        <v>5.8406E-2</v>
      </c>
      <c r="AA497">
        <f t="shared" si="237"/>
        <v>0</v>
      </c>
      <c r="AB497">
        <f t="shared" si="253"/>
        <v>-0.13800000000000001</v>
      </c>
      <c r="AC497">
        <f t="shared" si="254"/>
        <v>7.6999999999999999E-2</v>
      </c>
      <c r="AD497">
        <f t="shared" si="255"/>
        <v>-0.69799999999999995</v>
      </c>
      <c r="AE497">
        <f t="shared" si="256"/>
        <v>0</v>
      </c>
      <c r="AG497">
        <f t="shared" si="227"/>
        <v>-2.4085543677521749E-3</v>
      </c>
      <c r="AH497">
        <f t="shared" si="228"/>
        <v>1.3439035240356337E-3</v>
      </c>
      <c r="AI497">
        <f t="shared" si="229"/>
        <v>-1.2182398178920421E-2</v>
      </c>
      <c r="AJ497">
        <f t="shared" si="230"/>
        <v>-3.9681904765867776E-2</v>
      </c>
      <c r="AK497">
        <f t="shared" si="231"/>
        <v>0.11169244784256543</v>
      </c>
      <c r="AL497">
        <f t="shared" si="232"/>
        <v>9.824104311581026</v>
      </c>
      <c r="AM497">
        <f t="shared" si="224"/>
        <v>-3.968222800337174E-2</v>
      </c>
      <c r="AN497">
        <f t="shared" si="225"/>
        <v>0.11169229802967885</v>
      </c>
      <c r="AO497">
        <f t="shared" si="226"/>
        <v>9.8241043119786422</v>
      </c>
      <c r="AQ497">
        <f t="shared" si="247"/>
        <v>1.4353000093251467E-2</v>
      </c>
      <c r="AR497" t="b">
        <f t="shared" si="241"/>
        <v>1</v>
      </c>
      <c r="AS497" t="b">
        <f t="shared" si="242"/>
        <v>1</v>
      </c>
      <c r="AT497" t="b">
        <f>FALSE</f>
        <v>0</v>
      </c>
      <c r="AU497" t="b">
        <f t="shared" si="243"/>
        <v>1</v>
      </c>
      <c r="AV497" t="b">
        <f t="shared" si="248"/>
        <v>0</v>
      </c>
      <c r="AW497" t="b">
        <f t="shared" si="244"/>
        <v>1</v>
      </c>
      <c r="AX497">
        <f t="shared" si="251"/>
        <v>0</v>
      </c>
      <c r="AY497">
        <f t="shared" si="252"/>
        <v>0</v>
      </c>
      <c r="AZ497" t="b">
        <f t="shared" si="245"/>
        <v>0</v>
      </c>
    </row>
    <row r="498" spans="1:52" x14ac:dyDescent="0.3">
      <c r="A498" s="4">
        <v>496</v>
      </c>
      <c r="B498" s="4">
        <v>-803111243819</v>
      </c>
      <c r="C498" s="5">
        <v>7</v>
      </c>
      <c r="D498" s="5">
        <v>4.28E-3</v>
      </c>
      <c r="E498" s="5">
        <v>1.427E-2</v>
      </c>
      <c r="F498" s="5">
        <v>1006177</v>
      </c>
      <c r="G498" s="5">
        <v>2263673</v>
      </c>
      <c r="H498" s="5">
        <v>0.98024100000000003</v>
      </c>
      <c r="I498" s="5">
        <v>0</v>
      </c>
      <c r="J498" s="5">
        <v>-0.13400000000000001</v>
      </c>
      <c r="K498" s="5">
        <v>6.9000000000000006E-2</v>
      </c>
      <c r="L498" s="5">
        <v>-0.70699999999999996</v>
      </c>
      <c r="M498" s="5">
        <v>0</v>
      </c>
      <c r="S498">
        <f t="shared" si="233"/>
        <v>496</v>
      </c>
      <c r="T498">
        <f t="shared" si="246"/>
        <v>9.9200910000363365</v>
      </c>
      <c r="U498">
        <f t="shared" si="234"/>
        <v>7</v>
      </c>
      <c r="V498">
        <f t="shared" si="238"/>
        <v>4.1970536000000003E-2</v>
      </c>
      <c r="W498">
        <f t="shared" si="239"/>
        <v>0.139934474</v>
      </c>
      <c r="X498">
        <f t="shared" si="240"/>
        <v>9.8667728974000006</v>
      </c>
      <c r="Y498">
        <f t="shared" si="235"/>
        <v>2.2636729999999998</v>
      </c>
      <c r="Z498">
        <f t="shared" si="236"/>
        <v>0.98024100000000003</v>
      </c>
      <c r="AA498">
        <f t="shared" si="237"/>
        <v>0</v>
      </c>
      <c r="AB498">
        <f t="shared" si="253"/>
        <v>-0.13400000000000001</v>
      </c>
      <c r="AC498">
        <f t="shared" si="254"/>
        <v>6.9000000000000006E-2</v>
      </c>
      <c r="AD498">
        <f t="shared" si="255"/>
        <v>-0.70699999999999996</v>
      </c>
      <c r="AE498">
        <f t="shared" si="256"/>
        <v>0</v>
      </c>
      <c r="AG498">
        <f t="shared" si="227"/>
        <v>-2.3387411976724015E-3</v>
      </c>
      <c r="AH498">
        <f t="shared" si="228"/>
        <v>1.2042771838760874E-3</v>
      </c>
      <c r="AI498">
        <f t="shared" si="229"/>
        <v>-1.2339477811599909E-2</v>
      </c>
      <c r="AJ498">
        <f t="shared" si="230"/>
        <v>5.3852832172116526E-2</v>
      </c>
      <c r="AK498">
        <f t="shared" si="231"/>
        <v>0.16300976358373431</v>
      </c>
      <c r="AL498">
        <f t="shared" si="232"/>
        <v>9.8663609441990534</v>
      </c>
      <c r="AM498">
        <f t="shared" si="224"/>
        <v>5.3852405551723881E-2</v>
      </c>
      <c r="AN498">
        <f t="shared" si="225"/>
        <v>0.1630098985265343</v>
      </c>
      <c r="AO498">
        <f t="shared" si="226"/>
        <v>9.8663609442981386</v>
      </c>
      <c r="AQ498">
        <f t="shared" si="247"/>
        <v>2.4336999980732799E-2</v>
      </c>
      <c r="AR498" t="b">
        <f t="shared" si="241"/>
        <v>1</v>
      </c>
      <c r="AS498" t="b">
        <f t="shared" si="242"/>
        <v>1</v>
      </c>
      <c r="AT498" t="b">
        <f>FALSE</f>
        <v>0</v>
      </c>
      <c r="AU498" t="b">
        <f t="shared" si="243"/>
        <v>1</v>
      </c>
      <c r="AV498" t="b">
        <f t="shared" si="248"/>
        <v>0</v>
      </c>
      <c r="AW498" t="b">
        <f t="shared" si="244"/>
        <v>1</v>
      </c>
      <c r="AX498">
        <f t="shared" si="251"/>
        <v>0</v>
      </c>
      <c r="AY498">
        <f t="shared" si="252"/>
        <v>0</v>
      </c>
      <c r="AZ498" t="b">
        <f t="shared" si="245"/>
        <v>0</v>
      </c>
    </row>
    <row r="499" spans="1:52" x14ac:dyDescent="0.3">
      <c r="A499" s="4">
        <v>497</v>
      </c>
      <c r="B499" s="4">
        <v>-803111227323</v>
      </c>
      <c r="C499" s="5">
        <v>7</v>
      </c>
      <c r="D499" s="5">
        <v>4.8250000000000003E-3</v>
      </c>
      <c r="E499" s="5">
        <v>1.0827E-2</v>
      </c>
      <c r="F499" s="5">
        <v>1010696</v>
      </c>
      <c r="G499" s="5">
        <v>2351628</v>
      </c>
      <c r="H499" s="5">
        <v>1049930</v>
      </c>
      <c r="I499" s="5">
        <v>0</v>
      </c>
      <c r="J499" s="5">
        <v>-0.13200000000000001</v>
      </c>
      <c r="K499" s="5">
        <v>6.3E-2</v>
      </c>
      <c r="L499" s="5">
        <v>-0.70399999999999996</v>
      </c>
      <c r="M499" s="5">
        <v>0</v>
      </c>
      <c r="S499">
        <f t="shared" si="233"/>
        <v>497</v>
      </c>
      <c r="T499">
        <f t="shared" si="246"/>
        <v>9.9365870000328869</v>
      </c>
      <c r="U499">
        <f t="shared" si="234"/>
        <v>7</v>
      </c>
      <c r="V499">
        <f t="shared" si="238"/>
        <v>4.7314915000000006E-2</v>
      </c>
      <c r="W499">
        <f t="shared" si="239"/>
        <v>0.1061717274</v>
      </c>
      <c r="X499">
        <f t="shared" si="240"/>
        <v>9.9110871152000009</v>
      </c>
      <c r="Y499">
        <f t="shared" si="235"/>
        <v>2.3516279999999998</v>
      </c>
      <c r="Z499">
        <f t="shared" si="236"/>
        <v>1.04993</v>
      </c>
      <c r="AA499">
        <f t="shared" si="237"/>
        <v>0</v>
      </c>
      <c r="AB499">
        <f t="shared" si="253"/>
        <v>-0.13200000000000001</v>
      </c>
      <c r="AC499">
        <f t="shared" si="254"/>
        <v>6.3E-2</v>
      </c>
      <c r="AD499">
        <f t="shared" si="255"/>
        <v>-0.70399999999999996</v>
      </c>
      <c r="AE499">
        <f t="shared" si="256"/>
        <v>0</v>
      </c>
      <c r="AG499">
        <f t="shared" si="227"/>
        <v>-2.3038346126325149E-3</v>
      </c>
      <c r="AH499">
        <f t="shared" si="228"/>
        <v>1.0995574287564276E-3</v>
      </c>
      <c r="AI499">
        <f t="shared" si="229"/>
        <v>-1.228711793404008E-2</v>
      </c>
      <c r="AJ499">
        <f t="shared" si="230"/>
        <v>5.8212693666122514E-2</v>
      </c>
      <c r="AK499">
        <f t="shared" si="231"/>
        <v>0.12900479732374373</v>
      </c>
      <c r="AL499">
        <f t="shared" si="232"/>
        <v>9.9107581943324394</v>
      </c>
      <c r="AM499">
        <f t="shared" si="224"/>
        <v>5.8212395791476017E-2</v>
      </c>
      <c r="AN499">
        <f t="shared" si="225"/>
        <v>0.12900493098482699</v>
      </c>
      <c r="AO499">
        <f t="shared" si="226"/>
        <v>9.9107581943422378</v>
      </c>
      <c r="AQ499">
        <f t="shared" si="247"/>
        <v>1.6495999996550381E-2</v>
      </c>
      <c r="AR499" t="b">
        <f t="shared" si="241"/>
        <v>1</v>
      </c>
      <c r="AS499" t="b">
        <f t="shared" si="242"/>
        <v>1</v>
      </c>
      <c r="AT499" t="b">
        <f>FALSE</f>
        <v>0</v>
      </c>
      <c r="AU499" t="b">
        <f t="shared" si="243"/>
        <v>1</v>
      </c>
      <c r="AV499" t="b">
        <f t="shared" si="248"/>
        <v>0</v>
      </c>
      <c r="AW499" t="b">
        <f t="shared" si="244"/>
        <v>1</v>
      </c>
      <c r="AX499">
        <f t="shared" si="251"/>
        <v>0</v>
      </c>
      <c r="AY499">
        <f t="shared" si="252"/>
        <v>0</v>
      </c>
      <c r="AZ499" t="b">
        <f t="shared" si="245"/>
        <v>0</v>
      </c>
    </row>
    <row r="500" spans="1:52" x14ac:dyDescent="0.3">
      <c r="A500" s="4">
        <v>498</v>
      </c>
      <c r="B500" s="4">
        <v>-803111206136</v>
      </c>
      <c r="C500" s="5">
        <v>7</v>
      </c>
      <c r="D500" s="5">
        <v>-3.0950000000000001E-3</v>
      </c>
      <c r="E500" s="5">
        <v>1.4213E-2</v>
      </c>
      <c r="F500" s="5">
        <v>1010291</v>
      </c>
      <c r="G500" s="5">
        <v>2296498</v>
      </c>
      <c r="H500" s="5">
        <v>1235051</v>
      </c>
      <c r="I500" s="5">
        <v>0</v>
      </c>
      <c r="J500" s="5">
        <v>-0.129</v>
      </c>
      <c r="K500" s="5">
        <v>5.3999999999999999E-2</v>
      </c>
      <c r="L500" s="5">
        <v>-0.70699999999999996</v>
      </c>
      <c r="M500" s="5">
        <v>0</v>
      </c>
      <c r="S500">
        <f t="shared" si="233"/>
        <v>498</v>
      </c>
      <c r="T500">
        <f t="shared" si="246"/>
        <v>9.9577740000095218</v>
      </c>
      <c r="U500">
        <f t="shared" si="234"/>
        <v>7</v>
      </c>
      <c r="V500">
        <f t="shared" si="238"/>
        <v>-3.0350189000000003E-2</v>
      </c>
      <c r="W500">
        <f t="shared" si="239"/>
        <v>0.1393755206</v>
      </c>
      <c r="X500">
        <f t="shared" si="240"/>
        <v>9.9071156042000013</v>
      </c>
      <c r="Y500">
        <f t="shared" si="235"/>
        <v>2.2964980000000002</v>
      </c>
      <c r="Z500">
        <f t="shared" si="236"/>
        <v>1.2350509999999999</v>
      </c>
      <c r="AA500">
        <f t="shared" si="237"/>
        <v>0</v>
      </c>
      <c r="AB500">
        <f t="shared" si="253"/>
        <v>-0.129</v>
      </c>
      <c r="AC500">
        <f t="shared" si="254"/>
        <v>5.3999999999999999E-2</v>
      </c>
      <c r="AD500">
        <f t="shared" si="255"/>
        <v>-0.70699999999999996</v>
      </c>
      <c r="AE500">
        <f t="shared" si="256"/>
        <v>0</v>
      </c>
      <c r="AG500">
        <f t="shared" si="227"/>
        <v>-2.2514747350726853E-3</v>
      </c>
      <c r="AH500">
        <f t="shared" si="228"/>
        <v>9.4247779607693782E-4</v>
      </c>
      <c r="AI500">
        <f t="shared" si="229"/>
        <v>-1.2339477811599909E-2</v>
      </c>
      <c r="AJ500">
        <f t="shared" si="230"/>
        <v>-2.1012940422701389E-2</v>
      </c>
      <c r="AK500">
        <f t="shared" si="231"/>
        <v>0.16168082347383869</v>
      </c>
      <c r="AL500">
        <f t="shared" si="232"/>
        <v>9.9068008979868782</v>
      </c>
      <c r="AM500">
        <f t="shared" si="224"/>
        <v>-2.1013259838235696E-2</v>
      </c>
      <c r="AN500">
        <f t="shared" si="225"/>
        <v>0.16168076897850062</v>
      </c>
      <c r="AO500">
        <f t="shared" si="226"/>
        <v>9.9068008981987479</v>
      </c>
      <c r="AQ500">
        <f t="shared" si="247"/>
        <v>2.1186999976634979E-2</v>
      </c>
      <c r="AR500" t="b">
        <f t="shared" si="241"/>
        <v>1</v>
      </c>
      <c r="AS500" t="b">
        <f t="shared" si="242"/>
        <v>1</v>
      </c>
      <c r="AT500" t="b">
        <f>FALSE</f>
        <v>0</v>
      </c>
      <c r="AU500" t="b">
        <f t="shared" si="243"/>
        <v>1</v>
      </c>
      <c r="AV500" t="b">
        <f t="shared" si="248"/>
        <v>0</v>
      </c>
      <c r="AW500" t="b">
        <f t="shared" si="244"/>
        <v>1</v>
      </c>
      <c r="AX500">
        <f t="shared" si="251"/>
        <v>0</v>
      </c>
      <c r="AY500">
        <f t="shared" si="252"/>
        <v>0</v>
      </c>
      <c r="AZ500" t="b">
        <f t="shared" si="245"/>
        <v>0</v>
      </c>
    </row>
    <row r="501" spans="1:52" x14ac:dyDescent="0.3">
      <c r="A501" s="4">
        <v>499</v>
      </c>
      <c r="B501" s="4">
        <v>-803111186617</v>
      </c>
      <c r="C501" s="5">
        <v>7</v>
      </c>
      <c r="D501" s="5">
        <v>3.4459999999999998E-3</v>
      </c>
      <c r="E501" s="5">
        <v>1.0231000000000001E-2</v>
      </c>
      <c r="F501" s="5">
        <v>1009393</v>
      </c>
      <c r="G501" s="5">
        <v>2627303</v>
      </c>
      <c r="H501" s="5">
        <v>1065557</v>
      </c>
      <c r="I501" s="5">
        <v>0</v>
      </c>
      <c r="J501" s="5">
        <v>-0.129</v>
      </c>
      <c r="K501" s="5">
        <v>4.9000000000000002E-2</v>
      </c>
      <c r="L501" s="5">
        <v>-0.70599999999999996</v>
      </c>
      <c r="M501" s="5">
        <v>0</v>
      </c>
      <c r="S501">
        <f t="shared" si="233"/>
        <v>499</v>
      </c>
      <c r="T501">
        <f t="shared" si="246"/>
        <v>9.977292999974452</v>
      </c>
      <c r="U501">
        <f t="shared" si="234"/>
        <v>7</v>
      </c>
      <c r="V501">
        <f t="shared" si="238"/>
        <v>3.3792165200000002E-2</v>
      </c>
      <c r="W501">
        <f t="shared" si="239"/>
        <v>0.1003272322</v>
      </c>
      <c r="X501">
        <f t="shared" si="240"/>
        <v>9.8983096366000005</v>
      </c>
      <c r="Y501">
        <f t="shared" si="235"/>
        <v>2.6273029999999999</v>
      </c>
      <c r="Z501">
        <f t="shared" si="236"/>
        <v>1.0655570000000001</v>
      </c>
      <c r="AA501">
        <f t="shared" si="237"/>
        <v>0</v>
      </c>
      <c r="AB501">
        <f t="shared" si="253"/>
        <v>-0.129</v>
      </c>
      <c r="AC501">
        <f t="shared" si="254"/>
        <v>4.9000000000000002E-2</v>
      </c>
      <c r="AD501">
        <f t="shared" si="255"/>
        <v>-0.70599999999999996</v>
      </c>
      <c r="AE501">
        <f t="shared" si="256"/>
        <v>0</v>
      </c>
      <c r="AG501">
        <f t="shared" si="227"/>
        <v>-2.2514747350726853E-3</v>
      </c>
      <c r="AH501">
        <f t="shared" si="228"/>
        <v>8.5521133347722157E-4</v>
      </c>
      <c r="AI501">
        <f t="shared" si="229"/>
        <v>-1.2322024519079966E-2</v>
      </c>
      <c r="AJ501">
        <f t="shared" si="230"/>
        <v>4.2257298394040251E-2</v>
      </c>
      <c r="AK501">
        <f t="shared" si="231"/>
        <v>0.12261267993617239</v>
      </c>
      <c r="AL501">
        <f t="shared" si="232"/>
        <v>9.8980261455206104</v>
      </c>
      <c r="AM501">
        <f t="shared" si="224"/>
        <v>4.2257083759986235E-2</v>
      </c>
      <c r="AN501">
        <f t="shared" si="225"/>
        <v>0.12261275315223073</v>
      </c>
      <c r="AO501">
        <f t="shared" si="226"/>
        <v>9.8980261455299665</v>
      </c>
      <c r="AQ501">
        <f t="shared" si="247"/>
        <v>1.9518999964930117E-2</v>
      </c>
      <c r="AR501" t="b">
        <f t="shared" si="241"/>
        <v>1</v>
      </c>
      <c r="AS501" t="b">
        <f t="shared" si="242"/>
        <v>1</v>
      </c>
      <c r="AT501" t="b">
        <f>FALSE</f>
        <v>0</v>
      </c>
      <c r="AU501" t="b">
        <f t="shared" si="243"/>
        <v>1</v>
      </c>
      <c r="AV501" t="b">
        <f t="shared" si="248"/>
        <v>0</v>
      </c>
      <c r="AW501" t="b">
        <f t="shared" si="244"/>
        <v>1</v>
      </c>
      <c r="AX501">
        <f t="shared" si="251"/>
        <v>0</v>
      </c>
      <c r="AY501">
        <f t="shared" si="252"/>
        <v>0</v>
      </c>
      <c r="AZ501" t="b">
        <f t="shared" si="245"/>
        <v>0</v>
      </c>
    </row>
    <row r="502" spans="1:52" x14ac:dyDescent="0.3">
      <c r="A502" s="4">
        <v>500</v>
      </c>
      <c r="B502" s="4">
        <v>-803111164452</v>
      </c>
      <c r="C502" s="5">
        <v>7</v>
      </c>
      <c r="D502" s="5">
        <v>5.8199999999999997E-3</v>
      </c>
      <c r="E502" s="5">
        <v>3.8670000000000002E-3</v>
      </c>
      <c r="F502" s="5">
        <v>1004830</v>
      </c>
      <c r="G502" s="5">
        <v>2481788</v>
      </c>
      <c r="H502" s="5">
        <v>0.98707900000000004</v>
      </c>
      <c r="I502" s="5">
        <v>0</v>
      </c>
      <c r="J502" s="5">
        <v>-0.128</v>
      </c>
      <c r="K502" s="5">
        <v>4.4999999999999998E-2</v>
      </c>
      <c r="L502" s="5">
        <v>-0.70499999999999996</v>
      </c>
      <c r="M502" s="5">
        <v>0</v>
      </c>
      <c r="S502">
        <f t="shared" si="233"/>
        <v>500</v>
      </c>
      <c r="T502">
        <f t="shared" si="246"/>
        <v>9.9994579999474809</v>
      </c>
      <c r="U502">
        <f t="shared" si="234"/>
        <v>7</v>
      </c>
      <c r="V502">
        <f t="shared" si="238"/>
        <v>5.7072084000000002E-2</v>
      </c>
      <c r="W502">
        <f t="shared" si="239"/>
        <v>3.7920575400000003E-2</v>
      </c>
      <c r="X502">
        <f t="shared" si="240"/>
        <v>9.8535639459999995</v>
      </c>
      <c r="Y502">
        <f t="shared" si="235"/>
        <v>2.4817879999999999</v>
      </c>
      <c r="Z502">
        <f t="shared" si="236"/>
        <v>0.98707900000000004</v>
      </c>
      <c r="AA502">
        <f t="shared" si="237"/>
        <v>0</v>
      </c>
      <c r="AB502">
        <f t="shared" si="253"/>
        <v>-0.128</v>
      </c>
      <c r="AC502">
        <f t="shared" si="254"/>
        <v>4.4999999999999998E-2</v>
      </c>
      <c r="AD502">
        <f t="shared" si="255"/>
        <v>-0.70499999999999996</v>
      </c>
      <c r="AE502">
        <f t="shared" si="256"/>
        <v>0</v>
      </c>
      <c r="AG502">
        <f t="shared" si="227"/>
        <v>-2.2340214425527419E-3</v>
      </c>
      <c r="AH502">
        <f t="shared" si="228"/>
        <v>7.8539816339744833E-4</v>
      </c>
      <c r="AI502">
        <f t="shared" si="229"/>
        <v>-1.2304571226560023E-2</v>
      </c>
      <c r="AJ502">
        <f t="shared" si="230"/>
        <v>6.4811036628012214E-2</v>
      </c>
      <c r="AK502">
        <f t="shared" si="231"/>
        <v>5.9933428674567017E-2</v>
      </c>
      <c r="AL502">
        <f t="shared" si="232"/>
        <v>9.8534067785908626</v>
      </c>
      <c r="AM502">
        <f t="shared" si="224"/>
        <v>6.4810950780752927E-2</v>
      </c>
      <c r="AN502">
        <f t="shared" si="225"/>
        <v>5.9933535602322126E-2</v>
      </c>
      <c r="AO502">
        <f t="shared" si="226"/>
        <v>9.8534067785051338</v>
      </c>
      <c r="AQ502">
        <f t="shared" si="247"/>
        <v>2.2164999973028898E-2</v>
      </c>
      <c r="AR502" t="b">
        <f t="shared" si="241"/>
        <v>1</v>
      </c>
      <c r="AS502" t="b">
        <f t="shared" si="242"/>
        <v>1</v>
      </c>
      <c r="AT502" t="b">
        <f>FALSE</f>
        <v>0</v>
      </c>
      <c r="AU502" t="b">
        <f t="shared" si="243"/>
        <v>1</v>
      </c>
      <c r="AV502" t="b">
        <f t="shared" si="248"/>
        <v>0</v>
      </c>
      <c r="AW502" t="b">
        <f t="shared" si="244"/>
        <v>1</v>
      </c>
      <c r="AX502">
        <f t="shared" si="251"/>
        <v>0</v>
      </c>
      <c r="AY502">
        <f t="shared" si="252"/>
        <v>0</v>
      </c>
      <c r="AZ502" t="b">
        <f t="shared" si="245"/>
        <v>0</v>
      </c>
    </row>
    <row r="503" spans="1:52" x14ac:dyDescent="0.3">
      <c r="A503" s="4">
        <v>501</v>
      </c>
      <c r="B503" s="4">
        <v>-803111147206</v>
      </c>
      <c r="C503" s="5">
        <v>7</v>
      </c>
      <c r="D503" s="5">
        <v>-2.3310000000000002E-3</v>
      </c>
      <c r="E503" s="5">
        <v>1.2459E-2</v>
      </c>
      <c r="F503" s="5">
        <v>1007027</v>
      </c>
      <c r="G503" s="5">
        <v>2390272</v>
      </c>
      <c r="H503" s="5">
        <v>1364386</v>
      </c>
      <c r="I503" s="5">
        <v>0</v>
      </c>
      <c r="J503" s="5">
        <v>-0.123</v>
      </c>
      <c r="K503" s="5">
        <v>3.5999999999999997E-2</v>
      </c>
      <c r="L503" s="5">
        <v>-0.69399999999999995</v>
      </c>
      <c r="M503" s="5">
        <v>0</v>
      </c>
      <c r="S503">
        <f t="shared" si="233"/>
        <v>501</v>
      </c>
      <c r="T503">
        <f t="shared" si="246"/>
        <v>10.01670399995055</v>
      </c>
      <c r="U503">
        <f t="shared" si="234"/>
        <v>7</v>
      </c>
      <c r="V503">
        <f t="shared" si="238"/>
        <v>-2.2858252200000002E-2</v>
      </c>
      <c r="W503">
        <f t="shared" si="239"/>
        <v>0.1221754458</v>
      </c>
      <c r="X503">
        <f t="shared" si="240"/>
        <v>9.8751081673999987</v>
      </c>
      <c r="Y503">
        <f t="shared" si="235"/>
        <v>2.390272</v>
      </c>
      <c r="Z503">
        <f t="shared" si="236"/>
        <v>1.3643860000000001</v>
      </c>
      <c r="AA503">
        <f t="shared" si="237"/>
        <v>0</v>
      </c>
      <c r="AB503">
        <f t="shared" si="253"/>
        <v>-0.123</v>
      </c>
      <c r="AC503">
        <f t="shared" si="254"/>
        <v>3.5999999999999997E-2</v>
      </c>
      <c r="AD503">
        <f t="shared" si="255"/>
        <v>-0.69399999999999995</v>
      </c>
      <c r="AE503">
        <f t="shared" si="256"/>
        <v>0</v>
      </c>
      <c r="AG503">
        <f t="shared" si="227"/>
        <v>-2.1467549799530253E-3</v>
      </c>
      <c r="AH503">
        <f t="shared" si="228"/>
        <v>6.2831853071795862E-4</v>
      </c>
      <c r="AI503">
        <f t="shared" si="229"/>
        <v>-1.2112585008840646E-2</v>
      </c>
      <c r="AJ503">
        <f t="shared" si="230"/>
        <v>-1.6653534641794112E-2</v>
      </c>
      <c r="AK503">
        <f t="shared" si="231"/>
        <v>0.14337461227430406</v>
      </c>
      <c r="AL503">
        <f t="shared" si="232"/>
        <v>9.8748355448300664</v>
      </c>
      <c r="AM503">
        <f t="shared" si="224"/>
        <v>-1.6653713734891298E-2</v>
      </c>
      <c r="AN503">
        <f t="shared" si="225"/>
        <v>0.14337458562666713</v>
      </c>
      <c r="AO503">
        <f t="shared" si="226"/>
        <v>9.8748355449149336</v>
      </c>
      <c r="AQ503">
        <f t="shared" si="247"/>
        <v>1.7246000003069639E-2</v>
      </c>
      <c r="AR503" t="b">
        <f t="shared" si="241"/>
        <v>1</v>
      </c>
      <c r="AS503" t="b">
        <f t="shared" si="242"/>
        <v>1</v>
      </c>
      <c r="AT503" t="b">
        <f>FALSE</f>
        <v>0</v>
      </c>
      <c r="AU503" t="b">
        <f t="shared" si="243"/>
        <v>1</v>
      </c>
      <c r="AV503" t="b">
        <f t="shared" si="248"/>
        <v>0</v>
      </c>
      <c r="AW503" t="b">
        <f t="shared" si="244"/>
        <v>1</v>
      </c>
      <c r="AX503">
        <f t="shared" si="251"/>
        <v>0</v>
      </c>
      <c r="AY503">
        <f t="shared" si="252"/>
        <v>0</v>
      </c>
      <c r="AZ503" t="b">
        <f t="shared" si="245"/>
        <v>0</v>
      </c>
    </row>
    <row r="504" spans="1:52" x14ac:dyDescent="0.3">
      <c r="A504" s="4">
        <v>502</v>
      </c>
      <c r="B504" s="4">
        <v>-803111123987</v>
      </c>
      <c r="C504" s="5">
        <v>7</v>
      </c>
      <c r="D504" s="5">
        <v>-6.391E-3</v>
      </c>
      <c r="E504" s="5">
        <v>1.8655000000000001E-2</v>
      </c>
      <c r="F504" s="5">
        <v>1004868</v>
      </c>
      <c r="G504" s="5">
        <v>1928567</v>
      </c>
      <c r="H504" s="5">
        <v>1412408</v>
      </c>
      <c r="I504" s="5">
        <v>0</v>
      </c>
      <c r="J504" s="5">
        <v>-0.125</v>
      </c>
      <c r="K504" s="5">
        <v>3.2000000000000001E-2</v>
      </c>
      <c r="L504" s="5">
        <v>-0.70199999999999996</v>
      </c>
      <c r="M504" s="5">
        <v>0</v>
      </c>
      <c r="S504">
        <f t="shared" si="233"/>
        <v>502</v>
      </c>
      <c r="T504">
        <f t="shared" si="246"/>
        <v>10.039923000033014</v>
      </c>
      <c r="U504">
        <f t="shared" si="234"/>
        <v>7</v>
      </c>
      <c r="V504">
        <f t="shared" si="238"/>
        <v>-6.2671424200000006E-2</v>
      </c>
      <c r="W504">
        <f t="shared" si="239"/>
        <v>0.18293466100000003</v>
      </c>
      <c r="X504">
        <f t="shared" si="240"/>
        <v>9.8539365816000011</v>
      </c>
      <c r="Y504">
        <f t="shared" si="235"/>
        <v>1.9285669999999999</v>
      </c>
      <c r="Z504">
        <f t="shared" si="236"/>
        <v>1.4124080000000001</v>
      </c>
      <c r="AA504">
        <f t="shared" si="237"/>
        <v>0</v>
      </c>
      <c r="AB504">
        <f t="shared" si="253"/>
        <v>-0.125</v>
      </c>
      <c r="AC504">
        <f t="shared" si="254"/>
        <v>3.2000000000000001E-2</v>
      </c>
      <c r="AD504">
        <f t="shared" si="255"/>
        <v>-0.70199999999999996</v>
      </c>
      <c r="AE504">
        <f t="shared" si="256"/>
        <v>0</v>
      </c>
      <c r="AG504">
        <f t="shared" si="227"/>
        <v>-2.1816615649929119E-3</v>
      </c>
      <c r="AH504">
        <f t="shared" si="228"/>
        <v>5.5850536063818549E-4</v>
      </c>
      <c r="AI504">
        <f t="shared" si="229"/>
        <v>-1.2252211349000192E-2</v>
      </c>
      <c r="AJ504">
        <f t="shared" si="230"/>
        <v>-5.7167938307409433E-2</v>
      </c>
      <c r="AK504">
        <f t="shared" si="231"/>
        <v>0.20443223630838792</v>
      </c>
      <c r="AL504">
        <f t="shared" si="232"/>
        <v>9.8535474951607558</v>
      </c>
      <c r="AM504">
        <f t="shared" ref="AM504:AM567" si="257">COS(AH504)*V504+SIN(AG504)*SIN(AH504)*W504+COS(AG504)*SIN(AH504)*X504</f>
        <v>-5.7168174304855823E-2</v>
      </c>
      <c r="AN504">
        <f t="shared" ref="AN504:AN567" si="258">COS(AG504)*W504-SIN(AG504)*X504</f>
        <v>0.20443216329812913</v>
      </c>
      <c r="AO504">
        <f t="shared" ref="AO504:AO567" si="259">-SIN(AH504)*V504+SIN(AG504)*COS(AH504)*W504+COS(AG504)*COS(AH504)*X504</f>
        <v>9.8535474953062998</v>
      </c>
      <c r="AQ504">
        <f t="shared" si="247"/>
        <v>2.3219000082463026E-2</v>
      </c>
      <c r="AR504" t="b">
        <f t="shared" si="241"/>
        <v>1</v>
      </c>
      <c r="AS504" t="b">
        <f t="shared" si="242"/>
        <v>1</v>
      </c>
      <c r="AT504" t="b">
        <f>FALSE</f>
        <v>0</v>
      </c>
      <c r="AU504" t="b">
        <f t="shared" si="243"/>
        <v>1</v>
      </c>
      <c r="AV504" t="b">
        <f t="shared" si="248"/>
        <v>0</v>
      </c>
      <c r="AW504" t="b">
        <f t="shared" si="244"/>
        <v>1</v>
      </c>
      <c r="AX504">
        <f t="shared" si="251"/>
        <v>0</v>
      </c>
      <c r="AY504">
        <f t="shared" si="252"/>
        <v>0</v>
      </c>
      <c r="AZ504" t="b">
        <f t="shared" si="245"/>
        <v>0</v>
      </c>
    </row>
    <row r="505" spans="1:52" x14ac:dyDescent="0.3">
      <c r="A505" s="4">
        <v>503</v>
      </c>
      <c r="B505" s="4">
        <v>-803111103535</v>
      </c>
      <c r="C505" s="5">
        <v>7</v>
      </c>
      <c r="D505" s="5">
        <v>-8.0099999999999995E-4</v>
      </c>
      <c r="E505" s="5">
        <v>3.1489999999999999E-3</v>
      </c>
      <c r="F505" s="5">
        <v>1009070</v>
      </c>
      <c r="G505" s="5">
        <v>1472455</v>
      </c>
      <c r="H505" s="5">
        <v>0.99280999999999997</v>
      </c>
      <c r="I505" s="5">
        <v>0</v>
      </c>
      <c r="J505" s="5">
        <v>-0.124</v>
      </c>
      <c r="K505" s="5">
        <v>3.4000000000000002E-2</v>
      </c>
      <c r="L505" s="5">
        <v>-0.69799999999999995</v>
      </c>
      <c r="M505" s="5">
        <v>0</v>
      </c>
      <c r="S505">
        <f t="shared" si="233"/>
        <v>503</v>
      </c>
      <c r="T505">
        <f t="shared" si="246"/>
        <v>10.060375000000931</v>
      </c>
      <c r="U505">
        <f t="shared" si="234"/>
        <v>7</v>
      </c>
      <c r="V505">
        <f t="shared" si="238"/>
        <v>-7.8547662000000001E-3</v>
      </c>
      <c r="W505">
        <f t="shared" si="239"/>
        <v>3.0879723800000002E-2</v>
      </c>
      <c r="X505">
        <f t="shared" si="240"/>
        <v>9.8951422339999997</v>
      </c>
      <c r="Y505">
        <f t="shared" si="235"/>
        <v>1.4724550000000001</v>
      </c>
      <c r="Z505">
        <f t="shared" si="236"/>
        <v>0.99280999999999997</v>
      </c>
      <c r="AA505">
        <f t="shared" si="237"/>
        <v>0</v>
      </c>
      <c r="AB505">
        <f t="shared" si="253"/>
        <v>-0.124</v>
      </c>
      <c r="AC505">
        <f t="shared" si="254"/>
        <v>3.4000000000000002E-2</v>
      </c>
      <c r="AD505">
        <f t="shared" si="255"/>
        <v>-0.69799999999999995</v>
      </c>
      <c r="AE505">
        <f t="shared" si="256"/>
        <v>0</v>
      </c>
      <c r="AG505">
        <f t="shared" si="227"/>
        <v>-2.1642082724729686E-3</v>
      </c>
      <c r="AH505">
        <f t="shared" si="228"/>
        <v>5.9341194567807205E-4</v>
      </c>
      <c r="AI505">
        <f t="shared" si="229"/>
        <v>-1.2182398178920421E-2</v>
      </c>
      <c r="AJ505">
        <f t="shared" si="230"/>
        <v>-1.9828695558003701E-3</v>
      </c>
      <c r="AK505">
        <f t="shared" si="231"/>
        <v>5.2294789762667007E-2</v>
      </c>
      <c r="AL505">
        <f t="shared" si="232"/>
        <v>9.8950551493650885</v>
      </c>
      <c r="AM505">
        <f t="shared" si="257"/>
        <v>-1.9829229649572684E-3</v>
      </c>
      <c r="AN505">
        <f t="shared" si="258"/>
        <v>5.2294783445596071E-2</v>
      </c>
      <c r="AO505">
        <f t="shared" si="259"/>
        <v>9.8950551493877708</v>
      </c>
      <c r="AQ505">
        <f t="shared" si="247"/>
        <v>2.04519999679178E-2</v>
      </c>
      <c r="AR505" t="b">
        <f t="shared" si="241"/>
        <v>1</v>
      </c>
      <c r="AS505" t="b">
        <f t="shared" si="242"/>
        <v>1</v>
      </c>
      <c r="AT505" t="b">
        <f>FALSE</f>
        <v>0</v>
      </c>
      <c r="AU505" t="b">
        <f t="shared" si="243"/>
        <v>1</v>
      </c>
      <c r="AV505" t="b">
        <f t="shared" si="248"/>
        <v>0</v>
      </c>
      <c r="AW505" t="b">
        <f t="shared" si="244"/>
        <v>1</v>
      </c>
      <c r="AX505">
        <f t="shared" si="251"/>
        <v>0</v>
      </c>
      <c r="AY505">
        <f t="shared" si="252"/>
        <v>0</v>
      </c>
      <c r="AZ505" t="b">
        <f t="shared" si="245"/>
        <v>0</v>
      </c>
    </row>
    <row r="506" spans="1:52" x14ac:dyDescent="0.3">
      <c r="A506" s="4">
        <v>504</v>
      </c>
      <c r="B506" s="4">
        <v>-803111086187</v>
      </c>
      <c r="C506" s="5">
        <v>7</v>
      </c>
      <c r="D506" s="5">
        <v>-5.2199999999999998E-3</v>
      </c>
      <c r="E506" s="5">
        <v>1.1674E-2</v>
      </c>
      <c r="F506" s="5">
        <v>1002248</v>
      </c>
      <c r="G506" s="5">
        <v>1144563</v>
      </c>
      <c r="H506" s="5">
        <v>1267307</v>
      </c>
      <c r="I506" s="5">
        <v>0</v>
      </c>
      <c r="J506" s="5">
        <v>-0.11899999999999999</v>
      </c>
      <c r="K506" s="5">
        <v>2.8000000000000001E-2</v>
      </c>
      <c r="L506" s="5">
        <v>-0.69299999999999995</v>
      </c>
      <c r="M506" s="5">
        <v>0</v>
      </c>
      <c r="S506">
        <f t="shared" si="233"/>
        <v>504</v>
      </c>
      <c r="T506">
        <f t="shared" si="246"/>
        <v>10.077722999965772</v>
      </c>
      <c r="U506">
        <f t="shared" si="234"/>
        <v>7</v>
      </c>
      <c r="V506">
        <f t="shared" si="238"/>
        <v>-5.1188364E-2</v>
      </c>
      <c r="W506">
        <f t="shared" si="239"/>
        <v>0.11447757880000001</v>
      </c>
      <c r="X506">
        <f t="shared" si="240"/>
        <v>9.828244337600001</v>
      </c>
      <c r="Y506">
        <f t="shared" si="235"/>
        <v>1.144563</v>
      </c>
      <c r="Z506">
        <f t="shared" si="236"/>
        <v>1.267307</v>
      </c>
      <c r="AA506">
        <f t="shared" si="237"/>
        <v>0</v>
      </c>
      <c r="AB506">
        <f t="shared" si="253"/>
        <v>-0.11899999999999999</v>
      </c>
      <c r="AC506">
        <f t="shared" si="254"/>
        <v>2.8000000000000001E-2</v>
      </c>
      <c r="AD506">
        <f t="shared" si="255"/>
        <v>-0.69299999999999995</v>
      </c>
      <c r="AE506">
        <f t="shared" si="256"/>
        <v>0</v>
      </c>
      <c r="AG506">
        <f t="shared" si="227"/>
        <v>-2.0769418098732523E-3</v>
      </c>
      <c r="AH506">
        <f t="shared" si="228"/>
        <v>4.8869219055841225E-4</v>
      </c>
      <c r="AI506">
        <f t="shared" si="229"/>
        <v>-1.2095131716320703E-2</v>
      </c>
      <c r="AJ506">
        <f t="shared" si="230"/>
        <v>-4.6385371824085961E-2</v>
      </c>
      <c r="AK506">
        <f t="shared" si="231"/>
        <v>0.13489005831452058</v>
      </c>
      <c r="AL506">
        <f t="shared" si="232"/>
        <v>9.8280092182329604</v>
      </c>
      <c r="AM506">
        <f t="shared" si="257"/>
        <v>-4.6385498376337132E-2</v>
      </c>
      <c r="AN506">
        <f t="shared" si="258"/>
        <v>0.13489000879660423</v>
      </c>
      <c r="AO506">
        <f t="shared" si="259"/>
        <v>9.8280092183153069</v>
      </c>
      <c r="AQ506">
        <f t="shared" si="247"/>
        <v>1.734799996484071E-2</v>
      </c>
      <c r="AR506" t="b">
        <f t="shared" si="241"/>
        <v>1</v>
      </c>
      <c r="AS506" t="b">
        <f t="shared" si="242"/>
        <v>1</v>
      </c>
      <c r="AT506" t="b">
        <f>FALSE</f>
        <v>0</v>
      </c>
      <c r="AU506" t="b">
        <f t="shared" si="243"/>
        <v>1</v>
      </c>
      <c r="AV506" t="b">
        <f t="shared" si="248"/>
        <v>0</v>
      </c>
      <c r="AW506" t="b">
        <f t="shared" si="244"/>
        <v>1</v>
      </c>
      <c r="AX506">
        <f t="shared" si="251"/>
        <v>0</v>
      </c>
      <c r="AY506">
        <f t="shared" si="252"/>
        <v>0</v>
      </c>
      <c r="AZ506" t="b">
        <f t="shared" si="245"/>
        <v>0</v>
      </c>
    </row>
    <row r="507" spans="1:52" x14ac:dyDescent="0.3">
      <c r="A507" s="4">
        <v>505</v>
      </c>
      <c r="B507" s="4">
        <v>-803111066594</v>
      </c>
      <c r="C507" s="5">
        <v>7</v>
      </c>
      <c r="D507" s="5">
        <v>-8.2620000000000002E-3</v>
      </c>
      <c r="E507" s="5">
        <v>9.2510000000000005E-3</v>
      </c>
      <c r="F507" s="5">
        <v>1003609</v>
      </c>
      <c r="G507" s="5">
        <v>0.89820699999999998</v>
      </c>
      <c r="H507" s="5">
        <v>0.911713</v>
      </c>
      <c r="I507" s="5">
        <v>0</v>
      </c>
      <c r="J507" s="5">
        <v>-0.122</v>
      </c>
      <c r="K507" s="5">
        <v>2.7E-2</v>
      </c>
      <c r="L507" s="5">
        <v>-0.69199999999999995</v>
      </c>
      <c r="M507" s="5">
        <v>0</v>
      </c>
      <c r="S507">
        <f t="shared" si="233"/>
        <v>505</v>
      </c>
      <c r="T507">
        <f t="shared" si="246"/>
        <v>10.097316000028513</v>
      </c>
      <c r="U507">
        <f t="shared" si="234"/>
        <v>7</v>
      </c>
      <c r="V507">
        <f t="shared" si="238"/>
        <v>-8.1018824400000009E-2</v>
      </c>
      <c r="W507">
        <f t="shared" si="239"/>
        <v>9.071715620000001E-2</v>
      </c>
      <c r="X507">
        <f t="shared" si="240"/>
        <v>9.8415905757999997</v>
      </c>
      <c r="Y507">
        <f t="shared" si="235"/>
        <v>0.89820699999999998</v>
      </c>
      <c r="Z507">
        <f t="shared" si="236"/>
        <v>0.911713</v>
      </c>
      <c r="AA507">
        <f t="shared" si="237"/>
        <v>0</v>
      </c>
      <c r="AB507">
        <f t="shared" si="253"/>
        <v>-0.122</v>
      </c>
      <c r="AC507">
        <f t="shared" si="254"/>
        <v>2.7E-2</v>
      </c>
      <c r="AD507">
        <f t="shared" si="255"/>
        <v>-0.69199999999999995</v>
      </c>
      <c r="AE507">
        <f t="shared" si="256"/>
        <v>0</v>
      </c>
      <c r="AG507">
        <f t="shared" si="227"/>
        <v>-2.1293016874330819E-3</v>
      </c>
      <c r="AH507">
        <f t="shared" si="228"/>
        <v>4.7123889803846891E-4</v>
      </c>
      <c r="AI507">
        <f t="shared" si="229"/>
        <v>-1.207767842380076E-2</v>
      </c>
      <c r="AJ507">
        <f t="shared" si="230"/>
        <v>-7.6381075277994731E-2</v>
      </c>
      <c r="AK507">
        <f t="shared" si="231"/>
        <v>0.11167272910070104</v>
      </c>
      <c r="AL507">
        <f t="shared" si="232"/>
        <v>9.8414121876347647</v>
      </c>
      <c r="AM507">
        <f t="shared" si="257"/>
        <v>-7.6381176817984939E-2</v>
      </c>
      <c r="AN507">
        <f t="shared" si="258"/>
        <v>0.11167265013245983</v>
      </c>
      <c r="AO507">
        <f t="shared" si="259"/>
        <v>9.8414121877427636</v>
      </c>
      <c r="AQ507">
        <f t="shared" si="247"/>
        <v>1.9593000062741339E-2</v>
      </c>
      <c r="AR507" t="b">
        <f t="shared" si="241"/>
        <v>1</v>
      </c>
      <c r="AS507" t="b">
        <f t="shared" si="242"/>
        <v>1</v>
      </c>
      <c r="AT507" t="b">
        <f>FALSE</f>
        <v>0</v>
      </c>
      <c r="AU507" t="b">
        <f t="shared" si="243"/>
        <v>1</v>
      </c>
      <c r="AV507" t="b">
        <f t="shared" si="248"/>
        <v>0</v>
      </c>
      <c r="AW507" t="b">
        <f t="shared" si="244"/>
        <v>1</v>
      </c>
      <c r="AX507">
        <f t="shared" si="251"/>
        <v>0</v>
      </c>
      <c r="AY507">
        <f t="shared" si="252"/>
        <v>0</v>
      </c>
      <c r="AZ507" t="b">
        <f t="shared" si="245"/>
        <v>0</v>
      </c>
    </row>
    <row r="508" spans="1:52" x14ac:dyDescent="0.3">
      <c r="A508" s="4">
        <v>506</v>
      </c>
      <c r="B508" s="4">
        <v>-803111044689</v>
      </c>
      <c r="C508" s="5">
        <v>7</v>
      </c>
      <c r="D508" s="5">
        <v>-6.3239999999999998E-3</v>
      </c>
      <c r="E508" s="5">
        <v>7.2389999999999998E-3</v>
      </c>
      <c r="F508" s="5">
        <v>1001522</v>
      </c>
      <c r="G508" s="5">
        <v>0.73894700000000002</v>
      </c>
      <c r="H508" s="5">
        <v>0.54144300000000001</v>
      </c>
      <c r="I508" s="5">
        <v>0</v>
      </c>
      <c r="J508" s="5">
        <v>-0.12</v>
      </c>
      <c r="K508" s="5">
        <v>2.3E-2</v>
      </c>
      <c r="L508" s="5">
        <v>-0.70599999999999996</v>
      </c>
      <c r="M508" s="5">
        <v>0</v>
      </c>
      <c r="S508">
        <f t="shared" si="233"/>
        <v>506</v>
      </c>
      <c r="T508">
        <f t="shared" si="246"/>
        <v>10.119221000000834</v>
      </c>
      <c r="U508">
        <f t="shared" si="234"/>
        <v>7</v>
      </c>
      <c r="V508">
        <f t="shared" si="238"/>
        <v>-6.2014408800000004E-2</v>
      </c>
      <c r="W508">
        <f t="shared" si="239"/>
        <v>7.0987081800000004E-2</v>
      </c>
      <c r="X508">
        <f t="shared" si="240"/>
        <v>9.8211250364000016</v>
      </c>
      <c r="Y508">
        <f t="shared" si="235"/>
        <v>0.73894700000000002</v>
      </c>
      <c r="Z508">
        <f t="shared" si="236"/>
        <v>0.54144300000000001</v>
      </c>
      <c r="AA508">
        <f t="shared" si="237"/>
        <v>0</v>
      </c>
      <c r="AB508">
        <f t="shared" si="253"/>
        <v>-0.12</v>
      </c>
      <c r="AC508">
        <f t="shared" si="254"/>
        <v>2.3E-2</v>
      </c>
      <c r="AD508">
        <f t="shared" si="255"/>
        <v>-0.70599999999999996</v>
      </c>
      <c r="AE508">
        <f t="shared" si="256"/>
        <v>0</v>
      </c>
      <c r="AG508">
        <f t="shared" ref="AG508:AG571" si="260">AB508/180*PI()</f>
        <v>-2.0943951023931952E-3</v>
      </c>
      <c r="AH508">
        <f t="shared" ref="AH508:AH571" si="261">AC508/180*PI()</f>
        <v>4.0142572795869572E-4</v>
      </c>
      <c r="AI508">
        <f t="shared" ref="AI508:AI571" si="262">AD508/180*PI()</f>
        <v>-1.2322024519079966E-2</v>
      </c>
      <c r="AJ508">
        <f t="shared" ref="AJ508:AJ571" si="263">COS(AH508)*V508+SIN(AH508)*X508</f>
        <v>-5.8071951642190672E-2</v>
      </c>
      <c r="AK508">
        <f t="shared" ref="AK508:AK571" si="264">SIN(AG508)*SIN(AH508)*V508+COS(AG508)*W508-SIN(AG508)*COS(AH508)*X508</f>
        <v>9.1556277727254526E-2</v>
      </c>
      <c r="AL508">
        <f t="shared" ref="AL508:AL571" si="265">-COS(AG508)*SIN(AH508)*V508+SIN(AG508)*W508+COS(AG508)*COS(AH508)*X508</f>
        <v>9.8209789242073757</v>
      </c>
      <c r="AM508">
        <f t="shared" si="257"/>
        <v>-5.8072019970876111E-2</v>
      </c>
      <c r="AN508">
        <f t="shared" si="258"/>
        <v>9.155622724634252E-2</v>
      </c>
      <c r="AO508">
        <f t="shared" si="259"/>
        <v>9.8209789242739536</v>
      </c>
      <c r="AQ508">
        <f t="shared" si="247"/>
        <v>2.1904999972321093E-2</v>
      </c>
      <c r="AR508" t="b">
        <f t="shared" si="241"/>
        <v>1</v>
      </c>
      <c r="AS508" t="b">
        <f t="shared" si="242"/>
        <v>1</v>
      </c>
      <c r="AT508" t="b">
        <f>FALSE</f>
        <v>0</v>
      </c>
      <c r="AU508" t="b">
        <f t="shared" si="243"/>
        <v>1</v>
      </c>
      <c r="AV508" t="b">
        <f t="shared" si="248"/>
        <v>0</v>
      </c>
      <c r="AW508" t="b">
        <f t="shared" si="244"/>
        <v>1</v>
      </c>
      <c r="AX508">
        <f t="shared" si="251"/>
        <v>0</v>
      </c>
      <c r="AY508">
        <f t="shared" si="252"/>
        <v>0</v>
      </c>
      <c r="AZ508" t="b">
        <f t="shared" si="245"/>
        <v>0</v>
      </c>
    </row>
    <row r="509" spans="1:52" x14ac:dyDescent="0.3">
      <c r="A509" s="4">
        <v>507</v>
      </c>
      <c r="B509" s="4">
        <v>-803111025946</v>
      </c>
      <c r="C509" s="5">
        <v>7</v>
      </c>
      <c r="D509" s="5">
        <v>2.8379999999999998E-3</v>
      </c>
      <c r="E509" s="5">
        <v>4.0769999999999999E-3</v>
      </c>
      <c r="F509" s="5">
        <v>1008353</v>
      </c>
      <c r="G509" s="5">
        <v>0.95492999999999995</v>
      </c>
      <c r="H509" s="5">
        <v>0.524231</v>
      </c>
      <c r="I509" s="5">
        <v>0</v>
      </c>
      <c r="J509" s="5">
        <v>-0.12</v>
      </c>
      <c r="K509" s="5">
        <v>1.9E-2</v>
      </c>
      <c r="L509" s="5">
        <v>-0.68899999999999995</v>
      </c>
      <c r="M509" s="5">
        <v>0</v>
      </c>
      <c r="S509">
        <f t="shared" si="233"/>
        <v>507</v>
      </c>
      <c r="T509">
        <f t="shared" si="246"/>
        <v>10.137963999994099</v>
      </c>
      <c r="U509">
        <f t="shared" si="234"/>
        <v>7</v>
      </c>
      <c r="V509">
        <f t="shared" si="238"/>
        <v>2.7829995600000001E-2</v>
      </c>
      <c r="W509">
        <f t="shared" si="239"/>
        <v>3.9979877400000002E-2</v>
      </c>
      <c r="X509">
        <f t="shared" si="240"/>
        <v>9.8881111886000017</v>
      </c>
      <c r="Y509">
        <f t="shared" si="235"/>
        <v>0.95492999999999995</v>
      </c>
      <c r="Z509">
        <f t="shared" si="236"/>
        <v>0.524231</v>
      </c>
      <c r="AA509">
        <f t="shared" si="237"/>
        <v>0</v>
      </c>
      <c r="AB509">
        <f t="shared" si="253"/>
        <v>-0.12</v>
      </c>
      <c r="AC509">
        <f t="shared" si="254"/>
        <v>1.9E-2</v>
      </c>
      <c r="AD509">
        <f t="shared" si="255"/>
        <v>-0.68899999999999995</v>
      </c>
      <c r="AE509">
        <f t="shared" si="256"/>
        <v>0</v>
      </c>
      <c r="AG509">
        <f t="shared" si="260"/>
        <v>-2.0943951023931952E-3</v>
      </c>
      <c r="AH509">
        <f t="shared" si="261"/>
        <v>3.3161255787892259E-4</v>
      </c>
      <c r="AI509">
        <f t="shared" si="262"/>
        <v>-1.2025318546240929E-2</v>
      </c>
      <c r="AJ509">
        <f t="shared" si="263"/>
        <v>3.1109015853556538E-2</v>
      </c>
      <c r="AK509">
        <f t="shared" si="264"/>
        <v>6.0689365751881399E-2</v>
      </c>
      <c r="AL509">
        <f t="shared" si="265"/>
        <v>9.8879959955182937</v>
      </c>
      <c r="AM509">
        <f t="shared" si="257"/>
        <v>3.1108980894747475E-2</v>
      </c>
      <c r="AN509">
        <f t="shared" si="258"/>
        <v>6.0689386219255161E-2</v>
      </c>
      <c r="AO509">
        <f t="shared" si="259"/>
        <v>9.8879959955026582</v>
      </c>
      <c r="AQ509">
        <f t="shared" si="247"/>
        <v>1.8742999993264675E-2</v>
      </c>
      <c r="AR509" t="b">
        <f t="shared" si="241"/>
        <v>1</v>
      </c>
      <c r="AS509" t="b">
        <f t="shared" si="242"/>
        <v>1</v>
      </c>
      <c r="AT509" t="b">
        <f>FALSE</f>
        <v>0</v>
      </c>
      <c r="AU509" t="b">
        <f t="shared" si="243"/>
        <v>1</v>
      </c>
      <c r="AV509" t="b">
        <f t="shared" si="248"/>
        <v>0</v>
      </c>
      <c r="AW509" t="b">
        <f t="shared" si="244"/>
        <v>1</v>
      </c>
      <c r="AX509">
        <f t="shared" si="251"/>
        <v>0</v>
      </c>
      <c r="AY509">
        <f t="shared" si="252"/>
        <v>0</v>
      </c>
      <c r="AZ509" t="b">
        <f t="shared" si="245"/>
        <v>0</v>
      </c>
    </row>
    <row r="510" spans="1:52" x14ac:dyDescent="0.3">
      <c r="A510" s="4">
        <v>508</v>
      </c>
      <c r="B510" s="4">
        <v>-803111006595</v>
      </c>
      <c r="C510" s="5">
        <v>7</v>
      </c>
      <c r="D510" s="5">
        <v>-3.4650000000000002E-3</v>
      </c>
      <c r="E510" s="5">
        <v>1.2458E-2</v>
      </c>
      <c r="F510" s="5">
        <v>0.99819199999999997</v>
      </c>
      <c r="G510" s="5">
        <v>0.94891400000000004</v>
      </c>
      <c r="H510" s="5">
        <v>0.75843499999999997</v>
      </c>
      <c r="I510" s="5">
        <v>0</v>
      </c>
      <c r="J510" s="5">
        <v>-0.12</v>
      </c>
      <c r="K510" s="5">
        <v>1.2E-2</v>
      </c>
      <c r="L510" s="5">
        <v>-0.69399999999999995</v>
      </c>
      <c r="M510" s="5">
        <v>0</v>
      </c>
      <c r="S510">
        <f t="shared" si="233"/>
        <v>508</v>
      </c>
      <c r="T510">
        <f t="shared" si="246"/>
        <v>10.157314999960363</v>
      </c>
      <c r="U510">
        <f t="shared" si="234"/>
        <v>7</v>
      </c>
      <c r="V510">
        <f t="shared" si="238"/>
        <v>-3.3978483000000004E-2</v>
      </c>
      <c r="W510">
        <f t="shared" si="239"/>
        <v>0.12216563960000001</v>
      </c>
      <c r="X510">
        <f t="shared" si="240"/>
        <v>9.7884703904000006</v>
      </c>
      <c r="Y510">
        <f t="shared" si="235"/>
        <v>0.94891400000000004</v>
      </c>
      <c r="Z510">
        <f t="shared" si="236"/>
        <v>0.75843499999999997</v>
      </c>
      <c r="AA510">
        <f t="shared" si="237"/>
        <v>0</v>
      </c>
      <c r="AB510">
        <f t="shared" si="253"/>
        <v>-0.12</v>
      </c>
      <c r="AC510">
        <f t="shared" si="254"/>
        <v>1.2E-2</v>
      </c>
      <c r="AD510">
        <f t="shared" si="255"/>
        <v>-0.69399999999999995</v>
      </c>
      <c r="AE510">
        <f t="shared" si="256"/>
        <v>0</v>
      </c>
      <c r="AG510">
        <f t="shared" si="260"/>
        <v>-2.0943951023931952E-3</v>
      </c>
      <c r="AH510">
        <f t="shared" si="261"/>
        <v>2.0943951023931956E-4</v>
      </c>
      <c r="AI510">
        <f t="shared" si="262"/>
        <v>-1.2112585008840646E-2</v>
      </c>
      <c r="AJ510">
        <f t="shared" si="263"/>
        <v>-3.1928389825198876E-2</v>
      </c>
      <c r="AK510">
        <f t="shared" si="264"/>
        <v>0.1426662955735773</v>
      </c>
      <c r="AL510">
        <f t="shared" si="265"/>
        <v>9.7881999606962395</v>
      </c>
      <c r="AM510">
        <f t="shared" si="257"/>
        <v>-3.1928447909359468E-2</v>
      </c>
      <c r="AN510">
        <f t="shared" si="258"/>
        <v>0.14266628111859309</v>
      </c>
      <c r="AO510">
        <f t="shared" si="259"/>
        <v>9.7881999607174599</v>
      </c>
      <c r="AQ510">
        <f t="shared" si="247"/>
        <v>1.9350999966263771E-2</v>
      </c>
      <c r="AR510" t="b">
        <f t="shared" si="241"/>
        <v>1</v>
      </c>
      <c r="AS510" t="b">
        <f t="shared" si="242"/>
        <v>1</v>
      </c>
      <c r="AT510" t="b">
        <f>FALSE</f>
        <v>0</v>
      </c>
      <c r="AU510" t="b">
        <f t="shared" si="243"/>
        <v>1</v>
      </c>
      <c r="AV510" t="b">
        <f t="shared" si="248"/>
        <v>0</v>
      </c>
      <c r="AW510" t="b">
        <f t="shared" si="244"/>
        <v>1</v>
      </c>
      <c r="AX510">
        <f t="shared" si="251"/>
        <v>0</v>
      </c>
      <c r="AY510">
        <f t="shared" si="252"/>
        <v>0</v>
      </c>
      <c r="AZ510" t="b">
        <f t="shared" si="245"/>
        <v>0</v>
      </c>
    </row>
    <row r="511" spans="1:52" x14ac:dyDescent="0.3">
      <c r="A511" s="4">
        <v>509</v>
      </c>
      <c r="B511" s="4">
        <v>-803110989037</v>
      </c>
      <c r="C511" s="5">
        <v>7</v>
      </c>
      <c r="D511" s="5">
        <v>-4.2420000000000001E-3</v>
      </c>
      <c r="E511" s="5">
        <v>9.4669999999999997E-3</v>
      </c>
      <c r="F511" s="5">
        <v>1008814</v>
      </c>
      <c r="G511" s="5">
        <v>0.83099100000000004</v>
      </c>
      <c r="H511" s="5">
        <v>0.72233599999999998</v>
      </c>
      <c r="I511" s="5">
        <v>0</v>
      </c>
      <c r="J511" s="5">
        <v>-0.124</v>
      </c>
      <c r="K511" s="5">
        <v>8.9999999999999993E-3</v>
      </c>
      <c r="L511" s="5">
        <v>-0.69199999999999995</v>
      </c>
      <c r="M511" s="5">
        <v>0</v>
      </c>
      <c r="S511">
        <f t="shared" si="233"/>
        <v>509</v>
      </c>
      <c r="T511">
        <f t="shared" si="246"/>
        <v>10.174873000010848</v>
      </c>
      <c r="U511">
        <f t="shared" si="234"/>
        <v>7</v>
      </c>
      <c r="V511">
        <f t="shared" si="238"/>
        <v>-4.1597900400000005E-2</v>
      </c>
      <c r="W511">
        <f t="shared" si="239"/>
        <v>9.2835295400000004E-2</v>
      </c>
      <c r="X511">
        <f t="shared" si="240"/>
        <v>9.8926318468000023</v>
      </c>
      <c r="Y511">
        <f t="shared" si="235"/>
        <v>0.83099100000000004</v>
      </c>
      <c r="Z511">
        <f t="shared" si="236"/>
        <v>0.72233599999999998</v>
      </c>
      <c r="AA511">
        <f t="shared" si="237"/>
        <v>0</v>
      </c>
      <c r="AB511">
        <f t="shared" si="253"/>
        <v>-0.124</v>
      </c>
      <c r="AC511">
        <f t="shared" si="254"/>
        <v>8.9999999999999993E-3</v>
      </c>
      <c r="AD511">
        <f t="shared" si="255"/>
        <v>-0.69199999999999995</v>
      </c>
      <c r="AE511">
        <f t="shared" si="256"/>
        <v>0</v>
      </c>
      <c r="AG511">
        <f t="shared" si="260"/>
        <v>-2.1642082724729686E-3</v>
      </c>
      <c r="AH511">
        <f t="shared" si="261"/>
        <v>1.5707963267948965E-4</v>
      </c>
      <c r="AI511">
        <f t="shared" si="262"/>
        <v>-1.207767842380076E-2</v>
      </c>
      <c r="AJ511">
        <f t="shared" si="263"/>
        <v>-4.0043968916467998E-2</v>
      </c>
      <c r="AK511">
        <f t="shared" si="264"/>
        <v>0.11424479083266456</v>
      </c>
      <c r="AL511">
        <f t="shared" si="265"/>
        <v>9.8924141766321299</v>
      </c>
      <c r="AM511">
        <f t="shared" si="257"/>
        <v>-4.00440041152317E-2</v>
      </c>
      <c r="AN511">
        <f t="shared" si="258"/>
        <v>0.11424477695547451</v>
      </c>
      <c r="AO511">
        <f t="shared" si="259"/>
        <v>9.8924141766499112</v>
      </c>
      <c r="AQ511">
        <f t="shared" si="247"/>
        <v>1.7558000050485134E-2</v>
      </c>
      <c r="AR511" t="b">
        <f t="shared" si="241"/>
        <v>1</v>
      </c>
      <c r="AS511" t="b">
        <f t="shared" si="242"/>
        <v>1</v>
      </c>
      <c r="AT511" t="b">
        <f>FALSE</f>
        <v>0</v>
      </c>
      <c r="AU511" t="b">
        <f t="shared" si="243"/>
        <v>1</v>
      </c>
      <c r="AV511" t="b">
        <f t="shared" si="248"/>
        <v>0</v>
      </c>
      <c r="AW511" t="b">
        <f t="shared" si="244"/>
        <v>1</v>
      </c>
      <c r="AX511">
        <f t="shared" si="251"/>
        <v>0</v>
      </c>
      <c r="AY511">
        <f t="shared" si="252"/>
        <v>0</v>
      </c>
      <c r="AZ511" t="b">
        <f t="shared" si="245"/>
        <v>0</v>
      </c>
    </row>
    <row r="512" spans="1:52" x14ac:dyDescent="0.3">
      <c r="A512" s="4">
        <v>510</v>
      </c>
      <c r="B512" s="4">
        <v>-803110964347</v>
      </c>
      <c r="C512" s="5">
        <v>7</v>
      </c>
      <c r="D512" s="5">
        <v>-4.7460000000000002E-3</v>
      </c>
      <c r="E512" s="5">
        <v>4.1349999999999998E-3</v>
      </c>
      <c r="F512" s="5">
        <v>1011330</v>
      </c>
      <c r="G512" s="5">
        <v>0.69926699999999997</v>
      </c>
      <c r="H512" s="5">
        <v>0.73361399999999999</v>
      </c>
      <c r="I512" s="5">
        <v>0</v>
      </c>
      <c r="J512" s="5">
        <v>-0.127</v>
      </c>
      <c r="K512" s="5">
        <v>4.0000000000000001E-3</v>
      </c>
      <c r="L512" s="5">
        <v>-0.68700000000000006</v>
      </c>
      <c r="M512" s="5">
        <v>0</v>
      </c>
      <c r="S512">
        <f t="shared" si="233"/>
        <v>510</v>
      </c>
      <c r="T512">
        <f t="shared" si="246"/>
        <v>10.199563000001945</v>
      </c>
      <c r="U512">
        <f t="shared" si="234"/>
        <v>7</v>
      </c>
      <c r="V512">
        <f t="shared" si="238"/>
        <v>-4.6540225200000007E-2</v>
      </c>
      <c r="W512">
        <f t="shared" si="239"/>
        <v>4.0548636999999998E-2</v>
      </c>
      <c r="X512">
        <f t="shared" si="240"/>
        <v>9.9173042460000005</v>
      </c>
      <c r="Y512">
        <f t="shared" si="235"/>
        <v>0.69926699999999997</v>
      </c>
      <c r="Z512">
        <f t="shared" si="236"/>
        <v>0.73361399999999999</v>
      </c>
      <c r="AA512">
        <f t="shared" si="237"/>
        <v>0</v>
      </c>
      <c r="AB512">
        <f t="shared" si="253"/>
        <v>-0.127</v>
      </c>
      <c r="AC512">
        <f t="shared" si="254"/>
        <v>4.0000000000000001E-3</v>
      </c>
      <c r="AD512">
        <f t="shared" si="255"/>
        <v>-0.68700000000000006</v>
      </c>
      <c r="AE512">
        <f t="shared" si="256"/>
        <v>0</v>
      </c>
      <c r="AG512">
        <f t="shared" si="260"/>
        <v>-2.2165681500327982E-3</v>
      </c>
      <c r="AH512">
        <f t="shared" si="261"/>
        <v>6.9813170079773186E-5</v>
      </c>
      <c r="AI512">
        <f t="shared" si="262"/>
        <v>-1.1990411961201045E-2</v>
      </c>
      <c r="AJ512">
        <f t="shared" si="263"/>
        <v>-4.584786663908786E-2</v>
      </c>
      <c r="AK512">
        <f t="shared" si="264"/>
        <v>6.2530907262428825E-2</v>
      </c>
      <c r="AL512">
        <f t="shared" si="265"/>
        <v>9.9171932294886478</v>
      </c>
      <c r="AM512">
        <f t="shared" si="257"/>
        <v>-4.584787461464606E-2</v>
      </c>
      <c r="AN512">
        <f t="shared" si="258"/>
        <v>6.2530900114107044E-2</v>
      </c>
      <c r="AO512">
        <f t="shared" si="259"/>
        <v>9.9171932294968475</v>
      </c>
      <c r="AQ512">
        <f t="shared" si="247"/>
        <v>2.4689999991096556E-2</v>
      </c>
      <c r="AR512" t="b">
        <f t="shared" si="241"/>
        <v>1</v>
      </c>
      <c r="AS512" t="b">
        <f t="shared" si="242"/>
        <v>1</v>
      </c>
      <c r="AT512" t="b">
        <f>FALSE</f>
        <v>0</v>
      </c>
      <c r="AU512" t="b">
        <f t="shared" si="243"/>
        <v>1</v>
      </c>
      <c r="AV512" t="b">
        <f t="shared" si="248"/>
        <v>0</v>
      </c>
      <c r="AW512" t="b">
        <f t="shared" si="244"/>
        <v>1</v>
      </c>
      <c r="AX512">
        <f t="shared" si="251"/>
        <v>0</v>
      </c>
      <c r="AY512">
        <f t="shared" si="252"/>
        <v>0</v>
      </c>
      <c r="AZ512" t="b">
        <f t="shared" si="245"/>
        <v>0</v>
      </c>
    </row>
    <row r="513" spans="1:52" x14ac:dyDescent="0.3">
      <c r="A513" s="4">
        <v>511</v>
      </c>
      <c r="B513" s="4">
        <v>-803110944040</v>
      </c>
      <c r="C513" s="5">
        <v>7</v>
      </c>
      <c r="D513" s="5">
        <v>-9.2099999999999994E-3</v>
      </c>
      <c r="E513" s="5">
        <v>6.9940000000000002E-3</v>
      </c>
      <c r="F513" s="5">
        <v>1007600</v>
      </c>
      <c r="G513" s="5">
        <v>0.25193199999999999</v>
      </c>
      <c r="H513" s="5">
        <v>0.69169599999999998</v>
      </c>
      <c r="I513" s="5">
        <v>0</v>
      </c>
      <c r="J513" s="5">
        <v>-0.13100000000000001</v>
      </c>
      <c r="K513" s="5">
        <v>0.01</v>
      </c>
      <c r="L513" s="5">
        <v>-0.68300000000000005</v>
      </c>
      <c r="M513" s="5">
        <v>0</v>
      </c>
      <c r="S513">
        <f t="shared" si="233"/>
        <v>511</v>
      </c>
      <c r="T513">
        <f t="shared" si="246"/>
        <v>10.219870000029914</v>
      </c>
      <c r="U513">
        <f t="shared" si="234"/>
        <v>7</v>
      </c>
      <c r="V513">
        <f t="shared" si="238"/>
        <v>-9.0315101999999994E-2</v>
      </c>
      <c r="W513">
        <f t="shared" si="239"/>
        <v>6.8584562799999998E-2</v>
      </c>
      <c r="X513">
        <f t="shared" si="240"/>
        <v>9.8807271200000013</v>
      </c>
      <c r="Y513">
        <f t="shared" si="235"/>
        <v>0.25193199999999999</v>
      </c>
      <c r="Z513">
        <f t="shared" si="236"/>
        <v>0.69169599999999998</v>
      </c>
      <c r="AA513">
        <f t="shared" si="237"/>
        <v>0</v>
      </c>
      <c r="AB513">
        <f t="shared" si="253"/>
        <v>-0.13100000000000001</v>
      </c>
      <c r="AC513">
        <f t="shared" si="254"/>
        <v>0.01</v>
      </c>
      <c r="AD513">
        <f t="shared" si="255"/>
        <v>-0.68300000000000005</v>
      </c>
      <c r="AE513">
        <f t="shared" si="256"/>
        <v>0</v>
      </c>
      <c r="AG513">
        <f t="shared" si="260"/>
        <v>-2.286381320112572E-3</v>
      </c>
      <c r="AH513">
        <f t="shared" si="261"/>
        <v>1.7453292519943296E-4</v>
      </c>
      <c r="AI513">
        <f t="shared" si="262"/>
        <v>-1.1920598791121272E-2</v>
      </c>
      <c r="AJ513">
        <f t="shared" si="263"/>
        <v>-8.859058842582665E-2</v>
      </c>
      <c r="AK513">
        <f t="shared" si="264"/>
        <v>9.1175509465491883E-2</v>
      </c>
      <c r="AL513">
        <f t="shared" si="265"/>
        <v>9.8805600961647588</v>
      </c>
      <c r="AM513">
        <f t="shared" si="257"/>
        <v>-8.8590620301867415E-2</v>
      </c>
      <c r="AN513">
        <f t="shared" si="258"/>
        <v>9.1175473769470564E-2</v>
      </c>
      <c r="AO513">
        <f t="shared" si="259"/>
        <v>9.8805600962083471</v>
      </c>
      <c r="AQ513">
        <f t="shared" si="247"/>
        <v>2.030700002796948E-2</v>
      </c>
      <c r="AR513" t="b">
        <f t="shared" si="241"/>
        <v>1</v>
      </c>
      <c r="AS513" t="b">
        <f t="shared" si="242"/>
        <v>1</v>
      </c>
      <c r="AT513" t="b">
        <f>FALSE</f>
        <v>0</v>
      </c>
      <c r="AU513" t="b">
        <f t="shared" si="243"/>
        <v>1</v>
      </c>
      <c r="AV513" t="b">
        <f t="shared" si="248"/>
        <v>0</v>
      </c>
      <c r="AW513" t="b">
        <f t="shared" si="244"/>
        <v>1</v>
      </c>
      <c r="AX513">
        <f t="shared" si="251"/>
        <v>0</v>
      </c>
      <c r="AY513">
        <f t="shared" si="252"/>
        <v>0</v>
      </c>
      <c r="AZ513" t="b">
        <f t="shared" si="245"/>
        <v>0</v>
      </c>
    </row>
    <row r="514" spans="1:52" x14ac:dyDescent="0.3">
      <c r="A514" s="4">
        <v>512</v>
      </c>
      <c r="B514" s="4">
        <v>-803110923943</v>
      </c>
      <c r="C514" s="5">
        <v>7</v>
      </c>
      <c r="D514" s="5">
        <v>-7.3480000000000004E-3</v>
      </c>
      <c r="E514" s="5">
        <v>9.7020000000000006E-3</v>
      </c>
      <c r="F514" s="5">
        <v>1007278</v>
      </c>
      <c r="G514" s="5">
        <v>-6.3755000000000006E-2</v>
      </c>
      <c r="H514" s="5">
        <v>0.79244300000000001</v>
      </c>
      <c r="I514" s="5">
        <v>0</v>
      </c>
      <c r="J514" s="5">
        <v>-0.128</v>
      </c>
      <c r="K514" s="5">
        <v>8.9999999999999993E-3</v>
      </c>
      <c r="L514" s="5">
        <v>-0.69299999999999995</v>
      </c>
      <c r="M514" s="5">
        <v>0</v>
      </c>
      <c r="S514">
        <f t="shared" ref="S514:S577" si="266">A514</f>
        <v>512</v>
      </c>
      <c r="T514">
        <f t="shared" si="246"/>
        <v>10.239966999972239</v>
      </c>
      <c r="U514">
        <f t="shared" ref="U514:U577" si="267">C514</f>
        <v>7</v>
      </c>
      <c r="V514">
        <f t="shared" si="238"/>
        <v>-7.2055957600000012E-2</v>
      </c>
      <c r="W514">
        <f t="shared" si="239"/>
        <v>9.5139752400000013E-2</v>
      </c>
      <c r="X514">
        <f t="shared" si="240"/>
        <v>9.8775695236000001</v>
      </c>
      <c r="Y514">
        <f t="shared" ref="Y514:Y577" si="268">IF(ABS(G514)&gt;1,G514/1000000,G514)</f>
        <v>-6.3755000000000006E-2</v>
      </c>
      <c r="Z514">
        <f t="shared" ref="Z514:Z577" si="269">IF(ABS(H514)&gt;1,H514/1000000,H514)</f>
        <v>0.79244300000000001</v>
      </c>
      <c r="AA514">
        <f t="shared" ref="AA514:AA577" si="270">IF(ABS(I514)&gt;1,I514/1000000,I514)</f>
        <v>0</v>
      </c>
      <c r="AB514">
        <f t="shared" si="253"/>
        <v>-0.128</v>
      </c>
      <c r="AC514">
        <f t="shared" si="254"/>
        <v>8.9999999999999993E-3</v>
      </c>
      <c r="AD514">
        <f t="shared" si="255"/>
        <v>-0.69299999999999995</v>
      </c>
      <c r="AE514">
        <f t="shared" si="256"/>
        <v>0</v>
      </c>
      <c r="AG514">
        <f t="shared" si="260"/>
        <v>-2.2340214425527419E-3</v>
      </c>
      <c r="AH514">
        <f t="shared" si="261"/>
        <v>1.5707963267948965E-4</v>
      </c>
      <c r="AI514">
        <f t="shared" si="262"/>
        <v>-1.2095131716320703E-2</v>
      </c>
      <c r="AJ514">
        <f t="shared" si="263"/>
        <v>-7.0504391724892618E-2</v>
      </c>
      <c r="AK514">
        <f t="shared" si="264"/>
        <v>0.11720622376022125</v>
      </c>
      <c r="AL514">
        <f t="shared" si="265"/>
        <v>9.8773435274330339</v>
      </c>
      <c r="AM514">
        <f t="shared" si="257"/>
        <v>-7.0504428983050788E-2</v>
      </c>
      <c r="AN514">
        <f t="shared" si="258"/>
        <v>0.11720619874665532</v>
      </c>
      <c r="AO514">
        <f t="shared" si="259"/>
        <v>9.8773435274638999</v>
      </c>
      <c r="AQ514">
        <f t="shared" si="247"/>
        <v>2.0096999942325056E-2</v>
      </c>
      <c r="AR514" t="b">
        <f t="shared" si="241"/>
        <v>1</v>
      </c>
      <c r="AS514" t="b">
        <f t="shared" si="242"/>
        <v>1</v>
      </c>
      <c r="AT514" t="b">
        <f>FALSE</f>
        <v>0</v>
      </c>
      <c r="AU514" t="b">
        <f t="shared" si="243"/>
        <v>1</v>
      </c>
      <c r="AV514" t="b">
        <f t="shared" si="248"/>
        <v>0</v>
      </c>
      <c r="AW514" t="b">
        <f t="shared" si="244"/>
        <v>1</v>
      </c>
      <c r="AX514">
        <f t="shared" si="251"/>
        <v>0</v>
      </c>
      <c r="AY514">
        <f t="shared" si="252"/>
        <v>0</v>
      </c>
      <c r="AZ514" t="b">
        <f t="shared" si="245"/>
        <v>0</v>
      </c>
    </row>
    <row r="515" spans="1:52" x14ac:dyDescent="0.3">
      <c r="A515" s="4">
        <v>513</v>
      </c>
      <c r="B515" s="4">
        <v>-803110904556</v>
      </c>
      <c r="C515" s="5">
        <v>7</v>
      </c>
      <c r="D515" s="5">
        <v>-1.2333E-2</v>
      </c>
      <c r="E515" s="5">
        <v>7.071E-3</v>
      </c>
      <c r="F515" s="5">
        <v>1002249</v>
      </c>
      <c r="G515" s="5">
        <v>-0.35089500000000001</v>
      </c>
      <c r="H515" s="5">
        <v>0.75771299999999997</v>
      </c>
      <c r="I515" s="5">
        <v>0</v>
      </c>
      <c r="J515" s="5">
        <v>-0.126</v>
      </c>
      <c r="K515" s="5">
        <v>1.0999999999999999E-2</v>
      </c>
      <c r="L515" s="5">
        <v>-0.66500000000000004</v>
      </c>
      <c r="M515" s="5">
        <v>0</v>
      </c>
      <c r="S515">
        <f t="shared" si="266"/>
        <v>513</v>
      </c>
      <c r="T515">
        <f t="shared" si="246"/>
        <v>10.259353999979794</v>
      </c>
      <c r="U515">
        <f t="shared" si="267"/>
        <v>7</v>
      </c>
      <c r="V515">
        <f t="shared" ref="V515:V578" si="271">IF(ABS(D515)&gt;1,D515/1000000,D515)*9.8062</f>
        <v>-0.1209398646</v>
      </c>
      <c r="W515">
        <f t="shared" ref="W515:W578" si="272">IF(ABS(E515)&gt;1,E515/1000000,E515)*9.8062</f>
        <v>6.9339640199999997E-2</v>
      </c>
      <c r="X515">
        <f t="shared" ref="X515:X578" si="273">IF(ABS(F515)&gt;1,F515/1000000,F515)*9.8062</f>
        <v>9.8282541438000006</v>
      </c>
      <c r="Y515">
        <f t="shared" si="268"/>
        <v>-0.35089500000000001</v>
      </c>
      <c r="Z515">
        <f t="shared" si="269"/>
        <v>0.75771299999999997</v>
      </c>
      <c r="AA515">
        <f t="shared" si="270"/>
        <v>0</v>
      </c>
      <c r="AB515">
        <f t="shared" si="253"/>
        <v>-0.126</v>
      </c>
      <c r="AC515">
        <f t="shared" si="254"/>
        <v>1.0999999999999999E-2</v>
      </c>
      <c r="AD515">
        <f t="shared" si="255"/>
        <v>-0.66500000000000004</v>
      </c>
      <c r="AE515">
        <f t="shared" si="256"/>
        <v>0</v>
      </c>
      <c r="AG515">
        <f t="shared" si="260"/>
        <v>-2.1991148575128553E-3</v>
      </c>
      <c r="AH515">
        <f t="shared" si="261"/>
        <v>1.9198621771937625E-4</v>
      </c>
      <c r="AI515">
        <f t="shared" si="262"/>
        <v>-1.1606439525762291E-2</v>
      </c>
      <c r="AJ515">
        <f t="shared" si="263"/>
        <v>-0.11905297304289489</v>
      </c>
      <c r="AK515">
        <f t="shared" si="264"/>
        <v>9.0952965485769893E-2</v>
      </c>
      <c r="AL515">
        <f t="shared" si="265"/>
        <v>9.8281009304622735</v>
      </c>
      <c r="AM515">
        <f t="shared" si="257"/>
        <v>-0.11905300688064614</v>
      </c>
      <c r="AN515">
        <f t="shared" si="258"/>
        <v>9.0952914823353284E-2</v>
      </c>
      <c r="AO515">
        <f t="shared" si="259"/>
        <v>9.8281009305212272</v>
      </c>
      <c r="AQ515">
        <f t="shared" si="247"/>
        <v>1.9387000007554889E-2</v>
      </c>
      <c r="AR515" t="b">
        <f t="shared" ref="AR515:AR578" si="274">OR(U515=3,U515=7)</f>
        <v>1</v>
      </c>
      <c r="AS515" t="b">
        <f t="shared" ref="AS515:AS578" si="275">OR(AR515,U515=9)</f>
        <v>1</v>
      </c>
      <c r="AT515" t="b">
        <f>TRUE</f>
        <v>1</v>
      </c>
      <c r="AU515" t="b">
        <f t="shared" ref="AU515:AU578" si="276">AND(OR(AU514,AND(AB515=0,AC515=0)),AR515=AS515)</f>
        <v>1</v>
      </c>
      <c r="AV515" t="b">
        <f t="shared" si="248"/>
        <v>0</v>
      </c>
      <c r="AW515" t="b">
        <f t="shared" ref="AW515:AW578" si="277">AND(AS515,NOT(AT515),AU515)</f>
        <v>0</v>
      </c>
      <c r="AX515">
        <f t="shared" si="251"/>
        <v>0</v>
      </c>
      <c r="AY515">
        <f t="shared" si="252"/>
        <v>10.259353999979794</v>
      </c>
      <c r="AZ515" t="b">
        <f t="shared" ref="AZ515:AZ578" si="278">AND(AU515,AS515,NOT(AV515),NOT(AW515))</f>
        <v>1</v>
      </c>
    </row>
    <row r="516" spans="1:52" x14ac:dyDescent="0.3">
      <c r="A516" s="4">
        <v>514</v>
      </c>
      <c r="B516" s="4">
        <v>-803110885538</v>
      </c>
      <c r="C516" s="5">
        <v>7</v>
      </c>
      <c r="D516" s="5">
        <v>-6.966E-3</v>
      </c>
      <c r="E516" s="5">
        <v>1.1322E-2</v>
      </c>
      <c r="F516" s="5">
        <v>0.99348499999999995</v>
      </c>
      <c r="G516" s="5">
        <v>-0.27805099999999999</v>
      </c>
      <c r="H516" s="5">
        <v>1051253</v>
      </c>
      <c r="I516" s="5">
        <v>0</v>
      </c>
      <c r="J516" s="5">
        <v>-0.126</v>
      </c>
      <c r="K516" s="5">
        <v>1.2E-2</v>
      </c>
      <c r="L516" s="5">
        <v>-0.70299999999999996</v>
      </c>
      <c r="M516" s="5">
        <v>0</v>
      </c>
      <c r="S516">
        <f t="shared" si="266"/>
        <v>514</v>
      </c>
      <c r="T516">
        <f t="shared" ref="T516:T579" si="279">B516/1000000-B$2/1000000</f>
        <v>10.278371999971569</v>
      </c>
      <c r="U516">
        <f t="shared" si="267"/>
        <v>7</v>
      </c>
      <c r="V516">
        <f t="shared" si="271"/>
        <v>-6.8309989200000004E-2</v>
      </c>
      <c r="W516">
        <f t="shared" si="272"/>
        <v>0.11102579640000002</v>
      </c>
      <c r="X516">
        <f t="shared" si="273"/>
        <v>9.7423126070000006</v>
      </c>
      <c r="Y516">
        <f t="shared" si="268"/>
        <v>-0.27805099999999999</v>
      </c>
      <c r="Z516">
        <f t="shared" si="269"/>
        <v>1.051253</v>
      </c>
      <c r="AA516">
        <f t="shared" si="270"/>
        <v>0</v>
      </c>
      <c r="AB516">
        <f t="shared" si="253"/>
        <v>-0.126</v>
      </c>
      <c r="AC516">
        <f t="shared" si="254"/>
        <v>1.2E-2</v>
      </c>
      <c r="AD516">
        <f t="shared" si="255"/>
        <v>-0.70299999999999996</v>
      </c>
      <c r="AE516">
        <f t="shared" si="256"/>
        <v>0</v>
      </c>
      <c r="AG516">
        <f t="shared" si="260"/>
        <v>-2.1991148575128553E-3</v>
      </c>
      <c r="AH516">
        <f t="shared" si="261"/>
        <v>2.0943951023931956E-4</v>
      </c>
      <c r="AI516">
        <f t="shared" si="262"/>
        <v>-1.2269664641520135E-2</v>
      </c>
      <c r="AJ516">
        <f t="shared" si="263"/>
        <v>-6.6269562535703042E-2</v>
      </c>
      <c r="AK516">
        <f t="shared" si="264"/>
        <v>0.13245000605833843</v>
      </c>
      <c r="AL516">
        <f t="shared" si="265"/>
        <v>9.7420589844025471</v>
      </c>
      <c r="AM516">
        <f t="shared" si="257"/>
        <v>-6.6269618605947961E-2</v>
      </c>
      <c r="AN516">
        <f t="shared" si="258"/>
        <v>0.13244997506593478</v>
      </c>
      <c r="AO516">
        <f t="shared" si="259"/>
        <v>9.7420589844424974</v>
      </c>
      <c r="AQ516">
        <f t="shared" ref="AQ516:AQ579" si="280">T516-T515</f>
        <v>1.9017999991774559E-2</v>
      </c>
      <c r="AR516" t="b">
        <f t="shared" si="274"/>
        <v>1</v>
      </c>
      <c r="AS516" t="b">
        <f t="shared" si="275"/>
        <v>1</v>
      </c>
      <c r="AT516" t="b">
        <f>TRUE</f>
        <v>1</v>
      </c>
      <c r="AU516" t="b">
        <f t="shared" si="276"/>
        <v>1</v>
      </c>
      <c r="AV516" t="b">
        <f t="shared" ref="AV516:AV579" si="281">AND(AU516,NOT(AS516))</f>
        <v>0</v>
      </c>
      <c r="AW516" t="b">
        <f t="shared" si="277"/>
        <v>0</v>
      </c>
      <c r="AX516">
        <f t="shared" si="251"/>
        <v>0</v>
      </c>
      <c r="AY516">
        <f t="shared" si="252"/>
        <v>0</v>
      </c>
      <c r="AZ516" t="b">
        <f t="shared" si="278"/>
        <v>1</v>
      </c>
    </row>
    <row r="517" spans="1:52" x14ac:dyDescent="0.3">
      <c r="A517" s="4">
        <v>515</v>
      </c>
      <c r="B517" s="4">
        <v>-803110865799</v>
      </c>
      <c r="C517" s="5">
        <v>7</v>
      </c>
      <c r="D517" s="5">
        <v>-9.7739999999999997E-3</v>
      </c>
      <c r="E517" s="5">
        <v>9.7739999999999997E-3</v>
      </c>
      <c r="F517" s="5">
        <v>1001589</v>
      </c>
      <c r="G517" s="5">
        <v>-0.663887</v>
      </c>
      <c r="H517" s="5">
        <v>0.123636</v>
      </c>
      <c r="I517" s="5">
        <v>0</v>
      </c>
      <c r="J517" s="5">
        <v>-0.13200000000000001</v>
      </c>
      <c r="K517" s="5">
        <v>1.6E-2</v>
      </c>
      <c r="L517" s="5">
        <v>-0.69399999999999995</v>
      </c>
      <c r="M517" s="5">
        <v>0</v>
      </c>
      <c r="S517">
        <f t="shared" si="266"/>
        <v>515</v>
      </c>
      <c r="T517">
        <f t="shared" si="279"/>
        <v>10.298110999981873</v>
      </c>
      <c r="U517">
        <f t="shared" si="267"/>
        <v>7</v>
      </c>
      <c r="V517">
        <f t="shared" si="271"/>
        <v>-9.5845798800000007E-2</v>
      </c>
      <c r="W517">
        <f t="shared" si="272"/>
        <v>9.5845798800000007E-2</v>
      </c>
      <c r="X517">
        <f t="shared" si="273"/>
        <v>9.8217820518000014</v>
      </c>
      <c r="Y517">
        <f t="shared" si="268"/>
        <v>-0.663887</v>
      </c>
      <c r="Z517">
        <f t="shared" si="269"/>
        <v>0.123636</v>
      </c>
      <c r="AA517">
        <f t="shared" si="270"/>
        <v>0</v>
      </c>
      <c r="AB517">
        <f t="shared" si="253"/>
        <v>-0.13200000000000001</v>
      </c>
      <c r="AC517">
        <f t="shared" si="254"/>
        <v>1.6E-2</v>
      </c>
      <c r="AD517">
        <f t="shared" si="255"/>
        <v>-0.69399999999999995</v>
      </c>
      <c r="AE517">
        <f t="shared" si="256"/>
        <v>0</v>
      </c>
      <c r="AG517">
        <f t="shared" si="260"/>
        <v>-2.3038346126325149E-3</v>
      </c>
      <c r="AH517">
        <f t="shared" si="261"/>
        <v>2.7925268031909274E-4</v>
      </c>
      <c r="AI517">
        <f t="shared" si="262"/>
        <v>-1.2112585008840646E-2</v>
      </c>
      <c r="AJ517">
        <f t="shared" si="263"/>
        <v>-9.3103036135046197E-2</v>
      </c>
      <c r="AK517">
        <f t="shared" si="264"/>
        <v>0.11847334665415252</v>
      </c>
      <c r="AL517">
        <f t="shared" si="265"/>
        <v>9.8215615559925524</v>
      </c>
      <c r="AM517">
        <f t="shared" si="257"/>
        <v>-9.3103105076380657E-2</v>
      </c>
      <c r="AN517">
        <f t="shared" si="258"/>
        <v>0.11847328587390135</v>
      </c>
      <c r="AO517">
        <f t="shared" si="259"/>
        <v>9.8215615560721936</v>
      </c>
      <c r="AQ517">
        <f t="shared" si="280"/>
        <v>1.9739000010304153E-2</v>
      </c>
      <c r="AR517" t="b">
        <f t="shared" si="274"/>
        <v>1</v>
      </c>
      <c r="AS517" t="b">
        <f t="shared" si="275"/>
        <v>1</v>
      </c>
      <c r="AT517" t="b">
        <f>TRUE</f>
        <v>1</v>
      </c>
      <c r="AU517" t="b">
        <f t="shared" si="276"/>
        <v>1</v>
      </c>
      <c r="AV517" t="b">
        <f t="shared" si="281"/>
        <v>0</v>
      </c>
      <c r="AW517" t="b">
        <f t="shared" si="277"/>
        <v>0</v>
      </c>
      <c r="AX517">
        <f t="shared" si="251"/>
        <v>0</v>
      </c>
      <c r="AY517">
        <f t="shared" si="252"/>
        <v>0</v>
      </c>
      <c r="AZ517" t="b">
        <f t="shared" si="278"/>
        <v>1</v>
      </c>
    </row>
    <row r="518" spans="1:52" x14ac:dyDescent="0.3">
      <c r="A518" s="4">
        <v>516</v>
      </c>
      <c r="B518" s="4">
        <v>-803110850281</v>
      </c>
      <c r="C518" s="5">
        <v>7</v>
      </c>
      <c r="D518" s="5">
        <v>-8.2240000000000004E-3</v>
      </c>
      <c r="E518" s="5">
        <v>9.0699999999999999E-3</v>
      </c>
      <c r="F518" s="5">
        <v>1003311</v>
      </c>
      <c r="G518" s="5">
        <v>-0.32277800000000001</v>
      </c>
      <c r="H518" s="5">
        <v>0.89079600000000003</v>
      </c>
      <c r="I518" s="5">
        <v>0</v>
      </c>
      <c r="J518" s="5">
        <v>-0.13500000000000001</v>
      </c>
      <c r="K518" s="5">
        <v>1.2999999999999999E-2</v>
      </c>
      <c r="L518" s="5">
        <v>-0.71099999999999997</v>
      </c>
      <c r="M518" s="5">
        <v>0</v>
      </c>
      <c r="S518">
        <f t="shared" si="266"/>
        <v>516</v>
      </c>
      <c r="T518">
        <f t="shared" si="279"/>
        <v>10.313628999982029</v>
      </c>
      <c r="U518">
        <f t="shared" si="267"/>
        <v>7</v>
      </c>
      <c r="V518">
        <f t="shared" si="271"/>
        <v>-8.0646188800000004E-2</v>
      </c>
      <c r="W518">
        <f t="shared" si="272"/>
        <v>8.8942234000000009E-2</v>
      </c>
      <c r="X518">
        <f t="shared" si="273"/>
        <v>9.8386683282000007</v>
      </c>
      <c r="Y518">
        <f t="shared" si="268"/>
        <v>-0.32277800000000001</v>
      </c>
      <c r="Z518">
        <f t="shared" si="269"/>
        <v>0.89079600000000003</v>
      </c>
      <c r="AA518">
        <f t="shared" si="270"/>
        <v>0</v>
      </c>
      <c r="AB518">
        <f t="shared" si="253"/>
        <v>-0.13500000000000001</v>
      </c>
      <c r="AC518">
        <f t="shared" si="254"/>
        <v>1.2999999999999999E-2</v>
      </c>
      <c r="AD518">
        <f t="shared" si="255"/>
        <v>-0.71099999999999997</v>
      </c>
      <c r="AE518">
        <f t="shared" si="256"/>
        <v>0</v>
      </c>
      <c r="AG518">
        <f t="shared" si="260"/>
        <v>-2.3561944901923449E-3</v>
      </c>
      <c r="AH518">
        <f t="shared" si="261"/>
        <v>2.2689280275926281E-4</v>
      </c>
      <c r="AI518">
        <f t="shared" si="262"/>
        <v>-1.2409290981679682E-2</v>
      </c>
      <c r="AJ518">
        <f t="shared" si="263"/>
        <v>-7.8413863710902615E-2</v>
      </c>
      <c r="AK518">
        <f t="shared" si="264"/>
        <v>0.11212382428510065</v>
      </c>
      <c r="AL518">
        <f t="shared" si="265"/>
        <v>9.8384494975117036</v>
      </c>
      <c r="AM518">
        <f t="shared" si="257"/>
        <v>-7.8413917456232107E-2</v>
      </c>
      <c r="AN518">
        <f t="shared" si="258"/>
        <v>0.1121237817681037</v>
      </c>
      <c r="AO518">
        <f t="shared" si="259"/>
        <v>9.8384494975678898</v>
      </c>
      <c r="AQ518">
        <f t="shared" si="280"/>
        <v>1.5518000000156462E-2</v>
      </c>
      <c r="AR518" t="b">
        <f t="shared" si="274"/>
        <v>1</v>
      </c>
      <c r="AS518" t="b">
        <f t="shared" si="275"/>
        <v>1</v>
      </c>
      <c r="AT518" t="b">
        <f>TRUE</f>
        <v>1</v>
      </c>
      <c r="AU518" t="b">
        <f t="shared" si="276"/>
        <v>1</v>
      </c>
      <c r="AV518" t="b">
        <f t="shared" si="281"/>
        <v>0</v>
      </c>
      <c r="AW518" t="b">
        <f t="shared" si="277"/>
        <v>0</v>
      </c>
      <c r="AX518">
        <f t="shared" si="251"/>
        <v>0</v>
      </c>
      <c r="AY518">
        <f t="shared" si="252"/>
        <v>0</v>
      </c>
      <c r="AZ518" t="b">
        <f t="shared" si="278"/>
        <v>1</v>
      </c>
    </row>
    <row r="519" spans="1:52" x14ac:dyDescent="0.3">
      <c r="A519" s="4">
        <v>517</v>
      </c>
      <c r="B519" s="4">
        <v>-803110824712</v>
      </c>
      <c r="C519" s="5">
        <v>7</v>
      </c>
      <c r="D519" s="5">
        <v>2.7550000000000001E-3</v>
      </c>
      <c r="E519" s="5">
        <v>3.5222000000000003E-2</v>
      </c>
      <c r="F519" s="5">
        <v>1001608</v>
      </c>
      <c r="G519" s="5">
        <v>-0.29803499999999999</v>
      </c>
      <c r="H519" s="5">
        <v>1120112</v>
      </c>
      <c r="I519" s="5">
        <v>0</v>
      </c>
      <c r="J519" s="5">
        <v>-0.13200000000000001</v>
      </c>
      <c r="K519" s="5">
        <v>2.3E-2</v>
      </c>
      <c r="L519" s="5">
        <v>-0.70499999999999996</v>
      </c>
      <c r="M519" s="5">
        <v>0</v>
      </c>
      <c r="S519">
        <f t="shared" si="266"/>
        <v>517</v>
      </c>
      <c r="T519">
        <f t="shared" si="279"/>
        <v>10.339198000030592</v>
      </c>
      <c r="U519">
        <f t="shared" si="267"/>
        <v>7</v>
      </c>
      <c r="V519">
        <f t="shared" si="271"/>
        <v>2.7016081000000001E-2</v>
      </c>
      <c r="W519">
        <f t="shared" si="272"/>
        <v>0.34539397640000002</v>
      </c>
      <c r="X519">
        <f t="shared" si="273"/>
        <v>9.8219683696000004</v>
      </c>
      <c r="Y519">
        <f t="shared" si="268"/>
        <v>-0.29803499999999999</v>
      </c>
      <c r="Z519">
        <f t="shared" si="269"/>
        <v>1.120112</v>
      </c>
      <c r="AA519">
        <f t="shared" si="270"/>
        <v>0</v>
      </c>
      <c r="AB519">
        <f t="shared" si="253"/>
        <v>-0.13200000000000001</v>
      </c>
      <c r="AC519">
        <f t="shared" si="254"/>
        <v>2.3E-2</v>
      </c>
      <c r="AD519">
        <f t="shared" si="255"/>
        <v>-0.70499999999999996</v>
      </c>
      <c r="AE519">
        <f t="shared" si="256"/>
        <v>0</v>
      </c>
      <c r="AG519">
        <f t="shared" si="260"/>
        <v>-2.3038346126325149E-3</v>
      </c>
      <c r="AH519">
        <f t="shared" si="261"/>
        <v>4.0142572795869572E-4</v>
      </c>
      <c r="AI519">
        <f t="shared" si="262"/>
        <v>-1.2304571226560023E-2</v>
      </c>
      <c r="AJ519">
        <f t="shared" si="263"/>
        <v>3.095886952014109E-2</v>
      </c>
      <c r="AK519">
        <f t="shared" si="264"/>
        <v>0.36802120365339969</v>
      </c>
      <c r="AL519">
        <f t="shared" si="265"/>
        <v>9.8211349376255104</v>
      </c>
      <c r="AM519">
        <f t="shared" si="257"/>
        <v>3.0958539630218121E-2</v>
      </c>
      <c r="AN519">
        <f t="shared" si="258"/>
        <v>0.36802123046152935</v>
      </c>
      <c r="AO519">
        <f t="shared" si="259"/>
        <v>9.8211349376608439</v>
      </c>
      <c r="AQ519">
        <f t="shared" si="280"/>
        <v>2.5569000048562884E-2</v>
      </c>
      <c r="AR519" t="b">
        <f t="shared" si="274"/>
        <v>1</v>
      </c>
      <c r="AS519" t="b">
        <f t="shared" si="275"/>
        <v>1</v>
      </c>
      <c r="AT519" t="b">
        <f>TRUE</f>
        <v>1</v>
      </c>
      <c r="AU519" t="b">
        <f t="shared" si="276"/>
        <v>1</v>
      </c>
      <c r="AV519" t="b">
        <f t="shared" si="281"/>
        <v>0</v>
      </c>
      <c r="AW519" t="b">
        <f t="shared" si="277"/>
        <v>0</v>
      </c>
      <c r="AX519">
        <f t="shared" si="251"/>
        <v>0</v>
      </c>
      <c r="AY519">
        <f t="shared" si="252"/>
        <v>0</v>
      </c>
      <c r="AZ519" t="b">
        <f t="shared" si="278"/>
        <v>1</v>
      </c>
    </row>
    <row r="520" spans="1:52" x14ac:dyDescent="0.3">
      <c r="A520" s="4">
        <v>518</v>
      </c>
      <c r="B520" s="4">
        <v>-803110805153</v>
      </c>
      <c r="C520" s="5">
        <v>7</v>
      </c>
      <c r="D520" s="5">
        <v>-1.0456E-2</v>
      </c>
      <c r="E520" s="5">
        <v>1.2551E-2</v>
      </c>
      <c r="F520" s="5">
        <v>1003967</v>
      </c>
      <c r="G520" s="5">
        <v>-0.158327</v>
      </c>
      <c r="H520" s="5">
        <v>0.30261199999999999</v>
      </c>
      <c r="I520" s="5">
        <v>0</v>
      </c>
      <c r="J520" s="5">
        <v>-0.13300000000000001</v>
      </c>
      <c r="K520" s="5">
        <v>1.2999999999999999E-2</v>
      </c>
      <c r="L520" s="5">
        <v>-0.72099999999999997</v>
      </c>
      <c r="M520" s="5">
        <v>0</v>
      </c>
      <c r="S520">
        <f t="shared" si="266"/>
        <v>518</v>
      </c>
      <c r="T520">
        <f t="shared" si="279"/>
        <v>10.358756999950856</v>
      </c>
      <c r="U520">
        <f t="shared" si="267"/>
        <v>7</v>
      </c>
      <c r="V520">
        <f t="shared" si="271"/>
        <v>-0.1025336272</v>
      </c>
      <c r="W520">
        <f t="shared" si="272"/>
        <v>0.1230776162</v>
      </c>
      <c r="X520">
        <f t="shared" si="273"/>
        <v>9.8451011954000016</v>
      </c>
      <c r="Y520">
        <f t="shared" si="268"/>
        <v>-0.158327</v>
      </c>
      <c r="Z520">
        <f t="shared" si="269"/>
        <v>0.30261199999999999</v>
      </c>
      <c r="AA520">
        <f t="shared" si="270"/>
        <v>0</v>
      </c>
      <c r="AB520">
        <f t="shared" si="253"/>
        <v>-0.13300000000000001</v>
      </c>
      <c r="AC520">
        <f t="shared" si="254"/>
        <v>1.2999999999999999E-2</v>
      </c>
      <c r="AD520">
        <f t="shared" si="255"/>
        <v>-0.72099999999999997</v>
      </c>
      <c r="AE520">
        <f t="shared" si="256"/>
        <v>0</v>
      </c>
      <c r="AG520">
        <f t="shared" si="260"/>
        <v>-2.3212879051524586E-3</v>
      </c>
      <c r="AH520">
        <f t="shared" si="261"/>
        <v>2.2689280275926281E-4</v>
      </c>
      <c r="AI520">
        <f t="shared" si="262"/>
        <v>-1.2583823906879116E-2</v>
      </c>
      <c r="AJ520">
        <f t="shared" si="263"/>
        <v>-0.10029984197625992</v>
      </c>
      <c r="AK520">
        <f t="shared" si="264"/>
        <v>0.14593063182646779</v>
      </c>
      <c r="AL520">
        <f t="shared" si="265"/>
        <v>9.8448119831907945</v>
      </c>
      <c r="AM520">
        <f t="shared" si="257"/>
        <v>-0.10029991281738239</v>
      </c>
      <c r="AN520">
        <f t="shared" si="258"/>
        <v>0.14593057841199289</v>
      </c>
      <c r="AO520">
        <f t="shared" si="259"/>
        <v>9.8448119832608256</v>
      </c>
      <c r="AQ520">
        <f t="shared" si="280"/>
        <v>1.9558999920263886E-2</v>
      </c>
      <c r="AR520" t="b">
        <f t="shared" si="274"/>
        <v>1</v>
      </c>
      <c r="AS520" t="b">
        <f t="shared" si="275"/>
        <v>1</v>
      </c>
      <c r="AT520" t="b">
        <f>TRUE</f>
        <v>1</v>
      </c>
      <c r="AU520" t="b">
        <f t="shared" si="276"/>
        <v>1</v>
      </c>
      <c r="AV520" t="b">
        <f t="shared" si="281"/>
        <v>0</v>
      </c>
      <c r="AW520" t="b">
        <f t="shared" si="277"/>
        <v>0</v>
      </c>
      <c r="AX520">
        <f t="shared" si="251"/>
        <v>0</v>
      </c>
      <c r="AY520">
        <f t="shared" si="252"/>
        <v>0</v>
      </c>
      <c r="AZ520" t="b">
        <f t="shared" si="278"/>
        <v>1</v>
      </c>
    </row>
    <row r="521" spans="1:52" x14ac:dyDescent="0.3">
      <c r="A521" s="4">
        <v>519</v>
      </c>
      <c r="B521" s="4">
        <v>-803110785133</v>
      </c>
      <c r="C521" s="5">
        <v>7</v>
      </c>
      <c r="D521" s="5">
        <v>-6.7330000000000003E-3</v>
      </c>
      <c r="E521" s="5">
        <v>-2.0528000000000001E-2</v>
      </c>
      <c r="F521" s="5">
        <v>1009464</v>
      </c>
      <c r="G521" s="5">
        <v>0.30077599999999999</v>
      </c>
      <c r="H521" s="5">
        <v>0.91840999999999995</v>
      </c>
      <c r="I521" s="5">
        <v>0</v>
      </c>
      <c r="J521" s="5">
        <v>-0.13200000000000001</v>
      </c>
      <c r="K521" s="5">
        <v>6.0000000000000001E-3</v>
      </c>
      <c r="L521" s="5">
        <v>-0.72099999999999997</v>
      </c>
      <c r="M521" s="5">
        <v>0</v>
      </c>
      <c r="S521">
        <f t="shared" si="266"/>
        <v>519</v>
      </c>
      <c r="T521">
        <f t="shared" si="279"/>
        <v>10.378777000005357</v>
      </c>
      <c r="U521">
        <f t="shared" si="267"/>
        <v>7</v>
      </c>
      <c r="V521">
        <f t="shared" si="271"/>
        <v>-6.6025144600000002E-2</v>
      </c>
      <c r="W521">
        <f t="shared" si="272"/>
        <v>-0.20130167360000001</v>
      </c>
      <c r="X521">
        <f t="shared" si="273"/>
        <v>9.8990058768000004</v>
      </c>
      <c r="Y521">
        <f t="shared" si="268"/>
        <v>0.30077599999999999</v>
      </c>
      <c r="Z521">
        <f t="shared" si="269"/>
        <v>0.91840999999999995</v>
      </c>
      <c r="AA521">
        <f t="shared" si="270"/>
        <v>0</v>
      </c>
      <c r="AB521">
        <f t="shared" si="253"/>
        <v>-0.13200000000000001</v>
      </c>
      <c r="AC521">
        <f t="shared" si="254"/>
        <v>6.0000000000000001E-3</v>
      </c>
      <c r="AD521">
        <f t="shared" si="255"/>
        <v>-0.72099999999999997</v>
      </c>
      <c r="AE521">
        <f t="shared" si="256"/>
        <v>0</v>
      </c>
      <c r="AG521">
        <f t="shared" si="260"/>
        <v>-2.3038346126325149E-3</v>
      </c>
      <c r="AH521">
        <f t="shared" si="261"/>
        <v>1.0471975511965978E-4</v>
      </c>
      <c r="AI521">
        <f t="shared" si="262"/>
        <v>-1.2583823906879116E-2</v>
      </c>
      <c r="AJ521">
        <f t="shared" si="263"/>
        <v>-6.4988522768524695E-2</v>
      </c>
      <c r="AK521">
        <f t="shared" si="264"/>
        <v>-0.17849547138093244</v>
      </c>
      <c r="AL521">
        <f t="shared" si="265"/>
        <v>9.899450231757287</v>
      </c>
      <c r="AM521">
        <f t="shared" si="257"/>
        <v>-6.4988476954143379E-2</v>
      </c>
      <c r="AN521">
        <f t="shared" si="258"/>
        <v>-0.17849548718490044</v>
      </c>
      <c r="AO521">
        <f t="shared" si="259"/>
        <v>9.899450231773093</v>
      </c>
      <c r="AQ521">
        <f t="shared" si="280"/>
        <v>2.0020000054500997E-2</v>
      </c>
      <c r="AR521" t="b">
        <f t="shared" si="274"/>
        <v>1</v>
      </c>
      <c r="AS521" t="b">
        <f t="shared" si="275"/>
        <v>1</v>
      </c>
      <c r="AT521" t="b">
        <f>TRUE</f>
        <v>1</v>
      </c>
      <c r="AU521" t="b">
        <f t="shared" si="276"/>
        <v>1</v>
      </c>
      <c r="AV521" t="b">
        <f t="shared" si="281"/>
        <v>0</v>
      </c>
      <c r="AW521" t="b">
        <f t="shared" si="277"/>
        <v>0</v>
      </c>
      <c r="AX521">
        <f t="shared" si="251"/>
        <v>0</v>
      </c>
      <c r="AY521">
        <f t="shared" si="252"/>
        <v>0</v>
      </c>
      <c r="AZ521" t="b">
        <f t="shared" si="278"/>
        <v>1</v>
      </c>
    </row>
    <row r="522" spans="1:52" x14ac:dyDescent="0.3">
      <c r="A522" s="4">
        <v>520</v>
      </c>
      <c r="B522" s="4">
        <v>-803110773483</v>
      </c>
      <c r="C522" s="5">
        <v>7</v>
      </c>
      <c r="D522" s="5">
        <v>-9.1339999999999998E-3</v>
      </c>
      <c r="E522" s="5">
        <v>7.3730000000000002E-3</v>
      </c>
      <c r="F522" s="5">
        <v>0.994479</v>
      </c>
      <c r="G522" s="5">
        <v>0.22511600000000001</v>
      </c>
      <c r="H522" s="5">
        <v>0.49612699999999998</v>
      </c>
      <c r="I522" s="5">
        <v>0</v>
      </c>
      <c r="J522" s="5">
        <v>-0.13200000000000001</v>
      </c>
      <c r="K522" s="5">
        <v>1.0999999999999999E-2</v>
      </c>
      <c r="L522" s="5">
        <v>-0.69299999999999995</v>
      </c>
      <c r="M522" s="5">
        <v>0</v>
      </c>
      <c r="S522">
        <f t="shared" si="266"/>
        <v>520</v>
      </c>
      <c r="T522">
        <f t="shared" si="279"/>
        <v>10.390427000005729</v>
      </c>
      <c r="U522">
        <f t="shared" si="267"/>
        <v>7</v>
      </c>
      <c r="V522">
        <f t="shared" si="271"/>
        <v>-8.95698308E-2</v>
      </c>
      <c r="W522">
        <f t="shared" si="272"/>
        <v>7.2301112600000009E-2</v>
      </c>
      <c r="X522">
        <f t="shared" si="273"/>
        <v>9.7520599698000012</v>
      </c>
      <c r="Y522">
        <f t="shared" si="268"/>
        <v>0.22511600000000001</v>
      </c>
      <c r="Z522">
        <f t="shared" si="269"/>
        <v>0.49612699999999998</v>
      </c>
      <c r="AA522">
        <f t="shared" si="270"/>
        <v>0</v>
      </c>
      <c r="AB522">
        <f t="shared" si="253"/>
        <v>-0.13200000000000001</v>
      </c>
      <c r="AC522">
        <f t="shared" si="254"/>
        <v>1.0999999999999999E-2</v>
      </c>
      <c r="AD522">
        <f t="shared" si="255"/>
        <v>-0.69299999999999995</v>
      </c>
      <c r="AE522">
        <f t="shared" si="256"/>
        <v>0</v>
      </c>
      <c r="AG522">
        <f t="shared" si="260"/>
        <v>-2.3038346126325149E-3</v>
      </c>
      <c r="AH522">
        <f t="shared" si="261"/>
        <v>1.9198621771937625E-4</v>
      </c>
      <c r="AI522">
        <f t="shared" si="262"/>
        <v>-1.2095131716320703E-2</v>
      </c>
      <c r="AJ522">
        <f t="shared" si="263"/>
        <v>-8.7697568052212974E-2</v>
      </c>
      <c r="AK522">
        <f t="shared" si="264"/>
        <v>9.4768073356762392E-2</v>
      </c>
      <c r="AL522">
        <f t="shared" si="265"/>
        <v>9.751884536276993</v>
      </c>
      <c r="AM522">
        <f t="shared" si="257"/>
        <v>-8.7697604999946263E-2</v>
      </c>
      <c r="AN522">
        <f t="shared" si="258"/>
        <v>9.4768034153713404E-2</v>
      </c>
      <c r="AO522">
        <f t="shared" si="259"/>
        <v>9.7518845363256972</v>
      </c>
      <c r="AQ522">
        <f t="shared" si="280"/>
        <v>1.1650000000372529E-2</v>
      </c>
      <c r="AR522" t="b">
        <f t="shared" si="274"/>
        <v>1</v>
      </c>
      <c r="AS522" t="b">
        <f t="shared" si="275"/>
        <v>1</v>
      </c>
      <c r="AT522" t="b">
        <f>TRUE</f>
        <v>1</v>
      </c>
      <c r="AU522" t="b">
        <f t="shared" si="276"/>
        <v>1</v>
      </c>
      <c r="AV522" t="b">
        <f t="shared" si="281"/>
        <v>0</v>
      </c>
      <c r="AW522" t="b">
        <f t="shared" si="277"/>
        <v>0</v>
      </c>
      <c r="AX522">
        <f t="shared" si="251"/>
        <v>0</v>
      </c>
      <c r="AY522">
        <f t="shared" si="252"/>
        <v>0</v>
      </c>
      <c r="AZ522" t="b">
        <f t="shared" si="278"/>
        <v>1</v>
      </c>
    </row>
    <row r="523" spans="1:52" x14ac:dyDescent="0.3">
      <c r="A523" s="4">
        <v>521</v>
      </c>
      <c r="B523" s="4">
        <v>-803110742999</v>
      </c>
      <c r="C523" s="5">
        <v>7</v>
      </c>
      <c r="D523" s="5">
        <v>-5.7169999999999999E-3</v>
      </c>
      <c r="E523" s="5">
        <v>3.2756E-2</v>
      </c>
      <c r="F523" s="5">
        <v>0.998228</v>
      </c>
      <c r="G523" s="5">
        <v>6.2916E-2</v>
      </c>
      <c r="H523" s="5">
        <v>1035721</v>
      </c>
      <c r="I523" s="5">
        <v>0</v>
      </c>
      <c r="J523" s="5">
        <v>-0.13500000000000001</v>
      </c>
      <c r="K523" s="5">
        <v>1.0999999999999999E-2</v>
      </c>
      <c r="L523" s="5">
        <v>-0.71199999999999997</v>
      </c>
      <c r="M523" s="5">
        <v>0</v>
      </c>
      <c r="S523">
        <f t="shared" si="266"/>
        <v>521</v>
      </c>
      <c r="T523">
        <f t="shared" si="279"/>
        <v>10.420910999993794</v>
      </c>
      <c r="U523">
        <f t="shared" si="267"/>
        <v>7</v>
      </c>
      <c r="V523">
        <f t="shared" si="271"/>
        <v>-5.6062045400000003E-2</v>
      </c>
      <c r="W523">
        <f t="shared" si="272"/>
        <v>0.32121188720000005</v>
      </c>
      <c r="X523">
        <f t="shared" si="273"/>
        <v>9.7888234136000012</v>
      </c>
      <c r="Y523">
        <f t="shared" si="268"/>
        <v>6.2916E-2</v>
      </c>
      <c r="Z523">
        <f t="shared" si="269"/>
        <v>1.0357209999999999</v>
      </c>
      <c r="AA523">
        <f t="shared" si="270"/>
        <v>0</v>
      </c>
      <c r="AB523">
        <f t="shared" si="253"/>
        <v>-0.13500000000000001</v>
      </c>
      <c r="AC523">
        <f t="shared" si="254"/>
        <v>1.0999999999999999E-2</v>
      </c>
      <c r="AD523">
        <f t="shared" si="255"/>
        <v>-0.71199999999999997</v>
      </c>
      <c r="AE523">
        <f t="shared" si="256"/>
        <v>0</v>
      </c>
      <c r="AG523">
        <f t="shared" si="260"/>
        <v>-2.3561944901923449E-3</v>
      </c>
      <c r="AH523">
        <f t="shared" si="261"/>
        <v>1.9198621771937625E-4</v>
      </c>
      <c r="AI523">
        <f t="shared" si="262"/>
        <v>-1.2426744274199625E-2</v>
      </c>
      <c r="AJ523">
        <f t="shared" si="263"/>
        <v>-5.4182725195257672E-2</v>
      </c>
      <c r="AK523">
        <f t="shared" si="264"/>
        <v>0.34427537095869476</v>
      </c>
      <c r="AL523">
        <f t="shared" si="265"/>
        <v>9.788049987270103</v>
      </c>
      <c r="AM523">
        <f t="shared" si="257"/>
        <v>-5.4182875714186771E-2</v>
      </c>
      <c r="AN523">
        <f t="shared" si="258"/>
        <v>0.34427534602372817</v>
      </c>
      <c r="AO523">
        <f t="shared" si="259"/>
        <v>9.7880499873139275</v>
      </c>
      <c r="AQ523">
        <f t="shared" si="280"/>
        <v>3.048399998806417E-2</v>
      </c>
      <c r="AR523" t="b">
        <f t="shared" si="274"/>
        <v>1</v>
      </c>
      <c r="AS523" t="b">
        <f t="shared" si="275"/>
        <v>1</v>
      </c>
      <c r="AT523" t="b">
        <f>TRUE</f>
        <v>1</v>
      </c>
      <c r="AU523" t="b">
        <f t="shared" si="276"/>
        <v>1</v>
      </c>
      <c r="AV523" t="b">
        <f t="shared" si="281"/>
        <v>0</v>
      </c>
      <c r="AW523" t="b">
        <f t="shared" si="277"/>
        <v>0</v>
      </c>
      <c r="AX523">
        <f t="shared" si="251"/>
        <v>0</v>
      </c>
      <c r="AY523">
        <f t="shared" si="252"/>
        <v>0</v>
      </c>
      <c r="AZ523" t="b">
        <f t="shared" si="278"/>
        <v>1</v>
      </c>
    </row>
    <row r="524" spans="1:52" x14ac:dyDescent="0.3">
      <c r="A524" s="4">
        <v>522</v>
      </c>
      <c r="B524" s="4">
        <v>-803110724063</v>
      </c>
      <c r="C524" s="5">
        <v>7</v>
      </c>
      <c r="D524" s="5">
        <v>-2.0839999999999999E-3</v>
      </c>
      <c r="E524" s="5">
        <v>3.1930000000000001E-3</v>
      </c>
      <c r="F524" s="5">
        <v>0.99988200000000005</v>
      </c>
      <c r="G524" s="5">
        <v>0.126947</v>
      </c>
      <c r="H524" s="5">
        <v>0.75160400000000005</v>
      </c>
      <c r="I524" s="5">
        <v>0</v>
      </c>
      <c r="J524" s="5">
        <v>-0.13500000000000001</v>
      </c>
      <c r="K524" s="5">
        <v>8.9999999999999993E-3</v>
      </c>
      <c r="L524" s="5">
        <v>-0.71</v>
      </c>
      <c r="M524" s="5">
        <v>0</v>
      </c>
      <c r="S524">
        <f t="shared" si="266"/>
        <v>522</v>
      </c>
      <c r="T524">
        <f t="shared" si="279"/>
        <v>10.439847000059672</v>
      </c>
      <c r="U524">
        <f t="shared" si="267"/>
        <v>7</v>
      </c>
      <c r="V524">
        <f t="shared" si="271"/>
        <v>-2.0436120799999999E-2</v>
      </c>
      <c r="W524">
        <f t="shared" si="272"/>
        <v>3.1311196600000001E-2</v>
      </c>
      <c r="X524">
        <f t="shared" si="273"/>
        <v>9.8050428684000011</v>
      </c>
      <c r="Y524">
        <f t="shared" si="268"/>
        <v>0.126947</v>
      </c>
      <c r="Z524">
        <f t="shared" si="269"/>
        <v>0.75160400000000005</v>
      </c>
      <c r="AA524">
        <f t="shared" si="270"/>
        <v>0</v>
      </c>
      <c r="AB524">
        <f t="shared" si="253"/>
        <v>-0.13500000000000001</v>
      </c>
      <c r="AC524">
        <f t="shared" si="254"/>
        <v>8.9999999999999993E-3</v>
      </c>
      <c r="AD524">
        <f t="shared" si="255"/>
        <v>-0.71</v>
      </c>
      <c r="AE524">
        <f t="shared" si="256"/>
        <v>0</v>
      </c>
      <c r="AG524">
        <f t="shared" si="260"/>
        <v>-2.3561944901923449E-3</v>
      </c>
      <c r="AH524">
        <f t="shared" si="261"/>
        <v>1.5707963267948965E-4</v>
      </c>
      <c r="AI524">
        <f t="shared" si="262"/>
        <v>-1.2391837689159737E-2</v>
      </c>
      <c r="AJ524">
        <f t="shared" si="263"/>
        <v>-1.8895948022038245E-2</v>
      </c>
      <c r="AK524">
        <f t="shared" si="264"/>
        <v>5.4413683570564808E-2</v>
      </c>
      <c r="AL524">
        <f t="shared" si="265"/>
        <v>9.8049449652415799</v>
      </c>
      <c r="AM524">
        <f t="shared" si="257"/>
        <v>-1.8895963885868949E-2</v>
      </c>
      <c r="AN524">
        <f t="shared" si="258"/>
        <v>5.4413676291972288E-2</v>
      </c>
      <c r="AO524">
        <f t="shared" si="259"/>
        <v>9.8049449652513996</v>
      </c>
      <c r="AQ524">
        <f t="shared" si="280"/>
        <v>1.8936000065878034E-2</v>
      </c>
      <c r="AR524" t="b">
        <f t="shared" si="274"/>
        <v>1</v>
      </c>
      <c r="AS524" t="b">
        <f t="shared" si="275"/>
        <v>1</v>
      </c>
      <c r="AT524" t="b">
        <f>TRUE</f>
        <v>1</v>
      </c>
      <c r="AU524" t="b">
        <f t="shared" si="276"/>
        <v>1</v>
      </c>
      <c r="AV524" t="b">
        <f t="shared" si="281"/>
        <v>0</v>
      </c>
      <c r="AW524" t="b">
        <f t="shared" si="277"/>
        <v>0</v>
      </c>
      <c r="AX524">
        <f t="shared" ref="AX524:AX587" si="282">AND(NOT(AW523),AW524)*T524</f>
        <v>0</v>
      </c>
      <c r="AY524">
        <f t="shared" ref="AY524:AY587" si="283">AND(AW523,NOT(AW524))*T524</f>
        <v>0</v>
      </c>
      <c r="AZ524" t="b">
        <f t="shared" si="278"/>
        <v>1</v>
      </c>
    </row>
    <row r="525" spans="1:52" x14ac:dyDescent="0.3">
      <c r="A525" s="4">
        <v>523</v>
      </c>
      <c r="B525" s="4">
        <v>-803110704243</v>
      </c>
      <c r="C525" s="5">
        <v>7</v>
      </c>
      <c r="D525" s="5">
        <v>-5.2500000000000003E-3</v>
      </c>
      <c r="E525" s="5">
        <v>-8.4869999999999998E-3</v>
      </c>
      <c r="F525" s="5">
        <v>1009524</v>
      </c>
      <c r="G525" s="5">
        <v>0.18278900000000001</v>
      </c>
      <c r="H525" s="5">
        <v>1401418</v>
      </c>
      <c r="I525" s="5">
        <v>0</v>
      </c>
      <c r="J525" s="5">
        <v>-0.13200000000000001</v>
      </c>
      <c r="K525" s="5">
        <v>-2E-3</v>
      </c>
      <c r="L525" s="5">
        <v>-0.70799999999999996</v>
      </c>
      <c r="M525" s="5">
        <v>0</v>
      </c>
      <c r="S525">
        <f t="shared" si="266"/>
        <v>523</v>
      </c>
      <c r="T525">
        <f t="shared" si="279"/>
        <v>10.459666999988258</v>
      </c>
      <c r="U525">
        <f t="shared" si="267"/>
        <v>7</v>
      </c>
      <c r="V525">
        <f t="shared" si="271"/>
        <v>-5.1482550000000009E-2</v>
      </c>
      <c r="W525">
        <f t="shared" si="272"/>
        <v>-8.3225219400000008E-2</v>
      </c>
      <c r="X525">
        <f t="shared" si="273"/>
        <v>9.8995942488000015</v>
      </c>
      <c r="Y525">
        <f t="shared" si="268"/>
        <v>0.18278900000000001</v>
      </c>
      <c r="Z525">
        <f t="shared" si="269"/>
        <v>1.4014180000000001</v>
      </c>
      <c r="AA525">
        <f t="shared" si="270"/>
        <v>0</v>
      </c>
      <c r="AB525">
        <f t="shared" si="253"/>
        <v>-0.13200000000000001</v>
      </c>
      <c r="AC525">
        <f t="shared" si="254"/>
        <v>-2E-3</v>
      </c>
      <c r="AD525">
        <f t="shared" si="255"/>
        <v>-0.70799999999999996</v>
      </c>
      <c r="AE525">
        <f t="shared" si="256"/>
        <v>0</v>
      </c>
      <c r="AG525">
        <f t="shared" si="260"/>
        <v>-2.3038346126325149E-3</v>
      </c>
      <c r="AH525">
        <f t="shared" si="261"/>
        <v>-3.4906585039886593E-5</v>
      </c>
      <c r="AI525">
        <f t="shared" si="262"/>
        <v>-1.2356931104119851E-2</v>
      </c>
      <c r="AJ525">
        <f t="shared" si="263"/>
        <v>-5.1828110997070978E-2</v>
      </c>
      <c r="AK525">
        <f t="shared" si="264"/>
        <v>-6.0417994982726153E-2</v>
      </c>
      <c r="AL525">
        <f t="shared" si="265"/>
        <v>9.8997579108665832</v>
      </c>
      <c r="AM525">
        <f t="shared" si="257"/>
        <v>-5.1828116772895109E-2</v>
      </c>
      <c r="AN525">
        <f t="shared" si="258"/>
        <v>-6.0417990828659854E-2</v>
      </c>
      <c r="AO525">
        <f t="shared" si="259"/>
        <v>9.8997579108616982</v>
      </c>
      <c r="AQ525">
        <f t="shared" si="280"/>
        <v>1.9819999928586185E-2</v>
      </c>
      <c r="AR525" t="b">
        <f t="shared" si="274"/>
        <v>1</v>
      </c>
      <c r="AS525" t="b">
        <f t="shared" si="275"/>
        <v>1</v>
      </c>
      <c r="AT525" t="b">
        <f>TRUE</f>
        <v>1</v>
      </c>
      <c r="AU525" t="b">
        <f t="shared" si="276"/>
        <v>1</v>
      </c>
      <c r="AV525" t="b">
        <f t="shared" si="281"/>
        <v>0</v>
      </c>
      <c r="AW525" t="b">
        <f t="shared" si="277"/>
        <v>0</v>
      </c>
      <c r="AX525">
        <f t="shared" si="282"/>
        <v>0</v>
      </c>
      <c r="AY525">
        <f t="shared" si="283"/>
        <v>0</v>
      </c>
      <c r="AZ525" t="b">
        <f t="shared" si="278"/>
        <v>1</v>
      </c>
    </row>
    <row r="526" spans="1:52" x14ac:dyDescent="0.3">
      <c r="A526" s="4">
        <v>524</v>
      </c>
      <c r="B526" s="4">
        <v>-803110687510</v>
      </c>
      <c r="C526" s="5">
        <v>7</v>
      </c>
      <c r="D526" s="5">
        <v>-6.0780000000000001E-3</v>
      </c>
      <c r="E526" s="5">
        <v>3.8363000000000001E-2</v>
      </c>
      <c r="F526" s="5">
        <v>1001578</v>
      </c>
      <c r="G526" s="5">
        <v>0.467339</v>
      </c>
      <c r="H526" s="5">
        <v>1972840</v>
      </c>
      <c r="I526" s="5">
        <v>0</v>
      </c>
      <c r="J526" s="5">
        <v>-0.128</v>
      </c>
      <c r="K526" s="5">
        <v>4.0000000000000001E-3</v>
      </c>
      <c r="L526" s="5">
        <v>-0.71799999999999997</v>
      </c>
      <c r="M526" s="5">
        <v>0</v>
      </c>
      <c r="S526">
        <f t="shared" si="266"/>
        <v>524</v>
      </c>
      <c r="T526">
        <f t="shared" si="279"/>
        <v>10.476400000043213</v>
      </c>
      <c r="U526">
        <f t="shared" si="267"/>
        <v>7</v>
      </c>
      <c r="V526">
        <f t="shared" si="271"/>
        <v>-5.9602083600000001E-2</v>
      </c>
      <c r="W526">
        <f t="shared" si="272"/>
        <v>0.37619525060000003</v>
      </c>
      <c r="X526">
        <f t="shared" si="273"/>
        <v>9.8216741836000008</v>
      </c>
      <c r="Y526">
        <f t="shared" si="268"/>
        <v>0.467339</v>
      </c>
      <c r="Z526">
        <f t="shared" si="269"/>
        <v>1.9728399999999999</v>
      </c>
      <c r="AA526">
        <f t="shared" si="270"/>
        <v>0</v>
      </c>
      <c r="AB526">
        <f t="shared" si="253"/>
        <v>-0.128</v>
      </c>
      <c r="AC526">
        <f t="shared" si="254"/>
        <v>4.0000000000000001E-3</v>
      </c>
      <c r="AD526">
        <f t="shared" si="255"/>
        <v>-0.71799999999999997</v>
      </c>
      <c r="AE526">
        <f t="shared" si="256"/>
        <v>0</v>
      </c>
      <c r="AG526">
        <f t="shared" si="260"/>
        <v>-2.2340214425527419E-3</v>
      </c>
      <c r="AH526">
        <f t="shared" si="261"/>
        <v>6.9813170079773186E-5</v>
      </c>
      <c r="AI526">
        <f t="shared" si="262"/>
        <v>-1.2531464029319286E-2</v>
      </c>
      <c r="AJ526">
        <f t="shared" si="263"/>
        <v>-5.8916401245062547E-2</v>
      </c>
      <c r="AK526">
        <f t="shared" si="264"/>
        <v>0.39813613355185479</v>
      </c>
      <c r="AL526">
        <f t="shared" si="265"/>
        <v>9.8208133838579226</v>
      </c>
      <c r="AM526">
        <f t="shared" si="257"/>
        <v>-5.8916461629042932E-2</v>
      </c>
      <c r="AN526">
        <f t="shared" si="258"/>
        <v>0.39813612430954692</v>
      </c>
      <c r="AO526">
        <f t="shared" si="259"/>
        <v>9.8208133838703553</v>
      </c>
      <c r="AQ526">
        <f t="shared" si="280"/>
        <v>1.6733000054955482E-2</v>
      </c>
      <c r="AR526" t="b">
        <f t="shared" si="274"/>
        <v>1</v>
      </c>
      <c r="AS526" t="b">
        <f t="shared" si="275"/>
        <v>1</v>
      </c>
      <c r="AT526" t="b">
        <f>TRUE</f>
        <v>1</v>
      </c>
      <c r="AU526" t="b">
        <f t="shared" si="276"/>
        <v>1</v>
      </c>
      <c r="AV526" t="b">
        <f t="shared" si="281"/>
        <v>0</v>
      </c>
      <c r="AW526" t="b">
        <f t="shared" si="277"/>
        <v>0</v>
      </c>
      <c r="AX526">
        <f t="shared" si="282"/>
        <v>0</v>
      </c>
      <c r="AY526">
        <f t="shared" si="283"/>
        <v>0</v>
      </c>
      <c r="AZ526" t="b">
        <f t="shared" si="278"/>
        <v>1</v>
      </c>
    </row>
    <row r="527" spans="1:52" x14ac:dyDescent="0.3">
      <c r="A527" s="4">
        <v>525</v>
      </c>
      <c r="B527" s="4">
        <v>-803110665864</v>
      </c>
      <c r="C527" s="5">
        <v>7</v>
      </c>
      <c r="D527" s="5">
        <v>3.3960000000000001E-3</v>
      </c>
      <c r="E527" s="5">
        <v>1.8450000000000001E-3</v>
      </c>
      <c r="F527" s="5">
        <v>1008376</v>
      </c>
      <c r="G527" s="5">
        <v>0.44439200000000001</v>
      </c>
      <c r="H527" s="5">
        <v>0.87052099999999999</v>
      </c>
      <c r="I527" s="5">
        <v>0</v>
      </c>
      <c r="J527" s="5">
        <v>-0.128</v>
      </c>
      <c r="K527" s="5">
        <v>7.0000000000000001E-3</v>
      </c>
      <c r="L527" s="5">
        <v>-0.72899999999999998</v>
      </c>
      <c r="M527" s="5">
        <v>0</v>
      </c>
      <c r="S527">
        <f t="shared" si="266"/>
        <v>525</v>
      </c>
      <c r="T527">
        <f t="shared" si="279"/>
        <v>10.498046000022441</v>
      </c>
      <c r="U527">
        <f t="shared" si="267"/>
        <v>7</v>
      </c>
      <c r="V527">
        <f t="shared" si="271"/>
        <v>3.3301855200000001E-2</v>
      </c>
      <c r="W527">
        <f t="shared" si="272"/>
        <v>1.8092439000000002E-2</v>
      </c>
      <c r="X527">
        <f t="shared" si="273"/>
        <v>9.888336731199999</v>
      </c>
      <c r="Y527">
        <f t="shared" si="268"/>
        <v>0.44439200000000001</v>
      </c>
      <c r="Z527">
        <f t="shared" si="269"/>
        <v>0.87052099999999999</v>
      </c>
      <c r="AA527">
        <f t="shared" si="270"/>
        <v>0</v>
      </c>
      <c r="AB527">
        <f t="shared" si="253"/>
        <v>-0.128</v>
      </c>
      <c r="AC527">
        <f t="shared" si="254"/>
        <v>7.0000000000000001E-3</v>
      </c>
      <c r="AD527">
        <f t="shared" si="255"/>
        <v>-0.72899999999999998</v>
      </c>
      <c r="AE527">
        <f t="shared" si="256"/>
        <v>0</v>
      </c>
      <c r="AG527">
        <f t="shared" si="260"/>
        <v>-2.2340214425527419E-3</v>
      </c>
      <c r="AH527">
        <f t="shared" si="261"/>
        <v>1.2217304763960306E-4</v>
      </c>
      <c r="AI527">
        <f t="shared" si="262"/>
        <v>-1.2723450247038661E-2</v>
      </c>
      <c r="AJ527">
        <f t="shared" si="263"/>
        <v>3.4509943182995995E-2</v>
      </c>
      <c r="AK527">
        <f t="shared" si="264"/>
        <v>4.0183122510909525E-2</v>
      </c>
      <c r="AL527">
        <f t="shared" si="265"/>
        <v>9.8882674943588871</v>
      </c>
      <c r="AM527">
        <f t="shared" si="257"/>
        <v>3.4509935230206915E-2</v>
      </c>
      <c r="AN527">
        <f t="shared" si="258"/>
        <v>4.0183131765083299E-2</v>
      </c>
      <c r="AO527">
        <f t="shared" si="259"/>
        <v>9.8882674943490354</v>
      </c>
      <c r="AQ527">
        <f t="shared" si="280"/>
        <v>2.1645999979227781E-2</v>
      </c>
      <c r="AR527" t="b">
        <f t="shared" si="274"/>
        <v>1</v>
      </c>
      <c r="AS527" t="b">
        <f t="shared" si="275"/>
        <v>1</v>
      </c>
      <c r="AT527" t="b">
        <f>TRUE</f>
        <v>1</v>
      </c>
      <c r="AU527" t="b">
        <f t="shared" si="276"/>
        <v>1</v>
      </c>
      <c r="AV527" t="b">
        <f t="shared" si="281"/>
        <v>0</v>
      </c>
      <c r="AW527" t="b">
        <f t="shared" si="277"/>
        <v>0</v>
      </c>
      <c r="AX527">
        <f t="shared" si="282"/>
        <v>0</v>
      </c>
      <c r="AY527">
        <f t="shared" si="283"/>
        <v>0</v>
      </c>
      <c r="AZ527" t="b">
        <f t="shared" si="278"/>
        <v>1</v>
      </c>
    </row>
    <row r="528" spans="1:52" x14ac:dyDescent="0.3">
      <c r="A528" s="4">
        <v>526</v>
      </c>
      <c r="B528" s="4">
        <v>-803110644655</v>
      </c>
      <c r="C528" s="5">
        <v>7</v>
      </c>
      <c r="D528" s="5">
        <v>1.3735000000000001E-2</v>
      </c>
      <c r="E528" s="5">
        <v>-2.6640000000000001E-3</v>
      </c>
      <c r="F528" s="5">
        <v>1009985</v>
      </c>
      <c r="G528" s="5">
        <v>0.95656200000000002</v>
      </c>
      <c r="H528" s="5">
        <v>0.90855699999999995</v>
      </c>
      <c r="I528" s="5">
        <v>0</v>
      </c>
      <c r="J528" s="5">
        <v>-0.123</v>
      </c>
      <c r="K528" s="5">
        <v>-6.0000000000000001E-3</v>
      </c>
      <c r="L528" s="5">
        <v>-0.75600000000000001</v>
      </c>
      <c r="M528" s="5">
        <v>0</v>
      </c>
      <c r="S528">
        <f t="shared" si="266"/>
        <v>526</v>
      </c>
      <c r="T528">
        <f t="shared" si="279"/>
        <v>10.51925500005018</v>
      </c>
      <c r="U528">
        <f t="shared" si="267"/>
        <v>7</v>
      </c>
      <c r="V528">
        <f t="shared" si="271"/>
        <v>0.134688157</v>
      </c>
      <c r="W528">
        <f t="shared" si="272"/>
        <v>-2.6123716800000002E-2</v>
      </c>
      <c r="X528">
        <f t="shared" si="273"/>
        <v>9.9041149070000003</v>
      </c>
      <c r="Y528">
        <f t="shared" si="268"/>
        <v>0.95656200000000002</v>
      </c>
      <c r="Z528">
        <f t="shared" si="269"/>
        <v>0.90855699999999995</v>
      </c>
      <c r="AA528">
        <f t="shared" si="270"/>
        <v>0</v>
      </c>
      <c r="AB528">
        <f t="shared" si="253"/>
        <v>-0.123</v>
      </c>
      <c r="AC528">
        <f t="shared" si="254"/>
        <v>-6.0000000000000001E-3</v>
      </c>
      <c r="AD528">
        <f t="shared" si="255"/>
        <v>-0.75600000000000001</v>
      </c>
      <c r="AE528">
        <f t="shared" si="256"/>
        <v>0</v>
      </c>
      <c r="AG528">
        <f t="shared" si="260"/>
        <v>-2.1467549799530253E-3</v>
      </c>
      <c r="AH528">
        <f t="shared" si="261"/>
        <v>-1.0471975511965978E-4</v>
      </c>
      <c r="AI528">
        <f t="shared" si="262"/>
        <v>-1.319468914507713E-2</v>
      </c>
      <c r="AJ528">
        <f t="shared" si="263"/>
        <v>0.13365099977564715</v>
      </c>
      <c r="AK528">
        <f t="shared" si="264"/>
        <v>-4.8619347737119678E-3</v>
      </c>
      <c r="AL528">
        <f t="shared" si="265"/>
        <v>9.9041622165190901</v>
      </c>
      <c r="AM528">
        <f t="shared" si="257"/>
        <v>0.13365099629273658</v>
      </c>
      <c r="AN528">
        <f t="shared" si="258"/>
        <v>-4.8619649360372233E-3</v>
      </c>
      <c r="AO528">
        <f t="shared" si="259"/>
        <v>9.904162216551283</v>
      </c>
      <c r="AQ528">
        <f t="shared" si="280"/>
        <v>2.1209000027738512E-2</v>
      </c>
      <c r="AR528" t="b">
        <f t="shared" si="274"/>
        <v>1</v>
      </c>
      <c r="AS528" t="b">
        <f t="shared" si="275"/>
        <v>1</v>
      </c>
      <c r="AT528" t="b">
        <f>TRUE</f>
        <v>1</v>
      </c>
      <c r="AU528" t="b">
        <f t="shared" si="276"/>
        <v>1</v>
      </c>
      <c r="AV528" t="b">
        <f t="shared" si="281"/>
        <v>0</v>
      </c>
      <c r="AW528" t="b">
        <f t="shared" si="277"/>
        <v>0</v>
      </c>
      <c r="AX528">
        <f t="shared" si="282"/>
        <v>0</v>
      </c>
      <c r="AY528">
        <f t="shared" si="283"/>
        <v>0</v>
      </c>
      <c r="AZ528" t="b">
        <f t="shared" si="278"/>
        <v>1</v>
      </c>
    </row>
    <row r="529" spans="1:52" x14ac:dyDescent="0.3">
      <c r="A529" s="4">
        <v>527</v>
      </c>
      <c r="B529" s="4">
        <v>-803110629522</v>
      </c>
      <c r="C529" s="5">
        <v>7</v>
      </c>
      <c r="D529" s="5">
        <v>-1.0577E-2</v>
      </c>
      <c r="E529" s="5">
        <v>2.4199999999999999E-2</v>
      </c>
      <c r="F529" s="5">
        <v>1009828</v>
      </c>
      <c r="G529" s="5">
        <v>1086849</v>
      </c>
      <c r="H529" s="5">
        <v>2151901</v>
      </c>
      <c r="I529" s="5">
        <v>0</v>
      </c>
      <c r="J529" s="5">
        <v>-0.11799999999999999</v>
      </c>
      <c r="K529" s="5">
        <v>-8.9999999999999993E-3</v>
      </c>
      <c r="L529" s="5">
        <v>-0.73699999999999999</v>
      </c>
      <c r="M529" s="5">
        <v>0</v>
      </c>
      <c r="S529">
        <f t="shared" si="266"/>
        <v>527</v>
      </c>
      <c r="T529">
        <f t="shared" si="279"/>
        <v>10.534388000029139</v>
      </c>
      <c r="U529">
        <f t="shared" si="267"/>
        <v>7</v>
      </c>
      <c r="V529">
        <f t="shared" si="271"/>
        <v>-0.1037201774</v>
      </c>
      <c r="W529">
        <f t="shared" si="272"/>
        <v>0.23731004</v>
      </c>
      <c r="X529">
        <f t="shared" si="273"/>
        <v>9.9025753335999998</v>
      </c>
      <c r="Y529">
        <f t="shared" si="268"/>
        <v>1.086849</v>
      </c>
      <c r="Z529">
        <f t="shared" si="269"/>
        <v>2.1519010000000001</v>
      </c>
      <c r="AA529">
        <f t="shared" si="270"/>
        <v>0</v>
      </c>
      <c r="AB529">
        <f t="shared" si="253"/>
        <v>-0.11799999999999999</v>
      </c>
      <c r="AC529">
        <f t="shared" si="254"/>
        <v>-8.9999999999999993E-3</v>
      </c>
      <c r="AD529">
        <f t="shared" si="255"/>
        <v>-0.73699999999999999</v>
      </c>
      <c r="AE529">
        <f t="shared" si="256"/>
        <v>0</v>
      </c>
      <c r="AG529">
        <f t="shared" si="260"/>
        <v>-2.0594885173533086E-3</v>
      </c>
      <c r="AH529">
        <f t="shared" si="261"/>
        <v>-1.5707963267948965E-4</v>
      </c>
      <c r="AI529">
        <f t="shared" si="262"/>
        <v>-1.2863076587198208E-2</v>
      </c>
      <c r="AJ529">
        <f t="shared" si="263"/>
        <v>-0.10527566900998976</v>
      </c>
      <c r="AK529">
        <f t="shared" si="264"/>
        <v>0.25770372869507979</v>
      </c>
      <c r="AL529">
        <f t="shared" si="265"/>
        <v>9.9020491813381231</v>
      </c>
      <c r="AM529">
        <f t="shared" si="257"/>
        <v>-0.10527558894056349</v>
      </c>
      <c r="AN529">
        <f t="shared" si="258"/>
        <v>0.25770376250052074</v>
      </c>
      <c r="AO529">
        <f t="shared" si="259"/>
        <v>9.9020491813096019</v>
      </c>
      <c r="AQ529">
        <f t="shared" si="280"/>
        <v>1.513299997895956E-2</v>
      </c>
      <c r="AR529" t="b">
        <f t="shared" si="274"/>
        <v>1</v>
      </c>
      <c r="AS529" t="b">
        <f t="shared" si="275"/>
        <v>1</v>
      </c>
      <c r="AT529" t="b">
        <f>TRUE</f>
        <v>1</v>
      </c>
      <c r="AU529" t="b">
        <f t="shared" si="276"/>
        <v>1</v>
      </c>
      <c r="AV529" t="b">
        <f t="shared" si="281"/>
        <v>0</v>
      </c>
      <c r="AW529" t="b">
        <f t="shared" si="277"/>
        <v>0</v>
      </c>
      <c r="AX529">
        <f t="shared" si="282"/>
        <v>0</v>
      </c>
      <c r="AY529">
        <f t="shared" si="283"/>
        <v>0</v>
      </c>
      <c r="AZ529" t="b">
        <f t="shared" si="278"/>
        <v>1</v>
      </c>
    </row>
    <row r="530" spans="1:52" x14ac:dyDescent="0.3">
      <c r="A530" s="4">
        <v>528</v>
      </c>
      <c r="B530" s="4">
        <v>-803110604143</v>
      </c>
      <c r="C530" s="5">
        <v>7</v>
      </c>
      <c r="D530" s="5">
        <v>-1.7610000000000001E-2</v>
      </c>
      <c r="E530" s="5">
        <v>3.2795999999999999E-2</v>
      </c>
      <c r="F530" s="5">
        <v>1006278</v>
      </c>
      <c r="G530" s="5">
        <v>0.379556</v>
      </c>
      <c r="H530" s="5">
        <v>1863908</v>
      </c>
      <c r="I530" s="5">
        <v>0</v>
      </c>
      <c r="J530" s="5">
        <v>-0.11799999999999999</v>
      </c>
      <c r="K530" s="5">
        <v>-8.9999999999999993E-3</v>
      </c>
      <c r="L530" s="5">
        <v>-0.73699999999999999</v>
      </c>
      <c r="M530" s="5">
        <v>0</v>
      </c>
      <c r="S530">
        <f t="shared" si="266"/>
        <v>528</v>
      </c>
      <c r="T530">
        <f t="shared" si="279"/>
        <v>10.559767000027932</v>
      </c>
      <c r="U530">
        <f t="shared" si="267"/>
        <v>7</v>
      </c>
      <c r="V530">
        <f t="shared" si="271"/>
        <v>-0.17268718200000002</v>
      </c>
      <c r="W530">
        <f t="shared" si="272"/>
        <v>0.32160413520000003</v>
      </c>
      <c r="X530">
        <f t="shared" si="273"/>
        <v>9.8677633236000002</v>
      </c>
      <c r="Y530">
        <f t="shared" si="268"/>
        <v>0.379556</v>
      </c>
      <c r="Z530">
        <f t="shared" si="269"/>
        <v>1.8639079999999999</v>
      </c>
      <c r="AA530">
        <f t="shared" si="270"/>
        <v>0</v>
      </c>
      <c r="AB530">
        <f t="shared" si="253"/>
        <v>-0.11799999999999999</v>
      </c>
      <c r="AC530">
        <f t="shared" si="254"/>
        <v>-8.9999999999999993E-3</v>
      </c>
      <c r="AD530">
        <f t="shared" si="255"/>
        <v>-0.73699999999999999</v>
      </c>
      <c r="AE530">
        <f t="shared" si="256"/>
        <v>0</v>
      </c>
      <c r="AG530">
        <f t="shared" si="260"/>
        <v>-2.0594885173533086E-3</v>
      </c>
      <c r="AH530">
        <f t="shared" si="261"/>
        <v>-1.5707963267948965E-4</v>
      </c>
      <c r="AI530">
        <f t="shared" si="262"/>
        <v>-1.2863076587198208E-2</v>
      </c>
      <c r="AJ530">
        <f t="shared" si="263"/>
        <v>-0.17423720450142233</v>
      </c>
      <c r="AK530">
        <f t="shared" si="264"/>
        <v>0.34192592793437804</v>
      </c>
      <c r="AL530">
        <f t="shared" si="265"/>
        <v>9.8670528097078662</v>
      </c>
      <c r="AM530">
        <f t="shared" si="257"/>
        <v>-0.17423709717416058</v>
      </c>
      <c r="AN530">
        <f t="shared" si="258"/>
        <v>0.3419259840499998</v>
      </c>
      <c r="AO530">
        <f t="shared" si="259"/>
        <v>9.8670528096585119</v>
      </c>
      <c r="AQ530">
        <f t="shared" si="280"/>
        <v>2.5378999998793006E-2</v>
      </c>
      <c r="AR530" t="b">
        <f t="shared" si="274"/>
        <v>1</v>
      </c>
      <c r="AS530" t="b">
        <f t="shared" si="275"/>
        <v>1</v>
      </c>
      <c r="AT530" t="b">
        <f>TRUE</f>
        <v>1</v>
      </c>
      <c r="AU530" t="b">
        <f t="shared" si="276"/>
        <v>1</v>
      </c>
      <c r="AV530" t="b">
        <f t="shared" si="281"/>
        <v>0</v>
      </c>
      <c r="AW530" t="b">
        <f t="shared" si="277"/>
        <v>0</v>
      </c>
      <c r="AX530">
        <f t="shared" si="282"/>
        <v>0</v>
      </c>
      <c r="AY530">
        <f t="shared" si="283"/>
        <v>0</v>
      </c>
      <c r="AZ530" t="b">
        <f t="shared" si="278"/>
        <v>1</v>
      </c>
    </row>
    <row r="531" spans="1:52" x14ac:dyDescent="0.3">
      <c r="A531" s="4">
        <v>529</v>
      </c>
      <c r="B531" s="4">
        <v>-803110584107</v>
      </c>
      <c r="C531" s="5">
        <v>7</v>
      </c>
      <c r="D531" s="5">
        <v>2.3140000000000001E-3</v>
      </c>
      <c r="E531" s="5">
        <v>2.1402999999999998E-2</v>
      </c>
      <c r="F531" s="5">
        <v>0.99995400000000001</v>
      </c>
      <c r="G531" s="5">
        <v>0.36909700000000001</v>
      </c>
      <c r="H531" s="5">
        <v>1085493</v>
      </c>
      <c r="I531" s="5">
        <v>0</v>
      </c>
      <c r="J531" s="5">
        <v>-0.11899999999999999</v>
      </c>
      <c r="K531" s="5">
        <v>-1E-3</v>
      </c>
      <c r="L531" s="5">
        <v>-0.73899999999999999</v>
      </c>
      <c r="M531" s="5">
        <v>0</v>
      </c>
      <c r="S531">
        <f t="shared" si="266"/>
        <v>529</v>
      </c>
      <c r="T531">
        <f t="shared" si="279"/>
        <v>10.579802999971434</v>
      </c>
      <c r="U531">
        <f t="shared" si="267"/>
        <v>7</v>
      </c>
      <c r="V531">
        <f t="shared" si="271"/>
        <v>2.26915468E-2</v>
      </c>
      <c r="W531">
        <f t="shared" si="272"/>
        <v>0.20988209859999998</v>
      </c>
      <c r="X531">
        <f t="shared" si="273"/>
        <v>9.8057489148000005</v>
      </c>
      <c r="Y531">
        <f t="shared" si="268"/>
        <v>0.36909700000000001</v>
      </c>
      <c r="Z531">
        <f t="shared" si="269"/>
        <v>1.085493</v>
      </c>
      <c r="AA531">
        <f t="shared" si="270"/>
        <v>0</v>
      </c>
      <c r="AB531">
        <f t="shared" si="253"/>
        <v>-0.11899999999999999</v>
      </c>
      <c r="AC531">
        <f t="shared" si="254"/>
        <v>-1E-3</v>
      </c>
      <c r="AD531">
        <f t="shared" si="255"/>
        <v>-0.73899999999999999</v>
      </c>
      <c r="AE531">
        <f t="shared" si="256"/>
        <v>0</v>
      </c>
      <c r="AG531">
        <f t="shared" si="260"/>
        <v>-2.0769418098732523E-3</v>
      </c>
      <c r="AH531">
        <f t="shared" si="261"/>
        <v>-1.7453292519943296E-5</v>
      </c>
      <c r="AI531">
        <f t="shared" si="262"/>
        <v>-1.2897983172238095E-2</v>
      </c>
      <c r="AJ531">
        <f t="shared" si="263"/>
        <v>2.2520404192365447E-2</v>
      </c>
      <c r="AK531">
        <f t="shared" si="264"/>
        <v>0.2302476019929468</v>
      </c>
      <c r="AL531">
        <f t="shared" si="265"/>
        <v>9.8052922472959381</v>
      </c>
      <c r="AM531">
        <f t="shared" si="257"/>
        <v>2.2520412169603137E-2</v>
      </c>
      <c r="AN531">
        <f t="shared" si="258"/>
        <v>0.23024760117349269</v>
      </c>
      <c r="AO531">
        <f t="shared" si="259"/>
        <v>9.8052922472968582</v>
      </c>
      <c r="AQ531">
        <f t="shared" si="280"/>
        <v>2.0035999943502247E-2</v>
      </c>
      <c r="AR531" t="b">
        <f t="shared" si="274"/>
        <v>1</v>
      </c>
      <c r="AS531" t="b">
        <f t="shared" si="275"/>
        <v>1</v>
      </c>
      <c r="AT531" t="b">
        <f>TRUE</f>
        <v>1</v>
      </c>
      <c r="AU531" t="b">
        <f t="shared" si="276"/>
        <v>1</v>
      </c>
      <c r="AV531" t="b">
        <f t="shared" si="281"/>
        <v>0</v>
      </c>
      <c r="AW531" t="b">
        <f t="shared" si="277"/>
        <v>0</v>
      </c>
      <c r="AX531">
        <f t="shared" si="282"/>
        <v>0</v>
      </c>
      <c r="AY531">
        <f t="shared" si="283"/>
        <v>0</v>
      </c>
      <c r="AZ531" t="b">
        <f t="shared" si="278"/>
        <v>1</v>
      </c>
    </row>
    <row r="532" spans="1:52" x14ac:dyDescent="0.3">
      <c r="A532" s="4">
        <v>530</v>
      </c>
      <c r="B532" s="4">
        <v>-803110564089</v>
      </c>
      <c r="C532" s="5">
        <v>7</v>
      </c>
      <c r="D532" s="5">
        <v>1.08E-4</v>
      </c>
      <c r="E532" s="5">
        <v>-6.3309999999999998E-3</v>
      </c>
      <c r="F532" s="5">
        <v>1008022</v>
      </c>
      <c r="G532" s="5">
        <v>8.0319000000000002E-2</v>
      </c>
      <c r="H532" s="5">
        <v>0.70723800000000003</v>
      </c>
      <c r="I532" s="5">
        <v>0</v>
      </c>
      <c r="J532" s="5">
        <v>-0.121</v>
      </c>
      <c r="K532" s="5">
        <v>-4.0000000000000001E-3</v>
      </c>
      <c r="L532" s="5">
        <v>-0.749</v>
      </c>
      <c r="M532" s="5">
        <v>0</v>
      </c>
      <c r="S532">
        <f t="shared" si="266"/>
        <v>530</v>
      </c>
      <c r="T532">
        <f t="shared" si="279"/>
        <v>10.599821000010706</v>
      </c>
      <c r="U532">
        <f t="shared" si="267"/>
        <v>7</v>
      </c>
      <c r="V532">
        <f t="shared" si="271"/>
        <v>1.0590695999999999E-3</v>
      </c>
      <c r="W532">
        <f t="shared" si="272"/>
        <v>-6.2083052200000002E-2</v>
      </c>
      <c r="X532">
        <f t="shared" si="273"/>
        <v>9.8848653364000008</v>
      </c>
      <c r="Y532">
        <f t="shared" si="268"/>
        <v>8.0319000000000002E-2</v>
      </c>
      <c r="Z532">
        <f t="shared" si="269"/>
        <v>0.70723800000000003</v>
      </c>
      <c r="AA532">
        <f t="shared" si="270"/>
        <v>0</v>
      </c>
      <c r="AB532">
        <f t="shared" si="253"/>
        <v>-0.121</v>
      </c>
      <c r="AC532">
        <f t="shared" si="254"/>
        <v>-4.0000000000000001E-3</v>
      </c>
      <c r="AD532">
        <f t="shared" si="255"/>
        <v>-0.749</v>
      </c>
      <c r="AE532">
        <f t="shared" si="256"/>
        <v>0</v>
      </c>
      <c r="AG532">
        <f t="shared" si="260"/>
        <v>-2.1118483949131386E-3</v>
      </c>
      <c r="AH532">
        <f t="shared" si="261"/>
        <v>-6.9813170079773186E-5</v>
      </c>
      <c r="AI532">
        <f t="shared" si="262"/>
        <v>-1.3072516097437528E-2</v>
      </c>
      <c r="AJ532">
        <f t="shared" si="263"/>
        <v>3.6897581303393619E-4</v>
      </c>
      <c r="AK532">
        <f t="shared" si="264"/>
        <v>-4.1207592174950639E-2</v>
      </c>
      <c r="AL532">
        <f t="shared" si="265"/>
        <v>9.8849744533794919</v>
      </c>
      <c r="AM532">
        <f t="shared" si="257"/>
        <v>3.6896819871174672E-4</v>
      </c>
      <c r="AN532">
        <f t="shared" si="258"/>
        <v>-4.1207592280222374E-2</v>
      </c>
      <c r="AO532">
        <f t="shared" si="259"/>
        <v>9.8849744533793373</v>
      </c>
      <c r="AQ532">
        <f t="shared" si="280"/>
        <v>2.001800003927201E-2</v>
      </c>
      <c r="AR532" t="b">
        <f t="shared" si="274"/>
        <v>1</v>
      </c>
      <c r="AS532" t="b">
        <f t="shared" si="275"/>
        <v>1</v>
      </c>
      <c r="AT532" t="b">
        <f>TRUE</f>
        <v>1</v>
      </c>
      <c r="AU532" t="b">
        <f t="shared" si="276"/>
        <v>1</v>
      </c>
      <c r="AV532" t="b">
        <f t="shared" si="281"/>
        <v>0</v>
      </c>
      <c r="AW532" t="b">
        <f t="shared" si="277"/>
        <v>0</v>
      </c>
      <c r="AX532">
        <f t="shared" si="282"/>
        <v>0</v>
      </c>
      <c r="AY532">
        <f t="shared" si="283"/>
        <v>0</v>
      </c>
      <c r="AZ532" t="b">
        <f t="shared" si="278"/>
        <v>1</v>
      </c>
    </row>
    <row r="533" spans="1:52" x14ac:dyDescent="0.3">
      <c r="A533" s="4">
        <v>531</v>
      </c>
      <c r="B533" s="4">
        <v>-803110542964</v>
      </c>
      <c r="C533" s="5">
        <v>7</v>
      </c>
      <c r="D533" s="5">
        <v>-1.9203000000000001E-2</v>
      </c>
      <c r="E533" s="5">
        <v>-2.64E-3</v>
      </c>
      <c r="F533" s="5">
        <v>1014876</v>
      </c>
      <c r="G533" s="5">
        <v>-0.57139200000000001</v>
      </c>
      <c r="H533" s="5">
        <v>1345529</v>
      </c>
      <c r="I533" s="5">
        <v>0</v>
      </c>
      <c r="J533" s="5">
        <v>-0.114</v>
      </c>
      <c r="K533" s="5">
        <v>-2.1999999999999999E-2</v>
      </c>
      <c r="L533" s="5">
        <v>-0.73699999999999999</v>
      </c>
      <c r="M533" s="5">
        <v>0</v>
      </c>
      <c r="S533">
        <f t="shared" si="266"/>
        <v>531</v>
      </c>
      <c r="T533">
        <f t="shared" si="279"/>
        <v>10.620945999980904</v>
      </c>
      <c r="U533">
        <f t="shared" si="267"/>
        <v>7</v>
      </c>
      <c r="V533">
        <f t="shared" si="271"/>
        <v>-0.18830845860000003</v>
      </c>
      <c r="W533">
        <f t="shared" si="272"/>
        <v>-2.5888368000000002E-2</v>
      </c>
      <c r="X533">
        <f t="shared" si="273"/>
        <v>9.9520770312</v>
      </c>
      <c r="Y533">
        <f t="shared" si="268"/>
        <v>-0.57139200000000001</v>
      </c>
      <c r="Z533">
        <f t="shared" si="269"/>
        <v>1.345529</v>
      </c>
      <c r="AA533">
        <f t="shared" si="270"/>
        <v>0</v>
      </c>
      <c r="AB533">
        <f t="shared" si="253"/>
        <v>-0.114</v>
      </c>
      <c r="AC533">
        <f t="shared" si="254"/>
        <v>-2.1999999999999999E-2</v>
      </c>
      <c r="AD533">
        <f t="shared" si="255"/>
        <v>-0.73699999999999999</v>
      </c>
      <c r="AE533">
        <f t="shared" si="256"/>
        <v>0</v>
      </c>
      <c r="AG533">
        <f t="shared" si="260"/>
        <v>-1.9896753472735357E-3</v>
      </c>
      <c r="AH533">
        <f t="shared" si="261"/>
        <v>-3.8397243543875249E-4</v>
      </c>
      <c r="AI533">
        <f t="shared" si="262"/>
        <v>-1.2863076587198208E-2</v>
      </c>
      <c r="AJ533">
        <f t="shared" si="263"/>
        <v>-0.19212976787983185</v>
      </c>
      <c r="AK533">
        <f t="shared" si="264"/>
        <v>-6.087072821918102E-3</v>
      </c>
      <c r="AL533">
        <f t="shared" si="265"/>
        <v>9.9520358026865789</v>
      </c>
      <c r="AM533">
        <f t="shared" si="257"/>
        <v>-0.19212978009408652</v>
      </c>
      <c r="AN533">
        <f t="shared" si="258"/>
        <v>-6.0869274983210847E-3</v>
      </c>
      <c r="AO533">
        <f t="shared" si="259"/>
        <v>9.9520358025396618</v>
      </c>
      <c r="AQ533">
        <f t="shared" si="280"/>
        <v>2.1124999970197678E-2</v>
      </c>
      <c r="AR533" t="b">
        <f t="shared" si="274"/>
        <v>1</v>
      </c>
      <c r="AS533" t="b">
        <f t="shared" si="275"/>
        <v>1</v>
      </c>
      <c r="AT533" t="b">
        <f>TRUE</f>
        <v>1</v>
      </c>
      <c r="AU533" t="b">
        <f t="shared" si="276"/>
        <v>1</v>
      </c>
      <c r="AV533" t="b">
        <f t="shared" si="281"/>
        <v>0</v>
      </c>
      <c r="AW533" t="b">
        <f t="shared" si="277"/>
        <v>0</v>
      </c>
      <c r="AX533">
        <f t="shared" si="282"/>
        <v>0</v>
      </c>
      <c r="AY533">
        <f t="shared" si="283"/>
        <v>0</v>
      </c>
      <c r="AZ533" t="b">
        <f t="shared" si="278"/>
        <v>1</v>
      </c>
    </row>
    <row r="534" spans="1:52" x14ac:dyDescent="0.3">
      <c r="A534" s="4">
        <v>532</v>
      </c>
      <c r="B534" s="4">
        <v>-803110527404</v>
      </c>
      <c r="C534" s="5">
        <v>7</v>
      </c>
      <c r="D534" s="5">
        <v>-8.881E-3</v>
      </c>
      <c r="E534" s="5">
        <v>2.7633000000000001E-2</v>
      </c>
      <c r="F534" s="5">
        <v>0.99695500000000004</v>
      </c>
      <c r="G534" s="5">
        <v>-0.36261900000000002</v>
      </c>
      <c r="H534" s="5">
        <v>1238399</v>
      </c>
      <c r="I534" s="5">
        <v>0</v>
      </c>
      <c r="J534" s="5">
        <v>-0.11700000000000001</v>
      </c>
      <c r="K534" s="5">
        <v>-1E-3</v>
      </c>
      <c r="L534" s="5">
        <v>-0.73099999999999998</v>
      </c>
      <c r="M534" s="5">
        <v>0</v>
      </c>
      <c r="S534">
        <f t="shared" si="266"/>
        <v>532</v>
      </c>
      <c r="T534">
        <f t="shared" si="279"/>
        <v>10.636505999951623</v>
      </c>
      <c r="U534">
        <f t="shared" si="267"/>
        <v>7</v>
      </c>
      <c r="V534">
        <f t="shared" si="271"/>
        <v>-8.7088862200000006E-2</v>
      </c>
      <c r="W534">
        <f t="shared" si="272"/>
        <v>0.27097472460000005</v>
      </c>
      <c r="X534">
        <f t="shared" si="273"/>
        <v>9.7763401210000005</v>
      </c>
      <c r="Y534">
        <f t="shared" si="268"/>
        <v>-0.36261900000000002</v>
      </c>
      <c r="Z534">
        <f t="shared" si="269"/>
        <v>1.238399</v>
      </c>
      <c r="AA534">
        <f t="shared" si="270"/>
        <v>0</v>
      </c>
      <c r="AB534">
        <f t="shared" si="253"/>
        <v>-0.11700000000000001</v>
      </c>
      <c r="AC534">
        <f t="shared" si="254"/>
        <v>-1E-3</v>
      </c>
      <c r="AD534">
        <f t="shared" si="255"/>
        <v>-0.73099999999999998</v>
      </c>
      <c r="AE534">
        <f t="shared" si="256"/>
        <v>0</v>
      </c>
      <c r="AG534">
        <f t="shared" si="260"/>
        <v>-2.0420352248333657E-3</v>
      </c>
      <c r="AH534">
        <f t="shared" si="261"/>
        <v>-1.7453292519943296E-5</v>
      </c>
      <c r="AI534">
        <f t="shared" si="262"/>
        <v>-1.2758356832078549E-2</v>
      </c>
      <c r="AJ534">
        <f t="shared" si="263"/>
        <v>-8.7259491510633225E-2</v>
      </c>
      <c r="AK534">
        <f t="shared" si="264"/>
        <v>0.2909377735460929</v>
      </c>
      <c r="AL534">
        <f t="shared" si="265"/>
        <v>9.7757648767669849</v>
      </c>
      <c r="AM534">
        <f t="shared" si="257"/>
        <v>-8.7259481497282063E-2</v>
      </c>
      <c r="AN534">
        <f t="shared" si="258"/>
        <v>0.29093777665299914</v>
      </c>
      <c r="AO534">
        <f t="shared" si="259"/>
        <v>9.7757648767638994</v>
      </c>
      <c r="AQ534">
        <f t="shared" si="280"/>
        <v>1.5559999970719218E-2</v>
      </c>
      <c r="AR534" t="b">
        <f t="shared" si="274"/>
        <v>1</v>
      </c>
      <c r="AS534" t="b">
        <f t="shared" si="275"/>
        <v>1</v>
      </c>
      <c r="AT534" t="b">
        <f>TRUE</f>
        <v>1</v>
      </c>
      <c r="AU534" t="b">
        <f t="shared" si="276"/>
        <v>1</v>
      </c>
      <c r="AV534" t="b">
        <f t="shared" si="281"/>
        <v>0</v>
      </c>
      <c r="AW534" t="b">
        <f t="shared" si="277"/>
        <v>0</v>
      </c>
      <c r="AX534">
        <f t="shared" si="282"/>
        <v>0</v>
      </c>
      <c r="AY534">
        <f t="shared" si="283"/>
        <v>0</v>
      </c>
      <c r="AZ534" t="b">
        <f t="shared" si="278"/>
        <v>1</v>
      </c>
    </row>
    <row r="535" spans="1:52" x14ac:dyDescent="0.3">
      <c r="A535" s="4">
        <v>533</v>
      </c>
      <c r="B535" s="4">
        <v>-803110503461</v>
      </c>
      <c r="C535" s="5">
        <v>7</v>
      </c>
      <c r="D535" s="5">
        <v>1.9139999999999999E-3</v>
      </c>
      <c r="E535" s="5">
        <v>2.1493999999999999E-2</v>
      </c>
      <c r="F535" s="5">
        <v>0.99654100000000001</v>
      </c>
      <c r="G535" s="5">
        <v>-0.299846</v>
      </c>
      <c r="H535" s="5">
        <v>0.87799099999999997</v>
      </c>
      <c r="I535" s="5">
        <v>0</v>
      </c>
      <c r="J535" s="5">
        <v>-0.11</v>
      </c>
      <c r="K535" s="5">
        <v>-4.0000000000000001E-3</v>
      </c>
      <c r="L535" s="5">
        <v>-0.749</v>
      </c>
      <c r="M535" s="5">
        <v>0</v>
      </c>
      <c r="S535">
        <f t="shared" si="266"/>
        <v>533</v>
      </c>
      <c r="T535">
        <f t="shared" si="279"/>
        <v>10.660448999959044</v>
      </c>
      <c r="U535">
        <f t="shared" si="267"/>
        <v>7</v>
      </c>
      <c r="V535">
        <f t="shared" si="271"/>
        <v>1.8769066800000001E-2</v>
      </c>
      <c r="W535">
        <f t="shared" si="272"/>
        <v>0.21077446280000001</v>
      </c>
      <c r="X535">
        <f t="shared" si="273"/>
        <v>9.7722803542000012</v>
      </c>
      <c r="Y535">
        <f t="shared" si="268"/>
        <v>-0.299846</v>
      </c>
      <c r="Z535">
        <f t="shared" si="269"/>
        <v>0.87799099999999997</v>
      </c>
      <c r="AA535">
        <f t="shared" si="270"/>
        <v>0</v>
      </c>
      <c r="AB535">
        <f t="shared" si="253"/>
        <v>-0.11</v>
      </c>
      <c r="AC535">
        <f t="shared" si="254"/>
        <v>-4.0000000000000001E-3</v>
      </c>
      <c r="AD535">
        <f t="shared" si="255"/>
        <v>-0.749</v>
      </c>
      <c r="AE535">
        <f t="shared" si="256"/>
        <v>0</v>
      </c>
      <c r="AG535">
        <f t="shared" si="260"/>
        <v>-1.9198621771937625E-3</v>
      </c>
      <c r="AH535">
        <f t="shared" si="261"/>
        <v>-6.9813170079773186E-5</v>
      </c>
      <c r="AI535">
        <f t="shared" si="262"/>
        <v>-1.3072516097437528E-2</v>
      </c>
      <c r="AJ535">
        <f t="shared" si="263"/>
        <v>1.8086832884380122E-2</v>
      </c>
      <c r="AK535">
        <f t="shared" si="264"/>
        <v>0.22953549673792559</v>
      </c>
      <c r="AL535">
        <f t="shared" si="265"/>
        <v>9.7718589733649939</v>
      </c>
      <c r="AM535">
        <f t="shared" si="257"/>
        <v>1.8086862392127426E-2</v>
      </c>
      <c r="AN535">
        <f t="shared" si="258"/>
        <v>0.2295354942679983</v>
      </c>
      <c r="AO535">
        <f t="shared" si="259"/>
        <v>9.7718589733683956</v>
      </c>
      <c r="AQ535">
        <f t="shared" si="280"/>
        <v>2.3943000007420778E-2</v>
      </c>
      <c r="AR535" t="b">
        <f t="shared" si="274"/>
        <v>1</v>
      </c>
      <c r="AS535" t="b">
        <f t="shared" si="275"/>
        <v>1</v>
      </c>
      <c r="AT535" t="b">
        <f>TRUE</f>
        <v>1</v>
      </c>
      <c r="AU535" t="b">
        <f t="shared" si="276"/>
        <v>1</v>
      </c>
      <c r="AV535" t="b">
        <f t="shared" si="281"/>
        <v>0</v>
      </c>
      <c r="AW535" t="b">
        <f t="shared" si="277"/>
        <v>0</v>
      </c>
      <c r="AX535">
        <f t="shared" si="282"/>
        <v>0</v>
      </c>
      <c r="AY535">
        <f t="shared" si="283"/>
        <v>0</v>
      </c>
      <c r="AZ535" t="b">
        <f t="shared" si="278"/>
        <v>1</v>
      </c>
    </row>
    <row r="536" spans="1:52" x14ac:dyDescent="0.3">
      <c r="A536" s="4">
        <v>534</v>
      </c>
      <c r="B536" s="4">
        <v>-803110483314</v>
      </c>
      <c r="C536" s="5">
        <v>7</v>
      </c>
      <c r="D536" s="5">
        <v>-1.6073E-2</v>
      </c>
      <c r="E536" s="5">
        <v>-7.842E-3</v>
      </c>
      <c r="F536" s="5">
        <v>1013674</v>
      </c>
      <c r="G536" s="5">
        <v>-0.89210199999999995</v>
      </c>
      <c r="H536" s="5">
        <v>1112736</v>
      </c>
      <c r="I536" s="5">
        <v>0</v>
      </c>
      <c r="J536" s="5">
        <v>-0.112</v>
      </c>
      <c r="K536" s="5">
        <v>-7.0000000000000001E-3</v>
      </c>
      <c r="L536" s="5">
        <v>-0.752</v>
      </c>
      <c r="M536" s="5">
        <v>0</v>
      </c>
      <c r="S536">
        <f t="shared" si="266"/>
        <v>534</v>
      </c>
      <c r="T536">
        <f t="shared" si="279"/>
        <v>10.680596000049263</v>
      </c>
      <c r="U536">
        <f t="shared" si="267"/>
        <v>7</v>
      </c>
      <c r="V536">
        <f t="shared" si="271"/>
        <v>-0.1576150526</v>
      </c>
      <c r="W536">
        <f t="shared" si="272"/>
        <v>-7.6900220400000011E-2</v>
      </c>
      <c r="X536">
        <f t="shared" si="273"/>
        <v>9.940289978800001</v>
      </c>
      <c r="Y536">
        <f t="shared" si="268"/>
        <v>-0.89210199999999995</v>
      </c>
      <c r="Z536">
        <f t="shared" si="269"/>
        <v>1.1127359999999999</v>
      </c>
      <c r="AA536">
        <f t="shared" si="270"/>
        <v>0</v>
      </c>
      <c r="AB536">
        <f t="shared" si="253"/>
        <v>-0.112</v>
      </c>
      <c r="AC536">
        <f t="shared" si="254"/>
        <v>-7.0000000000000001E-3</v>
      </c>
      <c r="AD536">
        <f t="shared" si="255"/>
        <v>-0.752</v>
      </c>
      <c r="AE536">
        <f t="shared" si="256"/>
        <v>0</v>
      </c>
      <c r="AG536">
        <f t="shared" si="260"/>
        <v>-1.954768762233649E-3</v>
      </c>
      <c r="AH536">
        <f t="shared" si="261"/>
        <v>-1.2217304763960306E-4</v>
      </c>
      <c r="AI536">
        <f t="shared" si="262"/>
        <v>-1.3124875974997358E-2</v>
      </c>
      <c r="AJ536">
        <f t="shared" si="263"/>
        <v>-0.15882948694180912</v>
      </c>
      <c r="AK536">
        <f t="shared" si="264"/>
        <v>-5.7469155300729186E-2</v>
      </c>
      <c r="AL536">
        <f t="shared" si="265"/>
        <v>9.9404019788740037</v>
      </c>
      <c r="AM536">
        <f t="shared" si="257"/>
        <v>-0.15882950298686066</v>
      </c>
      <c r="AN536">
        <f t="shared" si="258"/>
        <v>-5.7469117514101706E-2</v>
      </c>
      <c r="AO536">
        <f t="shared" si="259"/>
        <v>9.9404019788360909</v>
      </c>
      <c r="AQ536">
        <f t="shared" si="280"/>
        <v>2.014700009021908E-2</v>
      </c>
      <c r="AR536" t="b">
        <f t="shared" si="274"/>
        <v>1</v>
      </c>
      <c r="AS536" t="b">
        <f t="shared" si="275"/>
        <v>1</v>
      </c>
      <c r="AT536" t="b">
        <f>TRUE</f>
        <v>1</v>
      </c>
      <c r="AU536" t="b">
        <f t="shared" si="276"/>
        <v>1</v>
      </c>
      <c r="AV536" t="b">
        <f t="shared" si="281"/>
        <v>0</v>
      </c>
      <c r="AW536" t="b">
        <f t="shared" si="277"/>
        <v>0</v>
      </c>
      <c r="AX536">
        <f t="shared" si="282"/>
        <v>0</v>
      </c>
      <c r="AY536">
        <f t="shared" si="283"/>
        <v>0</v>
      </c>
      <c r="AZ536" t="b">
        <f t="shared" si="278"/>
        <v>1</v>
      </c>
    </row>
    <row r="537" spans="1:52" x14ac:dyDescent="0.3">
      <c r="A537" s="4">
        <v>535</v>
      </c>
      <c r="B537" s="4">
        <v>-803110468204</v>
      </c>
      <c r="C537" s="5">
        <v>7</v>
      </c>
      <c r="D537" s="5">
        <v>-1.502E-2</v>
      </c>
      <c r="E537" s="5">
        <v>2.8680000000000001E-2</v>
      </c>
      <c r="F537" s="5">
        <v>1006412</v>
      </c>
      <c r="G537" s="5">
        <v>-0.38705499999999998</v>
      </c>
      <c r="H537" s="5">
        <v>1699447</v>
      </c>
      <c r="I537" s="5">
        <v>0</v>
      </c>
      <c r="J537" s="5">
        <v>-0.12</v>
      </c>
      <c r="K537" s="5">
        <v>-5.0000000000000001E-3</v>
      </c>
      <c r="L537" s="5">
        <v>-0.745</v>
      </c>
      <c r="M537" s="5">
        <v>0</v>
      </c>
      <c r="S537">
        <f t="shared" si="266"/>
        <v>535</v>
      </c>
      <c r="T537">
        <f t="shared" si="279"/>
        <v>10.695705999969505</v>
      </c>
      <c r="U537">
        <f t="shared" si="267"/>
        <v>7</v>
      </c>
      <c r="V537">
        <f t="shared" si="271"/>
        <v>-0.14728912400000002</v>
      </c>
      <c r="W537">
        <f t="shared" si="272"/>
        <v>0.28124181600000003</v>
      </c>
      <c r="X537">
        <f t="shared" si="273"/>
        <v>9.8690773544000017</v>
      </c>
      <c r="Y537">
        <f t="shared" si="268"/>
        <v>-0.38705499999999998</v>
      </c>
      <c r="Z537">
        <f t="shared" si="269"/>
        <v>1.6994469999999999</v>
      </c>
      <c r="AA537">
        <f t="shared" si="270"/>
        <v>0</v>
      </c>
      <c r="AB537">
        <f t="shared" si="253"/>
        <v>-0.12</v>
      </c>
      <c r="AC537">
        <f t="shared" si="254"/>
        <v>-5.0000000000000001E-3</v>
      </c>
      <c r="AD537">
        <f t="shared" si="255"/>
        <v>-0.745</v>
      </c>
      <c r="AE537">
        <f t="shared" si="256"/>
        <v>0</v>
      </c>
      <c r="AG537">
        <f t="shared" si="260"/>
        <v>-2.0943951023931952E-3</v>
      </c>
      <c r="AH537">
        <f t="shared" si="261"/>
        <v>-8.7266462599716482E-5</v>
      </c>
      <c r="AI537">
        <f t="shared" si="262"/>
        <v>-1.3002702927357754E-2</v>
      </c>
      <c r="AJ537">
        <f t="shared" si="263"/>
        <v>-0.14815036290791295</v>
      </c>
      <c r="AK537">
        <f t="shared" si="264"/>
        <v>0.3019109043340375</v>
      </c>
      <c r="AL537">
        <f t="shared" si="265"/>
        <v>9.8684537870965912</v>
      </c>
      <c r="AM537">
        <f t="shared" si="257"/>
        <v>-0.14815030961634795</v>
      </c>
      <c r="AN537">
        <f t="shared" si="258"/>
        <v>0.30191093133282204</v>
      </c>
      <c r="AO537">
        <f t="shared" si="259"/>
        <v>9.8684537870706439</v>
      </c>
      <c r="AQ537">
        <f t="shared" si="280"/>
        <v>1.5109999920241535E-2</v>
      </c>
      <c r="AR537" t="b">
        <f t="shared" si="274"/>
        <v>1</v>
      </c>
      <c r="AS537" t="b">
        <f t="shared" si="275"/>
        <v>1</v>
      </c>
      <c r="AT537" t="b">
        <f>TRUE</f>
        <v>1</v>
      </c>
      <c r="AU537" t="b">
        <f t="shared" si="276"/>
        <v>1</v>
      </c>
      <c r="AV537" t="b">
        <f t="shared" si="281"/>
        <v>0</v>
      </c>
      <c r="AW537" t="b">
        <f t="shared" si="277"/>
        <v>0</v>
      </c>
      <c r="AX537">
        <f t="shared" si="282"/>
        <v>0</v>
      </c>
      <c r="AY537">
        <f t="shared" si="283"/>
        <v>0</v>
      </c>
      <c r="AZ537" t="b">
        <f t="shared" si="278"/>
        <v>1</v>
      </c>
    </row>
    <row r="538" spans="1:52" x14ac:dyDescent="0.3">
      <c r="A538" s="4">
        <v>536</v>
      </c>
      <c r="B538" s="4">
        <v>-803110447718</v>
      </c>
      <c r="C538" s="5">
        <v>7</v>
      </c>
      <c r="D538" s="5">
        <v>-2.611E-3</v>
      </c>
      <c r="E538" s="5">
        <v>-7.9050000000000006E-3</v>
      </c>
      <c r="F538" s="5">
        <v>1012946</v>
      </c>
      <c r="G538" s="5">
        <v>-0.52398</v>
      </c>
      <c r="H538" s="5">
        <v>0.92580700000000005</v>
      </c>
      <c r="I538" s="5">
        <v>0</v>
      </c>
      <c r="J538" s="5">
        <v>-0.11600000000000001</v>
      </c>
      <c r="K538" s="5">
        <v>-8.0000000000000002E-3</v>
      </c>
      <c r="L538" s="5">
        <v>-0.75700000000000001</v>
      </c>
      <c r="M538" s="5">
        <v>0</v>
      </c>
      <c r="S538">
        <f t="shared" si="266"/>
        <v>536</v>
      </c>
      <c r="T538">
        <f t="shared" si="279"/>
        <v>10.716191999963485</v>
      </c>
      <c r="U538">
        <f t="shared" si="267"/>
        <v>7</v>
      </c>
      <c r="V538">
        <f t="shared" si="271"/>
        <v>-2.56039882E-2</v>
      </c>
      <c r="W538">
        <f t="shared" si="272"/>
        <v>-7.7518011000000012E-2</v>
      </c>
      <c r="X538">
        <f t="shared" si="273"/>
        <v>9.9331510651999988</v>
      </c>
      <c r="Y538">
        <f t="shared" si="268"/>
        <v>-0.52398</v>
      </c>
      <c r="Z538">
        <f t="shared" si="269"/>
        <v>0.92580700000000005</v>
      </c>
      <c r="AA538">
        <f t="shared" si="270"/>
        <v>0</v>
      </c>
      <c r="AB538">
        <f t="shared" si="253"/>
        <v>-0.11600000000000001</v>
      </c>
      <c r="AC538">
        <f t="shared" si="254"/>
        <v>-8.0000000000000002E-3</v>
      </c>
      <c r="AD538">
        <f t="shared" si="255"/>
        <v>-0.75700000000000001</v>
      </c>
      <c r="AE538">
        <f t="shared" si="256"/>
        <v>0</v>
      </c>
      <c r="AG538">
        <f t="shared" si="260"/>
        <v>-2.0245819323134223E-3</v>
      </c>
      <c r="AH538">
        <f t="shared" si="261"/>
        <v>-1.3962634015954637E-4</v>
      </c>
      <c r="AI538">
        <f t="shared" si="262"/>
        <v>-1.3212142437597073E-2</v>
      </c>
      <c r="AJ538">
        <f t="shared" si="263"/>
        <v>-2.6990917475397825E-2</v>
      </c>
      <c r="AK538">
        <f t="shared" si="264"/>
        <v>-5.7407395124449659E-2</v>
      </c>
      <c r="AL538">
        <f t="shared" si="265"/>
        <v>9.9332839771992774</v>
      </c>
      <c r="AM538">
        <f t="shared" si="257"/>
        <v>-2.6990936546095121E-2</v>
      </c>
      <c r="AN538">
        <f t="shared" si="258"/>
        <v>-5.7407387690560183E-2</v>
      </c>
      <c r="AO538">
        <f t="shared" si="259"/>
        <v>9.9332839771904204</v>
      </c>
      <c r="AQ538">
        <f t="shared" si="280"/>
        <v>2.0485999993979931E-2</v>
      </c>
      <c r="AR538" t="b">
        <f t="shared" si="274"/>
        <v>1</v>
      </c>
      <c r="AS538" t="b">
        <f t="shared" si="275"/>
        <v>1</v>
      </c>
      <c r="AT538" t="b">
        <f>TRUE</f>
        <v>1</v>
      </c>
      <c r="AU538" t="b">
        <f t="shared" si="276"/>
        <v>1</v>
      </c>
      <c r="AV538" t="b">
        <f t="shared" si="281"/>
        <v>0</v>
      </c>
      <c r="AW538" t="b">
        <f t="shared" si="277"/>
        <v>0</v>
      </c>
      <c r="AX538">
        <f t="shared" si="282"/>
        <v>0</v>
      </c>
      <c r="AY538">
        <f t="shared" si="283"/>
        <v>0</v>
      </c>
      <c r="AZ538" t="b">
        <f t="shared" si="278"/>
        <v>1</v>
      </c>
    </row>
    <row r="539" spans="1:52" x14ac:dyDescent="0.3">
      <c r="A539" s="4">
        <v>537</v>
      </c>
      <c r="B539" s="4">
        <v>-803110426419</v>
      </c>
      <c r="C539" s="5">
        <v>7</v>
      </c>
      <c r="D539" s="5">
        <v>3.712E-3</v>
      </c>
      <c r="E539" s="5">
        <v>-3.6770000000000001E-3</v>
      </c>
      <c r="F539" s="5">
        <v>1008995</v>
      </c>
      <c r="G539" s="5">
        <v>-0.27529399999999998</v>
      </c>
      <c r="H539" s="5">
        <v>0.29739700000000002</v>
      </c>
      <c r="I539" s="5">
        <v>0</v>
      </c>
      <c r="J539" s="5">
        <v>-0.126</v>
      </c>
      <c r="K539" s="5">
        <v>-2E-3</v>
      </c>
      <c r="L539" s="5">
        <v>-0.745</v>
      </c>
      <c r="M539" s="5">
        <v>0</v>
      </c>
      <c r="S539">
        <f t="shared" si="266"/>
        <v>537</v>
      </c>
      <c r="T539">
        <f t="shared" si="279"/>
        <v>10.737490999978036</v>
      </c>
      <c r="U539">
        <f t="shared" si="267"/>
        <v>7</v>
      </c>
      <c r="V539">
        <f t="shared" si="271"/>
        <v>3.6400614400000003E-2</v>
      </c>
      <c r="W539">
        <f t="shared" si="272"/>
        <v>-3.6057397400000003E-2</v>
      </c>
      <c r="X539">
        <f t="shared" si="273"/>
        <v>9.8944067690000015</v>
      </c>
      <c r="Y539">
        <f t="shared" si="268"/>
        <v>-0.27529399999999998</v>
      </c>
      <c r="Z539">
        <f t="shared" si="269"/>
        <v>0.29739700000000002</v>
      </c>
      <c r="AA539">
        <f t="shared" si="270"/>
        <v>0</v>
      </c>
      <c r="AB539">
        <f t="shared" si="253"/>
        <v>-0.126</v>
      </c>
      <c r="AC539">
        <f t="shared" si="254"/>
        <v>-2E-3</v>
      </c>
      <c r="AD539">
        <f t="shared" si="255"/>
        <v>-0.745</v>
      </c>
      <c r="AE539">
        <f t="shared" si="256"/>
        <v>0</v>
      </c>
      <c r="AG539">
        <f t="shared" si="260"/>
        <v>-2.1991148575128553E-3</v>
      </c>
      <c r="AH539">
        <f t="shared" si="261"/>
        <v>-3.4906585039886593E-5</v>
      </c>
      <c r="AI539">
        <f t="shared" si="262"/>
        <v>-1.3002702927357754E-2</v>
      </c>
      <c r="AJ539">
        <f t="shared" si="263"/>
        <v>3.6055234426592288E-2</v>
      </c>
      <c r="AK539">
        <f t="shared" si="264"/>
        <v>-1.4298388036451313E-2</v>
      </c>
      <c r="AL539">
        <f t="shared" si="265"/>
        <v>9.8944634026933969</v>
      </c>
      <c r="AM539">
        <f t="shared" si="257"/>
        <v>3.6055232493845978E-2</v>
      </c>
      <c r="AN539">
        <f t="shared" si="258"/>
        <v>-1.4298390817434597E-2</v>
      </c>
      <c r="AO539">
        <f t="shared" si="259"/>
        <v>9.8944634026964202</v>
      </c>
      <c r="AQ539">
        <f t="shared" si="280"/>
        <v>2.1299000014550984E-2</v>
      </c>
      <c r="AR539" t="b">
        <f t="shared" si="274"/>
        <v>1</v>
      </c>
      <c r="AS539" t="b">
        <f t="shared" si="275"/>
        <v>1</v>
      </c>
      <c r="AT539" t="b">
        <f>TRUE</f>
        <v>1</v>
      </c>
      <c r="AU539" t="b">
        <f t="shared" si="276"/>
        <v>1</v>
      </c>
      <c r="AV539" t="b">
        <f t="shared" si="281"/>
        <v>0</v>
      </c>
      <c r="AW539" t="b">
        <f t="shared" si="277"/>
        <v>0</v>
      </c>
      <c r="AX539">
        <f t="shared" si="282"/>
        <v>0</v>
      </c>
      <c r="AY539">
        <f t="shared" si="283"/>
        <v>0</v>
      </c>
      <c r="AZ539" t="b">
        <f t="shared" si="278"/>
        <v>1</v>
      </c>
    </row>
    <row r="540" spans="1:52" x14ac:dyDescent="0.3">
      <c r="A540" s="4">
        <v>538</v>
      </c>
      <c r="B540" s="4">
        <v>-803110403610</v>
      </c>
      <c r="C540" s="5">
        <v>7</v>
      </c>
      <c r="D540" s="5">
        <v>-1.1906E-2</v>
      </c>
      <c r="E540" s="5">
        <v>-3.4459999999999998E-3</v>
      </c>
      <c r="F540" s="5">
        <v>1016371</v>
      </c>
      <c r="G540" s="5">
        <v>-0.59220200000000001</v>
      </c>
      <c r="H540" s="5">
        <v>0.62780800000000003</v>
      </c>
      <c r="I540" s="5">
        <v>0</v>
      </c>
      <c r="J540" s="5">
        <v>-0.12</v>
      </c>
      <c r="K540" s="5">
        <v>-8.0000000000000002E-3</v>
      </c>
      <c r="L540" s="5">
        <v>-0.74</v>
      </c>
      <c r="M540" s="5">
        <v>0</v>
      </c>
      <c r="S540">
        <f t="shared" si="266"/>
        <v>538</v>
      </c>
      <c r="T540">
        <f t="shared" si="279"/>
        <v>10.760299999965355</v>
      </c>
      <c r="U540">
        <f t="shared" si="267"/>
        <v>7</v>
      </c>
      <c r="V540">
        <f t="shared" si="271"/>
        <v>-0.11675261720000001</v>
      </c>
      <c r="W540">
        <f t="shared" si="272"/>
        <v>-3.3792165200000002E-2</v>
      </c>
      <c r="X540">
        <f t="shared" si="273"/>
        <v>9.9667373002000001</v>
      </c>
      <c r="Y540">
        <f t="shared" si="268"/>
        <v>-0.59220200000000001</v>
      </c>
      <c r="Z540">
        <f t="shared" si="269"/>
        <v>0.62780800000000003</v>
      </c>
      <c r="AA540">
        <f t="shared" si="270"/>
        <v>0</v>
      </c>
      <c r="AB540">
        <f t="shared" si="253"/>
        <v>-0.12</v>
      </c>
      <c r="AC540">
        <f t="shared" si="254"/>
        <v>-8.0000000000000002E-3</v>
      </c>
      <c r="AD540">
        <f t="shared" si="255"/>
        <v>-0.74</v>
      </c>
      <c r="AE540">
        <f t="shared" si="256"/>
        <v>0</v>
      </c>
      <c r="AG540">
        <f t="shared" si="260"/>
        <v>-2.0943951023931952E-3</v>
      </c>
      <c r="AH540">
        <f t="shared" si="261"/>
        <v>-1.3962634015954637E-4</v>
      </c>
      <c r="AI540">
        <f t="shared" si="262"/>
        <v>-1.291543646475804E-2</v>
      </c>
      <c r="AJ540">
        <f t="shared" si="263"/>
        <v>-0.11814423510996067</v>
      </c>
      <c r="AK540">
        <f t="shared" si="264"/>
        <v>-1.291785490368225E-2</v>
      </c>
      <c r="AL540">
        <f t="shared" si="265"/>
        <v>9.966769815942623</v>
      </c>
      <c r="AM540">
        <f t="shared" si="257"/>
        <v>-0.11814424193972729</v>
      </c>
      <c r="AN540">
        <f t="shared" si="258"/>
        <v>-1.2917820557944232E-2</v>
      </c>
      <c r="AO540">
        <f t="shared" si="259"/>
        <v>9.9667698159061793</v>
      </c>
      <c r="AQ540">
        <f t="shared" si="280"/>
        <v>2.2808999987319112E-2</v>
      </c>
      <c r="AR540" t="b">
        <f t="shared" si="274"/>
        <v>1</v>
      </c>
      <c r="AS540" t="b">
        <f t="shared" si="275"/>
        <v>1</v>
      </c>
      <c r="AT540" t="b">
        <f>TRUE</f>
        <v>1</v>
      </c>
      <c r="AU540" t="b">
        <f t="shared" si="276"/>
        <v>1</v>
      </c>
      <c r="AV540" t="b">
        <f t="shared" si="281"/>
        <v>0</v>
      </c>
      <c r="AW540" t="b">
        <f t="shared" si="277"/>
        <v>0</v>
      </c>
      <c r="AX540">
        <f t="shared" si="282"/>
        <v>0</v>
      </c>
      <c r="AY540">
        <f t="shared" si="283"/>
        <v>0</v>
      </c>
      <c r="AZ540" t="b">
        <f t="shared" si="278"/>
        <v>1</v>
      </c>
    </row>
    <row r="541" spans="1:52" x14ac:dyDescent="0.3">
      <c r="A541" s="4">
        <v>539</v>
      </c>
      <c r="B541" s="4">
        <v>-803110388163</v>
      </c>
      <c r="C541" s="5">
        <v>7</v>
      </c>
      <c r="D541" s="5">
        <v>-1.9633000000000001E-2</v>
      </c>
      <c r="E541" s="5">
        <v>1.9307000000000001E-2</v>
      </c>
      <c r="F541" s="5">
        <v>1011271</v>
      </c>
      <c r="G541" s="5">
        <v>-0.192686</v>
      </c>
      <c r="H541" s="5">
        <v>1326127</v>
      </c>
      <c r="I541" s="5">
        <v>0</v>
      </c>
      <c r="J541" s="5">
        <v>-0.11799999999999999</v>
      </c>
      <c r="K541" s="5">
        <v>-6.0000000000000001E-3</v>
      </c>
      <c r="L541" s="5">
        <v>-0.73599999999999999</v>
      </c>
      <c r="M541" s="5">
        <v>0</v>
      </c>
      <c r="S541">
        <f t="shared" si="266"/>
        <v>539</v>
      </c>
      <c r="T541">
        <f t="shared" si="279"/>
        <v>10.775747000006959</v>
      </c>
      <c r="U541">
        <f t="shared" si="267"/>
        <v>7</v>
      </c>
      <c r="V541">
        <f t="shared" si="271"/>
        <v>-0.19252512460000001</v>
      </c>
      <c r="W541">
        <f t="shared" si="272"/>
        <v>0.18932830340000001</v>
      </c>
      <c r="X541">
        <f t="shared" si="273"/>
        <v>9.9167256802000008</v>
      </c>
      <c r="Y541">
        <f t="shared" si="268"/>
        <v>-0.192686</v>
      </c>
      <c r="Z541">
        <f t="shared" si="269"/>
        <v>1.3261270000000001</v>
      </c>
      <c r="AA541">
        <f t="shared" si="270"/>
        <v>0</v>
      </c>
      <c r="AB541">
        <f t="shared" si="253"/>
        <v>-0.11799999999999999</v>
      </c>
      <c r="AC541">
        <f t="shared" si="254"/>
        <v>-6.0000000000000001E-3</v>
      </c>
      <c r="AD541">
        <f t="shared" si="255"/>
        <v>-0.73599999999999999</v>
      </c>
      <c r="AE541">
        <f t="shared" si="256"/>
        <v>0</v>
      </c>
      <c r="AG541">
        <f t="shared" si="260"/>
        <v>-2.0594885173533086E-3</v>
      </c>
      <c r="AH541">
        <f t="shared" si="261"/>
        <v>-1.0471975511965978E-4</v>
      </c>
      <c r="AI541">
        <f t="shared" si="262"/>
        <v>-1.2845623294678263E-2</v>
      </c>
      <c r="AJ541">
        <f t="shared" si="263"/>
        <v>-0.19356360062728425</v>
      </c>
      <c r="AK541">
        <f t="shared" si="264"/>
        <v>0.20975122847964067</v>
      </c>
      <c r="AL541">
        <f t="shared" si="265"/>
        <v>9.9162945146396417</v>
      </c>
      <c r="AM541">
        <f t="shared" si="257"/>
        <v>-0.19356355759269628</v>
      </c>
      <c r="AN541">
        <f t="shared" si="258"/>
        <v>0.20975127011332162</v>
      </c>
      <c r="AO541">
        <f t="shared" si="259"/>
        <v>9.9162945145990236</v>
      </c>
      <c r="AQ541">
        <f t="shared" si="280"/>
        <v>1.5447000041604042E-2</v>
      </c>
      <c r="AR541" t="b">
        <f t="shared" si="274"/>
        <v>1</v>
      </c>
      <c r="AS541" t="b">
        <f t="shared" si="275"/>
        <v>1</v>
      </c>
      <c r="AT541" t="b">
        <f>TRUE</f>
        <v>1</v>
      </c>
      <c r="AU541" t="b">
        <f t="shared" si="276"/>
        <v>1</v>
      </c>
      <c r="AV541" t="b">
        <f t="shared" si="281"/>
        <v>0</v>
      </c>
      <c r="AW541" t="b">
        <f t="shared" si="277"/>
        <v>0</v>
      </c>
      <c r="AX541">
        <f t="shared" si="282"/>
        <v>0</v>
      </c>
      <c r="AY541">
        <f t="shared" si="283"/>
        <v>0</v>
      </c>
      <c r="AZ541" t="b">
        <f t="shared" si="278"/>
        <v>1</v>
      </c>
    </row>
    <row r="542" spans="1:52" x14ac:dyDescent="0.3">
      <c r="A542" s="4">
        <v>540</v>
      </c>
      <c r="B542" s="4">
        <v>-803110367157</v>
      </c>
      <c r="C542" s="5">
        <v>7</v>
      </c>
      <c r="D542" s="5">
        <v>2.2950000000000002E-3</v>
      </c>
      <c r="E542" s="5">
        <v>2.4708999999999998E-2</v>
      </c>
      <c r="F542" s="5">
        <v>1002724</v>
      </c>
      <c r="G542" s="5">
        <v>0.19816800000000001</v>
      </c>
      <c r="H542" s="5">
        <v>0.89660899999999999</v>
      </c>
      <c r="I542" s="5">
        <v>0</v>
      </c>
      <c r="J542" s="5">
        <v>-0.122</v>
      </c>
      <c r="K542" s="5">
        <v>-4.0000000000000001E-3</v>
      </c>
      <c r="L542" s="5">
        <v>-0.73</v>
      </c>
      <c r="M542" s="5">
        <v>0</v>
      </c>
      <c r="S542">
        <f t="shared" si="266"/>
        <v>540</v>
      </c>
      <c r="T542">
        <f t="shared" si="279"/>
        <v>10.796753000002354</v>
      </c>
      <c r="U542">
        <f t="shared" si="267"/>
        <v>7</v>
      </c>
      <c r="V542">
        <f t="shared" si="271"/>
        <v>2.2505229000000002E-2</v>
      </c>
      <c r="W542">
        <f t="shared" si="272"/>
        <v>0.24230139579999999</v>
      </c>
      <c r="X542">
        <f t="shared" si="273"/>
        <v>9.8329120888000006</v>
      </c>
      <c r="Y542">
        <f t="shared" si="268"/>
        <v>0.19816800000000001</v>
      </c>
      <c r="Z542">
        <f t="shared" si="269"/>
        <v>0.89660899999999999</v>
      </c>
      <c r="AA542">
        <f t="shared" si="270"/>
        <v>0</v>
      </c>
      <c r="AB542">
        <f t="shared" si="253"/>
        <v>-0.122</v>
      </c>
      <c r="AC542">
        <f t="shared" si="254"/>
        <v>-4.0000000000000001E-3</v>
      </c>
      <c r="AD542">
        <f t="shared" si="255"/>
        <v>-0.73</v>
      </c>
      <c r="AE542">
        <f t="shared" si="256"/>
        <v>0</v>
      </c>
      <c r="AG542">
        <f t="shared" si="260"/>
        <v>-2.1293016874330819E-3</v>
      </c>
      <c r="AH542">
        <f t="shared" si="261"/>
        <v>-6.9813170079773186E-5</v>
      </c>
      <c r="AI542">
        <f t="shared" si="262"/>
        <v>-1.2740903539558604E-2</v>
      </c>
      <c r="AJ542">
        <f t="shared" si="263"/>
        <v>2.18187621816789E-2</v>
      </c>
      <c r="AK542">
        <f t="shared" si="264"/>
        <v>0.26323807028815333</v>
      </c>
      <c r="AL542">
        <f t="shared" si="265"/>
        <v>9.8323754127767113</v>
      </c>
      <c r="AM542">
        <f t="shared" si="257"/>
        <v>2.1818799756747997E-2</v>
      </c>
      <c r="AN542">
        <f t="shared" si="258"/>
        <v>0.263238066993702</v>
      </c>
      <c r="AO542">
        <f t="shared" si="259"/>
        <v>9.8323754127815288</v>
      </c>
      <c r="AQ542">
        <f t="shared" si="280"/>
        <v>2.1005999995395541E-2</v>
      </c>
      <c r="AR542" t="b">
        <f t="shared" si="274"/>
        <v>1</v>
      </c>
      <c r="AS542" t="b">
        <f t="shared" si="275"/>
        <v>1</v>
      </c>
      <c r="AT542" t="b">
        <f>TRUE</f>
        <v>1</v>
      </c>
      <c r="AU542" t="b">
        <f t="shared" si="276"/>
        <v>1</v>
      </c>
      <c r="AV542" t="b">
        <f t="shared" si="281"/>
        <v>0</v>
      </c>
      <c r="AW542" t="b">
        <f t="shared" si="277"/>
        <v>0</v>
      </c>
      <c r="AX542">
        <f t="shared" si="282"/>
        <v>0</v>
      </c>
      <c r="AY542">
        <f t="shared" si="283"/>
        <v>0</v>
      </c>
      <c r="AZ542" t="b">
        <f t="shared" si="278"/>
        <v>1</v>
      </c>
    </row>
    <row r="543" spans="1:52" x14ac:dyDescent="0.3">
      <c r="A543" s="4">
        <v>541</v>
      </c>
      <c r="B543" s="4">
        <v>-803110346188</v>
      </c>
      <c r="C543" s="5">
        <v>7</v>
      </c>
      <c r="D543" s="5">
        <v>1.2827E-2</v>
      </c>
      <c r="E543" s="5">
        <v>-5.5929999999999999E-3</v>
      </c>
      <c r="F543" s="5">
        <v>1000550</v>
      </c>
      <c r="G543" s="5">
        <v>0.17035</v>
      </c>
      <c r="H543" s="5">
        <v>0.16903399999999999</v>
      </c>
      <c r="I543" s="5">
        <v>0</v>
      </c>
      <c r="J543" s="5">
        <v>-0.123</v>
      </c>
      <c r="K543" s="5">
        <v>-5.0000000000000001E-3</v>
      </c>
      <c r="L543" s="5">
        <v>-0.754</v>
      </c>
      <c r="M543" s="5">
        <v>0</v>
      </c>
      <c r="S543">
        <f t="shared" si="266"/>
        <v>541</v>
      </c>
      <c r="T543">
        <f t="shared" si="279"/>
        <v>10.817721999948844</v>
      </c>
      <c r="U543">
        <f t="shared" si="267"/>
        <v>7</v>
      </c>
      <c r="V543">
        <f t="shared" si="271"/>
        <v>0.1257841274</v>
      </c>
      <c r="W543">
        <f t="shared" si="272"/>
        <v>-5.4846076600000002E-2</v>
      </c>
      <c r="X543">
        <f t="shared" si="273"/>
        <v>9.8115934100000004</v>
      </c>
      <c r="Y543">
        <f t="shared" si="268"/>
        <v>0.17035</v>
      </c>
      <c r="Z543">
        <f t="shared" si="269"/>
        <v>0.16903399999999999</v>
      </c>
      <c r="AA543">
        <f t="shared" si="270"/>
        <v>0</v>
      </c>
      <c r="AB543">
        <f t="shared" si="253"/>
        <v>-0.123</v>
      </c>
      <c r="AC543">
        <f t="shared" si="254"/>
        <v>-5.0000000000000001E-3</v>
      </c>
      <c r="AD543">
        <f t="shared" si="255"/>
        <v>-0.754</v>
      </c>
      <c r="AE543">
        <f t="shared" si="256"/>
        <v>0</v>
      </c>
      <c r="AG543">
        <f t="shared" si="260"/>
        <v>-2.1467549799530253E-3</v>
      </c>
      <c r="AH543">
        <f t="shared" si="261"/>
        <v>-8.7266462599716482E-5</v>
      </c>
      <c r="AI543">
        <f t="shared" si="262"/>
        <v>-1.3159782560037244E-2</v>
      </c>
      <c r="AJ543">
        <f t="shared" si="263"/>
        <v>0.12492790387277893</v>
      </c>
      <c r="AK543">
        <f t="shared" si="264"/>
        <v>-3.378285589948344E-2</v>
      </c>
      <c r="AL543">
        <f t="shared" si="265"/>
        <v>9.8116994817136973</v>
      </c>
      <c r="AM543">
        <f t="shared" si="257"/>
        <v>0.12492789557091415</v>
      </c>
      <c r="AN543">
        <f t="shared" si="258"/>
        <v>-3.3782879383625432E-2</v>
      </c>
      <c r="AO543">
        <f t="shared" si="259"/>
        <v>9.8116994817385432</v>
      </c>
      <c r="AQ543">
        <f t="shared" si="280"/>
        <v>2.096899994648993E-2</v>
      </c>
      <c r="AR543" t="b">
        <f t="shared" si="274"/>
        <v>1</v>
      </c>
      <c r="AS543" t="b">
        <f t="shared" si="275"/>
        <v>1</v>
      </c>
      <c r="AT543" t="b">
        <f>TRUE</f>
        <v>1</v>
      </c>
      <c r="AU543" t="b">
        <f t="shared" si="276"/>
        <v>1</v>
      </c>
      <c r="AV543" t="b">
        <f t="shared" si="281"/>
        <v>0</v>
      </c>
      <c r="AW543" t="b">
        <f t="shared" si="277"/>
        <v>0</v>
      </c>
      <c r="AX543">
        <f t="shared" si="282"/>
        <v>0</v>
      </c>
      <c r="AY543">
        <f t="shared" si="283"/>
        <v>0</v>
      </c>
      <c r="AZ543" t="b">
        <f t="shared" si="278"/>
        <v>1</v>
      </c>
    </row>
    <row r="544" spans="1:52" x14ac:dyDescent="0.3">
      <c r="A544" s="4">
        <v>542</v>
      </c>
      <c r="B544" s="4">
        <v>-803110324877</v>
      </c>
      <c r="C544" s="5">
        <v>7</v>
      </c>
      <c r="D544" s="5">
        <v>-1.2485E-2</v>
      </c>
      <c r="E544" s="5">
        <v>-6.3160000000000004E-3</v>
      </c>
      <c r="F544" s="5">
        <v>1012521</v>
      </c>
      <c r="G544" s="5">
        <v>-3.1119000000000001E-2</v>
      </c>
      <c r="H544" s="5">
        <v>0.57418899999999995</v>
      </c>
      <c r="I544" s="5">
        <v>0</v>
      </c>
      <c r="J544" s="5">
        <v>-0.12</v>
      </c>
      <c r="K544" s="5">
        <v>-6.0000000000000001E-3</v>
      </c>
      <c r="L544" s="5">
        <v>-0.75</v>
      </c>
      <c r="M544" s="5">
        <v>0</v>
      </c>
      <c r="S544">
        <f t="shared" si="266"/>
        <v>542</v>
      </c>
      <c r="T544">
        <f t="shared" si="279"/>
        <v>10.839033000054769</v>
      </c>
      <c r="U544">
        <f t="shared" si="267"/>
        <v>7</v>
      </c>
      <c r="V544">
        <f t="shared" si="271"/>
        <v>-0.122430407</v>
      </c>
      <c r="W544">
        <f t="shared" si="272"/>
        <v>-6.1935959200000008E-2</v>
      </c>
      <c r="X544">
        <f t="shared" si="273"/>
        <v>9.9289834302000006</v>
      </c>
      <c r="Y544">
        <f t="shared" si="268"/>
        <v>-3.1119000000000001E-2</v>
      </c>
      <c r="Z544">
        <f t="shared" si="269"/>
        <v>0.57418899999999995</v>
      </c>
      <c r="AA544">
        <f t="shared" si="270"/>
        <v>0</v>
      </c>
      <c r="AB544">
        <f t="shared" si="253"/>
        <v>-0.12</v>
      </c>
      <c r="AC544">
        <f t="shared" si="254"/>
        <v>-6.0000000000000001E-3</v>
      </c>
      <c r="AD544">
        <f t="shared" si="255"/>
        <v>-0.75</v>
      </c>
      <c r="AE544">
        <f t="shared" si="256"/>
        <v>0</v>
      </c>
      <c r="AG544">
        <f t="shared" si="260"/>
        <v>-2.0943951023931952E-3</v>
      </c>
      <c r="AH544">
        <f t="shared" si="261"/>
        <v>-1.0471975511965978E-4</v>
      </c>
      <c r="AI544">
        <f t="shared" si="262"/>
        <v>-1.3089969389957471E-2</v>
      </c>
      <c r="AJ544">
        <f t="shared" si="263"/>
        <v>-0.12347016704019752</v>
      </c>
      <c r="AK544">
        <f t="shared" si="264"/>
        <v>-4.1140651260331826E-2</v>
      </c>
      <c r="AL544">
        <f t="shared" si="265"/>
        <v>9.9290784964895575</v>
      </c>
      <c r="AM544">
        <f t="shared" si="257"/>
        <v>-0.12347017834381387</v>
      </c>
      <c r="AN544">
        <f t="shared" si="258"/>
        <v>-4.1140624294336098E-2</v>
      </c>
      <c r="AO544">
        <f t="shared" si="259"/>
        <v>9.9290784964607273</v>
      </c>
      <c r="AQ544">
        <f t="shared" si="280"/>
        <v>2.1311000105924904E-2</v>
      </c>
      <c r="AR544" t="b">
        <f t="shared" si="274"/>
        <v>1</v>
      </c>
      <c r="AS544" t="b">
        <f t="shared" si="275"/>
        <v>1</v>
      </c>
      <c r="AT544" t="b">
        <f>TRUE</f>
        <v>1</v>
      </c>
      <c r="AU544" t="b">
        <f t="shared" si="276"/>
        <v>1</v>
      </c>
      <c r="AV544" t="b">
        <f t="shared" si="281"/>
        <v>0</v>
      </c>
      <c r="AW544" t="b">
        <f t="shared" si="277"/>
        <v>0</v>
      </c>
      <c r="AX544">
        <f t="shared" si="282"/>
        <v>0</v>
      </c>
      <c r="AY544">
        <f t="shared" si="283"/>
        <v>0</v>
      </c>
      <c r="AZ544" t="b">
        <f t="shared" si="278"/>
        <v>1</v>
      </c>
    </row>
    <row r="545" spans="1:52" x14ac:dyDescent="0.3">
      <c r="A545" s="4">
        <v>543</v>
      </c>
      <c r="B545" s="4">
        <v>-803110307162</v>
      </c>
      <c r="C545" s="5">
        <v>7</v>
      </c>
      <c r="D545" s="5">
        <v>-1.6483000000000001E-2</v>
      </c>
      <c r="E545" s="5">
        <v>2.3646E-2</v>
      </c>
      <c r="F545" s="5">
        <v>1004984</v>
      </c>
      <c r="G545" s="5">
        <v>0.533022</v>
      </c>
      <c r="H545" s="5">
        <v>1279127</v>
      </c>
      <c r="I545" s="5">
        <v>0</v>
      </c>
      <c r="J545" s="5">
        <v>-0.12</v>
      </c>
      <c r="K545" s="5">
        <v>-1.4E-2</v>
      </c>
      <c r="L545" s="5">
        <v>-0.749</v>
      </c>
      <c r="M545" s="5">
        <v>0</v>
      </c>
      <c r="S545">
        <f t="shared" si="266"/>
        <v>543</v>
      </c>
      <c r="T545">
        <f t="shared" si="279"/>
        <v>10.856748000020161</v>
      </c>
      <c r="U545">
        <f t="shared" si="267"/>
        <v>7</v>
      </c>
      <c r="V545">
        <f t="shared" si="271"/>
        <v>-0.16163559460000002</v>
      </c>
      <c r="W545">
        <f t="shared" si="272"/>
        <v>0.23187740520000003</v>
      </c>
      <c r="X545">
        <f t="shared" si="273"/>
        <v>9.8550741008000013</v>
      </c>
      <c r="Y545">
        <f t="shared" si="268"/>
        <v>0.533022</v>
      </c>
      <c r="Z545">
        <f t="shared" si="269"/>
        <v>1.2791269999999999</v>
      </c>
      <c r="AA545">
        <f t="shared" si="270"/>
        <v>0</v>
      </c>
      <c r="AB545">
        <f t="shared" si="253"/>
        <v>-0.12</v>
      </c>
      <c r="AC545">
        <f t="shared" si="254"/>
        <v>-1.4E-2</v>
      </c>
      <c r="AD545">
        <f t="shared" si="255"/>
        <v>-0.749</v>
      </c>
      <c r="AE545">
        <f t="shared" si="256"/>
        <v>0</v>
      </c>
      <c r="AG545">
        <f t="shared" si="260"/>
        <v>-2.0943951023931952E-3</v>
      </c>
      <c r="AH545">
        <f t="shared" si="261"/>
        <v>-2.4434609527920612E-4</v>
      </c>
      <c r="AI545">
        <f t="shared" si="262"/>
        <v>-1.3072516097437528E-2</v>
      </c>
      <c r="AJ545">
        <f t="shared" si="263"/>
        <v>-0.16404363862602792</v>
      </c>
      <c r="AK545">
        <f t="shared" si="264"/>
        <v>0.25251721714243813</v>
      </c>
      <c r="AL545">
        <f t="shared" si="265"/>
        <v>9.8545270545275745</v>
      </c>
      <c r="AM545">
        <f t="shared" si="257"/>
        <v>-0.16404351467972889</v>
      </c>
      <c r="AN545">
        <f t="shared" si="258"/>
        <v>0.25251730047673449</v>
      </c>
      <c r="AO545">
        <f t="shared" si="259"/>
        <v>9.8545270544554491</v>
      </c>
      <c r="AQ545">
        <f t="shared" si="280"/>
        <v>1.7714999965392053E-2</v>
      </c>
      <c r="AR545" t="b">
        <f t="shared" si="274"/>
        <v>1</v>
      </c>
      <c r="AS545" t="b">
        <f t="shared" si="275"/>
        <v>1</v>
      </c>
      <c r="AT545" t="b">
        <f>TRUE</f>
        <v>1</v>
      </c>
      <c r="AU545" t="b">
        <f t="shared" si="276"/>
        <v>1</v>
      </c>
      <c r="AV545" t="b">
        <f t="shared" si="281"/>
        <v>0</v>
      </c>
      <c r="AW545" t="b">
        <f t="shared" si="277"/>
        <v>0</v>
      </c>
      <c r="AX545">
        <f t="shared" si="282"/>
        <v>0</v>
      </c>
      <c r="AY545">
        <f t="shared" si="283"/>
        <v>0</v>
      </c>
      <c r="AZ545" t="b">
        <f t="shared" si="278"/>
        <v>1</v>
      </c>
    </row>
    <row r="546" spans="1:52" x14ac:dyDescent="0.3">
      <c r="A546" s="4">
        <v>544</v>
      </c>
      <c r="B546" s="4">
        <v>-803110288763</v>
      </c>
      <c r="C546" s="5">
        <v>7</v>
      </c>
      <c r="D546" s="5">
        <v>1.2739E-2</v>
      </c>
      <c r="E546" s="5">
        <v>7.4840000000000002E-3</v>
      </c>
      <c r="F546" s="5">
        <v>1002855</v>
      </c>
      <c r="G546" s="5">
        <v>0.74910399999999999</v>
      </c>
      <c r="H546" s="5">
        <v>0.80721799999999999</v>
      </c>
      <c r="I546" s="5">
        <v>0</v>
      </c>
      <c r="J546" s="5">
        <v>-0.12</v>
      </c>
      <c r="K546" s="5">
        <v>-1.4E-2</v>
      </c>
      <c r="L546" s="5">
        <v>-0.749</v>
      </c>
      <c r="M546" s="5">
        <v>0</v>
      </c>
      <c r="S546">
        <f t="shared" si="266"/>
        <v>544</v>
      </c>
      <c r="T546">
        <f t="shared" si="279"/>
        <v>10.875146999955177</v>
      </c>
      <c r="U546">
        <f t="shared" si="267"/>
        <v>7</v>
      </c>
      <c r="V546">
        <f t="shared" si="271"/>
        <v>0.1249211818</v>
      </c>
      <c r="W546">
        <f t="shared" si="272"/>
        <v>7.338960080000001E-2</v>
      </c>
      <c r="X546">
        <f t="shared" si="273"/>
        <v>9.8341967010000015</v>
      </c>
      <c r="Y546">
        <f t="shared" si="268"/>
        <v>0.74910399999999999</v>
      </c>
      <c r="Z546">
        <f t="shared" si="269"/>
        <v>0.80721799999999999</v>
      </c>
      <c r="AA546">
        <f t="shared" si="270"/>
        <v>0</v>
      </c>
      <c r="AB546">
        <f t="shared" si="253"/>
        <v>-0.12</v>
      </c>
      <c r="AC546">
        <f t="shared" si="254"/>
        <v>-1.4E-2</v>
      </c>
      <c r="AD546">
        <f t="shared" si="255"/>
        <v>-0.749</v>
      </c>
      <c r="AE546">
        <f t="shared" si="256"/>
        <v>0</v>
      </c>
      <c r="AG546">
        <f t="shared" si="260"/>
        <v>-2.0943951023931952E-3</v>
      </c>
      <c r="AH546">
        <f t="shared" si="261"/>
        <v>-2.4434609527920612E-4</v>
      </c>
      <c r="AI546">
        <f t="shared" si="262"/>
        <v>-1.3072516097437528E-2</v>
      </c>
      <c r="AJ546">
        <f t="shared" si="263"/>
        <v>0.12251823053060389</v>
      </c>
      <c r="AK546">
        <f t="shared" si="264"/>
        <v>9.3986181501746535E-2</v>
      </c>
      <c r="AL546">
        <f t="shared" si="265"/>
        <v>9.8340516558538358</v>
      </c>
      <c r="AM546">
        <f t="shared" si="257"/>
        <v>0.12251827335848922</v>
      </c>
      <c r="AN546">
        <f t="shared" si="258"/>
        <v>9.3986118187334017E-2</v>
      </c>
      <c r="AO546">
        <f t="shared" si="259"/>
        <v>9.8340516559253714</v>
      </c>
      <c r="AQ546">
        <f t="shared" si="280"/>
        <v>1.8398999935016036E-2</v>
      </c>
      <c r="AR546" t="b">
        <f t="shared" si="274"/>
        <v>1</v>
      </c>
      <c r="AS546" t="b">
        <f t="shared" si="275"/>
        <v>1</v>
      </c>
      <c r="AT546" t="b">
        <f>TRUE</f>
        <v>1</v>
      </c>
      <c r="AU546" t="b">
        <f t="shared" si="276"/>
        <v>1</v>
      </c>
      <c r="AV546" t="b">
        <f t="shared" si="281"/>
        <v>0</v>
      </c>
      <c r="AW546" t="b">
        <f t="shared" si="277"/>
        <v>0</v>
      </c>
      <c r="AX546">
        <f t="shared" si="282"/>
        <v>0</v>
      </c>
      <c r="AY546">
        <f t="shared" si="283"/>
        <v>0</v>
      </c>
      <c r="AZ546" t="b">
        <f t="shared" si="278"/>
        <v>1</v>
      </c>
    </row>
    <row r="547" spans="1:52" x14ac:dyDescent="0.3">
      <c r="A547" s="4">
        <v>545</v>
      </c>
      <c r="B547" s="4">
        <v>-803110265532</v>
      </c>
      <c r="C547" s="5">
        <v>7</v>
      </c>
      <c r="D547" s="5">
        <v>4.7569999999999999E-3</v>
      </c>
      <c r="E547" s="5">
        <v>-3.2699999999999999E-3</v>
      </c>
      <c r="F547" s="5">
        <v>1003309</v>
      </c>
      <c r="G547" s="5">
        <v>-8.7776000000000007E-2</v>
      </c>
      <c r="H547" s="5">
        <v>0.490452</v>
      </c>
      <c r="I547" s="5">
        <v>0</v>
      </c>
      <c r="J547" s="5">
        <v>-0.12</v>
      </c>
      <c r="K547" s="5">
        <v>-1.2999999999999999E-2</v>
      </c>
      <c r="L547" s="5">
        <v>-0.75700000000000001</v>
      </c>
      <c r="M547" s="5">
        <v>0</v>
      </c>
      <c r="S547">
        <f t="shared" si="266"/>
        <v>545</v>
      </c>
      <c r="T547">
        <f t="shared" si="279"/>
        <v>10.898378000012599</v>
      </c>
      <c r="U547">
        <f t="shared" si="267"/>
        <v>7</v>
      </c>
      <c r="V547">
        <f t="shared" si="271"/>
        <v>4.66480934E-2</v>
      </c>
      <c r="W547">
        <f t="shared" si="272"/>
        <v>-3.2066273999999999E-2</v>
      </c>
      <c r="X547">
        <f t="shared" si="273"/>
        <v>9.8386487157999998</v>
      </c>
      <c r="Y547">
        <f t="shared" si="268"/>
        <v>-8.7776000000000007E-2</v>
      </c>
      <c r="Z547">
        <f t="shared" si="269"/>
        <v>0.490452</v>
      </c>
      <c r="AA547">
        <f t="shared" si="270"/>
        <v>0</v>
      </c>
      <c r="AB547">
        <f t="shared" si="253"/>
        <v>-0.12</v>
      </c>
      <c r="AC547">
        <f t="shared" si="254"/>
        <v>-1.2999999999999999E-2</v>
      </c>
      <c r="AD547">
        <f t="shared" si="255"/>
        <v>-0.75700000000000001</v>
      </c>
      <c r="AE547">
        <f t="shared" si="256"/>
        <v>0</v>
      </c>
      <c r="AG547">
        <f t="shared" si="260"/>
        <v>-2.0943951023931952E-3</v>
      </c>
      <c r="AH547">
        <f t="shared" si="261"/>
        <v>-2.2689280275926281E-4</v>
      </c>
      <c r="AI547">
        <f t="shared" si="262"/>
        <v>-1.3212142437597073E-2</v>
      </c>
      <c r="AJ547">
        <f t="shared" si="263"/>
        <v>4.4415773635931799E-2</v>
      </c>
      <c r="AK547">
        <f t="shared" si="264"/>
        <v>-1.1460179414056137E-2</v>
      </c>
      <c r="AL547">
        <f t="shared" si="265"/>
        <v>9.8387046274801424</v>
      </c>
      <c r="AM547">
        <f t="shared" si="257"/>
        <v>4.4415763293968541E-2</v>
      </c>
      <c r="AN547">
        <f t="shared" si="258"/>
        <v>-1.1460201050959774E-2</v>
      </c>
      <c r="AO547">
        <f t="shared" si="259"/>
        <v>9.8387046275016274</v>
      </c>
      <c r="AQ547">
        <f t="shared" si="280"/>
        <v>2.3231000057421625E-2</v>
      </c>
      <c r="AR547" t="b">
        <f t="shared" si="274"/>
        <v>1</v>
      </c>
      <c r="AS547" t="b">
        <f t="shared" si="275"/>
        <v>1</v>
      </c>
      <c r="AT547" t="b">
        <f>TRUE</f>
        <v>1</v>
      </c>
      <c r="AU547" t="b">
        <f t="shared" si="276"/>
        <v>1</v>
      </c>
      <c r="AV547" t="b">
        <f t="shared" si="281"/>
        <v>0</v>
      </c>
      <c r="AW547" t="b">
        <f t="shared" si="277"/>
        <v>0</v>
      </c>
      <c r="AX547">
        <f t="shared" si="282"/>
        <v>0</v>
      </c>
      <c r="AY547">
        <f t="shared" si="283"/>
        <v>0</v>
      </c>
      <c r="AZ547" t="b">
        <f t="shared" si="278"/>
        <v>1</v>
      </c>
    </row>
    <row r="548" spans="1:52" x14ac:dyDescent="0.3">
      <c r="A548" s="4">
        <v>546</v>
      </c>
      <c r="B548" s="4">
        <v>-803110250333</v>
      </c>
      <c r="C548" s="5">
        <v>7</v>
      </c>
      <c r="D548" s="5">
        <v>-2.5593000000000001E-2</v>
      </c>
      <c r="E548" s="5">
        <v>1.9547999999999999E-2</v>
      </c>
      <c r="F548" s="5">
        <v>1014570</v>
      </c>
      <c r="G548" s="5">
        <v>-0.38762600000000003</v>
      </c>
      <c r="H548" s="5">
        <v>1350868</v>
      </c>
      <c r="I548" s="5">
        <v>0</v>
      </c>
      <c r="J548" s="5">
        <v>-0.11799999999999999</v>
      </c>
      <c r="K548" s="5">
        <v>-8.9999999999999993E-3</v>
      </c>
      <c r="L548" s="5">
        <v>-0.755</v>
      </c>
      <c r="M548" s="5">
        <v>0</v>
      </c>
      <c r="S548">
        <f t="shared" si="266"/>
        <v>546</v>
      </c>
      <c r="T548">
        <f t="shared" si="279"/>
        <v>10.913577000028454</v>
      </c>
      <c r="U548">
        <f t="shared" si="267"/>
        <v>7</v>
      </c>
      <c r="V548">
        <f t="shared" si="271"/>
        <v>-0.25097007660000004</v>
      </c>
      <c r="W548">
        <f t="shared" si="272"/>
        <v>0.19169159760000001</v>
      </c>
      <c r="X548">
        <f t="shared" si="273"/>
        <v>9.9490763340000008</v>
      </c>
      <c r="Y548">
        <f t="shared" si="268"/>
        <v>-0.38762600000000003</v>
      </c>
      <c r="Z548">
        <f t="shared" si="269"/>
        <v>1.350868</v>
      </c>
      <c r="AA548">
        <f t="shared" si="270"/>
        <v>0</v>
      </c>
      <c r="AB548">
        <f t="shared" si="253"/>
        <v>-0.11799999999999999</v>
      </c>
      <c r="AC548">
        <f t="shared" si="254"/>
        <v>-8.9999999999999993E-3</v>
      </c>
      <c r="AD548">
        <f t="shared" si="255"/>
        <v>-0.755</v>
      </c>
      <c r="AE548">
        <f t="shared" si="256"/>
        <v>0</v>
      </c>
      <c r="AG548">
        <f t="shared" si="260"/>
        <v>-2.0594885173533086E-3</v>
      </c>
      <c r="AH548">
        <f t="shared" si="261"/>
        <v>-1.5707963267948965E-4</v>
      </c>
      <c r="AI548">
        <f t="shared" si="262"/>
        <v>-1.3177235852557187E-2</v>
      </c>
      <c r="AJ548">
        <f t="shared" si="263"/>
        <v>-0.25253287075339897</v>
      </c>
      <c r="AK548">
        <f t="shared" si="264"/>
        <v>0.21218110361183098</v>
      </c>
      <c r="AL548">
        <f t="shared" si="265"/>
        <v>9.9486209032286013</v>
      </c>
      <c r="AM548">
        <f t="shared" si="257"/>
        <v>-0.25253280542620649</v>
      </c>
      <c r="AN548">
        <f t="shared" si="258"/>
        <v>0.21218118505430672</v>
      </c>
      <c r="AO548">
        <f t="shared" si="259"/>
        <v>9.9486209031498678</v>
      </c>
      <c r="AQ548">
        <f t="shared" si="280"/>
        <v>1.5199000015854836E-2</v>
      </c>
      <c r="AR548" t="b">
        <f t="shared" si="274"/>
        <v>1</v>
      </c>
      <c r="AS548" t="b">
        <f t="shared" si="275"/>
        <v>1</v>
      </c>
      <c r="AT548" t="b">
        <f>TRUE</f>
        <v>1</v>
      </c>
      <c r="AU548" t="b">
        <f t="shared" si="276"/>
        <v>1</v>
      </c>
      <c r="AV548" t="b">
        <f t="shared" si="281"/>
        <v>0</v>
      </c>
      <c r="AW548" t="b">
        <f t="shared" si="277"/>
        <v>0</v>
      </c>
      <c r="AX548">
        <f t="shared" si="282"/>
        <v>0</v>
      </c>
      <c r="AY548">
        <f t="shared" si="283"/>
        <v>0</v>
      </c>
      <c r="AZ548" t="b">
        <f t="shared" si="278"/>
        <v>1</v>
      </c>
    </row>
    <row r="549" spans="1:52" x14ac:dyDescent="0.3">
      <c r="A549" s="4">
        <v>547</v>
      </c>
      <c r="B549" s="4">
        <v>-803110225202</v>
      </c>
      <c r="C549" s="5">
        <v>7</v>
      </c>
      <c r="D549" s="5">
        <v>-8.5800000000000004E-4</v>
      </c>
      <c r="E549" s="5">
        <v>2.0175999999999999E-2</v>
      </c>
      <c r="F549" s="5">
        <v>1000876</v>
      </c>
      <c r="G549" s="5">
        <v>0.313527</v>
      </c>
      <c r="H549" s="5">
        <v>0.81702399999999997</v>
      </c>
      <c r="I549" s="5">
        <v>0</v>
      </c>
      <c r="J549" s="5">
        <v>-0.124</v>
      </c>
      <c r="K549" s="5">
        <v>-8.9999999999999993E-3</v>
      </c>
      <c r="L549" s="5">
        <v>-0.73699999999999999</v>
      </c>
      <c r="M549" s="5">
        <v>0</v>
      </c>
      <c r="S549">
        <f t="shared" si="266"/>
        <v>547</v>
      </c>
      <c r="T549">
        <f t="shared" si="279"/>
        <v>10.938708000001498</v>
      </c>
      <c r="U549">
        <f t="shared" si="267"/>
        <v>7</v>
      </c>
      <c r="V549">
        <f t="shared" si="271"/>
        <v>-8.4137196000000011E-3</v>
      </c>
      <c r="W549">
        <f t="shared" si="272"/>
        <v>0.19784989120000002</v>
      </c>
      <c r="X549">
        <f t="shared" si="273"/>
        <v>9.8147902312000017</v>
      </c>
      <c r="Y549">
        <f t="shared" si="268"/>
        <v>0.313527</v>
      </c>
      <c r="Z549">
        <f t="shared" si="269"/>
        <v>0.81702399999999997</v>
      </c>
      <c r="AA549">
        <f t="shared" si="270"/>
        <v>0</v>
      </c>
      <c r="AB549">
        <f t="shared" si="253"/>
        <v>-0.124</v>
      </c>
      <c r="AC549">
        <f t="shared" si="254"/>
        <v>-8.9999999999999993E-3</v>
      </c>
      <c r="AD549">
        <f t="shared" si="255"/>
        <v>-0.73699999999999999</v>
      </c>
      <c r="AE549">
        <f t="shared" si="256"/>
        <v>0</v>
      </c>
      <c r="AG549">
        <f t="shared" si="260"/>
        <v>-2.1642082724729686E-3</v>
      </c>
      <c r="AH549">
        <f t="shared" si="261"/>
        <v>-1.5707963267948965E-4</v>
      </c>
      <c r="AI549">
        <f t="shared" si="262"/>
        <v>-1.2863076587198208E-2</v>
      </c>
      <c r="AJ549">
        <f t="shared" si="263"/>
        <v>-9.9554231342030321E-3</v>
      </c>
      <c r="AK549">
        <f t="shared" si="264"/>
        <v>0.2190906583627876</v>
      </c>
      <c r="AL549">
        <f t="shared" si="265"/>
        <v>9.8143376152215556</v>
      </c>
      <c r="AM549">
        <f t="shared" si="257"/>
        <v>-9.9553522640713696E-3</v>
      </c>
      <c r="AN549">
        <f t="shared" si="258"/>
        <v>0.21909066148510814</v>
      </c>
      <c r="AO549">
        <f t="shared" si="259"/>
        <v>9.8143376152237423</v>
      </c>
      <c r="AQ549">
        <f t="shared" si="280"/>
        <v>2.5130999973043799E-2</v>
      </c>
      <c r="AR549" t="b">
        <f t="shared" si="274"/>
        <v>1</v>
      </c>
      <c r="AS549" t="b">
        <f t="shared" si="275"/>
        <v>1</v>
      </c>
      <c r="AT549" t="b">
        <f>TRUE</f>
        <v>1</v>
      </c>
      <c r="AU549" t="b">
        <f t="shared" si="276"/>
        <v>1</v>
      </c>
      <c r="AV549" t="b">
        <f t="shared" si="281"/>
        <v>0</v>
      </c>
      <c r="AW549" t="b">
        <f t="shared" si="277"/>
        <v>0</v>
      </c>
      <c r="AX549">
        <f t="shared" si="282"/>
        <v>0</v>
      </c>
      <c r="AY549">
        <f t="shared" si="283"/>
        <v>0</v>
      </c>
      <c r="AZ549" t="b">
        <f t="shared" si="278"/>
        <v>1</v>
      </c>
    </row>
    <row r="550" spans="1:52" x14ac:dyDescent="0.3">
      <c r="A550" s="4">
        <v>548</v>
      </c>
      <c r="B550" s="4">
        <v>-803110206308</v>
      </c>
      <c r="C550" s="5">
        <v>7</v>
      </c>
      <c r="D550" s="5">
        <v>-3.9810000000000002E-3</v>
      </c>
      <c r="E550" s="5">
        <v>1.1446E-2</v>
      </c>
      <c r="F550" s="5">
        <v>1000157</v>
      </c>
      <c r="G550" s="5">
        <v>0.139901</v>
      </c>
      <c r="H550" s="5">
        <v>0.88461999999999996</v>
      </c>
      <c r="I550" s="5">
        <v>0</v>
      </c>
      <c r="J550" s="5">
        <v>-0.11799999999999999</v>
      </c>
      <c r="K550" s="5">
        <v>-1.0999999999999999E-2</v>
      </c>
      <c r="L550" s="5">
        <v>-0.76100000000000001</v>
      </c>
      <c r="M550" s="5">
        <v>0</v>
      </c>
      <c r="S550">
        <f t="shared" si="266"/>
        <v>548</v>
      </c>
      <c r="T550">
        <f t="shared" si="279"/>
        <v>10.957601999980398</v>
      </c>
      <c r="U550">
        <f t="shared" si="267"/>
        <v>7</v>
      </c>
      <c r="V550">
        <f t="shared" si="271"/>
        <v>-3.9038482200000002E-2</v>
      </c>
      <c r="W550">
        <f t="shared" si="272"/>
        <v>0.1122417652</v>
      </c>
      <c r="X550">
        <f t="shared" si="273"/>
        <v>9.8077395733999992</v>
      </c>
      <c r="Y550">
        <f t="shared" si="268"/>
        <v>0.139901</v>
      </c>
      <c r="Z550">
        <f t="shared" si="269"/>
        <v>0.88461999999999996</v>
      </c>
      <c r="AA550">
        <f t="shared" si="270"/>
        <v>0</v>
      </c>
      <c r="AB550">
        <f t="shared" si="253"/>
        <v>-0.11799999999999999</v>
      </c>
      <c r="AC550">
        <f t="shared" si="254"/>
        <v>-1.0999999999999999E-2</v>
      </c>
      <c r="AD550">
        <f t="shared" si="255"/>
        <v>-0.76100000000000001</v>
      </c>
      <c r="AE550">
        <f t="shared" si="256"/>
        <v>0</v>
      </c>
      <c r="AG550">
        <f t="shared" si="260"/>
        <v>-2.0594885173533086E-3</v>
      </c>
      <c r="AH550">
        <f t="shared" si="261"/>
        <v>-1.9198621771937625E-4</v>
      </c>
      <c r="AI550">
        <f t="shared" si="262"/>
        <v>-1.328195560767685E-2</v>
      </c>
      <c r="AJ550">
        <f t="shared" si="263"/>
        <v>-4.0921432294052526E-2</v>
      </c>
      <c r="AK550">
        <f t="shared" si="264"/>
        <v>0.13244042410963305</v>
      </c>
      <c r="AL550">
        <f t="shared" si="265"/>
        <v>9.8074799376305002</v>
      </c>
      <c r="AM550">
        <f t="shared" si="257"/>
        <v>-4.0921383921169889E-2</v>
      </c>
      <c r="AN550">
        <f t="shared" si="258"/>
        <v>0.13244043991743359</v>
      </c>
      <c r="AO550">
        <f t="shared" si="259"/>
        <v>9.8074799376188668</v>
      </c>
      <c r="AQ550">
        <f t="shared" si="280"/>
        <v>1.8893999978899956E-2</v>
      </c>
      <c r="AR550" t="b">
        <f t="shared" si="274"/>
        <v>1</v>
      </c>
      <c r="AS550" t="b">
        <f t="shared" si="275"/>
        <v>1</v>
      </c>
      <c r="AT550" t="b">
        <f>TRUE</f>
        <v>1</v>
      </c>
      <c r="AU550" t="b">
        <f t="shared" si="276"/>
        <v>1</v>
      </c>
      <c r="AV550" t="b">
        <f t="shared" si="281"/>
        <v>0</v>
      </c>
      <c r="AW550" t="b">
        <f t="shared" si="277"/>
        <v>0</v>
      </c>
      <c r="AX550">
        <f t="shared" si="282"/>
        <v>0</v>
      </c>
      <c r="AY550">
        <f t="shared" si="283"/>
        <v>0</v>
      </c>
      <c r="AZ550" t="b">
        <f t="shared" si="278"/>
        <v>1</v>
      </c>
    </row>
    <row r="551" spans="1:52" x14ac:dyDescent="0.3">
      <c r="A551" s="4">
        <v>549</v>
      </c>
      <c r="B551" s="4">
        <v>-803110186299</v>
      </c>
      <c r="C551" s="5">
        <v>7</v>
      </c>
      <c r="D551" s="5">
        <v>4.5890000000000002E-3</v>
      </c>
      <c r="E551" s="5">
        <v>6.3420000000000004E-3</v>
      </c>
      <c r="F551" s="5">
        <v>1003726</v>
      </c>
      <c r="G551" s="5">
        <v>0.17699599999999999</v>
      </c>
      <c r="H551" s="5">
        <v>0.91925999999999997</v>
      </c>
      <c r="I551" s="5">
        <v>0</v>
      </c>
      <c r="J551" s="5">
        <v>-0.12</v>
      </c>
      <c r="K551" s="5">
        <v>-3.0000000000000001E-3</v>
      </c>
      <c r="L551" s="5">
        <v>-0.76700000000000002</v>
      </c>
      <c r="M551" s="5">
        <v>0</v>
      </c>
      <c r="S551">
        <f t="shared" si="266"/>
        <v>549</v>
      </c>
      <c r="T551">
        <f t="shared" si="279"/>
        <v>10.977610999951139</v>
      </c>
      <c r="U551">
        <f t="shared" si="267"/>
        <v>7</v>
      </c>
      <c r="V551">
        <f t="shared" si="271"/>
        <v>4.5000651800000006E-2</v>
      </c>
      <c r="W551">
        <f t="shared" si="272"/>
        <v>6.2190920400000009E-2</v>
      </c>
      <c r="X551">
        <f t="shared" si="273"/>
        <v>9.8427379011999996</v>
      </c>
      <c r="Y551">
        <f t="shared" si="268"/>
        <v>0.17699599999999999</v>
      </c>
      <c r="Z551">
        <f t="shared" si="269"/>
        <v>0.91925999999999997</v>
      </c>
      <c r="AA551">
        <f t="shared" si="270"/>
        <v>0</v>
      </c>
      <c r="AB551">
        <f t="shared" ref="AB551:AB614" si="284">IF(ABS(J551)&gt;1,J551/1000000,J551)</f>
        <v>-0.12</v>
      </c>
      <c r="AC551">
        <f t="shared" ref="AC551:AC614" si="285">IF(ABS(K551)&gt;1,K551/1000000,K551)</f>
        <v>-3.0000000000000001E-3</v>
      </c>
      <c r="AD551">
        <f t="shared" ref="AD551:AD614" si="286">IF(ABS(L551)&gt;1,L551/1000000,L551)</f>
        <v>-0.76700000000000002</v>
      </c>
      <c r="AE551">
        <f t="shared" ref="AE551:AE614" si="287">M551/1000</f>
        <v>0</v>
      </c>
      <c r="AG551">
        <f t="shared" si="260"/>
        <v>-2.0943951023931952E-3</v>
      </c>
      <c r="AH551">
        <f t="shared" si="261"/>
        <v>-5.2359877559829889E-5</v>
      </c>
      <c r="AI551">
        <f t="shared" si="262"/>
        <v>-1.3386675362796509E-2</v>
      </c>
      <c r="AJ551">
        <f t="shared" si="263"/>
        <v>4.4485287187189242E-2</v>
      </c>
      <c r="AK551">
        <f t="shared" si="264"/>
        <v>8.2805355890181009E-2</v>
      </c>
      <c r="AL551">
        <f t="shared" si="265"/>
        <v>9.8425884041354372</v>
      </c>
      <c r="AM551">
        <f t="shared" si="257"/>
        <v>4.4485295137502358E-2</v>
      </c>
      <c r="AN551">
        <f t="shared" si="258"/>
        <v>8.2805350983568934E-2</v>
      </c>
      <c r="AO551">
        <f t="shared" si="259"/>
        <v>9.8425884041407841</v>
      </c>
      <c r="AQ551">
        <f t="shared" si="280"/>
        <v>2.000899997074157E-2</v>
      </c>
      <c r="AR551" t="b">
        <f t="shared" si="274"/>
        <v>1</v>
      </c>
      <c r="AS551" t="b">
        <f t="shared" si="275"/>
        <v>1</v>
      </c>
      <c r="AT551" t="b">
        <f>TRUE</f>
        <v>1</v>
      </c>
      <c r="AU551" t="b">
        <f t="shared" si="276"/>
        <v>1</v>
      </c>
      <c r="AV551" t="b">
        <f t="shared" si="281"/>
        <v>0</v>
      </c>
      <c r="AW551" t="b">
        <f t="shared" si="277"/>
        <v>0</v>
      </c>
      <c r="AX551">
        <f t="shared" si="282"/>
        <v>0</v>
      </c>
      <c r="AY551">
        <f t="shared" si="283"/>
        <v>0</v>
      </c>
      <c r="AZ551" t="b">
        <f t="shared" si="278"/>
        <v>1</v>
      </c>
    </row>
    <row r="552" spans="1:52" x14ac:dyDescent="0.3">
      <c r="A552" s="4">
        <v>550</v>
      </c>
      <c r="B552" s="4">
        <v>-803110166901</v>
      </c>
      <c r="C552" s="5">
        <v>7</v>
      </c>
      <c r="D552" s="5">
        <v>2.5209999999999998E-3</v>
      </c>
      <c r="E552" s="5">
        <v>9.7799999999999992E-4</v>
      </c>
      <c r="F552" s="5">
        <v>1005989</v>
      </c>
      <c r="G552" s="5">
        <v>-0.115763</v>
      </c>
      <c r="H552" s="5">
        <v>0.58274499999999996</v>
      </c>
      <c r="I552" s="5">
        <v>0</v>
      </c>
      <c r="J552" s="5">
        <v>-0.113</v>
      </c>
      <c r="K552" s="5">
        <v>-1.2999999999999999E-2</v>
      </c>
      <c r="L552" s="5">
        <v>-0.79900000000000004</v>
      </c>
      <c r="M552" s="5">
        <v>0</v>
      </c>
      <c r="S552">
        <f t="shared" si="266"/>
        <v>550</v>
      </c>
      <c r="T552">
        <f t="shared" si="279"/>
        <v>10.997009000042453</v>
      </c>
      <c r="U552">
        <f t="shared" si="267"/>
        <v>7</v>
      </c>
      <c r="V552">
        <f t="shared" si="271"/>
        <v>2.4721430199999998E-2</v>
      </c>
      <c r="W552">
        <f t="shared" si="272"/>
        <v>9.5904635999999998E-3</v>
      </c>
      <c r="X552">
        <f t="shared" si="273"/>
        <v>9.8649293318000009</v>
      </c>
      <c r="Y552">
        <f t="shared" si="268"/>
        <v>-0.115763</v>
      </c>
      <c r="Z552">
        <f t="shared" si="269"/>
        <v>0.58274499999999996</v>
      </c>
      <c r="AA552">
        <f t="shared" si="270"/>
        <v>0</v>
      </c>
      <c r="AB552">
        <f t="shared" si="284"/>
        <v>-0.113</v>
      </c>
      <c r="AC552">
        <f t="shared" si="285"/>
        <v>-1.2999999999999999E-2</v>
      </c>
      <c r="AD552">
        <f t="shared" si="286"/>
        <v>-0.79900000000000004</v>
      </c>
      <c r="AE552">
        <f t="shared" si="287"/>
        <v>0</v>
      </c>
      <c r="AG552">
        <f t="shared" si="260"/>
        <v>-1.9722220547535923E-3</v>
      </c>
      <c r="AH552">
        <f t="shared" si="261"/>
        <v>-2.2689280275926281E-4</v>
      </c>
      <c r="AI552">
        <f t="shared" si="262"/>
        <v>-1.3945180723434692E-2</v>
      </c>
      <c r="AJ552">
        <f t="shared" si="263"/>
        <v>2.2483148117756552E-2</v>
      </c>
      <c r="AK552">
        <f t="shared" si="264"/>
        <v>2.9046274093804812E-2</v>
      </c>
      <c r="AL552">
        <f t="shared" si="265"/>
        <v>9.864896586864111</v>
      </c>
      <c r="AM552">
        <f t="shared" si="257"/>
        <v>2.2483156762398364E-2</v>
      </c>
      <c r="AN552">
        <f t="shared" si="258"/>
        <v>2.9046263532188699E-2</v>
      </c>
      <c r="AO552">
        <f t="shared" si="259"/>
        <v>9.8648965868755063</v>
      </c>
      <c r="AQ552">
        <f t="shared" si="280"/>
        <v>1.9398000091314316E-2</v>
      </c>
      <c r="AR552" t="b">
        <f t="shared" si="274"/>
        <v>1</v>
      </c>
      <c r="AS552" t="b">
        <f t="shared" si="275"/>
        <v>1</v>
      </c>
      <c r="AT552" t="b">
        <f>TRUE</f>
        <v>1</v>
      </c>
      <c r="AU552" t="b">
        <f t="shared" si="276"/>
        <v>1</v>
      </c>
      <c r="AV552" t="b">
        <f t="shared" si="281"/>
        <v>0</v>
      </c>
      <c r="AW552" t="b">
        <f t="shared" si="277"/>
        <v>0</v>
      </c>
      <c r="AX552">
        <f t="shared" si="282"/>
        <v>0</v>
      </c>
      <c r="AY552">
        <f t="shared" si="283"/>
        <v>0</v>
      </c>
      <c r="AZ552" t="b">
        <f t="shared" si="278"/>
        <v>1</v>
      </c>
    </row>
    <row r="553" spans="1:52" x14ac:dyDescent="0.3">
      <c r="A553" s="4">
        <v>551</v>
      </c>
      <c r="B553" s="4">
        <v>-803110144366</v>
      </c>
      <c r="C553" s="5">
        <v>7</v>
      </c>
      <c r="D553" s="5">
        <v>-1.3516E-2</v>
      </c>
      <c r="E553" s="5">
        <v>1.6149999999999999E-3</v>
      </c>
      <c r="F553" s="5">
        <v>1005599</v>
      </c>
      <c r="G553" s="5">
        <v>1.3625E-2</v>
      </c>
      <c r="H553" s="5">
        <v>0.80532700000000002</v>
      </c>
      <c r="I553" s="5">
        <v>0</v>
      </c>
      <c r="J553" s="5">
        <v>-0.11700000000000001</v>
      </c>
      <c r="K553" s="5">
        <v>-1.2E-2</v>
      </c>
      <c r="L553" s="5">
        <v>-0.79600000000000004</v>
      </c>
      <c r="M553" s="5">
        <v>0</v>
      </c>
      <c r="S553">
        <f t="shared" si="266"/>
        <v>551</v>
      </c>
      <c r="T553">
        <f t="shared" si="279"/>
        <v>11.019544000038877</v>
      </c>
      <c r="U553">
        <f t="shared" si="267"/>
        <v>7</v>
      </c>
      <c r="V553">
        <f t="shared" si="271"/>
        <v>-0.1325405992</v>
      </c>
      <c r="W553">
        <f t="shared" si="272"/>
        <v>1.5837013E-2</v>
      </c>
      <c r="X553">
        <f t="shared" si="273"/>
        <v>9.8611049138000002</v>
      </c>
      <c r="Y553">
        <f t="shared" si="268"/>
        <v>1.3625E-2</v>
      </c>
      <c r="Z553">
        <f t="shared" si="269"/>
        <v>0.80532700000000002</v>
      </c>
      <c r="AA553">
        <f t="shared" si="270"/>
        <v>0</v>
      </c>
      <c r="AB553">
        <f t="shared" si="284"/>
        <v>-0.11700000000000001</v>
      </c>
      <c r="AC553">
        <f t="shared" si="285"/>
        <v>-1.2E-2</v>
      </c>
      <c r="AD553">
        <f t="shared" si="286"/>
        <v>-0.79600000000000004</v>
      </c>
      <c r="AE553">
        <f t="shared" si="287"/>
        <v>0</v>
      </c>
      <c r="AG553">
        <f t="shared" si="260"/>
        <v>-2.0420352248333657E-3</v>
      </c>
      <c r="AH553">
        <f t="shared" si="261"/>
        <v>-2.0943951023931956E-4</v>
      </c>
      <c r="AI553">
        <f t="shared" si="262"/>
        <v>-1.3892820845874863E-2</v>
      </c>
      <c r="AJ553">
        <f t="shared" si="263"/>
        <v>-0.13460590126152511</v>
      </c>
      <c r="AK553">
        <f t="shared" si="264"/>
        <v>3.5973632448665402E-2</v>
      </c>
      <c r="AL553">
        <f t="shared" si="265"/>
        <v>9.8610240386838921</v>
      </c>
      <c r="AM553">
        <f t="shared" si="257"/>
        <v>-0.1346058901822467</v>
      </c>
      <c r="AN553">
        <f t="shared" si="258"/>
        <v>3.5973689575615232E-2</v>
      </c>
      <c r="AO553">
        <f t="shared" si="259"/>
        <v>9.8610240386267254</v>
      </c>
      <c r="AQ553">
        <f t="shared" si="280"/>
        <v>2.2534999996423721E-2</v>
      </c>
      <c r="AR553" t="b">
        <f t="shared" si="274"/>
        <v>1</v>
      </c>
      <c r="AS553" t="b">
        <f t="shared" si="275"/>
        <v>1</v>
      </c>
      <c r="AT553" t="b">
        <f>TRUE</f>
        <v>1</v>
      </c>
      <c r="AU553" t="b">
        <f t="shared" si="276"/>
        <v>1</v>
      </c>
      <c r="AV553" t="b">
        <f t="shared" si="281"/>
        <v>0</v>
      </c>
      <c r="AW553" t="b">
        <f t="shared" si="277"/>
        <v>0</v>
      </c>
      <c r="AX553">
        <f t="shared" si="282"/>
        <v>0</v>
      </c>
      <c r="AY553">
        <f t="shared" si="283"/>
        <v>0</v>
      </c>
      <c r="AZ553" t="b">
        <f t="shared" si="278"/>
        <v>1</v>
      </c>
    </row>
    <row r="554" spans="1:52" x14ac:dyDescent="0.3">
      <c r="A554" s="4">
        <v>552</v>
      </c>
      <c r="B554" s="4">
        <v>-803110124412</v>
      </c>
      <c r="C554" s="5">
        <v>7</v>
      </c>
      <c r="D554" s="5">
        <v>-7.3959999999999998E-3</v>
      </c>
      <c r="E554" s="5">
        <v>2.0392E-2</v>
      </c>
      <c r="F554" s="5">
        <v>1000016</v>
      </c>
      <c r="G554" s="5">
        <v>0.38086799999999998</v>
      </c>
      <c r="H554" s="5">
        <v>1161277</v>
      </c>
      <c r="I554" s="5">
        <v>0</v>
      </c>
      <c r="J554" s="5">
        <v>-0.121</v>
      </c>
      <c r="K554" s="5">
        <v>-1.7000000000000001E-2</v>
      </c>
      <c r="L554" s="5">
        <v>-0.81599999999999995</v>
      </c>
      <c r="M554" s="5">
        <v>0</v>
      </c>
      <c r="S554">
        <f t="shared" si="266"/>
        <v>552</v>
      </c>
      <c r="T554">
        <f t="shared" si="279"/>
        <v>11.039498000056483</v>
      </c>
      <c r="U554">
        <f t="shared" si="267"/>
        <v>7</v>
      </c>
      <c r="V554">
        <f t="shared" si="271"/>
        <v>-7.2526655199999998E-2</v>
      </c>
      <c r="W554">
        <f t="shared" si="272"/>
        <v>0.19996803040000002</v>
      </c>
      <c r="X554">
        <f t="shared" si="273"/>
        <v>9.8063568992000008</v>
      </c>
      <c r="Y554">
        <f t="shared" si="268"/>
        <v>0.38086799999999998</v>
      </c>
      <c r="Z554">
        <f t="shared" si="269"/>
        <v>1.1612769999999999</v>
      </c>
      <c r="AA554">
        <f t="shared" si="270"/>
        <v>0</v>
      </c>
      <c r="AB554">
        <f t="shared" si="284"/>
        <v>-0.121</v>
      </c>
      <c r="AC554">
        <f t="shared" si="285"/>
        <v>-1.7000000000000001E-2</v>
      </c>
      <c r="AD554">
        <f t="shared" si="286"/>
        <v>-0.81599999999999995</v>
      </c>
      <c r="AE554">
        <f t="shared" si="287"/>
        <v>0</v>
      </c>
      <c r="AG554">
        <f t="shared" si="260"/>
        <v>-2.1118483949131386E-3</v>
      </c>
      <c r="AH554">
        <f t="shared" si="261"/>
        <v>-2.9670597283903603E-4</v>
      </c>
      <c r="AI554">
        <f t="shared" si="262"/>
        <v>-1.4241886696273727E-2</v>
      </c>
      <c r="AJ554">
        <f t="shared" si="263"/>
        <v>-7.5436256628671525E-2</v>
      </c>
      <c r="AK554">
        <f t="shared" si="264"/>
        <v>0.22067706180825775</v>
      </c>
      <c r="AL554">
        <f t="shared" si="265"/>
        <v>9.8058907789635068</v>
      </c>
      <c r="AM554">
        <f t="shared" si="257"/>
        <v>-7.5436124840916371E-2</v>
      </c>
      <c r="AN554">
        <f t="shared" si="258"/>
        <v>0.22067710816485833</v>
      </c>
      <c r="AO554">
        <f t="shared" si="259"/>
        <v>9.8058907789341081</v>
      </c>
      <c r="AQ554">
        <f t="shared" si="280"/>
        <v>1.9954000017605722E-2</v>
      </c>
      <c r="AR554" t="b">
        <f t="shared" si="274"/>
        <v>1</v>
      </c>
      <c r="AS554" t="b">
        <f t="shared" si="275"/>
        <v>1</v>
      </c>
      <c r="AT554" t="b">
        <f>TRUE</f>
        <v>1</v>
      </c>
      <c r="AU554" t="b">
        <f t="shared" si="276"/>
        <v>1</v>
      </c>
      <c r="AV554" t="b">
        <f t="shared" si="281"/>
        <v>0</v>
      </c>
      <c r="AW554" t="b">
        <f t="shared" si="277"/>
        <v>0</v>
      </c>
      <c r="AX554">
        <f t="shared" si="282"/>
        <v>0</v>
      </c>
      <c r="AY554">
        <f t="shared" si="283"/>
        <v>0</v>
      </c>
      <c r="AZ554" t="b">
        <f t="shared" si="278"/>
        <v>1</v>
      </c>
    </row>
    <row r="555" spans="1:52" x14ac:dyDescent="0.3">
      <c r="A555" s="4">
        <v>553</v>
      </c>
      <c r="B555" s="4">
        <v>-803110102783</v>
      </c>
      <c r="C555" s="5">
        <v>7</v>
      </c>
      <c r="D555" s="5">
        <v>-1.6981E-2</v>
      </c>
      <c r="E555" s="5">
        <v>1.3793E-2</v>
      </c>
      <c r="F555" s="5">
        <v>1009566</v>
      </c>
      <c r="G555" s="5">
        <v>-0.41036</v>
      </c>
      <c r="H555" s="5">
        <v>0.92656000000000005</v>
      </c>
      <c r="I555" s="5">
        <v>0</v>
      </c>
      <c r="J555" s="5">
        <v>-9.7000000000000003E-2</v>
      </c>
      <c r="K555" s="5">
        <v>-3.2000000000000001E-2</v>
      </c>
      <c r="L555" s="5">
        <v>-0.79700000000000004</v>
      </c>
      <c r="M555" s="5">
        <v>0</v>
      </c>
      <c r="S555">
        <f t="shared" si="266"/>
        <v>553</v>
      </c>
      <c r="T555">
        <f t="shared" si="279"/>
        <v>11.06112700002268</v>
      </c>
      <c r="U555">
        <f t="shared" si="267"/>
        <v>7</v>
      </c>
      <c r="V555">
        <f t="shared" si="271"/>
        <v>-0.1665190822</v>
      </c>
      <c r="W555">
        <f t="shared" si="272"/>
        <v>0.1352569166</v>
      </c>
      <c r="X555">
        <f t="shared" si="273"/>
        <v>9.9000061091999996</v>
      </c>
      <c r="Y555">
        <f t="shared" si="268"/>
        <v>-0.41036</v>
      </c>
      <c r="Z555">
        <f t="shared" si="269"/>
        <v>0.92656000000000005</v>
      </c>
      <c r="AA555">
        <f t="shared" si="270"/>
        <v>0</v>
      </c>
      <c r="AB555">
        <f t="shared" si="284"/>
        <v>-9.7000000000000003E-2</v>
      </c>
      <c r="AC555">
        <f t="shared" si="285"/>
        <v>-3.2000000000000001E-2</v>
      </c>
      <c r="AD555">
        <f t="shared" si="286"/>
        <v>-0.79700000000000004</v>
      </c>
      <c r="AE555">
        <f t="shared" si="287"/>
        <v>0</v>
      </c>
      <c r="AG555">
        <f t="shared" si="260"/>
        <v>-1.6929693744344996E-3</v>
      </c>
      <c r="AH555">
        <f t="shared" si="261"/>
        <v>-5.5850536063818549E-4</v>
      </c>
      <c r="AI555">
        <f t="shared" si="262"/>
        <v>-1.3910274138394806E-2</v>
      </c>
      <c r="AJ555">
        <f t="shared" si="263"/>
        <v>-0.17204826242388513</v>
      </c>
      <c r="AK555">
        <f t="shared" si="264"/>
        <v>0.15201696184721902</v>
      </c>
      <c r="AL555">
        <f t="shared" si="265"/>
        <v>9.8996683903618639</v>
      </c>
      <c r="AM555">
        <f t="shared" si="257"/>
        <v>-0.17204812661039401</v>
      </c>
      <c r="AN555">
        <f t="shared" si="258"/>
        <v>0.15201712191035568</v>
      </c>
      <c r="AO555">
        <f t="shared" si="259"/>
        <v>9.8996683902642992</v>
      </c>
      <c r="AQ555">
        <f t="shared" si="280"/>
        <v>2.1628999966196716E-2</v>
      </c>
      <c r="AR555" t="b">
        <f t="shared" si="274"/>
        <v>1</v>
      </c>
      <c r="AS555" t="b">
        <f t="shared" si="275"/>
        <v>1</v>
      </c>
      <c r="AT555" t="b">
        <f>TRUE</f>
        <v>1</v>
      </c>
      <c r="AU555" t="b">
        <f t="shared" si="276"/>
        <v>1</v>
      </c>
      <c r="AV555" t="b">
        <f t="shared" si="281"/>
        <v>0</v>
      </c>
      <c r="AW555" t="b">
        <f t="shared" si="277"/>
        <v>0</v>
      </c>
      <c r="AX555">
        <f t="shared" si="282"/>
        <v>0</v>
      </c>
      <c r="AY555">
        <f t="shared" si="283"/>
        <v>0</v>
      </c>
      <c r="AZ555" t="b">
        <f t="shared" si="278"/>
        <v>1</v>
      </c>
    </row>
    <row r="556" spans="1:52" x14ac:dyDescent="0.3">
      <c r="A556" s="4">
        <v>554</v>
      </c>
      <c r="B556" s="4">
        <v>-803110084883</v>
      </c>
      <c r="C556" s="5">
        <v>7</v>
      </c>
      <c r="D556" s="5">
        <v>1.8569999999999999E-3</v>
      </c>
      <c r="E556" s="5">
        <v>1.6586E-2</v>
      </c>
      <c r="F556" s="5">
        <v>1014107</v>
      </c>
      <c r="G556" s="5">
        <v>-0.35762500000000003</v>
      </c>
      <c r="H556" s="5">
        <v>0.72416000000000003</v>
      </c>
      <c r="I556" s="5">
        <v>0</v>
      </c>
      <c r="J556" s="5">
        <v>-0.10199999999999999</v>
      </c>
      <c r="K556" s="5">
        <v>-3.7999999999999999E-2</v>
      </c>
      <c r="L556" s="5">
        <v>-0.77400000000000002</v>
      </c>
      <c r="M556" s="5">
        <v>0</v>
      </c>
      <c r="S556">
        <f t="shared" si="266"/>
        <v>554</v>
      </c>
      <c r="T556">
        <f t="shared" si="279"/>
        <v>11.079026999999769</v>
      </c>
      <c r="U556">
        <f t="shared" si="267"/>
        <v>7</v>
      </c>
      <c r="V556">
        <f t="shared" si="271"/>
        <v>1.8210113400000002E-2</v>
      </c>
      <c r="W556">
        <f t="shared" si="272"/>
        <v>0.1626456332</v>
      </c>
      <c r="X556">
        <f t="shared" si="273"/>
        <v>9.9445360634000011</v>
      </c>
      <c r="Y556">
        <f t="shared" si="268"/>
        <v>-0.35762500000000003</v>
      </c>
      <c r="Z556">
        <f t="shared" si="269"/>
        <v>0.72416000000000003</v>
      </c>
      <c r="AA556">
        <f t="shared" si="270"/>
        <v>0</v>
      </c>
      <c r="AB556">
        <f t="shared" si="284"/>
        <v>-0.10199999999999999</v>
      </c>
      <c r="AC556">
        <f t="shared" si="285"/>
        <v>-3.7999999999999999E-2</v>
      </c>
      <c r="AD556">
        <f t="shared" si="286"/>
        <v>-0.77400000000000002</v>
      </c>
      <c r="AE556">
        <f t="shared" si="287"/>
        <v>0</v>
      </c>
      <c r="AG556">
        <f t="shared" si="260"/>
        <v>-1.7802358370342158E-3</v>
      </c>
      <c r="AH556">
        <f t="shared" si="261"/>
        <v>-6.6322511575784518E-4</v>
      </c>
      <c r="AI556">
        <f t="shared" si="262"/>
        <v>-1.3508848410436111E-2</v>
      </c>
      <c r="AJ556">
        <f t="shared" si="263"/>
        <v>1.1614643796696508E-2</v>
      </c>
      <c r="AK556">
        <f t="shared" si="264"/>
        <v>0.18034900320714481</v>
      </c>
      <c r="AL556">
        <f t="shared" si="265"/>
        <v>9.944240647911931</v>
      </c>
      <c r="AM556">
        <f t="shared" si="257"/>
        <v>1.1614846283114282E-2</v>
      </c>
      <c r="AN556">
        <f t="shared" si="258"/>
        <v>0.180348985600151</v>
      </c>
      <c r="AO556">
        <f t="shared" si="259"/>
        <v>9.94424064799475</v>
      </c>
      <c r="AQ556">
        <f t="shared" si="280"/>
        <v>1.7899999977089465E-2</v>
      </c>
      <c r="AR556" t="b">
        <f t="shared" si="274"/>
        <v>1</v>
      </c>
      <c r="AS556" t="b">
        <f t="shared" si="275"/>
        <v>1</v>
      </c>
      <c r="AT556" t="b">
        <f>TRUE</f>
        <v>1</v>
      </c>
      <c r="AU556" t="b">
        <f t="shared" si="276"/>
        <v>1</v>
      </c>
      <c r="AV556" t="b">
        <f t="shared" si="281"/>
        <v>0</v>
      </c>
      <c r="AW556" t="b">
        <f t="shared" si="277"/>
        <v>0</v>
      </c>
      <c r="AX556">
        <f t="shared" si="282"/>
        <v>0</v>
      </c>
      <c r="AY556">
        <f t="shared" si="283"/>
        <v>0</v>
      </c>
      <c r="AZ556" t="b">
        <f t="shared" si="278"/>
        <v>1</v>
      </c>
    </row>
    <row r="557" spans="1:52" x14ac:dyDescent="0.3">
      <c r="A557" s="4">
        <v>555</v>
      </c>
      <c r="B557" s="4">
        <v>-803110064294</v>
      </c>
      <c r="C557" s="5">
        <v>7</v>
      </c>
      <c r="D557" s="5">
        <v>1.2881E-2</v>
      </c>
      <c r="E557" s="5">
        <v>-2.581E-3</v>
      </c>
      <c r="F557" s="5">
        <v>0.98746800000000001</v>
      </c>
      <c r="G557" s="5">
        <v>0.15890199999999999</v>
      </c>
      <c r="H557" s="5">
        <v>0.59981099999999998</v>
      </c>
      <c r="I557" s="5">
        <v>0</v>
      </c>
      <c r="J557" s="5">
        <v>-0.108</v>
      </c>
      <c r="K557" s="5">
        <v>-2.4E-2</v>
      </c>
      <c r="L557" s="5">
        <v>-0.77800000000000002</v>
      </c>
      <c r="M557" s="5">
        <v>0</v>
      </c>
      <c r="S557">
        <f t="shared" si="266"/>
        <v>555</v>
      </c>
      <c r="T557">
        <f t="shared" si="279"/>
        <v>11.099615999963135</v>
      </c>
      <c r="U557">
        <f t="shared" si="267"/>
        <v>7</v>
      </c>
      <c r="V557">
        <f t="shared" si="271"/>
        <v>0.12631366220000001</v>
      </c>
      <c r="W557">
        <f t="shared" si="272"/>
        <v>-2.5309802200000002E-2</v>
      </c>
      <c r="X557">
        <f t="shared" si="273"/>
        <v>9.6833087016000015</v>
      </c>
      <c r="Y557">
        <f t="shared" si="268"/>
        <v>0.15890199999999999</v>
      </c>
      <c r="Z557">
        <f t="shared" si="269"/>
        <v>0.59981099999999998</v>
      </c>
      <c r="AA557">
        <f t="shared" si="270"/>
        <v>0</v>
      </c>
      <c r="AB557">
        <f t="shared" si="284"/>
        <v>-0.108</v>
      </c>
      <c r="AC557">
        <f t="shared" si="285"/>
        <v>-2.4E-2</v>
      </c>
      <c r="AD557">
        <f t="shared" si="286"/>
        <v>-0.77800000000000002</v>
      </c>
      <c r="AE557">
        <f t="shared" si="287"/>
        <v>0</v>
      </c>
      <c r="AG557">
        <f t="shared" si="260"/>
        <v>-1.8849555921538756E-3</v>
      </c>
      <c r="AH557">
        <f t="shared" si="261"/>
        <v>-4.1887902047863911E-4</v>
      </c>
      <c r="AI557">
        <f t="shared" si="262"/>
        <v>-1.3578661580515882E-2</v>
      </c>
      <c r="AJ557">
        <f t="shared" si="263"/>
        <v>0.12225751637322188</v>
      </c>
      <c r="AK557">
        <f t="shared" si="264"/>
        <v>-7.0570630256351664E-3</v>
      </c>
      <c r="AL557">
        <f t="shared" si="265"/>
        <v>9.6833912672874991</v>
      </c>
      <c r="AM557">
        <f t="shared" si="257"/>
        <v>0.12225750359525352</v>
      </c>
      <c r="AN557">
        <f t="shared" si="258"/>
        <v>-7.0571611575464092E-3</v>
      </c>
      <c r="AO557">
        <f t="shared" si="259"/>
        <v>9.6833912673773099</v>
      </c>
      <c r="AQ557">
        <f t="shared" si="280"/>
        <v>2.0588999963365495E-2</v>
      </c>
      <c r="AR557" t="b">
        <f t="shared" si="274"/>
        <v>1</v>
      </c>
      <c r="AS557" t="b">
        <f t="shared" si="275"/>
        <v>1</v>
      </c>
      <c r="AT557" t="b">
        <f>TRUE</f>
        <v>1</v>
      </c>
      <c r="AU557" t="b">
        <f t="shared" si="276"/>
        <v>1</v>
      </c>
      <c r="AV557" t="b">
        <f t="shared" si="281"/>
        <v>0</v>
      </c>
      <c r="AW557" t="b">
        <f t="shared" si="277"/>
        <v>0</v>
      </c>
      <c r="AX557">
        <f t="shared" si="282"/>
        <v>0</v>
      </c>
      <c r="AY557">
        <f t="shared" si="283"/>
        <v>0</v>
      </c>
      <c r="AZ557" t="b">
        <f t="shared" si="278"/>
        <v>1</v>
      </c>
    </row>
    <row r="558" spans="1:52" x14ac:dyDescent="0.3">
      <c r="A558" s="4">
        <v>556</v>
      </c>
      <c r="B558" s="4">
        <v>-803110045939</v>
      </c>
      <c r="C558" s="5">
        <v>7</v>
      </c>
      <c r="D558" s="5">
        <v>-1.3856E-2</v>
      </c>
      <c r="E558" s="5">
        <v>1.64E-4</v>
      </c>
      <c r="F558" s="5">
        <v>1008007</v>
      </c>
      <c r="G558" s="5">
        <v>9.3219999999999997E-2</v>
      </c>
      <c r="H558" s="5">
        <v>0.86899099999999996</v>
      </c>
      <c r="I558" s="5">
        <v>0</v>
      </c>
      <c r="J558" s="5">
        <v>-0.10199999999999999</v>
      </c>
      <c r="K558" s="5">
        <v>-4.8000000000000001E-2</v>
      </c>
      <c r="L558" s="5">
        <v>-0.76800000000000002</v>
      </c>
      <c r="M558" s="5">
        <v>0</v>
      </c>
      <c r="S558">
        <f t="shared" si="266"/>
        <v>556</v>
      </c>
      <c r="T558">
        <f t="shared" si="279"/>
        <v>11.117971000028774</v>
      </c>
      <c r="U558">
        <f t="shared" si="267"/>
        <v>7</v>
      </c>
      <c r="V558">
        <f t="shared" si="271"/>
        <v>-0.1358747072</v>
      </c>
      <c r="W558">
        <f t="shared" si="272"/>
        <v>1.6082168E-3</v>
      </c>
      <c r="X558">
        <f t="shared" si="273"/>
        <v>9.8847182434000018</v>
      </c>
      <c r="Y558">
        <f t="shared" si="268"/>
        <v>9.3219999999999997E-2</v>
      </c>
      <c r="Z558">
        <f t="shared" si="269"/>
        <v>0.86899099999999996</v>
      </c>
      <c r="AA558">
        <f t="shared" si="270"/>
        <v>0</v>
      </c>
      <c r="AB558">
        <f t="shared" si="284"/>
        <v>-0.10199999999999999</v>
      </c>
      <c r="AC558">
        <f t="shared" si="285"/>
        <v>-4.8000000000000001E-2</v>
      </c>
      <c r="AD558">
        <f t="shared" si="286"/>
        <v>-0.76800000000000002</v>
      </c>
      <c r="AE558">
        <f t="shared" si="287"/>
        <v>0</v>
      </c>
      <c r="AG558">
        <f t="shared" si="260"/>
        <v>-1.7802358370342158E-3</v>
      </c>
      <c r="AH558">
        <f t="shared" si="261"/>
        <v>-8.3775804095727823E-4</v>
      </c>
      <c r="AI558">
        <f t="shared" si="262"/>
        <v>-1.3404128655316452E-2</v>
      </c>
      <c r="AJ558">
        <f t="shared" si="263"/>
        <v>-0.14415566074130115</v>
      </c>
      <c r="AK558">
        <f t="shared" si="264"/>
        <v>1.9205125793044779E-2</v>
      </c>
      <c r="AL558">
        <f t="shared" si="265"/>
        <v>9.884582418212835</v>
      </c>
      <c r="AM558">
        <f t="shared" si="257"/>
        <v>-0.1441556452205619</v>
      </c>
      <c r="AN558">
        <f t="shared" si="258"/>
        <v>1.9205334612556392E-2</v>
      </c>
      <c r="AO558">
        <f t="shared" si="259"/>
        <v>9.884582418033462</v>
      </c>
      <c r="AQ558">
        <f t="shared" si="280"/>
        <v>1.8355000065639615E-2</v>
      </c>
      <c r="AR558" t="b">
        <f t="shared" si="274"/>
        <v>1</v>
      </c>
      <c r="AS558" t="b">
        <f t="shared" si="275"/>
        <v>1</v>
      </c>
      <c r="AT558" t="b">
        <f>TRUE</f>
        <v>1</v>
      </c>
      <c r="AU558" t="b">
        <f t="shared" si="276"/>
        <v>1</v>
      </c>
      <c r="AV558" t="b">
        <f t="shared" si="281"/>
        <v>0</v>
      </c>
      <c r="AW558" t="b">
        <f t="shared" si="277"/>
        <v>0</v>
      </c>
      <c r="AX558">
        <f t="shared" si="282"/>
        <v>0</v>
      </c>
      <c r="AY558">
        <f t="shared" si="283"/>
        <v>0</v>
      </c>
      <c r="AZ558" t="b">
        <f t="shared" si="278"/>
        <v>1</v>
      </c>
    </row>
    <row r="559" spans="1:52" x14ac:dyDescent="0.3">
      <c r="A559" s="4">
        <v>557</v>
      </c>
      <c r="B559" s="4">
        <v>-803110024508</v>
      </c>
      <c r="C559" s="5">
        <v>7</v>
      </c>
      <c r="D559" s="5">
        <v>-4.6509999999999998E-3</v>
      </c>
      <c r="E559" s="5">
        <v>3.1279000000000001E-2</v>
      </c>
      <c r="F559" s="5">
        <v>1031867</v>
      </c>
      <c r="G559" s="5">
        <v>-3.382E-3</v>
      </c>
      <c r="H559" s="5">
        <v>1307964</v>
      </c>
      <c r="I559" s="5">
        <v>0</v>
      </c>
      <c r="J559" s="5">
        <v>-0.122</v>
      </c>
      <c r="K559" s="5">
        <v>-3.5999999999999997E-2</v>
      </c>
      <c r="L559" s="5">
        <v>-0.76200000000000001</v>
      </c>
      <c r="M559" s="5">
        <v>0</v>
      </c>
      <c r="S559">
        <f t="shared" si="266"/>
        <v>557</v>
      </c>
      <c r="T559">
        <f t="shared" si="279"/>
        <v>11.1394020000007</v>
      </c>
      <c r="U559">
        <f t="shared" si="267"/>
        <v>7</v>
      </c>
      <c r="V559">
        <f t="shared" si="271"/>
        <v>-4.5608636199999997E-2</v>
      </c>
      <c r="W559">
        <f t="shared" si="272"/>
        <v>0.30672812980000003</v>
      </c>
      <c r="X559">
        <f t="shared" si="273"/>
        <v>10.118694175400002</v>
      </c>
      <c r="Y559">
        <f t="shared" si="268"/>
        <v>-3.382E-3</v>
      </c>
      <c r="Z559">
        <f t="shared" si="269"/>
        <v>1.3079639999999999</v>
      </c>
      <c r="AA559">
        <f t="shared" si="270"/>
        <v>0</v>
      </c>
      <c r="AB559">
        <f t="shared" si="284"/>
        <v>-0.122</v>
      </c>
      <c r="AC559">
        <f t="shared" si="285"/>
        <v>-3.5999999999999997E-2</v>
      </c>
      <c r="AD559">
        <f t="shared" si="286"/>
        <v>-0.76200000000000001</v>
      </c>
      <c r="AE559">
        <f t="shared" si="287"/>
        <v>0</v>
      </c>
      <c r="AG559">
        <f t="shared" si="260"/>
        <v>-2.1293016874330819E-3</v>
      </c>
      <c r="AH559">
        <f t="shared" si="261"/>
        <v>-6.2831853071795862E-4</v>
      </c>
      <c r="AI559">
        <f t="shared" si="262"/>
        <v>-1.3299408900196793E-2</v>
      </c>
      <c r="AJ559">
        <f t="shared" si="263"/>
        <v>-5.1966389835964022E-2</v>
      </c>
      <c r="AK559">
        <f t="shared" si="264"/>
        <v>0.32827310548837668</v>
      </c>
      <c r="AL559">
        <f t="shared" si="265"/>
        <v>10.117987466444154</v>
      </c>
      <c r="AM559">
        <f t="shared" si="257"/>
        <v>-5.1965965058154283E-2</v>
      </c>
      <c r="AN559">
        <f t="shared" si="258"/>
        <v>0.32827317076015317</v>
      </c>
      <c r="AO559">
        <f t="shared" si="259"/>
        <v>10.11798746650811</v>
      </c>
      <c r="AQ559">
        <f t="shared" si="280"/>
        <v>2.1430999971926212E-2</v>
      </c>
      <c r="AR559" t="b">
        <f t="shared" si="274"/>
        <v>1</v>
      </c>
      <c r="AS559" t="b">
        <f t="shared" si="275"/>
        <v>1</v>
      </c>
      <c r="AT559" t="b">
        <f>TRUE</f>
        <v>1</v>
      </c>
      <c r="AU559" t="b">
        <f t="shared" si="276"/>
        <v>1</v>
      </c>
      <c r="AV559" t="b">
        <f t="shared" si="281"/>
        <v>0</v>
      </c>
      <c r="AW559" t="b">
        <f t="shared" si="277"/>
        <v>0</v>
      </c>
      <c r="AX559">
        <f t="shared" si="282"/>
        <v>0</v>
      </c>
      <c r="AY559">
        <f t="shared" si="283"/>
        <v>0</v>
      </c>
      <c r="AZ559" t="b">
        <f t="shared" si="278"/>
        <v>1</v>
      </c>
    </row>
    <row r="560" spans="1:52" x14ac:dyDescent="0.3">
      <c r="A560" s="4">
        <v>558</v>
      </c>
      <c r="B560" s="4">
        <v>-803110004106</v>
      </c>
      <c r="C560" s="5">
        <v>7</v>
      </c>
      <c r="D560" s="5">
        <v>-2.3893999999999999E-2</v>
      </c>
      <c r="E560" s="5">
        <v>-9.1399999999999999E-4</v>
      </c>
      <c r="F560" s="5">
        <v>0.99062700000000004</v>
      </c>
      <c r="G560" s="5">
        <v>-0.90625999999999995</v>
      </c>
      <c r="H560" s="5">
        <v>1021927</v>
      </c>
      <c r="I560" s="5">
        <v>0</v>
      </c>
      <c r="J560" s="5">
        <v>-0.11</v>
      </c>
      <c r="K560" s="5">
        <v>-2.1999999999999999E-2</v>
      </c>
      <c r="L560" s="5">
        <v>-0.76500000000000001</v>
      </c>
      <c r="M560" s="5">
        <v>0</v>
      </c>
      <c r="S560">
        <f t="shared" si="266"/>
        <v>558</v>
      </c>
      <c r="T560">
        <f t="shared" si="279"/>
        <v>11.159804000053555</v>
      </c>
      <c r="U560">
        <f t="shared" si="267"/>
        <v>7</v>
      </c>
      <c r="V560">
        <f t="shared" si="271"/>
        <v>-0.23430934279999999</v>
      </c>
      <c r="W560">
        <f t="shared" si="272"/>
        <v>-8.9628668000000002E-3</v>
      </c>
      <c r="X560">
        <f t="shared" si="273"/>
        <v>9.7142864874000008</v>
      </c>
      <c r="Y560">
        <f t="shared" si="268"/>
        <v>-0.90625999999999995</v>
      </c>
      <c r="Z560">
        <f t="shared" si="269"/>
        <v>1.021927</v>
      </c>
      <c r="AA560">
        <f t="shared" si="270"/>
        <v>0</v>
      </c>
      <c r="AB560">
        <f t="shared" si="284"/>
        <v>-0.11</v>
      </c>
      <c r="AC560">
        <f t="shared" si="285"/>
        <v>-2.1999999999999999E-2</v>
      </c>
      <c r="AD560">
        <f t="shared" si="286"/>
        <v>-0.76500000000000001</v>
      </c>
      <c r="AE560">
        <f t="shared" si="287"/>
        <v>0</v>
      </c>
      <c r="AG560">
        <f t="shared" si="260"/>
        <v>-1.9198621771937625E-3</v>
      </c>
      <c r="AH560">
        <f t="shared" si="261"/>
        <v>-3.8397243543875249E-4</v>
      </c>
      <c r="AI560">
        <f t="shared" si="262"/>
        <v>-1.3351768777756621E-2</v>
      </c>
      <c r="AJ560">
        <f t="shared" si="263"/>
        <v>-0.23803934367678195</v>
      </c>
      <c r="AK560">
        <f t="shared" si="264"/>
        <v>9.6870553650768298E-3</v>
      </c>
      <c r="AL560">
        <f t="shared" si="265"/>
        <v>9.714195107789795</v>
      </c>
      <c r="AM560">
        <f t="shared" si="257"/>
        <v>-0.23803934340979116</v>
      </c>
      <c r="AN560">
        <f t="shared" si="258"/>
        <v>9.6872294665941369E-3</v>
      </c>
      <c r="AO560">
        <f t="shared" si="259"/>
        <v>9.7141951076227198</v>
      </c>
      <c r="AQ560">
        <f t="shared" si="280"/>
        <v>2.0402000052854419E-2</v>
      </c>
      <c r="AR560" t="b">
        <f t="shared" si="274"/>
        <v>1</v>
      </c>
      <c r="AS560" t="b">
        <f t="shared" si="275"/>
        <v>1</v>
      </c>
      <c r="AT560" t="b">
        <f>TRUE</f>
        <v>1</v>
      </c>
      <c r="AU560" t="b">
        <f t="shared" si="276"/>
        <v>1</v>
      </c>
      <c r="AV560" t="b">
        <f t="shared" si="281"/>
        <v>0</v>
      </c>
      <c r="AW560" t="b">
        <f t="shared" si="277"/>
        <v>0</v>
      </c>
      <c r="AX560">
        <f t="shared" si="282"/>
        <v>0</v>
      </c>
      <c r="AY560">
        <f t="shared" si="283"/>
        <v>0</v>
      </c>
      <c r="AZ560" t="b">
        <f t="shared" si="278"/>
        <v>1</v>
      </c>
    </row>
    <row r="561" spans="1:52" x14ac:dyDescent="0.3">
      <c r="A561" s="4">
        <v>559</v>
      </c>
      <c r="B561" s="4">
        <v>-803109985210</v>
      </c>
      <c r="C561" s="5">
        <v>7</v>
      </c>
      <c r="D561" s="5">
        <v>-8.4829999999999992E-3</v>
      </c>
      <c r="E561" s="5">
        <v>-3.669E-3</v>
      </c>
      <c r="F561" s="5">
        <v>0.98900600000000005</v>
      </c>
      <c r="G561" s="5">
        <v>-0.210759</v>
      </c>
      <c r="H561" s="5">
        <v>0.98142499999999999</v>
      </c>
      <c r="I561" s="5">
        <v>0</v>
      </c>
      <c r="J561" s="5">
        <v>-0.111</v>
      </c>
      <c r="K561" s="5">
        <v>-5.8000000000000003E-2</v>
      </c>
      <c r="L561" s="5">
        <v>-0.71599999999999997</v>
      </c>
      <c r="M561" s="5">
        <v>0</v>
      </c>
      <c r="S561">
        <f t="shared" si="266"/>
        <v>559</v>
      </c>
      <c r="T561">
        <f t="shared" si="279"/>
        <v>11.178700000047684</v>
      </c>
      <c r="U561">
        <f t="shared" si="267"/>
        <v>7</v>
      </c>
      <c r="V561">
        <f t="shared" si="271"/>
        <v>-8.3185994599999993E-2</v>
      </c>
      <c r="W561">
        <f t="shared" si="272"/>
        <v>-3.5978947800000001E-2</v>
      </c>
      <c r="X561">
        <f t="shared" si="273"/>
        <v>9.6983906372000011</v>
      </c>
      <c r="Y561">
        <f t="shared" si="268"/>
        <v>-0.210759</v>
      </c>
      <c r="Z561">
        <f t="shared" si="269"/>
        <v>0.98142499999999999</v>
      </c>
      <c r="AA561">
        <f t="shared" si="270"/>
        <v>0</v>
      </c>
      <c r="AB561">
        <f t="shared" si="284"/>
        <v>-0.111</v>
      </c>
      <c r="AC561">
        <f t="shared" si="285"/>
        <v>-5.8000000000000003E-2</v>
      </c>
      <c r="AD561">
        <f t="shared" si="286"/>
        <v>-0.71599999999999997</v>
      </c>
      <c r="AE561">
        <f t="shared" si="287"/>
        <v>0</v>
      </c>
      <c r="AG561">
        <f t="shared" si="260"/>
        <v>-1.9373154697137056E-3</v>
      </c>
      <c r="AH561">
        <f t="shared" si="261"/>
        <v>-1.0122909661567112E-3</v>
      </c>
      <c r="AI561">
        <f t="shared" si="262"/>
        <v>-1.24965574442794E-2</v>
      </c>
      <c r="AJ561">
        <f t="shared" si="263"/>
        <v>-9.300354352984791E-2</v>
      </c>
      <c r="AK561">
        <f t="shared" si="264"/>
        <v>-1.7190222587261089E-2</v>
      </c>
      <c r="AL561">
        <f t="shared" si="265"/>
        <v>9.6983529623977542</v>
      </c>
      <c r="AM561">
        <f t="shared" si="257"/>
        <v>-9.3003595665432329E-2</v>
      </c>
      <c r="AN561">
        <f t="shared" si="258"/>
        <v>-1.719004982232876E-2</v>
      </c>
      <c r="AO561">
        <f t="shared" si="259"/>
        <v>9.6983529622040159</v>
      </c>
      <c r="AQ561">
        <f t="shared" si="280"/>
        <v>1.8895999994128942E-2</v>
      </c>
      <c r="AR561" t="b">
        <f t="shared" si="274"/>
        <v>1</v>
      </c>
      <c r="AS561" t="b">
        <f t="shared" si="275"/>
        <v>1</v>
      </c>
      <c r="AT561" t="b">
        <f>TRUE</f>
        <v>1</v>
      </c>
      <c r="AU561" t="b">
        <f t="shared" si="276"/>
        <v>1</v>
      </c>
      <c r="AV561" t="b">
        <f t="shared" si="281"/>
        <v>0</v>
      </c>
      <c r="AW561" t="b">
        <f t="shared" si="277"/>
        <v>0</v>
      </c>
      <c r="AX561">
        <f t="shared" si="282"/>
        <v>0</v>
      </c>
      <c r="AY561">
        <f t="shared" si="283"/>
        <v>0</v>
      </c>
      <c r="AZ561" t="b">
        <f t="shared" si="278"/>
        <v>1</v>
      </c>
    </row>
    <row r="562" spans="1:52" x14ac:dyDescent="0.3">
      <c r="A562" s="4">
        <v>560</v>
      </c>
      <c r="B562" s="4">
        <v>-803109965649</v>
      </c>
      <c r="C562" s="5">
        <v>7</v>
      </c>
      <c r="D562" s="5">
        <v>2.1984E-2</v>
      </c>
      <c r="E562" s="5">
        <v>2.9444999999999999E-2</v>
      </c>
      <c r="F562" s="5">
        <v>1018167</v>
      </c>
      <c r="G562" s="5">
        <v>0.45301900000000001</v>
      </c>
      <c r="H562" s="5">
        <v>0.98947300000000005</v>
      </c>
      <c r="I562" s="5">
        <v>0</v>
      </c>
      <c r="J562" s="5">
        <v>-0.123</v>
      </c>
      <c r="K562" s="5">
        <v>-4.8000000000000001E-2</v>
      </c>
      <c r="L562" s="5">
        <v>-0.69499999999999995</v>
      </c>
      <c r="M562" s="5">
        <v>0</v>
      </c>
      <c r="S562">
        <f t="shared" si="266"/>
        <v>560</v>
      </c>
      <c r="T562">
        <f t="shared" si="279"/>
        <v>11.198260999983177</v>
      </c>
      <c r="U562">
        <f t="shared" si="267"/>
        <v>7</v>
      </c>
      <c r="V562">
        <f t="shared" si="271"/>
        <v>0.21557950080000002</v>
      </c>
      <c r="W562">
        <f t="shared" si="272"/>
        <v>0.28874355899999998</v>
      </c>
      <c r="X562">
        <f t="shared" si="273"/>
        <v>9.9843492354000016</v>
      </c>
      <c r="Y562">
        <f t="shared" si="268"/>
        <v>0.45301900000000001</v>
      </c>
      <c r="Z562">
        <f t="shared" si="269"/>
        <v>0.98947300000000005</v>
      </c>
      <c r="AA562">
        <f t="shared" si="270"/>
        <v>0</v>
      </c>
      <c r="AB562">
        <f t="shared" si="284"/>
        <v>-0.123</v>
      </c>
      <c r="AC562">
        <f t="shared" si="285"/>
        <v>-4.8000000000000001E-2</v>
      </c>
      <c r="AD562">
        <f t="shared" si="286"/>
        <v>-0.69499999999999995</v>
      </c>
      <c r="AE562">
        <f t="shared" si="287"/>
        <v>0</v>
      </c>
      <c r="AG562">
        <f t="shared" si="260"/>
        <v>-2.1467549799530253E-3</v>
      </c>
      <c r="AH562">
        <f t="shared" si="261"/>
        <v>-8.3775804095727823E-4</v>
      </c>
      <c r="AI562">
        <f t="shared" si="262"/>
        <v>-1.2130038301360588E-2</v>
      </c>
      <c r="AJ562">
        <f t="shared" si="263"/>
        <v>0.20721495727173964</v>
      </c>
      <c r="AK562">
        <f t="shared" si="264"/>
        <v>0.31017720882356747</v>
      </c>
      <c r="AL562">
        <f t="shared" si="265"/>
        <v>9.9838834668214655</v>
      </c>
      <c r="AM562">
        <f t="shared" si="257"/>
        <v>0.20721549583943688</v>
      </c>
      <c r="AN562">
        <f t="shared" si="258"/>
        <v>0.31017682863411322</v>
      </c>
      <c r="AO562">
        <f t="shared" si="259"/>
        <v>9.9838834674551471</v>
      </c>
      <c r="AQ562">
        <f t="shared" si="280"/>
        <v>1.9560999935492873E-2</v>
      </c>
      <c r="AR562" t="b">
        <f t="shared" si="274"/>
        <v>1</v>
      </c>
      <c r="AS562" t="b">
        <f t="shared" si="275"/>
        <v>1</v>
      </c>
      <c r="AT562" t="b">
        <f>TRUE</f>
        <v>1</v>
      </c>
      <c r="AU562" t="b">
        <f t="shared" si="276"/>
        <v>1</v>
      </c>
      <c r="AV562" t="b">
        <f t="shared" si="281"/>
        <v>0</v>
      </c>
      <c r="AW562" t="b">
        <f t="shared" si="277"/>
        <v>0</v>
      </c>
      <c r="AX562">
        <f t="shared" si="282"/>
        <v>0</v>
      </c>
      <c r="AY562">
        <f t="shared" si="283"/>
        <v>0</v>
      </c>
      <c r="AZ562" t="b">
        <f t="shared" si="278"/>
        <v>1</v>
      </c>
    </row>
    <row r="563" spans="1:52" x14ac:dyDescent="0.3">
      <c r="A563" s="4">
        <v>561</v>
      </c>
      <c r="B563" s="4">
        <v>-803109945217</v>
      </c>
      <c r="C563" s="5">
        <v>7</v>
      </c>
      <c r="D563" s="5">
        <v>-1.4907999999999999E-2</v>
      </c>
      <c r="E563" s="5">
        <v>6.1789999999999996E-3</v>
      </c>
      <c r="F563" s="5">
        <v>0.99259699999999995</v>
      </c>
      <c r="G563" s="5">
        <v>-0.19264500000000001</v>
      </c>
      <c r="H563" s="5">
        <v>1054542</v>
      </c>
      <c r="I563" s="5">
        <v>0</v>
      </c>
      <c r="J563" s="5">
        <v>-0.112</v>
      </c>
      <c r="K563" s="5">
        <v>-4.5999999999999999E-2</v>
      </c>
      <c r="L563" s="5">
        <v>-0.67500000000000004</v>
      </c>
      <c r="M563" s="5">
        <v>0</v>
      </c>
      <c r="S563">
        <f t="shared" si="266"/>
        <v>561</v>
      </c>
      <c r="T563">
        <f t="shared" si="279"/>
        <v>11.218693000031635</v>
      </c>
      <c r="U563">
        <f t="shared" si="267"/>
        <v>7</v>
      </c>
      <c r="V563">
        <f t="shared" si="271"/>
        <v>-0.14619082959999999</v>
      </c>
      <c r="W563">
        <f t="shared" si="272"/>
        <v>6.05925098E-2</v>
      </c>
      <c r="X563">
        <f t="shared" si="273"/>
        <v>9.7336047013999991</v>
      </c>
      <c r="Y563">
        <f t="shared" si="268"/>
        <v>-0.19264500000000001</v>
      </c>
      <c r="Z563">
        <f t="shared" si="269"/>
        <v>1.0545420000000001</v>
      </c>
      <c r="AA563">
        <f t="shared" si="270"/>
        <v>0</v>
      </c>
      <c r="AB563">
        <f t="shared" si="284"/>
        <v>-0.112</v>
      </c>
      <c r="AC563">
        <f t="shared" si="285"/>
        <v>-4.5999999999999999E-2</v>
      </c>
      <c r="AD563">
        <f t="shared" si="286"/>
        <v>-0.67500000000000004</v>
      </c>
      <c r="AE563">
        <f t="shared" si="287"/>
        <v>0</v>
      </c>
      <c r="AG563">
        <f t="shared" si="260"/>
        <v>-1.954768762233649E-3</v>
      </c>
      <c r="AH563">
        <f t="shared" si="261"/>
        <v>-8.0285145591739145E-4</v>
      </c>
      <c r="AI563">
        <f t="shared" si="262"/>
        <v>-1.1780972450961725E-2</v>
      </c>
      <c r="AJ563">
        <f t="shared" si="263"/>
        <v>-0.15400542035118653</v>
      </c>
      <c r="AK563">
        <f t="shared" si="264"/>
        <v>7.9619092769035227E-2</v>
      </c>
      <c r="AL563">
        <f t="shared" si="265"/>
        <v>9.7333471542213186</v>
      </c>
      <c r="AM563">
        <f t="shared" si="257"/>
        <v>-0.15400531032770884</v>
      </c>
      <c r="AN563">
        <f t="shared" si="258"/>
        <v>7.9619328331236125E-2</v>
      </c>
      <c r="AO563">
        <f t="shared" si="259"/>
        <v>9.7333471540352487</v>
      </c>
      <c r="AQ563">
        <f t="shared" si="280"/>
        <v>2.0432000048458576E-2</v>
      </c>
      <c r="AR563" t="b">
        <f t="shared" si="274"/>
        <v>1</v>
      </c>
      <c r="AS563" t="b">
        <f t="shared" si="275"/>
        <v>1</v>
      </c>
      <c r="AT563" t="b">
        <f>TRUE</f>
        <v>1</v>
      </c>
      <c r="AU563" t="b">
        <f t="shared" si="276"/>
        <v>1</v>
      </c>
      <c r="AV563" t="b">
        <f t="shared" si="281"/>
        <v>0</v>
      </c>
      <c r="AW563" t="b">
        <f t="shared" si="277"/>
        <v>0</v>
      </c>
      <c r="AX563">
        <f t="shared" si="282"/>
        <v>0</v>
      </c>
      <c r="AY563">
        <f t="shared" si="283"/>
        <v>0</v>
      </c>
      <c r="AZ563" t="b">
        <f t="shared" si="278"/>
        <v>1</v>
      </c>
    </row>
    <row r="564" spans="1:52" x14ac:dyDescent="0.3">
      <c r="A564" s="4">
        <v>562</v>
      </c>
      <c r="B564" s="4">
        <v>-803109923580</v>
      </c>
      <c r="C564" s="5">
        <v>7</v>
      </c>
      <c r="D564" s="5">
        <v>-1.1205E-2</v>
      </c>
      <c r="E564" s="5">
        <v>1.0928999999999999E-2</v>
      </c>
      <c r="F564" s="5">
        <v>1006559</v>
      </c>
      <c r="G564" s="5">
        <v>-0.58171899999999999</v>
      </c>
      <c r="H564" s="5">
        <v>1132943</v>
      </c>
      <c r="I564" s="5">
        <v>0</v>
      </c>
      <c r="J564" s="5">
        <v>-0.122</v>
      </c>
      <c r="K564" s="5">
        <v>-6.0999999999999999E-2</v>
      </c>
      <c r="L564" s="5">
        <v>-0.623</v>
      </c>
      <c r="M564" s="5">
        <v>0</v>
      </c>
      <c r="S564">
        <f t="shared" si="266"/>
        <v>562</v>
      </c>
      <c r="T564">
        <f t="shared" si="279"/>
        <v>11.240330000058748</v>
      </c>
      <c r="U564">
        <f t="shared" si="267"/>
        <v>7</v>
      </c>
      <c r="V564">
        <f t="shared" si="271"/>
        <v>-0.10987847100000001</v>
      </c>
      <c r="W564">
        <f t="shared" si="272"/>
        <v>0.10717195979999999</v>
      </c>
      <c r="X564">
        <f t="shared" si="273"/>
        <v>9.8705188658000012</v>
      </c>
      <c r="Y564">
        <f t="shared" si="268"/>
        <v>-0.58171899999999999</v>
      </c>
      <c r="Z564">
        <f t="shared" si="269"/>
        <v>1.132943</v>
      </c>
      <c r="AA564">
        <f t="shared" si="270"/>
        <v>0</v>
      </c>
      <c r="AB564">
        <f t="shared" si="284"/>
        <v>-0.122</v>
      </c>
      <c r="AC564">
        <f t="shared" si="285"/>
        <v>-6.0999999999999999E-2</v>
      </c>
      <c r="AD564">
        <f t="shared" si="286"/>
        <v>-0.623</v>
      </c>
      <c r="AE564">
        <f t="shared" si="287"/>
        <v>0</v>
      </c>
      <c r="AG564">
        <f t="shared" si="260"/>
        <v>-2.1293016874330819E-3</v>
      </c>
      <c r="AH564">
        <f t="shared" si="261"/>
        <v>-1.064650843716541E-3</v>
      </c>
      <c r="AI564">
        <f t="shared" si="262"/>
        <v>-1.0873401239924672E-2</v>
      </c>
      <c r="AJ564">
        <f t="shared" si="263"/>
        <v>-0.12038706298056963</v>
      </c>
      <c r="AK564">
        <f t="shared" si="264"/>
        <v>0.1281887524386795</v>
      </c>
      <c r="AL564">
        <f t="shared" si="265"/>
        <v>9.8701457125153702</v>
      </c>
      <c r="AM564">
        <f t="shared" si="257"/>
        <v>-0.1203867962032293</v>
      </c>
      <c r="AN564">
        <f t="shared" si="258"/>
        <v>0.12818901344021114</v>
      </c>
      <c r="AO564">
        <f t="shared" si="259"/>
        <v>9.8701457123795073</v>
      </c>
      <c r="AQ564">
        <f t="shared" si="280"/>
        <v>2.1637000027112663E-2</v>
      </c>
      <c r="AR564" t="b">
        <f t="shared" si="274"/>
        <v>1</v>
      </c>
      <c r="AS564" t="b">
        <f t="shared" si="275"/>
        <v>1</v>
      </c>
      <c r="AT564" t="b">
        <f>TRUE</f>
        <v>1</v>
      </c>
      <c r="AU564" t="b">
        <f t="shared" si="276"/>
        <v>1</v>
      </c>
      <c r="AV564" t="b">
        <f t="shared" si="281"/>
        <v>0</v>
      </c>
      <c r="AW564" t="b">
        <f t="shared" si="277"/>
        <v>0</v>
      </c>
      <c r="AX564">
        <f t="shared" si="282"/>
        <v>0</v>
      </c>
      <c r="AY564">
        <f t="shared" si="283"/>
        <v>0</v>
      </c>
      <c r="AZ564" t="b">
        <f t="shared" si="278"/>
        <v>1</v>
      </c>
    </row>
    <row r="565" spans="1:52" x14ac:dyDescent="0.3">
      <c r="A565" s="4">
        <v>563</v>
      </c>
      <c r="B565" s="4">
        <v>-803109904875</v>
      </c>
      <c r="C565" s="5">
        <v>7</v>
      </c>
      <c r="D565" s="5">
        <v>-2.1743999999999999E-2</v>
      </c>
      <c r="E565" s="5">
        <v>4.2200000000000001E-4</v>
      </c>
      <c r="F565" s="5">
        <v>0.99373</v>
      </c>
      <c r="G565" s="5">
        <v>-1808562</v>
      </c>
      <c r="H565" s="5">
        <v>0.47714699999999999</v>
      </c>
      <c r="I565" s="5">
        <v>0</v>
      </c>
      <c r="J565" s="5">
        <v>-0.13500000000000001</v>
      </c>
      <c r="K565" s="5">
        <v>-4.2999999999999997E-2</v>
      </c>
      <c r="L565" s="5">
        <v>-0.61499999999999999</v>
      </c>
      <c r="M565" s="5">
        <v>0</v>
      </c>
      <c r="S565">
        <f t="shared" si="266"/>
        <v>563</v>
      </c>
      <c r="T565">
        <f t="shared" si="279"/>
        <v>11.259034999995492</v>
      </c>
      <c r="U565">
        <f t="shared" si="267"/>
        <v>7</v>
      </c>
      <c r="V565">
        <f t="shared" si="271"/>
        <v>-0.2132260128</v>
      </c>
      <c r="W565">
        <f t="shared" si="272"/>
        <v>4.1382164000000003E-3</v>
      </c>
      <c r="X565">
        <f t="shared" si="273"/>
        <v>9.7447151260000009</v>
      </c>
      <c r="Y565">
        <f t="shared" si="268"/>
        <v>-1.808562</v>
      </c>
      <c r="Z565">
        <f t="shared" si="269"/>
        <v>0.47714699999999999</v>
      </c>
      <c r="AA565">
        <f t="shared" si="270"/>
        <v>0</v>
      </c>
      <c r="AB565">
        <f t="shared" si="284"/>
        <v>-0.13500000000000001</v>
      </c>
      <c r="AC565">
        <f t="shared" si="285"/>
        <v>-4.2999999999999997E-2</v>
      </c>
      <c r="AD565">
        <f t="shared" si="286"/>
        <v>-0.61499999999999999</v>
      </c>
      <c r="AE565">
        <f t="shared" si="287"/>
        <v>0</v>
      </c>
      <c r="AG565">
        <f t="shared" si="260"/>
        <v>-2.3561944901923449E-3</v>
      </c>
      <c r="AH565">
        <f t="shared" si="261"/>
        <v>-7.5049157835756165E-4</v>
      </c>
      <c r="AI565">
        <f t="shared" si="262"/>
        <v>-1.0733774899765127E-2</v>
      </c>
      <c r="AJ565">
        <f t="shared" si="263"/>
        <v>-0.22053927870058113</v>
      </c>
      <c r="AK565">
        <f t="shared" si="264"/>
        <v>2.7098244242542792E-2</v>
      </c>
      <c r="AL565">
        <f t="shared" si="265"/>
        <v>9.7445155577879792</v>
      </c>
      <c r="AM565">
        <f t="shared" si="257"/>
        <v>-0.22053925108245082</v>
      </c>
      <c r="AN565">
        <f t="shared" si="258"/>
        <v>2.709862775668238E-2</v>
      </c>
      <c r="AO565">
        <f t="shared" si="259"/>
        <v>9.7445155573465243</v>
      </c>
      <c r="AQ565">
        <f t="shared" si="280"/>
        <v>1.8704999936744571E-2</v>
      </c>
      <c r="AR565" t="b">
        <f t="shared" si="274"/>
        <v>1</v>
      </c>
      <c r="AS565" t="b">
        <f t="shared" si="275"/>
        <v>1</v>
      </c>
      <c r="AT565" t="b">
        <f>TRUE</f>
        <v>1</v>
      </c>
      <c r="AU565" t="b">
        <f t="shared" si="276"/>
        <v>1</v>
      </c>
      <c r="AV565" t="b">
        <f t="shared" si="281"/>
        <v>0</v>
      </c>
      <c r="AW565" t="b">
        <f t="shared" si="277"/>
        <v>0</v>
      </c>
      <c r="AX565">
        <f t="shared" si="282"/>
        <v>0</v>
      </c>
      <c r="AY565">
        <f t="shared" si="283"/>
        <v>0</v>
      </c>
      <c r="AZ565" t="b">
        <f t="shared" si="278"/>
        <v>1</v>
      </c>
    </row>
    <row r="566" spans="1:52" x14ac:dyDescent="0.3">
      <c r="A566" s="4">
        <v>564</v>
      </c>
      <c r="B566" s="4">
        <v>-803109885133</v>
      </c>
      <c r="C566" s="5">
        <v>7</v>
      </c>
      <c r="D566" s="5">
        <v>-1.5626000000000001E-2</v>
      </c>
      <c r="E566" s="5">
        <v>-1.2903E-2</v>
      </c>
      <c r="F566" s="5">
        <v>1019140</v>
      </c>
      <c r="G566" s="5">
        <v>-2227742</v>
      </c>
      <c r="H566" s="5">
        <v>-0.421072</v>
      </c>
      <c r="I566" s="5">
        <v>0</v>
      </c>
      <c r="J566" s="5">
        <v>-0.14599999999999999</v>
      </c>
      <c r="K566" s="5">
        <v>-2.1000000000000001E-2</v>
      </c>
      <c r="L566" s="5">
        <v>-0.61299999999999999</v>
      </c>
      <c r="M566" s="5">
        <v>0</v>
      </c>
      <c r="S566">
        <f t="shared" si="266"/>
        <v>564</v>
      </c>
      <c r="T566">
        <f t="shared" si="279"/>
        <v>11.27877700002864</v>
      </c>
      <c r="U566">
        <f t="shared" si="267"/>
        <v>7</v>
      </c>
      <c r="V566">
        <f t="shared" si="271"/>
        <v>-0.15323168120000003</v>
      </c>
      <c r="W566">
        <f t="shared" si="272"/>
        <v>-0.12652939860000001</v>
      </c>
      <c r="X566">
        <f t="shared" si="273"/>
        <v>9.9938906680000006</v>
      </c>
      <c r="Y566">
        <f t="shared" si="268"/>
        <v>-2.2277420000000001</v>
      </c>
      <c r="Z566">
        <f t="shared" si="269"/>
        <v>-0.421072</v>
      </c>
      <c r="AA566">
        <f t="shared" si="270"/>
        <v>0</v>
      </c>
      <c r="AB566">
        <f t="shared" si="284"/>
        <v>-0.14599999999999999</v>
      </c>
      <c r="AC566">
        <f t="shared" si="285"/>
        <v>-2.1000000000000001E-2</v>
      </c>
      <c r="AD566">
        <f t="shared" si="286"/>
        <v>-0.61299999999999999</v>
      </c>
      <c r="AE566">
        <f t="shared" si="287"/>
        <v>0</v>
      </c>
      <c r="AG566">
        <f t="shared" si="260"/>
        <v>-2.5481807079117211E-3</v>
      </c>
      <c r="AH566">
        <f t="shared" si="261"/>
        <v>-3.6651914291880921E-4</v>
      </c>
      <c r="AI566">
        <f t="shared" si="262"/>
        <v>-1.0698868314725239E-2</v>
      </c>
      <c r="AJ566">
        <f t="shared" si="263"/>
        <v>-0.15689462306776139</v>
      </c>
      <c r="AK566">
        <f t="shared" si="264"/>
        <v>-0.1010629207929474</v>
      </c>
      <c r="AL566">
        <f t="shared" si="265"/>
        <v>9.9941238077214241</v>
      </c>
      <c r="AM566">
        <f t="shared" si="257"/>
        <v>-0.15689472934846985</v>
      </c>
      <c r="AN566">
        <f t="shared" si="258"/>
        <v>-0.10106277597078472</v>
      </c>
      <c r="AO566">
        <f t="shared" si="259"/>
        <v>9.9941238075174308</v>
      </c>
      <c r="AQ566">
        <f t="shared" si="280"/>
        <v>1.9742000033147633E-2</v>
      </c>
      <c r="AR566" t="b">
        <f t="shared" si="274"/>
        <v>1</v>
      </c>
      <c r="AS566" t="b">
        <f t="shared" si="275"/>
        <v>1</v>
      </c>
      <c r="AT566" t="b">
        <f>TRUE</f>
        <v>1</v>
      </c>
      <c r="AU566" t="b">
        <f t="shared" si="276"/>
        <v>1</v>
      </c>
      <c r="AV566" t="b">
        <f t="shared" si="281"/>
        <v>0</v>
      </c>
      <c r="AW566" t="b">
        <f t="shared" si="277"/>
        <v>0</v>
      </c>
      <c r="AX566">
        <f t="shared" si="282"/>
        <v>0</v>
      </c>
      <c r="AY566">
        <f t="shared" si="283"/>
        <v>0</v>
      </c>
      <c r="AZ566" t="b">
        <f t="shared" si="278"/>
        <v>1</v>
      </c>
    </row>
    <row r="567" spans="1:52" x14ac:dyDescent="0.3">
      <c r="A567" s="4">
        <v>565</v>
      </c>
      <c r="B567" s="4">
        <v>-803109863222</v>
      </c>
      <c r="C567" s="5">
        <v>7</v>
      </c>
      <c r="D567" s="5">
        <v>-3.8219999999999999E-3</v>
      </c>
      <c r="E567" s="5">
        <v>8.1969999999999994E-3</v>
      </c>
      <c r="F567" s="5">
        <v>1000321</v>
      </c>
      <c r="G567" s="5">
        <v>-1884187</v>
      </c>
      <c r="H567" s="5">
        <v>-0.244223</v>
      </c>
      <c r="I567" s="5">
        <v>0</v>
      </c>
      <c r="J567" s="5">
        <v>-0.14599999999999999</v>
      </c>
      <c r="K567" s="5">
        <v>-2.4E-2</v>
      </c>
      <c r="L567" s="5">
        <v>-0.58499999999999996</v>
      </c>
      <c r="M567" s="5">
        <v>0</v>
      </c>
      <c r="S567">
        <f t="shared" si="266"/>
        <v>565</v>
      </c>
      <c r="T567">
        <f t="shared" si="279"/>
        <v>11.300688000046648</v>
      </c>
      <c r="U567">
        <f t="shared" si="267"/>
        <v>7</v>
      </c>
      <c r="V567">
        <f t="shared" si="271"/>
        <v>-3.7479296400000001E-2</v>
      </c>
      <c r="W567">
        <f t="shared" si="272"/>
        <v>8.03814214E-2</v>
      </c>
      <c r="X567">
        <f t="shared" si="273"/>
        <v>9.8093477902000004</v>
      </c>
      <c r="Y567">
        <f t="shared" si="268"/>
        <v>-1.8841870000000001</v>
      </c>
      <c r="Z567">
        <f t="shared" si="269"/>
        <v>-0.244223</v>
      </c>
      <c r="AA567">
        <f t="shared" si="270"/>
        <v>0</v>
      </c>
      <c r="AB567">
        <f t="shared" si="284"/>
        <v>-0.14599999999999999</v>
      </c>
      <c r="AC567">
        <f t="shared" si="285"/>
        <v>-2.4E-2</v>
      </c>
      <c r="AD567">
        <f t="shared" si="286"/>
        <v>-0.58499999999999996</v>
      </c>
      <c r="AE567">
        <f t="shared" si="287"/>
        <v>0</v>
      </c>
      <c r="AG567">
        <f t="shared" si="260"/>
        <v>-2.5481807079117211E-3</v>
      </c>
      <c r="AH567">
        <f t="shared" si="261"/>
        <v>-4.1887902047863911E-4</v>
      </c>
      <c r="AI567">
        <f t="shared" si="262"/>
        <v>-1.0210176124166827E-2</v>
      </c>
      <c r="AJ567">
        <f t="shared" si="263"/>
        <v>-4.158822298568296E-2</v>
      </c>
      <c r="AK567">
        <f t="shared" si="264"/>
        <v>0.10537708198076759</v>
      </c>
      <c r="AL567">
        <f t="shared" si="265"/>
        <v>9.809094557091834</v>
      </c>
      <c r="AM567">
        <f t="shared" si="257"/>
        <v>-4.1588123848206135E-2</v>
      </c>
      <c r="AN567">
        <f t="shared" si="258"/>
        <v>0.10537712417824477</v>
      </c>
      <c r="AO567">
        <f t="shared" si="259"/>
        <v>9.8090945570588346</v>
      </c>
      <c r="AQ567">
        <f t="shared" si="280"/>
        <v>2.1911000018008053E-2</v>
      </c>
      <c r="AR567" t="b">
        <f t="shared" si="274"/>
        <v>1</v>
      </c>
      <c r="AS567" t="b">
        <f t="shared" si="275"/>
        <v>1</v>
      </c>
      <c r="AT567" t="b">
        <f>TRUE</f>
        <v>1</v>
      </c>
      <c r="AU567" t="b">
        <f t="shared" si="276"/>
        <v>1</v>
      </c>
      <c r="AV567" t="b">
        <f t="shared" si="281"/>
        <v>0</v>
      </c>
      <c r="AW567" t="b">
        <f t="shared" si="277"/>
        <v>0</v>
      </c>
      <c r="AX567">
        <f t="shared" si="282"/>
        <v>0</v>
      </c>
      <c r="AY567">
        <f t="shared" si="283"/>
        <v>0</v>
      </c>
      <c r="AZ567" t="b">
        <f t="shared" si="278"/>
        <v>1</v>
      </c>
    </row>
    <row r="568" spans="1:52" x14ac:dyDescent="0.3">
      <c r="A568" s="4">
        <v>566</v>
      </c>
      <c r="B568" s="4">
        <v>-803109844027</v>
      </c>
      <c r="C568" s="5">
        <v>7</v>
      </c>
      <c r="D568" s="5">
        <v>-1.4199E-2</v>
      </c>
      <c r="E568" s="5">
        <v>2.1221E-2</v>
      </c>
      <c r="F568" s="5">
        <v>1009160</v>
      </c>
      <c r="G568" s="5">
        <v>-1663393</v>
      </c>
      <c r="H568" s="5">
        <v>0.33030199999999998</v>
      </c>
      <c r="I568" s="5">
        <v>0</v>
      </c>
      <c r="J568" s="5">
        <v>-0.159</v>
      </c>
      <c r="K568" s="5">
        <v>-3.4000000000000002E-2</v>
      </c>
      <c r="L568" s="5">
        <v>-0.60099999999999998</v>
      </c>
      <c r="M568" s="5">
        <v>0</v>
      </c>
      <c r="S568">
        <f t="shared" si="266"/>
        <v>566</v>
      </c>
      <c r="T568">
        <f t="shared" si="279"/>
        <v>11.319882999989204</v>
      </c>
      <c r="U568">
        <f t="shared" si="267"/>
        <v>7</v>
      </c>
      <c r="V568">
        <f t="shared" si="271"/>
        <v>-0.1392382338</v>
      </c>
      <c r="W568">
        <f t="shared" si="272"/>
        <v>0.20809737020000002</v>
      </c>
      <c r="X568">
        <f t="shared" si="273"/>
        <v>9.8960247920000004</v>
      </c>
      <c r="Y568">
        <f t="shared" si="268"/>
        <v>-1.6633929999999999</v>
      </c>
      <c r="Z568">
        <f t="shared" si="269"/>
        <v>0.33030199999999998</v>
      </c>
      <c r="AA568">
        <f t="shared" si="270"/>
        <v>0</v>
      </c>
      <c r="AB568">
        <f t="shared" si="284"/>
        <v>-0.159</v>
      </c>
      <c r="AC568">
        <f t="shared" si="285"/>
        <v>-3.4000000000000002E-2</v>
      </c>
      <c r="AD568">
        <f t="shared" si="286"/>
        <v>-0.60099999999999998</v>
      </c>
      <c r="AE568">
        <f t="shared" si="287"/>
        <v>0</v>
      </c>
      <c r="AG568">
        <f t="shared" si="260"/>
        <v>-2.7750735106709837E-3</v>
      </c>
      <c r="AH568">
        <f t="shared" si="261"/>
        <v>-5.9341194567807205E-4</v>
      </c>
      <c r="AI568">
        <f t="shared" si="262"/>
        <v>-1.0489428804485919E-2</v>
      </c>
      <c r="AJ568">
        <f t="shared" si="263"/>
        <v>-0.1451106282661315</v>
      </c>
      <c r="AK568">
        <f t="shared" si="264"/>
        <v>0.2355584958043897</v>
      </c>
      <c r="AL568">
        <f t="shared" si="265"/>
        <v>9.8953248347759217</v>
      </c>
      <c r="AM568">
        <f t="shared" ref="AM568:AM631" si="288">COS(AH568)*V568+SIN(AG568)*SIN(AH568)*W568+COS(AG568)*SIN(AH568)*X568</f>
        <v>-0.14511026296796586</v>
      </c>
      <c r="AN568">
        <f t="shared" ref="AN568:AN631" si="289">COS(AG568)*W568-SIN(AG568)*X568</f>
        <v>0.23555872993151397</v>
      </c>
      <c r="AO568">
        <f t="shared" ref="AO568:AO631" si="290">-SIN(AH568)*V568+SIN(AG568)*COS(AH568)*W568+COS(AG568)*COS(AH568)*X568</f>
        <v>9.895324834559446</v>
      </c>
      <c r="AQ568">
        <f t="shared" si="280"/>
        <v>1.9194999942556024E-2</v>
      </c>
      <c r="AR568" t="b">
        <f t="shared" si="274"/>
        <v>1</v>
      </c>
      <c r="AS568" t="b">
        <f t="shared" si="275"/>
        <v>1</v>
      </c>
      <c r="AT568" t="b">
        <f>TRUE</f>
        <v>1</v>
      </c>
      <c r="AU568" t="b">
        <f t="shared" si="276"/>
        <v>1</v>
      </c>
      <c r="AV568" t="b">
        <f t="shared" si="281"/>
        <v>0</v>
      </c>
      <c r="AW568" t="b">
        <f t="shared" si="277"/>
        <v>0</v>
      </c>
      <c r="AX568">
        <f t="shared" si="282"/>
        <v>0</v>
      </c>
      <c r="AY568">
        <f t="shared" si="283"/>
        <v>0</v>
      </c>
      <c r="AZ568" t="b">
        <f t="shared" si="278"/>
        <v>1</v>
      </c>
    </row>
    <row r="569" spans="1:52" x14ac:dyDescent="0.3">
      <c r="A569" s="4">
        <v>567</v>
      </c>
      <c r="B569" s="4">
        <v>-803109824456</v>
      </c>
      <c r="C569" s="5">
        <v>7</v>
      </c>
      <c r="D569" s="5">
        <v>-4.7520000000000001E-3</v>
      </c>
      <c r="E569" s="5">
        <v>2.6499999999999999E-4</v>
      </c>
      <c r="F569" s="5">
        <v>1002009</v>
      </c>
      <c r="G569" s="5">
        <v>-0.76929700000000001</v>
      </c>
      <c r="H569" s="5">
        <v>0.54984599999999995</v>
      </c>
      <c r="I569" s="5">
        <v>0</v>
      </c>
      <c r="J569" s="5">
        <v>-0.14199999999999999</v>
      </c>
      <c r="K569" s="5">
        <v>-3.3000000000000002E-2</v>
      </c>
      <c r="L569" s="5">
        <v>-0.624</v>
      </c>
      <c r="M569" s="5">
        <v>0</v>
      </c>
      <c r="S569">
        <f t="shared" si="266"/>
        <v>567</v>
      </c>
      <c r="T569">
        <f t="shared" si="279"/>
        <v>11.339454000000842</v>
      </c>
      <c r="U569">
        <f t="shared" si="267"/>
        <v>7</v>
      </c>
      <c r="V569">
        <f t="shared" si="271"/>
        <v>-4.6599062400000002E-2</v>
      </c>
      <c r="W569">
        <f t="shared" si="272"/>
        <v>2.5986429999999999E-3</v>
      </c>
      <c r="X569">
        <f t="shared" si="273"/>
        <v>9.8259006557999999</v>
      </c>
      <c r="Y569">
        <f t="shared" si="268"/>
        <v>-0.76929700000000001</v>
      </c>
      <c r="Z569">
        <f t="shared" si="269"/>
        <v>0.54984599999999995</v>
      </c>
      <c r="AA569">
        <f t="shared" si="270"/>
        <v>0</v>
      </c>
      <c r="AB569">
        <f t="shared" si="284"/>
        <v>-0.14199999999999999</v>
      </c>
      <c r="AC569">
        <f t="shared" si="285"/>
        <v>-3.3000000000000002E-2</v>
      </c>
      <c r="AD569">
        <f t="shared" si="286"/>
        <v>-0.624</v>
      </c>
      <c r="AE569">
        <f t="shared" si="287"/>
        <v>0</v>
      </c>
      <c r="AG569">
        <f t="shared" si="260"/>
        <v>-2.4783675378319474E-3</v>
      </c>
      <c r="AH569">
        <f t="shared" si="261"/>
        <v>-5.7595865315812872E-4</v>
      </c>
      <c r="AI569">
        <f t="shared" si="262"/>
        <v>-1.0890854532444616E-2</v>
      </c>
      <c r="AJ569">
        <f t="shared" si="263"/>
        <v>-5.2258366865772433E-2</v>
      </c>
      <c r="AK569">
        <f t="shared" si="264"/>
        <v>2.6950732748392128E-2</v>
      </c>
      <c r="AL569">
        <f t="shared" si="265"/>
        <v>9.8258355697777535</v>
      </c>
      <c r="AM569">
        <f t="shared" si="288"/>
        <v>-5.2258345775772923E-2</v>
      </c>
      <c r="AN569">
        <f t="shared" si="289"/>
        <v>2.6950803304709302E-2</v>
      </c>
      <c r="AO569">
        <f t="shared" si="290"/>
        <v>9.8258355696963946</v>
      </c>
      <c r="AQ569">
        <f t="shared" si="280"/>
        <v>1.9571000011637807E-2</v>
      </c>
      <c r="AR569" t="b">
        <f t="shared" si="274"/>
        <v>1</v>
      </c>
      <c r="AS569" t="b">
        <f t="shared" si="275"/>
        <v>1</v>
      </c>
      <c r="AT569" t="b">
        <f>TRUE</f>
        <v>1</v>
      </c>
      <c r="AU569" t="b">
        <f t="shared" si="276"/>
        <v>1</v>
      </c>
      <c r="AV569" t="b">
        <f t="shared" si="281"/>
        <v>0</v>
      </c>
      <c r="AW569" t="b">
        <f t="shared" si="277"/>
        <v>0</v>
      </c>
      <c r="AX569">
        <f t="shared" si="282"/>
        <v>0</v>
      </c>
      <c r="AY569">
        <f t="shared" si="283"/>
        <v>0</v>
      </c>
      <c r="AZ569" t="b">
        <f t="shared" si="278"/>
        <v>1</v>
      </c>
    </row>
    <row r="570" spans="1:52" x14ac:dyDescent="0.3">
      <c r="A570" s="4">
        <v>568</v>
      </c>
      <c r="B570" s="4">
        <v>-803109809623</v>
      </c>
      <c r="C570" s="5">
        <v>7</v>
      </c>
      <c r="D570" s="5">
        <v>3.689E-3</v>
      </c>
      <c r="E570" s="5">
        <v>9.9150000000000002E-3</v>
      </c>
      <c r="F570" s="5">
        <v>0.99402299999999999</v>
      </c>
      <c r="G570" s="5">
        <v>-0.143039</v>
      </c>
      <c r="H570" s="5">
        <v>0.66873499999999997</v>
      </c>
      <c r="I570" s="5">
        <v>0</v>
      </c>
      <c r="J570" s="5">
        <v>-0.17599999999999999</v>
      </c>
      <c r="K570" s="5">
        <v>-3.1E-2</v>
      </c>
      <c r="L570" s="5">
        <v>-0.60199999999999998</v>
      </c>
      <c r="M570" s="5">
        <v>0</v>
      </c>
      <c r="S570">
        <f t="shared" si="266"/>
        <v>568</v>
      </c>
      <c r="T570">
        <f t="shared" si="279"/>
        <v>11.35428700002376</v>
      </c>
      <c r="U570">
        <f t="shared" si="267"/>
        <v>7</v>
      </c>
      <c r="V570">
        <f t="shared" si="271"/>
        <v>3.61750718E-2</v>
      </c>
      <c r="W570">
        <f t="shared" si="272"/>
        <v>9.722847300000001E-2</v>
      </c>
      <c r="X570">
        <f t="shared" si="273"/>
        <v>9.7475883426000003</v>
      </c>
      <c r="Y570">
        <f t="shared" si="268"/>
        <v>-0.143039</v>
      </c>
      <c r="Z570">
        <f t="shared" si="269"/>
        <v>0.66873499999999997</v>
      </c>
      <c r="AA570">
        <f t="shared" si="270"/>
        <v>0</v>
      </c>
      <c r="AB570">
        <f t="shared" si="284"/>
        <v>-0.17599999999999999</v>
      </c>
      <c r="AC570">
        <f t="shared" si="285"/>
        <v>-3.1E-2</v>
      </c>
      <c r="AD570">
        <f t="shared" si="286"/>
        <v>-0.60199999999999998</v>
      </c>
      <c r="AE570">
        <f t="shared" si="287"/>
        <v>0</v>
      </c>
      <c r="AG570">
        <f t="shared" si="260"/>
        <v>-3.07177948351002E-3</v>
      </c>
      <c r="AH570">
        <f t="shared" si="261"/>
        <v>-5.4105206811824215E-4</v>
      </c>
      <c r="AI570">
        <f t="shared" si="262"/>
        <v>-1.0506882097005862E-2</v>
      </c>
      <c r="AJ570">
        <f t="shared" si="263"/>
        <v>3.0901113930487792E-2</v>
      </c>
      <c r="AK570">
        <f t="shared" si="264"/>
        <v>0.12717046482060035</v>
      </c>
      <c r="AL570">
        <f t="shared" si="265"/>
        <v>9.7472618361572838</v>
      </c>
      <c r="AM570">
        <f t="shared" si="288"/>
        <v>3.0901300405270806E-2</v>
      </c>
      <c r="AN570">
        <f t="shared" si="289"/>
        <v>0.12717040908062308</v>
      </c>
      <c r="AO570">
        <f t="shared" si="290"/>
        <v>9.7472618362933403</v>
      </c>
      <c r="AQ570">
        <f t="shared" si="280"/>
        <v>1.4833000022917986E-2</v>
      </c>
      <c r="AR570" t="b">
        <f t="shared" si="274"/>
        <v>1</v>
      </c>
      <c r="AS570" t="b">
        <f t="shared" si="275"/>
        <v>1</v>
      </c>
      <c r="AT570" t="b">
        <f>TRUE</f>
        <v>1</v>
      </c>
      <c r="AU570" t="b">
        <f t="shared" si="276"/>
        <v>1</v>
      </c>
      <c r="AV570" t="b">
        <f t="shared" si="281"/>
        <v>0</v>
      </c>
      <c r="AW570" t="b">
        <f t="shared" si="277"/>
        <v>0</v>
      </c>
      <c r="AX570">
        <f t="shared" si="282"/>
        <v>0</v>
      </c>
      <c r="AY570">
        <f t="shared" si="283"/>
        <v>0</v>
      </c>
      <c r="AZ570" t="b">
        <f t="shared" si="278"/>
        <v>1</v>
      </c>
    </row>
    <row r="571" spans="1:52" x14ac:dyDescent="0.3">
      <c r="A571" s="4">
        <v>569</v>
      </c>
      <c r="B571" s="4">
        <v>-803109785534</v>
      </c>
      <c r="C571" s="5">
        <v>7</v>
      </c>
      <c r="D571" s="5">
        <v>-6.9239999999999996E-3</v>
      </c>
      <c r="E571" s="5">
        <v>1.7224E-2</v>
      </c>
      <c r="F571" s="5">
        <v>1008020</v>
      </c>
      <c r="G571" s="5">
        <v>7.7330999999999997E-2</v>
      </c>
      <c r="H571" s="5">
        <v>1286206</v>
      </c>
      <c r="I571" s="5">
        <v>0</v>
      </c>
      <c r="J571" s="5">
        <v>-0.18</v>
      </c>
      <c r="K571" s="5">
        <v>-4.4999999999999998E-2</v>
      </c>
      <c r="L571" s="5">
        <v>-0.61299999999999999</v>
      </c>
      <c r="M571" s="5">
        <v>0</v>
      </c>
      <c r="S571">
        <f t="shared" si="266"/>
        <v>569</v>
      </c>
      <c r="T571">
        <f t="shared" si="279"/>
        <v>11.378375999978743</v>
      </c>
      <c r="U571">
        <f t="shared" si="267"/>
        <v>7</v>
      </c>
      <c r="V571">
        <f t="shared" si="271"/>
        <v>-6.7898128799999999E-2</v>
      </c>
      <c r="W571">
        <f t="shared" si="272"/>
        <v>0.16890198880000001</v>
      </c>
      <c r="X571">
        <f t="shared" si="273"/>
        <v>9.8848457239999998</v>
      </c>
      <c r="Y571">
        <f t="shared" si="268"/>
        <v>7.7330999999999997E-2</v>
      </c>
      <c r="Z571">
        <f t="shared" si="269"/>
        <v>1.286206</v>
      </c>
      <c r="AA571">
        <f t="shared" si="270"/>
        <v>0</v>
      </c>
      <c r="AB571">
        <f t="shared" si="284"/>
        <v>-0.18</v>
      </c>
      <c r="AC571">
        <f t="shared" si="285"/>
        <v>-4.4999999999999998E-2</v>
      </c>
      <c r="AD571">
        <f t="shared" si="286"/>
        <v>-0.61299999999999999</v>
      </c>
      <c r="AE571">
        <f t="shared" si="287"/>
        <v>0</v>
      </c>
      <c r="AG571">
        <f t="shared" si="260"/>
        <v>-3.1415926535897933E-3</v>
      </c>
      <c r="AH571">
        <f t="shared" si="261"/>
        <v>-7.8539816339744833E-4</v>
      </c>
      <c r="AI571">
        <f t="shared" si="262"/>
        <v>-1.0698868314725239E-2</v>
      </c>
      <c r="AJ571">
        <f t="shared" si="263"/>
        <v>-7.5661646737451169E-2</v>
      </c>
      <c r="AK571">
        <f t="shared" si="264"/>
        <v>0.19995508581965624</v>
      </c>
      <c r="AL571">
        <f t="shared" si="265"/>
        <v>9.8842099483906178</v>
      </c>
      <c r="AM571">
        <f t="shared" si="288"/>
        <v>-7.5661191677729306E-2</v>
      </c>
      <c r="AN571">
        <f t="shared" si="289"/>
        <v>0.19995526292914806</v>
      </c>
      <c r="AO571">
        <f t="shared" si="290"/>
        <v>9.884209948291117</v>
      </c>
      <c r="AQ571">
        <f t="shared" si="280"/>
        <v>2.4088999954983592E-2</v>
      </c>
      <c r="AR571" t="b">
        <f t="shared" si="274"/>
        <v>1</v>
      </c>
      <c r="AS571" t="b">
        <f t="shared" si="275"/>
        <v>1</v>
      </c>
      <c r="AT571" t="b">
        <f>TRUE</f>
        <v>1</v>
      </c>
      <c r="AU571" t="b">
        <f t="shared" si="276"/>
        <v>1</v>
      </c>
      <c r="AV571" t="b">
        <f t="shared" si="281"/>
        <v>0</v>
      </c>
      <c r="AW571" t="b">
        <f t="shared" si="277"/>
        <v>0</v>
      </c>
      <c r="AX571">
        <f t="shared" si="282"/>
        <v>0</v>
      </c>
      <c r="AY571">
        <f t="shared" si="283"/>
        <v>0</v>
      </c>
      <c r="AZ571" t="b">
        <f t="shared" si="278"/>
        <v>1</v>
      </c>
    </row>
    <row r="572" spans="1:52" x14ac:dyDescent="0.3">
      <c r="A572" s="4">
        <v>570</v>
      </c>
      <c r="B572" s="4">
        <v>-803109767144</v>
      </c>
      <c r="C572" s="5">
        <v>7</v>
      </c>
      <c r="D572" s="5">
        <v>-1.6933E-2</v>
      </c>
      <c r="E572" s="5">
        <v>1.7357000000000001E-2</v>
      </c>
      <c r="F572" s="5">
        <v>1009266</v>
      </c>
      <c r="G572" s="5">
        <v>-0.303892</v>
      </c>
      <c r="H572" s="5">
        <v>1760290</v>
      </c>
      <c r="I572" s="5">
        <v>0</v>
      </c>
      <c r="J572" s="5">
        <v>-0.19400000000000001</v>
      </c>
      <c r="K572" s="5">
        <v>-3.5000000000000003E-2</v>
      </c>
      <c r="L572" s="5">
        <v>-0.64200000000000002</v>
      </c>
      <c r="M572" s="5">
        <v>0</v>
      </c>
      <c r="S572">
        <f t="shared" si="266"/>
        <v>570</v>
      </c>
      <c r="T572">
        <f t="shared" si="279"/>
        <v>11.396765999961644</v>
      </c>
      <c r="U572">
        <f t="shared" si="267"/>
        <v>7</v>
      </c>
      <c r="V572">
        <f t="shared" si="271"/>
        <v>-0.16604838460000002</v>
      </c>
      <c r="W572">
        <f t="shared" si="272"/>
        <v>0.17020621340000003</v>
      </c>
      <c r="X572">
        <f t="shared" si="273"/>
        <v>9.8970642491999996</v>
      </c>
      <c r="Y572">
        <f t="shared" si="268"/>
        <v>-0.303892</v>
      </c>
      <c r="Z572">
        <f t="shared" si="269"/>
        <v>1.7602899999999999</v>
      </c>
      <c r="AA572">
        <f t="shared" si="270"/>
        <v>0</v>
      </c>
      <c r="AB572">
        <f t="shared" si="284"/>
        <v>-0.19400000000000001</v>
      </c>
      <c r="AC572">
        <f t="shared" si="285"/>
        <v>-3.5000000000000003E-2</v>
      </c>
      <c r="AD572">
        <f t="shared" si="286"/>
        <v>-0.64200000000000002</v>
      </c>
      <c r="AE572">
        <f t="shared" si="287"/>
        <v>0</v>
      </c>
      <c r="AG572">
        <f t="shared" ref="AG572:AG635" si="291">AB572/180*PI()</f>
        <v>-3.3859387488689992E-3</v>
      </c>
      <c r="AH572">
        <f t="shared" ref="AH572:AH635" si="292">AC572/180*PI()</f>
        <v>-6.1086523819801539E-4</v>
      </c>
      <c r="AI572">
        <f t="shared" ref="AI572:AI635" si="293">AD572/180*PI()</f>
        <v>-1.1205013797803596E-2</v>
      </c>
      <c r="AJ572">
        <f t="shared" ref="AJ572:AJ635" si="294">COS(AH572)*V572+SIN(AH572)*X572</f>
        <v>-0.17209412575304286</v>
      </c>
      <c r="AK572">
        <f t="shared" ref="AK572:AK635" si="295">SIN(AG572)*SIN(AH572)*V572+COS(AG572)*W572-SIN(AG572)*COS(AH572)*X572</f>
        <v>0.20371567734132767</v>
      </c>
      <c r="AL572">
        <f t="shared" ref="AL572:AL635" si="296">-COS(AG572)*SIN(AH572)*V572+SIN(AG572)*W572+COS(AG572)*COS(AH572)*X572</f>
        <v>9.8963279305299725</v>
      </c>
      <c r="AM572">
        <f t="shared" si="288"/>
        <v>-0.17209373905123812</v>
      </c>
      <c r="AN572">
        <f t="shared" si="289"/>
        <v>0.20371602703958655</v>
      </c>
      <c r="AO572">
        <f t="shared" si="290"/>
        <v>9.8963279300560547</v>
      </c>
      <c r="AQ572">
        <f t="shared" si="280"/>
        <v>1.8389999982900918E-2</v>
      </c>
      <c r="AR572" t="b">
        <f t="shared" si="274"/>
        <v>1</v>
      </c>
      <c r="AS572" t="b">
        <f t="shared" si="275"/>
        <v>1</v>
      </c>
      <c r="AT572" t="b">
        <f>TRUE</f>
        <v>1</v>
      </c>
      <c r="AU572" t="b">
        <f t="shared" si="276"/>
        <v>1</v>
      </c>
      <c r="AV572" t="b">
        <f t="shared" si="281"/>
        <v>0</v>
      </c>
      <c r="AW572" t="b">
        <f t="shared" si="277"/>
        <v>0</v>
      </c>
      <c r="AX572">
        <f t="shared" si="282"/>
        <v>0</v>
      </c>
      <c r="AY572">
        <f t="shared" si="283"/>
        <v>0</v>
      </c>
      <c r="AZ572" t="b">
        <f t="shared" si="278"/>
        <v>1</v>
      </c>
    </row>
    <row r="573" spans="1:52" x14ac:dyDescent="0.3">
      <c r="A573" s="4">
        <v>571</v>
      </c>
      <c r="B573" s="4">
        <v>-803109744156</v>
      </c>
      <c r="C573" s="5">
        <v>7</v>
      </c>
      <c r="D573" s="5">
        <v>-3.617E-3</v>
      </c>
      <c r="E573" s="5">
        <v>3.1913999999999998E-2</v>
      </c>
      <c r="F573" s="5">
        <v>1000256</v>
      </c>
      <c r="G573" s="5">
        <v>0.34394200000000003</v>
      </c>
      <c r="H573" s="5">
        <v>2193621</v>
      </c>
      <c r="I573" s="5">
        <v>0</v>
      </c>
      <c r="J573" s="5">
        <v>-0.214</v>
      </c>
      <c r="K573" s="5">
        <v>-2.8000000000000001E-2</v>
      </c>
      <c r="L573" s="5">
        <v>-0.55200000000000005</v>
      </c>
      <c r="M573" s="5">
        <v>0</v>
      </c>
      <c r="S573">
        <f t="shared" si="266"/>
        <v>571</v>
      </c>
      <c r="T573">
        <f t="shared" si="279"/>
        <v>11.419754000031389</v>
      </c>
      <c r="U573">
        <f t="shared" si="267"/>
        <v>7</v>
      </c>
      <c r="V573">
        <f t="shared" si="271"/>
        <v>-3.54690254E-2</v>
      </c>
      <c r="W573">
        <f t="shared" si="272"/>
        <v>0.31295506680000001</v>
      </c>
      <c r="X573">
        <f t="shared" si="273"/>
        <v>9.8087103872000014</v>
      </c>
      <c r="Y573">
        <f t="shared" si="268"/>
        <v>0.34394200000000003</v>
      </c>
      <c r="Z573">
        <f t="shared" si="269"/>
        <v>2.1936209999999998</v>
      </c>
      <c r="AA573">
        <f t="shared" si="270"/>
        <v>0</v>
      </c>
      <c r="AB573">
        <f t="shared" si="284"/>
        <v>-0.214</v>
      </c>
      <c r="AC573">
        <f t="shared" si="285"/>
        <v>-2.8000000000000001E-2</v>
      </c>
      <c r="AD573">
        <f t="shared" si="286"/>
        <v>-0.55200000000000005</v>
      </c>
      <c r="AE573">
        <f t="shared" si="287"/>
        <v>0</v>
      </c>
      <c r="AG573">
        <f t="shared" si="291"/>
        <v>-3.735004599267865E-3</v>
      </c>
      <c r="AH573">
        <f t="shared" si="292"/>
        <v>-4.8869219055841225E-4</v>
      </c>
      <c r="AI573">
        <f t="shared" si="293"/>
        <v>-9.6342174710086995E-3</v>
      </c>
      <c r="AJ573">
        <f t="shared" si="294"/>
        <v>-4.026246113952163E-2</v>
      </c>
      <c r="AK573">
        <f t="shared" si="295"/>
        <v>0.34958830801524354</v>
      </c>
      <c r="AL573">
        <f t="shared" si="296"/>
        <v>9.8074545797921413</v>
      </c>
      <c r="AM573">
        <f t="shared" si="288"/>
        <v>-4.0261856479308702E-2</v>
      </c>
      <c r="AN573">
        <f t="shared" si="289"/>
        <v>0.3495883771301978</v>
      </c>
      <c r="AO573">
        <f t="shared" si="290"/>
        <v>9.8074545798108144</v>
      </c>
      <c r="AQ573">
        <f t="shared" si="280"/>
        <v>2.2988000069744885E-2</v>
      </c>
      <c r="AR573" t="b">
        <f t="shared" si="274"/>
        <v>1</v>
      </c>
      <c r="AS573" t="b">
        <f t="shared" si="275"/>
        <v>1</v>
      </c>
      <c r="AT573" t="b">
        <f>TRUE</f>
        <v>1</v>
      </c>
      <c r="AU573" t="b">
        <f t="shared" si="276"/>
        <v>1</v>
      </c>
      <c r="AV573" t="b">
        <f t="shared" si="281"/>
        <v>0</v>
      </c>
      <c r="AW573" t="b">
        <f t="shared" si="277"/>
        <v>0</v>
      </c>
      <c r="AX573">
        <f t="shared" si="282"/>
        <v>0</v>
      </c>
      <c r="AY573">
        <f t="shared" si="283"/>
        <v>0</v>
      </c>
      <c r="AZ573" t="b">
        <f t="shared" si="278"/>
        <v>1</v>
      </c>
    </row>
    <row r="574" spans="1:52" x14ac:dyDescent="0.3">
      <c r="A574" s="4">
        <v>572</v>
      </c>
      <c r="B574" s="4">
        <v>-803109724568</v>
      </c>
      <c r="C574" s="5">
        <v>7</v>
      </c>
      <c r="D574" s="5">
        <v>-1.3416000000000001E-2</v>
      </c>
      <c r="E574" s="5">
        <v>1.0376E-2</v>
      </c>
      <c r="F574" s="5">
        <v>1010117</v>
      </c>
      <c r="G574" s="5">
        <v>0.48863499999999999</v>
      </c>
      <c r="H574" s="5">
        <v>2972721</v>
      </c>
      <c r="I574" s="5">
        <v>0</v>
      </c>
      <c r="J574" s="5">
        <v>-0.161</v>
      </c>
      <c r="K574" s="5">
        <v>-3.3000000000000002E-2</v>
      </c>
      <c r="L574" s="5">
        <v>-0.49299999999999999</v>
      </c>
      <c r="M574" s="5">
        <v>0</v>
      </c>
      <c r="S574">
        <f t="shared" si="266"/>
        <v>572</v>
      </c>
      <c r="T574">
        <f t="shared" si="279"/>
        <v>11.439342000056058</v>
      </c>
      <c r="U574">
        <f t="shared" si="267"/>
        <v>7</v>
      </c>
      <c r="V574">
        <f t="shared" si="271"/>
        <v>-0.13155997920000001</v>
      </c>
      <c r="W574">
        <f t="shared" si="272"/>
        <v>0.10174913120000001</v>
      </c>
      <c r="X574">
        <f t="shared" si="273"/>
        <v>9.9054093253999991</v>
      </c>
      <c r="Y574">
        <f t="shared" si="268"/>
        <v>0.48863499999999999</v>
      </c>
      <c r="Z574">
        <f t="shared" si="269"/>
        <v>2.9727209999999999</v>
      </c>
      <c r="AA574">
        <f t="shared" si="270"/>
        <v>0</v>
      </c>
      <c r="AB574">
        <f t="shared" si="284"/>
        <v>-0.161</v>
      </c>
      <c r="AC574">
        <f t="shared" si="285"/>
        <v>-3.3000000000000002E-2</v>
      </c>
      <c r="AD574">
        <f t="shared" si="286"/>
        <v>-0.49299999999999999</v>
      </c>
      <c r="AE574">
        <f t="shared" si="287"/>
        <v>0</v>
      </c>
      <c r="AG574">
        <f t="shared" si="291"/>
        <v>-2.8099800957108703E-3</v>
      </c>
      <c r="AH574">
        <f t="shared" si="292"/>
        <v>-5.7595865315812872E-4</v>
      </c>
      <c r="AI574">
        <f t="shared" si="293"/>
        <v>-8.6044732123320439E-3</v>
      </c>
      <c r="AJ574">
        <f t="shared" si="294"/>
        <v>-0.13726506327752497</v>
      </c>
      <c r="AK574">
        <f t="shared" si="295"/>
        <v>0.12958247837276959</v>
      </c>
      <c r="AL574">
        <f t="shared" si="296"/>
        <v>9.9050068905200916</v>
      </c>
      <c r="AM574">
        <f t="shared" si="288"/>
        <v>-0.13726487607995572</v>
      </c>
      <c r="AN574">
        <f t="shared" si="289"/>
        <v>0.12958269591006213</v>
      </c>
      <c r="AO574">
        <f t="shared" si="290"/>
        <v>9.9050068902683623</v>
      </c>
      <c r="AQ574">
        <f t="shared" si="280"/>
        <v>1.9588000024668872E-2</v>
      </c>
      <c r="AR574" t="b">
        <f t="shared" si="274"/>
        <v>1</v>
      </c>
      <c r="AS574" t="b">
        <f t="shared" si="275"/>
        <v>1</v>
      </c>
      <c r="AT574" t="b">
        <f>TRUE</f>
        <v>1</v>
      </c>
      <c r="AU574" t="b">
        <f t="shared" si="276"/>
        <v>1</v>
      </c>
      <c r="AV574" t="b">
        <f t="shared" si="281"/>
        <v>0</v>
      </c>
      <c r="AW574" t="b">
        <f t="shared" si="277"/>
        <v>0</v>
      </c>
      <c r="AX574">
        <f t="shared" si="282"/>
        <v>0</v>
      </c>
      <c r="AY574">
        <f t="shared" si="283"/>
        <v>0</v>
      </c>
      <c r="AZ574" t="b">
        <f t="shared" si="278"/>
        <v>1</v>
      </c>
    </row>
    <row r="575" spans="1:52" x14ac:dyDescent="0.3">
      <c r="A575" s="4">
        <v>573</v>
      </c>
      <c r="B575" s="4">
        <v>-803109707759</v>
      </c>
      <c r="C575" s="5">
        <v>7</v>
      </c>
      <c r="D575" s="5">
        <v>-2.2717999999999999E-2</v>
      </c>
      <c r="E575" s="5">
        <v>3.5430000000000001E-3</v>
      </c>
      <c r="F575" s="5">
        <v>1014327</v>
      </c>
      <c r="G575" s="5">
        <v>-0.433031</v>
      </c>
      <c r="H575" s="5">
        <v>2707538</v>
      </c>
      <c r="I575" s="5">
        <v>0</v>
      </c>
      <c r="J575" s="5">
        <v>-0.216</v>
      </c>
      <c r="K575" s="5">
        <v>-1.4E-2</v>
      </c>
      <c r="L575" s="5">
        <v>-0.439</v>
      </c>
      <c r="M575" s="5">
        <v>0</v>
      </c>
      <c r="S575">
        <f t="shared" si="266"/>
        <v>573</v>
      </c>
      <c r="T575">
        <f t="shared" si="279"/>
        <v>11.456150999991223</v>
      </c>
      <c r="U575">
        <f t="shared" si="267"/>
        <v>7</v>
      </c>
      <c r="V575">
        <f t="shared" si="271"/>
        <v>-0.2227772516</v>
      </c>
      <c r="W575">
        <f t="shared" si="272"/>
        <v>3.4743366600000006E-2</v>
      </c>
      <c r="X575">
        <f t="shared" si="273"/>
        <v>9.9466934273999996</v>
      </c>
      <c r="Y575">
        <f t="shared" si="268"/>
        <v>-0.433031</v>
      </c>
      <c r="Z575">
        <f t="shared" si="269"/>
        <v>2.707538</v>
      </c>
      <c r="AA575">
        <f t="shared" si="270"/>
        <v>0</v>
      </c>
      <c r="AB575">
        <f t="shared" si="284"/>
        <v>-0.216</v>
      </c>
      <c r="AC575">
        <f t="shared" si="285"/>
        <v>-1.4E-2</v>
      </c>
      <c r="AD575">
        <f t="shared" si="286"/>
        <v>-0.439</v>
      </c>
      <c r="AE575">
        <f t="shared" si="287"/>
        <v>0</v>
      </c>
      <c r="AG575">
        <f t="shared" si="291"/>
        <v>-3.7699111843077513E-3</v>
      </c>
      <c r="AH575">
        <f t="shared" si="292"/>
        <v>-2.4434609527920612E-4</v>
      </c>
      <c r="AI575">
        <f t="shared" si="293"/>
        <v>-7.6619954162551063E-3</v>
      </c>
      <c r="AJ575">
        <f t="shared" si="294"/>
        <v>-0.22520768062528021</v>
      </c>
      <c r="AK575">
        <f t="shared" si="295"/>
        <v>7.2240975353665693E-2</v>
      </c>
      <c r="AL575">
        <f t="shared" si="296"/>
        <v>9.9464370347427824</v>
      </c>
      <c r="AM575">
        <f t="shared" si="288"/>
        <v>-0.22520763135011446</v>
      </c>
      <c r="AN575">
        <f t="shared" si="289"/>
        <v>7.2241181686767381E-2</v>
      </c>
      <c r="AO575">
        <f t="shared" si="290"/>
        <v>9.9464370343598745</v>
      </c>
      <c r="AQ575">
        <f t="shared" si="280"/>
        <v>1.6808999935165048E-2</v>
      </c>
      <c r="AR575" t="b">
        <f t="shared" si="274"/>
        <v>1</v>
      </c>
      <c r="AS575" t="b">
        <f t="shared" si="275"/>
        <v>1</v>
      </c>
      <c r="AT575" t="b">
        <f>TRUE</f>
        <v>1</v>
      </c>
      <c r="AU575" t="b">
        <f t="shared" si="276"/>
        <v>1</v>
      </c>
      <c r="AV575" t="b">
        <f t="shared" si="281"/>
        <v>0</v>
      </c>
      <c r="AW575" t="b">
        <f t="shared" si="277"/>
        <v>0</v>
      </c>
      <c r="AX575">
        <f t="shared" si="282"/>
        <v>0</v>
      </c>
      <c r="AY575">
        <f t="shared" si="283"/>
        <v>0</v>
      </c>
      <c r="AZ575" t="b">
        <f t="shared" si="278"/>
        <v>1</v>
      </c>
    </row>
    <row r="576" spans="1:52" x14ac:dyDescent="0.3">
      <c r="A576" s="4">
        <v>574</v>
      </c>
      <c r="B576" s="4">
        <v>-803109684213</v>
      </c>
      <c r="C576" s="5">
        <v>7</v>
      </c>
      <c r="D576" s="5">
        <v>-1.9954E-2</v>
      </c>
      <c r="E576" s="5">
        <v>9.4490000000000008E-3</v>
      </c>
      <c r="F576" s="5">
        <v>0.98718300000000003</v>
      </c>
      <c r="G576" s="5">
        <v>-0.77148300000000003</v>
      </c>
      <c r="H576" s="5">
        <v>2445189</v>
      </c>
      <c r="I576" s="5">
        <v>0</v>
      </c>
      <c r="J576" s="5">
        <v>-0.16500000000000001</v>
      </c>
      <c r="K576" s="5">
        <v>3.5000000000000003E-2</v>
      </c>
      <c r="L576" s="5">
        <v>-0.32400000000000001</v>
      </c>
      <c r="M576" s="5">
        <v>0</v>
      </c>
      <c r="S576">
        <f t="shared" si="266"/>
        <v>574</v>
      </c>
      <c r="T576">
        <f t="shared" si="279"/>
        <v>11.479697000002488</v>
      </c>
      <c r="U576">
        <f t="shared" si="267"/>
        <v>7</v>
      </c>
      <c r="V576">
        <f t="shared" si="271"/>
        <v>-0.19567291480000001</v>
      </c>
      <c r="W576">
        <f t="shared" si="272"/>
        <v>9.2658783800000019E-2</v>
      </c>
      <c r="X576">
        <f t="shared" si="273"/>
        <v>9.6805139346000004</v>
      </c>
      <c r="Y576">
        <f t="shared" si="268"/>
        <v>-0.77148300000000003</v>
      </c>
      <c r="Z576">
        <f t="shared" si="269"/>
        <v>2.4451890000000001</v>
      </c>
      <c r="AA576">
        <f t="shared" si="270"/>
        <v>0</v>
      </c>
      <c r="AB576">
        <f t="shared" si="284"/>
        <v>-0.16500000000000001</v>
      </c>
      <c r="AC576">
        <f t="shared" si="285"/>
        <v>3.5000000000000003E-2</v>
      </c>
      <c r="AD576">
        <f t="shared" si="286"/>
        <v>-0.32400000000000001</v>
      </c>
      <c r="AE576">
        <f t="shared" si="287"/>
        <v>0</v>
      </c>
      <c r="AG576">
        <f t="shared" si="291"/>
        <v>-2.8797932657906441E-3</v>
      </c>
      <c r="AH576">
        <f t="shared" si="292"/>
        <v>6.1086523819801539E-4</v>
      </c>
      <c r="AI576">
        <f t="shared" si="293"/>
        <v>-5.6548667764616273E-3</v>
      </c>
      <c r="AJ576">
        <f t="shared" si="294"/>
        <v>-0.18975938920894425</v>
      </c>
      <c r="AK576">
        <f t="shared" si="295"/>
        <v>0.12053657890551334</v>
      </c>
      <c r="AL576">
        <f t="shared" si="296"/>
        <v>9.6803246787046984</v>
      </c>
      <c r="AM576">
        <f t="shared" si="288"/>
        <v>-0.18975957673173799</v>
      </c>
      <c r="AN576">
        <f t="shared" si="289"/>
        <v>0.12053623988634635</v>
      </c>
      <c r="AO576">
        <f t="shared" si="290"/>
        <v>9.680324679250127</v>
      </c>
      <c r="AQ576">
        <f t="shared" si="280"/>
        <v>2.3546000011265278E-2</v>
      </c>
      <c r="AR576" t="b">
        <f t="shared" si="274"/>
        <v>1</v>
      </c>
      <c r="AS576" t="b">
        <f t="shared" si="275"/>
        <v>1</v>
      </c>
      <c r="AT576" t="b">
        <f>TRUE</f>
        <v>1</v>
      </c>
      <c r="AU576" t="b">
        <f t="shared" si="276"/>
        <v>1</v>
      </c>
      <c r="AV576" t="b">
        <f t="shared" si="281"/>
        <v>0</v>
      </c>
      <c r="AW576" t="b">
        <f t="shared" si="277"/>
        <v>0</v>
      </c>
      <c r="AX576">
        <f t="shared" si="282"/>
        <v>0</v>
      </c>
      <c r="AY576">
        <f t="shared" si="283"/>
        <v>0</v>
      </c>
      <c r="AZ576" t="b">
        <f t="shared" si="278"/>
        <v>1</v>
      </c>
    </row>
    <row r="577" spans="1:52" x14ac:dyDescent="0.3">
      <c r="A577" s="4">
        <v>575</v>
      </c>
      <c r="B577" s="4">
        <v>-803109663512</v>
      </c>
      <c r="C577" s="5">
        <v>7</v>
      </c>
      <c r="D577" s="5">
        <v>-5.7489999999999998E-3</v>
      </c>
      <c r="E577" s="5">
        <v>2.1963E-2</v>
      </c>
      <c r="F577" s="5">
        <v>1016363</v>
      </c>
      <c r="G577" s="5">
        <v>7.9640000000000006E-3</v>
      </c>
      <c r="H577" s="5">
        <v>2791724</v>
      </c>
      <c r="I577" s="5">
        <v>0</v>
      </c>
      <c r="J577" s="5">
        <v>-0.23200000000000001</v>
      </c>
      <c r="K577" s="5">
        <v>-3.3000000000000002E-2</v>
      </c>
      <c r="L577" s="5">
        <v>-0.23</v>
      </c>
      <c r="M577" s="5">
        <v>0</v>
      </c>
      <c r="S577">
        <f t="shared" si="266"/>
        <v>575</v>
      </c>
      <c r="T577">
        <f t="shared" si="279"/>
        <v>11.50039800000377</v>
      </c>
      <c r="U577">
        <f t="shared" si="267"/>
        <v>7</v>
      </c>
      <c r="V577">
        <f t="shared" si="271"/>
        <v>-5.6375843799999999E-2</v>
      </c>
      <c r="W577">
        <f t="shared" si="272"/>
        <v>0.21537357060000001</v>
      </c>
      <c r="X577">
        <f t="shared" si="273"/>
        <v>9.9666588506</v>
      </c>
      <c r="Y577">
        <f t="shared" si="268"/>
        <v>7.9640000000000006E-3</v>
      </c>
      <c r="Z577">
        <f t="shared" si="269"/>
        <v>2.7917239999999999</v>
      </c>
      <c r="AA577">
        <f t="shared" si="270"/>
        <v>0</v>
      </c>
      <c r="AB577">
        <f t="shared" si="284"/>
        <v>-0.23200000000000001</v>
      </c>
      <c r="AC577">
        <f t="shared" si="285"/>
        <v>-3.3000000000000002E-2</v>
      </c>
      <c r="AD577">
        <f t="shared" si="286"/>
        <v>-0.23</v>
      </c>
      <c r="AE577">
        <f t="shared" si="287"/>
        <v>0</v>
      </c>
      <c r="AG577">
        <f t="shared" si="291"/>
        <v>-4.0491638646268447E-3</v>
      </c>
      <c r="AH577">
        <f t="shared" si="292"/>
        <v>-5.7595865315812872E-4</v>
      </c>
      <c r="AI577">
        <f t="shared" si="293"/>
        <v>-4.014257279586958E-3</v>
      </c>
      <c r="AJ577">
        <f t="shared" si="294"/>
        <v>-6.211621753997032E-2</v>
      </c>
      <c r="AK577">
        <f t="shared" si="295"/>
        <v>0.25572819141845904</v>
      </c>
      <c r="AL577">
        <f t="shared" si="296"/>
        <v>9.965670941916196</v>
      </c>
      <c r="AM577">
        <f t="shared" si="288"/>
        <v>-6.2115668198874346E-2</v>
      </c>
      <c r="AN577">
        <f t="shared" si="289"/>
        <v>0.25572832958877295</v>
      </c>
      <c r="AO577">
        <f t="shared" si="290"/>
        <v>9.9656709417946558</v>
      </c>
      <c r="AQ577">
        <f t="shared" si="280"/>
        <v>2.07010000012815E-2</v>
      </c>
      <c r="AR577" t="b">
        <f t="shared" si="274"/>
        <v>1</v>
      </c>
      <c r="AS577" t="b">
        <f t="shared" si="275"/>
        <v>1</v>
      </c>
      <c r="AT577" t="b">
        <f>TRUE</f>
        <v>1</v>
      </c>
      <c r="AU577" t="b">
        <f t="shared" si="276"/>
        <v>1</v>
      </c>
      <c r="AV577" t="b">
        <f t="shared" si="281"/>
        <v>0</v>
      </c>
      <c r="AW577" t="b">
        <f t="shared" si="277"/>
        <v>0</v>
      </c>
      <c r="AX577">
        <f t="shared" si="282"/>
        <v>0</v>
      </c>
      <c r="AY577">
        <f t="shared" si="283"/>
        <v>0</v>
      </c>
      <c r="AZ577" t="b">
        <f t="shared" si="278"/>
        <v>1</v>
      </c>
    </row>
    <row r="578" spans="1:52" x14ac:dyDescent="0.3">
      <c r="A578" s="4">
        <v>576</v>
      </c>
      <c r="B578" s="4">
        <v>-803109648312</v>
      </c>
      <c r="C578" s="5">
        <v>7</v>
      </c>
      <c r="D578" s="5">
        <v>-2.1746000000000001E-2</v>
      </c>
      <c r="E578" s="5">
        <v>-9.7310000000000001E-3</v>
      </c>
      <c r="F578" s="5">
        <v>1031163</v>
      </c>
      <c r="G578" s="5">
        <v>-0.57074800000000003</v>
      </c>
      <c r="H578" s="5">
        <v>1967260</v>
      </c>
      <c r="I578" s="5">
        <v>0</v>
      </c>
      <c r="J578" s="5">
        <v>-0.104</v>
      </c>
      <c r="K578" s="5">
        <v>-7.8E-2</v>
      </c>
      <c r="L578" s="5">
        <v>-0.109</v>
      </c>
      <c r="M578" s="5">
        <v>0</v>
      </c>
      <c r="S578">
        <f t="shared" ref="S578:S641" si="297">A578</f>
        <v>576</v>
      </c>
      <c r="T578">
        <f t="shared" si="279"/>
        <v>11.515598000027239</v>
      </c>
      <c r="U578">
        <f t="shared" ref="U578:U641" si="298">C578</f>
        <v>7</v>
      </c>
      <c r="V578">
        <f t="shared" si="271"/>
        <v>-0.21324562520000001</v>
      </c>
      <c r="W578">
        <f t="shared" si="272"/>
        <v>-9.5424132200000011E-2</v>
      </c>
      <c r="X578">
        <f t="shared" si="273"/>
        <v>10.111790610600002</v>
      </c>
      <c r="Y578">
        <f t="shared" ref="Y578:Y641" si="299">IF(ABS(G578)&gt;1,G578/1000000,G578)</f>
        <v>-0.57074800000000003</v>
      </c>
      <c r="Z578">
        <f t="shared" ref="Z578:Z641" si="300">IF(ABS(H578)&gt;1,H578/1000000,H578)</f>
        <v>1.96726</v>
      </c>
      <c r="AA578">
        <f t="shared" ref="AA578:AA641" si="301">IF(ABS(I578)&gt;1,I578/1000000,I578)</f>
        <v>0</v>
      </c>
      <c r="AB578">
        <f t="shared" si="284"/>
        <v>-0.104</v>
      </c>
      <c r="AC578">
        <f t="shared" si="285"/>
        <v>-7.8E-2</v>
      </c>
      <c r="AD578">
        <f t="shared" si="286"/>
        <v>-0.109</v>
      </c>
      <c r="AE578">
        <f t="shared" si="287"/>
        <v>0</v>
      </c>
      <c r="AG578">
        <f t="shared" si="291"/>
        <v>-1.8151424220741025E-3</v>
      </c>
      <c r="AH578">
        <f t="shared" si="292"/>
        <v>-1.361356816555577E-3</v>
      </c>
      <c r="AI578">
        <f t="shared" si="293"/>
        <v>-1.9024088846738192E-3</v>
      </c>
      <c r="AJ578">
        <f t="shared" si="294"/>
        <v>-0.22701117842011276</v>
      </c>
      <c r="AK578">
        <f t="shared" si="295"/>
        <v>-7.7070188928970246E-2</v>
      </c>
      <c r="AL578">
        <f t="shared" si="296"/>
        <v>10.111647488176304</v>
      </c>
      <c r="AM578">
        <f t="shared" si="288"/>
        <v>-0.22701139154104089</v>
      </c>
      <c r="AN578">
        <f t="shared" si="289"/>
        <v>-7.7069644979464752E-2</v>
      </c>
      <c r="AO578">
        <f t="shared" si="290"/>
        <v>10.111647487537565</v>
      </c>
      <c r="AQ578">
        <f t="shared" si="280"/>
        <v>1.5200000023469329E-2</v>
      </c>
      <c r="AR578" t="b">
        <f t="shared" si="274"/>
        <v>1</v>
      </c>
      <c r="AS578" t="b">
        <f t="shared" si="275"/>
        <v>1</v>
      </c>
      <c r="AT578" t="b">
        <f>TRUE</f>
        <v>1</v>
      </c>
      <c r="AU578" t="b">
        <f t="shared" si="276"/>
        <v>1</v>
      </c>
      <c r="AV578" t="b">
        <f t="shared" si="281"/>
        <v>0</v>
      </c>
      <c r="AW578" t="b">
        <f t="shared" si="277"/>
        <v>0</v>
      </c>
      <c r="AX578">
        <f t="shared" si="282"/>
        <v>0</v>
      </c>
      <c r="AY578">
        <f t="shared" si="283"/>
        <v>0</v>
      </c>
      <c r="AZ578" t="b">
        <f t="shared" si="278"/>
        <v>1</v>
      </c>
    </row>
    <row r="579" spans="1:52" x14ac:dyDescent="0.3">
      <c r="A579" s="4">
        <v>577</v>
      </c>
      <c r="B579" s="4">
        <v>-803109623104</v>
      </c>
      <c r="C579" s="5">
        <v>7</v>
      </c>
      <c r="D579" s="5">
        <v>-2.5661E-2</v>
      </c>
      <c r="E579" s="5">
        <v>2.4702000000000002E-2</v>
      </c>
      <c r="F579" s="5">
        <v>0.95201800000000003</v>
      </c>
      <c r="G579" s="5">
        <v>-1371108</v>
      </c>
      <c r="H579" s="5">
        <v>3443378</v>
      </c>
      <c r="I579" s="5">
        <v>0</v>
      </c>
      <c r="J579" s="5">
        <v>-0.20699999999999999</v>
      </c>
      <c r="K579" s="5">
        <v>1.4999999999999999E-2</v>
      </c>
      <c r="L579" s="5">
        <v>3.9E-2</v>
      </c>
      <c r="M579" s="5">
        <v>0</v>
      </c>
      <c r="S579">
        <f t="shared" si="297"/>
        <v>577</v>
      </c>
      <c r="T579">
        <f t="shared" si="279"/>
        <v>11.540806000004523</v>
      </c>
      <c r="U579">
        <f t="shared" si="298"/>
        <v>7</v>
      </c>
      <c r="V579">
        <f t="shared" ref="V579:V642" si="302">IF(ABS(D579)&gt;1,D579/1000000,D579)*9.8062</f>
        <v>-0.25163689820000001</v>
      </c>
      <c r="W579">
        <f t="shared" ref="W579:W642" si="303">IF(ABS(E579)&gt;1,E579/1000000,E579)*9.8062</f>
        <v>0.24223275240000003</v>
      </c>
      <c r="X579">
        <f t="shared" ref="X579:X642" si="304">IF(ABS(F579)&gt;1,F579/1000000,F579)*9.8062</f>
        <v>9.3356789116000005</v>
      </c>
      <c r="Y579">
        <f t="shared" si="299"/>
        <v>-1.371108</v>
      </c>
      <c r="Z579">
        <f t="shared" si="300"/>
        <v>3.443378</v>
      </c>
      <c r="AA579">
        <f t="shared" si="301"/>
        <v>0</v>
      </c>
      <c r="AB579">
        <f t="shared" si="284"/>
        <v>-0.20699999999999999</v>
      </c>
      <c r="AC579">
        <f t="shared" si="285"/>
        <v>1.4999999999999999E-2</v>
      </c>
      <c r="AD579">
        <f t="shared" si="286"/>
        <v>3.9E-2</v>
      </c>
      <c r="AE579">
        <f t="shared" si="287"/>
        <v>0</v>
      </c>
      <c r="AG579">
        <f t="shared" si="291"/>
        <v>-3.6128315516282621E-3</v>
      </c>
      <c r="AH579">
        <f t="shared" si="292"/>
        <v>2.6179938779914941E-4</v>
      </c>
      <c r="AI579">
        <f t="shared" si="293"/>
        <v>6.8067840827778852E-4</v>
      </c>
      <c r="AJ579">
        <f t="shared" si="294"/>
        <v>-0.24919281458071224</v>
      </c>
      <c r="AK579">
        <f t="shared" si="295"/>
        <v>0.27595957032957807</v>
      </c>
      <c r="AL579">
        <f t="shared" si="296"/>
        <v>9.3348083982516119</v>
      </c>
      <c r="AM579">
        <f t="shared" si="288"/>
        <v>-0.24919305964362287</v>
      </c>
      <c r="AN579">
        <f t="shared" si="289"/>
        <v>0.27595933347843332</v>
      </c>
      <c r="AO579">
        <f t="shared" si="290"/>
        <v>9.3348083987115427</v>
      </c>
      <c r="AQ579">
        <f t="shared" si="280"/>
        <v>2.520799997728318E-2</v>
      </c>
      <c r="AR579" t="b">
        <f t="shared" ref="AR579:AR616" si="305">OR(U579=3,U579=7)</f>
        <v>1</v>
      </c>
      <c r="AS579" t="b">
        <f t="shared" ref="AS579:AS616" si="306">OR(AR579,U579=9)</f>
        <v>1</v>
      </c>
      <c r="AT579" t="b">
        <f>TRUE</f>
        <v>1</v>
      </c>
      <c r="AU579" t="b">
        <f t="shared" ref="AU579:AU642" si="307">AND(OR(AU578,AND(AB579=0,AC579=0)),AR579=AS579)</f>
        <v>1</v>
      </c>
      <c r="AV579" t="b">
        <f t="shared" si="281"/>
        <v>0</v>
      </c>
      <c r="AW579" t="b">
        <f t="shared" ref="AW579:AW642" si="308">AND(AS579,NOT(AT579),AU579)</f>
        <v>0</v>
      </c>
      <c r="AX579">
        <f t="shared" si="282"/>
        <v>0</v>
      </c>
      <c r="AY579">
        <f t="shared" si="283"/>
        <v>0</v>
      </c>
      <c r="AZ579" t="b">
        <f t="shared" ref="AZ579:AZ642" si="309">AND(AU579,AS579,NOT(AV579),NOT(AW579))</f>
        <v>1</v>
      </c>
    </row>
    <row r="580" spans="1:52" x14ac:dyDescent="0.3">
      <c r="A580" s="4">
        <v>578</v>
      </c>
      <c r="B580" s="4">
        <v>-803109607822</v>
      </c>
      <c r="C580" s="5">
        <v>7</v>
      </c>
      <c r="D580" s="5">
        <v>2.2662999999999999E-2</v>
      </c>
      <c r="E580" s="5">
        <v>2.7344E-2</v>
      </c>
      <c r="F580" s="5">
        <v>1003768</v>
      </c>
      <c r="G580" s="5">
        <v>0.13348399999999999</v>
      </c>
      <c r="H580" s="5">
        <v>3673962</v>
      </c>
      <c r="I580" s="5">
        <v>0</v>
      </c>
      <c r="J580" s="5">
        <v>-0.109</v>
      </c>
      <c r="K580" s="5">
        <v>-1.0999999999999999E-2</v>
      </c>
      <c r="L580" s="5">
        <v>9.8000000000000004E-2</v>
      </c>
      <c r="M580" s="5">
        <v>0</v>
      </c>
      <c r="S580">
        <f t="shared" si="297"/>
        <v>578</v>
      </c>
      <c r="T580">
        <f t="shared" ref="T580:T643" si="310">B580/1000000-B$2/1000000</f>
        <v>11.556087999953888</v>
      </c>
      <c r="U580">
        <f t="shared" si="298"/>
        <v>7</v>
      </c>
      <c r="V580">
        <f t="shared" si="302"/>
        <v>0.2222379106</v>
      </c>
      <c r="W580">
        <f t="shared" si="303"/>
        <v>0.2681407328</v>
      </c>
      <c r="X580">
        <f t="shared" si="304"/>
        <v>9.8431497616000012</v>
      </c>
      <c r="Y580">
        <f t="shared" si="299"/>
        <v>0.13348399999999999</v>
      </c>
      <c r="Z580">
        <f t="shared" si="300"/>
        <v>3.673962</v>
      </c>
      <c r="AA580">
        <f t="shared" si="301"/>
        <v>0</v>
      </c>
      <c r="AB580">
        <f t="shared" si="284"/>
        <v>-0.109</v>
      </c>
      <c r="AC580">
        <f t="shared" si="285"/>
        <v>-1.0999999999999999E-2</v>
      </c>
      <c r="AD580">
        <f t="shared" si="286"/>
        <v>9.8000000000000004E-2</v>
      </c>
      <c r="AE580">
        <f t="shared" si="287"/>
        <v>0</v>
      </c>
      <c r="AG580">
        <f t="shared" si="291"/>
        <v>-1.9024088846738192E-3</v>
      </c>
      <c r="AH580">
        <f t="shared" si="292"/>
        <v>-1.9198621771937625E-4</v>
      </c>
      <c r="AI580">
        <f t="shared" si="293"/>
        <v>1.7104226669544431E-3</v>
      </c>
      <c r="AJ580">
        <f t="shared" si="294"/>
        <v>0.22034815742273292</v>
      </c>
      <c r="AK580">
        <f t="shared" si="295"/>
        <v>0.2868660126667264</v>
      </c>
      <c r="AL580">
        <f t="shared" si="296"/>
        <v>9.8426643217717036</v>
      </c>
      <c r="AM580">
        <f t="shared" si="288"/>
        <v>0.22034825877704939</v>
      </c>
      <c r="AN580">
        <f t="shared" si="289"/>
        <v>0.28686593184252895</v>
      </c>
      <c r="AO580">
        <f t="shared" si="290"/>
        <v>9.8426643218583134</v>
      </c>
      <c r="AQ580">
        <f t="shared" ref="AQ580:AQ643" si="311">T580-T579</f>
        <v>1.5281999949365854E-2</v>
      </c>
      <c r="AR580" t="b">
        <f t="shared" si="305"/>
        <v>1</v>
      </c>
      <c r="AS580" t="b">
        <f t="shared" si="306"/>
        <v>1</v>
      </c>
      <c r="AT580" t="b">
        <f>TRUE</f>
        <v>1</v>
      </c>
      <c r="AU580" t="b">
        <f t="shared" si="307"/>
        <v>1</v>
      </c>
      <c r="AV580" t="b">
        <f t="shared" ref="AV580:AV643" si="312">AND(AU580,NOT(AS580))</f>
        <v>0</v>
      </c>
      <c r="AW580" t="b">
        <f t="shared" si="308"/>
        <v>0</v>
      </c>
      <c r="AX580">
        <f t="shared" si="282"/>
        <v>0</v>
      </c>
      <c r="AY580">
        <f t="shared" si="283"/>
        <v>0</v>
      </c>
      <c r="AZ580" t="b">
        <f t="shared" si="309"/>
        <v>1</v>
      </c>
    </row>
    <row r="581" spans="1:52" x14ac:dyDescent="0.3">
      <c r="A581" s="4">
        <v>579</v>
      </c>
      <c r="B581" s="4">
        <v>-803109586045</v>
      </c>
      <c r="C581" s="5">
        <v>7</v>
      </c>
      <c r="D581" s="5">
        <v>5.5449999999999996E-3</v>
      </c>
      <c r="E581" s="5">
        <v>-7.0179999999999999E-3</v>
      </c>
      <c r="F581" s="5">
        <v>1037138</v>
      </c>
      <c r="G581" s="5">
        <v>1307612</v>
      </c>
      <c r="H581" s="5">
        <v>2632320</v>
      </c>
      <c r="I581" s="5">
        <v>0</v>
      </c>
      <c r="J581" s="5">
        <v>-0.16400000000000001</v>
      </c>
      <c r="K581" s="5">
        <v>-7.2999999999999995E-2</v>
      </c>
      <c r="L581" s="5">
        <v>0.16</v>
      </c>
      <c r="M581" s="5">
        <v>0</v>
      </c>
      <c r="S581">
        <f t="shared" si="297"/>
        <v>579</v>
      </c>
      <c r="T581">
        <f t="shared" si="310"/>
        <v>11.577864999999292</v>
      </c>
      <c r="U581">
        <f t="shared" si="298"/>
        <v>7</v>
      </c>
      <c r="V581">
        <f t="shared" si="302"/>
        <v>5.4375379000000001E-2</v>
      </c>
      <c r="W581">
        <f t="shared" si="303"/>
        <v>-6.8819911600000006E-2</v>
      </c>
      <c r="X581">
        <f t="shared" si="304"/>
        <v>10.170382655599999</v>
      </c>
      <c r="Y581">
        <f t="shared" si="299"/>
        <v>1.307612</v>
      </c>
      <c r="Z581">
        <f t="shared" si="300"/>
        <v>2.63232</v>
      </c>
      <c r="AA581">
        <f t="shared" si="301"/>
        <v>0</v>
      </c>
      <c r="AB581">
        <f t="shared" si="284"/>
        <v>-0.16400000000000001</v>
      </c>
      <c r="AC581">
        <f t="shared" si="285"/>
        <v>-7.2999999999999995E-2</v>
      </c>
      <c r="AD581">
        <f t="shared" si="286"/>
        <v>0.16</v>
      </c>
      <c r="AE581">
        <f t="shared" si="287"/>
        <v>0</v>
      </c>
      <c r="AG581">
        <f t="shared" si="291"/>
        <v>-2.8623399732707003E-3</v>
      </c>
      <c r="AH581">
        <f t="shared" si="292"/>
        <v>-1.2740903539558606E-3</v>
      </c>
      <c r="AI581">
        <f t="shared" si="293"/>
        <v>2.7925268031909274E-3</v>
      </c>
      <c r="AJ581">
        <f t="shared" si="294"/>
        <v>4.1417351934316685E-2</v>
      </c>
      <c r="AK581">
        <f t="shared" si="295"/>
        <v>-3.9708401940244227E-2</v>
      </c>
      <c r="AL581">
        <f t="shared" si="296"/>
        <v>10.170599002476571</v>
      </c>
      <c r="AM581">
        <f t="shared" si="288"/>
        <v>4.1417154039062147E-2</v>
      </c>
      <c r="AN581">
        <f t="shared" si="289"/>
        <v>-3.9708576612314639E-2</v>
      </c>
      <c r="AO581">
        <f t="shared" si="290"/>
        <v>10.170599002600488</v>
      </c>
      <c r="AQ581">
        <f t="shared" si="311"/>
        <v>2.1777000045403838E-2</v>
      </c>
      <c r="AR581" t="b">
        <f t="shared" si="305"/>
        <v>1</v>
      </c>
      <c r="AS581" t="b">
        <f t="shared" si="306"/>
        <v>1</v>
      </c>
      <c r="AT581" t="b">
        <f>TRUE</f>
        <v>1</v>
      </c>
      <c r="AU581" t="b">
        <f t="shared" si="307"/>
        <v>1</v>
      </c>
      <c r="AV581" t="b">
        <f t="shared" si="312"/>
        <v>0</v>
      </c>
      <c r="AW581" t="b">
        <f t="shared" si="308"/>
        <v>0</v>
      </c>
      <c r="AX581">
        <f t="shared" si="282"/>
        <v>0</v>
      </c>
      <c r="AY581">
        <f t="shared" si="283"/>
        <v>0</v>
      </c>
      <c r="AZ581" t="b">
        <f t="shared" si="309"/>
        <v>1</v>
      </c>
    </row>
    <row r="582" spans="1:52" x14ac:dyDescent="0.3">
      <c r="A582" s="4">
        <v>580</v>
      </c>
      <c r="B582" s="4">
        <v>-803109562311</v>
      </c>
      <c r="C582" s="5">
        <v>7</v>
      </c>
      <c r="D582" s="5">
        <v>-1.8398000000000001E-2</v>
      </c>
      <c r="E582" s="5">
        <v>1.2097999999999999E-2</v>
      </c>
      <c r="F582" s="5">
        <v>0.98601799999999995</v>
      </c>
      <c r="G582" s="5">
        <v>-7.6361999999999999E-2</v>
      </c>
      <c r="H582" s="5">
        <v>1608957</v>
      </c>
      <c r="I582" s="5">
        <v>0</v>
      </c>
      <c r="J582" s="5">
        <v>-0.11700000000000001</v>
      </c>
      <c r="K582" s="5">
        <v>-3.9E-2</v>
      </c>
      <c r="L582" s="5">
        <v>0.20899999999999999</v>
      </c>
      <c r="M582" s="5">
        <v>0</v>
      </c>
      <c r="S582">
        <f t="shared" si="297"/>
        <v>580</v>
      </c>
      <c r="T582">
        <f t="shared" si="310"/>
        <v>11.601599000045098</v>
      </c>
      <c r="U582">
        <f t="shared" si="298"/>
        <v>7</v>
      </c>
      <c r="V582">
        <f t="shared" si="302"/>
        <v>-0.18041446760000002</v>
      </c>
      <c r="W582">
        <f t="shared" si="303"/>
        <v>0.11863540760000001</v>
      </c>
      <c r="X582">
        <f t="shared" si="304"/>
        <v>9.6690897115999999</v>
      </c>
      <c r="Y582">
        <f t="shared" si="299"/>
        <v>-7.6361999999999999E-2</v>
      </c>
      <c r="Z582">
        <f t="shared" si="300"/>
        <v>1.608957</v>
      </c>
      <c r="AA582">
        <f t="shared" si="301"/>
        <v>0</v>
      </c>
      <c r="AB582">
        <f t="shared" si="284"/>
        <v>-0.11700000000000001</v>
      </c>
      <c r="AC582">
        <f t="shared" si="285"/>
        <v>-3.9E-2</v>
      </c>
      <c r="AD582">
        <f t="shared" si="286"/>
        <v>0.20899999999999999</v>
      </c>
      <c r="AE582">
        <f t="shared" si="287"/>
        <v>0</v>
      </c>
      <c r="AG582">
        <f t="shared" si="291"/>
        <v>-2.0420352248333657E-3</v>
      </c>
      <c r="AH582">
        <f t="shared" si="292"/>
        <v>-6.8067840827778852E-4</v>
      </c>
      <c r="AI582">
        <f t="shared" si="293"/>
        <v>3.6477381366681483E-3</v>
      </c>
      <c r="AJ582">
        <f t="shared" si="294"/>
        <v>-0.1869959658910639</v>
      </c>
      <c r="AK582">
        <f t="shared" si="295"/>
        <v>0.13837951296724024</v>
      </c>
      <c r="AL582">
        <f t="shared" si="296"/>
        <v>9.668702250568904</v>
      </c>
      <c r="AM582">
        <f t="shared" si="288"/>
        <v>-0.18699578726941529</v>
      </c>
      <c r="AN582">
        <f t="shared" si="289"/>
        <v>0.13837976831168169</v>
      </c>
      <c r="AO582">
        <f t="shared" si="290"/>
        <v>9.6687022503689857</v>
      </c>
      <c r="AQ582">
        <f t="shared" si="311"/>
        <v>2.373400004580617E-2</v>
      </c>
      <c r="AR582" t="b">
        <f t="shared" si="305"/>
        <v>1</v>
      </c>
      <c r="AS582" t="b">
        <f t="shared" si="306"/>
        <v>1</v>
      </c>
      <c r="AT582" t="b">
        <f>TRUE</f>
        <v>1</v>
      </c>
      <c r="AU582" t="b">
        <f t="shared" si="307"/>
        <v>1</v>
      </c>
      <c r="AV582" t="b">
        <f t="shared" si="312"/>
        <v>0</v>
      </c>
      <c r="AW582" t="b">
        <f t="shared" si="308"/>
        <v>0</v>
      </c>
      <c r="AX582">
        <f t="shared" si="282"/>
        <v>0</v>
      </c>
      <c r="AY582">
        <f t="shared" si="283"/>
        <v>0</v>
      </c>
      <c r="AZ582" t="b">
        <f t="shared" si="309"/>
        <v>1</v>
      </c>
    </row>
    <row r="583" spans="1:52" x14ac:dyDescent="0.3">
      <c r="A583" s="4">
        <v>581</v>
      </c>
      <c r="B583" s="4">
        <v>-803109547387</v>
      </c>
      <c r="C583" s="5">
        <v>7</v>
      </c>
      <c r="D583" s="5">
        <v>-1.0371E-2</v>
      </c>
      <c r="E583" s="5">
        <v>-1.6299999999999999E-3</v>
      </c>
      <c r="F583" s="5">
        <v>1019271</v>
      </c>
      <c r="G583" s="5">
        <v>-0.94702600000000003</v>
      </c>
      <c r="H583" s="5">
        <v>0.84191800000000006</v>
      </c>
      <c r="I583" s="5">
        <v>0</v>
      </c>
      <c r="J583" s="5">
        <v>-0.13300000000000001</v>
      </c>
      <c r="K583" s="5">
        <v>-0.04</v>
      </c>
      <c r="L583" s="5">
        <v>0.24299999999999999</v>
      </c>
      <c r="M583" s="5">
        <v>0</v>
      </c>
      <c r="S583">
        <f t="shared" si="297"/>
        <v>581</v>
      </c>
      <c r="T583">
        <f t="shared" si="310"/>
        <v>11.616522999946028</v>
      </c>
      <c r="U583">
        <f t="shared" si="298"/>
        <v>7</v>
      </c>
      <c r="V583">
        <f t="shared" si="302"/>
        <v>-0.1017001002</v>
      </c>
      <c r="W583">
        <f t="shared" si="303"/>
        <v>-1.5984106000000001E-2</v>
      </c>
      <c r="X583">
        <f t="shared" si="304"/>
        <v>9.9951752802000016</v>
      </c>
      <c r="Y583">
        <f t="shared" si="299"/>
        <v>-0.94702600000000003</v>
      </c>
      <c r="Z583">
        <f t="shared" si="300"/>
        <v>0.84191800000000006</v>
      </c>
      <c r="AA583">
        <f t="shared" si="301"/>
        <v>0</v>
      </c>
      <c r="AB583">
        <f t="shared" si="284"/>
        <v>-0.13300000000000001</v>
      </c>
      <c r="AC583">
        <f t="shared" si="285"/>
        <v>-0.04</v>
      </c>
      <c r="AD583">
        <f t="shared" si="286"/>
        <v>0.24299999999999999</v>
      </c>
      <c r="AE583">
        <f t="shared" si="287"/>
        <v>0</v>
      </c>
      <c r="AG583">
        <f t="shared" si="291"/>
        <v>-2.3212879051524586E-3</v>
      </c>
      <c r="AH583">
        <f t="shared" si="292"/>
        <v>-6.9813170079773186E-4</v>
      </c>
      <c r="AI583">
        <f t="shared" si="293"/>
        <v>4.2411500823462209E-3</v>
      </c>
      <c r="AJ583">
        <f t="shared" si="294"/>
        <v>-0.10867802356761289</v>
      </c>
      <c r="AK583">
        <f t="shared" si="295"/>
        <v>7.2174252498926131E-3</v>
      </c>
      <c r="AL583">
        <f t="shared" si="296"/>
        <v>9.9951120193779062</v>
      </c>
      <c r="AM583">
        <f t="shared" si="288"/>
        <v>-0.10867803067096393</v>
      </c>
      <c r="AN583">
        <f t="shared" si="289"/>
        <v>7.2175957154241473E-3</v>
      </c>
      <c r="AO583">
        <f t="shared" si="290"/>
        <v>9.9951120191775775</v>
      </c>
      <c r="AQ583">
        <f t="shared" si="311"/>
        <v>1.492399990092963E-2</v>
      </c>
      <c r="AR583" t="b">
        <f t="shared" si="305"/>
        <v>1</v>
      </c>
      <c r="AS583" t="b">
        <f t="shared" si="306"/>
        <v>1</v>
      </c>
      <c r="AT583" t="b">
        <f>TRUE</f>
        <v>1</v>
      </c>
      <c r="AU583" t="b">
        <f t="shared" si="307"/>
        <v>1</v>
      </c>
      <c r="AV583" t="b">
        <f t="shared" si="312"/>
        <v>0</v>
      </c>
      <c r="AW583" t="b">
        <f t="shared" si="308"/>
        <v>0</v>
      </c>
      <c r="AX583">
        <f t="shared" si="282"/>
        <v>0</v>
      </c>
      <c r="AY583">
        <f t="shared" si="283"/>
        <v>0</v>
      </c>
      <c r="AZ583" t="b">
        <f t="shared" si="309"/>
        <v>1</v>
      </c>
    </row>
    <row r="584" spans="1:52" x14ac:dyDescent="0.3">
      <c r="A584" s="4">
        <v>582</v>
      </c>
      <c r="B584" s="4">
        <v>-803109523211</v>
      </c>
      <c r="C584" s="5">
        <v>7</v>
      </c>
      <c r="D584" s="5">
        <v>-1.4288E-2</v>
      </c>
      <c r="E584" s="5">
        <v>1.5938000000000001E-2</v>
      </c>
      <c r="F584" s="5">
        <v>1004322</v>
      </c>
      <c r="G584" s="5">
        <v>-0.73538099999999995</v>
      </c>
      <c r="H584" s="5">
        <v>1056225</v>
      </c>
      <c r="I584" s="5">
        <v>0</v>
      </c>
      <c r="J584" s="5">
        <v>-0.14599999999999999</v>
      </c>
      <c r="K584" s="5">
        <v>-0.02</v>
      </c>
      <c r="L584" s="5">
        <v>0.28299999999999997</v>
      </c>
      <c r="M584" s="5">
        <v>0</v>
      </c>
      <c r="S584">
        <f t="shared" si="297"/>
        <v>582</v>
      </c>
      <c r="T584">
        <f t="shared" si="310"/>
        <v>11.640698999981396</v>
      </c>
      <c r="U584">
        <f t="shared" si="298"/>
        <v>7</v>
      </c>
      <c r="V584">
        <f t="shared" si="302"/>
        <v>-0.14011098560000002</v>
      </c>
      <c r="W584">
        <f t="shared" si="303"/>
        <v>0.15629121560000001</v>
      </c>
      <c r="X584">
        <f t="shared" si="304"/>
        <v>9.8485823963999994</v>
      </c>
      <c r="Y584">
        <f t="shared" si="299"/>
        <v>-0.73538099999999995</v>
      </c>
      <c r="Z584">
        <f t="shared" si="300"/>
        <v>1.056225</v>
      </c>
      <c r="AA584">
        <f t="shared" si="301"/>
        <v>0</v>
      </c>
      <c r="AB584">
        <f t="shared" si="284"/>
        <v>-0.14599999999999999</v>
      </c>
      <c r="AC584">
        <f t="shared" si="285"/>
        <v>-0.02</v>
      </c>
      <c r="AD584">
        <f t="shared" si="286"/>
        <v>0.28299999999999997</v>
      </c>
      <c r="AE584">
        <f t="shared" si="287"/>
        <v>0</v>
      </c>
      <c r="AG584">
        <f t="shared" si="291"/>
        <v>-2.5481807079117211E-3</v>
      </c>
      <c r="AH584">
        <f t="shared" si="292"/>
        <v>-3.4906585039886593E-4</v>
      </c>
      <c r="AI584">
        <f t="shared" si="293"/>
        <v>4.9392817831439518E-3</v>
      </c>
      <c r="AJ584">
        <f t="shared" si="294"/>
        <v>-0.14354878078355904</v>
      </c>
      <c r="AK584">
        <f t="shared" si="295"/>
        <v>0.18138652253198473</v>
      </c>
      <c r="AL584">
        <f t="shared" si="296"/>
        <v>9.8481026562490097</v>
      </c>
      <c r="AM584">
        <f t="shared" si="288"/>
        <v>-0.14354863060414361</v>
      </c>
      <c r="AN584">
        <f t="shared" si="289"/>
        <v>0.18138664868710044</v>
      </c>
      <c r="AO584">
        <f t="shared" si="290"/>
        <v>9.848102656114488</v>
      </c>
      <c r="AQ584">
        <f t="shared" si="311"/>
        <v>2.4176000035367906E-2</v>
      </c>
      <c r="AR584" t="b">
        <f t="shared" si="305"/>
        <v>1</v>
      </c>
      <c r="AS584" t="b">
        <f t="shared" si="306"/>
        <v>1</v>
      </c>
      <c r="AT584" t="b">
        <f>TRUE</f>
        <v>1</v>
      </c>
      <c r="AU584" t="b">
        <f t="shared" si="307"/>
        <v>1</v>
      </c>
      <c r="AV584" t="b">
        <f t="shared" si="312"/>
        <v>0</v>
      </c>
      <c r="AW584" t="b">
        <f t="shared" si="308"/>
        <v>0</v>
      </c>
      <c r="AX584">
        <f t="shared" si="282"/>
        <v>0</v>
      </c>
      <c r="AY584">
        <f t="shared" si="283"/>
        <v>0</v>
      </c>
      <c r="AZ584" t="b">
        <f t="shared" si="309"/>
        <v>1</v>
      </c>
    </row>
    <row r="585" spans="1:52" x14ac:dyDescent="0.3">
      <c r="A585" s="4">
        <v>583</v>
      </c>
      <c r="B585" s="4">
        <v>-803109502588</v>
      </c>
      <c r="C585" s="5">
        <v>7</v>
      </c>
      <c r="D585" s="5">
        <v>-1.5128000000000001E-2</v>
      </c>
      <c r="E585" s="5">
        <v>1.2279999999999999E-2</v>
      </c>
      <c r="F585" s="5">
        <v>0.981653</v>
      </c>
      <c r="G585" s="5">
        <v>-0.98027200000000003</v>
      </c>
      <c r="H585" s="5">
        <v>1157566</v>
      </c>
      <c r="I585" s="5">
        <v>0</v>
      </c>
      <c r="J585" s="5">
        <v>-0.16700000000000001</v>
      </c>
      <c r="K585" s="5">
        <v>3.0000000000000001E-3</v>
      </c>
      <c r="L585" s="5">
        <v>0.35799999999999998</v>
      </c>
      <c r="M585" s="5">
        <v>0</v>
      </c>
      <c r="S585">
        <f t="shared" si="297"/>
        <v>583</v>
      </c>
      <c r="T585">
        <f t="shared" si="310"/>
        <v>11.661321999970824</v>
      </c>
      <c r="U585">
        <f t="shared" si="298"/>
        <v>7</v>
      </c>
      <c r="V585">
        <f t="shared" si="302"/>
        <v>-0.14834819360000001</v>
      </c>
      <c r="W585">
        <f t="shared" si="303"/>
        <v>0.120420136</v>
      </c>
      <c r="X585">
        <f t="shared" si="304"/>
        <v>9.6262856485999997</v>
      </c>
      <c r="Y585">
        <f t="shared" si="299"/>
        <v>-0.98027200000000003</v>
      </c>
      <c r="Z585">
        <f t="shared" si="300"/>
        <v>1.1575660000000001</v>
      </c>
      <c r="AA585">
        <f t="shared" si="301"/>
        <v>0</v>
      </c>
      <c r="AB585">
        <f t="shared" si="284"/>
        <v>-0.16700000000000001</v>
      </c>
      <c r="AC585">
        <f t="shared" si="285"/>
        <v>3.0000000000000001E-3</v>
      </c>
      <c r="AD585">
        <f t="shared" si="286"/>
        <v>0.35799999999999998</v>
      </c>
      <c r="AE585">
        <f t="shared" si="287"/>
        <v>0</v>
      </c>
      <c r="AG585">
        <f t="shared" si="291"/>
        <v>-2.9146998508305304E-3</v>
      </c>
      <c r="AH585">
        <f t="shared" si="292"/>
        <v>5.2359877559829889E-5</v>
      </c>
      <c r="AI585">
        <f t="shared" si="293"/>
        <v>6.2482787221396999E-3</v>
      </c>
      <c r="AJ585">
        <f t="shared" si="294"/>
        <v>-0.14784416225896116</v>
      </c>
      <c r="AK585">
        <f t="shared" si="295"/>
        <v>0.14847734070538687</v>
      </c>
      <c r="AL585">
        <f t="shared" si="296"/>
        <v>9.6259015249026909</v>
      </c>
      <c r="AM585">
        <f t="shared" si="288"/>
        <v>-0.14784418277764327</v>
      </c>
      <c r="AN585">
        <f t="shared" si="289"/>
        <v>0.14847731810396839</v>
      </c>
      <c r="AO585">
        <f t="shared" si="290"/>
        <v>9.6259015249361664</v>
      </c>
      <c r="AQ585">
        <f t="shared" si="311"/>
        <v>2.0622999989427626E-2</v>
      </c>
      <c r="AR585" t="b">
        <f t="shared" si="305"/>
        <v>1</v>
      </c>
      <c r="AS585" t="b">
        <f t="shared" si="306"/>
        <v>1</v>
      </c>
      <c r="AT585" t="b">
        <f>TRUE</f>
        <v>1</v>
      </c>
      <c r="AU585" t="b">
        <f t="shared" si="307"/>
        <v>1</v>
      </c>
      <c r="AV585" t="b">
        <f t="shared" si="312"/>
        <v>0</v>
      </c>
      <c r="AW585" t="b">
        <f t="shared" si="308"/>
        <v>0</v>
      </c>
      <c r="AX585">
        <f t="shared" si="282"/>
        <v>0</v>
      </c>
      <c r="AY585">
        <f t="shared" si="283"/>
        <v>0</v>
      </c>
      <c r="AZ585" t="b">
        <f t="shared" si="309"/>
        <v>1</v>
      </c>
    </row>
    <row r="586" spans="1:52" x14ac:dyDescent="0.3">
      <c r="A586" s="4">
        <v>584</v>
      </c>
      <c r="B586" s="4">
        <v>-803109487482</v>
      </c>
      <c r="C586" s="5">
        <v>7</v>
      </c>
      <c r="D586" s="5">
        <v>1.57E-3</v>
      </c>
      <c r="E586" s="5">
        <v>9.2720000000000007E-3</v>
      </c>
      <c r="F586" s="5">
        <v>1018977</v>
      </c>
      <c r="G586" s="5">
        <v>-0.704592</v>
      </c>
      <c r="H586" s="5">
        <v>1283704</v>
      </c>
      <c r="I586" s="5">
        <v>0</v>
      </c>
      <c r="J586" s="5">
        <v>-0.17699999999999999</v>
      </c>
      <c r="K586" s="5">
        <v>-2.7E-2</v>
      </c>
      <c r="L586" s="5">
        <v>0.432</v>
      </c>
      <c r="M586" s="5">
        <v>0</v>
      </c>
      <c r="S586">
        <f t="shared" si="297"/>
        <v>584</v>
      </c>
      <c r="T586">
        <f t="shared" si="310"/>
        <v>11.676427999977022</v>
      </c>
      <c r="U586">
        <f t="shared" si="298"/>
        <v>7</v>
      </c>
      <c r="V586">
        <f t="shared" si="302"/>
        <v>1.5395734000000001E-2</v>
      </c>
      <c r="W586">
        <f t="shared" si="303"/>
        <v>9.0923086400000006E-2</v>
      </c>
      <c r="X586">
        <f t="shared" si="304"/>
        <v>9.9922922574000008</v>
      </c>
      <c r="Y586">
        <f t="shared" si="299"/>
        <v>-0.704592</v>
      </c>
      <c r="Z586">
        <f t="shared" si="300"/>
        <v>1.283704</v>
      </c>
      <c r="AA586">
        <f t="shared" si="301"/>
        <v>0</v>
      </c>
      <c r="AB586">
        <f t="shared" si="284"/>
        <v>-0.17699999999999999</v>
      </c>
      <c r="AC586">
        <f t="shared" si="285"/>
        <v>-2.7E-2</v>
      </c>
      <c r="AD586">
        <f t="shared" si="286"/>
        <v>0.432</v>
      </c>
      <c r="AE586">
        <f t="shared" si="287"/>
        <v>0</v>
      </c>
      <c r="AG586">
        <f t="shared" si="291"/>
        <v>-3.0892327760299629E-3</v>
      </c>
      <c r="AH586">
        <f t="shared" si="292"/>
        <v>-4.7123889803846891E-4</v>
      </c>
      <c r="AI586">
        <f t="shared" si="293"/>
        <v>7.5398223686155025E-3</v>
      </c>
      <c r="AJ586">
        <f t="shared" si="294"/>
        <v>1.068697567258511E-2</v>
      </c>
      <c r="AK586">
        <f t="shared" si="295"/>
        <v>0.12179113918068095</v>
      </c>
      <c r="AL586">
        <f t="shared" si="296"/>
        <v>9.9919698408537023</v>
      </c>
      <c r="AM586">
        <f t="shared" si="288"/>
        <v>1.0687130503826397E-2</v>
      </c>
      <c r="AN586">
        <f t="shared" si="289"/>
        <v>0.12179112019554136</v>
      </c>
      <c r="AO586">
        <f t="shared" si="290"/>
        <v>9.9919698409195092</v>
      </c>
      <c r="AQ586">
        <f t="shared" si="311"/>
        <v>1.5106000006198883E-2</v>
      </c>
      <c r="AR586" t="b">
        <f t="shared" si="305"/>
        <v>1</v>
      </c>
      <c r="AS586" t="b">
        <f t="shared" si="306"/>
        <v>1</v>
      </c>
      <c r="AT586" t="b">
        <f>TRUE</f>
        <v>1</v>
      </c>
      <c r="AU586" t="b">
        <f t="shared" si="307"/>
        <v>1</v>
      </c>
      <c r="AV586" t="b">
        <f t="shared" si="312"/>
        <v>0</v>
      </c>
      <c r="AW586" t="b">
        <f t="shared" si="308"/>
        <v>0</v>
      </c>
      <c r="AX586">
        <f t="shared" si="282"/>
        <v>0</v>
      </c>
      <c r="AY586">
        <f t="shared" si="283"/>
        <v>0</v>
      </c>
      <c r="AZ586" t="b">
        <f t="shared" si="309"/>
        <v>1</v>
      </c>
    </row>
    <row r="587" spans="1:52" x14ac:dyDescent="0.3">
      <c r="A587" s="4">
        <v>585</v>
      </c>
      <c r="B587" s="4">
        <v>-803109466849</v>
      </c>
      <c r="C587" s="5">
        <v>7</v>
      </c>
      <c r="D587" s="5">
        <v>-2.9420000000000002E-2</v>
      </c>
      <c r="E587" s="5">
        <v>1.0803E-2</v>
      </c>
      <c r="F587" s="5">
        <v>1045106</v>
      </c>
      <c r="G587" s="5">
        <v>-1561450</v>
      </c>
      <c r="H587" s="5">
        <v>1306648</v>
      </c>
      <c r="I587" s="5">
        <v>0</v>
      </c>
      <c r="J587" s="5">
        <v>-0.17199999999999999</v>
      </c>
      <c r="K587" s="5">
        <v>-0.01</v>
      </c>
      <c r="L587" s="5">
        <v>0.52400000000000002</v>
      </c>
      <c r="M587" s="5">
        <v>0</v>
      </c>
      <c r="S587">
        <f t="shared" si="297"/>
        <v>585</v>
      </c>
      <c r="T587">
        <f t="shared" si="310"/>
        <v>11.697061000042595</v>
      </c>
      <c r="U587">
        <f t="shared" si="298"/>
        <v>7</v>
      </c>
      <c r="V587">
        <f t="shared" si="302"/>
        <v>-0.28849840400000004</v>
      </c>
      <c r="W587">
        <f t="shared" si="303"/>
        <v>0.10593637860000001</v>
      </c>
      <c r="X587">
        <f t="shared" si="304"/>
        <v>10.248518457200001</v>
      </c>
      <c r="Y587">
        <f t="shared" si="299"/>
        <v>-1.56145</v>
      </c>
      <c r="Z587">
        <f t="shared" si="300"/>
        <v>1.306648</v>
      </c>
      <c r="AA587">
        <f t="shared" si="301"/>
        <v>0</v>
      </c>
      <c r="AB587">
        <f t="shared" si="284"/>
        <v>-0.17199999999999999</v>
      </c>
      <c r="AC587">
        <f t="shared" si="285"/>
        <v>-0.01</v>
      </c>
      <c r="AD587">
        <f t="shared" si="286"/>
        <v>0.52400000000000002</v>
      </c>
      <c r="AE587">
        <f t="shared" si="287"/>
        <v>0</v>
      </c>
      <c r="AG587">
        <f t="shared" si="291"/>
        <v>-3.0019663134302466E-3</v>
      </c>
      <c r="AH587">
        <f t="shared" si="292"/>
        <v>-1.7453292519943296E-4</v>
      </c>
      <c r="AI587">
        <f t="shared" si="293"/>
        <v>9.1455252804502878E-3</v>
      </c>
      <c r="AJ587">
        <f t="shared" si="294"/>
        <v>-0.29028710350213244</v>
      </c>
      <c r="AK587">
        <f t="shared" si="295"/>
        <v>0.13670141059878552</v>
      </c>
      <c r="AL587">
        <f t="shared" si="296"/>
        <v>10.248103753127754</v>
      </c>
      <c r="AM587">
        <f t="shared" si="288"/>
        <v>-0.29028703993798566</v>
      </c>
      <c r="AN587">
        <f t="shared" si="289"/>
        <v>0.13670156222356536</v>
      </c>
      <c r="AO587">
        <f t="shared" si="290"/>
        <v>10.248103752905715</v>
      </c>
      <c r="AQ587">
        <f t="shared" si="311"/>
        <v>2.063300006557256E-2</v>
      </c>
      <c r="AR587" t="b">
        <f t="shared" si="305"/>
        <v>1</v>
      </c>
      <c r="AS587" t="b">
        <f t="shared" si="306"/>
        <v>1</v>
      </c>
      <c r="AT587" t="b">
        <f>TRUE</f>
        <v>1</v>
      </c>
      <c r="AU587" t="b">
        <f t="shared" si="307"/>
        <v>1</v>
      </c>
      <c r="AV587" t="b">
        <f t="shared" si="312"/>
        <v>0</v>
      </c>
      <c r="AW587" t="b">
        <f t="shared" si="308"/>
        <v>0</v>
      </c>
      <c r="AX587">
        <f t="shared" si="282"/>
        <v>0</v>
      </c>
      <c r="AY587">
        <f t="shared" si="283"/>
        <v>0</v>
      </c>
      <c r="AZ587" t="b">
        <f t="shared" si="309"/>
        <v>1</v>
      </c>
    </row>
    <row r="588" spans="1:52" x14ac:dyDescent="0.3">
      <c r="A588" s="4">
        <v>586</v>
      </c>
      <c r="B588" s="4">
        <v>-803109445799</v>
      </c>
      <c r="C588" s="5">
        <v>7</v>
      </c>
      <c r="D588" s="5">
        <v>-1.7905999999999998E-2</v>
      </c>
      <c r="E588" s="5">
        <v>8.8739999999999999E-3</v>
      </c>
      <c r="F588" s="5">
        <v>1018548</v>
      </c>
      <c r="G588" s="5">
        <v>-2342564</v>
      </c>
      <c r="H588" s="5">
        <v>1229861</v>
      </c>
      <c r="I588" s="5">
        <v>0</v>
      </c>
      <c r="J588" s="5">
        <v>-0.14699999999999999</v>
      </c>
      <c r="K588" s="5">
        <v>0.16300000000000001</v>
      </c>
      <c r="L588" s="5">
        <v>0.55100000000000005</v>
      </c>
      <c r="M588" s="5">
        <v>0</v>
      </c>
      <c r="S588">
        <f t="shared" si="297"/>
        <v>586</v>
      </c>
      <c r="T588">
        <f t="shared" si="310"/>
        <v>11.718111000023782</v>
      </c>
      <c r="U588">
        <f t="shared" si="298"/>
        <v>7</v>
      </c>
      <c r="V588">
        <f t="shared" si="302"/>
        <v>-0.1755898172</v>
      </c>
      <c r="W588">
        <f t="shared" si="303"/>
        <v>8.7020218800000007E-2</v>
      </c>
      <c r="X588">
        <f t="shared" si="304"/>
        <v>9.9880853976000008</v>
      </c>
      <c r="Y588">
        <f t="shared" si="299"/>
        <v>-2.3425639999999999</v>
      </c>
      <c r="Z588">
        <f t="shared" si="300"/>
        <v>1.2298610000000001</v>
      </c>
      <c r="AA588">
        <f t="shared" si="301"/>
        <v>0</v>
      </c>
      <c r="AB588">
        <f t="shared" si="284"/>
        <v>-0.14699999999999999</v>
      </c>
      <c r="AC588">
        <f t="shared" si="285"/>
        <v>0.16300000000000001</v>
      </c>
      <c r="AD588">
        <f t="shared" si="286"/>
        <v>0.55100000000000005</v>
      </c>
      <c r="AE588">
        <f t="shared" si="287"/>
        <v>0</v>
      </c>
      <c r="AG588">
        <f t="shared" si="291"/>
        <v>-2.565634000431664E-3</v>
      </c>
      <c r="AH588">
        <f t="shared" si="292"/>
        <v>2.8448866807507574E-3</v>
      </c>
      <c r="AI588">
        <f t="shared" si="293"/>
        <v>9.6167641784887566E-3</v>
      </c>
      <c r="AJ588">
        <f t="shared" si="294"/>
        <v>-0.14717417385791401</v>
      </c>
      <c r="AK588">
        <f t="shared" si="295"/>
        <v>0.11264685369430272</v>
      </c>
      <c r="AL588">
        <f t="shared" si="296"/>
        <v>9.9882883749437621</v>
      </c>
      <c r="AM588">
        <f t="shared" si="288"/>
        <v>-0.14717490253182297</v>
      </c>
      <c r="AN588">
        <f t="shared" si="289"/>
        <v>0.11264567577762158</v>
      </c>
      <c r="AO588">
        <f t="shared" si="290"/>
        <v>9.9882883774913118</v>
      </c>
      <c r="AQ588">
        <f t="shared" si="311"/>
        <v>2.1049999981187284E-2</v>
      </c>
      <c r="AR588" t="b">
        <f t="shared" si="305"/>
        <v>1</v>
      </c>
      <c r="AS588" t="b">
        <f t="shared" si="306"/>
        <v>1</v>
      </c>
      <c r="AT588" t="b">
        <f>TRUE</f>
        <v>1</v>
      </c>
      <c r="AU588" t="b">
        <f t="shared" si="307"/>
        <v>1</v>
      </c>
      <c r="AV588" t="b">
        <f t="shared" si="312"/>
        <v>0</v>
      </c>
      <c r="AW588" t="b">
        <f t="shared" si="308"/>
        <v>0</v>
      </c>
      <c r="AX588">
        <f t="shared" ref="AX588:AX651" si="313">AND(NOT(AW587),AW588)*T588</f>
        <v>0</v>
      </c>
      <c r="AY588">
        <f t="shared" ref="AY588:AY651" si="314">AND(AW587,NOT(AW588))*T588</f>
        <v>0</v>
      </c>
      <c r="AZ588" t="b">
        <f t="shared" si="309"/>
        <v>1</v>
      </c>
    </row>
    <row r="589" spans="1:52" x14ac:dyDescent="0.3">
      <c r="A589" s="4">
        <v>587</v>
      </c>
      <c r="B589" s="4">
        <v>-803109427278</v>
      </c>
      <c r="C589" s="5">
        <v>7</v>
      </c>
      <c r="D589" s="5">
        <v>1.124E-3</v>
      </c>
      <c r="E589" s="5">
        <v>-5.2400000000000005E-4</v>
      </c>
      <c r="F589" s="5">
        <v>1001824</v>
      </c>
      <c r="G589" s="5">
        <v>-0.68539000000000005</v>
      </c>
      <c r="H589" s="5">
        <v>1258823</v>
      </c>
      <c r="I589" s="5">
        <v>0</v>
      </c>
      <c r="J589" s="5">
        <v>-0.14499999999999999</v>
      </c>
      <c r="K589" s="5">
        <v>0.19</v>
      </c>
      <c r="L589" s="5">
        <v>0.66600000000000004</v>
      </c>
      <c r="M589" s="5">
        <v>0</v>
      </c>
      <c r="S589">
        <f t="shared" si="297"/>
        <v>587</v>
      </c>
      <c r="T589">
        <f t="shared" si="310"/>
        <v>11.736631999956444</v>
      </c>
      <c r="U589">
        <f t="shared" si="298"/>
        <v>7</v>
      </c>
      <c r="V589">
        <f t="shared" si="302"/>
        <v>1.1022168800000001E-2</v>
      </c>
      <c r="W589">
        <f t="shared" si="303"/>
        <v>-5.1384488000000006E-3</v>
      </c>
      <c r="X589">
        <f t="shared" si="304"/>
        <v>9.8240865088000007</v>
      </c>
      <c r="Y589">
        <f t="shared" si="299"/>
        <v>-0.68539000000000005</v>
      </c>
      <c r="Z589">
        <f t="shared" si="300"/>
        <v>1.258823</v>
      </c>
      <c r="AA589">
        <f t="shared" si="301"/>
        <v>0</v>
      </c>
      <c r="AB589">
        <f t="shared" si="284"/>
        <v>-0.14499999999999999</v>
      </c>
      <c r="AC589">
        <f t="shared" si="285"/>
        <v>0.19</v>
      </c>
      <c r="AD589">
        <f t="shared" si="286"/>
        <v>0.66600000000000004</v>
      </c>
      <c r="AE589">
        <f t="shared" si="287"/>
        <v>0</v>
      </c>
      <c r="AG589">
        <f t="shared" si="291"/>
        <v>-2.5307274153917774E-3</v>
      </c>
      <c r="AH589">
        <f t="shared" si="292"/>
        <v>3.3161255787892262E-3</v>
      </c>
      <c r="AI589">
        <f t="shared" si="293"/>
        <v>1.1623892818282236E-2</v>
      </c>
      <c r="AJ589">
        <f t="shared" si="294"/>
        <v>4.3599953048297807E-2</v>
      </c>
      <c r="AK589">
        <f t="shared" si="295"/>
        <v>1.972339697514449E-2</v>
      </c>
      <c r="AL589">
        <f t="shared" si="296"/>
        <v>9.8239774865353411</v>
      </c>
      <c r="AM589">
        <f t="shared" si="288"/>
        <v>4.3599891847442222E-2</v>
      </c>
      <c r="AN589">
        <f t="shared" si="289"/>
        <v>1.9723626175266153E-2</v>
      </c>
      <c r="AO589">
        <f t="shared" si="290"/>
        <v>9.823977486346795</v>
      </c>
      <c r="AQ589">
        <f t="shared" si="311"/>
        <v>1.8520999932661653E-2</v>
      </c>
      <c r="AR589" t="b">
        <f t="shared" si="305"/>
        <v>1</v>
      </c>
      <c r="AS589" t="b">
        <f t="shared" si="306"/>
        <v>1</v>
      </c>
      <c r="AT589" t="b">
        <f>TRUE</f>
        <v>1</v>
      </c>
      <c r="AU589" t="b">
        <f t="shared" si="307"/>
        <v>1</v>
      </c>
      <c r="AV589" t="b">
        <f t="shared" si="312"/>
        <v>0</v>
      </c>
      <c r="AW589" t="b">
        <f t="shared" si="308"/>
        <v>0</v>
      </c>
      <c r="AX589">
        <f t="shared" si="313"/>
        <v>0</v>
      </c>
      <c r="AY589">
        <f t="shared" si="314"/>
        <v>0</v>
      </c>
      <c r="AZ589" t="b">
        <f t="shared" si="309"/>
        <v>1</v>
      </c>
    </row>
    <row r="590" spans="1:52" x14ac:dyDescent="0.3">
      <c r="A590" s="4">
        <v>588</v>
      </c>
      <c r="B590" s="4">
        <v>-803109407083</v>
      </c>
      <c r="C590" s="5">
        <v>7</v>
      </c>
      <c r="D590" s="5">
        <v>-2.5343999999999998E-2</v>
      </c>
      <c r="E590" s="5">
        <v>1.5727000000000001E-2</v>
      </c>
      <c r="F590" s="5">
        <v>0.98508300000000004</v>
      </c>
      <c r="G590" s="5">
        <v>-0.31691399999999997</v>
      </c>
      <c r="H590" s="5">
        <v>0.99543300000000001</v>
      </c>
      <c r="I590" s="5">
        <v>0</v>
      </c>
      <c r="J590" s="5">
        <v>-0.14899999999999999</v>
      </c>
      <c r="K590" s="5">
        <v>0.27400000000000002</v>
      </c>
      <c r="L590" s="5">
        <v>0.74299999999999999</v>
      </c>
      <c r="M590" s="5">
        <v>0</v>
      </c>
      <c r="S590">
        <f t="shared" si="297"/>
        <v>588</v>
      </c>
      <c r="T590">
        <f t="shared" si="310"/>
        <v>11.756826999946497</v>
      </c>
      <c r="U590">
        <f t="shared" si="298"/>
        <v>7</v>
      </c>
      <c r="V590">
        <f t="shared" si="302"/>
        <v>-0.2485283328</v>
      </c>
      <c r="W590">
        <f t="shared" si="303"/>
        <v>0.15422210740000003</v>
      </c>
      <c r="X590">
        <f t="shared" si="304"/>
        <v>9.6599209146000007</v>
      </c>
      <c r="Y590">
        <f t="shared" si="299"/>
        <v>-0.31691399999999997</v>
      </c>
      <c r="Z590">
        <f t="shared" si="300"/>
        <v>0.99543300000000001</v>
      </c>
      <c r="AA590">
        <f t="shared" si="301"/>
        <v>0</v>
      </c>
      <c r="AB590">
        <f t="shared" si="284"/>
        <v>-0.14899999999999999</v>
      </c>
      <c r="AC590">
        <f t="shared" si="285"/>
        <v>0.27400000000000002</v>
      </c>
      <c r="AD590">
        <f t="shared" si="286"/>
        <v>0.74299999999999999</v>
      </c>
      <c r="AE590">
        <f t="shared" si="287"/>
        <v>0</v>
      </c>
      <c r="AG590">
        <f t="shared" si="291"/>
        <v>-2.6005405854715507E-3</v>
      </c>
      <c r="AH590">
        <f t="shared" si="292"/>
        <v>4.7822021504644631E-3</v>
      </c>
      <c r="AI590">
        <f t="shared" si="293"/>
        <v>1.2967796342317869E-2</v>
      </c>
      <c r="AJ590">
        <f t="shared" si="294"/>
        <v>-0.20232997245844861</v>
      </c>
      <c r="AK590">
        <f t="shared" si="295"/>
        <v>0.17934537749805968</v>
      </c>
      <c r="AL590">
        <f t="shared" si="296"/>
        <v>9.660565236297348</v>
      </c>
      <c r="AM590">
        <f t="shared" si="288"/>
        <v>-0.20233204660873325</v>
      </c>
      <c r="AN590">
        <f t="shared" si="289"/>
        <v>0.17934257398887571</v>
      </c>
      <c r="AO590">
        <f t="shared" si="290"/>
        <v>9.6605652449021822</v>
      </c>
      <c r="AQ590">
        <f t="shared" si="311"/>
        <v>2.0194999990053475E-2</v>
      </c>
      <c r="AR590" t="b">
        <f t="shared" si="305"/>
        <v>1</v>
      </c>
      <c r="AS590" t="b">
        <f t="shared" si="306"/>
        <v>1</v>
      </c>
      <c r="AT590" t="b">
        <f>TRUE</f>
        <v>1</v>
      </c>
      <c r="AU590" t="b">
        <f t="shared" si="307"/>
        <v>1</v>
      </c>
      <c r="AV590" t="b">
        <f t="shared" si="312"/>
        <v>0</v>
      </c>
      <c r="AW590" t="b">
        <f t="shared" si="308"/>
        <v>0</v>
      </c>
      <c r="AX590">
        <f t="shared" si="313"/>
        <v>0</v>
      </c>
      <c r="AY590">
        <f t="shared" si="314"/>
        <v>0</v>
      </c>
      <c r="AZ590" t="b">
        <f t="shared" si="309"/>
        <v>1</v>
      </c>
    </row>
    <row r="591" spans="1:52" x14ac:dyDescent="0.3">
      <c r="A591" s="4">
        <v>589</v>
      </c>
      <c r="B591" s="4">
        <v>-803109384936</v>
      </c>
      <c r="C591" s="5">
        <v>7</v>
      </c>
      <c r="D591" s="5">
        <v>2.8240000000000001E-3</v>
      </c>
      <c r="E591" s="5">
        <v>-9.8759999999999994E-3</v>
      </c>
      <c r="F591" s="5">
        <v>1038452</v>
      </c>
      <c r="G591" s="5">
        <v>0.40892000000000001</v>
      </c>
      <c r="H591" s="5">
        <v>-0.66550200000000004</v>
      </c>
      <c r="I591" s="5">
        <v>0</v>
      </c>
      <c r="J591" s="5">
        <v>-0.13600000000000001</v>
      </c>
      <c r="K591" s="5">
        <v>0.28399999999999997</v>
      </c>
      <c r="L591" s="5">
        <v>0.77500000000000002</v>
      </c>
      <c r="M591" s="5">
        <v>0</v>
      </c>
      <c r="S591">
        <f t="shared" si="297"/>
        <v>589</v>
      </c>
      <c r="T591">
        <f t="shared" si="310"/>
        <v>11.778974000015296</v>
      </c>
      <c r="U591">
        <f t="shared" si="298"/>
        <v>7</v>
      </c>
      <c r="V591">
        <f t="shared" si="302"/>
        <v>2.7692708800000004E-2</v>
      </c>
      <c r="W591">
        <f t="shared" si="303"/>
        <v>-9.6846031200000002E-2</v>
      </c>
      <c r="X591">
        <f t="shared" si="304"/>
        <v>10.1832680024</v>
      </c>
      <c r="Y591">
        <f t="shared" si="299"/>
        <v>0.40892000000000001</v>
      </c>
      <c r="Z591">
        <f t="shared" si="300"/>
        <v>-0.66550200000000004</v>
      </c>
      <c r="AA591">
        <f t="shared" si="301"/>
        <v>0</v>
      </c>
      <c r="AB591">
        <f t="shared" si="284"/>
        <v>-0.13600000000000001</v>
      </c>
      <c r="AC591">
        <f t="shared" si="285"/>
        <v>0.28399999999999997</v>
      </c>
      <c r="AD591">
        <f t="shared" si="286"/>
        <v>0.77500000000000002</v>
      </c>
      <c r="AE591">
        <f t="shared" si="287"/>
        <v>0</v>
      </c>
      <c r="AG591">
        <f t="shared" si="291"/>
        <v>-2.3736477827122882E-3</v>
      </c>
      <c r="AH591">
        <f t="shared" si="292"/>
        <v>4.9567350756638947E-3</v>
      </c>
      <c r="AI591">
        <f t="shared" si="293"/>
        <v>1.3526301702956054E-2</v>
      </c>
      <c r="AJ591">
        <f t="shared" si="294"/>
        <v>7.8167923607464482E-2</v>
      </c>
      <c r="AK591">
        <f t="shared" si="295"/>
        <v>-7.2674912312786485E-2</v>
      </c>
      <c r="AL591">
        <f t="shared" si="296"/>
        <v>10.183206831908246</v>
      </c>
      <c r="AM591">
        <f t="shared" si="288"/>
        <v>7.8168920853179544E-2</v>
      </c>
      <c r="AN591">
        <f t="shared" si="289"/>
        <v>-7.2674289558173177E-2</v>
      </c>
      <c r="AO591">
        <f t="shared" si="290"/>
        <v>10.1832068286976</v>
      </c>
      <c r="AQ591">
        <f t="shared" si="311"/>
        <v>2.2147000068798661E-2</v>
      </c>
      <c r="AR591" t="b">
        <f t="shared" si="305"/>
        <v>1</v>
      </c>
      <c r="AS591" t="b">
        <f t="shared" si="306"/>
        <v>1</v>
      </c>
      <c r="AT591" t="b">
        <f>TRUE</f>
        <v>1</v>
      </c>
      <c r="AU591" t="b">
        <f t="shared" si="307"/>
        <v>1</v>
      </c>
      <c r="AV591" t="b">
        <f t="shared" si="312"/>
        <v>0</v>
      </c>
      <c r="AW591" t="b">
        <f t="shared" si="308"/>
        <v>0</v>
      </c>
      <c r="AX591">
        <f t="shared" si="313"/>
        <v>0</v>
      </c>
      <c r="AY591">
        <f t="shared" si="314"/>
        <v>0</v>
      </c>
      <c r="AZ591" t="b">
        <f t="shared" si="309"/>
        <v>1</v>
      </c>
    </row>
    <row r="592" spans="1:52" x14ac:dyDescent="0.3">
      <c r="A592" s="4">
        <v>590</v>
      </c>
      <c r="B592" s="4">
        <v>-803109366538</v>
      </c>
      <c r="C592" s="5">
        <v>7</v>
      </c>
      <c r="D592" s="5">
        <v>-1.4107E-2</v>
      </c>
      <c r="E592" s="5">
        <v>-4.7330000000000002E-3</v>
      </c>
      <c r="F592" s="5">
        <v>1027963</v>
      </c>
      <c r="G592" s="5">
        <v>1190732</v>
      </c>
      <c r="H592" s="5">
        <v>-1312039</v>
      </c>
      <c r="I592" s="5">
        <v>0</v>
      </c>
      <c r="J592" s="5">
        <v>-0.17599999999999999</v>
      </c>
      <c r="K592" s="5">
        <v>0.35099999999999998</v>
      </c>
      <c r="L592" s="5">
        <v>0.78700000000000003</v>
      </c>
      <c r="M592" s="5">
        <v>0</v>
      </c>
      <c r="S592">
        <f t="shared" si="297"/>
        <v>590</v>
      </c>
      <c r="T592">
        <f t="shared" si="310"/>
        <v>11.797372000059113</v>
      </c>
      <c r="U592">
        <f t="shared" si="298"/>
        <v>7</v>
      </c>
      <c r="V592">
        <f t="shared" si="302"/>
        <v>-0.13833606340000001</v>
      </c>
      <c r="W592">
        <f t="shared" si="303"/>
        <v>-4.6412744600000007E-2</v>
      </c>
      <c r="X592">
        <f t="shared" si="304"/>
        <v>10.0804107706</v>
      </c>
      <c r="Y592">
        <f t="shared" si="299"/>
        <v>1.1907319999999999</v>
      </c>
      <c r="Z592">
        <f t="shared" si="300"/>
        <v>-1.312039</v>
      </c>
      <c r="AA592">
        <f t="shared" si="301"/>
        <v>0</v>
      </c>
      <c r="AB592">
        <f t="shared" si="284"/>
        <v>-0.17599999999999999</v>
      </c>
      <c r="AC592">
        <f t="shared" si="285"/>
        <v>0.35099999999999998</v>
      </c>
      <c r="AD592">
        <f t="shared" si="286"/>
        <v>0.78700000000000003</v>
      </c>
      <c r="AE592">
        <f t="shared" si="287"/>
        <v>0</v>
      </c>
      <c r="AG592">
        <f t="shared" si="291"/>
        <v>-3.07177948351002E-3</v>
      </c>
      <c r="AH592">
        <f t="shared" si="292"/>
        <v>6.1261056745000961E-3</v>
      </c>
      <c r="AI592">
        <f t="shared" si="293"/>
        <v>1.3735741213195374E-2</v>
      </c>
      <c r="AJ592">
        <f t="shared" si="294"/>
        <v>-7.6580192226076232E-2</v>
      </c>
      <c r="AK592">
        <f t="shared" si="295"/>
        <v>-1.544575317962044E-2</v>
      </c>
      <c r="AL592">
        <f t="shared" si="296"/>
        <v>10.081164080412249</v>
      </c>
      <c r="AM592">
        <f t="shared" si="288"/>
        <v>-7.6579610182212848E-2</v>
      </c>
      <c r="AN592">
        <f t="shared" si="289"/>
        <v>-1.5447775334727167E-2</v>
      </c>
      <c r="AO592">
        <f t="shared" si="290"/>
        <v>10.081164081735222</v>
      </c>
      <c r="AQ592">
        <f t="shared" si="311"/>
        <v>1.8398000043816864E-2</v>
      </c>
      <c r="AR592" t="b">
        <f t="shared" si="305"/>
        <v>1</v>
      </c>
      <c r="AS592" t="b">
        <f t="shared" si="306"/>
        <v>1</v>
      </c>
      <c r="AT592" t="b">
        <f>TRUE</f>
        <v>1</v>
      </c>
      <c r="AU592" t="b">
        <f t="shared" si="307"/>
        <v>1</v>
      </c>
      <c r="AV592" t="b">
        <f t="shared" si="312"/>
        <v>0</v>
      </c>
      <c r="AW592" t="b">
        <f t="shared" si="308"/>
        <v>0</v>
      </c>
      <c r="AX592">
        <f t="shared" si="313"/>
        <v>0</v>
      </c>
      <c r="AY592">
        <f t="shared" si="314"/>
        <v>0</v>
      </c>
      <c r="AZ592" t="b">
        <f t="shared" si="309"/>
        <v>1</v>
      </c>
    </row>
    <row r="593" spans="1:52" x14ac:dyDescent="0.3">
      <c r="A593" s="4">
        <v>591</v>
      </c>
      <c r="B593" s="4">
        <v>-803109345222</v>
      </c>
      <c r="C593" s="5">
        <v>7</v>
      </c>
      <c r="D593" s="5">
        <v>-5.8895999999999997E-2</v>
      </c>
      <c r="E593" s="5">
        <v>4.4229999999999998E-3</v>
      </c>
      <c r="F593" s="5">
        <v>0.97070999999999996</v>
      </c>
      <c r="G593" s="5">
        <v>-0.141149</v>
      </c>
      <c r="H593" s="5">
        <v>-1003795</v>
      </c>
      <c r="I593" s="5">
        <v>0</v>
      </c>
      <c r="J593" s="5">
        <v>-0.187</v>
      </c>
      <c r="K593" s="5">
        <v>0.53200000000000003</v>
      </c>
      <c r="L593" s="5">
        <v>0.73499999999999999</v>
      </c>
      <c r="M593" s="5">
        <v>0</v>
      </c>
      <c r="S593">
        <f t="shared" si="297"/>
        <v>591</v>
      </c>
      <c r="T593">
        <f t="shared" si="310"/>
        <v>11.81868799997028</v>
      </c>
      <c r="U593">
        <f t="shared" si="298"/>
        <v>7</v>
      </c>
      <c r="V593">
        <f t="shared" si="302"/>
        <v>-0.57754595519999996</v>
      </c>
      <c r="W593">
        <f t="shared" si="303"/>
        <v>4.3372822599999999E-2</v>
      </c>
      <c r="X593">
        <f t="shared" si="304"/>
        <v>9.5189764019999998</v>
      </c>
      <c r="Y593">
        <f t="shared" si="299"/>
        <v>-0.141149</v>
      </c>
      <c r="Z593">
        <f t="shared" si="300"/>
        <v>-1.003795</v>
      </c>
      <c r="AA593">
        <f t="shared" si="301"/>
        <v>0</v>
      </c>
      <c r="AB593">
        <f t="shared" si="284"/>
        <v>-0.187</v>
      </c>
      <c r="AC593">
        <f t="shared" si="285"/>
        <v>0.53200000000000003</v>
      </c>
      <c r="AD593">
        <f t="shared" si="286"/>
        <v>0.73499999999999999</v>
      </c>
      <c r="AE593">
        <f t="shared" si="287"/>
        <v>0</v>
      </c>
      <c r="AG593">
        <f t="shared" si="291"/>
        <v>-3.2637657012293962E-3</v>
      </c>
      <c r="AH593">
        <f t="shared" si="292"/>
        <v>9.2851516206098345E-3</v>
      </c>
      <c r="AI593">
        <f t="shared" si="293"/>
        <v>1.282817000215832E-2</v>
      </c>
      <c r="AJ593">
        <f t="shared" si="294"/>
        <v>-0.48913718992925814</v>
      </c>
      <c r="AK593">
        <f t="shared" si="295"/>
        <v>7.4456407897015742E-2</v>
      </c>
      <c r="AL593">
        <f t="shared" si="296"/>
        <v>9.523736311274698</v>
      </c>
      <c r="AM593">
        <f t="shared" si="288"/>
        <v>-0.48913897504174625</v>
      </c>
      <c r="AN593">
        <f t="shared" si="289"/>
        <v>7.4440245128227722E-2</v>
      </c>
      <c r="AO593">
        <f t="shared" si="290"/>
        <v>9.5237363459380457</v>
      </c>
      <c r="AQ593">
        <f t="shared" si="311"/>
        <v>2.1315999911166728E-2</v>
      </c>
      <c r="AR593" t="b">
        <f t="shared" si="305"/>
        <v>1</v>
      </c>
      <c r="AS593" t="b">
        <f t="shared" si="306"/>
        <v>1</v>
      </c>
      <c r="AT593" t="b">
        <f>TRUE</f>
        <v>1</v>
      </c>
      <c r="AU593" t="b">
        <f t="shared" si="307"/>
        <v>1</v>
      </c>
      <c r="AV593" t="b">
        <f t="shared" si="312"/>
        <v>0</v>
      </c>
      <c r="AW593" t="b">
        <f t="shared" si="308"/>
        <v>0</v>
      </c>
      <c r="AX593">
        <f t="shared" si="313"/>
        <v>0</v>
      </c>
      <c r="AY593">
        <f t="shared" si="314"/>
        <v>0</v>
      </c>
      <c r="AZ593" t="b">
        <f t="shared" si="309"/>
        <v>1</v>
      </c>
    </row>
    <row r="594" spans="1:52" x14ac:dyDescent="0.3">
      <c r="A594" s="4">
        <v>592</v>
      </c>
      <c r="B594" s="4">
        <v>-803109325838</v>
      </c>
      <c r="C594" s="5">
        <v>7</v>
      </c>
      <c r="D594" s="5">
        <v>-6.6969999999999998E-3</v>
      </c>
      <c r="E594" s="5">
        <v>-6.2100000000000002E-4</v>
      </c>
      <c r="F594" s="5">
        <v>1058795</v>
      </c>
      <c r="G594" s="5">
        <v>0.39383699999999999</v>
      </c>
      <c r="H594" s="5">
        <v>-0.72556600000000004</v>
      </c>
      <c r="I594" s="5">
        <v>0</v>
      </c>
      <c r="J594" s="5">
        <v>-0.17</v>
      </c>
      <c r="K594" s="5">
        <v>0.76100000000000001</v>
      </c>
      <c r="L594" s="5">
        <v>0.67700000000000005</v>
      </c>
      <c r="M594" s="5">
        <v>0</v>
      </c>
      <c r="S594">
        <f t="shared" si="297"/>
        <v>592</v>
      </c>
      <c r="T594">
        <f t="shared" si="310"/>
        <v>11.838071999954991</v>
      </c>
      <c r="U594">
        <f t="shared" si="298"/>
        <v>7</v>
      </c>
      <c r="V594">
        <f t="shared" si="302"/>
        <v>-6.5672121400000005E-2</v>
      </c>
      <c r="W594">
        <f t="shared" si="303"/>
        <v>-6.0896502000000003E-3</v>
      </c>
      <c r="X594">
        <f t="shared" si="304"/>
        <v>10.382755529000001</v>
      </c>
      <c r="Y594">
        <f t="shared" si="299"/>
        <v>0.39383699999999999</v>
      </c>
      <c r="Z594">
        <f t="shared" si="300"/>
        <v>-0.72556600000000004</v>
      </c>
      <c r="AA594">
        <f t="shared" si="301"/>
        <v>0</v>
      </c>
      <c r="AB594">
        <f t="shared" si="284"/>
        <v>-0.17</v>
      </c>
      <c r="AC594">
        <f t="shared" si="285"/>
        <v>0.76100000000000001</v>
      </c>
      <c r="AD594">
        <f t="shared" si="286"/>
        <v>0.67700000000000005</v>
      </c>
      <c r="AE594">
        <f t="shared" si="287"/>
        <v>0</v>
      </c>
      <c r="AG594">
        <f t="shared" si="291"/>
        <v>-2.9670597283903604E-3</v>
      </c>
      <c r="AH594">
        <f t="shared" si="292"/>
        <v>1.328195560767685E-2</v>
      </c>
      <c r="AI594">
        <f t="shared" si="293"/>
        <v>1.1815879036001611E-2</v>
      </c>
      <c r="AJ594">
        <f t="shared" si="294"/>
        <v>7.2232914598210948E-2</v>
      </c>
      <c r="AK594">
        <f t="shared" si="295"/>
        <v>2.4716457927829141E-2</v>
      </c>
      <c r="AL594">
        <f t="shared" si="296"/>
        <v>10.382684324831654</v>
      </c>
      <c r="AM594">
        <f t="shared" si="288"/>
        <v>7.2232547580254283E-2</v>
      </c>
      <c r="AN594">
        <f t="shared" si="289"/>
        <v>2.4716587204575632E-2</v>
      </c>
      <c r="AO594">
        <f t="shared" si="290"/>
        <v>10.382684327077262</v>
      </c>
      <c r="AQ594">
        <f t="shared" si="311"/>
        <v>1.9383999984711409E-2</v>
      </c>
      <c r="AR594" t="b">
        <f t="shared" si="305"/>
        <v>1</v>
      </c>
      <c r="AS594" t="b">
        <f t="shared" si="306"/>
        <v>1</v>
      </c>
      <c r="AT594" t="b">
        <f>TRUE</f>
        <v>1</v>
      </c>
      <c r="AU594" t="b">
        <f t="shared" si="307"/>
        <v>1</v>
      </c>
      <c r="AV594" t="b">
        <f t="shared" si="312"/>
        <v>0</v>
      </c>
      <c r="AW594" t="b">
        <f t="shared" si="308"/>
        <v>0</v>
      </c>
      <c r="AX594">
        <f t="shared" si="313"/>
        <v>0</v>
      </c>
      <c r="AY594">
        <f t="shared" si="314"/>
        <v>0</v>
      </c>
      <c r="AZ594" t="b">
        <f t="shared" si="309"/>
        <v>1</v>
      </c>
    </row>
    <row r="595" spans="1:52" x14ac:dyDescent="0.3">
      <c r="A595" s="4">
        <v>593</v>
      </c>
      <c r="B595" s="4">
        <v>-803109306902</v>
      </c>
      <c r="C595" s="5">
        <v>7</v>
      </c>
      <c r="D595" s="5">
        <v>-4.4179000000000003E-2</v>
      </c>
      <c r="E595" s="5">
        <v>-7.0130000000000001E-3</v>
      </c>
      <c r="F595" s="5">
        <v>1034887</v>
      </c>
      <c r="G595" s="5">
        <v>0.438114</v>
      </c>
      <c r="H595" s="5">
        <v>-1112261</v>
      </c>
      <c r="I595" s="5">
        <v>0</v>
      </c>
      <c r="J595" s="5">
        <v>-0.11700000000000001</v>
      </c>
      <c r="K595" s="5">
        <v>0.83099999999999996</v>
      </c>
      <c r="L595" s="5">
        <v>0.63800000000000001</v>
      </c>
      <c r="M595" s="5">
        <v>0</v>
      </c>
      <c r="S595">
        <f t="shared" si="297"/>
        <v>593</v>
      </c>
      <c r="T595">
        <f t="shared" si="310"/>
        <v>11.857008000020869</v>
      </c>
      <c r="U595">
        <f t="shared" si="298"/>
        <v>7</v>
      </c>
      <c r="V595">
        <f t="shared" si="302"/>
        <v>-0.43322810980000004</v>
      </c>
      <c r="W595">
        <f t="shared" si="303"/>
        <v>-6.8770880600000001E-2</v>
      </c>
      <c r="X595">
        <f t="shared" si="304"/>
        <v>10.1483088994</v>
      </c>
      <c r="Y595">
        <f t="shared" si="299"/>
        <v>0.438114</v>
      </c>
      <c r="Z595">
        <f t="shared" si="300"/>
        <v>-1.1122609999999999</v>
      </c>
      <c r="AA595">
        <f t="shared" si="301"/>
        <v>0</v>
      </c>
      <c r="AB595">
        <f t="shared" si="284"/>
        <v>-0.11700000000000001</v>
      </c>
      <c r="AC595">
        <f t="shared" si="285"/>
        <v>0.83099999999999996</v>
      </c>
      <c r="AD595">
        <f t="shared" si="286"/>
        <v>0.63800000000000001</v>
      </c>
      <c r="AE595">
        <f t="shared" si="287"/>
        <v>0</v>
      </c>
      <c r="AG595">
        <f t="shared" si="291"/>
        <v>-2.0420352248333657E-3</v>
      </c>
      <c r="AH595">
        <f t="shared" si="292"/>
        <v>1.4503686084072877E-2</v>
      </c>
      <c r="AI595">
        <f t="shared" si="293"/>
        <v>1.1135200627723822E-2</v>
      </c>
      <c r="AJ595">
        <f t="shared" si="294"/>
        <v>-0.28599981805162811</v>
      </c>
      <c r="AK595">
        <f t="shared" si="295"/>
        <v>-4.8036896493477824E-2</v>
      </c>
      <c r="AL595">
        <f t="shared" si="296"/>
        <v>10.153643981715645</v>
      </c>
      <c r="AM595">
        <f t="shared" si="288"/>
        <v>-0.28599808820377326</v>
      </c>
      <c r="AN595">
        <f t="shared" si="289"/>
        <v>-4.8047547373173058E-2</v>
      </c>
      <c r="AO595">
        <f t="shared" si="290"/>
        <v>10.15364398004558</v>
      </c>
      <c r="AQ595">
        <f t="shared" si="311"/>
        <v>1.8936000065878034E-2</v>
      </c>
      <c r="AR595" t="b">
        <f t="shared" si="305"/>
        <v>1</v>
      </c>
      <c r="AS595" t="b">
        <f t="shared" si="306"/>
        <v>1</v>
      </c>
      <c r="AT595" t="b">
        <f>TRUE</f>
        <v>1</v>
      </c>
      <c r="AU595" t="b">
        <f t="shared" si="307"/>
        <v>1</v>
      </c>
      <c r="AV595" t="b">
        <f t="shared" si="312"/>
        <v>0</v>
      </c>
      <c r="AW595" t="b">
        <f t="shared" si="308"/>
        <v>0</v>
      </c>
      <c r="AX595">
        <f t="shared" si="313"/>
        <v>0</v>
      </c>
      <c r="AY595">
        <f t="shared" si="314"/>
        <v>0</v>
      </c>
      <c r="AZ595" t="b">
        <f t="shared" si="309"/>
        <v>1</v>
      </c>
    </row>
    <row r="596" spans="1:52" x14ac:dyDescent="0.3">
      <c r="A596" s="4">
        <v>594</v>
      </c>
      <c r="B596" s="4">
        <v>-803109286222</v>
      </c>
      <c r="C596" s="5">
        <v>7</v>
      </c>
      <c r="D596" s="5">
        <v>-5.5081999999999999E-2</v>
      </c>
      <c r="E596" s="5">
        <v>-9.1780000000000004E-3</v>
      </c>
      <c r="F596" s="5">
        <v>1068374</v>
      </c>
      <c r="G596" s="5">
        <v>9.9672999999999998E-2</v>
      </c>
      <c r="H596" s="5">
        <v>-1925891</v>
      </c>
      <c r="I596" s="5">
        <v>0</v>
      </c>
      <c r="J596" s="5">
        <v>-0.129</v>
      </c>
      <c r="K596" s="5">
        <v>0.99199999999999999</v>
      </c>
      <c r="L596" s="5">
        <v>0.56999999999999995</v>
      </c>
      <c r="M596" s="5">
        <v>0</v>
      </c>
      <c r="S596">
        <f t="shared" si="297"/>
        <v>594</v>
      </c>
      <c r="T596">
        <f t="shared" si="310"/>
        <v>11.877687999978662</v>
      </c>
      <c r="U596">
        <f t="shared" si="298"/>
        <v>7</v>
      </c>
      <c r="V596">
        <f t="shared" si="302"/>
        <v>-0.54014510839999996</v>
      </c>
      <c r="W596">
        <f t="shared" si="303"/>
        <v>-9.0001303600000013E-2</v>
      </c>
      <c r="X596">
        <f t="shared" si="304"/>
        <v>10.4766891188</v>
      </c>
      <c r="Y596">
        <f t="shared" si="299"/>
        <v>9.9672999999999998E-2</v>
      </c>
      <c r="Z596">
        <f t="shared" si="300"/>
        <v>-1.925891</v>
      </c>
      <c r="AA596">
        <f t="shared" si="301"/>
        <v>0</v>
      </c>
      <c r="AB596">
        <f t="shared" si="284"/>
        <v>-0.129</v>
      </c>
      <c r="AC596">
        <f t="shared" si="285"/>
        <v>0.99199999999999999</v>
      </c>
      <c r="AD596">
        <f t="shared" si="286"/>
        <v>0.56999999999999995</v>
      </c>
      <c r="AE596">
        <f t="shared" si="287"/>
        <v>0</v>
      </c>
      <c r="AG596">
        <f t="shared" si="291"/>
        <v>-2.2514747350726853E-3</v>
      </c>
      <c r="AH596">
        <f t="shared" si="292"/>
        <v>1.7313666179783749E-2</v>
      </c>
      <c r="AI596">
        <f t="shared" si="293"/>
        <v>9.9483767363676787E-3</v>
      </c>
      <c r="AJ596">
        <f t="shared" si="294"/>
        <v>-0.3586833167763861</v>
      </c>
      <c r="AK596">
        <f t="shared" si="295"/>
        <v>-6.6395575390861106E-2</v>
      </c>
      <c r="AL596">
        <f t="shared" si="296"/>
        <v>10.484646382715788</v>
      </c>
      <c r="AM596">
        <f t="shared" si="288"/>
        <v>-0.3586802683105268</v>
      </c>
      <c r="AN596">
        <f t="shared" si="289"/>
        <v>-6.6413094555840241E-2</v>
      </c>
      <c r="AO596">
        <f t="shared" si="290"/>
        <v>10.484646376047056</v>
      </c>
      <c r="AQ596">
        <f t="shared" si="311"/>
        <v>2.0679999957792461E-2</v>
      </c>
      <c r="AR596" t="b">
        <f t="shared" si="305"/>
        <v>1</v>
      </c>
      <c r="AS596" t="b">
        <f t="shared" si="306"/>
        <v>1</v>
      </c>
      <c r="AT596" t="b">
        <f>TRUE</f>
        <v>1</v>
      </c>
      <c r="AU596" t="b">
        <f t="shared" si="307"/>
        <v>1</v>
      </c>
      <c r="AV596" t="b">
        <f t="shared" si="312"/>
        <v>0</v>
      </c>
      <c r="AW596" t="b">
        <f t="shared" si="308"/>
        <v>0</v>
      </c>
      <c r="AX596">
        <f t="shared" si="313"/>
        <v>0</v>
      </c>
      <c r="AY596">
        <f t="shared" si="314"/>
        <v>0</v>
      </c>
      <c r="AZ596" t="b">
        <f t="shared" si="309"/>
        <v>1</v>
      </c>
    </row>
    <row r="597" spans="1:52" x14ac:dyDescent="0.3">
      <c r="A597" s="4">
        <v>595</v>
      </c>
      <c r="B597" s="4">
        <v>-803109266470</v>
      </c>
      <c r="C597" s="5">
        <v>7</v>
      </c>
      <c r="D597" s="5">
        <v>-4.9207000000000001E-2</v>
      </c>
      <c r="E597" s="5">
        <v>-1.4499999999999999E-3</v>
      </c>
      <c r="F597" s="5">
        <v>1091253</v>
      </c>
      <c r="G597" s="5">
        <v>-9.1545000000000001E-2</v>
      </c>
      <c r="H597" s="5">
        <v>-1802288</v>
      </c>
      <c r="I597" s="5">
        <v>0</v>
      </c>
      <c r="J597" s="5">
        <v>-0.06</v>
      </c>
      <c r="K597" s="5">
        <v>1248000</v>
      </c>
      <c r="L597" s="5">
        <v>0.47099999999999997</v>
      </c>
      <c r="M597" s="5">
        <v>0</v>
      </c>
      <c r="S597">
        <f t="shared" si="297"/>
        <v>595</v>
      </c>
      <c r="T597">
        <f t="shared" si="310"/>
        <v>11.897439999971539</v>
      </c>
      <c r="U597">
        <f t="shared" si="298"/>
        <v>7</v>
      </c>
      <c r="V597">
        <f t="shared" si="302"/>
        <v>-0.48253368340000002</v>
      </c>
      <c r="W597">
        <f t="shared" si="303"/>
        <v>-1.4218989999999999E-2</v>
      </c>
      <c r="X597">
        <f t="shared" si="304"/>
        <v>10.7010451686</v>
      </c>
      <c r="Y597">
        <f t="shared" si="299"/>
        <v>-9.1545000000000001E-2</v>
      </c>
      <c r="Z597">
        <f t="shared" si="300"/>
        <v>-1.8022879999999999</v>
      </c>
      <c r="AA597">
        <f t="shared" si="301"/>
        <v>0</v>
      </c>
      <c r="AB597">
        <f t="shared" si="284"/>
        <v>-0.06</v>
      </c>
      <c r="AC597">
        <f t="shared" si="285"/>
        <v>1.248</v>
      </c>
      <c r="AD597">
        <f t="shared" si="286"/>
        <v>0.47099999999999997</v>
      </c>
      <c r="AE597">
        <f t="shared" si="287"/>
        <v>0</v>
      </c>
      <c r="AG597">
        <f t="shared" si="291"/>
        <v>-1.0471975511965976E-3</v>
      </c>
      <c r="AH597">
        <f t="shared" si="292"/>
        <v>2.1781709064889233E-2</v>
      </c>
      <c r="AI597">
        <f t="shared" si="293"/>
        <v>8.2205007768932914E-3</v>
      </c>
      <c r="AJ597">
        <f t="shared" si="294"/>
        <v>-0.24935059868868356</v>
      </c>
      <c r="AK597">
        <f t="shared" si="295"/>
        <v>-3.00452857777617E-3</v>
      </c>
      <c r="AL597">
        <f t="shared" si="296"/>
        <v>10.70902534722237</v>
      </c>
      <c r="AM597">
        <f t="shared" si="288"/>
        <v>-0.24935040217690754</v>
      </c>
      <c r="AN597">
        <f t="shared" si="289"/>
        <v>-3.0128759559102918E-3</v>
      </c>
      <c r="AO597">
        <f t="shared" si="290"/>
        <v>10.709025349452784</v>
      </c>
      <c r="AQ597">
        <f t="shared" si="311"/>
        <v>1.9751999992877245E-2</v>
      </c>
      <c r="AR597" t="b">
        <f t="shared" si="305"/>
        <v>1</v>
      </c>
      <c r="AS597" t="b">
        <f t="shared" si="306"/>
        <v>1</v>
      </c>
      <c r="AT597" t="b">
        <f>TRUE</f>
        <v>1</v>
      </c>
      <c r="AU597" t="b">
        <f t="shared" si="307"/>
        <v>1</v>
      </c>
      <c r="AV597" t="b">
        <f t="shared" si="312"/>
        <v>0</v>
      </c>
      <c r="AW597" t="b">
        <f t="shared" si="308"/>
        <v>0</v>
      </c>
      <c r="AX597">
        <f t="shared" si="313"/>
        <v>0</v>
      </c>
      <c r="AY597">
        <f t="shared" si="314"/>
        <v>0</v>
      </c>
      <c r="AZ597" t="b">
        <f t="shared" si="309"/>
        <v>1</v>
      </c>
    </row>
    <row r="598" spans="1:52" x14ac:dyDescent="0.3">
      <c r="A598" s="4">
        <v>596</v>
      </c>
      <c r="B598" s="4">
        <v>-803109247696</v>
      </c>
      <c r="C598" s="5">
        <v>7</v>
      </c>
      <c r="D598" s="5">
        <v>-4.3607E-2</v>
      </c>
      <c r="E598" s="5">
        <v>9.9159999999999995E-3</v>
      </c>
      <c r="F598" s="5">
        <v>1084376</v>
      </c>
      <c r="G598" s="5">
        <v>0.66151700000000002</v>
      </c>
      <c r="H598" s="5">
        <v>-1276359</v>
      </c>
      <c r="I598" s="5">
        <v>0</v>
      </c>
      <c r="J598" s="5">
        <v>7.8E-2</v>
      </c>
      <c r="K598" s="5">
        <v>1455000</v>
      </c>
      <c r="L598" s="5">
        <v>0.36899999999999999</v>
      </c>
      <c r="M598" s="5">
        <v>0</v>
      </c>
      <c r="S598">
        <f t="shared" si="297"/>
        <v>596</v>
      </c>
      <c r="T598">
        <f t="shared" si="310"/>
        <v>11.916213999968022</v>
      </c>
      <c r="U598">
        <f t="shared" si="298"/>
        <v>7</v>
      </c>
      <c r="V598">
        <f t="shared" si="302"/>
        <v>-0.4276189634</v>
      </c>
      <c r="W598">
        <f t="shared" si="303"/>
        <v>9.72382792E-2</v>
      </c>
      <c r="X598">
        <f t="shared" si="304"/>
        <v>10.6336079312</v>
      </c>
      <c r="Y598">
        <f t="shared" si="299"/>
        <v>0.66151700000000002</v>
      </c>
      <c r="Z598">
        <f t="shared" si="300"/>
        <v>-1.276359</v>
      </c>
      <c r="AA598">
        <f t="shared" si="301"/>
        <v>0</v>
      </c>
      <c r="AB598">
        <f t="shared" si="284"/>
        <v>7.8E-2</v>
      </c>
      <c r="AC598">
        <f t="shared" si="285"/>
        <v>1.4550000000000001</v>
      </c>
      <c r="AD598">
        <f t="shared" si="286"/>
        <v>0.36899999999999999</v>
      </c>
      <c r="AE598">
        <f t="shared" si="287"/>
        <v>0</v>
      </c>
      <c r="AG598">
        <f t="shared" si="291"/>
        <v>1.361356816555577E-3</v>
      </c>
      <c r="AH598">
        <f t="shared" si="292"/>
        <v>2.5394540616517493E-2</v>
      </c>
      <c r="AI598">
        <f t="shared" si="293"/>
        <v>6.4402649398590762E-3</v>
      </c>
      <c r="AJ598">
        <f t="shared" si="294"/>
        <v>-0.1574745228767318</v>
      </c>
      <c r="AK598">
        <f t="shared" si="295"/>
        <v>8.2751944741294173E-2</v>
      </c>
      <c r="AL598">
        <f t="shared" si="296"/>
        <v>10.641159936095635</v>
      </c>
      <c r="AM598">
        <f t="shared" si="288"/>
        <v>-0.1574714118120229</v>
      </c>
      <c r="AN598">
        <f t="shared" si="289"/>
        <v>8.2762058924232232E-2</v>
      </c>
      <c r="AO598">
        <f t="shared" si="290"/>
        <v>10.641159903475989</v>
      </c>
      <c r="AQ598">
        <f t="shared" si="311"/>
        <v>1.8773999996483326E-2</v>
      </c>
      <c r="AR598" t="b">
        <f t="shared" si="305"/>
        <v>1</v>
      </c>
      <c r="AS598" t="b">
        <f t="shared" si="306"/>
        <v>1</v>
      </c>
      <c r="AT598" t="b">
        <f>TRUE</f>
        <v>1</v>
      </c>
      <c r="AU598" t="b">
        <f t="shared" si="307"/>
        <v>1</v>
      </c>
      <c r="AV598" t="b">
        <f t="shared" si="312"/>
        <v>0</v>
      </c>
      <c r="AW598" t="b">
        <f t="shared" si="308"/>
        <v>0</v>
      </c>
      <c r="AX598">
        <f t="shared" si="313"/>
        <v>0</v>
      </c>
      <c r="AY598">
        <f t="shared" si="314"/>
        <v>0</v>
      </c>
      <c r="AZ598" t="b">
        <f t="shared" si="309"/>
        <v>1</v>
      </c>
    </row>
    <row r="599" spans="1:52" x14ac:dyDescent="0.3">
      <c r="A599" s="4">
        <v>597</v>
      </c>
      <c r="B599" s="4">
        <v>-803109225996</v>
      </c>
      <c r="C599" s="5">
        <v>7</v>
      </c>
      <c r="D599" s="5">
        <v>-4.3836E-2</v>
      </c>
      <c r="E599" s="5">
        <v>1.4541999999999999E-2</v>
      </c>
      <c r="F599" s="5">
        <v>1094896</v>
      </c>
      <c r="G599" s="5">
        <v>2702491</v>
      </c>
      <c r="H599" s="5">
        <v>-1427807</v>
      </c>
      <c r="I599" s="5">
        <v>0</v>
      </c>
      <c r="J599" s="5">
        <v>0.40100000000000002</v>
      </c>
      <c r="K599" s="5">
        <v>1888000</v>
      </c>
      <c r="L599" s="5">
        <v>0.183</v>
      </c>
      <c r="M599" s="5">
        <v>0</v>
      </c>
      <c r="S599">
        <f t="shared" si="297"/>
        <v>597</v>
      </c>
      <c r="T599">
        <f t="shared" si="310"/>
        <v>11.937914000009187</v>
      </c>
      <c r="U599">
        <f t="shared" si="298"/>
        <v>7</v>
      </c>
      <c r="V599">
        <f t="shared" si="302"/>
        <v>-0.42986458320000004</v>
      </c>
      <c r="W599">
        <f t="shared" si="303"/>
        <v>0.1426017604</v>
      </c>
      <c r="X599">
        <f t="shared" si="304"/>
        <v>10.736769155200001</v>
      </c>
      <c r="Y599">
        <f t="shared" si="299"/>
        <v>2.7024910000000002</v>
      </c>
      <c r="Z599">
        <f t="shared" si="300"/>
        <v>-1.427807</v>
      </c>
      <c r="AA599">
        <f t="shared" si="301"/>
        <v>0</v>
      </c>
      <c r="AB599">
        <f t="shared" si="284"/>
        <v>0.40100000000000002</v>
      </c>
      <c r="AC599">
        <f t="shared" si="285"/>
        <v>1.8879999999999999</v>
      </c>
      <c r="AD599">
        <f t="shared" si="286"/>
        <v>0.183</v>
      </c>
      <c r="AE599">
        <f t="shared" si="287"/>
        <v>0</v>
      </c>
      <c r="AG599">
        <f t="shared" si="291"/>
        <v>6.9987703004972613E-3</v>
      </c>
      <c r="AH599">
        <f t="shared" si="292"/>
        <v>3.2951816277652937E-2</v>
      </c>
      <c r="AI599">
        <f t="shared" si="293"/>
        <v>3.1939525311496229E-3</v>
      </c>
      <c r="AJ599">
        <f t="shared" si="294"/>
        <v>-7.5899204569631007E-2</v>
      </c>
      <c r="AK599">
        <f t="shared" si="295"/>
        <v>6.7396375293700239E-2</v>
      </c>
      <c r="AL599">
        <f t="shared" si="296"/>
        <v>10.745837694351986</v>
      </c>
      <c r="AM599">
        <f t="shared" si="288"/>
        <v>-7.5874987013155981E-2</v>
      </c>
      <c r="AN599">
        <f t="shared" si="289"/>
        <v>6.7454700272195051E-2</v>
      </c>
      <c r="AO599">
        <f t="shared" si="290"/>
        <v>10.745837499412039</v>
      </c>
      <c r="AQ599">
        <f t="shared" si="311"/>
        <v>2.1700000041164458E-2</v>
      </c>
      <c r="AR599" t="b">
        <f t="shared" si="305"/>
        <v>1</v>
      </c>
      <c r="AS599" t="b">
        <f t="shared" si="306"/>
        <v>1</v>
      </c>
      <c r="AT599" t="b">
        <f>TRUE</f>
        <v>1</v>
      </c>
      <c r="AU599" t="b">
        <f t="shared" si="307"/>
        <v>1</v>
      </c>
      <c r="AV599" t="b">
        <f t="shared" si="312"/>
        <v>0</v>
      </c>
      <c r="AW599" t="b">
        <f t="shared" si="308"/>
        <v>0</v>
      </c>
      <c r="AX599">
        <f t="shared" si="313"/>
        <v>0</v>
      </c>
      <c r="AY599">
        <f t="shared" si="314"/>
        <v>0</v>
      </c>
      <c r="AZ599" t="b">
        <f t="shared" si="309"/>
        <v>1</v>
      </c>
    </row>
    <row r="600" spans="1:52" x14ac:dyDescent="0.3">
      <c r="A600" s="4">
        <v>598</v>
      </c>
      <c r="B600" s="4">
        <v>-803109204185</v>
      </c>
      <c r="C600" s="5">
        <v>7</v>
      </c>
      <c r="D600" s="5">
        <v>-5.0653999999999998E-2</v>
      </c>
      <c r="E600" s="5">
        <v>-2.0861999999999999E-2</v>
      </c>
      <c r="F600" s="5">
        <v>1097675</v>
      </c>
      <c r="G600" s="5">
        <v>4854916</v>
      </c>
      <c r="H600" s="5">
        <v>-4252278</v>
      </c>
      <c r="I600" s="5">
        <v>0</v>
      </c>
      <c r="J600" s="5">
        <v>0.624</v>
      </c>
      <c r="K600" s="5">
        <v>2228000</v>
      </c>
      <c r="L600" s="5">
        <v>4.5999999999999999E-2</v>
      </c>
      <c r="M600" s="5">
        <v>0</v>
      </c>
      <c r="S600">
        <f t="shared" si="297"/>
        <v>598</v>
      </c>
      <c r="T600">
        <f t="shared" si="310"/>
        <v>11.959724999964237</v>
      </c>
      <c r="U600">
        <f t="shared" si="298"/>
        <v>7</v>
      </c>
      <c r="V600">
        <f t="shared" si="302"/>
        <v>-0.49672325480000001</v>
      </c>
      <c r="W600">
        <f t="shared" si="303"/>
        <v>-0.20457694439999999</v>
      </c>
      <c r="X600">
        <f t="shared" si="304"/>
        <v>10.764020585000001</v>
      </c>
      <c r="Y600">
        <f t="shared" si="299"/>
        <v>4.8549160000000002</v>
      </c>
      <c r="Z600">
        <f t="shared" si="300"/>
        <v>-4.2522779999999996</v>
      </c>
      <c r="AA600">
        <f t="shared" si="301"/>
        <v>0</v>
      </c>
      <c r="AB600">
        <f t="shared" si="284"/>
        <v>0.624</v>
      </c>
      <c r="AC600">
        <f t="shared" si="285"/>
        <v>2.2280000000000002</v>
      </c>
      <c r="AD600">
        <f t="shared" si="286"/>
        <v>4.5999999999999999E-2</v>
      </c>
      <c r="AE600">
        <f t="shared" si="287"/>
        <v>0</v>
      </c>
      <c r="AG600">
        <f t="shared" si="291"/>
        <v>1.0890854532444616E-2</v>
      </c>
      <c r="AH600">
        <f t="shared" si="292"/>
        <v>3.8885935734433663E-2</v>
      </c>
      <c r="AI600">
        <f t="shared" si="293"/>
        <v>8.0285145591739145E-4</v>
      </c>
      <c r="AJ600">
        <f t="shared" si="294"/>
        <v>-7.7884217326463612E-2</v>
      </c>
      <c r="AK600">
        <f t="shared" si="295"/>
        <v>-0.32191356332538928</v>
      </c>
      <c r="AL600">
        <f t="shared" si="296"/>
        <v>10.772327073514873</v>
      </c>
      <c r="AM600">
        <f t="shared" si="288"/>
        <v>-7.799564921959784E-2</v>
      </c>
      <c r="AN600">
        <f t="shared" si="289"/>
        <v>-0.32179187695714806</v>
      </c>
      <c r="AO600">
        <f t="shared" si="290"/>
        <v>10.772329902995457</v>
      </c>
      <c r="AQ600">
        <f t="shared" si="311"/>
        <v>2.1810999955050647E-2</v>
      </c>
      <c r="AR600" t="b">
        <f t="shared" si="305"/>
        <v>1</v>
      </c>
      <c r="AS600" t="b">
        <f t="shared" si="306"/>
        <v>1</v>
      </c>
      <c r="AT600" t="b">
        <f>TRUE</f>
        <v>1</v>
      </c>
      <c r="AU600" t="b">
        <f t="shared" si="307"/>
        <v>1</v>
      </c>
      <c r="AV600" t="b">
        <f t="shared" si="312"/>
        <v>0</v>
      </c>
      <c r="AW600" t="b">
        <f t="shared" si="308"/>
        <v>0</v>
      </c>
      <c r="AX600">
        <f t="shared" si="313"/>
        <v>0</v>
      </c>
      <c r="AY600">
        <f t="shared" si="314"/>
        <v>0</v>
      </c>
      <c r="AZ600" t="b">
        <f t="shared" si="309"/>
        <v>1</v>
      </c>
    </row>
    <row r="601" spans="1:52" x14ac:dyDescent="0.3">
      <c r="A601" s="4">
        <v>599</v>
      </c>
      <c r="B601" s="4">
        <v>-803109189410</v>
      </c>
      <c r="C601" s="5">
        <v>7</v>
      </c>
      <c r="D601" s="5">
        <v>-4.6432000000000001E-2</v>
      </c>
      <c r="E601" s="5">
        <v>-8.5959999999999995E-3</v>
      </c>
      <c r="F601" s="5">
        <v>1127269</v>
      </c>
      <c r="G601" s="5">
        <v>6625026</v>
      </c>
      <c r="H601" s="5">
        <v>-6412915</v>
      </c>
      <c r="I601" s="5">
        <v>0</v>
      </c>
      <c r="J601" s="5">
        <v>0.78500000000000003</v>
      </c>
      <c r="K601" s="5">
        <v>2508000</v>
      </c>
      <c r="L601" s="5">
        <v>-4.2999999999999997E-2</v>
      </c>
      <c r="M601" s="5">
        <v>0</v>
      </c>
      <c r="S601">
        <f t="shared" si="297"/>
        <v>599</v>
      </c>
      <c r="T601">
        <f t="shared" si="310"/>
        <v>11.974500000011176</v>
      </c>
      <c r="U601">
        <f t="shared" si="298"/>
        <v>7</v>
      </c>
      <c r="V601">
        <f t="shared" si="302"/>
        <v>-0.45532147840000003</v>
      </c>
      <c r="W601">
        <f t="shared" si="303"/>
        <v>-8.4294095200000002E-2</v>
      </c>
      <c r="X601">
        <f t="shared" si="304"/>
        <v>11.054225267800001</v>
      </c>
      <c r="Y601">
        <f t="shared" si="299"/>
        <v>6.6250260000000001</v>
      </c>
      <c r="Z601">
        <f t="shared" si="300"/>
        <v>-6.4129149999999999</v>
      </c>
      <c r="AA601">
        <f t="shared" si="301"/>
        <v>0</v>
      </c>
      <c r="AB601">
        <f t="shared" si="284"/>
        <v>0.78500000000000003</v>
      </c>
      <c r="AC601">
        <f t="shared" si="285"/>
        <v>2.508</v>
      </c>
      <c r="AD601">
        <f t="shared" si="286"/>
        <v>-4.2999999999999997E-2</v>
      </c>
      <c r="AE601">
        <f t="shared" si="287"/>
        <v>0</v>
      </c>
      <c r="AG601">
        <f t="shared" si="291"/>
        <v>1.3700834628155488E-2</v>
      </c>
      <c r="AH601">
        <f t="shared" si="292"/>
        <v>4.3772857640017787E-2</v>
      </c>
      <c r="AI601">
        <f t="shared" si="293"/>
        <v>-7.5049157835756165E-4</v>
      </c>
      <c r="AJ601">
        <f t="shared" si="294"/>
        <v>2.883518554677994E-2</v>
      </c>
      <c r="AK601">
        <f t="shared" si="295"/>
        <v>-0.23586146151056131</v>
      </c>
      <c r="AL601">
        <f t="shared" si="296"/>
        <v>11.061367786919234</v>
      </c>
      <c r="AM601">
        <f t="shared" si="288"/>
        <v>2.8739250447218812E-2</v>
      </c>
      <c r="AN601">
        <f t="shared" si="289"/>
        <v>-0.23573355790972148</v>
      </c>
      <c r="AO601">
        <f t="shared" si="290"/>
        <v>11.061370763138035</v>
      </c>
      <c r="AQ601">
        <f t="shared" si="311"/>
        <v>1.4775000046938658E-2</v>
      </c>
      <c r="AR601" t="b">
        <f t="shared" si="305"/>
        <v>1</v>
      </c>
      <c r="AS601" t="b">
        <f t="shared" si="306"/>
        <v>1</v>
      </c>
      <c r="AT601" t="b">
        <f>TRUE</f>
        <v>1</v>
      </c>
      <c r="AU601" t="b">
        <f t="shared" si="307"/>
        <v>1</v>
      </c>
      <c r="AV601" t="b">
        <f t="shared" si="312"/>
        <v>0</v>
      </c>
      <c r="AW601" t="b">
        <f t="shared" si="308"/>
        <v>0</v>
      </c>
      <c r="AX601">
        <f t="shared" si="313"/>
        <v>0</v>
      </c>
      <c r="AY601">
        <f t="shared" si="314"/>
        <v>0</v>
      </c>
      <c r="AZ601" t="b">
        <f t="shared" si="309"/>
        <v>1</v>
      </c>
    </row>
    <row r="602" spans="1:52" x14ac:dyDescent="0.3">
      <c r="A602" s="4">
        <v>600</v>
      </c>
      <c r="B602" s="4">
        <v>-803109165662</v>
      </c>
      <c r="C602" s="5">
        <v>7</v>
      </c>
      <c r="D602" s="5">
        <v>-6.0109000000000003E-2</v>
      </c>
      <c r="E602" s="5">
        <v>-7.5890000000000003E-3</v>
      </c>
      <c r="F602" s="5">
        <v>1140245</v>
      </c>
      <c r="G602" s="5">
        <v>9636412</v>
      </c>
      <c r="H602" s="5">
        <v>-8862646</v>
      </c>
      <c r="I602" s="5">
        <v>0</v>
      </c>
      <c r="J602" s="5">
        <v>1028000</v>
      </c>
      <c r="K602" s="5">
        <v>3001000</v>
      </c>
      <c r="L602" s="5">
        <v>-0.21199999999999999</v>
      </c>
      <c r="M602" s="5">
        <v>0</v>
      </c>
      <c r="S602">
        <f t="shared" si="297"/>
        <v>600</v>
      </c>
      <c r="T602">
        <f t="shared" si="310"/>
        <v>11.99824800004717</v>
      </c>
      <c r="U602">
        <f t="shared" si="298"/>
        <v>7</v>
      </c>
      <c r="V602">
        <f t="shared" si="302"/>
        <v>-0.58944087580000004</v>
      </c>
      <c r="W602">
        <f t="shared" si="303"/>
        <v>-7.4419251800000003E-2</v>
      </c>
      <c r="X602">
        <f t="shared" si="304"/>
        <v>11.181470518999999</v>
      </c>
      <c r="Y602">
        <f t="shared" si="299"/>
        <v>9.636412</v>
      </c>
      <c r="Z602">
        <f t="shared" si="300"/>
        <v>-8.8626459999999998</v>
      </c>
      <c r="AA602">
        <f t="shared" si="301"/>
        <v>0</v>
      </c>
      <c r="AB602">
        <f t="shared" si="284"/>
        <v>1.028</v>
      </c>
      <c r="AC602">
        <f t="shared" si="285"/>
        <v>3.0009999999999999</v>
      </c>
      <c r="AD602">
        <f t="shared" si="286"/>
        <v>-0.21199999999999999</v>
      </c>
      <c r="AE602">
        <f t="shared" si="287"/>
        <v>0</v>
      </c>
      <c r="AG602">
        <f t="shared" si="291"/>
        <v>1.7941984710501707E-2</v>
      </c>
      <c r="AH602">
        <f t="shared" si="292"/>
        <v>5.2377330852349822E-2</v>
      </c>
      <c r="AI602">
        <f t="shared" si="293"/>
        <v>-3.7000980142279788E-3</v>
      </c>
      <c r="AJ602">
        <f t="shared" si="294"/>
        <v>-3.2446913103219011E-3</v>
      </c>
      <c r="AK602">
        <f t="shared" si="295"/>
        <v>-0.27529282125790511</v>
      </c>
      <c r="AL602">
        <f t="shared" si="296"/>
        <v>11.19385836398293</v>
      </c>
      <c r="AM602">
        <f t="shared" si="288"/>
        <v>-3.4088113039081325E-3</v>
      </c>
      <c r="AN602">
        <f t="shared" si="289"/>
        <v>-0.27501428341865319</v>
      </c>
      <c r="AO602">
        <f t="shared" si="290"/>
        <v>11.193865161877271</v>
      </c>
      <c r="AQ602">
        <f t="shared" si="311"/>
        <v>2.3748000035993755E-2</v>
      </c>
      <c r="AR602" t="b">
        <f t="shared" si="305"/>
        <v>1</v>
      </c>
      <c r="AS602" t="b">
        <f t="shared" si="306"/>
        <v>1</v>
      </c>
      <c r="AT602" t="b">
        <f>TRUE</f>
        <v>1</v>
      </c>
      <c r="AU602" t="b">
        <f t="shared" si="307"/>
        <v>1</v>
      </c>
      <c r="AV602" t="b">
        <f t="shared" si="312"/>
        <v>0</v>
      </c>
      <c r="AW602" t="b">
        <f t="shared" si="308"/>
        <v>0</v>
      </c>
      <c r="AX602">
        <f t="shared" si="313"/>
        <v>0</v>
      </c>
      <c r="AY602">
        <f t="shared" si="314"/>
        <v>0</v>
      </c>
      <c r="AZ602" t="b">
        <f t="shared" si="309"/>
        <v>1</v>
      </c>
    </row>
    <row r="603" spans="1:52" x14ac:dyDescent="0.3">
      <c r="A603" s="4">
        <v>601</v>
      </c>
      <c r="B603" s="4">
        <v>-803109143265</v>
      </c>
      <c r="C603" s="5">
        <v>7</v>
      </c>
      <c r="D603" s="5">
        <v>-7.4658000000000002E-2</v>
      </c>
      <c r="E603" s="5">
        <v>-1.4649999999999999E-3</v>
      </c>
      <c r="F603" s="5">
        <v>1144422</v>
      </c>
      <c r="G603" s="5">
        <v>11319544</v>
      </c>
      <c r="H603" s="5">
        <v>-9863202</v>
      </c>
      <c r="I603" s="5">
        <v>0</v>
      </c>
      <c r="J603" s="5">
        <v>1192000</v>
      </c>
      <c r="K603" s="5">
        <v>3418000</v>
      </c>
      <c r="L603" s="5">
        <v>-0.34699999999999998</v>
      </c>
      <c r="M603" s="5">
        <v>0</v>
      </c>
      <c r="S603">
        <f t="shared" si="297"/>
        <v>601</v>
      </c>
      <c r="T603">
        <f t="shared" si="310"/>
        <v>12.020645000040531</v>
      </c>
      <c r="U603">
        <f t="shared" si="298"/>
        <v>7</v>
      </c>
      <c r="V603">
        <f t="shared" si="302"/>
        <v>-0.73211127960000011</v>
      </c>
      <c r="W603">
        <f t="shared" si="303"/>
        <v>-1.4366083E-2</v>
      </c>
      <c r="X603">
        <f t="shared" si="304"/>
        <v>11.222431016400002</v>
      </c>
      <c r="Y603">
        <f t="shared" si="299"/>
        <v>11.319544</v>
      </c>
      <c r="Z603">
        <f t="shared" si="300"/>
        <v>-9.8632019999999994</v>
      </c>
      <c r="AA603">
        <f t="shared" si="301"/>
        <v>0</v>
      </c>
      <c r="AB603">
        <f t="shared" si="284"/>
        <v>1.1919999999999999</v>
      </c>
      <c r="AC603">
        <f t="shared" si="285"/>
        <v>3.4180000000000001</v>
      </c>
      <c r="AD603">
        <f t="shared" si="286"/>
        <v>-0.34699999999999998</v>
      </c>
      <c r="AE603">
        <f t="shared" si="287"/>
        <v>0</v>
      </c>
      <c r="AG603">
        <f t="shared" si="291"/>
        <v>2.0804324683772406E-2</v>
      </c>
      <c r="AH603">
        <f t="shared" si="292"/>
        <v>5.9655353833166183E-2</v>
      </c>
      <c r="AI603">
        <f t="shared" si="293"/>
        <v>-6.0562925044203228E-3</v>
      </c>
      <c r="AJ603">
        <f t="shared" si="294"/>
        <v>-6.1727882911772669E-2</v>
      </c>
      <c r="AK603">
        <f t="shared" si="295"/>
        <v>-0.24831395427000214</v>
      </c>
      <c r="AL603">
        <f t="shared" si="296"/>
        <v>11.243383880153747</v>
      </c>
      <c r="AM603">
        <f t="shared" si="288"/>
        <v>-6.1890491234475542E-2</v>
      </c>
      <c r="AN603">
        <f t="shared" si="289"/>
        <v>-0.24782123100708017</v>
      </c>
      <c r="AO603">
        <f t="shared" si="290"/>
        <v>11.243393857393414</v>
      </c>
      <c r="AQ603">
        <f t="shared" si="311"/>
        <v>2.2396999993361533E-2</v>
      </c>
      <c r="AR603" t="b">
        <f t="shared" si="305"/>
        <v>1</v>
      </c>
      <c r="AS603" t="b">
        <f t="shared" si="306"/>
        <v>1</v>
      </c>
      <c r="AT603" t="b">
        <f>TRUE</f>
        <v>1</v>
      </c>
      <c r="AU603" t="b">
        <f t="shared" si="307"/>
        <v>1</v>
      </c>
      <c r="AV603" t="b">
        <f t="shared" si="312"/>
        <v>0</v>
      </c>
      <c r="AW603" t="b">
        <f t="shared" si="308"/>
        <v>0</v>
      </c>
      <c r="AX603">
        <f t="shared" si="313"/>
        <v>0</v>
      </c>
      <c r="AY603">
        <f t="shared" si="314"/>
        <v>0</v>
      </c>
      <c r="AZ603" t="b">
        <f t="shared" si="309"/>
        <v>1</v>
      </c>
    </row>
    <row r="604" spans="1:52" x14ac:dyDescent="0.3">
      <c r="A604" s="4">
        <v>602</v>
      </c>
      <c r="B604" s="4">
        <v>-803109120650</v>
      </c>
      <c r="C604" s="5">
        <v>7</v>
      </c>
      <c r="D604" s="5">
        <v>-7.1166999999999994E-2</v>
      </c>
      <c r="E604" s="5">
        <v>3.3119999999999998E-3</v>
      </c>
      <c r="F604" s="5">
        <v>1136370</v>
      </c>
      <c r="G604" s="5">
        <v>14335101</v>
      </c>
      <c r="H604" s="5">
        <v>-9916224</v>
      </c>
      <c r="I604" s="5">
        <v>0</v>
      </c>
      <c r="J604" s="5">
        <v>1360000</v>
      </c>
      <c r="K604" s="5">
        <v>3898000</v>
      </c>
      <c r="L604" s="5">
        <v>-0.54700000000000004</v>
      </c>
      <c r="M604" s="5">
        <v>0</v>
      </c>
      <c r="S604">
        <f t="shared" si="297"/>
        <v>602</v>
      </c>
      <c r="T604">
        <f t="shared" si="310"/>
        <v>12.043259999947622</v>
      </c>
      <c r="U604">
        <f t="shared" si="298"/>
        <v>7</v>
      </c>
      <c r="V604">
        <f t="shared" si="302"/>
        <v>-0.69787783539999992</v>
      </c>
      <c r="W604">
        <f t="shared" si="303"/>
        <v>3.2478134399999997E-2</v>
      </c>
      <c r="X604">
        <f t="shared" si="304"/>
        <v>11.143471494000002</v>
      </c>
      <c r="Y604">
        <f t="shared" si="299"/>
        <v>14.335101</v>
      </c>
      <c r="Z604">
        <f t="shared" si="300"/>
        <v>-9.9162239999999997</v>
      </c>
      <c r="AA604">
        <f t="shared" si="301"/>
        <v>0</v>
      </c>
      <c r="AB604">
        <f t="shared" si="284"/>
        <v>1.36</v>
      </c>
      <c r="AC604">
        <f t="shared" si="285"/>
        <v>3.8980000000000001</v>
      </c>
      <c r="AD604">
        <f t="shared" si="286"/>
        <v>-0.54700000000000004</v>
      </c>
      <c r="AE604">
        <f t="shared" si="287"/>
        <v>0</v>
      </c>
      <c r="AG604">
        <f t="shared" si="291"/>
        <v>2.3736477827122883E-2</v>
      </c>
      <c r="AH604">
        <f t="shared" si="292"/>
        <v>6.8032934242738971E-2</v>
      </c>
      <c r="AI604">
        <f t="shared" si="293"/>
        <v>-9.5469510084089833E-3</v>
      </c>
      <c r="AJ604">
        <f t="shared" si="294"/>
        <v>6.1274971066874073E-2</v>
      </c>
      <c r="AK604">
        <f t="shared" si="295"/>
        <v>-0.23252710426989304</v>
      </c>
      <c r="AL604">
        <f t="shared" si="296"/>
        <v>11.162760490293069</v>
      </c>
      <c r="AM604">
        <f t="shared" si="288"/>
        <v>6.1113977149898968E-2</v>
      </c>
      <c r="AN604">
        <f t="shared" si="289"/>
        <v>-0.23201294124247751</v>
      </c>
      <c r="AO604">
        <f t="shared" si="290"/>
        <v>11.162772071346806</v>
      </c>
      <c r="AQ604">
        <f t="shared" si="311"/>
        <v>2.261499990709126E-2</v>
      </c>
      <c r="AR604" t="b">
        <f t="shared" si="305"/>
        <v>1</v>
      </c>
      <c r="AS604" t="b">
        <f t="shared" si="306"/>
        <v>1</v>
      </c>
      <c r="AT604" t="b">
        <f>TRUE</f>
        <v>1</v>
      </c>
      <c r="AU604" t="b">
        <f t="shared" si="307"/>
        <v>1</v>
      </c>
      <c r="AV604" t="b">
        <f t="shared" si="312"/>
        <v>0</v>
      </c>
      <c r="AW604" t="b">
        <f t="shared" si="308"/>
        <v>0</v>
      </c>
      <c r="AX604">
        <f t="shared" si="313"/>
        <v>0</v>
      </c>
      <c r="AY604">
        <f t="shared" si="314"/>
        <v>0</v>
      </c>
      <c r="AZ604" t="b">
        <f t="shared" si="309"/>
        <v>1</v>
      </c>
    </row>
    <row r="605" spans="1:52" x14ac:dyDescent="0.3">
      <c r="A605" s="4">
        <v>603</v>
      </c>
      <c r="B605" s="4">
        <v>-803109108573</v>
      </c>
      <c r="C605" s="5">
        <v>7</v>
      </c>
      <c r="D605" s="5">
        <v>-5.7457000000000001E-2</v>
      </c>
      <c r="E605" s="5">
        <v>1.2805E-2</v>
      </c>
      <c r="F605" s="5">
        <v>1126537</v>
      </c>
      <c r="G605" s="5">
        <v>16238665</v>
      </c>
      <c r="H605" s="5">
        <v>-9905953</v>
      </c>
      <c r="I605" s="5">
        <v>0</v>
      </c>
      <c r="J605" s="5">
        <v>1405000</v>
      </c>
      <c r="K605" s="5">
        <v>4076000</v>
      </c>
      <c r="L605" s="5">
        <v>-0.58599999999999997</v>
      </c>
      <c r="M605" s="5">
        <v>0</v>
      </c>
      <c r="S605">
        <f t="shared" si="297"/>
        <v>603</v>
      </c>
      <c r="T605">
        <f t="shared" si="310"/>
        <v>12.05533700005617</v>
      </c>
      <c r="U605">
        <f t="shared" si="298"/>
        <v>7</v>
      </c>
      <c r="V605">
        <f t="shared" si="302"/>
        <v>-0.5634348334</v>
      </c>
      <c r="W605">
        <f t="shared" si="303"/>
        <v>0.125568391</v>
      </c>
      <c r="X605">
        <f t="shared" si="304"/>
        <v>11.047047129399999</v>
      </c>
      <c r="Y605">
        <f t="shared" si="299"/>
        <v>16.238665000000001</v>
      </c>
      <c r="Z605">
        <f t="shared" si="300"/>
        <v>-9.9059530000000002</v>
      </c>
      <c r="AA605">
        <f t="shared" si="301"/>
        <v>0</v>
      </c>
      <c r="AB605">
        <f t="shared" si="284"/>
        <v>1.405</v>
      </c>
      <c r="AC605">
        <f t="shared" si="285"/>
        <v>4.0759999999999996</v>
      </c>
      <c r="AD605">
        <f t="shared" si="286"/>
        <v>-0.58599999999999997</v>
      </c>
      <c r="AE605">
        <f t="shared" si="287"/>
        <v>0</v>
      </c>
      <c r="AG605">
        <f t="shared" si="291"/>
        <v>2.4521875990520331E-2</v>
      </c>
      <c r="AH605">
        <f t="shared" si="292"/>
        <v>7.113962031128887E-2</v>
      </c>
      <c r="AI605">
        <f t="shared" si="293"/>
        <v>-1.022762941668677E-2</v>
      </c>
      <c r="AJ605">
        <f t="shared" si="294"/>
        <v>0.223210327958695</v>
      </c>
      <c r="AK605">
        <f t="shared" si="295"/>
        <v>-0.14563338446645793</v>
      </c>
      <c r="AL605">
        <f t="shared" si="296"/>
        <v>11.058907928828823</v>
      </c>
      <c r="AM605">
        <f t="shared" si="288"/>
        <v>0.2231930991020793</v>
      </c>
      <c r="AN605">
        <f t="shared" si="289"/>
        <v>-0.14533653209911038</v>
      </c>
      <c r="AO605">
        <f t="shared" si="290"/>
        <v>11.058912181785431</v>
      </c>
      <c r="AQ605">
        <f t="shared" si="311"/>
        <v>1.2077000108547509E-2</v>
      </c>
      <c r="AR605" t="b">
        <f t="shared" si="305"/>
        <v>1</v>
      </c>
      <c r="AS605" t="b">
        <f t="shared" si="306"/>
        <v>1</v>
      </c>
      <c r="AT605" t="b">
        <f>TRUE</f>
        <v>1</v>
      </c>
      <c r="AU605" t="b">
        <f t="shared" si="307"/>
        <v>1</v>
      </c>
      <c r="AV605" t="b">
        <f t="shared" si="312"/>
        <v>0</v>
      </c>
      <c r="AW605" t="b">
        <f t="shared" si="308"/>
        <v>0</v>
      </c>
      <c r="AX605">
        <f t="shared" si="313"/>
        <v>0</v>
      </c>
      <c r="AY605">
        <f t="shared" si="314"/>
        <v>0</v>
      </c>
      <c r="AZ605" t="b">
        <f t="shared" si="309"/>
        <v>1</v>
      </c>
    </row>
    <row r="606" spans="1:52" x14ac:dyDescent="0.3">
      <c r="A606" s="4">
        <v>604</v>
      </c>
      <c r="B606" s="4">
        <v>-803109084516</v>
      </c>
      <c r="C606" s="5">
        <v>7</v>
      </c>
      <c r="D606" s="5">
        <v>-4.2909000000000003E-2</v>
      </c>
      <c r="E606" s="5">
        <v>2.5776E-2</v>
      </c>
      <c r="F606" s="5">
        <v>1127946</v>
      </c>
      <c r="G606" s="5">
        <v>20623869</v>
      </c>
      <c r="H606" s="5">
        <v>-9032866</v>
      </c>
      <c r="I606" s="5">
        <v>0</v>
      </c>
      <c r="J606" s="5">
        <v>1468000</v>
      </c>
      <c r="K606" s="5">
        <v>4391000</v>
      </c>
      <c r="L606" s="5">
        <v>-0.64400000000000002</v>
      </c>
      <c r="M606" s="5">
        <v>0</v>
      </c>
      <c r="S606">
        <f t="shared" si="297"/>
        <v>604</v>
      </c>
      <c r="T606">
        <f t="shared" si="310"/>
        <v>12.07939400000032</v>
      </c>
      <c r="U606">
        <f t="shared" si="298"/>
        <v>7</v>
      </c>
      <c r="V606">
        <f t="shared" si="302"/>
        <v>-0.42077423580000006</v>
      </c>
      <c r="W606">
        <f t="shared" si="303"/>
        <v>0.25276461119999999</v>
      </c>
      <c r="X606">
        <f t="shared" si="304"/>
        <v>11.060864065199999</v>
      </c>
      <c r="Y606">
        <f t="shared" si="299"/>
        <v>20.623868999999999</v>
      </c>
      <c r="Z606">
        <f t="shared" si="300"/>
        <v>-9.0328660000000003</v>
      </c>
      <c r="AA606">
        <f t="shared" si="301"/>
        <v>0</v>
      </c>
      <c r="AB606">
        <f t="shared" si="284"/>
        <v>1.468</v>
      </c>
      <c r="AC606">
        <f t="shared" si="285"/>
        <v>4.391</v>
      </c>
      <c r="AD606">
        <f t="shared" si="286"/>
        <v>-0.64400000000000002</v>
      </c>
      <c r="AE606">
        <f t="shared" si="287"/>
        <v>0</v>
      </c>
      <c r="AG606">
        <f t="shared" si="291"/>
        <v>2.5621433419276755E-2</v>
      </c>
      <c r="AH606">
        <f t="shared" si="292"/>
        <v>7.6637407455071013E-2</v>
      </c>
      <c r="AI606">
        <f t="shared" si="293"/>
        <v>-1.1239920382843481E-2</v>
      </c>
      <c r="AJ606">
        <f t="shared" si="294"/>
        <v>0.42730723961076594</v>
      </c>
      <c r="AK606">
        <f t="shared" si="295"/>
        <v>-3.0676119563364301E-2</v>
      </c>
      <c r="AL606">
        <f t="shared" si="296"/>
        <v>11.063458874768124</v>
      </c>
      <c r="AM606">
        <f t="shared" si="288"/>
        <v>0.42752507392449235</v>
      </c>
      <c r="AN606">
        <f t="shared" si="289"/>
        <v>-3.0682535975640579E-2</v>
      </c>
      <c r="AO606">
        <f t="shared" si="290"/>
        <v>11.063450441348429</v>
      </c>
      <c r="AQ606">
        <f t="shared" si="311"/>
        <v>2.4056999944150448E-2</v>
      </c>
      <c r="AR606" t="b">
        <f t="shared" si="305"/>
        <v>1</v>
      </c>
      <c r="AS606" t="b">
        <f t="shared" si="306"/>
        <v>1</v>
      </c>
      <c r="AT606" t="b">
        <f>TRUE</f>
        <v>1</v>
      </c>
      <c r="AU606" t="b">
        <f t="shared" si="307"/>
        <v>1</v>
      </c>
      <c r="AV606" t="b">
        <f t="shared" si="312"/>
        <v>0</v>
      </c>
      <c r="AW606" t="b">
        <f t="shared" si="308"/>
        <v>0</v>
      </c>
      <c r="AX606">
        <f t="shared" si="313"/>
        <v>0</v>
      </c>
      <c r="AY606">
        <f t="shared" si="314"/>
        <v>0</v>
      </c>
      <c r="AZ606" t="b">
        <f t="shared" si="309"/>
        <v>1</v>
      </c>
    </row>
    <row r="607" spans="1:52" x14ac:dyDescent="0.3">
      <c r="A607" s="4">
        <v>605</v>
      </c>
      <c r="B607" s="4">
        <v>-803109064975</v>
      </c>
      <c r="C607" s="5">
        <v>7</v>
      </c>
      <c r="D607" s="5">
        <v>-2.2054000000000001E-2</v>
      </c>
      <c r="E607" s="5">
        <v>1.0788000000000001E-2</v>
      </c>
      <c r="F607" s="5">
        <v>1126508</v>
      </c>
      <c r="G607" s="5">
        <v>27406324</v>
      </c>
      <c r="H607" s="5">
        <v>-8852044</v>
      </c>
      <c r="I607" s="5">
        <v>0</v>
      </c>
      <c r="J607" s="5">
        <v>1465000</v>
      </c>
      <c r="K607" s="5">
        <v>4738000</v>
      </c>
      <c r="L607" s="5">
        <v>-0.8</v>
      </c>
      <c r="M607" s="5">
        <v>0</v>
      </c>
      <c r="S607">
        <f t="shared" si="297"/>
        <v>605</v>
      </c>
      <c r="T607">
        <f t="shared" si="310"/>
        <v>12.098935000016354</v>
      </c>
      <c r="U607">
        <f t="shared" si="298"/>
        <v>7</v>
      </c>
      <c r="V607">
        <f t="shared" si="302"/>
        <v>-0.2162659348</v>
      </c>
      <c r="W607">
        <f t="shared" si="303"/>
        <v>0.10578928560000002</v>
      </c>
      <c r="X607">
        <f t="shared" si="304"/>
        <v>11.046762749600001</v>
      </c>
      <c r="Y607">
        <f t="shared" si="299"/>
        <v>27.406324000000001</v>
      </c>
      <c r="Z607">
        <f t="shared" si="300"/>
        <v>-8.8520439999999994</v>
      </c>
      <c r="AA607">
        <f t="shared" si="301"/>
        <v>0</v>
      </c>
      <c r="AB607">
        <f t="shared" si="284"/>
        <v>1.4650000000000001</v>
      </c>
      <c r="AC607">
        <f t="shared" si="285"/>
        <v>4.7380000000000004</v>
      </c>
      <c r="AD607">
        <f t="shared" si="286"/>
        <v>-0.8</v>
      </c>
      <c r="AE607">
        <f t="shared" si="287"/>
        <v>0</v>
      </c>
      <c r="AG607">
        <f t="shared" si="291"/>
        <v>2.5569073541716929E-2</v>
      </c>
      <c r="AH607">
        <f t="shared" si="292"/>
        <v>8.2693699959491343E-2</v>
      </c>
      <c r="AI607">
        <f t="shared" si="293"/>
        <v>-1.3962634015954637E-2</v>
      </c>
      <c r="AJ607">
        <f t="shared" si="294"/>
        <v>0.69693000360503388</v>
      </c>
      <c r="AK607">
        <f t="shared" si="295"/>
        <v>-0.17616161407902139</v>
      </c>
      <c r="AL607">
        <f t="shared" si="296"/>
        <v>11.025977744819414</v>
      </c>
      <c r="AM607">
        <f t="shared" si="288"/>
        <v>0.69685514975743834</v>
      </c>
      <c r="AN607">
        <f t="shared" si="289"/>
        <v>-0.17667000681801137</v>
      </c>
      <c r="AO607">
        <f t="shared" si="290"/>
        <v>11.025974341635315</v>
      </c>
      <c r="AQ607">
        <f t="shared" si="311"/>
        <v>1.9541000016033649E-2</v>
      </c>
      <c r="AR607" t="b">
        <f t="shared" si="305"/>
        <v>1</v>
      </c>
      <c r="AS607" t="b">
        <f t="shared" si="306"/>
        <v>1</v>
      </c>
      <c r="AT607" t="b">
        <f>TRUE</f>
        <v>1</v>
      </c>
      <c r="AU607" t="b">
        <f t="shared" si="307"/>
        <v>1</v>
      </c>
      <c r="AV607" t="b">
        <f t="shared" si="312"/>
        <v>0</v>
      </c>
      <c r="AW607" t="b">
        <f t="shared" si="308"/>
        <v>0</v>
      </c>
      <c r="AX607">
        <f t="shared" si="313"/>
        <v>0</v>
      </c>
      <c r="AY607">
        <f t="shared" si="314"/>
        <v>0</v>
      </c>
      <c r="AZ607" t="b">
        <f t="shared" si="309"/>
        <v>1</v>
      </c>
    </row>
    <row r="608" spans="1:52" x14ac:dyDescent="0.3">
      <c r="A608" s="4">
        <v>606</v>
      </c>
      <c r="B608" s="4">
        <v>-803109044607</v>
      </c>
      <c r="C608" s="5">
        <v>7</v>
      </c>
      <c r="D608" s="5">
        <v>-2.6570000000000001E-3</v>
      </c>
      <c r="E608" s="5">
        <v>7.7169999999999999E-3</v>
      </c>
      <c r="F608" s="5">
        <v>1117419</v>
      </c>
      <c r="G608" s="5">
        <v>33379238</v>
      </c>
      <c r="H608" s="5">
        <v>-9549729</v>
      </c>
      <c r="I608" s="5">
        <v>0</v>
      </c>
      <c r="J608" s="5">
        <v>1506000</v>
      </c>
      <c r="K608" s="5">
        <v>4915000</v>
      </c>
      <c r="L608" s="5">
        <v>-1016000</v>
      </c>
      <c r="M608" s="5">
        <v>0</v>
      </c>
      <c r="S608">
        <f t="shared" si="297"/>
        <v>606</v>
      </c>
      <c r="T608">
        <f t="shared" si="310"/>
        <v>12.119303000043146</v>
      </c>
      <c r="U608">
        <f t="shared" si="298"/>
        <v>7</v>
      </c>
      <c r="V608">
        <f t="shared" si="302"/>
        <v>-2.6055073400000003E-2</v>
      </c>
      <c r="W608">
        <f t="shared" si="303"/>
        <v>7.5674445399999998E-2</v>
      </c>
      <c r="X608">
        <f t="shared" si="304"/>
        <v>10.957634197799999</v>
      </c>
      <c r="Y608">
        <f t="shared" si="299"/>
        <v>33.379238000000001</v>
      </c>
      <c r="Z608">
        <f t="shared" si="300"/>
        <v>-9.5497289999999992</v>
      </c>
      <c r="AA608">
        <f t="shared" si="301"/>
        <v>0</v>
      </c>
      <c r="AB608">
        <f t="shared" si="284"/>
        <v>1.506</v>
      </c>
      <c r="AC608">
        <f t="shared" si="285"/>
        <v>4.915</v>
      </c>
      <c r="AD608">
        <f t="shared" si="286"/>
        <v>-1.016</v>
      </c>
      <c r="AE608">
        <f t="shared" si="287"/>
        <v>0</v>
      </c>
      <c r="AG608">
        <f t="shared" si="291"/>
        <v>2.6284658535034602E-2</v>
      </c>
      <c r="AH608">
        <f t="shared" si="292"/>
        <v>8.5782932735521289E-2</v>
      </c>
      <c r="AI608">
        <f t="shared" si="293"/>
        <v>-1.7732545200262385E-2</v>
      </c>
      <c r="AJ608">
        <f t="shared" si="294"/>
        <v>0.91286631731371881</v>
      </c>
      <c r="AK608">
        <f t="shared" si="295"/>
        <v>-0.21133592584634203</v>
      </c>
      <c r="AL608">
        <f t="shared" si="296"/>
        <v>10.917791210427744</v>
      </c>
      <c r="AM608">
        <f t="shared" si="288"/>
        <v>0.91271242657940121</v>
      </c>
      <c r="AN608">
        <f t="shared" si="289"/>
        <v>-0.21233620415372506</v>
      </c>
      <c r="AO608">
        <f t="shared" si="290"/>
        <v>10.91778466833385</v>
      </c>
      <c r="AQ608">
        <f t="shared" si="311"/>
        <v>2.0368000026792288E-2</v>
      </c>
      <c r="AR608" t="b">
        <f t="shared" si="305"/>
        <v>1</v>
      </c>
      <c r="AS608" t="b">
        <f t="shared" si="306"/>
        <v>1</v>
      </c>
      <c r="AT608" t="b">
        <f>TRUE</f>
        <v>1</v>
      </c>
      <c r="AU608" t="b">
        <f t="shared" si="307"/>
        <v>1</v>
      </c>
      <c r="AV608" t="b">
        <f t="shared" si="312"/>
        <v>0</v>
      </c>
      <c r="AW608" t="b">
        <f t="shared" si="308"/>
        <v>0</v>
      </c>
      <c r="AX608">
        <f t="shared" si="313"/>
        <v>0</v>
      </c>
      <c r="AY608">
        <f t="shared" si="314"/>
        <v>0</v>
      </c>
      <c r="AZ608" t="b">
        <f t="shared" si="309"/>
        <v>1</v>
      </c>
    </row>
    <row r="609" spans="1:52" x14ac:dyDescent="0.3">
      <c r="A609" s="4">
        <v>607</v>
      </c>
      <c r="B609" s="4">
        <v>-803109024710</v>
      </c>
      <c r="C609" s="5">
        <v>7</v>
      </c>
      <c r="D609" s="5">
        <v>-5.04E-4</v>
      </c>
      <c r="E609" s="5">
        <v>1.3266E-2</v>
      </c>
      <c r="F609" s="5">
        <v>1154672</v>
      </c>
      <c r="G609" s="5">
        <v>37822540</v>
      </c>
      <c r="H609" s="5">
        <v>-10316187</v>
      </c>
      <c r="I609" s="5">
        <v>0</v>
      </c>
      <c r="J609" s="5">
        <v>1516000</v>
      </c>
      <c r="K609" s="5">
        <v>5001000</v>
      </c>
      <c r="L609" s="5">
        <v>-1188000</v>
      </c>
      <c r="M609" s="5">
        <v>0</v>
      </c>
      <c r="S609">
        <f t="shared" si="297"/>
        <v>607</v>
      </c>
      <c r="T609">
        <f t="shared" si="310"/>
        <v>12.139199999975972</v>
      </c>
      <c r="U609">
        <f t="shared" si="298"/>
        <v>7</v>
      </c>
      <c r="V609">
        <f t="shared" si="302"/>
        <v>-4.9423247999999999E-3</v>
      </c>
      <c r="W609">
        <f t="shared" si="303"/>
        <v>0.1300890492</v>
      </c>
      <c r="X609">
        <f t="shared" si="304"/>
        <v>11.3229445664</v>
      </c>
      <c r="Y609">
        <f t="shared" si="299"/>
        <v>37.822539999999996</v>
      </c>
      <c r="Z609">
        <f t="shared" si="300"/>
        <v>-10.316186999999999</v>
      </c>
      <c r="AA609">
        <f t="shared" si="301"/>
        <v>0</v>
      </c>
      <c r="AB609">
        <f t="shared" si="284"/>
        <v>1.516</v>
      </c>
      <c r="AC609">
        <f t="shared" si="285"/>
        <v>5.0010000000000003</v>
      </c>
      <c r="AD609">
        <f t="shared" si="286"/>
        <v>-1.1879999999999999</v>
      </c>
      <c r="AE609">
        <f t="shared" si="287"/>
        <v>0</v>
      </c>
      <c r="AG609">
        <f t="shared" si="291"/>
        <v>2.6459191460234035E-2</v>
      </c>
      <c r="AH609">
        <f t="shared" si="292"/>
        <v>8.7283915892236413E-2</v>
      </c>
      <c r="AI609">
        <f t="shared" si="293"/>
        <v>-2.0734511513692634E-2</v>
      </c>
      <c r="AJ609">
        <f t="shared" si="294"/>
        <v>0.98213300403142312</v>
      </c>
      <c r="AK609">
        <f t="shared" si="295"/>
        <v>-0.16838850970652958</v>
      </c>
      <c r="AL609">
        <f t="shared" si="296"/>
        <v>11.279764240145026</v>
      </c>
      <c r="AM609">
        <f t="shared" si="288"/>
        <v>0.98208752993047921</v>
      </c>
      <c r="AN609">
        <f t="shared" si="289"/>
        <v>-0.16951748719059648</v>
      </c>
      <c r="AO609">
        <f t="shared" si="290"/>
        <v>11.279751289197609</v>
      </c>
      <c r="AQ609">
        <f t="shared" si="311"/>
        <v>1.9896999932825565E-2</v>
      </c>
      <c r="AR609" t="b">
        <f t="shared" si="305"/>
        <v>1</v>
      </c>
      <c r="AS609" t="b">
        <f t="shared" si="306"/>
        <v>1</v>
      </c>
      <c r="AT609" t="b">
        <f>TRUE</f>
        <v>1</v>
      </c>
      <c r="AU609" t="b">
        <f t="shared" si="307"/>
        <v>1</v>
      </c>
      <c r="AV609" t="b">
        <f t="shared" si="312"/>
        <v>0</v>
      </c>
      <c r="AW609" t="b">
        <f t="shared" si="308"/>
        <v>0</v>
      </c>
      <c r="AX609">
        <f t="shared" si="313"/>
        <v>0</v>
      </c>
      <c r="AY609">
        <f t="shared" si="314"/>
        <v>0</v>
      </c>
      <c r="AZ609" t="b">
        <f t="shared" si="309"/>
        <v>1</v>
      </c>
    </row>
    <row r="610" spans="1:52" x14ac:dyDescent="0.3">
      <c r="A610" s="4">
        <v>608</v>
      </c>
      <c r="B610" s="4">
        <v>-803109003576</v>
      </c>
      <c r="C610" s="5">
        <v>7</v>
      </c>
      <c r="D610" s="5">
        <v>-4.0099999999999999E-4</v>
      </c>
      <c r="E610" s="5">
        <v>3.2052999999999998E-2</v>
      </c>
      <c r="F610" s="5">
        <v>1163114</v>
      </c>
      <c r="G610" s="5">
        <v>40975079</v>
      </c>
      <c r="H610" s="5">
        <v>-9268445</v>
      </c>
      <c r="I610" s="5">
        <v>0</v>
      </c>
      <c r="J610" s="5">
        <v>1464000</v>
      </c>
      <c r="K610" s="5">
        <v>5011000</v>
      </c>
      <c r="L610" s="5">
        <v>-1296000</v>
      </c>
      <c r="M610" s="5">
        <v>0</v>
      </c>
      <c r="S610">
        <f t="shared" si="297"/>
        <v>608</v>
      </c>
      <c r="T610">
        <f t="shared" si="310"/>
        <v>12.1603340000147</v>
      </c>
      <c r="U610">
        <f t="shared" si="298"/>
        <v>7</v>
      </c>
      <c r="V610">
        <f t="shared" si="302"/>
        <v>-3.9322862000000002E-3</v>
      </c>
      <c r="W610">
        <f t="shared" si="303"/>
        <v>0.31431812860000002</v>
      </c>
      <c r="X610">
        <f t="shared" si="304"/>
        <v>11.405728506800001</v>
      </c>
      <c r="Y610">
        <f t="shared" si="299"/>
        <v>40.975079000000001</v>
      </c>
      <c r="Z610">
        <f t="shared" si="300"/>
        <v>-9.2684449999999998</v>
      </c>
      <c r="AA610">
        <f t="shared" si="301"/>
        <v>0</v>
      </c>
      <c r="AB610">
        <f t="shared" si="284"/>
        <v>1.464</v>
      </c>
      <c r="AC610">
        <f t="shared" si="285"/>
        <v>5.0110000000000001</v>
      </c>
      <c r="AD610">
        <f t="shared" si="286"/>
        <v>-1.296</v>
      </c>
      <c r="AE610">
        <f t="shared" si="287"/>
        <v>0</v>
      </c>
      <c r="AG610">
        <f t="shared" si="291"/>
        <v>2.5551620249196983E-2</v>
      </c>
      <c r="AH610">
        <f t="shared" si="292"/>
        <v>8.7458448817435849E-2</v>
      </c>
      <c r="AI610">
        <f t="shared" si="293"/>
        <v>-2.2619467105846509E-2</v>
      </c>
      <c r="AJ610">
        <f t="shared" si="294"/>
        <v>0.99233887450525093</v>
      </c>
      <c r="AK610">
        <f t="shared" si="295"/>
        <v>2.3917377947726248E-2</v>
      </c>
      <c r="AL610">
        <f t="shared" si="296"/>
        <v>11.36680014941977</v>
      </c>
      <c r="AM610">
        <f t="shared" si="288"/>
        <v>0.99271510858409728</v>
      </c>
      <c r="AN610">
        <f t="shared" si="289"/>
        <v>2.2812395087664028E-2</v>
      </c>
      <c r="AO610">
        <f t="shared" si="290"/>
        <v>11.366769568680926</v>
      </c>
      <c r="AQ610">
        <f t="shared" si="311"/>
        <v>2.1134000038728118E-2</v>
      </c>
      <c r="AR610" t="b">
        <f t="shared" si="305"/>
        <v>1</v>
      </c>
      <c r="AS610" t="b">
        <f t="shared" si="306"/>
        <v>1</v>
      </c>
      <c r="AT610" t="b">
        <f>TRUE</f>
        <v>1</v>
      </c>
      <c r="AU610" t="b">
        <f t="shared" si="307"/>
        <v>1</v>
      </c>
      <c r="AV610" t="b">
        <f t="shared" si="312"/>
        <v>0</v>
      </c>
      <c r="AW610" t="b">
        <f t="shared" si="308"/>
        <v>0</v>
      </c>
      <c r="AX610">
        <f t="shared" si="313"/>
        <v>0</v>
      </c>
      <c r="AY610">
        <f t="shared" si="314"/>
        <v>0</v>
      </c>
      <c r="AZ610" t="b">
        <f t="shared" si="309"/>
        <v>1</v>
      </c>
    </row>
    <row r="611" spans="1:52" x14ac:dyDescent="0.3">
      <c r="A611" s="4">
        <v>609</v>
      </c>
      <c r="B611" s="4">
        <v>-803108989680</v>
      </c>
      <c r="C611" s="5">
        <v>7</v>
      </c>
      <c r="D611" s="5">
        <v>-4.81E-3</v>
      </c>
      <c r="E611" s="5">
        <v>4.2931999999999998E-2</v>
      </c>
      <c r="F611" s="5">
        <v>1145980</v>
      </c>
      <c r="G611" s="5">
        <v>42183685</v>
      </c>
      <c r="H611" s="5">
        <v>-7916175</v>
      </c>
      <c r="I611" s="5">
        <v>0</v>
      </c>
      <c r="J611" s="5">
        <v>1444000</v>
      </c>
      <c r="K611" s="5">
        <v>4951000</v>
      </c>
      <c r="L611" s="5">
        <v>-1381000</v>
      </c>
      <c r="M611" s="5">
        <v>0</v>
      </c>
      <c r="S611">
        <f t="shared" si="297"/>
        <v>609</v>
      </c>
      <c r="T611">
        <f t="shared" si="310"/>
        <v>12.174230000004172</v>
      </c>
      <c r="U611">
        <f t="shared" si="298"/>
        <v>7</v>
      </c>
      <c r="V611">
        <f t="shared" si="302"/>
        <v>-4.7167822000000005E-2</v>
      </c>
      <c r="W611">
        <f t="shared" si="303"/>
        <v>0.42099977840000002</v>
      </c>
      <c r="X611">
        <f t="shared" si="304"/>
        <v>11.237709076</v>
      </c>
      <c r="Y611">
        <f t="shared" si="299"/>
        <v>42.183684999999997</v>
      </c>
      <c r="Z611">
        <f t="shared" si="300"/>
        <v>-7.916175</v>
      </c>
      <c r="AA611">
        <f t="shared" si="301"/>
        <v>0</v>
      </c>
      <c r="AB611">
        <f t="shared" si="284"/>
        <v>1.444</v>
      </c>
      <c r="AC611">
        <f t="shared" si="285"/>
        <v>4.9509999999999996</v>
      </c>
      <c r="AD611">
        <f t="shared" si="286"/>
        <v>-1.381</v>
      </c>
      <c r="AE611">
        <f t="shared" si="287"/>
        <v>0</v>
      </c>
      <c r="AG611">
        <f t="shared" si="291"/>
        <v>2.5202554398798118E-2</v>
      </c>
      <c r="AH611">
        <f t="shared" si="292"/>
        <v>8.6411251266239247E-2</v>
      </c>
      <c r="AI611">
        <f t="shared" si="293"/>
        <v>-2.4102996970041691E-2</v>
      </c>
      <c r="AJ611">
        <f t="shared" si="294"/>
        <v>0.92286464668736157</v>
      </c>
      <c r="AK611">
        <f t="shared" si="295"/>
        <v>0.13863112139526768</v>
      </c>
      <c r="AL611">
        <f t="shared" si="296"/>
        <v>11.206902924079122</v>
      </c>
      <c r="AM611">
        <f t="shared" si="288"/>
        <v>0.92347226090835421</v>
      </c>
      <c r="AN611">
        <f t="shared" si="289"/>
        <v>0.13767708924136063</v>
      </c>
      <c r="AO611">
        <f t="shared" si="290"/>
        <v>11.206864632719032</v>
      </c>
      <c r="AQ611">
        <f t="shared" si="311"/>
        <v>1.389599998947233E-2</v>
      </c>
      <c r="AR611" t="b">
        <f t="shared" si="305"/>
        <v>1</v>
      </c>
      <c r="AS611" t="b">
        <f t="shared" si="306"/>
        <v>1</v>
      </c>
      <c r="AT611" t="b">
        <f>TRUE</f>
        <v>1</v>
      </c>
      <c r="AU611" t="b">
        <f t="shared" si="307"/>
        <v>1</v>
      </c>
      <c r="AV611" t="b">
        <f t="shared" si="312"/>
        <v>0</v>
      </c>
      <c r="AW611" t="b">
        <f t="shared" si="308"/>
        <v>0</v>
      </c>
      <c r="AX611">
        <f t="shared" si="313"/>
        <v>0</v>
      </c>
      <c r="AY611">
        <f t="shared" si="314"/>
        <v>0</v>
      </c>
      <c r="AZ611" t="b">
        <f t="shared" si="309"/>
        <v>1</v>
      </c>
    </row>
    <row r="612" spans="1:52" x14ac:dyDescent="0.3">
      <c r="A612" s="4">
        <v>610</v>
      </c>
      <c r="B612" s="4">
        <v>-803108965630</v>
      </c>
      <c r="C612" s="5">
        <v>7</v>
      </c>
      <c r="D612" s="5">
        <v>-4.4120000000000001E-3</v>
      </c>
      <c r="E612" s="5">
        <v>2.7729E-2</v>
      </c>
      <c r="F612" s="5">
        <v>1131945</v>
      </c>
      <c r="G612" s="5">
        <v>42453766</v>
      </c>
      <c r="H612" s="5">
        <v>-6893060</v>
      </c>
      <c r="I612" s="5">
        <v>0</v>
      </c>
      <c r="J612" s="5">
        <v>1370000</v>
      </c>
      <c r="K612" s="5">
        <v>4856000</v>
      </c>
      <c r="L612" s="5">
        <v>-1558000</v>
      </c>
      <c r="M612" s="5">
        <v>0</v>
      </c>
      <c r="S612">
        <f t="shared" si="297"/>
        <v>610</v>
      </c>
      <c r="T612">
        <f t="shared" si="310"/>
        <v>12.198280000011437</v>
      </c>
      <c r="U612">
        <f t="shared" si="298"/>
        <v>7</v>
      </c>
      <c r="V612">
        <f t="shared" si="302"/>
        <v>-4.3264954400000007E-2</v>
      </c>
      <c r="W612">
        <f t="shared" si="303"/>
        <v>0.27191611980000002</v>
      </c>
      <c r="X612">
        <f t="shared" si="304"/>
        <v>11.100079059</v>
      </c>
      <c r="Y612">
        <f t="shared" si="299"/>
        <v>42.453766000000002</v>
      </c>
      <c r="Z612">
        <f t="shared" si="300"/>
        <v>-6.8930600000000002</v>
      </c>
      <c r="AA612">
        <f t="shared" si="301"/>
        <v>0</v>
      </c>
      <c r="AB612">
        <f t="shared" si="284"/>
        <v>1.37</v>
      </c>
      <c r="AC612">
        <f t="shared" si="285"/>
        <v>4.8559999999999999</v>
      </c>
      <c r="AD612">
        <f t="shared" si="286"/>
        <v>-1.5580000000000001</v>
      </c>
      <c r="AE612">
        <f t="shared" si="287"/>
        <v>0</v>
      </c>
      <c r="AG612">
        <f t="shared" si="291"/>
        <v>2.3911010752322315E-2</v>
      </c>
      <c r="AH612">
        <f t="shared" si="292"/>
        <v>8.475318847684464E-2</v>
      </c>
      <c r="AI612">
        <f t="shared" si="293"/>
        <v>-2.7192229746071654E-2</v>
      </c>
      <c r="AJ612">
        <f t="shared" si="294"/>
        <v>0.8965315668037902</v>
      </c>
      <c r="AK612">
        <f t="shared" si="295"/>
        <v>7.3145945708987248E-3</v>
      </c>
      <c r="AL612">
        <f t="shared" si="296"/>
        <v>11.067237369595327</v>
      </c>
      <c r="AM612">
        <f t="shared" si="288"/>
        <v>0.89681330149734373</v>
      </c>
      <c r="AN612">
        <f t="shared" si="289"/>
        <v>6.4495720254164612E-3</v>
      </c>
      <c r="AO612">
        <f t="shared" si="290"/>
        <v>11.067215081212382</v>
      </c>
      <c r="AQ612">
        <f t="shared" si="311"/>
        <v>2.4050000007264316E-2</v>
      </c>
      <c r="AR612" t="b">
        <f t="shared" si="305"/>
        <v>1</v>
      </c>
      <c r="AS612" t="b">
        <f t="shared" si="306"/>
        <v>1</v>
      </c>
      <c r="AT612" t="b">
        <f>TRUE</f>
        <v>1</v>
      </c>
      <c r="AU612" t="b">
        <f t="shared" si="307"/>
        <v>1</v>
      </c>
      <c r="AV612" t="b">
        <f t="shared" si="312"/>
        <v>0</v>
      </c>
      <c r="AW612" t="b">
        <f t="shared" si="308"/>
        <v>0</v>
      </c>
      <c r="AX612">
        <f t="shared" si="313"/>
        <v>0</v>
      </c>
      <c r="AY612">
        <f t="shared" si="314"/>
        <v>0</v>
      </c>
      <c r="AZ612" t="b">
        <f t="shared" si="309"/>
        <v>1</v>
      </c>
    </row>
    <row r="613" spans="1:52" x14ac:dyDescent="0.3">
      <c r="A613" s="4">
        <v>611</v>
      </c>
      <c r="B613" s="4">
        <v>-803108956187</v>
      </c>
      <c r="C613" s="5">
        <v>7</v>
      </c>
      <c r="D613" s="5">
        <v>-6.0980000000000001E-3</v>
      </c>
      <c r="E613" s="5">
        <v>2.9391E-2</v>
      </c>
      <c r="F613" s="5">
        <v>1132579</v>
      </c>
      <c r="G613" s="5">
        <v>42882755</v>
      </c>
      <c r="H613" s="5">
        <v>-6680788</v>
      </c>
      <c r="I613" s="5">
        <v>0</v>
      </c>
      <c r="J613" s="5">
        <v>1301000</v>
      </c>
      <c r="K613" s="5">
        <v>4774000</v>
      </c>
      <c r="L613" s="5">
        <v>-1639000</v>
      </c>
      <c r="M613" s="5">
        <v>0</v>
      </c>
      <c r="S613">
        <f t="shared" si="297"/>
        <v>611</v>
      </c>
      <c r="T613">
        <f t="shared" si="310"/>
        <v>12.207722999970429</v>
      </c>
      <c r="U613">
        <f t="shared" si="298"/>
        <v>7</v>
      </c>
      <c r="V613">
        <f t="shared" si="302"/>
        <v>-5.9798207600000007E-2</v>
      </c>
      <c r="W613">
        <f t="shared" si="303"/>
        <v>0.28821402420000003</v>
      </c>
      <c r="X613">
        <f t="shared" si="304"/>
        <v>11.1062961898</v>
      </c>
      <c r="Y613">
        <f t="shared" si="299"/>
        <v>42.882755000000003</v>
      </c>
      <c r="Z613">
        <f t="shared" si="300"/>
        <v>-6.6807879999999997</v>
      </c>
      <c r="AA613">
        <f t="shared" si="301"/>
        <v>0</v>
      </c>
      <c r="AB613">
        <f t="shared" si="284"/>
        <v>1.3009999999999999</v>
      </c>
      <c r="AC613">
        <f t="shared" si="285"/>
        <v>4.774</v>
      </c>
      <c r="AD613">
        <f t="shared" si="286"/>
        <v>-1.639</v>
      </c>
      <c r="AE613">
        <f t="shared" si="287"/>
        <v>0</v>
      </c>
      <c r="AG613">
        <f t="shared" si="291"/>
        <v>2.2706733568446227E-2</v>
      </c>
      <c r="AH613">
        <f t="shared" si="292"/>
        <v>8.3322018490209288E-2</v>
      </c>
      <c r="AI613">
        <f t="shared" si="293"/>
        <v>-2.8605946440187061E-2</v>
      </c>
      <c r="AJ613">
        <f t="shared" si="294"/>
        <v>0.86473786389618035</v>
      </c>
      <c r="AK613">
        <f t="shared" si="295"/>
        <v>3.6735525077425168E-2</v>
      </c>
      <c r="AL613">
        <f t="shared" si="296"/>
        <v>11.076431606473509</v>
      </c>
      <c r="AM613">
        <f t="shared" si="288"/>
        <v>0.86504419918298492</v>
      </c>
      <c r="AN613">
        <f t="shared" si="289"/>
        <v>3.5973688508542545E-2</v>
      </c>
      <c r="AO613">
        <f t="shared" si="290"/>
        <v>11.076410187065965</v>
      </c>
      <c r="AQ613">
        <f t="shared" si="311"/>
        <v>9.4429999589920044E-3</v>
      </c>
      <c r="AR613" t="b">
        <f t="shared" si="305"/>
        <v>1</v>
      </c>
      <c r="AS613" t="b">
        <f t="shared" si="306"/>
        <v>1</v>
      </c>
      <c r="AT613" t="b">
        <f>TRUE</f>
        <v>1</v>
      </c>
      <c r="AU613" t="b">
        <f t="shared" si="307"/>
        <v>1</v>
      </c>
      <c r="AV613" t="b">
        <f t="shared" si="312"/>
        <v>0</v>
      </c>
      <c r="AW613" t="b">
        <f t="shared" si="308"/>
        <v>0</v>
      </c>
      <c r="AX613">
        <f t="shared" si="313"/>
        <v>0</v>
      </c>
      <c r="AY613">
        <f t="shared" si="314"/>
        <v>0</v>
      </c>
      <c r="AZ613" t="b">
        <f t="shared" si="309"/>
        <v>1</v>
      </c>
    </row>
    <row r="614" spans="1:52" x14ac:dyDescent="0.3">
      <c r="A614" s="4">
        <v>612</v>
      </c>
      <c r="B614" s="4">
        <v>-803107943862</v>
      </c>
      <c r="C614" s="5">
        <v>3</v>
      </c>
      <c r="D614" s="5">
        <v>-1.0474000000000001E-2</v>
      </c>
      <c r="E614" s="5">
        <v>3.5157000000000001E-2</v>
      </c>
      <c r="F614" s="5">
        <v>0.92213100000000003</v>
      </c>
      <c r="G614" s="5">
        <v>291616882</v>
      </c>
      <c r="H614" s="5">
        <v>-115314064</v>
      </c>
      <c r="I614" s="5">
        <v>0</v>
      </c>
      <c r="J614" s="5">
        <v>0.41599999999999998</v>
      </c>
      <c r="K614" s="5">
        <v>-0.28699999999999998</v>
      </c>
      <c r="L614" s="5">
        <v>-2435000</v>
      </c>
      <c r="M614" s="5">
        <v>421</v>
      </c>
      <c r="S614">
        <f t="shared" si="297"/>
        <v>612</v>
      </c>
      <c r="T614">
        <f t="shared" si="310"/>
        <v>13.22004799998831</v>
      </c>
      <c r="U614">
        <f t="shared" si="298"/>
        <v>3</v>
      </c>
      <c r="V614">
        <f t="shared" si="302"/>
        <v>-0.10271013880000002</v>
      </c>
      <c r="W614">
        <f t="shared" si="303"/>
        <v>0.34475657340000004</v>
      </c>
      <c r="X614">
        <f t="shared" si="304"/>
        <v>9.0426010122000005</v>
      </c>
      <c r="Y614">
        <f t="shared" si="299"/>
        <v>291.61688199999998</v>
      </c>
      <c r="Z614">
        <f t="shared" si="300"/>
        <v>-115.314064</v>
      </c>
      <c r="AA614">
        <f t="shared" si="301"/>
        <v>0</v>
      </c>
      <c r="AB614">
        <f t="shared" si="284"/>
        <v>0.41599999999999998</v>
      </c>
      <c r="AC614">
        <f t="shared" si="285"/>
        <v>-0.28699999999999998</v>
      </c>
      <c r="AD614">
        <f t="shared" si="286"/>
        <v>-2.4350000000000001</v>
      </c>
      <c r="AE614">
        <f t="shared" si="287"/>
        <v>0.42099999999999999</v>
      </c>
      <c r="AG614">
        <f t="shared" si="291"/>
        <v>7.26056968829641E-3</v>
      </c>
      <c r="AH614">
        <f t="shared" si="292"/>
        <v>-5.0090949532237252E-3</v>
      </c>
      <c r="AI614">
        <f t="shared" si="293"/>
        <v>-4.2498767286061924E-2</v>
      </c>
      <c r="AJ614">
        <f t="shared" si="294"/>
        <v>-0.14800390792803853</v>
      </c>
      <c r="AK614">
        <f t="shared" si="295"/>
        <v>0.279098187456986</v>
      </c>
      <c r="AL614">
        <f t="shared" si="296"/>
        <v>9.0442378660864264</v>
      </c>
      <c r="AM614">
        <f t="shared" si="288"/>
        <v>-0.148015252297928</v>
      </c>
      <c r="AN614">
        <f t="shared" si="289"/>
        <v>0.27909362839259555</v>
      </c>
      <c r="AO614">
        <f t="shared" si="290"/>
        <v>9.0442378211230778</v>
      </c>
      <c r="AQ614">
        <f t="shared" si="311"/>
        <v>1.0123250000178814</v>
      </c>
      <c r="AR614" t="b">
        <f t="shared" si="305"/>
        <v>1</v>
      </c>
      <c r="AS614" t="b">
        <f t="shared" si="306"/>
        <v>1</v>
      </c>
      <c r="AT614" t="b">
        <f>TRUE</f>
        <v>1</v>
      </c>
      <c r="AU614" t="b">
        <f t="shared" si="307"/>
        <v>1</v>
      </c>
      <c r="AV614" t="b">
        <f t="shared" si="312"/>
        <v>0</v>
      </c>
      <c r="AW614" t="b">
        <f t="shared" si="308"/>
        <v>0</v>
      </c>
      <c r="AX614">
        <f t="shared" si="313"/>
        <v>0</v>
      </c>
      <c r="AY614">
        <f t="shared" si="314"/>
        <v>0</v>
      </c>
      <c r="AZ614" t="b">
        <f t="shared" si="309"/>
        <v>1</v>
      </c>
    </row>
    <row r="615" spans="1:52" x14ac:dyDescent="0.3">
      <c r="A615" s="4">
        <v>613</v>
      </c>
      <c r="B615" s="4">
        <v>-803107923793</v>
      </c>
      <c r="C615" s="5">
        <v>3</v>
      </c>
      <c r="D615" s="5">
        <v>9.3000000000000005E-4</v>
      </c>
      <c r="E615" s="5">
        <v>1.6431999999999999E-2</v>
      </c>
      <c r="F615" s="5">
        <v>0.91820999999999997</v>
      </c>
      <c r="G615" s="5">
        <v>299116974</v>
      </c>
      <c r="H615" s="5">
        <v>-114051529</v>
      </c>
      <c r="I615" s="5">
        <v>0</v>
      </c>
      <c r="J615" s="5">
        <v>0.51600000000000001</v>
      </c>
      <c r="K615" s="5">
        <v>-0.309</v>
      </c>
      <c r="L615" s="5">
        <v>-2433000</v>
      </c>
      <c r="M615" s="5">
        <v>418</v>
      </c>
      <c r="S615">
        <f t="shared" si="297"/>
        <v>613</v>
      </c>
      <c r="T615">
        <f t="shared" si="310"/>
        <v>13.24011699995026</v>
      </c>
      <c r="U615">
        <f t="shared" si="298"/>
        <v>3</v>
      </c>
      <c r="V615">
        <f t="shared" si="302"/>
        <v>9.1197660000000014E-3</v>
      </c>
      <c r="W615">
        <f t="shared" si="303"/>
        <v>0.1611354784</v>
      </c>
      <c r="X615">
        <f t="shared" si="304"/>
        <v>9.004150902000001</v>
      </c>
      <c r="Y615">
        <f t="shared" si="299"/>
        <v>299.11697400000003</v>
      </c>
      <c r="Z615">
        <f t="shared" si="300"/>
        <v>-114.051529</v>
      </c>
      <c r="AA615">
        <f t="shared" si="301"/>
        <v>0</v>
      </c>
      <c r="AB615">
        <f t="shared" ref="AB615:AB678" si="315">IF(ABS(J615)&gt;1,J615/1000000,J615)</f>
        <v>0.51600000000000001</v>
      </c>
      <c r="AC615">
        <f t="shared" ref="AC615:AC678" si="316">IF(ABS(K615)&gt;1,K615/1000000,K615)</f>
        <v>-0.309</v>
      </c>
      <c r="AD615">
        <f t="shared" ref="AD615:AD678" si="317">IF(ABS(L615)&gt;1,L615/1000000,L615)</f>
        <v>-2.4329999999999998</v>
      </c>
      <c r="AE615">
        <f t="shared" ref="AE615:AE678" si="318">M615/1000</f>
        <v>0.41799999999999998</v>
      </c>
      <c r="AG615">
        <f t="shared" si="291"/>
        <v>9.0058989402907411E-3</v>
      </c>
      <c r="AH615">
        <f t="shared" si="292"/>
        <v>-5.3930673886624786E-3</v>
      </c>
      <c r="AI615">
        <f t="shared" si="293"/>
        <v>-4.2463860701022038E-2</v>
      </c>
      <c r="AJ615">
        <f t="shared" si="294"/>
        <v>-3.9440123821204501E-2</v>
      </c>
      <c r="AK615">
        <f t="shared" si="295"/>
        <v>8.0040303298571605E-2</v>
      </c>
      <c r="AL615">
        <f t="shared" si="296"/>
        <v>9.0051551516339448</v>
      </c>
      <c r="AM615">
        <f t="shared" si="288"/>
        <v>-3.9445980698421049E-2</v>
      </c>
      <c r="AN615">
        <f t="shared" si="289"/>
        <v>8.0039566985645322E-2</v>
      </c>
      <c r="AO615">
        <f t="shared" si="290"/>
        <v>9.0051551325250383</v>
      </c>
      <c r="AQ615">
        <f t="shared" si="311"/>
        <v>2.0068999961949885E-2</v>
      </c>
      <c r="AR615" t="b">
        <f t="shared" si="305"/>
        <v>1</v>
      </c>
      <c r="AS615" t="b">
        <f t="shared" si="306"/>
        <v>1</v>
      </c>
      <c r="AT615" t="b">
        <f>TRUE</f>
        <v>1</v>
      </c>
      <c r="AU615" t="b">
        <f t="shared" si="307"/>
        <v>1</v>
      </c>
      <c r="AV615" t="b">
        <f t="shared" si="312"/>
        <v>0</v>
      </c>
      <c r="AW615" t="b">
        <f t="shared" si="308"/>
        <v>0</v>
      </c>
      <c r="AX615">
        <f t="shared" si="313"/>
        <v>0</v>
      </c>
      <c r="AY615">
        <f t="shared" si="314"/>
        <v>0</v>
      </c>
      <c r="AZ615" t="b">
        <f t="shared" si="309"/>
        <v>1</v>
      </c>
    </row>
    <row r="616" spans="1:52" x14ac:dyDescent="0.3">
      <c r="A616" s="4">
        <v>614</v>
      </c>
      <c r="B616" s="4">
        <v>-803107906788</v>
      </c>
      <c r="C616" s="5">
        <v>3</v>
      </c>
      <c r="D616" s="5">
        <v>-9.3620000000000005E-3</v>
      </c>
      <c r="E616" s="5">
        <v>1.3521999999999999E-2</v>
      </c>
      <c r="F616" s="5">
        <v>0.93265600000000004</v>
      </c>
      <c r="G616" s="5">
        <v>304668030</v>
      </c>
      <c r="H616" s="5">
        <v>-121379555</v>
      </c>
      <c r="I616" s="5">
        <v>0</v>
      </c>
      <c r="J616" s="5">
        <v>0.55800000000000005</v>
      </c>
      <c r="K616" s="5">
        <v>-0.33500000000000002</v>
      </c>
      <c r="L616" s="5">
        <v>-2389000</v>
      </c>
      <c r="M616" s="5">
        <v>414</v>
      </c>
      <c r="S616">
        <f t="shared" si="297"/>
        <v>614</v>
      </c>
      <c r="T616">
        <f t="shared" si="310"/>
        <v>13.257121999980882</v>
      </c>
      <c r="U616">
        <f t="shared" si="298"/>
        <v>3</v>
      </c>
      <c r="V616">
        <f t="shared" si="302"/>
        <v>-9.1805644400000011E-2</v>
      </c>
      <c r="W616">
        <f t="shared" si="303"/>
        <v>0.13259943639999999</v>
      </c>
      <c r="X616">
        <f t="shared" si="304"/>
        <v>9.1458112672000009</v>
      </c>
      <c r="Y616">
        <f t="shared" si="299"/>
        <v>304.66802999999999</v>
      </c>
      <c r="Z616">
        <f t="shared" si="300"/>
        <v>-121.379555</v>
      </c>
      <c r="AA616">
        <f t="shared" si="301"/>
        <v>0</v>
      </c>
      <c r="AB616">
        <f t="shared" si="315"/>
        <v>0.55800000000000005</v>
      </c>
      <c r="AC616">
        <f t="shared" si="316"/>
        <v>-0.33500000000000002</v>
      </c>
      <c r="AD616">
        <f t="shared" si="317"/>
        <v>-2.3889999999999998</v>
      </c>
      <c r="AE616">
        <f t="shared" si="318"/>
        <v>0.41399999999999998</v>
      </c>
      <c r="AG616">
        <f t="shared" si="291"/>
        <v>9.7389372261283604E-3</v>
      </c>
      <c r="AH616">
        <f t="shared" si="292"/>
        <v>-5.8468529941810036E-3</v>
      </c>
      <c r="AI616">
        <f t="shared" si="293"/>
        <v>-4.169591583014453E-2</v>
      </c>
      <c r="AJ616">
        <f t="shared" si="294"/>
        <v>-0.14527798450170379</v>
      </c>
      <c r="AK616">
        <f t="shared" si="295"/>
        <v>4.3530824253382144E-2</v>
      </c>
      <c r="AL616">
        <f t="shared" si="296"/>
        <v>9.1459758362177368</v>
      </c>
      <c r="AM616">
        <f t="shared" si="288"/>
        <v>-0.14528299893706589</v>
      </c>
      <c r="AN616">
        <f t="shared" si="289"/>
        <v>4.3524074316939151E-2</v>
      </c>
      <c r="AO616">
        <f t="shared" si="290"/>
        <v>9.1459757886894977</v>
      </c>
      <c r="AQ616">
        <f t="shared" si="311"/>
        <v>1.7005000030621886E-2</v>
      </c>
      <c r="AR616" t="b">
        <f t="shared" si="305"/>
        <v>1</v>
      </c>
      <c r="AS616" t="b">
        <f t="shared" si="306"/>
        <v>1</v>
      </c>
      <c r="AT616" t="b">
        <f>TRUE</f>
        <v>1</v>
      </c>
      <c r="AU616" t="b">
        <f t="shared" si="307"/>
        <v>1</v>
      </c>
      <c r="AV616" t="b">
        <f t="shared" si="312"/>
        <v>0</v>
      </c>
      <c r="AW616" t="b">
        <f t="shared" si="308"/>
        <v>0</v>
      </c>
      <c r="AX616">
        <f t="shared" si="313"/>
        <v>0</v>
      </c>
      <c r="AY616">
        <f t="shared" si="314"/>
        <v>0</v>
      </c>
      <c r="AZ616" t="b">
        <f t="shared" si="309"/>
        <v>1</v>
      </c>
    </row>
    <row r="617" spans="1:52" x14ac:dyDescent="0.3">
      <c r="A617" s="4">
        <v>615</v>
      </c>
      <c r="B617" s="4">
        <v>-803107888257</v>
      </c>
      <c r="C617" s="5">
        <v>3</v>
      </c>
      <c r="D617" s="5">
        <v>-2.9204000000000001E-2</v>
      </c>
      <c r="E617" s="5">
        <v>2.9080999999999999E-2</v>
      </c>
      <c r="F617" s="5">
        <v>0.94398800000000005</v>
      </c>
      <c r="G617" s="5">
        <v>310518127</v>
      </c>
      <c r="H617" s="5">
        <v>-134922897</v>
      </c>
      <c r="I617" s="5">
        <v>0</v>
      </c>
      <c r="J617" s="5">
        <v>0.67500000000000004</v>
      </c>
      <c r="K617" s="5">
        <v>-0.29899999999999999</v>
      </c>
      <c r="L617" s="5">
        <v>-2399000</v>
      </c>
      <c r="M617" s="5">
        <v>408</v>
      </c>
      <c r="S617">
        <f t="shared" si="297"/>
        <v>615</v>
      </c>
      <c r="T617">
        <f t="shared" si="310"/>
        <v>13.275652999989688</v>
      </c>
      <c r="U617">
        <f t="shared" si="298"/>
        <v>3</v>
      </c>
      <c r="V617">
        <f t="shared" si="302"/>
        <v>-0.28638026480000001</v>
      </c>
      <c r="W617">
        <f t="shared" si="303"/>
        <v>0.2851741022</v>
      </c>
      <c r="X617">
        <f t="shared" si="304"/>
        <v>9.2569351256000001</v>
      </c>
      <c r="Y617">
        <f t="shared" si="299"/>
        <v>310.51812699999999</v>
      </c>
      <c r="Z617">
        <f t="shared" si="300"/>
        <v>-134.92289700000001</v>
      </c>
      <c r="AA617">
        <f t="shared" si="301"/>
        <v>0</v>
      </c>
      <c r="AB617">
        <f t="shared" si="315"/>
        <v>0.67500000000000004</v>
      </c>
      <c r="AC617">
        <f t="shared" si="316"/>
        <v>-0.29899999999999999</v>
      </c>
      <c r="AD617">
        <f t="shared" si="317"/>
        <v>-2.399</v>
      </c>
      <c r="AE617">
        <f t="shared" si="318"/>
        <v>0.40799999999999997</v>
      </c>
      <c r="AG617">
        <f t="shared" si="291"/>
        <v>1.1780972450961725E-2</v>
      </c>
      <c r="AH617">
        <f t="shared" si="292"/>
        <v>-5.2185344634630452E-3</v>
      </c>
      <c r="AI617">
        <f t="shared" si="293"/>
        <v>-4.1870448755343966E-2</v>
      </c>
      <c r="AJ617">
        <f t="shared" si="294"/>
        <v>-0.33468378101553531</v>
      </c>
      <c r="AK617">
        <f t="shared" si="295"/>
        <v>0.17612022846385583</v>
      </c>
      <c r="AL617">
        <f t="shared" si="296"/>
        <v>9.2580318791874188</v>
      </c>
      <c r="AM617">
        <f t="shared" si="288"/>
        <v>-0.33469796058014334</v>
      </c>
      <c r="AN617">
        <f t="shared" si="289"/>
        <v>0.17610113753635878</v>
      </c>
      <c r="AO617">
        <f t="shared" si="290"/>
        <v>9.2580317297329167</v>
      </c>
      <c r="AQ617">
        <f t="shared" si="311"/>
        <v>1.8531000008806586E-2</v>
      </c>
      <c r="AR617" t="b">
        <f t="shared" ref="AR617:AR680" si="319">OR(U617=3,U617=7)</f>
        <v>1</v>
      </c>
      <c r="AS617" t="b">
        <f t="shared" ref="AS617:AS680" si="320">OR(AR617,U617=9)</f>
        <v>1</v>
      </c>
      <c r="AT617" t="b">
        <f>TRUE</f>
        <v>1</v>
      </c>
      <c r="AU617" t="b">
        <f t="shared" si="307"/>
        <v>1</v>
      </c>
      <c r="AV617" t="b">
        <f t="shared" si="312"/>
        <v>0</v>
      </c>
      <c r="AW617" t="b">
        <f t="shared" si="308"/>
        <v>0</v>
      </c>
      <c r="AX617">
        <f t="shared" si="313"/>
        <v>0</v>
      </c>
      <c r="AY617">
        <f t="shared" si="314"/>
        <v>0</v>
      </c>
      <c r="AZ617" t="b">
        <f t="shared" si="309"/>
        <v>1</v>
      </c>
    </row>
    <row r="618" spans="1:52" x14ac:dyDescent="0.3">
      <c r="A618" s="4">
        <v>616</v>
      </c>
      <c r="B618" s="4">
        <v>-803107865777</v>
      </c>
      <c r="C618" s="5">
        <v>3</v>
      </c>
      <c r="D618" s="5">
        <v>-1.5424999999999999E-2</v>
      </c>
      <c r="E618" s="5">
        <v>2.9165E-2</v>
      </c>
      <c r="F618" s="5">
        <v>0.93878099999999998</v>
      </c>
      <c r="G618" s="5">
        <v>302003143</v>
      </c>
      <c r="H618" s="5">
        <v>-131617325</v>
      </c>
      <c r="I618" s="5">
        <v>0</v>
      </c>
      <c r="J618" s="5">
        <v>0.76500000000000001</v>
      </c>
      <c r="K618" s="5">
        <v>-0.29299999999999998</v>
      </c>
      <c r="L618" s="5">
        <v>-2421000</v>
      </c>
      <c r="M618" s="5">
        <v>404</v>
      </c>
      <c r="S618">
        <f t="shared" si="297"/>
        <v>616</v>
      </c>
      <c r="T618">
        <f t="shared" si="310"/>
        <v>13.298133000032976</v>
      </c>
      <c r="U618">
        <f t="shared" si="298"/>
        <v>3</v>
      </c>
      <c r="V618">
        <f t="shared" si="302"/>
        <v>-0.151260635</v>
      </c>
      <c r="W618">
        <f t="shared" si="303"/>
        <v>0.28599782300000004</v>
      </c>
      <c r="X618">
        <f t="shared" si="304"/>
        <v>9.2058742422000002</v>
      </c>
      <c r="Y618">
        <f t="shared" si="299"/>
        <v>302.00314300000002</v>
      </c>
      <c r="Z618">
        <f t="shared" si="300"/>
        <v>-131.61732499999999</v>
      </c>
      <c r="AA618">
        <f t="shared" si="301"/>
        <v>0</v>
      </c>
      <c r="AB618">
        <f t="shared" si="315"/>
        <v>0.76500000000000001</v>
      </c>
      <c r="AC618">
        <f t="shared" si="316"/>
        <v>-0.29299999999999998</v>
      </c>
      <c r="AD618">
        <f t="shared" si="317"/>
        <v>-2.4209999999999998</v>
      </c>
      <c r="AE618">
        <f t="shared" si="318"/>
        <v>0.40400000000000003</v>
      </c>
      <c r="AG618">
        <f t="shared" si="291"/>
        <v>1.3351768777756621E-2</v>
      </c>
      <c r="AH618">
        <f t="shared" si="292"/>
        <v>-5.1138147083433852E-3</v>
      </c>
      <c r="AI618">
        <f t="shared" si="293"/>
        <v>-4.2254421190782709E-2</v>
      </c>
      <c r="AJ618">
        <f t="shared" si="294"/>
        <v>-0.19833558710495366</v>
      </c>
      <c r="AK618">
        <f t="shared" si="295"/>
        <v>0.16307321330436436</v>
      </c>
      <c r="AL618">
        <f t="shared" si="296"/>
        <v>9.2079783459591766</v>
      </c>
      <c r="AM618">
        <f t="shared" si="288"/>
        <v>-0.19835091780043709</v>
      </c>
      <c r="AN618">
        <f t="shared" si="289"/>
        <v>0.16306127868510534</v>
      </c>
      <c r="AO618">
        <f t="shared" si="290"/>
        <v>9.2079782270846007</v>
      </c>
      <c r="AQ618">
        <f t="shared" si="311"/>
        <v>2.2480000043287873E-2</v>
      </c>
      <c r="AR618" t="b">
        <f t="shared" si="319"/>
        <v>1</v>
      </c>
      <c r="AS618" t="b">
        <f t="shared" si="320"/>
        <v>1</v>
      </c>
      <c r="AT618" t="b">
        <f>TRUE</f>
        <v>1</v>
      </c>
      <c r="AU618" t="b">
        <f t="shared" si="307"/>
        <v>1</v>
      </c>
      <c r="AV618" t="b">
        <f t="shared" si="312"/>
        <v>0</v>
      </c>
      <c r="AW618" t="b">
        <f t="shared" si="308"/>
        <v>0</v>
      </c>
      <c r="AX618">
        <f t="shared" si="313"/>
        <v>0</v>
      </c>
      <c r="AY618">
        <f t="shared" si="314"/>
        <v>0</v>
      </c>
      <c r="AZ618" t="b">
        <f t="shared" si="309"/>
        <v>1</v>
      </c>
    </row>
    <row r="619" spans="1:52" x14ac:dyDescent="0.3">
      <c r="A619" s="4">
        <v>617</v>
      </c>
      <c r="B619" s="4">
        <v>-803107844777</v>
      </c>
      <c r="C619" s="5">
        <v>3</v>
      </c>
      <c r="D619" s="5">
        <v>-1.2854000000000001E-2</v>
      </c>
      <c r="E619" s="5">
        <v>1.1349999999999999E-3</v>
      </c>
      <c r="F619" s="5">
        <v>0.94509699999999996</v>
      </c>
      <c r="G619" s="5">
        <v>296260132</v>
      </c>
      <c r="H619" s="5">
        <v>-92352753</v>
      </c>
      <c r="I619" s="5">
        <v>0</v>
      </c>
      <c r="J619" s="5">
        <v>0.79600000000000004</v>
      </c>
      <c r="K619" s="5">
        <v>-0.32100000000000001</v>
      </c>
      <c r="L619" s="5">
        <v>-2392000</v>
      </c>
      <c r="M619" s="5">
        <v>399</v>
      </c>
      <c r="S619">
        <f t="shared" si="297"/>
        <v>617</v>
      </c>
      <c r="T619">
        <f t="shared" si="310"/>
        <v>13.319132999982685</v>
      </c>
      <c r="U619">
        <f t="shared" si="298"/>
        <v>3</v>
      </c>
      <c r="V619">
        <f t="shared" si="302"/>
        <v>-0.12604889480000001</v>
      </c>
      <c r="W619">
        <f t="shared" si="303"/>
        <v>1.1130037000000001E-2</v>
      </c>
      <c r="X619">
        <f t="shared" si="304"/>
        <v>9.2678102013999997</v>
      </c>
      <c r="Y619">
        <f t="shared" si="299"/>
        <v>296.260132</v>
      </c>
      <c r="Z619">
        <f t="shared" si="300"/>
        <v>-92.352753000000007</v>
      </c>
      <c r="AA619">
        <f t="shared" si="301"/>
        <v>0</v>
      </c>
      <c r="AB619">
        <f t="shared" si="315"/>
        <v>0.79600000000000004</v>
      </c>
      <c r="AC619">
        <f t="shared" si="316"/>
        <v>-0.32100000000000001</v>
      </c>
      <c r="AD619">
        <f t="shared" si="317"/>
        <v>-2.3919999999999999</v>
      </c>
      <c r="AE619">
        <f t="shared" si="318"/>
        <v>0.39900000000000002</v>
      </c>
      <c r="AG619">
        <f t="shared" si="291"/>
        <v>1.3892820845874863E-2</v>
      </c>
      <c r="AH619">
        <f t="shared" si="292"/>
        <v>-5.6025068989017978E-3</v>
      </c>
      <c r="AI619">
        <f t="shared" si="293"/>
        <v>-4.1748275707704362E-2</v>
      </c>
      <c r="AJ619">
        <f t="shared" si="294"/>
        <v>-0.17796961555294594</v>
      </c>
      <c r="AK619">
        <f t="shared" si="295"/>
        <v>-0.11761109078059806</v>
      </c>
      <c r="AL619">
        <f t="shared" si="296"/>
        <v>9.2662188932726579</v>
      </c>
      <c r="AM619">
        <f t="shared" si="288"/>
        <v>-0.17796547109110056</v>
      </c>
      <c r="AN619">
        <f t="shared" si="289"/>
        <v>-0.11762292201426271</v>
      </c>
      <c r="AO619">
        <f t="shared" si="290"/>
        <v>9.2662188226964499</v>
      </c>
      <c r="AQ619">
        <f t="shared" si="311"/>
        <v>2.0999999949708581E-2</v>
      </c>
      <c r="AR619" t="b">
        <f t="shared" si="319"/>
        <v>1</v>
      </c>
      <c r="AS619" t="b">
        <f t="shared" si="320"/>
        <v>1</v>
      </c>
      <c r="AT619" t="b">
        <f>TRUE</f>
        <v>1</v>
      </c>
      <c r="AU619" t="b">
        <f t="shared" si="307"/>
        <v>1</v>
      </c>
      <c r="AV619" t="b">
        <f t="shared" si="312"/>
        <v>0</v>
      </c>
      <c r="AW619" t="b">
        <f t="shared" si="308"/>
        <v>0</v>
      </c>
      <c r="AX619">
        <f t="shared" si="313"/>
        <v>0</v>
      </c>
      <c r="AY619">
        <f t="shared" si="314"/>
        <v>0</v>
      </c>
      <c r="AZ619" t="b">
        <f t="shared" si="309"/>
        <v>1</v>
      </c>
    </row>
    <row r="620" spans="1:52" x14ac:dyDescent="0.3">
      <c r="A620" s="4">
        <v>618</v>
      </c>
      <c r="B620" s="4">
        <v>-803107828032</v>
      </c>
      <c r="C620" s="5">
        <v>3</v>
      </c>
      <c r="D620" s="5">
        <v>-2.5505E-2</v>
      </c>
      <c r="E620" s="5">
        <v>1.5904999999999999E-2</v>
      </c>
      <c r="F620" s="5">
        <v>0.96102299999999996</v>
      </c>
      <c r="G620" s="5">
        <v>297648407</v>
      </c>
      <c r="H620" s="5">
        <v>-90317848</v>
      </c>
      <c r="I620" s="5">
        <v>0</v>
      </c>
      <c r="J620" s="5">
        <v>0.754</v>
      </c>
      <c r="K620" s="5">
        <v>-0.28399999999999997</v>
      </c>
      <c r="L620" s="5">
        <v>-2377000</v>
      </c>
      <c r="M620" s="5">
        <v>394</v>
      </c>
      <c r="S620">
        <f t="shared" si="297"/>
        <v>618</v>
      </c>
      <c r="T620">
        <f t="shared" si="310"/>
        <v>13.335878000012599</v>
      </c>
      <c r="U620">
        <f t="shared" si="298"/>
        <v>3</v>
      </c>
      <c r="V620">
        <f t="shared" si="302"/>
        <v>-0.25010713100000004</v>
      </c>
      <c r="W620">
        <f t="shared" si="303"/>
        <v>0.15596761100000001</v>
      </c>
      <c r="X620">
        <f t="shared" si="304"/>
        <v>9.4239837426000008</v>
      </c>
      <c r="Y620">
        <f t="shared" si="299"/>
        <v>297.64840700000002</v>
      </c>
      <c r="Z620">
        <f t="shared" si="300"/>
        <v>-90.317847999999998</v>
      </c>
      <c r="AA620">
        <f t="shared" si="301"/>
        <v>0</v>
      </c>
      <c r="AB620">
        <f t="shared" si="315"/>
        <v>0.754</v>
      </c>
      <c r="AC620">
        <f t="shared" si="316"/>
        <v>-0.28399999999999997</v>
      </c>
      <c r="AD620">
        <f t="shared" si="317"/>
        <v>-2.3769999999999998</v>
      </c>
      <c r="AE620">
        <f t="shared" si="318"/>
        <v>0.39400000000000002</v>
      </c>
      <c r="AG620">
        <f t="shared" si="291"/>
        <v>1.3159782560037244E-2</v>
      </c>
      <c r="AH620">
        <f t="shared" si="292"/>
        <v>-4.9567350756638947E-3</v>
      </c>
      <c r="AI620">
        <f t="shared" si="293"/>
        <v>-4.1486476319905208E-2</v>
      </c>
      <c r="AJ620">
        <f t="shared" si="294"/>
        <v>-0.29681605802669953</v>
      </c>
      <c r="AK620">
        <f t="shared" si="295"/>
        <v>3.1957945894244513E-2</v>
      </c>
      <c r="AL620">
        <f t="shared" si="296"/>
        <v>9.4238648107259539</v>
      </c>
      <c r="AM620">
        <f t="shared" si="288"/>
        <v>-0.296822186658591</v>
      </c>
      <c r="AN620">
        <f t="shared" si="289"/>
        <v>3.1940108594237321E-2</v>
      </c>
      <c r="AO620">
        <f t="shared" si="290"/>
        <v>9.4238646781677318</v>
      </c>
      <c r="AQ620">
        <f t="shared" si="311"/>
        <v>1.6745000029914081E-2</v>
      </c>
      <c r="AR620" t="b">
        <f t="shared" si="319"/>
        <v>1</v>
      </c>
      <c r="AS620" t="b">
        <f t="shared" si="320"/>
        <v>1</v>
      </c>
      <c r="AT620" t="b">
        <f>TRUE</f>
        <v>1</v>
      </c>
      <c r="AU620" t="b">
        <f t="shared" si="307"/>
        <v>1</v>
      </c>
      <c r="AV620" t="b">
        <f t="shared" si="312"/>
        <v>0</v>
      </c>
      <c r="AW620" t="b">
        <f t="shared" si="308"/>
        <v>0</v>
      </c>
      <c r="AX620">
        <f t="shared" si="313"/>
        <v>0</v>
      </c>
      <c r="AY620">
        <f t="shared" si="314"/>
        <v>0</v>
      </c>
      <c r="AZ620" t="b">
        <f t="shared" si="309"/>
        <v>1</v>
      </c>
    </row>
    <row r="621" spans="1:52" x14ac:dyDescent="0.3">
      <c r="A621" s="4">
        <v>619</v>
      </c>
      <c r="B621" s="4">
        <v>-803107806873</v>
      </c>
      <c r="C621" s="5">
        <v>3</v>
      </c>
      <c r="D621" s="5">
        <v>-1.7403999999999999E-2</v>
      </c>
      <c r="E621" s="5">
        <v>3.2469999999999999E-2</v>
      </c>
      <c r="F621" s="5">
        <v>0.95189100000000004</v>
      </c>
      <c r="G621" s="5">
        <v>296125000</v>
      </c>
      <c r="H621" s="5">
        <v>-81342911</v>
      </c>
      <c r="I621" s="5">
        <v>0</v>
      </c>
      <c r="J621" s="5">
        <v>0.72599999999999998</v>
      </c>
      <c r="K621" s="5">
        <v>-0.252</v>
      </c>
      <c r="L621" s="5">
        <v>-2407000</v>
      </c>
      <c r="M621" s="5">
        <v>389</v>
      </c>
      <c r="S621">
        <f t="shared" si="297"/>
        <v>619</v>
      </c>
      <c r="T621">
        <f t="shared" si="310"/>
        <v>13.357037000008859</v>
      </c>
      <c r="U621">
        <f t="shared" si="298"/>
        <v>3</v>
      </c>
      <c r="V621">
        <f t="shared" si="302"/>
        <v>-0.1706671048</v>
      </c>
      <c r="W621">
        <f t="shared" si="303"/>
        <v>0.318407314</v>
      </c>
      <c r="X621">
        <f t="shared" si="304"/>
        <v>9.3344335242000014</v>
      </c>
      <c r="Y621">
        <f t="shared" si="299"/>
        <v>296.125</v>
      </c>
      <c r="Z621">
        <f t="shared" si="300"/>
        <v>-81.342911000000001</v>
      </c>
      <c r="AA621">
        <f t="shared" si="301"/>
        <v>0</v>
      </c>
      <c r="AB621">
        <f t="shared" si="315"/>
        <v>0.72599999999999998</v>
      </c>
      <c r="AC621">
        <f t="shared" si="316"/>
        <v>-0.252</v>
      </c>
      <c r="AD621">
        <f t="shared" si="317"/>
        <v>-2.407</v>
      </c>
      <c r="AE621">
        <f t="shared" si="318"/>
        <v>0.38900000000000001</v>
      </c>
      <c r="AG621">
        <f t="shared" si="291"/>
        <v>1.2671090369478832E-2</v>
      </c>
      <c r="AH621">
        <f t="shared" si="292"/>
        <v>-4.3982297150257105E-3</v>
      </c>
      <c r="AI621">
        <f t="shared" si="293"/>
        <v>-4.2010075095503516E-2</v>
      </c>
      <c r="AJ621">
        <f t="shared" si="294"/>
        <v>-0.21172030460921482</v>
      </c>
      <c r="AK621">
        <f t="shared" si="295"/>
        <v>0.2001181224600706</v>
      </c>
      <c r="AL621">
        <f t="shared" si="296"/>
        <v>9.336877794298136</v>
      </c>
      <c r="AM621">
        <f t="shared" si="288"/>
        <v>-0.21173475326527194</v>
      </c>
      <c r="AN621">
        <f t="shared" si="289"/>
        <v>0.20010746743284613</v>
      </c>
      <c r="AO621">
        <f t="shared" si="290"/>
        <v>9.3368776950175203</v>
      </c>
      <c r="AQ621">
        <f t="shared" si="311"/>
        <v>2.1158999996259809E-2</v>
      </c>
      <c r="AR621" t="b">
        <f t="shared" si="319"/>
        <v>1</v>
      </c>
      <c r="AS621" t="b">
        <f t="shared" si="320"/>
        <v>1</v>
      </c>
      <c r="AT621" t="b">
        <f>TRUE</f>
        <v>1</v>
      </c>
      <c r="AU621" t="b">
        <f t="shared" si="307"/>
        <v>1</v>
      </c>
      <c r="AV621" t="b">
        <f t="shared" si="312"/>
        <v>0</v>
      </c>
      <c r="AW621" t="b">
        <f t="shared" si="308"/>
        <v>0</v>
      </c>
      <c r="AX621">
        <f t="shared" si="313"/>
        <v>0</v>
      </c>
      <c r="AY621">
        <f t="shared" si="314"/>
        <v>0</v>
      </c>
      <c r="AZ621" t="b">
        <f t="shared" si="309"/>
        <v>1</v>
      </c>
    </row>
    <row r="622" spans="1:52" x14ac:dyDescent="0.3">
      <c r="A622" s="4">
        <v>620</v>
      </c>
      <c r="B622" s="4">
        <v>-803107787888</v>
      </c>
      <c r="C622" s="5">
        <v>3</v>
      </c>
      <c r="D622" s="5">
        <v>-1.92E-3</v>
      </c>
      <c r="E622" s="5">
        <v>2.5912999999999999E-2</v>
      </c>
      <c r="F622" s="5">
        <v>0.95683300000000004</v>
      </c>
      <c r="G622" s="5">
        <v>298783569</v>
      </c>
      <c r="H622" s="5">
        <v>-114591492</v>
      </c>
      <c r="I622" s="5">
        <v>0</v>
      </c>
      <c r="J622" s="5">
        <v>0.70699999999999996</v>
      </c>
      <c r="K622" s="5">
        <v>-0.27700000000000002</v>
      </c>
      <c r="L622" s="5">
        <v>-2435000</v>
      </c>
      <c r="M622" s="5">
        <v>382</v>
      </c>
      <c r="S622">
        <f t="shared" si="297"/>
        <v>620</v>
      </c>
      <c r="T622">
        <f t="shared" si="310"/>
        <v>13.376021999982186</v>
      </c>
      <c r="U622">
        <f t="shared" si="298"/>
        <v>3</v>
      </c>
      <c r="V622">
        <f t="shared" si="302"/>
        <v>-1.8827904000000003E-2</v>
      </c>
      <c r="W622">
        <f t="shared" si="303"/>
        <v>0.25410806060000002</v>
      </c>
      <c r="X622">
        <f t="shared" si="304"/>
        <v>9.3828957646000006</v>
      </c>
      <c r="Y622">
        <f t="shared" si="299"/>
        <v>298.783569</v>
      </c>
      <c r="Z622">
        <f t="shared" si="300"/>
        <v>-114.591492</v>
      </c>
      <c r="AA622">
        <f t="shared" si="301"/>
        <v>0</v>
      </c>
      <c r="AB622">
        <f t="shared" si="315"/>
        <v>0.70699999999999996</v>
      </c>
      <c r="AC622">
        <f t="shared" si="316"/>
        <v>-0.27700000000000002</v>
      </c>
      <c r="AD622">
        <f t="shared" si="317"/>
        <v>-2.4350000000000001</v>
      </c>
      <c r="AE622">
        <f t="shared" si="318"/>
        <v>0.38200000000000001</v>
      </c>
      <c r="AG622">
        <f t="shared" si="291"/>
        <v>1.2339477811599909E-2</v>
      </c>
      <c r="AH622">
        <f t="shared" si="292"/>
        <v>-4.8345620280242935E-3</v>
      </c>
      <c r="AI622">
        <f t="shared" si="293"/>
        <v>-4.2498767286061924E-2</v>
      </c>
      <c r="AJ622">
        <f t="shared" si="294"/>
        <v>-6.4189698836532527E-2</v>
      </c>
      <c r="AK622">
        <f t="shared" si="295"/>
        <v>0.13831409548946233</v>
      </c>
      <c r="AL622">
        <f t="shared" si="296"/>
        <v>9.3851162602991636</v>
      </c>
      <c r="AM622">
        <f t="shared" si="288"/>
        <v>-6.4201404027954975E-2</v>
      </c>
      <c r="AN622">
        <f t="shared" si="289"/>
        <v>0.13831161929963048</v>
      </c>
      <c r="AO622">
        <f t="shared" si="290"/>
        <v>9.3851162167267326</v>
      </c>
      <c r="AQ622">
        <f t="shared" si="311"/>
        <v>1.8984999973326921E-2</v>
      </c>
      <c r="AR622" t="b">
        <f t="shared" si="319"/>
        <v>1</v>
      </c>
      <c r="AS622" t="b">
        <f t="shared" si="320"/>
        <v>1</v>
      </c>
      <c r="AT622" t="b">
        <f>TRUE</f>
        <v>1</v>
      </c>
      <c r="AU622" t="b">
        <f t="shared" si="307"/>
        <v>1</v>
      </c>
      <c r="AV622" t="b">
        <f t="shared" si="312"/>
        <v>0</v>
      </c>
      <c r="AW622" t="b">
        <f t="shared" si="308"/>
        <v>0</v>
      </c>
      <c r="AX622">
        <f t="shared" si="313"/>
        <v>0</v>
      </c>
      <c r="AY622">
        <f t="shared" si="314"/>
        <v>0</v>
      </c>
      <c r="AZ622" t="b">
        <f t="shared" si="309"/>
        <v>1</v>
      </c>
    </row>
    <row r="623" spans="1:52" x14ac:dyDescent="0.3">
      <c r="A623" s="4">
        <v>621</v>
      </c>
      <c r="B623" s="4">
        <v>-803107766812</v>
      </c>
      <c r="C623" s="5">
        <v>3</v>
      </c>
      <c r="D623" s="5">
        <v>-7.6559999999999996E-3</v>
      </c>
      <c r="E623" s="5">
        <v>1.112E-2</v>
      </c>
      <c r="F623" s="5">
        <v>0.96966300000000005</v>
      </c>
      <c r="G623" s="5">
        <v>296891022</v>
      </c>
      <c r="H623" s="5">
        <v>-104894890</v>
      </c>
      <c r="I623" s="5">
        <v>0</v>
      </c>
      <c r="J623" s="5">
        <v>0.67200000000000004</v>
      </c>
      <c r="K623" s="5">
        <v>-0.33</v>
      </c>
      <c r="L623" s="5">
        <v>-2390000</v>
      </c>
      <c r="M623" s="5">
        <v>377</v>
      </c>
      <c r="S623">
        <f t="shared" si="297"/>
        <v>621</v>
      </c>
      <c r="T623">
        <f t="shared" si="310"/>
        <v>13.397098000044934</v>
      </c>
      <c r="U623">
        <f t="shared" si="298"/>
        <v>3</v>
      </c>
      <c r="V623">
        <f t="shared" si="302"/>
        <v>-7.5076267200000005E-2</v>
      </c>
      <c r="W623">
        <f t="shared" si="303"/>
        <v>0.109044944</v>
      </c>
      <c r="X623">
        <f t="shared" si="304"/>
        <v>9.5087093106000005</v>
      </c>
      <c r="Y623">
        <f t="shared" si="299"/>
        <v>296.89102200000002</v>
      </c>
      <c r="Z623">
        <f t="shared" si="300"/>
        <v>-104.89489</v>
      </c>
      <c r="AA623">
        <f t="shared" si="301"/>
        <v>0</v>
      </c>
      <c r="AB623">
        <f t="shared" si="315"/>
        <v>0.67200000000000004</v>
      </c>
      <c r="AC623">
        <f t="shared" si="316"/>
        <v>-0.33</v>
      </c>
      <c r="AD623">
        <f t="shared" si="317"/>
        <v>-2.39</v>
      </c>
      <c r="AE623">
        <f t="shared" si="318"/>
        <v>0.377</v>
      </c>
      <c r="AG623">
        <f t="shared" si="291"/>
        <v>1.1728612573401895E-2</v>
      </c>
      <c r="AH623">
        <f t="shared" si="292"/>
        <v>-5.7595865315812882E-3</v>
      </c>
      <c r="AI623">
        <f t="shared" si="293"/>
        <v>-4.1713369122664476E-2</v>
      </c>
      <c r="AJ623">
        <f t="shared" si="294"/>
        <v>-0.12984095324371736</v>
      </c>
      <c r="AK623">
        <f t="shared" si="295"/>
        <v>-2.4770456195466889E-3</v>
      </c>
      <c r="AL623">
        <f t="shared" si="296"/>
        <v>9.5087441436977116</v>
      </c>
      <c r="AM623">
        <f t="shared" si="288"/>
        <v>-0.12984455246646079</v>
      </c>
      <c r="AN623">
        <f t="shared" si="289"/>
        <v>-2.4839667598364479E-3</v>
      </c>
      <c r="AO623">
        <f t="shared" si="290"/>
        <v>9.5087440927445144</v>
      </c>
      <c r="AQ623">
        <f t="shared" si="311"/>
        <v>2.107600006274879E-2</v>
      </c>
      <c r="AR623" t="b">
        <f t="shared" si="319"/>
        <v>1</v>
      </c>
      <c r="AS623" t="b">
        <f t="shared" si="320"/>
        <v>1</v>
      </c>
      <c r="AT623" t="b">
        <f>TRUE</f>
        <v>1</v>
      </c>
      <c r="AU623" t="b">
        <f t="shared" si="307"/>
        <v>1</v>
      </c>
      <c r="AV623" t="b">
        <f t="shared" si="312"/>
        <v>0</v>
      </c>
      <c r="AW623" t="b">
        <f t="shared" si="308"/>
        <v>0</v>
      </c>
      <c r="AX623">
        <f t="shared" si="313"/>
        <v>0</v>
      </c>
      <c r="AY623">
        <f t="shared" si="314"/>
        <v>0</v>
      </c>
      <c r="AZ623" t="b">
        <f t="shared" si="309"/>
        <v>1</v>
      </c>
    </row>
    <row r="624" spans="1:52" x14ac:dyDescent="0.3">
      <c r="A624" s="4">
        <v>622</v>
      </c>
      <c r="B624" s="4">
        <v>-803107745764</v>
      </c>
      <c r="C624" s="5">
        <v>3</v>
      </c>
      <c r="D624" s="5">
        <v>-2.1294E-2</v>
      </c>
      <c r="E624" s="5">
        <v>1.9338000000000001E-2</v>
      </c>
      <c r="F624" s="5">
        <v>0.97491099999999997</v>
      </c>
      <c r="G624" s="5">
        <v>288661804</v>
      </c>
      <c r="H624" s="5">
        <v>-100083000</v>
      </c>
      <c r="I624" s="5">
        <v>0</v>
      </c>
      <c r="J624" s="5">
        <v>0.66700000000000004</v>
      </c>
      <c r="K624" s="5">
        <v>-0.33300000000000002</v>
      </c>
      <c r="L624" s="5">
        <v>-2384000</v>
      </c>
      <c r="M624" s="5">
        <v>370</v>
      </c>
      <c r="S624">
        <f t="shared" si="297"/>
        <v>622</v>
      </c>
      <c r="T624">
        <f t="shared" si="310"/>
        <v>13.418146000010893</v>
      </c>
      <c r="U624">
        <f t="shared" si="298"/>
        <v>3</v>
      </c>
      <c r="V624">
        <f t="shared" si="302"/>
        <v>-0.2088132228</v>
      </c>
      <c r="W624">
        <f t="shared" si="303"/>
        <v>0.18963229560000003</v>
      </c>
      <c r="X624">
        <f t="shared" si="304"/>
        <v>9.5601722482000007</v>
      </c>
      <c r="Y624">
        <f t="shared" si="299"/>
        <v>288.66180400000002</v>
      </c>
      <c r="Z624">
        <f t="shared" si="300"/>
        <v>-100.083</v>
      </c>
      <c r="AA624">
        <f t="shared" si="301"/>
        <v>0</v>
      </c>
      <c r="AB624">
        <f t="shared" si="315"/>
        <v>0.66700000000000004</v>
      </c>
      <c r="AC624">
        <f t="shared" si="316"/>
        <v>-0.33300000000000002</v>
      </c>
      <c r="AD624">
        <f t="shared" si="317"/>
        <v>-2.3839999999999999</v>
      </c>
      <c r="AE624">
        <f t="shared" si="318"/>
        <v>0.37</v>
      </c>
      <c r="AG624">
        <f t="shared" si="291"/>
        <v>1.1641346110802179E-2</v>
      </c>
      <c r="AH624">
        <f t="shared" si="292"/>
        <v>-5.8119464091411178E-3</v>
      </c>
      <c r="AI624">
        <f t="shared" si="293"/>
        <v>-4.1608649367544812E-2</v>
      </c>
      <c r="AJ624">
        <f t="shared" si="294"/>
        <v>-0.26437259204832692</v>
      </c>
      <c r="AK624">
        <f t="shared" si="295"/>
        <v>7.8344693190564321E-2</v>
      </c>
      <c r="AL624">
        <f t="shared" si="296"/>
        <v>9.5603570030844889</v>
      </c>
      <c r="AM624">
        <f t="shared" si="288"/>
        <v>-0.26438165706957756</v>
      </c>
      <c r="AN624">
        <f t="shared" si="289"/>
        <v>7.8328685895996578E-2</v>
      </c>
      <c r="AO624">
        <f t="shared" si="290"/>
        <v>9.560356883567426</v>
      </c>
      <c r="AQ624">
        <f t="shared" si="311"/>
        <v>2.1047999965958297E-2</v>
      </c>
      <c r="AR624" t="b">
        <f t="shared" si="319"/>
        <v>1</v>
      </c>
      <c r="AS624" t="b">
        <f t="shared" si="320"/>
        <v>1</v>
      </c>
      <c r="AT624" t="b">
        <f>TRUE</f>
        <v>1</v>
      </c>
      <c r="AU624" t="b">
        <f t="shared" si="307"/>
        <v>1</v>
      </c>
      <c r="AV624" t="b">
        <f t="shared" si="312"/>
        <v>0</v>
      </c>
      <c r="AW624" t="b">
        <f t="shared" si="308"/>
        <v>0</v>
      </c>
      <c r="AX624">
        <f t="shared" si="313"/>
        <v>0</v>
      </c>
      <c r="AY624">
        <f t="shared" si="314"/>
        <v>0</v>
      </c>
      <c r="AZ624" t="b">
        <f t="shared" si="309"/>
        <v>1</v>
      </c>
    </row>
    <row r="625" spans="1:52" x14ac:dyDescent="0.3">
      <c r="A625" s="4">
        <v>623</v>
      </c>
      <c r="B625" s="4">
        <v>-803107727377</v>
      </c>
      <c r="C625" s="5">
        <v>3</v>
      </c>
      <c r="D625" s="5">
        <v>-3.7680000000000001E-3</v>
      </c>
      <c r="E625" s="5">
        <v>2.8646000000000001E-2</v>
      </c>
      <c r="F625" s="5">
        <v>0.98464700000000005</v>
      </c>
      <c r="G625" s="5">
        <v>282134338</v>
      </c>
      <c r="H625" s="5">
        <v>-96988213</v>
      </c>
      <c r="I625" s="5">
        <v>0</v>
      </c>
      <c r="J625" s="5">
        <v>0.69599999999999995</v>
      </c>
      <c r="K625" s="5">
        <v>-0.28699999999999998</v>
      </c>
      <c r="L625" s="5">
        <v>-2441000</v>
      </c>
      <c r="M625" s="5">
        <v>365</v>
      </c>
      <c r="S625">
        <f t="shared" si="297"/>
        <v>623</v>
      </c>
      <c r="T625">
        <f t="shared" si="310"/>
        <v>13.43653299997095</v>
      </c>
      <c r="U625">
        <f t="shared" si="298"/>
        <v>3</v>
      </c>
      <c r="V625">
        <f t="shared" si="302"/>
        <v>-3.6949761600000006E-2</v>
      </c>
      <c r="W625">
        <f t="shared" si="303"/>
        <v>0.28090840520000004</v>
      </c>
      <c r="X625">
        <f t="shared" si="304"/>
        <v>9.6556454114000001</v>
      </c>
      <c r="Y625">
        <f t="shared" si="299"/>
        <v>282.13433800000001</v>
      </c>
      <c r="Z625">
        <f t="shared" si="300"/>
        <v>-96.988213000000002</v>
      </c>
      <c r="AA625">
        <f t="shared" si="301"/>
        <v>0</v>
      </c>
      <c r="AB625">
        <f t="shared" si="315"/>
        <v>0.69599999999999995</v>
      </c>
      <c r="AC625">
        <f t="shared" si="316"/>
        <v>-0.28699999999999998</v>
      </c>
      <c r="AD625">
        <f t="shared" si="317"/>
        <v>-2.4409999999999998</v>
      </c>
      <c r="AE625">
        <f t="shared" si="318"/>
        <v>0.36499999999999999</v>
      </c>
      <c r="AG625">
        <f t="shared" si="291"/>
        <v>1.2147491593880531E-2</v>
      </c>
      <c r="AH625">
        <f t="shared" si="292"/>
        <v>-5.0090949532237252E-3</v>
      </c>
      <c r="AI625">
        <f t="shared" si="293"/>
        <v>-4.2603487041181581E-2</v>
      </c>
      <c r="AJ625">
        <f t="shared" si="294"/>
        <v>-8.5315140488756686E-2</v>
      </c>
      <c r="AK625">
        <f t="shared" si="295"/>
        <v>0.16360241265334813</v>
      </c>
      <c r="AL625">
        <f t="shared" si="296"/>
        <v>9.6580390714192887</v>
      </c>
      <c r="AM625">
        <f t="shared" si="288"/>
        <v>-8.5328664268863097E-2</v>
      </c>
      <c r="AN625">
        <f t="shared" si="289"/>
        <v>0.16359869295341062</v>
      </c>
      <c r="AO625">
        <f t="shared" si="290"/>
        <v>9.6580390149554791</v>
      </c>
      <c r="AQ625">
        <f t="shared" si="311"/>
        <v>1.8386999960057437E-2</v>
      </c>
      <c r="AR625" t="b">
        <f t="shared" si="319"/>
        <v>1</v>
      </c>
      <c r="AS625" t="b">
        <f t="shared" si="320"/>
        <v>1</v>
      </c>
      <c r="AT625" t="b">
        <f>TRUE</f>
        <v>1</v>
      </c>
      <c r="AU625" t="b">
        <f t="shared" si="307"/>
        <v>1</v>
      </c>
      <c r="AV625" t="b">
        <f t="shared" si="312"/>
        <v>0</v>
      </c>
      <c r="AW625" t="b">
        <f t="shared" si="308"/>
        <v>0</v>
      </c>
      <c r="AX625">
        <f t="shared" si="313"/>
        <v>0</v>
      </c>
      <c r="AY625">
        <f t="shared" si="314"/>
        <v>0</v>
      </c>
      <c r="AZ625" t="b">
        <f t="shared" si="309"/>
        <v>1</v>
      </c>
    </row>
    <row r="626" spans="1:52" x14ac:dyDescent="0.3">
      <c r="A626" s="4">
        <v>624</v>
      </c>
      <c r="B626" s="4">
        <v>-803107710701</v>
      </c>
      <c r="C626" s="5">
        <v>3</v>
      </c>
      <c r="D626" s="5">
        <v>-6.3299999999999999E-4</v>
      </c>
      <c r="E626" s="5">
        <v>1.3767E-2</v>
      </c>
      <c r="F626" s="5">
        <v>0.97634699999999996</v>
      </c>
      <c r="G626" s="5">
        <v>280563354</v>
      </c>
      <c r="H626" s="5">
        <v>-96094017</v>
      </c>
      <c r="I626" s="5">
        <v>0</v>
      </c>
      <c r="J626" s="5">
        <v>0.68899999999999995</v>
      </c>
      <c r="K626" s="5">
        <v>-0.29299999999999998</v>
      </c>
      <c r="L626" s="5">
        <v>-2415000</v>
      </c>
      <c r="M626" s="5">
        <v>359</v>
      </c>
      <c r="S626">
        <f t="shared" si="297"/>
        <v>624</v>
      </c>
      <c r="T626">
        <f t="shared" si="310"/>
        <v>13.453209000057541</v>
      </c>
      <c r="U626">
        <f t="shared" si="298"/>
        <v>3</v>
      </c>
      <c r="V626">
        <f t="shared" si="302"/>
        <v>-6.2073246000000004E-3</v>
      </c>
      <c r="W626">
        <f t="shared" si="303"/>
        <v>0.13500195540000001</v>
      </c>
      <c r="X626">
        <f t="shared" si="304"/>
        <v>9.5742539513999994</v>
      </c>
      <c r="Y626">
        <f t="shared" si="299"/>
        <v>280.563354</v>
      </c>
      <c r="Z626">
        <f t="shared" si="300"/>
        <v>-96.094016999999994</v>
      </c>
      <c r="AA626">
        <f t="shared" si="301"/>
        <v>0</v>
      </c>
      <c r="AB626">
        <f t="shared" si="315"/>
        <v>0.68899999999999995</v>
      </c>
      <c r="AC626">
        <f t="shared" si="316"/>
        <v>-0.29299999999999998</v>
      </c>
      <c r="AD626">
        <f t="shared" si="317"/>
        <v>-2.415</v>
      </c>
      <c r="AE626">
        <f t="shared" si="318"/>
        <v>0.35899999999999999</v>
      </c>
      <c r="AG626">
        <f t="shared" si="291"/>
        <v>1.2025318546240929E-2</v>
      </c>
      <c r="AH626">
        <f t="shared" si="292"/>
        <v>-5.1138147083433852E-3</v>
      </c>
      <c r="AI626">
        <f t="shared" si="293"/>
        <v>-4.2149701435663059E-2</v>
      </c>
      <c r="AJ626">
        <f t="shared" si="294"/>
        <v>-5.5167990717183875E-2</v>
      </c>
      <c r="AK626">
        <f t="shared" si="295"/>
        <v>1.9863402667746208E-2</v>
      </c>
      <c r="AL626">
        <f t="shared" si="296"/>
        <v>9.5750281839153715</v>
      </c>
      <c r="AM626">
        <f t="shared" si="288"/>
        <v>-5.5172752437809724E-2</v>
      </c>
      <c r="AN626">
        <f t="shared" si="289"/>
        <v>1.9861515563910331E-2</v>
      </c>
      <c r="AO626">
        <f t="shared" si="290"/>
        <v>9.5750281603934173</v>
      </c>
      <c r="AQ626">
        <f t="shared" si="311"/>
        <v>1.6676000086590648E-2</v>
      </c>
      <c r="AR626" t="b">
        <f t="shared" si="319"/>
        <v>1</v>
      </c>
      <c r="AS626" t="b">
        <f t="shared" si="320"/>
        <v>1</v>
      </c>
      <c r="AT626" t="b">
        <f>TRUE</f>
        <v>1</v>
      </c>
      <c r="AU626" t="b">
        <f t="shared" si="307"/>
        <v>1</v>
      </c>
      <c r="AV626" t="b">
        <f t="shared" si="312"/>
        <v>0</v>
      </c>
      <c r="AW626" t="b">
        <f t="shared" si="308"/>
        <v>0</v>
      </c>
      <c r="AX626">
        <f t="shared" si="313"/>
        <v>0</v>
      </c>
      <c r="AY626">
        <f t="shared" si="314"/>
        <v>0</v>
      </c>
      <c r="AZ626" t="b">
        <f t="shared" si="309"/>
        <v>1</v>
      </c>
    </row>
    <row r="627" spans="1:52" x14ac:dyDescent="0.3">
      <c r="A627" s="4">
        <v>625</v>
      </c>
      <c r="B627" s="4">
        <v>-803107686960</v>
      </c>
      <c r="C627" s="5">
        <v>3</v>
      </c>
      <c r="D627" s="5">
        <v>-1.1853000000000001E-2</v>
      </c>
      <c r="E627" s="5">
        <v>1.3723000000000001E-2</v>
      </c>
      <c r="F627" s="5">
        <v>1003767</v>
      </c>
      <c r="G627" s="5">
        <v>280165314</v>
      </c>
      <c r="H627" s="5">
        <v>-82955765</v>
      </c>
      <c r="I627" s="5">
        <v>0</v>
      </c>
      <c r="J627" s="5">
        <v>0.57699999999999996</v>
      </c>
      <c r="K627" s="5">
        <v>-0.30399999999999999</v>
      </c>
      <c r="L627" s="5">
        <v>-2371000</v>
      </c>
      <c r="M627" s="5">
        <v>352</v>
      </c>
      <c r="S627">
        <f t="shared" si="297"/>
        <v>625</v>
      </c>
      <c r="T627">
        <f t="shared" si="310"/>
        <v>13.476950000040233</v>
      </c>
      <c r="U627">
        <f t="shared" si="298"/>
        <v>3</v>
      </c>
      <c r="V627">
        <f t="shared" si="302"/>
        <v>-0.11623288860000001</v>
      </c>
      <c r="W627">
        <f t="shared" si="303"/>
        <v>0.13457048260000001</v>
      </c>
      <c r="X627">
        <f t="shared" si="304"/>
        <v>9.8431399554000016</v>
      </c>
      <c r="Y627">
        <f t="shared" si="299"/>
        <v>280.16531400000002</v>
      </c>
      <c r="Z627">
        <f t="shared" si="300"/>
        <v>-82.955765</v>
      </c>
      <c r="AA627">
        <f t="shared" si="301"/>
        <v>0</v>
      </c>
      <c r="AB627">
        <f t="shared" si="315"/>
        <v>0.57699999999999996</v>
      </c>
      <c r="AC627">
        <f t="shared" si="316"/>
        <v>-0.30399999999999999</v>
      </c>
      <c r="AD627">
        <f t="shared" si="317"/>
        <v>-2.371</v>
      </c>
      <c r="AE627">
        <f t="shared" si="318"/>
        <v>0.35199999999999998</v>
      </c>
      <c r="AG627">
        <f t="shared" si="291"/>
        <v>1.0070549784007281E-2</v>
      </c>
      <c r="AH627">
        <f t="shared" si="292"/>
        <v>-5.3058009260627615E-3</v>
      </c>
      <c r="AI627">
        <f t="shared" si="293"/>
        <v>-4.138175656478555E-2</v>
      </c>
      <c r="AJ627">
        <f t="shared" si="294"/>
        <v>-0.16845674858943491</v>
      </c>
      <c r="AK627">
        <f t="shared" si="295"/>
        <v>3.5447109094530138E-2</v>
      </c>
      <c r="AL627">
        <f t="shared" si="296"/>
        <v>9.8432407929036732</v>
      </c>
      <c r="AM627">
        <f t="shared" si="288"/>
        <v>-0.16846129062154924</v>
      </c>
      <c r="AN627">
        <f t="shared" si="289"/>
        <v>3.543950338958704E-2</v>
      </c>
      <c r="AO627">
        <f t="shared" si="290"/>
        <v>9.8432407425569473</v>
      </c>
      <c r="AQ627">
        <f t="shared" si="311"/>
        <v>2.3740999982692301E-2</v>
      </c>
      <c r="AR627" t="b">
        <f t="shared" si="319"/>
        <v>1</v>
      </c>
      <c r="AS627" t="b">
        <f t="shared" si="320"/>
        <v>1</v>
      </c>
      <c r="AT627" t="b">
        <f>TRUE</f>
        <v>1</v>
      </c>
      <c r="AU627" t="b">
        <f t="shared" si="307"/>
        <v>1</v>
      </c>
      <c r="AV627" t="b">
        <f t="shared" si="312"/>
        <v>0</v>
      </c>
      <c r="AW627" t="b">
        <f t="shared" si="308"/>
        <v>0</v>
      </c>
      <c r="AX627">
        <f t="shared" si="313"/>
        <v>0</v>
      </c>
      <c r="AY627">
        <f t="shared" si="314"/>
        <v>0</v>
      </c>
      <c r="AZ627" t="b">
        <f t="shared" si="309"/>
        <v>1</v>
      </c>
    </row>
    <row r="628" spans="1:52" x14ac:dyDescent="0.3">
      <c r="A628" s="4">
        <v>626</v>
      </c>
      <c r="B628" s="4">
        <v>-803107663766</v>
      </c>
      <c r="C628" s="5">
        <v>3</v>
      </c>
      <c r="D628" s="5">
        <v>-2.8729000000000001E-2</v>
      </c>
      <c r="E628" s="5">
        <v>2.2630999999999998E-2</v>
      </c>
      <c r="F628" s="5">
        <v>0.99754699999999996</v>
      </c>
      <c r="G628" s="5">
        <v>285785187</v>
      </c>
      <c r="H628" s="5">
        <v>-78666840</v>
      </c>
      <c r="I628" s="5">
        <v>0</v>
      </c>
      <c r="J628" s="5">
        <v>0.45200000000000001</v>
      </c>
      <c r="K628" s="5">
        <v>-0.2</v>
      </c>
      <c r="L628" s="5">
        <v>-2406000</v>
      </c>
      <c r="M628" s="5">
        <v>345</v>
      </c>
      <c r="S628">
        <f t="shared" si="297"/>
        <v>626</v>
      </c>
      <c r="T628">
        <f t="shared" si="310"/>
        <v>13.500144000048749</v>
      </c>
      <c r="U628">
        <f t="shared" si="298"/>
        <v>3</v>
      </c>
      <c r="V628">
        <f t="shared" si="302"/>
        <v>-0.28172231980000001</v>
      </c>
      <c r="W628">
        <f t="shared" si="303"/>
        <v>0.2219241122</v>
      </c>
      <c r="X628">
        <f t="shared" si="304"/>
        <v>9.7821453914000003</v>
      </c>
      <c r="Y628">
        <f t="shared" si="299"/>
        <v>285.78518700000001</v>
      </c>
      <c r="Z628">
        <f t="shared" si="300"/>
        <v>-78.666839999999993</v>
      </c>
      <c r="AA628">
        <f t="shared" si="301"/>
        <v>0</v>
      </c>
      <c r="AB628">
        <f t="shared" si="315"/>
        <v>0.45200000000000001</v>
      </c>
      <c r="AC628">
        <f t="shared" si="316"/>
        <v>-0.2</v>
      </c>
      <c r="AD628">
        <f t="shared" si="317"/>
        <v>-2.4060000000000001</v>
      </c>
      <c r="AE628">
        <f t="shared" si="318"/>
        <v>0.34499999999999997</v>
      </c>
      <c r="AG628">
        <f t="shared" si="291"/>
        <v>7.8888882190143693E-3</v>
      </c>
      <c r="AH628">
        <f t="shared" si="292"/>
        <v>-3.4906585039886592E-3</v>
      </c>
      <c r="AI628">
        <f t="shared" si="293"/>
        <v>-4.1992621802983569E-2</v>
      </c>
      <c r="AJ628">
        <f t="shared" si="294"/>
        <v>-0.31586666310563438</v>
      </c>
      <c r="AK628">
        <f t="shared" si="295"/>
        <v>0.14475598341756685</v>
      </c>
      <c r="AL628">
        <f t="shared" si="296"/>
        <v>9.7825487574527745</v>
      </c>
      <c r="AM628">
        <f t="shared" si="288"/>
        <v>-0.3158717117192133</v>
      </c>
      <c r="AN628">
        <f t="shared" si="289"/>
        <v>0.14474775546672081</v>
      </c>
      <c r="AO628">
        <f t="shared" si="290"/>
        <v>9.7825487161864118</v>
      </c>
      <c r="AQ628">
        <f t="shared" si="311"/>
        <v>2.3194000008516014E-2</v>
      </c>
      <c r="AR628" t="b">
        <f t="shared" si="319"/>
        <v>1</v>
      </c>
      <c r="AS628" t="b">
        <f t="shared" si="320"/>
        <v>1</v>
      </c>
      <c r="AT628" t="b">
        <f>TRUE</f>
        <v>1</v>
      </c>
      <c r="AU628" t="b">
        <f t="shared" si="307"/>
        <v>1</v>
      </c>
      <c r="AV628" t="b">
        <f t="shared" si="312"/>
        <v>0</v>
      </c>
      <c r="AW628" t="b">
        <f t="shared" si="308"/>
        <v>0</v>
      </c>
      <c r="AX628">
        <f t="shared" si="313"/>
        <v>0</v>
      </c>
      <c r="AY628">
        <f t="shared" si="314"/>
        <v>0</v>
      </c>
      <c r="AZ628" t="b">
        <f t="shared" si="309"/>
        <v>1</v>
      </c>
    </row>
    <row r="629" spans="1:52" x14ac:dyDescent="0.3">
      <c r="A629" s="4">
        <v>627</v>
      </c>
      <c r="B629" s="4">
        <v>-803107644395</v>
      </c>
      <c r="C629" s="5">
        <v>3</v>
      </c>
      <c r="D629" s="5">
        <v>-4.9769999999999997E-3</v>
      </c>
      <c r="E629" s="5">
        <v>3.5230999999999998E-2</v>
      </c>
      <c r="F629" s="5">
        <v>1004435</v>
      </c>
      <c r="G629" s="5">
        <v>291204834</v>
      </c>
      <c r="H629" s="5">
        <v>-81165344</v>
      </c>
      <c r="I629" s="5">
        <v>0</v>
      </c>
      <c r="J629" s="5">
        <v>0.38900000000000001</v>
      </c>
      <c r="K629" s="5">
        <v>-0.13400000000000001</v>
      </c>
      <c r="L629" s="5">
        <v>-2437000</v>
      </c>
      <c r="M629" s="5">
        <v>339</v>
      </c>
      <c r="S629">
        <f t="shared" si="297"/>
        <v>627</v>
      </c>
      <c r="T629">
        <f t="shared" si="310"/>
        <v>13.519515000050887</v>
      </c>
      <c r="U629">
        <f t="shared" si="298"/>
        <v>3</v>
      </c>
      <c r="V629">
        <f t="shared" si="302"/>
        <v>-4.8805457400000002E-2</v>
      </c>
      <c r="W629">
        <f t="shared" si="303"/>
        <v>0.34548223220000002</v>
      </c>
      <c r="X629">
        <f t="shared" si="304"/>
        <v>9.849690497000001</v>
      </c>
      <c r="Y629">
        <f t="shared" si="299"/>
        <v>291.20483400000001</v>
      </c>
      <c r="Z629">
        <f t="shared" si="300"/>
        <v>-81.165344000000005</v>
      </c>
      <c r="AA629">
        <f t="shared" si="301"/>
        <v>0</v>
      </c>
      <c r="AB629">
        <f t="shared" si="315"/>
        <v>0.38900000000000001</v>
      </c>
      <c r="AC629">
        <f t="shared" si="316"/>
        <v>-0.13400000000000001</v>
      </c>
      <c r="AD629">
        <f t="shared" si="317"/>
        <v>-2.4369999999999998</v>
      </c>
      <c r="AE629">
        <f t="shared" si="318"/>
        <v>0.33900000000000002</v>
      </c>
      <c r="AG629">
        <f t="shared" si="291"/>
        <v>6.7893307902579412E-3</v>
      </c>
      <c r="AH629">
        <f t="shared" si="292"/>
        <v>-2.3387411976724015E-3</v>
      </c>
      <c r="AI629">
        <f t="shared" si="293"/>
        <v>-4.253367387110181E-2</v>
      </c>
      <c r="AJ629">
        <f t="shared" si="294"/>
        <v>-7.1841179873934888E-2</v>
      </c>
      <c r="AK629">
        <f t="shared" si="295"/>
        <v>0.27860293434631522</v>
      </c>
      <c r="AL629">
        <f t="shared" si="296"/>
        <v>9.8516679847616668</v>
      </c>
      <c r="AM629">
        <f t="shared" si="288"/>
        <v>-7.1846134645142681E-2</v>
      </c>
      <c r="AN629">
        <f t="shared" si="289"/>
        <v>0.27860197651016883</v>
      </c>
      <c r="AO629">
        <f t="shared" si="290"/>
        <v>9.851667975716154</v>
      </c>
      <c r="AQ629">
        <f t="shared" si="311"/>
        <v>1.9371000002138317E-2</v>
      </c>
      <c r="AR629" t="b">
        <f t="shared" si="319"/>
        <v>1</v>
      </c>
      <c r="AS629" t="b">
        <f t="shared" si="320"/>
        <v>1</v>
      </c>
      <c r="AT629" t="b">
        <f>TRUE</f>
        <v>1</v>
      </c>
      <c r="AU629" t="b">
        <f t="shared" si="307"/>
        <v>1</v>
      </c>
      <c r="AV629" t="b">
        <f t="shared" si="312"/>
        <v>0</v>
      </c>
      <c r="AW629" t="b">
        <f t="shared" si="308"/>
        <v>0</v>
      </c>
      <c r="AX629">
        <f t="shared" si="313"/>
        <v>0</v>
      </c>
      <c r="AY629">
        <f t="shared" si="314"/>
        <v>0</v>
      </c>
      <c r="AZ629" t="b">
        <f t="shared" si="309"/>
        <v>1</v>
      </c>
    </row>
    <row r="630" spans="1:52" x14ac:dyDescent="0.3">
      <c r="A630" s="4">
        <v>628</v>
      </c>
      <c r="B630" s="4">
        <v>-803107624987</v>
      </c>
      <c r="C630" s="5">
        <v>3</v>
      </c>
      <c r="D630" s="5">
        <v>3.7499999999999999E-3</v>
      </c>
      <c r="E630" s="5">
        <v>2.5582000000000001E-2</v>
      </c>
      <c r="F630" s="5">
        <v>1026276</v>
      </c>
      <c r="G630" s="5">
        <v>312832916</v>
      </c>
      <c r="H630" s="5">
        <v>-82926239</v>
      </c>
      <c r="I630" s="5">
        <v>0</v>
      </c>
      <c r="J630" s="5">
        <v>0.32800000000000001</v>
      </c>
      <c r="K630" s="5">
        <v>-0.13400000000000001</v>
      </c>
      <c r="L630" s="5">
        <v>-2429000</v>
      </c>
      <c r="M630" s="5">
        <v>331</v>
      </c>
      <c r="S630">
        <f t="shared" si="297"/>
        <v>628</v>
      </c>
      <c r="T630">
        <f t="shared" si="310"/>
        <v>13.538922999985516</v>
      </c>
      <c r="U630">
        <f t="shared" si="298"/>
        <v>3</v>
      </c>
      <c r="V630">
        <f t="shared" si="302"/>
        <v>3.677325E-2</v>
      </c>
      <c r="W630">
        <f t="shared" si="303"/>
        <v>0.25086220840000001</v>
      </c>
      <c r="X630">
        <f t="shared" si="304"/>
        <v>10.0638677112</v>
      </c>
      <c r="Y630">
        <f t="shared" si="299"/>
        <v>312.83291600000001</v>
      </c>
      <c r="Z630">
        <f t="shared" si="300"/>
        <v>-82.926238999999995</v>
      </c>
      <c r="AA630">
        <f t="shared" si="301"/>
        <v>0</v>
      </c>
      <c r="AB630">
        <f t="shared" si="315"/>
        <v>0.32800000000000001</v>
      </c>
      <c r="AC630">
        <f t="shared" si="316"/>
        <v>-0.13400000000000001</v>
      </c>
      <c r="AD630">
        <f t="shared" si="317"/>
        <v>-2.4289999999999998</v>
      </c>
      <c r="AE630">
        <f t="shared" si="318"/>
        <v>0.33100000000000002</v>
      </c>
      <c r="AG630">
        <f t="shared" si="291"/>
        <v>5.7246799465414007E-3</v>
      </c>
      <c r="AH630">
        <f t="shared" si="292"/>
        <v>-2.3387411976724015E-3</v>
      </c>
      <c r="AI630">
        <f t="shared" si="293"/>
        <v>-4.2394047530942267E-2</v>
      </c>
      <c r="AJ630">
        <f t="shared" si="294"/>
        <v>1.3236388862981209E-2</v>
      </c>
      <c r="AK630">
        <f t="shared" si="295"/>
        <v>0.19324565601876489</v>
      </c>
      <c r="AL630">
        <f t="shared" si="296"/>
        <v>10.065197382192391</v>
      </c>
      <c r="AM630">
        <f t="shared" si="288"/>
        <v>1.3233415876304069E-2</v>
      </c>
      <c r="AN630">
        <f t="shared" si="289"/>
        <v>0.193245990795235</v>
      </c>
      <c r="AO630">
        <f t="shared" si="290"/>
        <v>10.065197379674112</v>
      </c>
      <c r="AQ630">
        <f t="shared" si="311"/>
        <v>1.9407999934628606E-2</v>
      </c>
      <c r="AR630" t="b">
        <f t="shared" si="319"/>
        <v>1</v>
      </c>
      <c r="AS630" t="b">
        <f t="shared" si="320"/>
        <v>1</v>
      </c>
      <c r="AT630" t="b">
        <f>TRUE</f>
        <v>1</v>
      </c>
      <c r="AU630" t="b">
        <f t="shared" si="307"/>
        <v>1</v>
      </c>
      <c r="AV630" t="b">
        <f t="shared" si="312"/>
        <v>0</v>
      </c>
      <c r="AW630" t="b">
        <f t="shared" si="308"/>
        <v>0</v>
      </c>
      <c r="AX630">
        <f t="shared" si="313"/>
        <v>0</v>
      </c>
      <c r="AY630">
        <f t="shared" si="314"/>
        <v>0</v>
      </c>
      <c r="AZ630" t="b">
        <f t="shared" si="309"/>
        <v>1</v>
      </c>
    </row>
    <row r="631" spans="1:52" x14ac:dyDescent="0.3">
      <c r="A631" s="4">
        <v>629</v>
      </c>
      <c r="B631" s="4">
        <v>-803107605424</v>
      </c>
      <c r="C631" s="5">
        <v>3</v>
      </c>
      <c r="D631" s="5">
        <v>-5.6519999999999999E-3</v>
      </c>
      <c r="E631" s="5">
        <v>2.0906000000000001E-2</v>
      </c>
      <c r="F631" s="5">
        <v>1025306</v>
      </c>
      <c r="G631" s="5">
        <v>320378967</v>
      </c>
      <c r="H631" s="5">
        <v>-74497688</v>
      </c>
      <c r="I631" s="5">
        <v>0</v>
      </c>
      <c r="J631" s="5">
        <v>0.245</v>
      </c>
      <c r="K631" s="5">
        <v>-0.106</v>
      </c>
      <c r="L631" s="5">
        <v>-2364000</v>
      </c>
      <c r="M631" s="5">
        <v>325</v>
      </c>
      <c r="S631">
        <f t="shared" si="297"/>
        <v>629</v>
      </c>
      <c r="T631">
        <f t="shared" si="310"/>
        <v>13.558486000052653</v>
      </c>
      <c r="U631">
        <f t="shared" si="298"/>
        <v>3</v>
      </c>
      <c r="V631">
        <f t="shared" si="302"/>
        <v>-5.5424642400000002E-2</v>
      </c>
      <c r="W631">
        <f t="shared" si="303"/>
        <v>0.20500841720000001</v>
      </c>
      <c r="X631">
        <f t="shared" si="304"/>
        <v>10.0543556972</v>
      </c>
      <c r="Y631">
        <f t="shared" si="299"/>
        <v>320.37896699999999</v>
      </c>
      <c r="Z631">
        <f t="shared" si="300"/>
        <v>-74.497687999999997</v>
      </c>
      <c r="AA631">
        <f t="shared" si="301"/>
        <v>0</v>
      </c>
      <c r="AB631">
        <f t="shared" si="315"/>
        <v>0.245</v>
      </c>
      <c r="AC631">
        <f t="shared" si="316"/>
        <v>-0.106</v>
      </c>
      <c r="AD631">
        <f t="shared" si="317"/>
        <v>-2.3639999999999999</v>
      </c>
      <c r="AE631">
        <f t="shared" si="318"/>
        <v>0.32500000000000001</v>
      </c>
      <c r="AG631">
        <f t="shared" si="291"/>
        <v>4.2760566673861076E-3</v>
      </c>
      <c r="AH631">
        <f t="shared" si="292"/>
        <v>-1.8500490071139894E-3</v>
      </c>
      <c r="AI631">
        <f t="shared" si="293"/>
        <v>-4.1259583517145947E-2</v>
      </c>
      <c r="AJ631">
        <f t="shared" si="294"/>
        <v>-7.4025587713448734E-2</v>
      </c>
      <c r="AK631">
        <f t="shared" si="295"/>
        <v>0.16201419128493533</v>
      </c>
      <c r="AL631">
        <f t="shared" si="296"/>
        <v>10.055020658462722</v>
      </c>
      <c r="AM631">
        <f t="shared" si="288"/>
        <v>-7.4027039455025118E-2</v>
      </c>
      <c r="AN631">
        <f t="shared" si="289"/>
        <v>0.16201367925150545</v>
      </c>
      <c r="AO631">
        <f t="shared" si="290"/>
        <v>10.05502065602508</v>
      </c>
      <c r="AQ631">
        <f t="shared" si="311"/>
        <v>1.9563000067137182E-2</v>
      </c>
      <c r="AR631" t="b">
        <f t="shared" si="319"/>
        <v>1</v>
      </c>
      <c r="AS631" t="b">
        <f t="shared" si="320"/>
        <v>1</v>
      </c>
      <c r="AT631" t="b">
        <f>TRUE</f>
        <v>1</v>
      </c>
      <c r="AU631" t="b">
        <f t="shared" si="307"/>
        <v>1</v>
      </c>
      <c r="AV631" t="b">
        <f t="shared" si="312"/>
        <v>0</v>
      </c>
      <c r="AW631" t="b">
        <f t="shared" si="308"/>
        <v>0</v>
      </c>
      <c r="AX631">
        <f t="shared" si="313"/>
        <v>0</v>
      </c>
      <c r="AY631">
        <f t="shared" si="314"/>
        <v>0</v>
      </c>
      <c r="AZ631" t="b">
        <f t="shared" si="309"/>
        <v>1</v>
      </c>
    </row>
    <row r="632" spans="1:52" x14ac:dyDescent="0.3">
      <c r="A632" s="4">
        <v>630</v>
      </c>
      <c r="B632" s="4">
        <v>-803107588247</v>
      </c>
      <c r="C632" s="5">
        <v>3</v>
      </c>
      <c r="D632" s="5">
        <v>-2.0419E-2</v>
      </c>
      <c r="E632" s="5">
        <v>2.359E-2</v>
      </c>
      <c r="F632" s="5">
        <v>1023742</v>
      </c>
      <c r="G632" s="5">
        <v>325388794</v>
      </c>
      <c r="H632" s="5">
        <v>-66219246</v>
      </c>
      <c r="I632" s="5">
        <v>0</v>
      </c>
      <c r="J632" s="5">
        <v>0.223</v>
      </c>
      <c r="K632" s="5">
        <v>-3.5999999999999997E-2</v>
      </c>
      <c r="L632" s="5">
        <v>-2379000</v>
      </c>
      <c r="M632" s="5">
        <v>319</v>
      </c>
      <c r="S632">
        <f t="shared" si="297"/>
        <v>630</v>
      </c>
      <c r="T632">
        <f t="shared" si="310"/>
        <v>13.575662999995984</v>
      </c>
      <c r="U632">
        <f t="shared" si="298"/>
        <v>3</v>
      </c>
      <c r="V632">
        <f t="shared" si="302"/>
        <v>-0.2002327978</v>
      </c>
      <c r="W632">
        <f t="shared" si="303"/>
        <v>0.23132825800000001</v>
      </c>
      <c r="X632">
        <f t="shared" si="304"/>
        <v>10.039018800399999</v>
      </c>
      <c r="Y632">
        <f t="shared" si="299"/>
        <v>325.38879400000002</v>
      </c>
      <c r="Z632">
        <f t="shared" si="300"/>
        <v>-66.219245999999998</v>
      </c>
      <c r="AA632">
        <f t="shared" si="301"/>
        <v>0</v>
      </c>
      <c r="AB632">
        <f t="shared" si="315"/>
        <v>0.223</v>
      </c>
      <c r="AC632">
        <f t="shared" si="316"/>
        <v>-3.5999999999999997E-2</v>
      </c>
      <c r="AD632">
        <f t="shared" si="317"/>
        <v>-2.379</v>
      </c>
      <c r="AE632">
        <f t="shared" si="318"/>
        <v>0.31900000000000001</v>
      </c>
      <c r="AG632">
        <f t="shared" si="291"/>
        <v>3.8920842319473551E-3</v>
      </c>
      <c r="AH632">
        <f t="shared" si="292"/>
        <v>-6.2831853071795862E-4</v>
      </c>
      <c r="AI632">
        <f t="shared" si="293"/>
        <v>-4.1521382904945101E-2</v>
      </c>
      <c r="AJ632">
        <f t="shared" si="294"/>
        <v>-0.20654045940311844</v>
      </c>
      <c r="AK632">
        <f t="shared" si="295"/>
        <v>0.19225439512970291</v>
      </c>
      <c r="AL632">
        <f t="shared" si="296"/>
        <v>10.039715319531307</v>
      </c>
      <c r="AM632">
        <f t="shared" ref="AM632:AM695" si="321">COS(AH632)*V632+SIN(AG632)*SIN(AH632)*W632+COS(AG632)*SIN(AH632)*X632</f>
        <v>-0.2065409773321786</v>
      </c>
      <c r="AN632">
        <f t="shared" ref="AN632:AN695" si="322">COS(AG632)*W632-SIN(AG632)*X632</f>
        <v>0.19225389775531901</v>
      </c>
      <c r="AO632">
        <f t="shared" ref="AO632:AO695" si="323">-SIN(AH632)*V632+SIN(AG632)*COS(AH632)*W632+COS(AG632)*COS(AH632)*X632</f>
        <v>10.039715318400683</v>
      </c>
      <c r="AQ632">
        <f t="shared" si="311"/>
        <v>1.7176999943330884E-2</v>
      </c>
      <c r="AR632" t="b">
        <f t="shared" si="319"/>
        <v>1</v>
      </c>
      <c r="AS632" t="b">
        <f t="shared" si="320"/>
        <v>1</v>
      </c>
      <c r="AT632" t="b">
        <f>TRUE</f>
        <v>1</v>
      </c>
      <c r="AU632" t="b">
        <f t="shared" si="307"/>
        <v>1</v>
      </c>
      <c r="AV632" t="b">
        <f t="shared" si="312"/>
        <v>0</v>
      </c>
      <c r="AW632" t="b">
        <f t="shared" si="308"/>
        <v>0</v>
      </c>
      <c r="AX632">
        <f t="shared" si="313"/>
        <v>0</v>
      </c>
      <c r="AY632">
        <f t="shared" si="314"/>
        <v>0</v>
      </c>
      <c r="AZ632" t="b">
        <f t="shared" si="309"/>
        <v>1</v>
      </c>
    </row>
    <row r="633" spans="1:52" x14ac:dyDescent="0.3">
      <c r="A633" s="4">
        <v>631</v>
      </c>
      <c r="B633" s="4">
        <v>-803107565867</v>
      </c>
      <c r="C633" s="5">
        <v>3</v>
      </c>
      <c r="D633" s="5">
        <v>3.7209999999999999E-3</v>
      </c>
      <c r="E633" s="5">
        <v>2.4622999999999999E-2</v>
      </c>
      <c r="F633" s="5">
        <v>1017965</v>
      </c>
      <c r="G633" s="5">
        <v>335154816</v>
      </c>
      <c r="H633" s="5">
        <v>-61036945</v>
      </c>
      <c r="I633" s="5">
        <v>0</v>
      </c>
      <c r="J633" s="5">
        <v>0.318</v>
      </c>
      <c r="K633" s="5">
        <v>8.8999999999999996E-2</v>
      </c>
      <c r="L633" s="5">
        <v>-2450000</v>
      </c>
      <c r="M633" s="5">
        <v>311</v>
      </c>
      <c r="S633">
        <f t="shared" si="297"/>
        <v>631</v>
      </c>
      <c r="T633">
        <f t="shared" si="310"/>
        <v>13.598042999976315</v>
      </c>
      <c r="U633">
        <f t="shared" si="298"/>
        <v>3</v>
      </c>
      <c r="V633">
        <f t="shared" si="302"/>
        <v>3.6488870200000002E-2</v>
      </c>
      <c r="W633">
        <f t="shared" si="303"/>
        <v>0.2414580626</v>
      </c>
      <c r="X633">
        <f t="shared" si="304"/>
        <v>9.9823683830000007</v>
      </c>
      <c r="Y633">
        <f t="shared" si="299"/>
        <v>335.15481599999998</v>
      </c>
      <c r="Z633">
        <f t="shared" si="300"/>
        <v>-61.036945000000003</v>
      </c>
      <c r="AA633">
        <f t="shared" si="301"/>
        <v>0</v>
      </c>
      <c r="AB633">
        <f t="shared" si="315"/>
        <v>0.318</v>
      </c>
      <c r="AC633">
        <f t="shared" si="316"/>
        <v>8.8999999999999996E-2</v>
      </c>
      <c r="AD633">
        <f t="shared" si="317"/>
        <v>-2.4500000000000002</v>
      </c>
      <c r="AE633">
        <f t="shared" si="318"/>
        <v>0.311</v>
      </c>
      <c r="AG633">
        <f t="shared" si="291"/>
        <v>5.5501470213419673E-3</v>
      </c>
      <c r="AH633">
        <f t="shared" si="292"/>
        <v>1.5533430342749531E-3</v>
      </c>
      <c r="AI633">
        <f t="shared" si="293"/>
        <v>-4.2760566673861078E-2</v>
      </c>
      <c r="AJ633">
        <f t="shared" si="294"/>
        <v>5.1994862336086203E-2</v>
      </c>
      <c r="AK633">
        <f t="shared" si="295"/>
        <v>0.18605139737234794</v>
      </c>
      <c r="AL633">
        <f t="shared" si="296"/>
        <v>9.9834860334147564</v>
      </c>
      <c r="AM633">
        <f t="shared" si="321"/>
        <v>5.199670517828351E-2</v>
      </c>
      <c r="AN633">
        <f t="shared" si="322"/>
        <v>0.18605101595261467</v>
      </c>
      <c r="AO633">
        <f t="shared" si="323"/>
        <v>9.9834860309250022</v>
      </c>
      <c r="AQ633">
        <f t="shared" si="311"/>
        <v>2.2379999980330467E-2</v>
      </c>
      <c r="AR633" t="b">
        <f t="shared" si="319"/>
        <v>1</v>
      </c>
      <c r="AS633" t="b">
        <f t="shared" si="320"/>
        <v>1</v>
      </c>
      <c r="AT633" t="b">
        <f>TRUE</f>
        <v>1</v>
      </c>
      <c r="AU633" t="b">
        <f t="shared" si="307"/>
        <v>1</v>
      </c>
      <c r="AV633" t="b">
        <f t="shared" si="312"/>
        <v>0</v>
      </c>
      <c r="AW633" t="b">
        <f t="shared" si="308"/>
        <v>0</v>
      </c>
      <c r="AX633">
        <f t="shared" si="313"/>
        <v>0</v>
      </c>
      <c r="AY633">
        <f t="shared" si="314"/>
        <v>0</v>
      </c>
      <c r="AZ633" t="b">
        <f t="shared" si="309"/>
        <v>1</v>
      </c>
    </row>
    <row r="634" spans="1:52" x14ac:dyDescent="0.3">
      <c r="A634" s="4">
        <v>632</v>
      </c>
      <c r="B634" s="4">
        <v>-803107545153</v>
      </c>
      <c r="C634" s="5">
        <v>3</v>
      </c>
      <c r="D634" s="5">
        <v>-2.3699999999999999E-4</v>
      </c>
      <c r="E634" s="5">
        <v>7.6689999999999996E-3</v>
      </c>
      <c r="F634" s="5">
        <v>1026013</v>
      </c>
      <c r="G634" s="5">
        <v>354071106</v>
      </c>
      <c r="H634" s="5">
        <v>-69731430</v>
      </c>
      <c r="I634" s="5">
        <v>0</v>
      </c>
      <c r="J634" s="5">
        <v>0.40300000000000002</v>
      </c>
      <c r="K634" s="5">
        <v>0.14899999999999999</v>
      </c>
      <c r="L634" s="5">
        <v>-2454000</v>
      </c>
      <c r="M634" s="5">
        <v>304</v>
      </c>
      <c r="S634">
        <f t="shared" si="297"/>
        <v>632</v>
      </c>
      <c r="T634">
        <f t="shared" si="310"/>
        <v>13.618756999960169</v>
      </c>
      <c r="U634">
        <f t="shared" si="298"/>
        <v>3</v>
      </c>
      <c r="V634">
        <f t="shared" si="302"/>
        <v>-2.3240693999999999E-3</v>
      </c>
      <c r="W634">
        <f t="shared" si="303"/>
        <v>7.5203747799999998E-2</v>
      </c>
      <c r="X634">
        <f t="shared" si="304"/>
        <v>10.061288680600001</v>
      </c>
      <c r="Y634">
        <f t="shared" si="299"/>
        <v>354.07110599999999</v>
      </c>
      <c r="Z634">
        <f t="shared" si="300"/>
        <v>-69.731430000000003</v>
      </c>
      <c r="AA634">
        <f t="shared" si="301"/>
        <v>0</v>
      </c>
      <c r="AB634">
        <f t="shared" si="315"/>
        <v>0.40300000000000002</v>
      </c>
      <c r="AC634">
        <f t="shared" si="316"/>
        <v>0.14899999999999999</v>
      </c>
      <c r="AD634">
        <f t="shared" si="317"/>
        <v>-2.4540000000000002</v>
      </c>
      <c r="AE634">
        <f t="shared" si="318"/>
        <v>0.30399999999999999</v>
      </c>
      <c r="AG634">
        <f t="shared" si="291"/>
        <v>7.0336768855371488E-3</v>
      </c>
      <c r="AH634">
        <f t="shared" si="292"/>
        <v>2.6005405854715507E-3</v>
      </c>
      <c r="AI634">
        <f t="shared" si="293"/>
        <v>-4.283037984394085E-2</v>
      </c>
      <c r="AJ634">
        <f t="shared" si="294"/>
        <v>2.384069852341689E-2</v>
      </c>
      <c r="AK634">
        <f t="shared" si="295"/>
        <v>4.4348142063706519E-3</v>
      </c>
      <c r="AL634">
        <f t="shared" si="296"/>
        <v>10.061540780261655</v>
      </c>
      <c r="AM634">
        <f t="shared" si="321"/>
        <v>2.384142687269062E-2</v>
      </c>
      <c r="AN634">
        <f t="shared" si="322"/>
        <v>4.4346174236539471E-3</v>
      </c>
      <c r="AO634">
        <f t="shared" si="323"/>
        <v>10.061540778622547</v>
      </c>
      <c r="AQ634">
        <f t="shared" si="311"/>
        <v>2.0713999983854592E-2</v>
      </c>
      <c r="AR634" t="b">
        <f t="shared" si="319"/>
        <v>1</v>
      </c>
      <c r="AS634" t="b">
        <f t="shared" si="320"/>
        <v>1</v>
      </c>
      <c r="AT634" t="b">
        <f>TRUE</f>
        <v>1</v>
      </c>
      <c r="AU634" t="b">
        <f t="shared" si="307"/>
        <v>1</v>
      </c>
      <c r="AV634" t="b">
        <f t="shared" si="312"/>
        <v>0</v>
      </c>
      <c r="AW634" t="b">
        <f t="shared" si="308"/>
        <v>0</v>
      </c>
      <c r="AX634">
        <f t="shared" si="313"/>
        <v>0</v>
      </c>
      <c r="AY634">
        <f t="shared" si="314"/>
        <v>0</v>
      </c>
      <c r="AZ634" t="b">
        <f t="shared" si="309"/>
        <v>1</v>
      </c>
    </row>
    <row r="635" spans="1:52" x14ac:dyDescent="0.3">
      <c r="A635" s="4">
        <v>633</v>
      </c>
      <c r="B635" s="4">
        <v>-803107526641</v>
      </c>
      <c r="C635" s="5">
        <v>3</v>
      </c>
      <c r="D635" s="5">
        <v>-1.6678999999999999E-2</v>
      </c>
      <c r="E635" s="5">
        <v>9.8230000000000001E-3</v>
      </c>
      <c r="F635" s="5">
        <v>1038483</v>
      </c>
      <c r="G635" s="5">
        <v>368119934</v>
      </c>
      <c r="H635" s="5">
        <v>-58784218</v>
      </c>
      <c r="I635" s="5">
        <v>0</v>
      </c>
      <c r="J635" s="5">
        <v>0.47</v>
      </c>
      <c r="K635" s="5">
        <v>0.28100000000000003</v>
      </c>
      <c r="L635" s="5">
        <v>-2465000</v>
      </c>
      <c r="M635" s="5">
        <v>299</v>
      </c>
      <c r="S635">
        <f t="shared" si="297"/>
        <v>633</v>
      </c>
      <c r="T635">
        <f t="shared" si="310"/>
        <v>13.637269000057131</v>
      </c>
      <c r="U635">
        <f t="shared" si="298"/>
        <v>3</v>
      </c>
      <c r="V635">
        <f t="shared" si="302"/>
        <v>-0.1635576098</v>
      </c>
      <c r="W635">
        <f t="shared" si="303"/>
        <v>9.6326302600000011E-2</v>
      </c>
      <c r="X635">
        <f t="shared" si="304"/>
        <v>10.183571994600001</v>
      </c>
      <c r="Y635">
        <f t="shared" si="299"/>
        <v>368.119934</v>
      </c>
      <c r="Z635">
        <f t="shared" si="300"/>
        <v>-58.784218000000003</v>
      </c>
      <c r="AA635">
        <f t="shared" si="301"/>
        <v>0</v>
      </c>
      <c r="AB635">
        <f t="shared" si="315"/>
        <v>0.47</v>
      </c>
      <c r="AC635">
        <f t="shared" si="316"/>
        <v>0.28100000000000003</v>
      </c>
      <c r="AD635">
        <f t="shared" si="317"/>
        <v>-2.4649999999999999</v>
      </c>
      <c r="AE635">
        <f t="shared" si="318"/>
        <v>0.29899999999999999</v>
      </c>
      <c r="AG635">
        <f t="shared" si="291"/>
        <v>8.2030474843733485E-3</v>
      </c>
      <c r="AH635">
        <f t="shared" si="292"/>
        <v>4.904375198104066E-3</v>
      </c>
      <c r="AI635">
        <f t="shared" si="293"/>
        <v>-4.3022366061660218E-2</v>
      </c>
      <c r="AJ635">
        <f t="shared" si="294"/>
        <v>-0.11361178508472158</v>
      </c>
      <c r="AK635">
        <f t="shared" si="295"/>
        <v>1.2782098619592605E-2</v>
      </c>
      <c r="AL635">
        <f t="shared" si="296"/>
        <v>10.184699180522824</v>
      </c>
      <c r="AM635">
        <f t="shared" si="321"/>
        <v>-0.11360959020869418</v>
      </c>
      <c r="AN635">
        <f t="shared" si="322"/>
        <v>1.2787673944622407E-2</v>
      </c>
      <c r="AO635">
        <f t="shared" si="323"/>
        <v>10.184699198008021</v>
      </c>
      <c r="AQ635">
        <f t="shared" si="311"/>
        <v>1.8512000096961856E-2</v>
      </c>
      <c r="AR635" t="b">
        <f t="shared" si="319"/>
        <v>1</v>
      </c>
      <c r="AS635" t="b">
        <f t="shared" si="320"/>
        <v>1</v>
      </c>
      <c r="AT635" t="b">
        <f>TRUE</f>
        <v>1</v>
      </c>
      <c r="AU635" t="b">
        <f t="shared" si="307"/>
        <v>1</v>
      </c>
      <c r="AV635" t="b">
        <f t="shared" si="312"/>
        <v>0</v>
      </c>
      <c r="AW635" t="b">
        <f t="shared" si="308"/>
        <v>0</v>
      </c>
      <c r="AX635">
        <f t="shared" si="313"/>
        <v>0</v>
      </c>
      <c r="AY635">
        <f t="shared" si="314"/>
        <v>0</v>
      </c>
      <c r="AZ635" t="b">
        <f t="shared" si="309"/>
        <v>1</v>
      </c>
    </row>
    <row r="636" spans="1:52" x14ac:dyDescent="0.3">
      <c r="A636" s="4">
        <v>634</v>
      </c>
      <c r="B636" s="4">
        <v>-803107501681</v>
      </c>
      <c r="C636" s="5">
        <v>3</v>
      </c>
      <c r="D636" s="5">
        <v>1.2005E-2</v>
      </c>
      <c r="E636" s="5">
        <v>1.7693E-2</v>
      </c>
      <c r="F636" s="5">
        <v>1033649</v>
      </c>
      <c r="G636" s="5">
        <v>394583923</v>
      </c>
      <c r="H636" s="5">
        <v>-121861931</v>
      </c>
      <c r="I636" s="5">
        <v>0</v>
      </c>
      <c r="J636" s="5">
        <v>0.63500000000000001</v>
      </c>
      <c r="K636" s="5">
        <v>0.36799999999999999</v>
      </c>
      <c r="L636" s="5">
        <v>-2580000</v>
      </c>
      <c r="M636" s="5">
        <v>291</v>
      </c>
      <c r="S636">
        <f t="shared" si="297"/>
        <v>634</v>
      </c>
      <c r="T636">
        <f t="shared" si="310"/>
        <v>13.662229000008665</v>
      </c>
      <c r="U636">
        <f t="shared" si="298"/>
        <v>3</v>
      </c>
      <c r="V636">
        <f t="shared" si="302"/>
        <v>0.117723431</v>
      </c>
      <c r="W636">
        <f t="shared" si="303"/>
        <v>0.17350109660000002</v>
      </c>
      <c r="X636">
        <f t="shared" si="304"/>
        <v>10.1361688238</v>
      </c>
      <c r="Y636">
        <f t="shared" si="299"/>
        <v>394.58392300000003</v>
      </c>
      <c r="Z636">
        <f t="shared" si="300"/>
        <v>-121.861931</v>
      </c>
      <c r="AA636">
        <f t="shared" si="301"/>
        <v>0</v>
      </c>
      <c r="AB636">
        <f t="shared" si="315"/>
        <v>0.63500000000000001</v>
      </c>
      <c r="AC636">
        <f t="shared" si="316"/>
        <v>0.36799999999999999</v>
      </c>
      <c r="AD636">
        <f t="shared" si="317"/>
        <v>-2.58</v>
      </c>
      <c r="AE636">
        <f t="shared" si="318"/>
        <v>0.29099999999999998</v>
      </c>
      <c r="AG636">
        <f t="shared" ref="AG636:AG699" si="324">AB636/180*PI()</f>
        <v>1.1082840750163992E-2</v>
      </c>
      <c r="AH636">
        <f t="shared" ref="AH636:AH699" si="325">AC636/180*PI()</f>
        <v>6.4228116473391316E-3</v>
      </c>
      <c r="AI636">
        <f t="shared" ref="AI636:AI699" si="326">AD636/180*PI()</f>
        <v>-4.5029494701453704E-2</v>
      </c>
      <c r="AJ636">
        <f t="shared" ref="AJ636:AJ699" si="327">COS(AH636)*V636+SIN(AH636)*X636</f>
        <v>0.18282325838838065</v>
      </c>
      <c r="AK636">
        <f t="shared" ref="AK636:AK699" si="328">SIN(AG636)*SIN(AH636)*V636+COS(AG636)*W636-SIN(AG636)*COS(AH636)*X636</f>
        <v>6.1165892739600367E-2</v>
      </c>
      <c r="AL636">
        <f t="shared" ref="AL636:AL699" si="329">-COS(AG636)*SIN(AH636)*V636+SIN(AG636)*W636+COS(AG636)*COS(AH636)*X636</f>
        <v>10.136504044840139</v>
      </c>
      <c r="AM636">
        <f t="shared" si="321"/>
        <v>0.18283161018572708</v>
      </c>
      <c r="AN636">
        <f t="shared" si="322"/>
        <v>6.1155196014515786E-2</v>
      </c>
      <c r="AO636">
        <f t="shared" si="323"/>
        <v>10.136503958743379</v>
      </c>
      <c r="AQ636">
        <f t="shared" si="311"/>
        <v>2.4959999951533973E-2</v>
      </c>
      <c r="AR636" t="b">
        <f t="shared" si="319"/>
        <v>1</v>
      </c>
      <c r="AS636" t="b">
        <f t="shared" si="320"/>
        <v>1</v>
      </c>
      <c r="AT636" t="b">
        <f>TRUE</f>
        <v>1</v>
      </c>
      <c r="AU636" t="b">
        <f t="shared" si="307"/>
        <v>1</v>
      </c>
      <c r="AV636" t="b">
        <f t="shared" si="312"/>
        <v>0</v>
      </c>
      <c r="AW636" t="b">
        <f t="shared" si="308"/>
        <v>0</v>
      </c>
      <c r="AX636">
        <f t="shared" si="313"/>
        <v>0</v>
      </c>
      <c r="AY636">
        <f t="shared" si="314"/>
        <v>0</v>
      </c>
      <c r="AZ636" t="b">
        <f t="shared" si="309"/>
        <v>1</v>
      </c>
    </row>
    <row r="637" spans="1:52" x14ac:dyDescent="0.3">
      <c r="A637" s="4">
        <v>635</v>
      </c>
      <c r="B637" s="4">
        <v>-803107486088</v>
      </c>
      <c r="C637" s="5">
        <v>3</v>
      </c>
      <c r="D637" s="5">
        <v>-9.672E-3</v>
      </c>
      <c r="E637" s="5">
        <v>-2.2650000000000001E-3</v>
      </c>
      <c r="F637" s="5">
        <v>1042065</v>
      </c>
      <c r="G637" s="5">
        <v>400609863</v>
      </c>
      <c r="H637" s="5">
        <v>-90944153</v>
      </c>
      <c r="I637" s="5">
        <v>0</v>
      </c>
      <c r="J637" s="5">
        <v>0.67400000000000004</v>
      </c>
      <c r="K637" s="5">
        <v>0.39400000000000002</v>
      </c>
      <c r="L637" s="5">
        <v>-2616000</v>
      </c>
      <c r="M637" s="5">
        <v>287</v>
      </c>
      <c r="S637">
        <f t="shared" si="297"/>
        <v>635</v>
      </c>
      <c r="T637">
        <f t="shared" si="310"/>
        <v>13.677821999997832</v>
      </c>
      <c r="U637">
        <f t="shared" si="298"/>
        <v>3</v>
      </c>
      <c r="V637">
        <f t="shared" si="302"/>
        <v>-9.4845566400000011E-2</v>
      </c>
      <c r="W637">
        <f t="shared" si="303"/>
        <v>-2.2211043000000003E-2</v>
      </c>
      <c r="X637">
        <f t="shared" si="304"/>
        <v>10.218697803000001</v>
      </c>
      <c r="Y637">
        <f t="shared" si="299"/>
        <v>400.60986300000002</v>
      </c>
      <c r="Z637">
        <f t="shared" si="300"/>
        <v>-90.944153</v>
      </c>
      <c r="AA637">
        <f t="shared" si="301"/>
        <v>0</v>
      </c>
      <c r="AB637">
        <f t="shared" si="315"/>
        <v>0.67400000000000004</v>
      </c>
      <c r="AC637">
        <f t="shared" si="316"/>
        <v>0.39400000000000002</v>
      </c>
      <c r="AD637">
        <f t="shared" si="317"/>
        <v>-2.6160000000000001</v>
      </c>
      <c r="AE637">
        <f t="shared" si="318"/>
        <v>0.28699999999999998</v>
      </c>
      <c r="AG637">
        <f t="shared" si="324"/>
        <v>1.1763519158441782E-2</v>
      </c>
      <c r="AH637">
        <f t="shared" si="325"/>
        <v>6.8765972528576592E-3</v>
      </c>
      <c r="AI637">
        <f t="shared" si="326"/>
        <v>-4.5657813232171662E-2</v>
      </c>
      <c r="AJ637">
        <f t="shared" si="327"/>
        <v>-2.4574008473975381E-2</v>
      </c>
      <c r="AK637">
        <f t="shared" si="328"/>
        <v>-0.14241941123966356</v>
      </c>
      <c r="AL637">
        <f t="shared" si="329"/>
        <v>10.218140076860545</v>
      </c>
      <c r="AM637">
        <f t="shared" si="321"/>
        <v>-2.4580667027237088E-2</v>
      </c>
      <c r="AN637">
        <f t="shared" si="322"/>
        <v>-0.14241458122917638</v>
      </c>
      <c r="AO637">
        <f t="shared" si="323"/>
        <v>10.218140128164018</v>
      </c>
      <c r="AQ637">
        <f t="shared" si="311"/>
        <v>1.5592999989166856E-2</v>
      </c>
      <c r="AR637" t="b">
        <f t="shared" si="319"/>
        <v>1</v>
      </c>
      <c r="AS637" t="b">
        <f t="shared" si="320"/>
        <v>1</v>
      </c>
      <c r="AT637" t="b">
        <f>TRUE</f>
        <v>1</v>
      </c>
      <c r="AU637" t="b">
        <f t="shared" si="307"/>
        <v>1</v>
      </c>
      <c r="AV637" t="b">
        <f t="shared" si="312"/>
        <v>0</v>
      </c>
      <c r="AW637" t="b">
        <f t="shared" si="308"/>
        <v>0</v>
      </c>
      <c r="AX637">
        <f t="shared" si="313"/>
        <v>0</v>
      </c>
      <c r="AY637">
        <f t="shared" si="314"/>
        <v>0</v>
      </c>
      <c r="AZ637" t="b">
        <f t="shared" si="309"/>
        <v>1</v>
      </c>
    </row>
    <row r="638" spans="1:52" x14ac:dyDescent="0.3">
      <c r="A638" s="4">
        <v>636</v>
      </c>
      <c r="B638" s="4">
        <v>-803107463937</v>
      </c>
      <c r="C638" s="5">
        <v>3</v>
      </c>
      <c r="D638" s="5">
        <v>-2.0965999999999999E-2</v>
      </c>
      <c r="E638" s="5">
        <v>8.9479999999999994E-3</v>
      </c>
      <c r="F638" s="5">
        <v>1052363</v>
      </c>
      <c r="G638" s="5">
        <v>402577667</v>
      </c>
      <c r="H638" s="5">
        <v>-57551796</v>
      </c>
      <c r="I638" s="5">
        <v>0</v>
      </c>
      <c r="J638" s="5">
        <v>0.69</v>
      </c>
      <c r="K638" s="5">
        <v>0.56799999999999995</v>
      </c>
      <c r="L638" s="5">
        <v>-2635000</v>
      </c>
      <c r="M638" s="5">
        <v>281</v>
      </c>
      <c r="S638">
        <f t="shared" si="297"/>
        <v>636</v>
      </c>
      <c r="T638">
        <f t="shared" si="310"/>
        <v>13.699972999980673</v>
      </c>
      <c r="U638">
        <f t="shared" si="298"/>
        <v>3</v>
      </c>
      <c r="V638">
        <f t="shared" si="302"/>
        <v>-0.20559678919999999</v>
      </c>
      <c r="W638">
        <f t="shared" si="303"/>
        <v>8.7745877599999994E-2</v>
      </c>
      <c r="X638">
        <f t="shared" si="304"/>
        <v>10.319682050599999</v>
      </c>
      <c r="Y638">
        <f t="shared" si="299"/>
        <v>402.57766700000002</v>
      </c>
      <c r="Z638">
        <f t="shared" si="300"/>
        <v>-57.551796000000003</v>
      </c>
      <c r="AA638">
        <f t="shared" si="301"/>
        <v>0</v>
      </c>
      <c r="AB638">
        <f t="shared" si="315"/>
        <v>0.69</v>
      </c>
      <c r="AC638">
        <f t="shared" si="316"/>
        <v>0.56799999999999995</v>
      </c>
      <c r="AD638">
        <f t="shared" si="317"/>
        <v>-2.6349999999999998</v>
      </c>
      <c r="AE638">
        <f t="shared" si="318"/>
        <v>0.28100000000000003</v>
      </c>
      <c r="AG638">
        <f t="shared" si="324"/>
        <v>1.2042771838760872E-2</v>
      </c>
      <c r="AH638">
        <f t="shared" si="325"/>
        <v>9.9134701513277895E-3</v>
      </c>
      <c r="AI638">
        <f t="shared" si="326"/>
        <v>-4.5989425790050574E-2</v>
      </c>
      <c r="AJ638">
        <f t="shared" si="327"/>
        <v>-0.10328450227233085</v>
      </c>
      <c r="AK638">
        <f t="shared" si="328"/>
        <v>-3.6553495290472152E-2</v>
      </c>
      <c r="AL638">
        <f t="shared" si="329"/>
        <v>10.3215213586861</v>
      </c>
      <c r="AM638">
        <f t="shared" si="321"/>
        <v>-0.10328144536670464</v>
      </c>
      <c r="AN638">
        <f t="shared" si="322"/>
        <v>-3.653505758684801E-2</v>
      </c>
      <c r="AO638">
        <f t="shared" si="323"/>
        <v>10.321521454555576</v>
      </c>
      <c r="AQ638">
        <f t="shared" si="311"/>
        <v>2.2150999982841313E-2</v>
      </c>
      <c r="AR638" t="b">
        <f t="shared" si="319"/>
        <v>1</v>
      </c>
      <c r="AS638" t="b">
        <f t="shared" si="320"/>
        <v>1</v>
      </c>
      <c r="AT638" t="b">
        <f>TRUE</f>
        <v>1</v>
      </c>
      <c r="AU638" t="b">
        <f t="shared" si="307"/>
        <v>1</v>
      </c>
      <c r="AV638" t="b">
        <f t="shared" si="312"/>
        <v>0</v>
      </c>
      <c r="AW638" t="b">
        <f t="shared" si="308"/>
        <v>0</v>
      </c>
      <c r="AX638">
        <f t="shared" si="313"/>
        <v>0</v>
      </c>
      <c r="AY638">
        <f t="shared" si="314"/>
        <v>0</v>
      </c>
      <c r="AZ638" t="b">
        <f t="shared" si="309"/>
        <v>1</v>
      </c>
    </row>
    <row r="639" spans="1:52" x14ac:dyDescent="0.3">
      <c r="A639" s="4">
        <v>637</v>
      </c>
      <c r="B639" s="4">
        <v>-803107445274</v>
      </c>
      <c r="C639" s="5">
        <v>3</v>
      </c>
      <c r="D639" s="5">
        <v>-7.0569999999999999E-3</v>
      </c>
      <c r="E639" s="5">
        <v>3.1876000000000002E-2</v>
      </c>
      <c r="F639" s="5">
        <v>1040991</v>
      </c>
      <c r="G639" s="5">
        <v>409259155</v>
      </c>
      <c r="H639" s="5">
        <v>-22220613</v>
      </c>
      <c r="I639" s="5">
        <v>0</v>
      </c>
      <c r="J639" s="5">
        <v>0.749</v>
      </c>
      <c r="K639" s="5">
        <v>0.69599999999999995</v>
      </c>
      <c r="L639" s="5">
        <v>-2689000</v>
      </c>
      <c r="M639" s="5">
        <v>277</v>
      </c>
      <c r="S639">
        <f t="shared" si="297"/>
        <v>637</v>
      </c>
      <c r="T639">
        <f t="shared" si="310"/>
        <v>13.718635999946855</v>
      </c>
      <c r="U639">
        <f t="shared" si="298"/>
        <v>3</v>
      </c>
      <c r="V639">
        <f t="shared" si="302"/>
        <v>-6.92023534E-2</v>
      </c>
      <c r="W639">
        <f t="shared" si="303"/>
        <v>0.31258243120000001</v>
      </c>
      <c r="X639">
        <f t="shared" si="304"/>
        <v>10.208165944200001</v>
      </c>
      <c r="Y639">
        <f t="shared" si="299"/>
        <v>409.25915500000002</v>
      </c>
      <c r="Z639">
        <f t="shared" si="300"/>
        <v>-22.220613</v>
      </c>
      <c r="AA639">
        <f t="shared" si="301"/>
        <v>0</v>
      </c>
      <c r="AB639">
        <f t="shared" si="315"/>
        <v>0.749</v>
      </c>
      <c r="AC639">
        <f t="shared" si="316"/>
        <v>0.69599999999999995</v>
      </c>
      <c r="AD639">
        <f t="shared" si="317"/>
        <v>-2.6890000000000001</v>
      </c>
      <c r="AE639">
        <f t="shared" si="318"/>
        <v>0.27700000000000002</v>
      </c>
      <c r="AG639">
        <f t="shared" si="324"/>
        <v>1.3072516097437528E-2</v>
      </c>
      <c r="AH639">
        <f t="shared" si="325"/>
        <v>1.2147491593880531E-2</v>
      </c>
      <c r="AI639">
        <f t="shared" si="326"/>
        <v>-4.6931903586127519E-2</v>
      </c>
      <c r="AJ639">
        <f t="shared" si="327"/>
        <v>5.4803312664967546E-2</v>
      </c>
      <c r="AK639">
        <f t="shared" si="328"/>
        <v>0.17911196674373586</v>
      </c>
      <c r="AL639">
        <f t="shared" si="329"/>
        <v>10.211467288623403</v>
      </c>
      <c r="AM639">
        <f t="shared" si="321"/>
        <v>5.4842352463765315E-2</v>
      </c>
      <c r="AN639">
        <f t="shared" si="322"/>
        <v>0.17911310999667901</v>
      </c>
      <c r="AO639">
        <f t="shared" si="323"/>
        <v>10.211467058975376</v>
      </c>
      <c r="AQ639">
        <f t="shared" si="311"/>
        <v>1.8662999966181815E-2</v>
      </c>
      <c r="AR639" t="b">
        <f t="shared" si="319"/>
        <v>1</v>
      </c>
      <c r="AS639" t="b">
        <f t="shared" si="320"/>
        <v>1</v>
      </c>
      <c r="AT639" t="b">
        <f>TRUE</f>
        <v>1</v>
      </c>
      <c r="AU639" t="b">
        <f t="shared" si="307"/>
        <v>1</v>
      </c>
      <c r="AV639" t="b">
        <f t="shared" si="312"/>
        <v>0</v>
      </c>
      <c r="AW639" t="b">
        <f t="shared" si="308"/>
        <v>0</v>
      </c>
      <c r="AX639">
        <f t="shared" si="313"/>
        <v>0</v>
      </c>
      <c r="AY639">
        <f t="shared" si="314"/>
        <v>0</v>
      </c>
      <c r="AZ639" t="b">
        <f t="shared" si="309"/>
        <v>1</v>
      </c>
    </row>
    <row r="640" spans="1:52" x14ac:dyDescent="0.3">
      <c r="A640" s="4">
        <v>638</v>
      </c>
      <c r="B640" s="4">
        <v>-803107424900</v>
      </c>
      <c r="C640" s="5">
        <v>3</v>
      </c>
      <c r="D640" s="5">
        <v>-1.0302E-2</v>
      </c>
      <c r="E640" s="5">
        <v>8.2550000000000002E-3</v>
      </c>
      <c r="F640" s="5">
        <v>1049098</v>
      </c>
      <c r="G640" s="5">
        <v>414918030</v>
      </c>
      <c r="H640" s="5">
        <v>2471282</v>
      </c>
      <c r="I640" s="5">
        <v>0</v>
      </c>
      <c r="J640" s="5">
        <v>0.78500000000000003</v>
      </c>
      <c r="K640" s="5">
        <v>0.88800000000000001</v>
      </c>
      <c r="L640" s="5">
        <v>-2765000</v>
      </c>
      <c r="M640" s="5">
        <v>271</v>
      </c>
      <c r="S640">
        <f t="shared" si="297"/>
        <v>638</v>
      </c>
      <c r="T640">
        <f t="shared" si="310"/>
        <v>13.739010000019334</v>
      </c>
      <c r="U640">
        <f t="shared" si="298"/>
        <v>3</v>
      </c>
      <c r="V640">
        <f t="shared" si="302"/>
        <v>-0.10102347240000001</v>
      </c>
      <c r="W640">
        <f t="shared" si="303"/>
        <v>8.095018100000001E-2</v>
      </c>
      <c r="X640">
        <f t="shared" si="304"/>
        <v>10.287664807600001</v>
      </c>
      <c r="Y640">
        <f t="shared" si="299"/>
        <v>414.91802999999999</v>
      </c>
      <c r="Z640">
        <f t="shared" si="300"/>
        <v>2.471282</v>
      </c>
      <c r="AA640">
        <f t="shared" si="301"/>
        <v>0</v>
      </c>
      <c r="AB640">
        <f t="shared" si="315"/>
        <v>0.78500000000000003</v>
      </c>
      <c r="AC640">
        <f t="shared" si="316"/>
        <v>0.88800000000000001</v>
      </c>
      <c r="AD640">
        <f t="shared" si="317"/>
        <v>-2.7650000000000001</v>
      </c>
      <c r="AE640">
        <f t="shared" si="318"/>
        <v>0.27100000000000002</v>
      </c>
      <c r="AG640">
        <f t="shared" si="324"/>
        <v>1.3700834628155488E-2</v>
      </c>
      <c r="AH640">
        <f t="shared" si="325"/>
        <v>1.5498523757709645E-2</v>
      </c>
      <c r="AI640">
        <f t="shared" si="326"/>
        <v>-4.8258353817643214E-2</v>
      </c>
      <c r="AJ640">
        <f t="shared" si="327"/>
        <v>5.8425894826752714E-2</v>
      </c>
      <c r="AK640">
        <f t="shared" si="328"/>
        <v>-6.0007123772867446E-2</v>
      </c>
      <c r="AL640">
        <f t="shared" si="329"/>
        <v>10.288138384917918</v>
      </c>
      <c r="AM640">
        <f t="shared" si="321"/>
        <v>5.8428118805449611E-2</v>
      </c>
      <c r="AN640">
        <f t="shared" si="322"/>
        <v>-6.0002601181278328E-2</v>
      </c>
      <c r="AO640">
        <f t="shared" si="323"/>
        <v>10.288138398665504</v>
      </c>
      <c r="AQ640">
        <f t="shared" si="311"/>
        <v>2.0374000072479248E-2</v>
      </c>
      <c r="AR640" t="b">
        <f t="shared" si="319"/>
        <v>1</v>
      </c>
      <c r="AS640" t="b">
        <f t="shared" si="320"/>
        <v>1</v>
      </c>
      <c r="AT640" t="b">
        <f>TRUE</f>
        <v>1</v>
      </c>
      <c r="AU640" t="b">
        <f t="shared" si="307"/>
        <v>1</v>
      </c>
      <c r="AV640" t="b">
        <f t="shared" si="312"/>
        <v>0</v>
      </c>
      <c r="AW640" t="b">
        <f t="shared" si="308"/>
        <v>0</v>
      </c>
      <c r="AX640">
        <f t="shared" si="313"/>
        <v>0</v>
      </c>
      <c r="AY640">
        <f t="shared" si="314"/>
        <v>0</v>
      </c>
      <c r="AZ640" t="b">
        <f t="shared" si="309"/>
        <v>1</v>
      </c>
    </row>
    <row r="641" spans="1:52" x14ac:dyDescent="0.3">
      <c r="A641" s="4">
        <v>639</v>
      </c>
      <c r="B641" s="4">
        <v>-803107405844</v>
      </c>
      <c r="C641" s="5">
        <v>3</v>
      </c>
      <c r="D641" s="5">
        <v>-1.8107999999999999E-2</v>
      </c>
      <c r="E641" s="5">
        <v>6.8830000000000002E-3</v>
      </c>
      <c r="F641" s="5">
        <v>1055998</v>
      </c>
      <c r="G641" s="5">
        <v>417542694</v>
      </c>
      <c r="H641" s="5">
        <v>24952841</v>
      </c>
      <c r="I641" s="5">
        <v>0</v>
      </c>
      <c r="J641" s="5">
        <v>0.73699999999999999</v>
      </c>
      <c r="K641" s="5">
        <v>1130000</v>
      </c>
      <c r="L641" s="5">
        <v>-2806000</v>
      </c>
      <c r="M641" s="5">
        <v>266</v>
      </c>
      <c r="S641">
        <f t="shared" si="297"/>
        <v>639</v>
      </c>
      <c r="T641">
        <f t="shared" si="310"/>
        <v>13.758065999951214</v>
      </c>
      <c r="U641">
        <f t="shared" si="298"/>
        <v>3</v>
      </c>
      <c r="V641">
        <f t="shared" si="302"/>
        <v>-0.17757066960000001</v>
      </c>
      <c r="W641">
        <f t="shared" si="303"/>
        <v>6.7496074600000011E-2</v>
      </c>
      <c r="X641">
        <f t="shared" si="304"/>
        <v>10.3553275876</v>
      </c>
      <c r="Y641">
        <f t="shared" si="299"/>
        <v>417.54269399999998</v>
      </c>
      <c r="Z641">
        <f t="shared" si="300"/>
        <v>24.952840999999999</v>
      </c>
      <c r="AA641">
        <f t="shared" si="301"/>
        <v>0</v>
      </c>
      <c r="AB641">
        <f t="shared" si="315"/>
        <v>0.73699999999999999</v>
      </c>
      <c r="AC641">
        <f t="shared" si="316"/>
        <v>1.1299999999999999</v>
      </c>
      <c r="AD641">
        <f t="shared" si="317"/>
        <v>-2.806</v>
      </c>
      <c r="AE641">
        <f t="shared" si="318"/>
        <v>0.26600000000000001</v>
      </c>
      <c r="AG641">
        <f t="shared" si="324"/>
        <v>1.2863076587198208E-2</v>
      </c>
      <c r="AH641">
        <f t="shared" si="325"/>
        <v>1.9722220547535921E-2</v>
      </c>
      <c r="AI641">
        <f t="shared" si="326"/>
        <v>-4.897393881096089E-2</v>
      </c>
      <c r="AJ641">
        <f t="shared" si="327"/>
        <v>2.6680678780463402E-2</v>
      </c>
      <c r="AK641">
        <f t="shared" si="328"/>
        <v>-6.5726347499371715E-2</v>
      </c>
      <c r="AL641">
        <f t="shared" si="329"/>
        <v>10.356826960895042</v>
      </c>
      <c r="AM641">
        <f t="shared" si="321"/>
        <v>2.6680905676279676E-2</v>
      </c>
      <c r="AN641">
        <f t="shared" si="322"/>
        <v>-6.570720788408399E-2</v>
      </c>
      <c r="AO641">
        <f t="shared" si="323"/>
        <v>10.356827081756391</v>
      </c>
      <c r="AQ641">
        <f t="shared" si="311"/>
        <v>1.9055999931879342E-2</v>
      </c>
      <c r="AR641" t="b">
        <f t="shared" si="319"/>
        <v>1</v>
      </c>
      <c r="AS641" t="b">
        <f t="shared" si="320"/>
        <v>1</v>
      </c>
      <c r="AT641" t="b">
        <f>TRUE</f>
        <v>1</v>
      </c>
      <c r="AU641" t="b">
        <f t="shared" si="307"/>
        <v>1</v>
      </c>
      <c r="AV641" t="b">
        <f t="shared" si="312"/>
        <v>0</v>
      </c>
      <c r="AW641" t="b">
        <f t="shared" si="308"/>
        <v>0</v>
      </c>
      <c r="AX641">
        <f t="shared" si="313"/>
        <v>0</v>
      </c>
      <c r="AY641">
        <f t="shared" si="314"/>
        <v>0</v>
      </c>
      <c r="AZ641" t="b">
        <f t="shared" si="309"/>
        <v>1</v>
      </c>
    </row>
    <row r="642" spans="1:52" x14ac:dyDescent="0.3">
      <c r="A642" s="4">
        <v>640</v>
      </c>
      <c r="B642" s="4">
        <v>-803107385838</v>
      </c>
      <c r="C642" s="5">
        <v>3</v>
      </c>
      <c r="D642" s="5">
        <v>2.0830000000000002E-3</v>
      </c>
      <c r="E642" s="5">
        <v>2.6189E-2</v>
      </c>
      <c r="F642" s="5">
        <v>1056632</v>
      </c>
      <c r="G642" s="5">
        <v>407776886</v>
      </c>
      <c r="H642" s="5">
        <v>29288475</v>
      </c>
      <c r="I642" s="5">
        <v>0</v>
      </c>
      <c r="J642" s="5">
        <v>0.745</v>
      </c>
      <c r="K642" s="5">
        <v>1380000</v>
      </c>
      <c r="L642" s="5">
        <v>-2901000</v>
      </c>
      <c r="M642" s="5">
        <v>262</v>
      </c>
      <c r="S642">
        <f t="shared" ref="S642:S705" si="330">A642</f>
        <v>640</v>
      </c>
      <c r="T642">
        <f t="shared" si="310"/>
        <v>13.778072000015527</v>
      </c>
      <c r="U642">
        <f t="shared" ref="U642:U705" si="331">C642</f>
        <v>3</v>
      </c>
      <c r="V642">
        <f t="shared" si="302"/>
        <v>2.0426314600000002E-2</v>
      </c>
      <c r="W642">
        <f t="shared" si="303"/>
        <v>0.2568145718</v>
      </c>
      <c r="X642">
        <f t="shared" si="304"/>
        <v>10.361544718400001</v>
      </c>
      <c r="Y642">
        <f t="shared" ref="Y642:Y705" si="332">IF(ABS(G642)&gt;1,G642/1000000,G642)</f>
        <v>407.77688599999999</v>
      </c>
      <c r="Z642">
        <f t="shared" ref="Z642:Z705" si="333">IF(ABS(H642)&gt;1,H642/1000000,H642)</f>
        <v>29.288474999999998</v>
      </c>
      <c r="AA642">
        <f t="shared" ref="AA642:AA705" si="334">IF(ABS(I642)&gt;1,I642/1000000,I642)</f>
        <v>0</v>
      </c>
      <c r="AB642">
        <f t="shared" si="315"/>
        <v>0.745</v>
      </c>
      <c r="AC642">
        <f t="shared" si="316"/>
        <v>1.38</v>
      </c>
      <c r="AD642">
        <f t="shared" si="317"/>
        <v>-2.9009999999999998</v>
      </c>
      <c r="AE642">
        <f t="shared" si="318"/>
        <v>0.26200000000000001</v>
      </c>
      <c r="AG642">
        <f t="shared" si="324"/>
        <v>1.3002702927357754E-2</v>
      </c>
      <c r="AH642">
        <f t="shared" si="325"/>
        <v>2.4085543677521744E-2</v>
      </c>
      <c r="AI642">
        <f t="shared" si="326"/>
        <v>-5.063200160035549E-2</v>
      </c>
      <c r="AJ642">
        <f t="shared" si="327"/>
        <v>0.26995969949535198</v>
      </c>
      <c r="AK642">
        <f t="shared" si="328"/>
        <v>0.12211404284692592</v>
      </c>
      <c r="AL642">
        <f t="shared" si="329"/>
        <v>10.360511079633469</v>
      </c>
      <c r="AM642">
        <f t="shared" si="321"/>
        <v>0.27001902337015316</v>
      </c>
      <c r="AN642">
        <f t="shared" si="322"/>
        <v>0.12206857079500433</v>
      </c>
      <c r="AO642">
        <f t="shared" si="323"/>
        <v>10.360510069541085</v>
      </c>
      <c r="AQ642">
        <f t="shared" si="311"/>
        <v>2.0006000064313412E-2</v>
      </c>
      <c r="AR642" t="b">
        <f t="shared" si="319"/>
        <v>1</v>
      </c>
      <c r="AS642" t="b">
        <f t="shared" si="320"/>
        <v>1</v>
      </c>
      <c r="AT642" t="b">
        <f>TRUE</f>
        <v>1</v>
      </c>
      <c r="AU642" t="b">
        <f t="shared" si="307"/>
        <v>1</v>
      </c>
      <c r="AV642" t="b">
        <f t="shared" si="312"/>
        <v>0</v>
      </c>
      <c r="AW642" t="b">
        <f t="shared" si="308"/>
        <v>0</v>
      </c>
      <c r="AX642">
        <f t="shared" si="313"/>
        <v>0</v>
      </c>
      <c r="AY642">
        <f t="shared" si="314"/>
        <v>0</v>
      </c>
      <c r="AZ642" t="b">
        <f t="shared" si="309"/>
        <v>1</v>
      </c>
    </row>
    <row r="643" spans="1:52" x14ac:dyDescent="0.3">
      <c r="A643" s="4">
        <v>641</v>
      </c>
      <c r="B643" s="4">
        <v>-803107363025</v>
      </c>
      <c r="C643" s="5">
        <v>3</v>
      </c>
      <c r="D643" s="5">
        <v>1.304E-2</v>
      </c>
      <c r="E643" s="5">
        <v>2.2703000000000001E-2</v>
      </c>
      <c r="F643" s="5">
        <v>1064546</v>
      </c>
      <c r="G643" s="5">
        <v>388465485</v>
      </c>
      <c r="H643" s="5">
        <v>52677616</v>
      </c>
      <c r="I643" s="5">
        <v>0</v>
      </c>
      <c r="J643" s="5">
        <v>0.77900000000000003</v>
      </c>
      <c r="K643" s="5">
        <v>1570000</v>
      </c>
      <c r="L643" s="5">
        <v>-2999000</v>
      </c>
      <c r="M643" s="5">
        <v>258</v>
      </c>
      <c r="S643">
        <f t="shared" si="330"/>
        <v>641</v>
      </c>
      <c r="T643">
        <f t="shared" si="310"/>
        <v>13.800885000033304</v>
      </c>
      <c r="U643">
        <f t="shared" si="331"/>
        <v>3</v>
      </c>
      <c r="V643">
        <f t="shared" ref="V643:V706" si="335">IF(ABS(D643)&gt;1,D643/1000000,D643)*9.8062</f>
        <v>0.12787284800000001</v>
      </c>
      <c r="W643">
        <f t="shared" ref="W643:W706" si="336">IF(ABS(E643)&gt;1,E643/1000000,E643)*9.8062</f>
        <v>0.22263015860000002</v>
      </c>
      <c r="X643">
        <f t="shared" ref="X643:X706" si="337">IF(ABS(F643)&gt;1,F643/1000000,F643)*9.8062</f>
        <v>10.439150985200001</v>
      </c>
      <c r="Y643">
        <f t="shared" si="332"/>
        <v>388.465485</v>
      </c>
      <c r="Z643">
        <f t="shared" si="333"/>
        <v>52.677616</v>
      </c>
      <c r="AA643">
        <f t="shared" si="334"/>
        <v>0</v>
      </c>
      <c r="AB643">
        <f t="shared" si="315"/>
        <v>0.77900000000000003</v>
      </c>
      <c r="AC643">
        <f t="shared" si="316"/>
        <v>1.57</v>
      </c>
      <c r="AD643">
        <f t="shared" si="317"/>
        <v>-2.9990000000000001</v>
      </c>
      <c r="AE643">
        <f t="shared" si="318"/>
        <v>0.25800000000000001</v>
      </c>
      <c r="AG643">
        <f t="shared" si="324"/>
        <v>1.3596114873035827E-2</v>
      </c>
      <c r="AH643">
        <f t="shared" si="325"/>
        <v>2.7401669256310976E-2</v>
      </c>
      <c r="AI643">
        <f t="shared" si="326"/>
        <v>-5.2342424267309944E-2</v>
      </c>
      <c r="AJ643">
        <f t="shared" si="327"/>
        <v>0.41383921133775392</v>
      </c>
      <c r="AK643">
        <f t="shared" si="328"/>
        <v>8.0782970927318176E-2</v>
      </c>
      <c r="AL643">
        <f t="shared" si="329"/>
        <v>10.433791265084018</v>
      </c>
      <c r="AM643">
        <f t="shared" si="321"/>
        <v>0.41389570556775646</v>
      </c>
      <c r="AN643">
        <f t="shared" si="322"/>
        <v>8.0682058617158825E-2</v>
      </c>
      <c r="AO643">
        <f t="shared" si="323"/>
        <v>10.433789804999233</v>
      </c>
      <c r="AQ643">
        <f t="shared" si="311"/>
        <v>2.2813000017777085E-2</v>
      </c>
      <c r="AR643" t="b">
        <f t="shared" si="319"/>
        <v>1</v>
      </c>
      <c r="AS643" t="b">
        <f t="shared" si="320"/>
        <v>1</v>
      </c>
      <c r="AT643" t="b">
        <f>TRUE</f>
        <v>1</v>
      </c>
      <c r="AU643" t="b">
        <f t="shared" ref="AU643:AU706" si="338">AND(OR(AU642,AND(AB643=0,AC643=0)),AR643=AS643)</f>
        <v>1</v>
      </c>
      <c r="AV643" t="b">
        <f t="shared" si="312"/>
        <v>0</v>
      </c>
      <c r="AW643" t="b">
        <f t="shared" ref="AW643:AW706" si="339">AND(AS643,NOT(AT643),AU643)</f>
        <v>0</v>
      </c>
      <c r="AX643">
        <f t="shared" si="313"/>
        <v>0</v>
      </c>
      <c r="AY643">
        <f t="shared" si="314"/>
        <v>0</v>
      </c>
      <c r="AZ643" t="b">
        <f t="shared" ref="AZ643:AZ706" si="340">AND(AU643,AS643,NOT(AV643),NOT(AW643))</f>
        <v>1</v>
      </c>
    </row>
    <row r="644" spans="1:52" x14ac:dyDescent="0.3">
      <c r="A644" s="4">
        <v>642</v>
      </c>
      <c r="B644" s="4">
        <v>-803107345545</v>
      </c>
      <c r="C644" s="5">
        <v>3</v>
      </c>
      <c r="D644" s="5">
        <v>2.1659999999999999E-2</v>
      </c>
      <c r="E644" s="5">
        <v>9.2280000000000001E-3</v>
      </c>
      <c r="F644" s="5">
        <v>1069041</v>
      </c>
      <c r="G644" s="5">
        <v>385374573</v>
      </c>
      <c r="H644" s="5">
        <v>71758934</v>
      </c>
      <c r="I644" s="5">
        <v>0</v>
      </c>
      <c r="J644" s="5">
        <v>0.73699999999999999</v>
      </c>
      <c r="K644" s="5">
        <v>1637000</v>
      </c>
      <c r="L644" s="5">
        <v>-3012000</v>
      </c>
      <c r="M644" s="5">
        <v>256</v>
      </c>
      <c r="S644">
        <f t="shared" si="330"/>
        <v>642</v>
      </c>
      <c r="T644">
        <f t="shared" ref="T644:T707" si="341">B644/1000000-B$2/1000000</f>
        <v>13.81836499995552</v>
      </c>
      <c r="U644">
        <f t="shared" si="331"/>
        <v>3</v>
      </c>
      <c r="V644">
        <f t="shared" si="335"/>
        <v>0.21240229199999999</v>
      </c>
      <c r="W644">
        <f t="shared" si="336"/>
        <v>9.0491613600000007E-2</v>
      </c>
      <c r="X644">
        <f t="shared" si="337"/>
        <v>10.483229854199999</v>
      </c>
      <c r="Y644">
        <f t="shared" si="332"/>
        <v>385.374573</v>
      </c>
      <c r="Z644">
        <f t="shared" si="333"/>
        <v>71.758933999999996</v>
      </c>
      <c r="AA644">
        <f t="shared" si="334"/>
        <v>0</v>
      </c>
      <c r="AB644">
        <f t="shared" si="315"/>
        <v>0.73699999999999999</v>
      </c>
      <c r="AC644">
        <f t="shared" si="316"/>
        <v>1.637</v>
      </c>
      <c r="AD644">
        <f t="shared" si="317"/>
        <v>-3.012</v>
      </c>
      <c r="AE644">
        <f t="shared" si="318"/>
        <v>0.25600000000000001</v>
      </c>
      <c r="AG644">
        <f t="shared" si="324"/>
        <v>1.2863076587198208E-2</v>
      </c>
      <c r="AH644">
        <f t="shared" si="325"/>
        <v>2.8571039855147175E-2</v>
      </c>
      <c r="AI644">
        <f t="shared" si="326"/>
        <v>-5.2569317070069205E-2</v>
      </c>
      <c r="AJ644">
        <f t="shared" si="327"/>
        <v>0.51179163560799279</v>
      </c>
      <c r="AK644">
        <f t="shared" si="328"/>
        <v>-4.4225662374294386E-2</v>
      </c>
      <c r="AL644">
        <f t="shared" si="329"/>
        <v>10.473181228942721</v>
      </c>
      <c r="AM644">
        <f t="shared" si="321"/>
        <v>0.51180011175130125</v>
      </c>
      <c r="AN644">
        <f t="shared" si="322"/>
        <v>-4.4358742546381308E-2</v>
      </c>
      <c r="AO644">
        <f t="shared" si="323"/>
        <v>10.473180251926344</v>
      </c>
      <c r="AQ644">
        <f t="shared" ref="AQ644:AQ707" si="342">T644-T643</f>
        <v>1.7479999922215939E-2</v>
      </c>
      <c r="AR644" t="b">
        <f t="shared" si="319"/>
        <v>1</v>
      </c>
      <c r="AS644" t="b">
        <f t="shared" si="320"/>
        <v>1</v>
      </c>
      <c r="AT644" t="b">
        <f>TRUE</f>
        <v>1</v>
      </c>
      <c r="AU644" t="b">
        <f t="shared" si="338"/>
        <v>1</v>
      </c>
      <c r="AV644" t="b">
        <f t="shared" ref="AV644:AV707" si="343">AND(AU644,NOT(AS644))</f>
        <v>0</v>
      </c>
      <c r="AW644" t="b">
        <f t="shared" si="339"/>
        <v>0</v>
      </c>
      <c r="AX644">
        <f t="shared" si="313"/>
        <v>0</v>
      </c>
      <c r="AY644">
        <f t="shared" si="314"/>
        <v>0</v>
      </c>
      <c r="AZ644" t="b">
        <f t="shared" si="340"/>
        <v>1</v>
      </c>
    </row>
    <row r="645" spans="1:52" x14ac:dyDescent="0.3">
      <c r="A645" s="4">
        <v>643</v>
      </c>
      <c r="B645" s="4">
        <v>-803107325334</v>
      </c>
      <c r="C645" s="5">
        <v>3</v>
      </c>
      <c r="D645" s="5">
        <v>5.9059999999999998E-3</v>
      </c>
      <c r="E645" s="5">
        <v>9.1920000000000005E-3</v>
      </c>
      <c r="F645" s="5">
        <v>1085933</v>
      </c>
      <c r="G645" s="5">
        <v>388047394</v>
      </c>
      <c r="H645" s="5">
        <v>73817795</v>
      </c>
      <c r="I645" s="5">
        <v>0</v>
      </c>
      <c r="J645" s="5">
        <v>0.63600000000000001</v>
      </c>
      <c r="K645" s="5">
        <v>1785000</v>
      </c>
      <c r="L645" s="5">
        <v>-3047000</v>
      </c>
      <c r="M645" s="5">
        <v>251</v>
      </c>
      <c r="S645">
        <f t="shared" si="330"/>
        <v>643</v>
      </c>
      <c r="T645">
        <f t="shared" si="341"/>
        <v>13.83857599995099</v>
      </c>
      <c r="U645">
        <f t="shared" si="331"/>
        <v>3</v>
      </c>
      <c r="V645">
        <f t="shared" si="335"/>
        <v>5.7915417199999999E-2</v>
      </c>
      <c r="W645">
        <f t="shared" si="336"/>
        <v>9.013859040000001E-2</v>
      </c>
      <c r="X645">
        <f t="shared" si="337"/>
        <v>10.648876184600001</v>
      </c>
      <c r="Y645">
        <f t="shared" si="332"/>
        <v>388.047394</v>
      </c>
      <c r="Z645">
        <f t="shared" si="333"/>
        <v>73.817795000000004</v>
      </c>
      <c r="AA645">
        <f t="shared" si="334"/>
        <v>0</v>
      </c>
      <c r="AB645">
        <f t="shared" si="315"/>
        <v>0.63600000000000001</v>
      </c>
      <c r="AC645">
        <f t="shared" si="316"/>
        <v>1.7849999999999999</v>
      </c>
      <c r="AD645">
        <f t="shared" si="317"/>
        <v>-3.0470000000000002</v>
      </c>
      <c r="AE645">
        <f t="shared" si="318"/>
        <v>0.251</v>
      </c>
      <c r="AG645">
        <f t="shared" si="324"/>
        <v>1.1100294042683935E-2</v>
      </c>
      <c r="AH645">
        <f t="shared" si="325"/>
        <v>3.115412714809878E-2</v>
      </c>
      <c r="AI645">
        <f t="shared" si="326"/>
        <v>-5.3180182308267217E-2</v>
      </c>
      <c r="AJ645">
        <f t="shared" si="327"/>
        <v>0.38959009294649166</v>
      </c>
      <c r="AK645">
        <f t="shared" si="328"/>
        <v>-2.7992809390018025E-2</v>
      </c>
      <c r="AL645">
        <f t="shared" si="329"/>
        <v>10.642249720715549</v>
      </c>
      <c r="AM645">
        <f t="shared" si="321"/>
        <v>0.38960082356653342</v>
      </c>
      <c r="AN645">
        <f t="shared" si="322"/>
        <v>-2.8070192231426441E-2</v>
      </c>
      <c r="AO645">
        <f t="shared" si="323"/>
        <v>10.642249124059921</v>
      </c>
      <c r="AQ645">
        <f t="shared" si="342"/>
        <v>2.0210999995470047E-2</v>
      </c>
      <c r="AR645" t="b">
        <f t="shared" si="319"/>
        <v>1</v>
      </c>
      <c r="AS645" t="b">
        <f t="shared" si="320"/>
        <v>1</v>
      </c>
      <c r="AT645" t="b">
        <f>TRUE</f>
        <v>1</v>
      </c>
      <c r="AU645" t="b">
        <f t="shared" si="338"/>
        <v>1</v>
      </c>
      <c r="AV645" t="b">
        <f t="shared" si="343"/>
        <v>0</v>
      </c>
      <c r="AW645" t="b">
        <f t="shared" si="339"/>
        <v>0</v>
      </c>
      <c r="AX645">
        <f t="shared" si="313"/>
        <v>0</v>
      </c>
      <c r="AY645">
        <f t="shared" si="314"/>
        <v>0</v>
      </c>
      <c r="AZ645" t="b">
        <f t="shared" si="340"/>
        <v>1</v>
      </c>
    </row>
    <row r="646" spans="1:52" x14ac:dyDescent="0.3">
      <c r="A646" s="4">
        <v>644</v>
      </c>
      <c r="B646" s="4">
        <v>-803107302992</v>
      </c>
      <c r="C646" s="5">
        <v>3</v>
      </c>
      <c r="D646" s="5">
        <v>-4.1200000000000004E-3</v>
      </c>
      <c r="E646" s="5">
        <v>2.3715E-2</v>
      </c>
      <c r="F646" s="5">
        <v>1086350</v>
      </c>
      <c r="G646" s="5">
        <v>381469421</v>
      </c>
      <c r="H646" s="5">
        <v>73198730</v>
      </c>
      <c r="I646" s="5">
        <v>0</v>
      </c>
      <c r="J646" s="5">
        <v>0.58399999999999996</v>
      </c>
      <c r="K646" s="5">
        <v>1903000</v>
      </c>
      <c r="L646" s="5">
        <v>-3121000</v>
      </c>
      <c r="M646" s="5">
        <v>249</v>
      </c>
      <c r="S646">
        <f t="shared" si="330"/>
        <v>644</v>
      </c>
      <c r="T646">
        <f t="shared" si="341"/>
        <v>13.860917999991216</v>
      </c>
      <c r="U646">
        <f t="shared" si="331"/>
        <v>3</v>
      </c>
      <c r="V646">
        <f t="shared" si="335"/>
        <v>-4.0401544000000005E-2</v>
      </c>
      <c r="W646">
        <f t="shared" si="336"/>
        <v>0.23255403300000002</v>
      </c>
      <c r="X646">
        <f t="shared" si="337"/>
        <v>10.65296537</v>
      </c>
      <c r="Y646">
        <f t="shared" si="332"/>
        <v>381.46942100000001</v>
      </c>
      <c r="Z646">
        <f t="shared" si="333"/>
        <v>73.198729999999998</v>
      </c>
      <c r="AA646">
        <f t="shared" si="334"/>
        <v>0</v>
      </c>
      <c r="AB646">
        <f t="shared" si="315"/>
        <v>0.58399999999999996</v>
      </c>
      <c r="AC646">
        <f t="shared" si="316"/>
        <v>1.903</v>
      </c>
      <c r="AD646">
        <f t="shared" si="317"/>
        <v>-3.121</v>
      </c>
      <c r="AE646">
        <f t="shared" si="318"/>
        <v>0.249</v>
      </c>
      <c r="AG646">
        <f t="shared" si="324"/>
        <v>1.0192722831646885E-2</v>
      </c>
      <c r="AH646">
        <f t="shared" si="325"/>
        <v>3.3213615665452091E-2</v>
      </c>
      <c r="AI646">
        <f t="shared" si="326"/>
        <v>-5.4471725954743026E-2</v>
      </c>
      <c r="AJ646">
        <f t="shared" si="327"/>
        <v>0.31337918634151529</v>
      </c>
      <c r="AK646">
        <f t="shared" si="328"/>
        <v>0.12400731966539734</v>
      </c>
      <c r="AL646">
        <f t="shared" si="329"/>
        <v>10.650248847218489</v>
      </c>
      <c r="AM646">
        <f t="shared" si="321"/>
        <v>0.31343952258457547</v>
      </c>
      <c r="AN646">
        <f t="shared" si="322"/>
        <v>0.12396110967692474</v>
      </c>
      <c r="AO646">
        <f t="shared" si="323"/>
        <v>10.650247609629131</v>
      </c>
      <c r="AQ646">
        <f t="shared" si="342"/>
        <v>2.2342000040225685E-2</v>
      </c>
      <c r="AR646" t="b">
        <f t="shared" si="319"/>
        <v>1</v>
      </c>
      <c r="AS646" t="b">
        <f t="shared" si="320"/>
        <v>1</v>
      </c>
      <c r="AT646" t="b">
        <f>TRUE</f>
        <v>1</v>
      </c>
      <c r="AU646" t="b">
        <f t="shared" si="338"/>
        <v>1</v>
      </c>
      <c r="AV646" t="b">
        <f t="shared" si="343"/>
        <v>0</v>
      </c>
      <c r="AW646" t="b">
        <f t="shared" si="339"/>
        <v>0</v>
      </c>
      <c r="AX646">
        <f t="shared" si="313"/>
        <v>0</v>
      </c>
      <c r="AY646">
        <f t="shared" si="314"/>
        <v>0</v>
      </c>
      <c r="AZ646" t="b">
        <f t="shared" si="340"/>
        <v>1</v>
      </c>
    </row>
    <row r="647" spans="1:52" x14ac:dyDescent="0.3">
      <c r="A647" s="4">
        <v>645</v>
      </c>
      <c r="B647" s="4">
        <v>-803107281058</v>
      </c>
      <c r="C647" s="5">
        <v>3</v>
      </c>
      <c r="D647" s="5">
        <v>6.587E-3</v>
      </c>
      <c r="E647" s="5">
        <v>1.2839E-2</v>
      </c>
      <c r="F647" s="5">
        <v>1100828</v>
      </c>
      <c r="G647" s="5">
        <v>387658264</v>
      </c>
      <c r="H647" s="5">
        <v>33350639</v>
      </c>
      <c r="I647" s="5">
        <v>0</v>
      </c>
      <c r="J647" s="5">
        <v>0.54400000000000004</v>
      </c>
      <c r="K647" s="5">
        <v>1923000</v>
      </c>
      <c r="L647" s="5">
        <v>-3210000</v>
      </c>
      <c r="M647" s="5">
        <v>244</v>
      </c>
      <c r="S647">
        <f t="shared" si="330"/>
        <v>645</v>
      </c>
      <c r="T647">
        <f t="shared" si="341"/>
        <v>13.882851999951527</v>
      </c>
      <c r="U647">
        <f t="shared" si="331"/>
        <v>3</v>
      </c>
      <c r="V647">
        <f t="shared" si="335"/>
        <v>6.4593439400000008E-2</v>
      </c>
      <c r="W647">
        <f t="shared" si="336"/>
        <v>0.12590180179999999</v>
      </c>
      <c r="X647">
        <f t="shared" si="337"/>
        <v>10.794939533599999</v>
      </c>
      <c r="Y647">
        <f t="shared" si="332"/>
        <v>387.65826399999997</v>
      </c>
      <c r="Z647">
        <f t="shared" si="333"/>
        <v>33.350639000000001</v>
      </c>
      <c r="AA647">
        <f t="shared" si="334"/>
        <v>0</v>
      </c>
      <c r="AB647">
        <f t="shared" si="315"/>
        <v>0.54400000000000004</v>
      </c>
      <c r="AC647">
        <f t="shared" si="316"/>
        <v>1.923</v>
      </c>
      <c r="AD647">
        <f t="shared" si="317"/>
        <v>-3.21</v>
      </c>
      <c r="AE647">
        <f t="shared" si="318"/>
        <v>0.24399999999999999</v>
      </c>
      <c r="AG647">
        <f t="shared" si="324"/>
        <v>9.4945911308491528E-3</v>
      </c>
      <c r="AH647">
        <f t="shared" si="325"/>
        <v>3.3562681515850956E-2</v>
      </c>
      <c r="AI647">
        <f t="shared" si="326"/>
        <v>-5.6025068989017976E-2</v>
      </c>
      <c r="AJ647">
        <f t="shared" si="327"/>
        <v>0.42679616308027096</v>
      </c>
      <c r="AK647">
        <f t="shared" si="328"/>
        <v>2.3482429996157836E-2</v>
      </c>
      <c r="AL647">
        <f t="shared" si="329"/>
        <v>10.78740175949944</v>
      </c>
      <c r="AM647">
        <f t="shared" si="321"/>
        <v>0.4268199480010374</v>
      </c>
      <c r="AN647">
        <f t="shared" si="322"/>
        <v>2.3404129749244162E-2</v>
      </c>
      <c r="AO647">
        <f t="shared" si="323"/>
        <v>10.787400988601899</v>
      </c>
      <c r="AQ647">
        <f t="shared" si="342"/>
        <v>2.1933999960310757E-2</v>
      </c>
      <c r="AR647" t="b">
        <f t="shared" si="319"/>
        <v>1</v>
      </c>
      <c r="AS647" t="b">
        <f t="shared" si="320"/>
        <v>1</v>
      </c>
      <c r="AT647" t="b">
        <f>TRUE</f>
        <v>1</v>
      </c>
      <c r="AU647" t="b">
        <f t="shared" si="338"/>
        <v>1</v>
      </c>
      <c r="AV647" t="b">
        <f t="shared" si="343"/>
        <v>0</v>
      </c>
      <c r="AW647" t="b">
        <f t="shared" si="339"/>
        <v>0</v>
      </c>
      <c r="AX647">
        <f t="shared" si="313"/>
        <v>0</v>
      </c>
      <c r="AY647">
        <f t="shared" si="314"/>
        <v>0</v>
      </c>
      <c r="AZ647" t="b">
        <f t="shared" si="340"/>
        <v>1</v>
      </c>
    </row>
    <row r="648" spans="1:52" x14ac:dyDescent="0.3">
      <c r="A648" s="4">
        <v>646</v>
      </c>
      <c r="B648" s="4">
        <v>-803107270009</v>
      </c>
      <c r="C648" s="5">
        <v>3</v>
      </c>
      <c r="D648" s="5">
        <v>-1.516E-3</v>
      </c>
      <c r="E648" s="5">
        <v>2.761E-3</v>
      </c>
      <c r="F648" s="5">
        <v>1106740</v>
      </c>
      <c r="G648" s="5">
        <v>395728577</v>
      </c>
      <c r="H648" s="5">
        <v>31714296</v>
      </c>
      <c r="I648" s="5">
        <v>0</v>
      </c>
      <c r="J648" s="5">
        <v>0.47599999999999998</v>
      </c>
      <c r="K648" s="5">
        <v>1955000</v>
      </c>
      <c r="L648" s="5">
        <v>-3205000</v>
      </c>
      <c r="M648" s="5">
        <v>244</v>
      </c>
      <c r="S648">
        <f t="shared" si="330"/>
        <v>646</v>
      </c>
      <c r="T648">
        <f t="shared" si="341"/>
        <v>13.893901000032201</v>
      </c>
      <c r="U648">
        <f t="shared" si="331"/>
        <v>3</v>
      </c>
      <c r="V648">
        <f t="shared" si="335"/>
        <v>-1.4866199200000001E-2</v>
      </c>
      <c r="W648">
        <f t="shared" si="336"/>
        <v>2.7074918200000003E-2</v>
      </c>
      <c r="X648">
        <f t="shared" si="337"/>
        <v>10.852913788</v>
      </c>
      <c r="Y648">
        <f t="shared" si="332"/>
        <v>395.72857699999997</v>
      </c>
      <c r="Z648">
        <f t="shared" si="333"/>
        <v>31.714296000000001</v>
      </c>
      <c r="AA648">
        <f t="shared" si="334"/>
        <v>0</v>
      </c>
      <c r="AB648">
        <f t="shared" si="315"/>
        <v>0.47599999999999998</v>
      </c>
      <c r="AC648">
        <f t="shared" si="316"/>
        <v>1.9550000000000001</v>
      </c>
      <c r="AD648">
        <f t="shared" si="317"/>
        <v>-3.2050000000000001</v>
      </c>
      <c r="AE648">
        <f t="shared" si="318"/>
        <v>0.24399999999999999</v>
      </c>
      <c r="AG648">
        <f t="shared" si="324"/>
        <v>8.3077672394930094E-3</v>
      </c>
      <c r="AH648">
        <f t="shared" si="325"/>
        <v>3.4121186876489143E-2</v>
      </c>
      <c r="AI648">
        <f t="shared" si="326"/>
        <v>-5.5937802526418265E-2</v>
      </c>
      <c r="AJ648">
        <f t="shared" si="327"/>
        <v>0.35538490094757536</v>
      </c>
      <c r="AK648">
        <f t="shared" si="328"/>
        <v>-6.3040192899863554E-2</v>
      </c>
      <c r="AL648">
        <f t="shared" si="329"/>
        <v>10.846954376740614</v>
      </c>
      <c r="AM648">
        <f t="shared" si="321"/>
        <v>0.35537979751338428</v>
      </c>
      <c r="AN648">
        <f t="shared" si="322"/>
        <v>-6.308846059553215E-2</v>
      </c>
      <c r="AO648">
        <f t="shared" si="323"/>
        <v>10.846954263317135</v>
      </c>
      <c r="AQ648">
        <f t="shared" si="342"/>
        <v>1.1049000080674887E-2</v>
      </c>
      <c r="AR648" t="b">
        <f t="shared" si="319"/>
        <v>1</v>
      </c>
      <c r="AS648" t="b">
        <f t="shared" si="320"/>
        <v>1</v>
      </c>
      <c r="AT648" t="b">
        <f>TRUE</f>
        <v>1</v>
      </c>
      <c r="AU648" t="b">
        <f t="shared" si="338"/>
        <v>1</v>
      </c>
      <c r="AV648" t="b">
        <f t="shared" si="343"/>
        <v>0</v>
      </c>
      <c r="AW648" t="b">
        <f t="shared" si="339"/>
        <v>0</v>
      </c>
      <c r="AX648">
        <f t="shared" si="313"/>
        <v>0</v>
      </c>
      <c r="AY648">
        <f t="shared" si="314"/>
        <v>0</v>
      </c>
      <c r="AZ648" t="b">
        <f t="shared" si="340"/>
        <v>1</v>
      </c>
    </row>
    <row r="649" spans="1:52" x14ac:dyDescent="0.3">
      <c r="A649" s="4">
        <v>647</v>
      </c>
      <c r="B649" s="4">
        <v>-803107244162</v>
      </c>
      <c r="C649" s="5">
        <v>3</v>
      </c>
      <c r="D649" s="5">
        <v>2.8170000000000001E-3</v>
      </c>
      <c r="E649" s="5">
        <v>1.4893E-2</v>
      </c>
      <c r="F649" s="5">
        <v>1085290</v>
      </c>
      <c r="G649" s="5">
        <v>403997986</v>
      </c>
      <c r="H649" s="5">
        <v>42524303</v>
      </c>
      <c r="I649" s="5">
        <v>0</v>
      </c>
      <c r="J649" s="5">
        <v>0.42499999999999999</v>
      </c>
      <c r="K649" s="5">
        <v>1990000</v>
      </c>
      <c r="L649" s="5">
        <v>-3316000</v>
      </c>
      <c r="M649" s="5">
        <v>239</v>
      </c>
      <c r="S649">
        <f t="shared" si="330"/>
        <v>647</v>
      </c>
      <c r="T649">
        <f t="shared" si="341"/>
        <v>13.919747999985702</v>
      </c>
      <c r="U649">
        <f t="shared" si="331"/>
        <v>3</v>
      </c>
      <c r="V649">
        <f t="shared" si="335"/>
        <v>2.7624065400000002E-2</v>
      </c>
      <c r="W649">
        <f t="shared" si="336"/>
        <v>0.1460437366</v>
      </c>
      <c r="X649">
        <f t="shared" si="337"/>
        <v>10.642570798000001</v>
      </c>
      <c r="Y649">
        <f t="shared" si="332"/>
        <v>403.99798600000003</v>
      </c>
      <c r="Z649">
        <f t="shared" si="333"/>
        <v>42.524303000000003</v>
      </c>
      <c r="AA649">
        <f t="shared" si="334"/>
        <v>0</v>
      </c>
      <c r="AB649">
        <f t="shared" si="315"/>
        <v>0.42499999999999999</v>
      </c>
      <c r="AC649">
        <f t="shared" si="316"/>
        <v>1.99</v>
      </c>
      <c r="AD649">
        <f t="shared" si="317"/>
        <v>-3.3159999999999998</v>
      </c>
      <c r="AE649">
        <f t="shared" si="318"/>
        <v>0.23899999999999999</v>
      </c>
      <c r="AG649">
        <f t="shared" si="324"/>
        <v>7.4176493209759005E-3</v>
      </c>
      <c r="AH649">
        <f t="shared" si="325"/>
        <v>3.4732052114687162E-2</v>
      </c>
      <c r="AI649">
        <f t="shared" si="326"/>
        <v>-5.7875117996131965E-2</v>
      </c>
      <c r="AJ649">
        <f t="shared" si="327"/>
        <v>0.39717141674282136</v>
      </c>
      <c r="AK649">
        <f t="shared" si="328"/>
        <v>6.7152309783419392E-2</v>
      </c>
      <c r="AL649">
        <f t="shared" si="329"/>
        <v>10.635983757295088</v>
      </c>
      <c r="AM649">
        <f t="shared" si="321"/>
        <v>0.39719886716773972</v>
      </c>
      <c r="AN649">
        <f t="shared" si="322"/>
        <v>6.7097584714941094E-2</v>
      </c>
      <c r="AO649">
        <f t="shared" si="323"/>
        <v>10.635983077575753</v>
      </c>
      <c r="AQ649">
        <f t="shared" si="342"/>
        <v>2.5846999953500926E-2</v>
      </c>
      <c r="AR649" t="b">
        <f t="shared" si="319"/>
        <v>1</v>
      </c>
      <c r="AS649" t="b">
        <f t="shared" si="320"/>
        <v>1</v>
      </c>
      <c r="AT649" t="b">
        <f>TRUE</f>
        <v>1</v>
      </c>
      <c r="AU649" t="b">
        <f t="shared" si="338"/>
        <v>1</v>
      </c>
      <c r="AV649" t="b">
        <f t="shared" si="343"/>
        <v>0</v>
      </c>
      <c r="AW649" t="b">
        <f t="shared" si="339"/>
        <v>0</v>
      </c>
      <c r="AX649">
        <f t="shared" si="313"/>
        <v>0</v>
      </c>
      <c r="AY649">
        <f t="shared" si="314"/>
        <v>0</v>
      </c>
      <c r="AZ649" t="b">
        <f t="shared" si="340"/>
        <v>1</v>
      </c>
    </row>
    <row r="650" spans="1:52" x14ac:dyDescent="0.3">
      <c r="A650" s="4">
        <v>648</v>
      </c>
      <c r="B650" s="4">
        <v>-803107222758</v>
      </c>
      <c r="C650" s="5">
        <v>3</v>
      </c>
      <c r="D650" s="5">
        <v>-1.9668000000000001E-2</v>
      </c>
      <c r="E650" s="5">
        <v>9.2429999999999995E-3</v>
      </c>
      <c r="F650" s="5">
        <v>1082314</v>
      </c>
      <c r="G650" s="5">
        <v>430041077</v>
      </c>
      <c r="H650" s="5">
        <v>71139511</v>
      </c>
      <c r="I650" s="5">
        <v>0</v>
      </c>
      <c r="J650" s="5">
        <v>0.376</v>
      </c>
      <c r="K650" s="5">
        <v>1970000</v>
      </c>
      <c r="L650" s="5">
        <v>-3432000</v>
      </c>
      <c r="M650" s="5">
        <v>239</v>
      </c>
      <c r="S650">
        <f t="shared" si="330"/>
        <v>648</v>
      </c>
      <c r="T650">
        <f t="shared" si="341"/>
        <v>13.941151999984868</v>
      </c>
      <c r="U650">
        <f t="shared" si="331"/>
        <v>3</v>
      </c>
      <c r="V650">
        <f t="shared" si="335"/>
        <v>-0.19286834160000002</v>
      </c>
      <c r="W650">
        <f t="shared" si="336"/>
        <v>9.0638706599999994E-2</v>
      </c>
      <c r="X650">
        <f t="shared" si="337"/>
        <v>10.6133875468</v>
      </c>
      <c r="Y650">
        <f t="shared" si="332"/>
        <v>430.04107699999997</v>
      </c>
      <c r="Z650">
        <f t="shared" si="333"/>
        <v>71.139510999999999</v>
      </c>
      <c r="AA650">
        <f t="shared" si="334"/>
        <v>0</v>
      </c>
      <c r="AB650">
        <f t="shared" si="315"/>
        <v>0.376</v>
      </c>
      <c r="AC650">
        <f t="shared" si="316"/>
        <v>1.97</v>
      </c>
      <c r="AD650">
        <f t="shared" si="317"/>
        <v>-3.4319999999999999</v>
      </c>
      <c r="AE650">
        <f t="shared" si="318"/>
        <v>0.23899999999999999</v>
      </c>
      <c r="AG650">
        <f t="shared" si="324"/>
        <v>6.5624379874986791E-3</v>
      </c>
      <c r="AH650">
        <f t="shared" si="325"/>
        <v>3.438298626428829E-2</v>
      </c>
      <c r="AI650">
        <f t="shared" si="326"/>
        <v>-5.9899699928445384E-2</v>
      </c>
      <c r="AJ650">
        <f t="shared" si="327"/>
        <v>0.17209371237409241</v>
      </c>
      <c r="AK650">
        <f t="shared" si="328"/>
        <v>2.0985213237093195E-2</v>
      </c>
      <c r="AL650">
        <f t="shared" si="329"/>
        <v>10.614110992724811</v>
      </c>
      <c r="AM650">
        <f t="shared" si="321"/>
        <v>0.17210630340195526</v>
      </c>
      <c r="AN650">
        <f t="shared" si="322"/>
        <v>2.0987557205548402E-2</v>
      </c>
      <c r="AO650">
        <f t="shared" si="323"/>
        <v>10.614110783936015</v>
      </c>
      <c r="AQ650">
        <f t="shared" si="342"/>
        <v>2.1403999999165535E-2</v>
      </c>
      <c r="AR650" t="b">
        <f t="shared" si="319"/>
        <v>1</v>
      </c>
      <c r="AS650" t="b">
        <f t="shared" si="320"/>
        <v>1</v>
      </c>
      <c r="AT650" t="b">
        <f>TRUE</f>
        <v>1</v>
      </c>
      <c r="AU650" t="b">
        <f t="shared" si="338"/>
        <v>1</v>
      </c>
      <c r="AV650" t="b">
        <f t="shared" si="343"/>
        <v>0</v>
      </c>
      <c r="AW650" t="b">
        <f t="shared" si="339"/>
        <v>0</v>
      </c>
      <c r="AX650">
        <f t="shared" si="313"/>
        <v>0</v>
      </c>
      <c r="AY650">
        <f t="shared" si="314"/>
        <v>0</v>
      </c>
      <c r="AZ650" t="b">
        <f t="shared" si="340"/>
        <v>1</v>
      </c>
    </row>
    <row r="651" spans="1:52" x14ac:dyDescent="0.3">
      <c r="A651" s="4">
        <v>649</v>
      </c>
      <c r="B651" s="4">
        <v>-803107203890</v>
      </c>
      <c r="C651" s="5">
        <v>3</v>
      </c>
      <c r="D651" s="5">
        <v>-1.9269999999999999E-2</v>
      </c>
      <c r="E651" s="5">
        <v>1.8547999999999999E-2</v>
      </c>
      <c r="F651" s="5">
        <v>1103782</v>
      </c>
      <c r="G651" s="5">
        <v>455020111</v>
      </c>
      <c r="H651" s="5">
        <v>42646553</v>
      </c>
      <c r="I651" s="5">
        <v>0</v>
      </c>
      <c r="J651" s="5">
        <v>0.26900000000000002</v>
      </c>
      <c r="K651" s="5">
        <v>1921000</v>
      </c>
      <c r="L651" s="5">
        <v>-3474000</v>
      </c>
      <c r="M651" s="5">
        <v>236</v>
      </c>
      <c r="S651">
        <f t="shared" si="330"/>
        <v>649</v>
      </c>
      <c r="T651">
        <f t="shared" si="341"/>
        <v>13.960019999998622</v>
      </c>
      <c r="U651">
        <f t="shared" si="331"/>
        <v>3</v>
      </c>
      <c r="V651">
        <f t="shared" si="335"/>
        <v>-0.18896547399999999</v>
      </c>
      <c r="W651">
        <f t="shared" si="336"/>
        <v>0.1818853976</v>
      </c>
      <c r="X651">
        <f t="shared" si="337"/>
        <v>10.823907048400001</v>
      </c>
      <c r="Y651">
        <f t="shared" si="332"/>
        <v>455.02011099999999</v>
      </c>
      <c r="Z651">
        <f t="shared" si="333"/>
        <v>42.646552999999997</v>
      </c>
      <c r="AA651">
        <f t="shared" si="334"/>
        <v>0</v>
      </c>
      <c r="AB651">
        <f t="shared" si="315"/>
        <v>0.26900000000000002</v>
      </c>
      <c r="AC651">
        <f t="shared" si="316"/>
        <v>1.921</v>
      </c>
      <c r="AD651">
        <f t="shared" si="317"/>
        <v>-3.4740000000000002</v>
      </c>
      <c r="AE651">
        <f t="shared" si="318"/>
        <v>0.23599999999999999</v>
      </c>
      <c r="AG651">
        <f t="shared" si="324"/>
        <v>4.6949356878647468E-3</v>
      </c>
      <c r="AH651">
        <f t="shared" si="325"/>
        <v>3.352777493081107E-2</v>
      </c>
      <c r="AI651">
        <f t="shared" si="326"/>
        <v>-6.0632738214283013E-2</v>
      </c>
      <c r="AJ651">
        <f t="shared" si="327"/>
        <v>0.17397425810575018</v>
      </c>
      <c r="AK651">
        <f t="shared" si="328"/>
        <v>0.131064852217394</v>
      </c>
      <c r="AL651">
        <f t="shared" si="329"/>
        <v>10.824893024998314</v>
      </c>
      <c r="AM651">
        <f t="shared" si="321"/>
        <v>0.17399888449576661</v>
      </c>
      <c r="AN651">
        <f t="shared" si="322"/>
        <v>0.1310660322128453</v>
      </c>
      <c r="AO651">
        <f t="shared" si="323"/>
        <v>10.824892614895612</v>
      </c>
      <c r="AQ651">
        <f t="shared" si="342"/>
        <v>1.8868000013753772E-2</v>
      </c>
      <c r="AR651" t="b">
        <f t="shared" si="319"/>
        <v>1</v>
      </c>
      <c r="AS651" t="b">
        <f t="shared" si="320"/>
        <v>1</v>
      </c>
      <c r="AT651" t="b">
        <f>TRUE</f>
        <v>1</v>
      </c>
      <c r="AU651" t="b">
        <f t="shared" si="338"/>
        <v>1</v>
      </c>
      <c r="AV651" t="b">
        <f t="shared" si="343"/>
        <v>0</v>
      </c>
      <c r="AW651" t="b">
        <f t="shared" si="339"/>
        <v>0</v>
      </c>
      <c r="AX651">
        <f t="shared" si="313"/>
        <v>0</v>
      </c>
      <c r="AY651">
        <f t="shared" si="314"/>
        <v>0</v>
      </c>
      <c r="AZ651" t="b">
        <f t="shared" si="340"/>
        <v>1</v>
      </c>
    </row>
    <row r="652" spans="1:52" x14ac:dyDescent="0.3">
      <c r="A652" s="4">
        <v>650</v>
      </c>
      <c r="B652" s="4">
        <v>-803107184294</v>
      </c>
      <c r="C652" s="5">
        <v>3</v>
      </c>
      <c r="D652" s="5">
        <v>4.0039999999999997E-3</v>
      </c>
      <c r="E652" s="5">
        <v>3.5611999999999998E-2</v>
      </c>
      <c r="F652" s="5">
        <v>1105442</v>
      </c>
      <c r="G652" s="5">
        <v>492278992</v>
      </c>
      <c r="H652" s="5">
        <v>35670609</v>
      </c>
      <c r="I652" s="5">
        <v>0</v>
      </c>
      <c r="J652" s="5">
        <v>0.192</v>
      </c>
      <c r="K652" s="5">
        <v>1774000</v>
      </c>
      <c r="L652" s="5">
        <v>-3561000</v>
      </c>
      <c r="M652" s="5">
        <v>235</v>
      </c>
      <c r="S652">
        <f t="shared" si="330"/>
        <v>650</v>
      </c>
      <c r="T652">
        <f t="shared" si="341"/>
        <v>13.979615999967791</v>
      </c>
      <c r="U652">
        <f t="shared" si="331"/>
        <v>3</v>
      </c>
      <c r="V652">
        <f t="shared" si="335"/>
        <v>3.9264024799999998E-2</v>
      </c>
      <c r="W652">
        <f t="shared" si="336"/>
        <v>0.34921839440000002</v>
      </c>
      <c r="X652">
        <f t="shared" si="337"/>
        <v>10.840185340400001</v>
      </c>
      <c r="Y652">
        <f t="shared" si="332"/>
        <v>492.27899200000002</v>
      </c>
      <c r="Z652">
        <f t="shared" si="333"/>
        <v>35.670608999999999</v>
      </c>
      <c r="AA652">
        <f t="shared" si="334"/>
        <v>0</v>
      </c>
      <c r="AB652">
        <f t="shared" si="315"/>
        <v>0.192</v>
      </c>
      <c r="AC652">
        <f t="shared" si="316"/>
        <v>1.774</v>
      </c>
      <c r="AD652">
        <f t="shared" si="317"/>
        <v>-3.5609999999999999</v>
      </c>
      <c r="AE652">
        <f t="shared" si="318"/>
        <v>0.23499999999999999</v>
      </c>
      <c r="AG652">
        <f t="shared" si="324"/>
        <v>3.3510321638291129E-3</v>
      </c>
      <c r="AH652">
        <f t="shared" si="325"/>
        <v>3.0962140930379405E-2</v>
      </c>
      <c r="AI652">
        <f t="shared" si="326"/>
        <v>-6.215117466351807E-2</v>
      </c>
      <c r="AJ652">
        <f t="shared" si="327"/>
        <v>0.37482692841342552</v>
      </c>
      <c r="AK652">
        <f t="shared" si="328"/>
        <v>0.31291217559758649</v>
      </c>
      <c r="AL652">
        <f t="shared" si="329"/>
        <v>10.834883668454999</v>
      </c>
      <c r="AM652">
        <f t="shared" si="321"/>
        <v>0.37486127156495413</v>
      </c>
      <c r="AN652">
        <f t="shared" si="322"/>
        <v>0.31289069189111129</v>
      </c>
      <c r="AO652">
        <f t="shared" si="323"/>
        <v>10.834883100747442</v>
      </c>
      <c r="AQ652">
        <f t="shared" si="342"/>
        <v>1.9595999969169497E-2</v>
      </c>
      <c r="AR652" t="b">
        <f t="shared" si="319"/>
        <v>1</v>
      </c>
      <c r="AS652" t="b">
        <f t="shared" si="320"/>
        <v>1</v>
      </c>
      <c r="AT652" t="b">
        <f>TRUE</f>
        <v>1</v>
      </c>
      <c r="AU652" t="b">
        <f t="shared" si="338"/>
        <v>1</v>
      </c>
      <c r="AV652" t="b">
        <f t="shared" si="343"/>
        <v>0</v>
      </c>
      <c r="AW652" t="b">
        <f t="shared" si="339"/>
        <v>0</v>
      </c>
      <c r="AX652">
        <f t="shared" ref="AX652:AX715" si="344">AND(NOT(AW651),AW652)*T652</f>
        <v>0</v>
      </c>
      <c r="AY652">
        <f t="shared" ref="AY652:AY715" si="345">AND(AW651,NOT(AW652))*T652</f>
        <v>0</v>
      </c>
      <c r="AZ652" t="b">
        <f t="shared" si="340"/>
        <v>1</v>
      </c>
    </row>
    <row r="653" spans="1:52" x14ac:dyDescent="0.3">
      <c r="A653" s="4">
        <v>651</v>
      </c>
      <c r="B653" s="4">
        <v>-803107167750</v>
      </c>
      <c r="C653" s="5">
        <v>3</v>
      </c>
      <c r="D653" s="5">
        <v>8.4060000000000003E-3</v>
      </c>
      <c r="E653" s="5">
        <v>1.6683E-2</v>
      </c>
      <c r="F653" s="5">
        <v>1090053</v>
      </c>
      <c r="G653" s="5">
        <v>511068848</v>
      </c>
      <c r="H653" s="5">
        <v>36148224</v>
      </c>
      <c r="I653" s="5">
        <v>0</v>
      </c>
      <c r="J653" s="5">
        <v>0.16900000000000001</v>
      </c>
      <c r="K653" s="5">
        <v>1536000</v>
      </c>
      <c r="L653" s="5">
        <v>-3604000</v>
      </c>
      <c r="M653" s="5">
        <v>234</v>
      </c>
      <c r="S653">
        <f t="shared" si="330"/>
        <v>651</v>
      </c>
      <c r="T653">
        <f t="shared" si="341"/>
        <v>13.996159999980591</v>
      </c>
      <c r="U653">
        <f t="shared" si="331"/>
        <v>3</v>
      </c>
      <c r="V653">
        <f t="shared" si="335"/>
        <v>8.2430917200000009E-2</v>
      </c>
      <c r="W653">
        <f t="shared" si="336"/>
        <v>0.16359683460000002</v>
      </c>
      <c r="X653">
        <f t="shared" si="337"/>
        <v>10.6892777286</v>
      </c>
      <c r="Y653">
        <f t="shared" si="332"/>
        <v>511.068848</v>
      </c>
      <c r="Z653">
        <f t="shared" si="333"/>
        <v>36.148223999999999</v>
      </c>
      <c r="AA653">
        <f t="shared" si="334"/>
        <v>0</v>
      </c>
      <c r="AB653">
        <f t="shared" si="315"/>
        <v>0.16900000000000001</v>
      </c>
      <c r="AC653">
        <f t="shared" si="316"/>
        <v>1.536</v>
      </c>
      <c r="AD653">
        <f t="shared" si="317"/>
        <v>-3.6040000000000001</v>
      </c>
      <c r="AE653">
        <f t="shared" si="318"/>
        <v>0.23400000000000001</v>
      </c>
      <c r="AG653">
        <f t="shared" si="324"/>
        <v>2.949606435870417E-3</v>
      </c>
      <c r="AH653">
        <f t="shared" si="325"/>
        <v>2.6808257310632903E-2</v>
      </c>
      <c r="AI653">
        <f t="shared" si="326"/>
        <v>-6.2901666241875639E-2</v>
      </c>
      <c r="AJ653">
        <f t="shared" si="327"/>
        <v>0.36892788279247601</v>
      </c>
      <c r="AK653">
        <f t="shared" si="328"/>
        <v>0.13208485264740361</v>
      </c>
      <c r="AL653">
        <f t="shared" si="329"/>
        <v>10.683663367429027</v>
      </c>
      <c r="AM653">
        <f t="shared" si="321"/>
        <v>0.36893957103374803</v>
      </c>
      <c r="AN653">
        <f t="shared" si="322"/>
        <v>0.13206700627483173</v>
      </c>
      <c r="AO653">
        <f t="shared" si="323"/>
        <v>10.683663184429046</v>
      </c>
      <c r="AQ653">
        <f t="shared" si="342"/>
        <v>1.6544000012800097E-2</v>
      </c>
      <c r="AR653" t="b">
        <f t="shared" si="319"/>
        <v>1</v>
      </c>
      <c r="AS653" t="b">
        <f t="shared" si="320"/>
        <v>1</v>
      </c>
      <c r="AT653" t="b">
        <f>TRUE</f>
        <v>1</v>
      </c>
      <c r="AU653" t="b">
        <f t="shared" si="338"/>
        <v>1</v>
      </c>
      <c r="AV653" t="b">
        <f t="shared" si="343"/>
        <v>0</v>
      </c>
      <c r="AW653" t="b">
        <f t="shared" si="339"/>
        <v>0</v>
      </c>
      <c r="AX653">
        <f t="shared" si="344"/>
        <v>0</v>
      </c>
      <c r="AY653">
        <f t="shared" si="345"/>
        <v>0</v>
      </c>
      <c r="AZ653" t="b">
        <f t="shared" si="340"/>
        <v>1</v>
      </c>
    </row>
    <row r="654" spans="1:52" x14ac:dyDescent="0.3">
      <c r="A654" s="4">
        <v>652</v>
      </c>
      <c r="B654" s="4">
        <v>-803107149454</v>
      </c>
      <c r="C654" s="5">
        <v>3</v>
      </c>
      <c r="D654" s="5">
        <v>-2.3240000000000001E-3</v>
      </c>
      <c r="E654" s="5">
        <v>5.62E-4</v>
      </c>
      <c r="F654" s="5">
        <v>1099422</v>
      </c>
      <c r="G654" s="5">
        <v>539510559</v>
      </c>
      <c r="H654" s="5">
        <v>38104687</v>
      </c>
      <c r="I654" s="5">
        <v>0</v>
      </c>
      <c r="J654" s="5">
        <v>0.13900000000000001</v>
      </c>
      <c r="K654" s="5">
        <v>1121000</v>
      </c>
      <c r="L654" s="5">
        <v>-3666000</v>
      </c>
      <c r="M654" s="5">
        <v>234</v>
      </c>
      <c r="S654">
        <f t="shared" si="330"/>
        <v>652</v>
      </c>
      <c r="T654">
        <f t="shared" si="341"/>
        <v>14.014455999946222</v>
      </c>
      <c r="U654">
        <f t="shared" si="331"/>
        <v>3</v>
      </c>
      <c r="V654">
        <f t="shared" si="335"/>
        <v>-2.2789608800000003E-2</v>
      </c>
      <c r="W654">
        <f t="shared" si="336"/>
        <v>5.5110844000000004E-3</v>
      </c>
      <c r="X654">
        <f t="shared" si="337"/>
        <v>10.7811520164</v>
      </c>
      <c r="Y654">
        <f t="shared" si="332"/>
        <v>539.51055899999994</v>
      </c>
      <c r="Z654">
        <f t="shared" si="333"/>
        <v>38.104686999999998</v>
      </c>
      <c r="AA654">
        <f t="shared" si="334"/>
        <v>0</v>
      </c>
      <c r="AB654">
        <f t="shared" si="315"/>
        <v>0.13900000000000001</v>
      </c>
      <c r="AC654">
        <f t="shared" si="316"/>
        <v>1.121</v>
      </c>
      <c r="AD654">
        <f t="shared" si="317"/>
        <v>-3.6659999999999999</v>
      </c>
      <c r="AE654">
        <f t="shared" si="318"/>
        <v>0.23400000000000001</v>
      </c>
      <c r="AG654">
        <f t="shared" si="324"/>
        <v>2.4260076602721182E-3</v>
      </c>
      <c r="AH654">
        <f t="shared" si="325"/>
        <v>1.9565140914856432E-2</v>
      </c>
      <c r="AI654">
        <f t="shared" si="326"/>
        <v>-6.398377037811212E-2</v>
      </c>
      <c r="AJ654">
        <f t="shared" si="327"/>
        <v>0.18813605416232723</v>
      </c>
      <c r="AK654">
        <f t="shared" si="328"/>
        <v>-2.0640139319165321E-2</v>
      </c>
      <c r="AL654">
        <f t="shared" si="329"/>
        <v>10.779516099937853</v>
      </c>
      <c r="AM654">
        <f t="shared" si="321"/>
        <v>0.18813569504026126</v>
      </c>
      <c r="AN654">
        <f t="shared" si="322"/>
        <v>-2.0644063540036901E-2</v>
      </c>
      <c r="AO654">
        <f t="shared" si="323"/>
        <v>10.779516098691005</v>
      </c>
      <c r="AQ654">
        <f t="shared" si="342"/>
        <v>1.8295999965630472E-2</v>
      </c>
      <c r="AR654" t="b">
        <f t="shared" si="319"/>
        <v>1</v>
      </c>
      <c r="AS654" t="b">
        <f t="shared" si="320"/>
        <v>1</v>
      </c>
      <c r="AT654" t="b">
        <f>TRUE</f>
        <v>1</v>
      </c>
      <c r="AU654" t="b">
        <f t="shared" si="338"/>
        <v>1</v>
      </c>
      <c r="AV654" t="b">
        <f t="shared" si="343"/>
        <v>0</v>
      </c>
      <c r="AW654" t="b">
        <f t="shared" si="339"/>
        <v>0</v>
      </c>
      <c r="AX654">
        <f t="shared" si="344"/>
        <v>0</v>
      </c>
      <c r="AY654">
        <f t="shared" si="345"/>
        <v>0</v>
      </c>
      <c r="AZ654" t="b">
        <f t="shared" si="340"/>
        <v>1</v>
      </c>
    </row>
    <row r="655" spans="1:52" x14ac:dyDescent="0.3">
      <c r="A655" s="4">
        <v>653</v>
      </c>
      <c r="B655" s="4">
        <v>-803107129146</v>
      </c>
      <c r="C655" s="5">
        <v>3</v>
      </c>
      <c r="D655" s="5">
        <v>-1.1285999999999999E-2</v>
      </c>
      <c r="E655" s="5">
        <v>-7.293E-3</v>
      </c>
      <c r="F655" s="5">
        <v>1109396</v>
      </c>
      <c r="G655" s="5">
        <v>580228088</v>
      </c>
      <c r="H655" s="5">
        <v>45295376</v>
      </c>
      <c r="I655" s="5">
        <v>0</v>
      </c>
      <c r="J655" s="5">
        <v>0.158</v>
      </c>
      <c r="K655" s="5">
        <v>0.70799999999999996</v>
      </c>
      <c r="L655" s="5">
        <v>-3704000</v>
      </c>
      <c r="M655" s="5">
        <v>231</v>
      </c>
      <c r="S655">
        <f t="shared" si="330"/>
        <v>653</v>
      </c>
      <c r="T655">
        <f t="shared" si="341"/>
        <v>14.034763999981806</v>
      </c>
      <c r="U655">
        <f t="shared" si="331"/>
        <v>3</v>
      </c>
      <c r="V655">
        <f t="shared" si="335"/>
        <v>-0.11067277319999999</v>
      </c>
      <c r="W655">
        <f t="shared" si="336"/>
        <v>-7.1516616599999999E-2</v>
      </c>
      <c r="X655">
        <f t="shared" si="337"/>
        <v>10.878959055200001</v>
      </c>
      <c r="Y655">
        <f t="shared" si="332"/>
        <v>580.22808799999996</v>
      </c>
      <c r="Z655">
        <f t="shared" si="333"/>
        <v>45.295375999999997</v>
      </c>
      <c r="AA655">
        <f t="shared" si="334"/>
        <v>0</v>
      </c>
      <c r="AB655">
        <f t="shared" si="315"/>
        <v>0.158</v>
      </c>
      <c r="AC655">
        <f t="shared" si="316"/>
        <v>0.70799999999999996</v>
      </c>
      <c r="AD655">
        <f t="shared" si="317"/>
        <v>-3.7040000000000002</v>
      </c>
      <c r="AE655">
        <f t="shared" si="318"/>
        <v>0.23100000000000001</v>
      </c>
      <c r="AG655">
        <f t="shared" si="324"/>
        <v>2.7576202181510408E-3</v>
      </c>
      <c r="AH655">
        <f t="shared" si="325"/>
        <v>1.2356931104119851E-2</v>
      </c>
      <c r="AI655">
        <f t="shared" si="326"/>
        <v>-6.4646995493869971E-2</v>
      </c>
      <c r="AJ655">
        <f t="shared" si="327"/>
        <v>2.3762802651108222E-2</v>
      </c>
      <c r="AK655">
        <f t="shared" si="328"/>
        <v>-0.10151782487490199</v>
      </c>
      <c r="AL655">
        <f t="shared" si="329"/>
        <v>10.879257450503625</v>
      </c>
      <c r="AM655">
        <f t="shared" si="321"/>
        <v>2.3759854612642448E-2</v>
      </c>
      <c r="AN655">
        <f t="shared" si="322"/>
        <v>-0.10151634409789333</v>
      </c>
      <c r="AO655">
        <f t="shared" si="323"/>
        <v>10.879257470759923</v>
      </c>
      <c r="AQ655">
        <f t="shared" si="342"/>
        <v>2.0308000035583973E-2</v>
      </c>
      <c r="AR655" t="b">
        <f t="shared" si="319"/>
        <v>1</v>
      </c>
      <c r="AS655" t="b">
        <f t="shared" si="320"/>
        <v>1</v>
      </c>
      <c r="AT655" t="b">
        <f>TRUE</f>
        <v>1</v>
      </c>
      <c r="AU655" t="b">
        <f t="shared" si="338"/>
        <v>1</v>
      </c>
      <c r="AV655" t="b">
        <f t="shared" si="343"/>
        <v>0</v>
      </c>
      <c r="AW655" t="b">
        <f t="shared" si="339"/>
        <v>0</v>
      </c>
      <c r="AX655">
        <f t="shared" si="344"/>
        <v>0</v>
      </c>
      <c r="AY655">
        <f t="shared" si="345"/>
        <v>0</v>
      </c>
      <c r="AZ655" t="b">
        <f t="shared" si="340"/>
        <v>1</v>
      </c>
    </row>
    <row r="656" spans="1:52" x14ac:dyDescent="0.3">
      <c r="A656" s="4">
        <v>654</v>
      </c>
      <c r="B656" s="4">
        <v>-803107103920</v>
      </c>
      <c r="C656" s="5">
        <v>3</v>
      </c>
      <c r="D656" s="5">
        <v>-5.13E-4</v>
      </c>
      <c r="E656" s="5">
        <v>2.1742999999999998E-2</v>
      </c>
      <c r="F656" s="5">
        <v>1099638</v>
      </c>
      <c r="G656" s="5">
        <v>608643433</v>
      </c>
      <c r="H656" s="5">
        <v>55234421</v>
      </c>
      <c r="I656" s="5">
        <v>0</v>
      </c>
      <c r="J656" s="5">
        <v>0.36699999999999999</v>
      </c>
      <c r="K656" s="5">
        <v>0.14199999999999999</v>
      </c>
      <c r="L656" s="5">
        <v>-3821000</v>
      </c>
      <c r="M656" s="5">
        <v>229</v>
      </c>
      <c r="S656">
        <f t="shared" si="330"/>
        <v>654</v>
      </c>
      <c r="T656">
        <f t="shared" si="341"/>
        <v>14.059989999979734</v>
      </c>
      <c r="U656">
        <f t="shared" si="331"/>
        <v>3</v>
      </c>
      <c r="V656">
        <f t="shared" si="335"/>
        <v>-5.0305806E-3</v>
      </c>
      <c r="W656">
        <f t="shared" si="336"/>
        <v>0.21321620659999999</v>
      </c>
      <c r="X656">
        <f t="shared" si="337"/>
        <v>10.7832701556</v>
      </c>
      <c r="Y656">
        <f t="shared" si="332"/>
        <v>608.64343299999996</v>
      </c>
      <c r="Z656">
        <f t="shared" si="333"/>
        <v>55.234420999999998</v>
      </c>
      <c r="AA656">
        <f t="shared" si="334"/>
        <v>0</v>
      </c>
      <c r="AB656">
        <f t="shared" si="315"/>
        <v>0.36699999999999999</v>
      </c>
      <c r="AC656">
        <f t="shared" si="316"/>
        <v>0.14199999999999999</v>
      </c>
      <c r="AD656">
        <f t="shared" si="317"/>
        <v>-3.8210000000000002</v>
      </c>
      <c r="AE656">
        <f t="shared" si="318"/>
        <v>0.22900000000000001</v>
      </c>
      <c r="AG656">
        <f t="shared" si="324"/>
        <v>6.4053583548191887E-3</v>
      </c>
      <c r="AH656">
        <f t="shared" si="325"/>
        <v>2.4783675378319474E-3</v>
      </c>
      <c r="AI656">
        <f t="shared" si="326"/>
        <v>-6.6689030718703329E-2</v>
      </c>
      <c r="AJ656">
        <f t="shared" si="327"/>
        <v>2.1694314196235825E-2</v>
      </c>
      <c r="AK656">
        <f t="shared" si="328"/>
        <v>0.14414172762639527</v>
      </c>
      <c r="AL656">
        <f t="shared" si="329"/>
        <v>10.784394012889189</v>
      </c>
      <c r="AM656">
        <f t="shared" si="321"/>
        <v>2.1697150700603594E-2</v>
      </c>
      <c r="AN656">
        <f t="shared" si="322"/>
        <v>0.14414159536024457</v>
      </c>
      <c r="AO656">
        <f t="shared" si="323"/>
        <v>10.784394008950629</v>
      </c>
      <c r="AQ656">
        <f t="shared" si="342"/>
        <v>2.5225999997928739E-2</v>
      </c>
      <c r="AR656" t="b">
        <f t="shared" si="319"/>
        <v>1</v>
      </c>
      <c r="AS656" t="b">
        <f t="shared" si="320"/>
        <v>1</v>
      </c>
      <c r="AT656" t="b">
        <f>TRUE</f>
        <v>1</v>
      </c>
      <c r="AU656" t="b">
        <f t="shared" si="338"/>
        <v>1</v>
      </c>
      <c r="AV656" t="b">
        <f t="shared" si="343"/>
        <v>0</v>
      </c>
      <c r="AW656" t="b">
        <f t="shared" si="339"/>
        <v>0</v>
      </c>
      <c r="AX656">
        <f t="shared" si="344"/>
        <v>0</v>
      </c>
      <c r="AY656">
        <f t="shared" si="345"/>
        <v>0</v>
      </c>
      <c r="AZ656" t="b">
        <f t="shared" si="340"/>
        <v>1</v>
      </c>
    </row>
    <row r="657" spans="1:52" x14ac:dyDescent="0.3">
      <c r="A657" s="4">
        <v>655</v>
      </c>
      <c r="B657" s="4">
        <v>-803107083668</v>
      </c>
      <c r="C657" s="5">
        <v>3</v>
      </c>
      <c r="D657" s="5">
        <v>-9.1400000000000006E-3</v>
      </c>
      <c r="E657" s="5">
        <v>-3.1050000000000001E-3</v>
      </c>
      <c r="F657" s="5">
        <v>1118111</v>
      </c>
      <c r="G657" s="5">
        <v>629288574</v>
      </c>
      <c r="H657" s="5">
        <v>34172005</v>
      </c>
      <c r="I657" s="5">
        <v>0</v>
      </c>
      <c r="J657" s="5">
        <v>0.57299999999999995</v>
      </c>
      <c r="K657" s="5">
        <v>-0.377</v>
      </c>
      <c r="L657" s="5">
        <v>-3875000</v>
      </c>
      <c r="M657" s="5">
        <v>227</v>
      </c>
      <c r="S657">
        <f t="shared" si="330"/>
        <v>655</v>
      </c>
      <c r="T657">
        <f t="shared" si="341"/>
        <v>14.080242000054568</v>
      </c>
      <c r="U657">
        <f t="shared" si="331"/>
        <v>3</v>
      </c>
      <c r="V657">
        <f t="shared" si="335"/>
        <v>-8.9628668000000009E-2</v>
      </c>
      <c r="W657">
        <f t="shared" si="336"/>
        <v>-3.0448251000000003E-2</v>
      </c>
      <c r="X657">
        <f t="shared" si="337"/>
        <v>10.964420088200001</v>
      </c>
      <c r="Y657">
        <f t="shared" si="332"/>
        <v>629.28857400000004</v>
      </c>
      <c r="Z657">
        <f t="shared" si="333"/>
        <v>34.172004999999999</v>
      </c>
      <c r="AA657">
        <f t="shared" si="334"/>
        <v>0</v>
      </c>
      <c r="AB657">
        <f t="shared" si="315"/>
        <v>0.57299999999999995</v>
      </c>
      <c r="AC657">
        <f t="shared" si="316"/>
        <v>-0.377</v>
      </c>
      <c r="AD657">
        <f t="shared" si="317"/>
        <v>-3.875</v>
      </c>
      <c r="AE657">
        <f t="shared" si="318"/>
        <v>0.22700000000000001</v>
      </c>
      <c r="AG657">
        <f t="shared" si="324"/>
        <v>1.0000736613927507E-2</v>
      </c>
      <c r="AH657">
        <f t="shared" si="325"/>
        <v>-6.579891280018622E-3</v>
      </c>
      <c r="AI657">
        <f t="shared" si="326"/>
        <v>-6.7631508514780267E-2</v>
      </c>
      <c r="AJ657">
        <f t="shared" si="327"/>
        <v>-0.16177089931801791</v>
      </c>
      <c r="AK657">
        <f t="shared" si="328"/>
        <v>-0.14008890659401055</v>
      </c>
      <c r="AL657">
        <f t="shared" si="329"/>
        <v>10.962740238600166</v>
      </c>
      <c r="AM657">
        <f t="shared" si="321"/>
        <v>-0.16176528804653123</v>
      </c>
      <c r="AN657">
        <f t="shared" si="322"/>
        <v>-0.14009717800432553</v>
      </c>
      <c r="AO657">
        <f t="shared" si="323"/>
        <v>10.962740215700569</v>
      </c>
      <c r="AQ657">
        <f t="shared" si="342"/>
        <v>2.0252000074833632E-2</v>
      </c>
      <c r="AR657" t="b">
        <f t="shared" si="319"/>
        <v>1</v>
      </c>
      <c r="AS657" t="b">
        <f t="shared" si="320"/>
        <v>1</v>
      </c>
      <c r="AT657" t="b">
        <f>TRUE</f>
        <v>1</v>
      </c>
      <c r="AU657" t="b">
        <f t="shared" si="338"/>
        <v>1</v>
      </c>
      <c r="AV657" t="b">
        <f t="shared" si="343"/>
        <v>0</v>
      </c>
      <c r="AW657" t="b">
        <f t="shared" si="339"/>
        <v>0</v>
      </c>
      <c r="AX657">
        <f t="shared" si="344"/>
        <v>0</v>
      </c>
      <c r="AY657">
        <f t="shared" si="345"/>
        <v>0</v>
      </c>
      <c r="AZ657" t="b">
        <f t="shared" si="340"/>
        <v>1</v>
      </c>
    </row>
    <row r="658" spans="1:52" x14ac:dyDescent="0.3">
      <c r="A658" s="4">
        <v>656</v>
      </c>
      <c r="B658" s="4">
        <v>-803107067101</v>
      </c>
      <c r="C658" s="5">
        <v>3</v>
      </c>
      <c r="D658" s="5">
        <v>-4.6398000000000002E-2</v>
      </c>
      <c r="E658" s="5">
        <v>1.6591000000000002E-2</v>
      </c>
      <c r="F658" s="5">
        <v>1120367</v>
      </c>
      <c r="G658" s="5">
        <v>620688232</v>
      </c>
      <c r="H658" s="5">
        <v>31590799</v>
      </c>
      <c r="I658" s="5">
        <v>0</v>
      </c>
      <c r="J658" s="5">
        <v>0.67500000000000004</v>
      </c>
      <c r="K658" s="5">
        <v>-0.67300000000000004</v>
      </c>
      <c r="L658" s="5">
        <v>-3867000</v>
      </c>
      <c r="M658" s="5">
        <v>229</v>
      </c>
      <c r="S658">
        <f t="shared" si="330"/>
        <v>656</v>
      </c>
      <c r="T658">
        <f t="shared" si="341"/>
        <v>14.096809000009671</v>
      </c>
      <c r="U658">
        <f t="shared" si="331"/>
        <v>3</v>
      </c>
      <c r="V658">
        <f t="shared" si="335"/>
        <v>-0.45498806760000005</v>
      </c>
      <c r="W658">
        <f t="shared" si="336"/>
        <v>0.16269466420000003</v>
      </c>
      <c r="X658">
        <f t="shared" si="337"/>
        <v>10.9865428754</v>
      </c>
      <c r="Y658">
        <f t="shared" si="332"/>
        <v>620.68823199999997</v>
      </c>
      <c r="Z658">
        <f t="shared" si="333"/>
        <v>31.590799000000001</v>
      </c>
      <c r="AA658">
        <f t="shared" si="334"/>
        <v>0</v>
      </c>
      <c r="AB658">
        <f t="shared" si="315"/>
        <v>0.67500000000000004</v>
      </c>
      <c r="AC658">
        <f t="shared" si="316"/>
        <v>-0.67300000000000004</v>
      </c>
      <c r="AD658">
        <f t="shared" si="317"/>
        <v>-3.867</v>
      </c>
      <c r="AE658">
        <f t="shared" si="318"/>
        <v>0.22900000000000001</v>
      </c>
      <c r="AG658">
        <f t="shared" si="324"/>
        <v>1.1780972450961725E-2</v>
      </c>
      <c r="AH658">
        <f t="shared" si="325"/>
        <v>-1.1746065865921839E-2</v>
      </c>
      <c r="AI658">
        <f t="shared" si="326"/>
        <v>-6.7491882174620724E-2</v>
      </c>
      <c r="AJ658">
        <f t="shared" si="327"/>
        <v>-0.58400236939310624</v>
      </c>
      <c r="AK658">
        <f t="shared" si="328"/>
        <v>3.3326096023008261E-2</v>
      </c>
      <c r="AL658">
        <f t="shared" si="329"/>
        <v>10.981595451130366</v>
      </c>
      <c r="AM658">
        <f t="shared" si="321"/>
        <v>-0.58401592694837512</v>
      </c>
      <c r="AN658">
        <f t="shared" si="322"/>
        <v>3.3254209070324031E-2</v>
      </c>
      <c r="AO658">
        <f t="shared" si="323"/>
        <v>10.981594948051479</v>
      </c>
      <c r="AQ658">
        <f t="shared" si="342"/>
        <v>1.6566999955102801E-2</v>
      </c>
      <c r="AR658" t="b">
        <f t="shared" si="319"/>
        <v>1</v>
      </c>
      <c r="AS658" t="b">
        <f t="shared" si="320"/>
        <v>1</v>
      </c>
      <c r="AT658" t="b">
        <f>TRUE</f>
        <v>1</v>
      </c>
      <c r="AU658" t="b">
        <f t="shared" si="338"/>
        <v>1</v>
      </c>
      <c r="AV658" t="b">
        <f t="shared" si="343"/>
        <v>0</v>
      </c>
      <c r="AW658" t="b">
        <f t="shared" si="339"/>
        <v>0</v>
      </c>
      <c r="AX658">
        <f t="shared" si="344"/>
        <v>0</v>
      </c>
      <c r="AY658">
        <f t="shared" si="345"/>
        <v>0</v>
      </c>
      <c r="AZ658" t="b">
        <f t="shared" si="340"/>
        <v>1</v>
      </c>
    </row>
    <row r="659" spans="1:52" x14ac:dyDescent="0.3">
      <c r="A659" s="4">
        <v>657</v>
      </c>
      <c r="B659" s="4">
        <v>-803107048363</v>
      </c>
      <c r="C659" s="5">
        <v>3</v>
      </c>
      <c r="D659" s="5">
        <v>-0.56014699999999995</v>
      </c>
      <c r="E659" s="5">
        <v>-2.5690000000000001E-3</v>
      </c>
      <c r="F659" s="5">
        <v>1067202</v>
      </c>
      <c r="G659" s="5">
        <v>606516541</v>
      </c>
      <c r="H659" s="5">
        <v>37683926</v>
      </c>
      <c r="I659" s="5">
        <v>0</v>
      </c>
      <c r="J659" s="5">
        <v>0.74299999999999999</v>
      </c>
      <c r="K659" s="5">
        <v>-1005000</v>
      </c>
      <c r="L659" s="5">
        <v>-3048000</v>
      </c>
      <c r="M659" s="5">
        <v>227</v>
      </c>
      <c r="S659">
        <f t="shared" si="330"/>
        <v>657</v>
      </c>
      <c r="T659">
        <f t="shared" si="341"/>
        <v>14.115546999964863</v>
      </c>
      <c r="U659">
        <f t="shared" si="331"/>
        <v>3</v>
      </c>
      <c r="V659">
        <f t="shared" si="335"/>
        <v>-5.4929135113999994</v>
      </c>
      <c r="W659">
        <f t="shared" si="336"/>
        <v>-2.5192127800000002E-2</v>
      </c>
      <c r="X659">
        <f t="shared" si="337"/>
        <v>10.4651962524</v>
      </c>
      <c r="Y659">
        <f t="shared" si="332"/>
        <v>606.51654099999996</v>
      </c>
      <c r="Z659">
        <f t="shared" si="333"/>
        <v>37.683926</v>
      </c>
      <c r="AA659">
        <f t="shared" si="334"/>
        <v>0</v>
      </c>
      <c r="AB659">
        <f t="shared" si="315"/>
        <v>0.74299999999999999</v>
      </c>
      <c r="AC659">
        <f t="shared" si="316"/>
        <v>-1.0049999999999999</v>
      </c>
      <c r="AD659">
        <f t="shared" si="317"/>
        <v>-3.048</v>
      </c>
      <c r="AE659">
        <f t="shared" si="318"/>
        <v>0.22700000000000001</v>
      </c>
      <c r="AG659">
        <f t="shared" si="324"/>
        <v>1.2967796342317869E-2</v>
      </c>
      <c r="AH659">
        <f t="shared" si="325"/>
        <v>-1.754055898254301E-2</v>
      </c>
      <c r="AI659">
        <f t="shared" si="326"/>
        <v>-5.319763560078717E-2</v>
      </c>
      <c r="AJ659">
        <f t="shared" si="327"/>
        <v>-5.675624506703004</v>
      </c>
      <c r="AK659">
        <f t="shared" si="328"/>
        <v>-0.15962653156616566</v>
      </c>
      <c r="AL659">
        <f t="shared" si="329"/>
        <v>10.366044178837132</v>
      </c>
      <c r="AM659">
        <f t="shared" si="321"/>
        <v>-5.6756033433817787</v>
      </c>
      <c r="AN659">
        <f t="shared" si="322"/>
        <v>-0.1608967397454083</v>
      </c>
      <c r="AO659">
        <f t="shared" si="323"/>
        <v>10.366036128434226</v>
      </c>
      <c r="AQ659">
        <f t="shared" si="342"/>
        <v>1.8737999955192208E-2</v>
      </c>
      <c r="AR659" t="b">
        <f t="shared" si="319"/>
        <v>1</v>
      </c>
      <c r="AS659" t="b">
        <f t="shared" si="320"/>
        <v>1</v>
      </c>
      <c r="AT659" t="b">
        <f>TRUE</f>
        <v>1</v>
      </c>
      <c r="AU659" t="b">
        <f t="shared" si="338"/>
        <v>1</v>
      </c>
      <c r="AV659" t="b">
        <f t="shared" si="343"/>
        <v>0</v>
      </c>
      <c r="AW659" t="b">
        <f t="shared" si="339"/>
        <v>0</v>
      </c>
      <c r="AX659">
        <f t="shared" si="344"/>
        <v>0</v>
      </c>
      <c r="AY659">
        <f t="shared" si="345"/>
        <v>0</v>
      </c>
      <c r="AZ659" t="b">
        <f t="shared" si="340"/>
        <v>1</v>
      </c>
    </row>
    <row r="660" spans="1:52" x14ac:dyDescent="0.3">
      <c r="A660" s="4">
        <v>658</v>
      </c>
      <c r="B660" s="4">
        <v>-803107025149</v>
      </c>
      <c r="C660" s="5">
        <v>3</v>
      </c>
      <c r="D660" s="5">
        <v>-1175141</v>
      </c>
      <c r="E660" s="5">
        <v>-0.183558</v>
      </c>
      <c r="F660" s="5">
        <v>1007107</v>
      </c>
      <c r="G660" s="5">
        <v>494269043</v>
      </c>
      <c r="H660" s="5">
        <v>47865696</v>
      </c>
      <c r="I660" s="5">
        <v>0</v>
      </c>
      <c r="J660" s="5">
        <v>0.497</v>
      </c>
      <c r="K660" s="5">
        <v>-0.79100000000000004</v>
      </c>
      <c r="L660" s="5">
        <v>-0.73499999999999999</v>
      </c>
      <c r="M660" s="5">
        <v>226</v>
      </c>
      <c r="S660">
        <f t="shared" si="330"/>
        <v>658</v>
      </c>
      <c r="T660">
        <f t="shared" si="341"/>
        <v>14.138761000009254</v>
      </c>
      <c r="U660">
        <f t="shared" si="331"/>
        <v>3</v>
      </c>
      <c r="V660">
        <f t="shared" si="335"/>
        <v>-11.5236676742</v>
      </c>
      <c r="W660">
        <f t="shared" si="336"/>
        <v>-1.8000064596000001</v>
      </c>
      <c r="X660">
        <f t="shared" si="337"/>
        <v>9.8758926634000002</v>
      </c>
      <c r="Y660">
        <f t="shared" si="332"/>
        <v>494.26904300000001</v>
      </c>
      <c r="Z660">
        <f t="shared" si="333"/>
        <v>47.865696</v>
      </c>
      <c r="AA660">
        <f t="shared" si="334"/>
        <v>0</v>
      </c>
      <c r="AB660">
        <f t="shared" si="315"/>
        <v>0.497</v>
      </c>
      <c r="AC660">
        <f t="shared" si="316"/>
        <v>-0.79100000000000004</v>
      </c>
      <c r="AD660">
        <f t="shared" si="317"/>
        <v>-0.73499999999999999</v>
      </c>
      <c r="AE660">
        <f t="shared" si="318"/>
        <v>0.22600000000000001</v>
      </c>
      <c r="AG660">
        <f t="shared" si="324"/>
        <v>8.6742863824118173E-3</v>
      </c>
      <c r="AH660">
        <f t="shared" si="325"/>
        <v>-1.3805554383275147E-2</v>
      </c>
      <c r="AI660">
        <f t="shared" si="326"/>
        <v>-1.282817000215832E-2</v>
      </c>
      <c r="AJ660">
        <f t="shared" si="327"/>
        <v>-11.658907366837758</v>
      </c>
      <c r="AK660">
        <f t="shared" si="328"/>
        <v>-1.8842158878613124</v>
      </c>
      <c r="AL660">
        <f t="shared" si="329"/>
        <v>9.6998868714242761</v>
      </c>
      <c r="AM660">
        <f t="shared" si="321"/>
        <v>-11.658686690397595</v>
      </c>
      <c r="AN660">
        <f t="shared" si="322"/>
        <v>-1.8856039878081206</v>
      </c>
      <c r="AO660">
        <f t="shared" si="323"/>
        <v>9.6998823743027849</v>
      </c>
      <c r="AQ660">
        <f t="shared" si="342"/>
        <v>2.3214000044390559E-2</v>
      </c>
      <c r="AR660" t="b">
        <f t="shared" si="319"/>
        <v>1</v>
      </c>
      <c r="AS660" t="b">
        <f t="shared" si="320"/>
        <v>1</v>
      </c>
      <c r="AT660" t="b">
        <f>TRUE</f>
        <v>1</v>
      </c>
      <c r="AU660" t="b">
        <f t="shared" si="338"/>
        <v>1</v>
      </c>
      <c r="AV660" t="b">
        <f t="shared" si="343"/>
        <v>0</v>
      </c>
      <c r="AW660" t="b">
        <f t="shared" si="339"/>
        <v>0</v>
      </c>
      <c r="AX660">
        <f t="shared" si="344"/>
        <v>0</v>
      </c>
      <c r="AY660">
        <f t="shared" si="345"/>
        <v>0</v>
      </c>
      <c r="AZ660" t="b">
        <f t="shared" si="340"/>
        <v>1</v>
      </c>
    </row>
    <row r="661" spans="1:52" x14ac:dyDescent="0.3">
      <c r="A661" s="4">
        <v>659</v>
      </c>
      <c r="B661" s="4">
        <v>-803107004579</v>
      </c>
      <c r="C661" s="5">
        <v>3</v>
      </c>
      <c r="D661" s="5">
        <v>-1099270</v>
      </c>
      <c r="E661" s="5">
        <v>-0.22980200000000001</v>
      </c>
      <c r="F661" s="5">
        <v>1021658</v>
      </c>
      <c r="G661" s="5">
        <v>365375153</v>
      </c>
      <c r="H661" s="5">
        <v>21144272</v>
      </c>
      <c r="I661" s="5">
        <v>0</v>
      </c>
      <c r="J661" s="5">
        <v>-0.112</v>
      </c>
      <c r="K661" s="5">
        <v>-0.251</v>
      </c>
      <c r="L661" s="5">
        <v>2290000</v>
      </c>
      <c r="M661" s="5">
        <v>224</v>
      </c>
      <c r="S661">
        <f t="shared" si="330"/>
        <v>659</v>
      </c>
      <c r="T661">
        <f t="shared" si="341"/>
        <v>14.159331000060774</v>
      </c>
      <c r="U661">
        <f t="shared" si="331"/>
        <v>3</v>
      </c>
      <c r="V661">
        <f t="shared" si="335"/>
        <v>-10.779661474000001</v>
      </c>
      <c r="W661">
        <f t="shared" si="336"/>
        <v>-2.2534843724</v>
      </c>
      <c r="X661">
        <f t="shared" si="337"/>
        <v>10.0185826796</v>
      </c>
      <c r="Y661">
        <f t="shared" si="332"/>
        <v>365.37515300000001</v>
      </c>
      <c r="Z661">
        <f t="shared" si="333"/>
        <v>21.144272000000001</v>
      </c>
      <c r="AA661">
        <f t="shared" si="334"/>
        <v>0</v>
      </c>
      <c r="AB661">
        <f t="shared" si="315"/>
        <v>-0.112</v>
      </c>
      <c r="AC661">
        <f t="shared" si="316"/>
        <v>-0.251</v>
      </c>
      <c r="AD661">
        <f t="shared" si="317"/>
        <v>2.29</v>
      </c>
      <c r="AE661">
        <f t="shared" si="318"/>
        <v>0.224</v>
      </c>
      <c r="AG661">
        <f t="shared" si="324"/>
        <v>-1.954768762233649E-3</v>
      </c>
      <c r="AH661">
        <f t="shared" si="325"/>
        <v>-4.3807764225057668E-3</v>
      </c>
      <c r="AI661">
        <f t="shared" si="326"/>
        <v>3.9968039870670144E-2</v>
      </c>
      <c r="AJ661">
        <f t="shared" si="327"/>
        <v>-10.823447067243521</v>
      </c>
      <c r="AK661">
        <f t="shared" si="328"/>
        <v>-2.2339885651632905</v>
      </c>
      <c r="AL661">
        <f t="shared" si="329"/>
        <v>9.9756493970051547</v>
      </c>
      <c r="AM661">
        <f t="shared" si="321"/>
        <v>-10.823466280816017</v>
      </c>
      <c r="AN661">
        <f t="shared" si="322"/>
        <v>-2.2338960669914458</v>
      </c>
      <c r="AO661">
        <f t="shared" si="323"/>
        <v>9.9756492645136063</v>
      </c>
      <c r="AQ661">
        <f t="shared" si="342"/>
        <v>2.0570000051520765E-2</v>
      </c>
      <c r="AR661" t="b">
        <f t="shared" si="319"/>
        <v>1</v>
      </c>
      <c r="AS661" t="b">
        <f t="shared" si="320"/>
        <v>1</v>
      </c>
      <c r="AT661" t="b">
        <f>TRUE</f>
        <v>1</v>
      </c>
      <c r="AU661" t="b">
        <f t="shared" si="338"/>
        <v>1</v>
      </c>
      <c r="AV661" t="b">
        <f t="shared" si="343"/>
        <v>0</v>
      </c>
      <c r="AW661" t="b">
        <f t="shared" si="339"/>
        <v>0</v>
      </c>
      <c r="AX661">
        <f t="shared" si="344"/>
        <v>0</v>
      </c>
      <c r="AY661">
        <f t="shared" si="345"/>
        <v>0</v>
      </c>
      <c r="AZ661" t="b">
        <f t="shared" si="340"/>
        <v>1</v>
      </c>
    </row>
    <row r="662" spans="1:52" x14ac:dyDescent="0.3">
      <c r="A662" s="4">
        <v>660</v>
      </c>
      <c r="B662" s="4">
        <v>-803106983943</v>
      </c>
      <c r="C662" s="5">
        <v>3</v>
      </c>
      <c r="D662" s="5">
        <v>-0.53555299999999995</v>
      </c>
      <c r="E662" s="5">
        <v>-5.6047E-2</v>
      </c>
      <c r="F662" s="5">
        <v>1011482</v>
      </c>
      <c r="G662" s="5">
        <v>294118317</v>
      </c>
      <c r="H662" s="5">
        <v>-7680930</v>
      </c>
      <c r="I662" s="5">
        <v>0</v>
      </c>
      <c r="J662" s="5">
        <v>-0.60699999999999998</v>
      </c>
      <c r="K662" s="5">
        <v>3.0000000000000001E-3</v>
      </c>
      <c r="L662" s="5">
        <v>5262000</v>
      </c>
      <c r="M662" s="5">
        <v>223</v>
      </c>
      <c r="S662">
        <f t="shared" si="330"/>
        <v>660</v>
      </c>
      <c r="T662">
        <f t="shared" si="341"/>
        <v>14.179967000032775</v>
      </c>
      <c r="U662">
        <f t="shared" si="331"/>
        <v>3</v>
      </c>
      <c r="V662">
        <f t="shared" si="335"/>
        <v>-5.2517398285999999</v>
      </c>
      <c r="W662">
        <f t="shared" si="336"/>
        <v>-0.5496080914</v>
      </c>
      <c r="X662">
        <f t="shared" si="337"/>
        <v>9.9187947883999996</v>
      </c>
      <c r="Y662">
        <f t="shared" si="332"/>
        <v>294.11831699999999</v>
      </c>
      <c r="Z662">
        <f t="shared" si="333"/>
        <v>-7.68093</v>
      </c>
      <c r="AA662">
        <f t="shared" si="334"/>
        <v>0</v>
      </c>
      <c r="AB662">
        <f t="shared" si="315"/>
        <v>-0.60699999999999998</v>
      </c>
      <c r="AC662">
        <f t="shared" si="316"/>
        <v>3.0000000000000001E-3</v>
      </c>
      <c r="AD662">
        <f t="shared" si="317"/>
        <v>5.2619999999999996</v>
      </c>
      <c r="AE662">
        <f t="shared" si="318"/>
        <v>0.223</v>
      </c>
      <c r="AG662">
        <f t="shared" si="324"/>
        <v>-1.059414855960558E-2</v>
      </c>
      <c r="AH662">
        <f t="shared" si="325"/>
        <v>5.2359877559829889E-5</v>
      </c>
      <c r="AI662">
        <f t="shared" si="326"/>
        <v>9.1839225239941605E-2</v>
      </c>
      <c r="AJ662">
        <f t="shared" si="327"/>
        <v>-5.2512204745206041</v>
      </c>
      <c r="AK662">
        <f t="shared" si="328"/>
        <v>-0.4444951159176172</v>
      </c>
      <c r="AL662">
        <f t="shared" si="329"/>
        <v>9.9243356430406902</v>
      </c>
      <c r="AM662">
        <f t="shared" si="321"/>
        <v>-5.2512201987985572</v>
      </c>
      <c r="AN662">
        <f t="shared" si="322"/>
        <v>-0.44449802890286677</v>
      </c>
      <c r="AO662">
        <f t="shared" si="323"/>
        <v>9.9243356584639155</v>
      </c>
      <c r="AQ662">
        <f t="shared" si="342"/>
        <v>2.0635999972000718E-2</v>
      </c>
      <c r="AR662" t="b">
        <f t="shared" si="319"/>
        <v>1</v>
      </c>
      <c r="AS662" t="b">
        <f t="shared" si="320"/>
        <v>1</v>
      </c>
      <c r="AT662" t="b">
        <f>TRUE</f>
        <v>1</v>
      </c>
      <c r="AU662" t="b">
        <f t="shared" si="338"/>
        <v>1</v>
      </c>
      <c r="AV662" t="b">
        <f t="shared" si="343"/>
        <v>0</v>
      </c>
      <c r="AW662" t="b">
        <f t="shared" si="339"/>
        <v>0</v>
      </c>
      <c r="AX662">
        <f t="shared" si="344"/>
        <v>0</v>
      </c>
      <c r="AY662">
        <f t="shared" si="345"/>
        <v>0</v>
      </c>
      <c r="AZ662" t="b">
        <f t="shared" si="340"/>
        <v>1</v>
      </c>
    </row>
    <row r="663" spans="1:52" x14ac:dyDescent="0.3">
      <c r="A663" s="4">
        <v>661</v>
      </c>
      <c r="B663" s="4">
        <v>-803106965240</v>
      </c>
      <c r="C663" s="5">
        <v>3</v>
      </c>
      <c r="D663" s="5">
        <v>-0.38812400000000002</v>
      </c>
      <c r="E663" s="5">
        <v>0.11885999999999999</v>
      </c>
      <c r="F663" s="5">
        <v>0.96106899999999995</v>
      </c>
      <c r="G663" s="5">
        <v>255109848</v>
      </c>
      <c r="H663" s="5">
        <v>-9643256</v>
      </c>
      <c r="I663" s="5">
        <v>0</v>
      </c>
      <c r="J663" s="5">
        <v>-0.68500000000000005</v>
      </c>
      <c r="K663" s="5">
        <v>0.15</v>
      </c>
      <c r="L663" s="5">
        <v>7374000</v>
      </c>
      <c r="M663" s="5">
        <v>221</v>
      </c>
      <c r="S663">
        <f t="shared" si="330"/>
        <v>661</v>
      </c>
      <c r="T663">
        <f t="shared" si="341"/>
        <v>14.198669999954291</v>
      </c>
      <c r="U663">
        <f t="shared" si="331"/>
        <v>3</v>
      </c>
      <c r="V663">
        <f t="shared" si="335"/>
        <v>-3.8060215688000003</v>
      </c>
      <c r="W663">
        <f t="shared" si="336"/>
        <v>1.1655649319999999</v>
      </c>
      <c r="X663">
        <f t="shared" si="337"/>
        <v>9.4244348278000007</v>
      </c>
      <c r="Y663">
        <f t="shared" si="332"/>
        <v>255.109848</v>
      </c>
      <c r="Z663">
        <f t="shared" si="333"/>
        <v>-9.6432559999999992</v>
      </c>
      <c r="AA663">
        <f t="shared" si="334"/>
        <v>0</v>
      </c>
      <c r="AB663">
        <f t="shared" si="315"/>
        <v>-0.68500000000000005</v>
      </c>
      <c r="AC663">
        <f t="shared" si="316"/>
        <v>0.15</v>
      </c>
      <c r="AD663">
        <f t="shared" si="317"/>
        <v>7.3739999999999997</v>
      </c>
      <c r="AE663">
        <f t="shared" si="318"/>
        <v>0.221</v>
      </c>
      <c r="AG663">
        <f t="shared" si="324"/>
        <v>-1.1955505376161158E-2</v>
      </c>
      <c r="AH663">
        <f t="shared" si="325"/>
        <v>2.6179938779914941E-3</v>
      </c>
      <c r="AI663">
        <f t="shared" si="326"/>
        <v>0.12870057904206186</v>
      </c>
      <c r="AJ663">
        <f t="shared" si="327"/>
        <v>-3.7813354412789182</v>
      </c>
      <c r="AK663">
        <f t="shared" si="328"/>
        <v>1.2782715678646901</v>
      </c>
      <c r="AL663">
        <f t="shared" si="329"/>
        <v>9.4197578363589223</v>
      </c>
      <c r="AM663">
        <f t="shared" si="321"/>
        <v>-3.7813736851893642</v>
      </c>
      <c r="AN663">
        <f t="shared" si="322"/>
        <v>1.2781528306132144</v>
      </c>
      <c r="AO663">
        <f t="shared" si="323"/>
        <v>9.4197585962104924</v>
      </c>
      <c r="AQ663">
        <f t="shared" si="342"/>
        <v>1.8702999921515584E-2</v>
      </c>
      <c r="AR663" t="b">
        <f t="shared" si="319"/>
        <v>1</v>
      </c>
      <c r="AS663" t="b">
        <f t="shared" si="320"/>
        <v>1</v>
      </c>
      <c r="AT663" t="b">
        <f>TRUE</f>
        <v>1</v>
      </c>
      <c r="AU663" t="b">
        <f t="shared" si="338"/>
        <v>1</v>
      </c>
      <c r="AV663" t="b">
        <f t="shared" si="343"/>
        <v>0</v>
      </c>
      <c r="AW663" t="b">
        <f t="shared" si="339"/>
        <v>0</v>
      </c>
      <c r="AX663">
        <f t="shared" si="344"/>
        <v>0</v>
      </c>
      <c r="AY663">
        <f t="shared" si="345"/>
        <v>0</v>
      </c>
      <c r="AZ663" t="b">
        <f t="shared" si="340"/>
        <v>1</v>
      </c>
    </row>
    <row r="664" spans="1:52" x14ac:dyDescent="0.3">
      <c r="A664" s="4">
        <v>662</v>
      </c>
      <c r="B664" s="4">
        <v>-803106947802</v>
      </c>
      <c r="C664" s="5">
        <v>3</v>
      </c>
      <c r="D664" s="5">
        <v>-0.37118000000000001</v>
      </c>
      <c r="E664" s="5">
        <v>0.11923599999999999</v>
      </c>
      <c r="F664" s="5">
        <v>0.98707599999999995</v>
      </c>
      <c r="G664" s="5">
        <v>218403961</v>
      </c>
      <c r="H664" s="5">
        <v>-1856749</v>
      </c>
      <c r="I664" s="5">
        <v>0</v>
      </c>
      <c r="J664" s="5">
        <v>-0.56899999999999995</v>
      </c>
      <c r="K664" s="5">
        <v>0.32900000000000001</v>
      </c>
      <c r="L664" s="5">
        <v>8845000</v>
      </c>
      <c r="M664" s="5">
        <v>226</v>
      </c>
      <c r="S664">
        <f t="shared" si="330"/>
        <v>662</v>
      </c>
      <c r="T664">
        <f t="shared" si="341"/>
        <v>14.216108000022359</v>
      </c>
      <c r="U664">
        <f t="shared" si="331"/>
        <v>3</v>
      </c>
      <c r="V664">
        <f t="shared" si="335"/>
        <v>-3.6398653160000003</v>
      </c>
      <c r="W664">
        <f t="shared" si="336"/>
        <v>1.1692520632000001</v>
      </c>
      <c r="X664">
        <f t="shared" si="337"/>
        <v>9.6794646711999999</v>
      </c>
      <c r="Y664">
        <f t="shared" si="332"/>
        <v>218.40396100000001</v>
      </c>
      <c r="Z664">
        <f t="shared" si="333"/>
        <v>-1.856749</v>
      </c>
      <c r="AA664">
        <f t="shared" si="334"/>
        <v>0</v>
      </c>
      <c r="AB664">
        <f t="shared" si="315"/>
        <v>-0.56899999999999995</v>
      </c>
      <c r="AC664">
        <f t="shared" si="316"/>
        <v>0.32900000000000001</v>
      </c>
      <c r="AD664">
        <f t="shared" si="317"/>
        <v>8.8450000000000006</v>
      </c>
      <c r="AE664">
        <f t="shared" si="318"/>
        <v>0.22600000000000001</v>
      </c>
      <c r="AG664">
        <f t="shared" si="324"/>
        <v>-9.9309234438477341E-3</v>
      </c>
      <c r="AH664">
        <f t="shared" si="325"/>
        <v>5.7421332390613445E-3</v>
      </c>
      <c r="AI664">
        <f t="shared" si="326"/>
        <v>0.15437437233889845</v>
      </c>
      <c r="AJ664">
        <f t="shared" si="327"/>
        <v>-3.5842248387844018</v>
      </c>
      <c r="AK664">
        <f t="shared" si="328"/>
        <v>1.2655248214669927</v>
      </c>
      <c r="AL664">
        <f t="shared" si="329"/>
        <v>9.6881156815047387</v>
      </c>
      <c r="AM664">
        <f t="shared" si="321"/>
        <v>-3.584294254293849</v>
      </c>
      <c r="AN664">
        <f t="shared" si="322"/>
        <v>1.2653188485517783</v>
      </c>
      <c r="AO664">
        <f t="shared" si="323"/>
        <v>9.6881169035608714</v>
      </c>
      <c r="AQ664">
        <f t="shared" si="342"/>
        <v>1.7438000068068504E-2</v>
      </c>
      <c r="AR664" t="b">
        <f t="shared" si="319"/>
        <v>1</v>
      </c>
      <c r="AS664" t="b">
        <f t="shared" si="320"/>
        <v>1</v>
      </c>
      <c r="AT664" t="b">
        <f>TRUE</f>
        <v>1</v>
      </c>
      <c r="AU664" t="b">
        <f t="shared" si="338"/>
        <v>1</v>
      </c>
      <c r="AV664" t="b">
        <f t="shared" si="343"/>
        <v>0</v>
      </c>
      <c r="AW664" t="b">
        <f t="shared" si="339"/>
        <v>0</v>
      </c>
      <c r="AX664">
        <f t="shared" si="344"/>
        <v>0</v>
      </c>
      <c r="AY664">
        <f t="shared" si="345"/>
        <v>0</v>
      </c>
      <c r="AZ664" t="b">
        <f t="shared" si="340"/>
        <v>1</v>
      </c>
    </row>
    <row r="665" spans="1:52" x14ac:dyDescent="0.3">
      <c r="A665" s="4">
        <v>663</v>
      </c>
      <c r="B665" s="4">
        <v>-803106925921</v>
      </c>
      <c r="C665" s="5">
        <v>3</v>
      </c>
      <c r="D665" s="5">
        <v>-0.102102</v>
      </c>
      <c r="E665" s="5">
        <v>2.7212E-2</v>
      </c>
      <c r="F665" s="5">
        <v>1024923</v>
      </c>
      <c r="G665" s="5">
        <v>201389069</v>
      </c>
      <c r="H665" s="5">
        <v>1673456</v>
      </c>
      <c r="I665" s="5">
        <v>0</v>
      </c>
      <c r="J665" s="5">
        <v>-0.64</v>
      </c>
      <c r="K665" s="5">
        <v>0.308</v>
      </c>
      <c r="L665" s="5">
        <v>9958000</v>
      </c>
      <c r="M665" s="5">
        <v>225</v>
      </c>
      <c r="S665">
        <f t="shared" si="330"/>
        <v>663</v>
      </c>
      <c r="T665">
        <f t="shared" si="341"/>
        <v>14.237989000044763</v>
      </c>
      <c r="U665">
        <f t="shared" si="331"/>
        <v>3</v>
      </c>
      <c r="V665">
        <f t="shared" si="335"/>
        <v>-1.0012326324</v>
      </c>
      <c r="W665">
        <f t="shared" si="336"/>
        <v>0.26684631440000001</v>
      </c>
      <c r="X665">
        <f t="shared" si="337"/>
        <v>10.0505999226</v>
      </c>
      <c r="Y665">
        <f t="shared" si="332"/>
        <v>201.38906900000001</v>
      </c>
      <c r="Z665">
        <f t="shared" si="333"/>
        <v>1.6734560000000001</v>
      </c>
      <c r="AA665">
        <f t="shared" si="334"/>
        <v>0</v>
      </c>
      <c r="AB665">
        <f t="shared" si="315"/>
        <v>-0.64</v>
      </c>
      <c r="AC665">
        <f t="shared" si="316"/>
        <v>0.308</v>
      </c>
      <c r="AD665">
        <f t="shared" si="317"/>
        <v>9.9580000000000002</v>
      </c>
      <c r="AE665">
        <f t="shared" si="318"/>
        <v>0.22500000000000001</v>
      </c>
      <c r="AG665">
        <f t="shared" si="324"/>
        <v>-1.117010721276371E-2</v>
      </c>
      <c r="AH665">
        <f t="shared" si="325"/>
        <v>5.3756140961425348E-3</v>
      </c>
      <c r="AI665">
        <f t="shared" si="326"/>
        <v>0.17379988691359533</v>
      </c>
      <c r="AJ665">
        <f t="shared" si="327"/>
        <v>-0.94719027960316071</v>
      </c>
      <c r="AK665">
        <f t="shared" si="328"/>
        <v>0.3791521079005542</v>
      </c>
      <c r="AL665">
        <f t="shared" si="329"/>
        <v>10.05222894671418</v>
      </c>
      <c r="AM665">
        <f t="shared" si="321"/>
        <v>-0.94720967282579638</v>
      </c>
      <c r="AN665">
        <f t="shared" si="322"/>
        <v>0.37909361129406838</v>
      </c>
      <c r="AO665">
        <f t="shared" si="323"/>
        <v>10.052229325549627</v>
      </c>
      <c r="AQ665">
        <f t="shared" si="342"/>
        <v>2.1881000022403896E-2</v>
      </c>
      <c r="AR665" t="b">
        <f t="shared" si="319"/>
        <v>1</v>
      </c>
      <c r="AS665" t="b">
        <f t="shared" si="320"/>
        <v>1</v>
      </c>
      <c r="AT665" t="b">
        <f>TRUE</f>
        <v>1</v>
      </c>
      <c r="AU665" t="b">
        <f t="shared" si="338"/>
        <v>1</v>
      </c>
      <c r="AV665" t="b">
        <f t="shared" si="343"/>
        <v>0</v>
      </c>
      <c r="AW665" t="b">
        <f t="shared" si="339"/>
        <v>0</v>
      </c>
      <c r="AX665">
        <f t="shared" si="344"/>
        <v>0</v>
      </c>
      <c r="AY665">
        <f t="shared" si="345"/>
        <v>0</v>
      </c>
      <c r="AZ665" t="b">
        <f t="shared" si="340"/>
        <v>1</v>
      </c>
    </row>
    <row r="666" spans="1:52" x14ac:dyDescent="0.3">
      <c r="A666" s="4">
        <v>664</v>
      </c>
      <c r="B666" s="4">
        <v>-803106905841</v>
      </c>
      <c r="C666" s="5">
        <v>3</v>
      </c>
      <c r="D666" s="5">
        <v>3.6784999999999998E-2</v>
      </c>
      <c r="E666" s="5">
        <v>-1.4899000000000001E-2</v>
      </c>
      <c r="F666" s="5">
        <v>1003069</v>
      </c>
      <c r="G666" s="5">
        <v>204237885</v>
      </c>
      <c r="H666" s="5">
        <v>0.702627</v>
      </c>
      <c r="I666" s="5">
        <v>0</v>
      </c>
      <c r="J666" s="5">
        <v>-0.68100000000000005</v>
      </c>
      <c r="K666" s="5">
        <v>0.20300000000000001</v>
      </c>
      <c r="L666" s="5">
        <v>10795000</v>
      </c>
      <c r="M666" s="5">
        <v>224</v>
      </c>
      <c r="S666">
        <f t="shared" si="330"/>
        <v>664</v>
      </c>
      <c r="T666">
        <f t="shared" si="341"/>
        <v>14.258068999974057</v>
      </c>
      <c r="U666">
        <f t="shared" si="331"/>
        <v>3</v>
      </c>
      <c r="V666">
        <f t="shared" si="335"/>
        <v>0.36072106700000001</v>
      </c>
      <c r="W666">
        <f t="shared" si="336"/>
        <v>-0.14610257380000002</v>
      </c>
      <c r="X666">
        <f t="shared" si="337"/>
        <v>9.8362952278000009</v>
      </c>
      <c r="Y666">
        <f t="shared" si="332"/>
        <v>204.23788500000001</v>
      </c>
      <c r="Z666">
        <f t="shared" si="333"/>
        <v>0.702627</v>
      </c>
      <c r="AA666">
        <f t="shared" si="334"/>
        <v>0</v>
      </c>
      <c r="AB666">
        <f t="shared" si="315"/>
        <v>-0.68100000000000005</v>
      </c>
      <c r="AC666">
        <f t="shared" si="316"/>
        <v>0.20300000000000001</v>
      </c>
      <c r="AD666">
        <f t="shared" si="317"/>
        <v>10.795</v>
      </c>
      <c r="AE666">
        <f t="shared" si="318"/>
        <v>0.224</v>
      </c>
      <c r="AG666">
        <f t="shared" si="324"/>
        <v>-1.1885692206081384E-2</v>
      </c>
      <c r="AH666">
        <f t="shared" si="325"/>
        <v>3.5430183815484892E-3</v>
      </c>
      <c r="AI666">
        <f t="shared" si="326"/>
        <v>0.18840829275278786</v>
      </c>
      <c r="AJ666">
        <f t="shared" si="327"/>
        <v>0.39556890482655882</v>
      </c>
      <c r="AK666">
        <f t="shared" si="328"/>
        <v>-2.9199752902502527E-2</v>
      </c>
      <c r="AL666">
        <f t="shared" si="329"/>
        <v>9.8359972587762758</v>
      </c>
      <c r="AM666">
        <f t="shared" si="321"/>
        <v>0.39557259562494773</v>
      </c>
      <c r="AN666">
        <f t="shared" si="322"/>
        <v>-2.9183829111826737E-2</v>
      </c>
      <c r="AO666">
        <f t="shared" si="323"/>
        <v>9.8359971576042344</v>
      </c>
      <c r="AQ666">
        <f t="shared" si="342"/>
        <v>2.007999992929399E-2</v>
      </c>
      <c r="AR666" t="b">
        <f t="shared" si="319"/>
        <v>1</v>
      </c>
      <c r="AS666" t="b">
        <f t="shared" si="320"/>
        <v>1</v>
      </c>
      <c r="AT666" t="b">
        <f>TRUE</f>
        <v>1</v>
      </c>
      <c r="AU666" t="b">
        <f t="shared" si="338"/>
        <v>1</v>
      </c>
      <c r="AV666" t="b">
        <f t="shared" si="343"/>
        <v>0</v>
      </c>
      <c r="AW666" t="b">
        <f t="shared" si="339"/>
        <v>0</v>
      </c>
      <c r="AX666">
        <f t="shared" si="344"/>
        <v>0</v>
      </c>
      <c r="AY666">
        <f t="shared" si="345"/>
        <v>0</v>
      </c>
      <c r="AZ666" t="b">
        <f t="shared" si="340"/>
        <v>1</v>
      </c>
    </row>
    <row r="667" spans="1:52" x14ac:dyDescent="0.3">
      <c r="A667" s="4">
        <v>665</v>
      </c>
      <c r="B667" s="4">
        <v>-803106902603</v>
      </c>
      <c r="C667" s="5">
        <v>3</v>
      </c>
      <c r="D667" s="5">
        <v>2.3782999999999999E-2</v>
      </c>
      <c r="E667" s="5">
        <v>-1.797E-3</v>
      </c>
      <c r="F667" s="5">
        <v>0.99915600000000004</v>
      </c>
      <c r="G667" s="5">
        <v>155196777</v>
      </c>
      <c r="H667" s="5">
        <v>2725485</v>
      </c>
      <c r="I667" s="5">
        <v>0</v>
      </c>
      <c r="J667" s="5">
        <v>-0.69599999999999995</v>
      </c>
      <c r="K667" s="5">
        <v>0.17299999999999999</v>
      </c>
      <c r="L667" s="5">
        <v>10964000</v>
      </c>
      <c r="M667" s="5">
        <v>223</v>
      </c>
      <c r="S667">
        <f t="shared" si="330"/>
        <v>665</v>
      </c>
      <c r="T667">
        <f t="shared" si="341"/>
        <v>14.261306999949738</v>
      </c>
      <c r="U667">
        <f t="shared" si="331"/>
        <v>3</v>
      </c>
      <c r="V667">
        <f t="shared" si="335"/>
        <v>0.2332208546</v>
      </c>
      <c r="W667">
        <f t="shared" si="336"/>
        <v>-1.7621741400000002E-2</v>
      </c>
      <c r="X667">
        <f t="shared" si="337"/>
        <v>9.7979235672000016</v>
      </c>
      <c r="Y667">
        <f t="shared" si="332"/>
        <v>155.196777</v>
      </c>
      <c r="Z667">
        <f t="shared" si="333"/>
        <v>2.7254849999999999</v>
      </c>
      <c r="AA667">
        <f t="shared" si="334"/>
        <v>0</v>
      </c>
      <c r="AB667">
        <f t="shared" si="315"/>
        <v>-0.69599999999999995</v>
      </c>
      <c r="AC667">
        <f t="shared" si="316"/>
        <v>0.17299999999999999</v>
      </c>
      <c r="AD667">
        <f t="shared" si="317"/>
        <v>10.964</v>
      </c>
      <c r="AE667">
        <f t="shared" si="318"/>
        <v>0.223</v>
      </c>
      <c r="AG667">
        <f t="shared" si="324"/>
        <v>-1.2147491593880531E-2</v>
      </c>
      <c r="AH667">
        <f t="shared" si="325"/>
        <v>3.0194196059501899E-3</v>
      </c>
      <c r="AI667">
        <f t="shared" si="326"/>
        <v>0.19135789918865828</v>
      </c>
      <c r="AJ667">
        <f t="shared" si="327"/>
        <v>0.26280378903980639</v>
      </c>
      <c r="AK667">
        <f t="shared" si="328"/>
        <v>0.10138772931535595</v>
      </c>
      <c r="AL667">
        <f t="shared" si="329"/>
        <v>9.7966659337906439</v>
      </c>
      <c r="AM667">
        <f t="shared" si="321"/>
        <v>0.26280225265629792</v>
      </c>
      <c r="AN667">
        <f t="shared" si="322"/>
        <v>0.10139682578731449</v>
      </c>
      <c r="AO667">
        <f t="shared" si="323"/>
        <v>9.7966658808598019</v>
      </c>
      <c r="AQ667">
        <f t="shared" si="342"/>
        <v>3.2379999756813049E-3</v>
      </c>
      <c r="AR667" t="b">
        <f t="shared" si="319"/>
        <v>1</v>
      </c>
      <c r="AS667" t="b">
        <f t="shared" si="320"/>
        <v>1</v>
      </c>
      <c r="AT667" t="b">
        <f>TRUE</f>
        <v>1</v>
      </c>
      <c r="AU667" t="b">
        <f t="shared" si="338"/>
        <v>1</v>
      </c>
      <c r="AV667" t="b">
        <f t="shared" si="343"/>
        <v>0</v>
      </c>
      <c r="AW667" t="b">
        <f t="shared" si="339"/>
        <v>0</v>
      </c>
      <c r="AX667">
        <f t="shared" si="344"/>
        <v>0</v>
      </c>
      <c r="AY667">
        <f t="shared" si="345"/>
        <v>0</v>
      </c>
      <c r="AZ667" t="b">
        <f t="shared" si="340"/>
        <v>1</v>
      </c>
    </row>
    <row r="668" spans="1:52" x14ac:dyDescent="0.3">
      <c r="A668" s="4">
        <v>666</v>
      </c>
      <c r="B668" s="4">
        <v>-803106874950</v>
      </c>
      <c r="C668" s="5">
        <v>3</v>
      </c>
      <c r="D668" s="5">
        <v>1.5661999999999999E-2</v>
      </c>
      <c r="E668" s="5">
        <v>-5.5510000000000004E-3</v>
      </c>
      <c r="F668" s="5">
        <v>0.99783299999999997</v>
      </c>
      <c r="G668" s="5">
        <v>110910568</v>
      </c>
      <c r="H668" s="5">
        <v>4656344</v>
      </c>
      <c r="I668" s="5">
        <v>0</v>
      </c>
      <c r="J668" s="5">
        <v>-0.70399999999999996</v>
      </c>
      <c r="K668" s="5">
        <v>0.17399999999999999</v>
      </c>
      <c r="L668" s="5">
        <v>11102000</v>
      </c>
      <c r="M668" s="5">
        <v>223</v>
      </c>
      <c r="S668">
        <f t="shared" si="330"/>
        <v>666</v>
      </c>
      <c r="T668">
        <f t="shared" si="341"/>
        <v>14.288960000034422</v>
      </c>
      <c r="U668">
        <f t="shared" si="331"/>
        <v>3</v>
      </c>
      <c r="V668">
        <f t="shared" si="335"/>
        <v>0.15358470439999999</v>
      </c>
      <c r="W668">
        <f t="shared" si="336"/>
        <v>-5.4434216200000003E-2</v>
      </c>
      <c r="X668">
        <f t="shared" si="337"/>
        <v>9.7849499646000009</v>
      </c>
      <c r="Y668">
        <f t="shared" si="332"/>
        <v>110.910568</v>
      </c>
      <c r="Z668">
        <f t="shared" si="333"/>
        <v>4.6563439999999998</v>
      </c>
      <c r="AA668">
        <f t="shared" si="334"/>
        <v>0</v>
      </c>
      <c r="AB668">
        <f t="shared" si="315"/>
        <v>-0.70399999999999996</v>
      </c>
      <c r="AC668">
        <f t="shared" si="316"/>
        <v>0.17399999999999999</v>
      </c>
      <c r="AD668">
        <f t="shared" si="317"/>
        <v>11.102</v>
      </c>
      <c r="AE668">
        <f t="shared" si="318"/>
        <v>0.223</v>
      </c>
      <c r="AG668">
        <f t="shared" si="324"/>
        <v>-1.228711793404008E-2</v>
      </c>
      <c r="AH668">
        <f t="shared" si="325"/>
        <v>3.0368728984701329E-3</v>
      </c>
      <c r="AI668">
        <f t="shared" si="326"/>
        <v>0.19376645355641048</v>
      </c>
      <c r="AJ668">
        <f t="shared" si="327"/>
        <v>0.18329959986011846</v>
      </c>
      <c r="AK668">
        <f t="shared" si="328"/>
        <v>6.5789416630152669E-2</v>
      </c>
      <c r="AL668">
        <f t="shared" si="329"/>
        <v>9.7843686645789809</v>
      </c>
      <c r="AM668">
        <f t="shared" si="321"/>
        <v>0.18329938788418049</v>
      </c>
      <c r="AN668">
        <f t="shared" si="322"/>
        <v>6.579570179727634E-2</v>
      </c>
      <c r="AO668">
        <f t="shared" si="323"/>
        <v>9.7843686262870726</v>
      </c>
      <c r="AQ668">
        <f t="shared" si="342"/>
        <v>2.7653000084683299E-2</v>
      </c>
      <c r="AR668" t="b">
        <f t="shared" si="319"/>
        <v>1</v>
      </c>
      <c r="AS668" t="b">
        <f t="shared" si="320"/>
        <v>1</v>
      </c>
      <c r="AT668" t="b">
        <f>TRUE</f>
        <v>1</v>
      </c>
      <c r="AU668" t="b">
        <f t="shared" si="338"/>
        <v>1</v>
      </c>
      <c r="AV668" t="b">
        <f t="shared" si="343"/>
        <v>0</v>
      </c>
      <c r="AW668" t="b">
        <f t="shared" si="339"/>
        <v>0</v>
      </c>
      <c r="AX668">
        <f t="shared" si="344"/>
        <v>0</v>
      </c>
      <c r="AY668">
        <f t="shared" si="345"/>
        <v>0</v>
      </c>
      <c r="AZ668" t="b">
        <f t="shared" si="340"/>
        <v>1</v>
      </c>
    </row>
    <row r="669" spans="1:52" x14ac:dyDescent="0.3">
      <c r="A669" s="4">
        <v>667</v>
      </c>
      <c r="B669" s="4">
        <v>-803106847284</v>
      </c>
      <c r="C669" s="5">
        <v>3</v>
      </c>
      <c r="D669" s="5">
        <v>4.3215000000000003E-2</v>
      </c>
      <c r="E669" s="5">
        <v>-1.9220999999999999E-2</v>
      </c>
      <c r="F669" s="5">
        <v>0.98177199999999998</v>
      </c>
      <c r="G669" s="5">
        <v>-159091690</v>
      </c>
      <c r="H669" s="5">
        <v>44632755</v>
      </c>
      <c r="I669" s="5">
        <v>0</v>
      </c>
      <c r="J669" s="5">
        <v>-0.64300000000000002</v>
      </c>
      <c r="K669" s="5">
        <v>0.32600000000000001</v>
      </c>
      <c r="L669" s="5">
        <v>11660000</v>
      </c>
      <c r="M669" s="5">
        <v>226</v>
      </c>
      <c r="S669">
        <f t="shared" si="330"/>
        <v>667</v>
      </c>
      <c r="T669">
        <f t="shared" si="341"/>
        <v>14.316625999985263</v>
      </c>
      <c r="U669">
        <f t="shared" si="331"/>
        <v>3</v>
      </c>
      <c r="V669">
        <f t="shared" si="335"/>
        <v>0.42377493300000008</v>
      </c>
      <c r="W669">
        <f t="shared" si="336"/>
        <v>-0.18848497019999999</v>
      </c>
      <c r="X669">
        <f t="shared" si="337"/>
        <v>9.6274525864000005</v>
      </c>
      <c r="Y669">
        <f t="shared" si="332"/>
        <v>-159.09169</v>
      </c>
      <c r="Z669">
        <f t="shared" si="333"/>
        <v>44.632755000000003</v>
      </c>
      <c r="AA669">
        <f t="shared" si="334"/>
        <v>0</v>
      </c>
      <c r="AB669">
        <f t="shared" si="315"/>
        <v>-0.64300000000000002</v>
      </c>
      <c r="AC669">
        <f t="shared" si="316"/>
        <v>0.32600000000000001</v>
      </c>
      <c r="AD669">
        <f t="shared" si="317"/>
        <v>11.66</v>
      </c>
      <c r="AE669">
        <f t="shared" si="318"/>
        <v>0.22600000000000001</v>
      </c>
      <c r="AG669">
        <f t="shared" si="324"/>
        <v>-1.1222467090323538E-2</v>
      </c>
      <c r="AH669">
        <f t="shared" si="325"/>
        <v>5.6897733615015149E-3</v>
      </c>
      <c r="AI669">
        <f t="shared" si="326"/>
        <v>0.20350539078253882</v>
      </c>
      <c r="AJ669">
        <f t="shared" si="327"/>
        <v>0.47854580118129514</v>
      </c>
      <c r="AK669">
        <f t="shared" si="328"/>
        <v>-8.046040669741486E-2</v>
      </c>
      <c r="AL669">
        <f t="shared" si="329"/>
        <v>9.6263947103958056</v>
      </c>
      <c r="AM669">
        <f t="shared" si="321"/>
        <v>0.47855438682950258</v>
      </c>
      <c r="AN669">
        <f t="shared" si="322"/>
        <v>-8.0431599148697103E-2</v>
      </c>
      <c r="AO669">
        <f t="shared" si="323"/>
        <v>9.6263945243229632</v>
      </c>
      <c r="AQ669">
        <f t="shared" si="342"/>
        <v>2.7665999950841069E-2</v>
      </c>
      <c r="AR669" t="b">
        <f t="shared" si="319"/>
        <v>1</v>
      </c>
      <c r="AS669" t="b">
        <f t="shared" si="320"/>
        <v>1</v>
      </c>
      <c r="AT669" t="b">
        <f>TRUE</f>
        <v>1</v>
      </c>
      <c r="AU669" t="b">
        <f t="shared" si="338"/>
        <v>1</v>
      </c>
      <c r="AV669" t="b">
        <f t="shared" si="343"/>
        <v>0</v>
      </c>
      <c r="AW669" t="b">
        <f t="shared" si="339"/>
        <v>0</v>
      </c>
      <c r="AX669">
        <f t="shared" si="344"/>
        <v>0</v>
      </c>
      <c r="AY669">
        <f t="shared" si="345"/>
        <v>0</v>
      </c>
      <c r="AZ669" t="b">
        <f t="shared" si="340"/>
        <v>1</v>
      </c>
    </row>
    <row r="670" spans="1:52" x14ac:dyDescent="0.3">
      <c r="A670" s="4">
        <v>668</v>
      </c>
      <c r="B670" s="4">
        <v>-803106827266</v>
      </c>
      <c r="C670" s="5">
        <v>3</v>
      </c>
      <c r="D670" s="5">
        <v>3.4187000000000002E-2</v>
      </c>
      <c r="E670" s="5">
        <v>-6.0800000000000003E-3</v>
      </c>
      <c r="F670" s="5">
        <v>0.98451299999999997</v>
      </c>
      <c r="G670" s="5">
        <v>-209048813</v>
      </c>
      <c r="H670" s="5">
        <v>32414288</v>
      </c>
      <c r="I670" s="5">
        <v>0</v>
      </c>
      <c r="J670" s="5">
        <v>-0.55900000000000005</v>
      </c>
      <c r="K670" s="5">
        <v>0.57499999999999996</v>
      </c>
      <c r="L670" s="5">
        <v>11485000</v>
      </c>
      <c r="M670" s="5">
        <v>226</v>
      </c>
      <c r="S670">
        <f t="shared" si="330"/>
        <v>668</v>
      </c>
      <c r="T670">
        <f t="shared" si="341"/>
        <v>14.336644000024535</v>
      </c>
      <c r="U670">
        <f t="shared" si="331"/>
        <v>3</v>
      </c>
      <c r="V670">
        <f t="shared" si="335"/>
        <v>0.33524455940000003</v>
      </c>
      <c r="W670">
        <f t="shared" si="336"/>
        <v>-5.9621696000000009E-2</v>
      </c>
      <c r="X670">
        <f t="shared" si="337"/>
        <v>9.6543313806000004</v>
      </c>
      <c r="Y670">
        <f t="shared" si="332"/>
        <v>-209.048813</v>
      </c>
      <c r="Z670">
        <f t="shared" si="333"/>
        <v>32.414287999999999</v>
      </c>
      <c r="AA670">
        <f t="shared" si="334"/>
        <v>0</v>
      </c>
      <c r="AB670">
        <f t="shared" si="315"/>
        <v>-0.55900000000000005</v>
      </c>
      <c r="AC670">
        <f t="shared" si="316"/>
        <v>0.57499999999999996</v>
      </c>
      <c r="AD670">
        <f t="shared" si="317"/>
        <v>11.484999999999999</v>
      </c>
      <c r="AE670">
        <f t="shared" si="318"/>
        <v>0.22600000000000001</v>
      </c>
      <c r="AG670">
        <f t="shared" si="324"/>
        <v>-9.7563905186483033E-3</v>
      </c>
      <c r="AH670">
        <f t="shared" si="325"/>
        <v>1.0035643198967393E-2</v>
      </c>
      <c r="AI670">
        <f t="shared" si="326"/>
        <v>0.20045106459154871</v>
      </c>
      <c r="AJ670">
        <f t="shared" si="327"/>
        <v>0.43211347635517172</v>
      </c>
      <c r="AK670">
        <f t="shared" si="328"/>
        <v>3.4533508071051468E-2</v>
      </c>
      <c r="AL670">
        <f t="shared" si="329"/>
        <v>9.6506032686071848</v>
      </c>
      <c r="AM670">
        <f t="shared" si="321"/>
        <v>0.43211470271821151</v>
      </c>
      <c r="AN670">
        <f t="shared" si="322"/>
        <v>3.4571074437671385E-2</v>
      </c>
      <c r="AO670">
        <f t="shared" si="323"/>
        <v>9.6506030791959372</v>
      </c>
      <c r="AQ670">
        <f t="shared" si="342"/>
        <v>2.001800003927201E-2</v>
      </c>
      <c r="AR670" t="b">
        <f t="shared" si="319"/>
        <v>1</v>
      </c>
      <c r="AS670" t="b">
        <f t="shared" si="320"/>
        <v>1</v>
      </c>
      <c r="AT670" t="b">
        <f>TRUE</f>
        <v>1</v>
      </c>
      <c r="AU670" t="b">
        <f t="shared" si="338"/>
        <v>1</v>
      </c>
      <c r="AV670" t="b">
        <f t="shared" si="343"/>
        <v>0</v>
      </c>
      <c r="AW670" t="b">
        <f t="shared" si="339"/>
        <v>0</v>
      </c>
      <c r="AX670">
        <f t="shared" si="344"/>
        <v>0</v>
      </c>
      <c r="AY670">
        <f t="shared" si="345"/>
        <v>0</v>
      </c>
      <c r="AZ670" t="b">
        <f t="shared" si="340"/>
        <v>1</v>
      </c>
    </row>
    <row r="671" spans="1:52" x14ac:dyDescent="0.3">
      <c r="A671" s="4">
        <v>669</v>
      </c>
      <c r="B671" s="4">
        <v>-803106805324</v>
      </c>
      <c r="C671" s="5">
        <v>3</v>
      </c>
      <c r="D671" s="5">
        <v>4.3735000000000003E-2</v>
      </c>
      <c r="E671" s="5">
        <v>7.7619999999999998E-3</v>
      </c>
      <c r="F671" s="5">
        <v>1018855</v>
      </c>
      <c r="G671" s="5">
        <v>-239280304</v>
      </c>
      <c r="H671" s="5">
        <v>22125214</v>
      </c>
      <c r="I671" s="5">
        <v>0</v>
      </c>
      <c r="J671" s="5">
        <v>-0.47399999999999998</v>
      </c>
      <c r="K671" s="5">
        <v>0.94299999999999995</v>
      </c>
      <c r="L671" s="5">
        <v>11143000</v>
      </c>
      <c r="M671" s="5">
        <v>225</v>
      </c>
      <c r="S671">
        <f t="shared" si="330"/>
        <v>669</v>
      </c>
      <c r="T671">
        <f t="shared" si="341"/>
        <v>14.358586000045761</v>
      </c>
      <c r="U671">
        <f t="shared" si="331"/>
        <v>3</v>
      </c>
      <c r="V671">
        <f t="shared" si="335"/>
        <v>0.42887415700000003</v>
      </c>
      <c r="W671">
        <f t="shared" si="336"/>
        <v>7.6115724400000001E-2</v>
      </c>
      <c r="X671">
        <f t="shared" si="337"/>
        <v>9.9910959010000013</v>
      </c>
      <c r="Y671">
        <f t="shared" si="332"/>
        <v>-239.280304</v>
      </c>
      <c r="Z671">
        <f t="shared" si="333"/>
        <v>22.125214</v>
      </c>
      <c r="AA671">
        <f t="shared" si="334"/>
        <v>0</v>
      </c>
      <c r="AB671">
        <f t="shared" si="315"/>
        <v>-0.47399999999999998</v>
      </c>
      <c r="AC671">
        <f t="shared" si="316"/>
        <v>0.94299999999999995</v>
      </c>
      <c r="AD671">
        <f t="shared" si="317"/>
        <v>11.143000000000001</v>
      </c>
      <c r="AE671">
        <f t="shared" si="318"/>
        <v>0.22500000000000001</v>
      </c>
      <c r="AG671">
        <f t="shared" si="324"/>
        <v>-8.2728606544531201E-3</v>
      </c>
      <c r="AH671">
        <f t="shared" si="325"/>
        <v>1.6458454846306526E-2</v>
      </c>
      <c r="AI671">
        <f t="shared" si="326"/>
        <v>0.19448203854972815</v>
      </c>
      <c r="AJ671">
        <f t="shared" si="327"/>
        <v>0.59324664844207042</v>
      </c>
      <c r="AK671">
        <f t="shared" si="328"/>
        <v>0.15869753508655449</v>
      </c>
      <c r="AL671">
        <f t="shared" si="329"/>
        <v>9.9817131523347307</v>
      </c>
      <c r="AM671">
        <f t="shared" si="321"/>
        <v>0.59323065842441713</v>
      </c>
      <c r="AN671">
        <f t="shared" si="322"/>
        <v>0.15876712108326696</v>
      </c>
      <c r="AO671">
        <f t="shared" si="323"/>
        <v>9.9817129960839246</v>
      </c>
      <c r="AQ671">
        <f t="shared" si="342"/>
        <v>2.1942000021226704E-2</v>
      </c>
      <c r="AR671" t="b">
        <f t="shared" si="319"/>
        <v>1</v>
      </c>
      <c r="AS671" t="b">
        <f t="shared" si="320"/>
        <v>1</v>
      </c>
      <c r="AT671" t="b">
        <f>TRUE</f>
        <v>1</v>
      </c>
      <c r="AU671" t="b">
        <f t="shared" si="338"/>
        <v>1</v>
      </c>
      <c r="AV671" t="b">
        <f t="shared" si="343"/>
        <v>0</v>
      </c>
      <c r="AW671" t="b">
        <f t="shared" si="339"/>
        <v>0</v>
      </c>
      <c r="AX671">
        <f t="shared" si="344"/>
        <v>0</v>
      </c>
      <c r="AY671">
        <f t="shared" si="345"/>
        <v>0</v>
      </c>
      <c r="AZ671" t="b">
        <f t="shared" si="340"/>
        <v>1</v>
      </c>
    </row>
    <row r="672" spans="1:52" x14ac:dyDescent="0.3">
      <c r="A672" s="4">
        <v>670</v>
      </c>
      <c r="B672" s="4">
        <v>-803106789680</v>
      </c>
      <c r="C672" s="5">
        <v>3</v>
      </c>
      <c r="D672" s="5">
        <v>4.1993000000000003E-2</v>
      </c>
      <c r="E672" s="5">
        <v>2.1694000000000001E-2</v>
      </c>
      <c r="F672" s="5">
        <v>1043273</v>
      </c>
      <c r="G672" s="5">
        <v>-253795044</v>
      </c>
      <c r="H672" s="5">
        <v>35749271</v>
      </c>
      <c r="I672" s="5">
        <v>0</v>
      </c>
      <c r="J672" s="5">
        <v>-0.40300000000000002</v>
      </c>
      <c r="K672" s="5">
        <v>1269000</v>
      </c>
      <c r="L672" s="5">
        <v>10850000</v>
      </c>
      <c r="M672" s="5">
        <v>224</v>
      </c>
      <c r="S672">
        <f t="shared" si="330"/>
        <v>670</v>
      </c>
      <c r="T672">
        <f t="shared" si="341"/>
        <v>14.374229999957606</v>
      </c>
      <c r="U672">
        <f t="shared" si="331"/>
        <v>3</v>
      </c>
      <c r="V672">
        <f t="shared" si="335"/>
        <v>0.41179175660000006</v>
      </c>
      <c r="W672">
        <f t="shared" si="336"/>
        <v>0.21273570280000004</v>
      </c>
      <c r="X672">
        <f t="shared" si="337"/>
        <v>10.2305436926</v>
      </c>
      <c r="Y672">
        <f t="shared" si="332"/>
        <v>-253.79504399999999</v>
      </c>
      <c r="Z672">
        <f t="shared" si="333"/>
        <v>35.749271</v>
      </c>
      <c r="AA672">
        <f t="shared" si="334"/>
        <v>0</v>
      </c>
      <c r="AB672">
        <f t="shared" si="315"/>
        <v>-0.40300000000000002</v>
      </c>
      <c r="AC672">
        <f t="shared" si="316"/>
        <v>1.2689999999999999</v>
      </c>
      <c r="AD672">
        <f t="shared" si="317"/>
        <v>10.85</v>
      </c>
      <c r="AE672">
        <f t="shared" si="318"/>
        <v>0.224</v>
      </c>
      <c r="AG672">
        <f t="shared" si="324"/>
        <v>-7.0336768855371488E-3</v>
      </c>
      <c r="AH672">
        <f t="shared" si="325"/>
        <v>2.2148228207808041E-2</v>
      </c>
      <c r="AI672">
        <f t="shared" si="326"/>
        <v>0.18936822384138474</v>
      </c>
      <c r="AJ672">
        <f t="shared" si="327"/>
        <v>0.63826065132122312</v>
      </c>
      <c r="AK672">
        <f t="shared" si="328"/>
        <v>0.28460639281839684</v>
      </c>
      <c r="AL672">
        <f t="shared" si="329"/>
        <v>10.217165738030731</v>
      </c>
      <c r="AM672">
        <f t="shared" si="321"/>
        <v>0.63822190911672005</v>
      </c>
      <c r="AN672">
        <f t="shared" si="322"/>
        <v>0.28468818589718509</v>
      </c>
      <c r="AO672">
        <f t="shared" si="323"/>
        <v>10.217165879429635</v>
      </c>
      <c r="AQ672">
        <f t="shared" si="342"/>
        <v>1.564399991184473E-2</v>
      </c>
      <c r="AR672" t="b">
        <f t="shared" si="319"/>
        <v>1</v>
      </c>
      <c r="AS672" t="b">
        <f t="shared" si="320"/>
        <v>1</v>
      </c>
      <c r="AT672" t="b">
        <f>TRUE</f>
        <v>1</v>
      </c>
      <c r="AU672" t="b">
        <f t="shared" si="338"/>
        <v>1</v>
      </c>
      <c r="AV672" t="b">
        <f t="shared" si="343"/>
        <v>0</v>
      </c>
      <c r="AW672" t="b">
        <f t="shared" si="339"/>
        <v>0</v>
      </c>
      <c r="AX672">
        <f t="shared" si="344"/>
        <v>0</v>
      </c>
      <c r="AY672">
        <f t="shared" si="345"/>
        <v>0</v>
      </c>
      <c r="AZ672" t="b">
        <f t="shared" si="340"/>
        <v>1</v>
      </c>
    </row>
    <row r="673" spans="1:52" x14ac:dyDescent="0.3">
      <c r="A673" s="4">
        <v>671</v>
      </c>
      <c r="B673" s="4">
        <v>-803106765075</v>
      </c>
      <c r="C673" s="5">
        <v>3</v>
      </c>
      <c r="D673" s="5">
        <v>4.0254999999999999E-2</v>
      </c>
      <c r="E673" s="5">
        <v>1.9488999999999999E-2</v>
      </c>
      <c r="F673" s="5">
        <v>1059957</v>
      </c>
      <c r="G673" s="5">
        <v>-263581116</v>
      </c>
      <c r="H673" s="5">
        <v>48749359</v>
      </c>
      <c r="I673" s="5">
        <v>0</v>
      </c>
      <c r="J673" s="5">
        <v>-0.27400000000000002</v>
      </c>
      <c r="K673" s="5">
        <v>1762000</v>
      </c>
      <c r="L673" s="5">
        <v>10300000</v>
      </c>
      <c r="M673" s="5">
        <v>223</v>
      </c>
      <c r="S673">
        <f t="shared" si="330"/>
        <v>671</v>
      </c>
      <c r="T673">
        <f t="shared" si="341"/>
        <v>14.398834999999963</v>
      </c>
      <c r="U673">
        <f t="shared" si="331"/>
        <v>3</v>
      </c>
      <c r="V673">
        <f t="shared" si="335"/>
        <v>0.39474858099999999</v>
      </c>
      <c r="W673">
        <f t="shared" si="336"/>
        <v>0.1911130318</v>
      </c>
      <c r="X673">
        <f t="shared" si="337"/>
        <v>10.394150333400001</v>
      </c>
      <c r="Y673">
        <f t="shared" si="332"/>
        <v>-263.58111600000001</v>
      </c>
      <c r="Z673">
        <f t="shared" si="333"/>
        <v>48.749358999999998</v>
      </c>
      <c r="AA673">
        <f t="shared" si="334"/>
        <v>0</v>
      </c>
      <c r="AB673">
        <f t="shared" si="315"/>
        <v>-0.27400000000000002</v>
      </c>
      <c r="AC673">
        <f t="shared" si="316"/>
        <v>1.762</v>
      </c>
      <c r="AD673">
        <f t="shared" si="317"/>
        <v>10.3</v>
      </c>
      <c r="AE673">
        <f t="shared" si="318"/>
        <v>0.223</v>
      </c>
      <c r="AG673">
        <f t="shared" si="324"/>
        <v>-4.7822021504644631E-3</v>
      </c>
      <c r="AH673">
        <f t="shared" si="325"/>
        <v>3.0752701420140086E-2</v>
      </c>
      <c r="AI673">
        <f t="shared" si="326"/>
        <v>0.17976891295541594</v>
      </c>
      <c r="AJ673">
        <f t="shared" si="327"/>
        <v>0.71415975388170572</v>
      </c>
      <c r="AK673">
        <f t="shared" si="328"/>
        <v>0.24073603782336353</v>
      </c>
      <c r="AL673">
        <f t="shared" si="329"/>
        <v>10.376065429269101</v>
      </c>
      <c r="AM673">
        <f t="shared" si="321"/>
        <v>0.71412799775197966</v>
      </c>
      <c r="AN673">
        <f t="shared" si="322"/>
        <v>0.24081758509360165</v>
      </c>
      <c r="AO673">
        <f t="shared" si="323"/>
        <v>10.376065722612839</v>
      </c>
      <c r="AQ673">
        <f t="shared" si="342"/>
        <v>2.4605000042356551E-2</v>
      </c>
      <c r="AR673" t="b">
        <f t="shared" si="319"/>
        <v>1</v>
      </c>
      <c r="AS673" t="b">
        <f t="shared" si="320"/>
        <v>1</v>
      </c>
      <c r="AT673" t="b">
        <f>TRUE</f>
        <v>1</v>
      </c>
      <c r="AU673" t="b">
        <f t="shared" si="338"/>
        <v>1</v>
      </c>
      <c r="AV673" t="b">
        <f t="shared" si="343"/>
        <v>0</v>
      </c>
      <c r="AW673" t="b">
        <f t="shared" si="339"/>
        <v>0</v>
      </c>
      <c r="AX673">
        <f t="shared" si="344"/>
        <v>0</v>
      </c>
      <c r="AY673">
        <f t="shared" si="345"/>
        <v>0</v>
      </c>
      <c r="AZ673" t="b">
        <f t="shared" si="340"/>
        <v>1</v>
      </c>
    </row>
    <row r="674" spans="1:52" x14ac:dyDescent="0.3">
      <c r="A674" s="4">
        <v>672</v>
      </c>
      <c r="B674" s="4">
        <v>-803106745472</v>
      </c>
      <c r="C674" s="5">
        <v>3</v>
      </c>
      <c r="D674" s="5">
        <v>3.6372000000000002E-2</v>
      </c>
      <c r="E674" s="5">
        <v>1.9538E-2</v>
      </c>
      <c r="F674" s="5">
        <v>1045601</v>
      </c>
      <c r="G674" s="5">
        <v>-264658356</v>
      </c>
      <c r="H674" s="5">
        <v>48693169</v>
      </c>
      <c r="I674" s="5">
        <v>0</v>
      </c>
      <c r="J674" s="5">
        <v>-0.11899999999999999</v>
      </c>
      <c r="K674" s="5">
        <v>2101000</v>
      </c>
      <c r="L674" s="5">
        <v>9750000</v>
      </c>
      <c r="M674" s="5">
        <v>222</v>
      </c>
      <c r="S674">
        <f t="shared" si="330"/>
        <v>672</v>
      </c>
      <c r="T674">
        <f t="shared" si="341"/>
        <v>14.418438000022434</v>
      </c>
      <c r="U674">
        <f t="shared" si="331"/>
        <v>3</v>
      </c>
      <c r="V674">
        <f t="shared" si="335"/>
        <v>0.35667110640000005</v>
      </c>
      <c r="W674">
        <f t="shared" si="336"/>
        <v>0.1915935356</v>
      </c>
      <c r="X674">
        <f t="shared" si="337"/>
        <v>10.2533725262</v>
      </c>
      <c r="Y674">
        <f t="shared" si="332"/>
        <v>-264.65835600000003</v>
      </c>
      <c r="Z674">
        <f t="shared" si="333"/>
        <v>48.693168999999997</v>
      </c>
      <c r="AA674">
        <f t="shared" si="334"/>
        <v>0</v>
      </c>
      <c r="AB674">
        <f t="shared" si="315"/>
        <v>-0.11899999999999999</v>
      </c>
      <c r="AC674">
        <f t="shared" si="316"/>
        <v>2.101</v>
      </c>
      <c r="AD674">
        <f t="shared" si="317"/>
        <v>9.75</v>
      </c>
      <c r="AE674">
        <f t="shared" si="318"/>
        <v>0.222</v>
      </c>
      <c r="AG674">
        <f t="shared" si="324"/>
        <v>-2.0769418098732523E-3</v>
      </c>
      <c r="AH674">
        <f t="shared" si="325"/>
        <v>3.6669367584400862E-2</v>
      </c>
      <c r="AI674">
        <f t="shared" si="326"/>
        <v>0.17016960206944715</v>
      </c>
      <c r="AJ674">
        <f t="shared" si="327"/>
        <v>0.73233176667676925</v>
      </c>
      <c r="AK674">
        <f t="shared" si="328"/>
        <v>0.21284729121957019</v>
      </c>
      <c r="AL674">
        <f t="shared" si="329"/>
        <v>10.232983765070376</v>
      </c>
      <c r="AM674">
        <f t="shared" si="321"/>
        <v>0.73231636740799144</v>
      </c>
      <c r="AN674">
        <f t="shared" si="322"/>
        <v>0.21288876514425523</v>
      </c>
      <c r="AO674">
        <f t="shared" si="323"/>
        <v>10.232984004373261</v>
      </c>
      <c r="AQ674">
        <f t="shared" si="342"/>
        <v>1.9603000022470951E-2</v>
      </c>
      <c r="AR674" t="b">
        <f t="shared" si="319"/>
        <v>1</v>
      </c>
      <c r="AS674" t="b">
        <f t="shared" si="320"/>
        <v>1</v>
      </c>
      <c r="AT674" t="b">
        <f>TRUE</f>
        <v>1</v>
      </c>
      <c r="AU674" t="b">
        <f t="shared" si="338"/>
        <v>1</v>
      </c>
      <c r="AV674" t="b">
        <f t="shared" si="343"/>
        <v>0</v>
      </c>
      <c r="AW674" t="b">
        <f t="shared" si="339"/>
        <v>0</v>
      </c>
      <c r="AX674">
        <f t="shared" si="344"/>
        <v>0</v>
      </c>
      <c r="AY674">
        <f t="shared" si="345"/>
        <v>0</v>
      </c>
      <c r="AZ674" t="b">
        <f t="shared" si="340"/>
        <v>1</v>
      </c>
    </row>
    <row r="675" spans="1:52" x14ac:dyDescent="0.3">
      <c r="A675" s="4">
        <v>673</v>
      </c>
      <c r="B675" s="4">
        <v>-803106721409</v>
      </c>
      <c r="C675" s="5">
        <v>3</v>
      </c>
      <c r="D675" s="5">
        <v>3.2747999999999999E-2</v>
      </c>
      <c r="E675" s="5">
        <v>1.0888E-2</v>
      </c>
      <c r="F675" s="5">
        <v>1042198</v>
      </c>
      <c r="G675" s="5">
        <v>-235392029</v>
      </c>
      <c r="H675" s="5">
        <v>58786156</v>
      </c>
      <c r="I675" s="5">
        <v>0</v>
      </c>
      <c r="J675" s="5">
        <v>9.1999999999999998E-2</v>
      </c>
      <c r="K675" s="5">
        <v>2402000</v>
      </c>
      <c r="L675" s="5">
        <v>9003000</v>
      </c>
      <c r="M675" s="5">
        <v>222</v>
      </c>
      <c r="S675">
        <f t="shared" si="330"/>
        <v>673</v>
      </c>
      <c r="T675">
        <f t="shared" si="341"/>
        <v>14.442501000012271</v>
      </c>
      <c r="U675">
        <f t="shared" si="331"/>
        <v>3</v>
      </c>
      <c r="V675">
        <f t="shared" si="335"/>
        <v>0.32113343760000002</v>
      </c>
      <c r="W675">
        <f t="shared" si="336"/>
        <v>0.10676990560000001</v>
      </c>
      <c r="X675">
        <f t="shared" si="337"/>
        <v>10.2200020276</v>
      </c>
      <c r="Y675">
        <f t="shared" si="332"/>
        <v>-235.39202900000001</v>
      </c>
      <c r="Z675">
        <f t="shared" si="333"/>
        <v>58.786155999999998</v>
      </c>
      <c r="AA675">
        <f t="shared" si="334"/>
        <v>0</v>
      </c>
      <c r="AB675">
        <f t="shared" si="315"/>
        <v>9.1999999999999998E-2</v>
      </c>
      <c r="AC675">
        <f t="shared" si="316"/>
        <v>2.4020000000000001</v>
      </c>
      <c r="AD675">
        <f t="shared" si="317"/>
        <v>9.0030000000000001</v>
      </c>
      <c r="AE675">
        <f t="shared" si="318"/>
        <v>0.222</v>
      </c>
      <c r="AG675">
        <f t="shared" si="324"/>
        <v>1.6057029118347829E-3</v>
      </c>
      <c r="AH675">
        <f t="shared" si="325"/>
        <v>4.1922808632903798E-2</v>
      </c>
      <c r="AI675">
        <f t="shared" si="326"/>
        <v>0.15713199255704949</v>
      </c>
      <c r="AJ675">
        <f t="shared" si="327"/>
        <v>0.74917697760875768</v>
      </c>
      <c r="AK675">
        <f t="shared" si="328"/>
        <v>9.0395517538183298E-2</v>
      </c>
      <c r="AL675">
        <f t="shared" si="329"/>
        <v>10.197721826381848</v>
      </c>
      <c r="AM675">
        <f t="shared" si="321"/>
        <v>0.74918361060617289</v>
      </c>
      <c r="AN675">
        <f t="shared" si="322"/>
        <v>9.0359487995623752E-2</v>
      </c>
      <c r="AO675">
        <f t="shared" si="323"/>
        <v>10.197721658398162</v>
      </c>
      <c r="AQ675">
        <f t="shared" si="342"/>
        <v>2.4062999989837408E-2</v>
      </c>
      <c r="AR675" t="b">
        <f t="shared" si="319"/>
        <v>1</v>
      </c>
      <c r="AS675" t="b">
        <f t="shared" si="320"/>
        <v>1</v>
      </c>
      <c r="AT675" t="b">
        <f>TRUE</f>
        <v>1</v>
      </c>
      <c r="AU675" t="b">
        <f t="shared" si="338"/>
        <v>1</v>
      </c>
      <c r="AV675" t="b">
        <f t="shared" si="343"/>
        <v>0</v>
      </c>
      <c r="AW675" t="b">
        <f t="shared" si="339"/>
        <v>0</v>
      </c>
      <c r="AX675">
        <f t="shared" si="344"/>
        <v>0</v>
      </c>
      <c r="AY675">
        <f t="shared" si="345"/>
        <v>0</v>
      </c>
      <c r="AZ675" t="b">
        <f t="shared" si="340"/>
        <v>1</v>
      </c>
    </row>
    <row r="676" spans="1:52" x14ac:dyDescent="0.3">
      <c r="A676" s="4">
        <v>674</v>
      </c>
      <c r="B676" s="4">
        <v>-803106706003</v>
      </c>
      <c r="C676" s="5">
        <v>3</v>
      </c>
      <c r="D676" s="5">
        <v>4.0882000000000002E-2</v>
      </c>
      <c r="E676" s="5">
        <v>1.0735E-2</v>
      </c>
      <c r="F676" s="5">
        <v>1041947</v>
      </c>
      <c r="G676" s="5">
        <v>-225181961</v>
      </c>
      <c r="H676" s="5">
        <v>70689285</v>
      </c>
      <c r="I676" s="5">
        <v>0</v>
      </c>
      <c r="J676" s="5">
        <v>0.24299999999999999</v>
      </c>
      <c r="K676" s="5">
        <v>2494000</v>
      </c>
      <c r="L676" s="5">
        <v>8528000</v>
      </c>
      <c r="M676" s="5">
        <v>228</v>
      </c>
      <c r="S676">
        <f t="shared" si="330"/>
        <v>674</v>
      </c>
      <c r="T676">
        <f t="shared" si="341"/>
        <v>14.457906999974512</v>
      </c>
      <c r="U676">
        <f t="shared" si="331"/>
        <v>3</v>
      </c>
      <c r="V676">
        <f t="shared" si="335"/>
        <v>0.40089706840000006</v>
      </c>
      <c r="W676">
        <f t="shared" si="336"/>
        <v>0.105269557</v>
      </c>
      <c r="X676">
        <f t="shared" si="337"/>
        <v>10.2175406714</v>
      </c>
      <c r="Y676">
        <f t="shared" si="332"/>
        <v>-225.181961</v>
      </c>
      <c r="Z676">
        <f t="shared" si="333"/>
        <v>70.689284999999998</v>
      </c>
      <c r="AA676">
        <f t="shared" si="334"/>
        <v>0</v>
      </c>
      <c r="AB676">
        <f t="shared" si="315"/>
        <v>0.24299999999999999</v>
      </c>
      <c r="AC676">
        <f t="shared" si="316"/>
        <v>2.4940000000000002</v>
      </c>
      <c r="AD676">
        <f t="shared" si="317"/>
        <v>8.5280000000000005</v>
      </c>
      <c r="AE676">
        <f t="shared" si="318"/>
        <v>0.22800000000000001</v>
      </c>
      <c r="AG676">
        <f t="shared" si="324"/>
        <v>4.2411500823462209E-3</v>
      </c>
      <c r="AH676">
        <f t="shared" si="325"/>
        <v>4.352851154473858E-2</v>
      </c>
      <c r="AI676">
        <f t="shared" si="326"/>
        <v>0.14884167861007644</v>
      </c>
      <c r="AJ676">
        <f t="shared" si="327"/>
        <v>0.84513123429895964</v>
      </c>
      <c r="AK676">
        <f t="shared" si="328"/>
        <v>6.2049649745436551E-2</v>
      </c>
      <c r="AL676">
        <f t="shared" si="329"/>
        <v>10.190772323458839</v>
      </c>
      <c r="AM676">
        <f t="shared" si="321"/>
        <v>0.84514666330941357</v>
      </c>
      <c r="AN676">
        <f t="shared" si="322"/>
        <v>6.1934616692060289E-2</v>
      </c>
      <c r="AO676">
        <f t="shared" si="323"/>
        <v>10.190771743668289</v>
      </c>
      <c r="AQ676">
        <f t="shared" si="342"/>
        <v>1.5405999962240458E-2</v>
      </c>
      <c r="AR676" t="b">
        <f t="shared" si="319"/>
        <v>1</v>
      </c>
      <c r="AS676" t="b">
        <f t="shared" si="320"/>
        <v>1</v>
      </c>
      <c r="AT676" t="b">
        <f>TRUE</f>
        <v>1</v>
      </c>
      <c r="AU676" t="b">
        <f t="shared" si="338"/>
        <v>1</v>
      </c>
      <c r="AV676" t="b">
        <f t="shared" si="343"/>
        <v>0</v>
      </c>
      <c r="AW676" t="b">
        <f t="shared" si="339"/>
        <v>0</v>
      </c>
      <c r="AX676">
        <f t="shared" si="344"/>
        <v>0</v>
      </c>
      <c r="AY676">
        <f t="shared" si="345"/>
        <v>0</v>
      </c>
      <c r="AZ676" t="b">
        <f t="shared" si="340"/>
        <v>1</v>
      </c>
    </row>
    <row r="677" spans="1:52" x14ac:dyDescent="0.3">
      <c r="A677" s="4">
        <v>675</v>
      </c>
      <c r="B677" s="4">
        <v>-803106684350</v>
      </c>
      <c r="C677" s="5">
        <v>3</v>
      </c>
      <c r="D677" s="5">
        <v>4.0245000000000003E-2</v>
      </c>
      <c r="E677" s="5">
        <v>1.8901000000000001E-2</v>
      </c>
      <c r="F677" s="5">
        <v>1056672</v>
      </c>
      <c r="G677" s="5">
        <v>-214866470</v>
      </c>
      <c r="H677" s="5">
        <v>71576942</v>
      </c>
      <c r="I677" s="5">
        <v>0</v>
      </c>
      <c r="J677" s="5">
        <v>0.44700000000000001</v>
      </c>
      <c r="K677" s="5">
        <v>2554000</v>
      </c>
      <c r="L677" s="5">
        <v>7938000</v>
      </c>
      <c r="M677" s="5">
        <v>227</v>
      </c>
      <c r="S677">
        <f t="shared" si="330"/>
        <v>675</v>
      </c>
      <c r="T677">
        <f t="shared" si="341"/>
        <v>14.479560000007041</v>
      </c>
      <c r="U677">
        <f t="shared" si="331"/>
        <v>3</v>
      </c>
      <c r="V677">
        <f t="shared" si="335"/>
        <v>0.39465051900000003</v>
      </c>
      <c r="W677">
        <f t="shared" si="336"/>
        <v>0.18534698620000001</v>
      </c>
      <c r="X677">
        <f t="shared" si="337"/>
        <v>10.361936966400002</v>
      </c>
      <c r="Y677">
        <f t="shared" si="332"/>
        <v>-214.86646999999999</v>
      </c>
      <c r="Z677">
        <f t="shared" si="333"/>
        <v>71.576942000000003</v>
      </c>
      <c r="AA677">
        <f t="shared" si="334"/>
        <v>0</v>
      </c>
      <c r="AB677">
        <f t="shared" si="315"/>
        <v>0.44700000000000001</v>
      </c>
      <c r="AC677">
        <f t="shared" si="316"/>
        <v>2.5539999999999998</v>
      </c>
      <c r="AD677">
        <f t="shared" si="317"/>
        <v>7.9379999999999997</v>
      </c>
      <c r="AE677">
        <f t="shared" si="318"/>
        <v>0.22700000000000001</v>
      </c>
      <c r="AG677">
        <f t="shared" si="324"/>
        <v>7.801621756414653E-3</v>
      </c>
      <c r="AH677">
        <f t="shared" si="325"/>
        <v>4.4575709095935175E-2</v>
      </c>
      <c r="AI677">
        <f t="shared" si="326"/>
        <v>0.13854423602330987</v>
      </c>
      <c r="AJ677">
        <f t="shared" si="327"/>
        <v>0.85599624059803969</v>
      </c>
      <c r="AK677">
        <f t="shared" si="328"/>
        <v>0.10471975084020739</v>
      </c>
      <c r="AL677">
        <f t="shared" si="329"/>
        <v>10.335189618142149</v>
      </c>
      <c r="AM677">
        <f t="shared" si="321"/>
        <v>0.85604662355933825</v>
      </c>
      <c r="AN677">
        <f t="shared" si="322"/>
        <v>0.10450225280792169</v>
      </c>
      <c r="AO677">
        <f t="shared" si="323"/>
        <v>10.335187646605066</v>
      </c>
      <c r="AQ677">
        <f t="shared" si="342"/>
        <v>2.1653000032529235E-2</v>
      </c>
      <c r="AR677" t="b">
        <f t="shared" si="319"/>
        <v>1</v>
      </c>
      <c r="AS677" t="b">
        <f t="shared" si="320"/>
        <v>1</v>
      </c>
      <c r="AT677" t="b">
        <f>TRUE</f>
        <v>1</v>
      </c>
      <c r="AU677" t="b">
        <f t="shared" si="338"/>
        <v>1</v>
      </c>
      <c r="AV677" t="b">
        <f t="shared" si="343"/>
        <v>0</v>
      </c>
      <c r="AW677" t="b">
        <f t="shared" si="339"/>
        <v>0</v>
      </c>
      <c r="AX677">
        <f t="shared" si="344"/>
        <v>0</v>
      </c>
      <c r="AY677">
        <f t="shared" si="345"/>
        <v>0</v>
      </c>
      <c r="AZ677" t="b">
        <f t="shared" si="340"/>
        <v>1</v>
      </c>
    </row>
    <row r="678" spans="1:52" x14ac:dyDescent="0.3">
      <c r="A678" s="4">
        <v>676</v>
      </c>
      <c r="B678" s="4">
        <v>-803106666365</v>
      </c>
      <c r="C678" s="5">
        <v>3</v>
      </c>
      <c r="D678" s="5">
        <v>3.6832999999999998E-2</v>
      </c>
      <c r="E678" s="5">
        <v>2.7950000000000002E-3</v>
      </c>
      <c r="F678" s="5">
        <v>1050315</v>
      </c>
      <c r="G678" s="5">
        <v>-206478104</v>
      </c>
      <c r="H678" s="5">
        <v>65717140</v>
      </c>
      <c r="I678" s="5">
        <v>0</v>
      </c>
      <c r="J678" s="5">
        <v>0.504</v>
      </c>
      <c r="K678" s="5">
        <v>2571000</v>
      </c>
      <c r="L678" s="5">
        <v>7494000</v>
      </c>
      <c r="M678" s="5">
        <v>227</v>
      </c>
      <c r="S678">
        <f t="shared" si="330"/>
        <v>676</v>
      </c>
      <c r="T678">
        <f t="shared" si="341"/>
        <v>14.497545000049286</v>
      </c>
      <c r="U678">
        <f t="shared" si="331"/>
        <v>3</v>
      </c>
      <c r="V678">
        <f t="shared" si="335"/>
        <v>0.36119176460000002</v>
      </c>
      <c r="W678">
        <f t="shared" si="336"/>
        <v>2.7408329000000002E-2</v>
      </c>
      <c r="X678">
        <f t="shared" si="337"/>
        <v>10.299598953000002</v>
      </c>
      <c r="Y678">
        <f t="shared" si="332"/>
        <v>-206.478104</v>
      </c>
      <c r="Z678">
        <f t="shared" si="333"/>
        <v>65.717140000000001</v>
      </c>
      <c r="AA678">
        <f t="shared" si="334"/>
        <v>0</v>
      </c>
      <c r="AB678">
        <f t="shared" si="315"/>
        <v>0.504</v>
      </c>
      <c r="AC678">
        <f t="shared" si="316"/>
        <v>2.5710000000000002</v>
      </c>
      <c r="AD678">
        <f t="shared" si="317"/>
        <v>7.4939999999999998</v>
      </c>
      <c r="AE678">
        <f t="shared" si="318"/>
        <v>0.22700000000000001</v>
      </c>
      <c r="AG678">
        <f t="shared" si="324"/>
        <v>8.7964594300514211E-3</v>
      </c>
      <c r="AH678">
        <f t="shared" si="325"/>
        <v>4.4872415068774214E-2</v>
      </c>
      <c r="AI678">
        <f t="shared" si="326"/>
        <v>0.13079497414445507</v>
      </c>
      <c r="AJ678">
        <f t="shared" si="327"/>
        <v>0.82284098617552903</v>
      </c>
      <c r="AK678">
        <f t="shared" si="328"/>
        <v>-6.2957851379136315E-2</v>
      </c>
      <c r="AL678">
        <f t="shared" si="329"/>
        <v>10.272872934110085</v>
      </c>
      <c r="AM678">
        <f t="shared" si="321"/>
        <v>0.82283392634883912</v>
      </c>
      <c r="AN678">
        <f t="shared" si="322"/>
        <v>-6.3191567326953052E-2</v>
      </c>
      <c r="AO678">
        <f t="shared" si="323"/>
        <v>10.27287206458935</v>
      </c>
      <c r="AQ678">
        <f t="shared" si="342"/>
        <v>1.7985000042244792E-2</v>
      </c>
      <c r="AR678" t="b">
        <f t="shared" si="319"/>
        <v>1</v>
      </c>
      <c r="AS678" t="b">
        <f t="shared" si="320"/>
        <v>1</v>
      </c>
      <c r="AT678" t="b">
        <f>TRUE</f>
        <v>1</v>
      </c>
      <c r="AU678" t="b">
        <f t="shared" si="338"/>
        <v>1</v>
      </c>
      <c r="AV678" t="b">
        <f t="shared" si="343"/>
        <v>0</v>
      </c>
      <c r="AW678" t="b">
        <f t="shared" si="339"/>
        <v>0</v>
      </c>
      <c r="AX678">
        <f t="shared" si="344"/>
        <v>0</v>
      </c>
      <c r="AY678">
        <f t="shared" si="345"/>
        <v>0</v>
      </c>
      <c r="AZ678" t="b">
        <f t="shared" si="340"/>
        <v>1</v>
      </c>
    </row>
    <row r="679" spans="1:52" x14ac:dyDescent="0.3">
      <c r="A679" s="4">
        <v>677</v>
      </c>
      <c r="B679" s="4">
        <v>-803106646403</v>
      </c>
      <c r="C679" s="5">
        <v>3</v>
      </c>
      <c r="D679" s="5">
        <v>3.1061999999999999E-2</v>
      </c>
      <c r="E679" s="5">
        <v>-2.0599999999999999E-4</v>
      </c>
      <c r="F679" s="5">
        <v>1033584</v>
      </c>
      <c r="G679" s="5">
        <v>-190616043</v>
      </c>
      <c r="H679" s="5">
        <v>51757961</v>
      </c>
      <c r="I679" s="5">
        <v>0</v>
      </c>
      <c r="J679" s="5">
        <v>0.45800000000000002</v>
      </c>
      <c r="K679" s="5">
        <v>2546000</v>
      </c>
      <c r="L679" s="5">
        <v>6712000</v>
      </c>
      <c r="M679" s="5">
        <v>226</v>
      </c>
      <c r="S679">
        <f t="shared" si="330"/>
        <v>677</v>
      </c>
      <c r="T679">
        <f t="shared" si="341"/>
        <v>14.517507000011392</v>
      </c>
      <c r="U679">
        <f t="shared" si="331"/>
        <v>3</v>
      </c>
      <c r="V679">
        <f t="shared" si="335"/>
        <v>0.30460018440000003</v>
      </c>
      <c r="W679">
        <f t="shared" si="336"/>
        <v>-2.0200772E-3</v>
      </c>
      <c r="X679">
        <f t="shared" si="337"/>
        <v>10.135531420800001</v>
      </c>
      <c r="Y679">
        <f t="shared" si="332"/>
        <v>-190.61604299999999</v>
      </c>
      <c r="Z679">
        <f t="shared" si="333"/>
        <v>51.757961000000002</v>
      </c>
      <c r="AA679">
        <f t="shared" si="334"/>
        <v>0</v>
      </c>
      <c r="AB679">
        <f t="shared" ref="AB679:AB742" si="346">IF(ABS(J679)&gt;1,J679/1000000,J679)</f>
        <v>0.45800000000000002</v>
      </c>
      <c r="AC679">
        <f t="shared" ref="AC679:AC742" si="347">IF(ABS(K679)&gt;1,K679/1000000,K679)</f>
        <v>2.5459999999999998</v>
      </c>
      <c r="AD679">
        <f t="shared" ref="AD679:AD742" si="348">IF(ABS(L679)&gt;1,L679/1000000,L679)</f>
        <v>6.7119999999999997</v>
      </c>
      <c r="AE679">
        <f t="shared" ref="AE679:AE742" si="349">M679/1000</f>
        <v>0.22600000000000001</v>
      </c>
      <c r="AG679">
        <f t="shared" si="324"/>
        <v>7.9936079741340302E-3</v>
      </c>
      <c r="AH679">
        <f t="shared" si="325"/>
        <v>4.4436082755775624E-2</v>
      </c>
      <c r="AI679">
        <f t="shared" si="326"/>
        <v>0.11714649939385939</v>
      </c>
      <c r="AJ679">
        <f t="shared" si="327"/>
        <v>0.75453461644643849</v>
      </c>
      <c r="AK679">
        <f t="shared" si="328"/>
        <v>-8.285048087934771E-2</v>
      </c>
      <c r="AL679">
        <f t="shared" si="329"/>
        <v>10.111656434307616</v>
      </c>
      <c r="AM679">
        <f t="shared" si="321"/>
        <v>0.75451951471664991</v>
      </c>
      <c r="AN679">
        <f t="shared" si="322"/>
        <v>-8.3038614624113868E-2</v>
      </c>
      <c r="AO679">
        <f t="shared" si="323"/>
        <v>10.111656017955989</v>
      </c>
      <c r="AQ679">
        <f t="shared" si="342"/>
        <v>1.9961999962106347E-2</v>
      </c>
      <c r="AR679" t="b">
        <f t="shared" si="319"/>
        <v>1</v>
      </c>
      <c r="AS679" t="b">
        <f t="shared" si="320"/>
        <v>1</v>
      </c>
      <c r="AT679" t="b">
        <f>TRUE</f>
        <v>1</v>
      </c>
      <c r="AU679" t="b">
        <f t="shared" si="338"/>
        <v>1</v>
      </c>
      <c r="AV679" t="b">
        <f t="shared" si="343"/>
        <v>0</v>
      </c>
      <c r="AW679" t="b">
        <f t="shared" si="339"/>
        <v>0</v>
      </c>
      <c r="AX679">
        <f t="shared" si="344"/>
        <v>0</v>
      </c>
      <c r="AY679">
        <f t="shared" si="345"/>
        <v>0</v>
      </c>
      <c r="AZ679" t="b">
        <f t="shared" si="340"/>
        <v>1</v>
      </c>
    </row>
    <row r="680" spans="1:52" x14ac:dyDescent="0.3">
      <c r="A680" s="4">
        <v>678</v>
      </c>
      <c r="B680" s="4">
        <v>-803106626025</v>
      </c>
      <c r="C680" s="5">
        <v>3</v>
      </c>
      <c r="D680" s="5">
        <v>1.6063000000000001E-2</v>
      </c>
      <c r="E680" s="5">
        <v>2.3324999999999999E-2</v>
      </c>
      <c r="F680" s="5">
        <v>1016343</v>
      </c>
      <c r="G680" s="5">
        <v>-174497086</v>
      </c>
      <c r="H680" s="5">
        <v>41377563</v>
      </c>
      <c r="I680" s="5">
        <v>0</v>
      </c>
      <c r="J680" s="5">
        <v>0.42699999999999999</v>
      </c>
      <c r="K680" s="5">
        <v>2558000</v>
      </c>
      <c r="L680" s="5">
        <v>6093000</v>
      </c>
      <c r="M680" s="5">
        <v>230</v>
      </c>
      <c r="S680">
        <f t="shared" si="330"/>
        <v>678</v>
      </c>
      <c r="T680">
        <f t="shared" si="341"/>
        <v>14.537884999997914</v>
      </c>
      <c r="U680">
        <f t="shared" si="331"/>
        <v>3</v>
      </c>
      <c r="V680">
        <f t="shared" si="335"/>
        <v>0.15751699060000002</v>
      </c>
      <c r="W680">
        <f t="shared" si="336"/>
        <v>0.228729615</v>
      </c>
      <c r="X680">
        <f t="shared" si="337"/>
        <v>9.9664627265999997</v>
      </c>
      <c r="Y680">
        <f t="shared" si="332"/>
        <v>-174.497086</v>
      </c>
      <c r="Z680">
        <f t="shared" si="333"/>
        <v>41.377563000000002</v>
      </c>
      <c r="AA680">
        <f t="shared" si="334"/>
        <v>0</v>
      </c>
      <c r="AB680">
        <f t="shared" si="346"/>
        <v>0.42699999999999999</v>
      </c>
      <c r="AC680">
        <f t="shared" si="347"/>
        <v>2.5579999999999998</v>
      </c>
      <c r="AD680">
        <f t="shared" si="348"/>
        <v>6.093</v>
      </c>
      <c r="AE680">
        <f t="shared" si="349"/>
        <v>0.23</v>
      </c>
      <c r="AG680">
        <f t="shared" si="324"/>
        <v>7.4525559060157872E-3</v>
      </c>
      <c r="AH680">
        <f t="shared" si="325"/>
        <v>4.4645522266014946E-2</v>
      </c>
      <c r="AI680">
        <f t="shared" si="326"/>
        <v>0.10634291132401449</v>
      </c>
      <c r="AJ680">
        <f t="shared" si="327"/>
        <v>0.60217016505493937</v>
      </c>
      <c r="AK680">
        <f t="shared" si="328"/>
        <v>0.1545747326518781</v>
      </c>
      <c r="AL680">
        <f t="shared" si="329"/>
        <v>9.9509298994695055</v>
      </c>
      <c r="AM680">
        <f t="shared" si="321"/>
        <v>0.6022338902810207</v>
      </c>
      <c r="AN680">
        <f t="shared" si="322"/>
        <v>0.15444833003541009</v>
      </c>
      <c r="AO680">
        <f t="shared" si="323"/>
        <v>9.95092800569671</v>
      </c>
      <c r="AQ680">
        <f t="shared" si="342"/>
        <v>2.03779999865219E-2</v>
      </c>
      <c r="AR680" t="b">
        <f t="shared" si="319"/>
        <v>1</v>
      </c>
      <c r="AS680" t="b">
        <f t="shared" si="320"/>
        <v>1</v>
      </c>
      <c r="AT680" t="b">
        <f>TRUE</f>
        <v>1</v>
      </c>
      <c r="AU680" t="b">
        <f t="shared" si="338"/>
        <v>1</v>
      </c>
      <c r="AV680" t="b">
        <f t="shared" si="343"/>
        <v>0</v>
      </c>
      <c r="AW680" t="b">
        <f t="shared" si="339"/>
        <v>0</v>
      </c>
      <c r="AX680">
        <f t="shared" si="344"/>
        <v>0</v>
      </c>
      <c r="AY680">
        <f t="shared" si="345"/>
        <v>0</v>
      </c>
      <c r="AZ680" t="b">
        <f t="shared" si="340"/>
        <v>1</v>
      </c>
    </row>
    <row r="681" spans="1:52" x14ac:dyDescent="0.3">
      <c r="A681" s="4">
        <v>679</v>
      </c>
      <c r="B681" s="4">
        <v>-803106605462</v>
      </c>
      <c r="C681" s="5">
        <v>3</v>
      </c>
      <c r="D681" s="5">
        <v>3.0200999999999999E-2</v>
      </c>
      <c r="E681" s="5">
        <v>2.5113E-2</v>
      </c>
      <c r="F681" s="5">
        <v>1005980</v>
      </c>
      <c r="G681" s="5">
        <v>-163876236</v>
      </c>
      <c r="H681" s="5">
        <v>30708401</v>
      </c>
      <c r="I681" s="5">
        <v>0</v>
      </c>
      <c r="J681" s="5">
        <v>0.41499999999999998</v>
      </c>
      <c r="K681" s="5">
        <v>2570000</v>
      </c>
      <c r="L681" s="5">
        <v>5532000</v>
      </c>
      <c r="M681" s="5">
        <v>230</v>
      </c>
      <c r="S681">
        <f t="shared" si="330"/>
        <v>679</v>
      </c>
      <c r="T681">
        <f t="shared" si="341"/>
        <v>14.558447999996133</v>
      </c>
      <c r="U681">
        <f t="shared" si="331"/>
        <v>3</v>
      </c>
      <c r="V681">
        <f t="shared" si="335"/>
        <v>0.2961570462</v>
      </c>
      <c r="W681">
        <f t="shared" si="336"/>
        <v>0.24626310060000001</v>
      </c>
      <c r="X681">
        <f t="shared" si="337"/>
        <v>9.8648410760000012</v>
      </c>
      <c r="Y681">
        <f t="shared" si="332"/>
        <v>-163.87623600000001</v>
      </c>
      <c r="Z681">
        <f t="shared" si="333"/>
        <v>30.708400999999999</v>
      </c>
      <c r="AA681">
        <f t="shared" si="334"/>
        <v>0</v>
      </c>
      <c r="AB681">
        <f t="shared" si="346"/>
        <v>0.41499999999999998</v>
      </c>
      <c r="AC681">
        <f t="shared" si="347"/>
        <v>2.57</v>
      </c>
      <c r="AD681">
        <f t="shared" si="348"/>
        <v>5.532</v>
      </c>
      <c r="AE681">
        <f t="shared" si="349"/>
        <v>0.23</v>
      </c>
      <c r="AG681">
        <f t="shared" si="324"/>
        <v>7.2431163957764671E-3</v>
      </c>
      <c r="AH681">
        <f t="shared" si="325"/>
        <v>4.4854961776254261E-2</v>
      </c>
      <c r="AI681">
        <f t="shared" si="326"/>
        <v>9.6551614220326307E-2</v>
      </c>
      <c r="AJ681">
        <f t="shared" si="327"/>
        <v>0.73819787300300099</v>
      </c>
      <c r="AK681">
        <f t="shared" si="328"/>
        <v>0.17497312577477397</v>
      </c>
      <c r="AL681">
        <f t="shared" si="329"/>
        <v>9.8431647487491727</v>
      </c>
      <c r="AM681">
        <f t="shared" si="321"/>
        <v>0.73826625072597885</v>
      </c>
      <c r="AN681">
        <f t="shared" si="322"/>
        <v>0.17480507343229437</v>
      </c>
      <c r="AO681">
        <f t="shared" si="323"/>
        <v>9.8431626063379269</v>
      </c>
      <c r="AQ681">
        <f t="shared" si="342"/>
        <v>2.0562999998219311E-2</v>
      </c>
      <c r="AR681" t="b">
        <f t="shared" ref="AR681:AR744" si="350">OR(U681=3,U681=7)</f>
        <v>1</v>
      </c>
      <c r="AS681" t="b">
        <f t="shared" ref="AS681:AS744" si="351">OR(AR681,U681=9)</f>
        <v>1</v>
      </c>
      <c r="AT681" t="b">
        <f>TRUE</f>
        <v>1</v>
      </c>
      <c r="AU681" t="b">
        <f t="shared" si="338"/>
        <v>1</v>
      </c>
      <c r="AV681" t="b">
        <f t="shared" si="343"/>
        <v>0</v>
      </c>
      <c r="AW681" t="b">
        <f t="shared" si="339"/>
        <v>0</v>
      </c>
      <c r="AX681">
        <f t="shared" si="344"/>
        <v>0</v>
      </c>
      <c r="AY681">
        <f t="shared" si="345"/>
        <v>0</v>
      </c>
      <c r="AZ681" t="b">
        <f t="shared" si="340"/>
        <v>1</v>
      </c>
    </row>
    <row r="682" spans="1:52" x14ac:dyDescent="0.3">
      <c r="A682" s="4">
        <v>680</v>
      </c>
      <c r="B682" s="4">
        <v>-803106585847</v>
      </c>
      <c r="C682" s="5">
        <v>3</v>
      </c>
      <c r="D682" s="5">
        <v>1.9864E-2</v>
      </c>
      <c r="E682" s="5">
        <v>5.7499999999999999E-4</v>
      </c>
      <c r="F682" s="5">
        <v>1012305</v>
      </c>
      <c r="G682" s="5">
        <v>-151050812</v>
      </c>
      <c r="H682" s="5">
        <v>22310520</v>
      </c>
      <c r="I682" s="5">
        <v>0</v>
      </c>
      <c r="J682" s="5">
        <v>0.23</v>
      </c>
      <c r="K682" s="5">
        <v>2618000</v>
      </c>
      <c r="L682" s="5">
        <v>5037000</v>
      </c>
      <c r="M682" s="5">
        <v>232</v>
      </c>
      <c r="S682">
        <f t="shared" si="330"/>
        <v>680</v>
      </c>
      <c r="T682">
        <f t="shared" si="341"/>
        <v>14.578062999993563</v>
      </c>
      <c r="U682">
        <f t="shared" si="331"/>
        <v>3</v>
      </c>
      <c r="V682">
        <f t="shared" si="335"/>
        <v>0.19479035680000001</v>
      </c>
      <c r="W682">
        <f t="shared" si="336"/>
        <v>5.6385649999999999E-3</v>
      </c>
      <c r="X682">
        <f t="shared" si="337"/>
        <v>9.9268652910000004</v>
      </c>
      <c r="Y682">
        <f t="shared" si="332"/>
        <v>-151.05081200000001</v>
      </c>
      <c r="Z682">
        <f t="shared" si="333"/>
        <v>22.31052</v>
      </c>
      <c r="AA682">
        <f t="shared" si="334"/>
        <v>0</v>
      </c>
      <c r="AB682">
        <f t="shared" si="346"/>
        <v>0.23</v>
      </c>
      <c r="AC682">
        <f t="shared" si="347"/>
        <v>2.6179999999999999</v>
      </c>
      <c r="AD682">
        <f t="shared" si="348"/>
        <v>5.0369999999999999</v>
      </c>
      <c r="AE682">
        <f t="shared" si="349"/>
        <v>0.23200000000000001</v>
      </c>
      <c r="AG682">
        <f t="shared" si="324"/>
        <v>4.014257279586958E-3</v>
      </c>
      <c r="AH682">
        <f t="shared" si="325"/>
        <v>4.5692719817211541E-2</v>
      </c>
      <c r="AI682">
        <f t="shared" si="326"/>
        <v>8.7912234422954372E-2</v>
      </c>
      <c r="AJ682">
        <f t="shared" si="327"/>
        <v>0.64801470451468968</v>
      </c>
      <c r="AK682">
        <f t="shared" si="328"/>
        <v>-3.4133056787025169E-2</v>
      </c>
      <c r="AL682">
        <f t="shared" si="329"/>
        <v>9.9075497202560214</v>
      </c>
      <c r="AM682">
        <f t="shared" si="321"/>
        <v>0.64801208506980479</v>
      </c>
      <c r="AN682">
        <f t="shared" si="322"/>
        <v>-3.4210364665712235E-2</v>
      </c>
      <c r="AO682">
        <f t="shared" si="323"/>
        <v>9.907549624944151</v>
      </c>
      <c r="AQ682">
        <f t="shared" si="342"/>
        <v>1.961499999742955E-2</v>
      </c>
      <c r="AR682" t="b">
        <f t="shared" si="350"/>
        <v>1</v>
      </c>
      <c r="AS682" t="b">
        <f t="shared" si="351"/>
        <v>1</v>
      </c>
      <c r="AT682" t="b">
        <f>TRUE</f>
        <v>1</v>
      </c>
      <c r="AU682" t="b">
        <f t="shared" si="338"/>
        <v>1</v>
      </c>
      <c r="AV682" t="b">
        <f t="shared" si="343"/>
        <v>0</v>
      </c>
      <c r="AW682" t="b">
        <f t="shared" si="339"/>
        <v>0</v>
      </c>
      <c r="AX682">
        <f t="shared" si="344"/>
        <v>0</v>
      </c>
      <c r="AY682">
        <f t="shared" si="345"/>
        <v>0</v>
      </c>
      <c r="AZ682" t="b">
        <f t="shared" si="340"/>
        <v>1</v>
      </c>
    </row>
    <row r="683" spans="1:52" x14ac:dyDescent="0.3">
      <c r="A683" s="4">
        <v>681</v>
      </c>
      <c r="B683" s="4">
        <v>-803106564635</v>
      </c>
      <c r="C683" s="5">
        <v>3</v>
      </c>
      <c r="D683" s="5">
        <v>2.3503E-2</v>
      </c>
      <c r="E683" s="5">
        <v>2.9863000000000001E-2</v>
      </c>
      <c r="F683" s="5">
        <v>1005570</v>
      </c>
      <c r="G683" s="5">
        <v>-137819519</v>
      </c>
      <c r="H683" s="5">
        <v>-6763387</v>
      </c>
      <c r="I683" s="5">
        <v>0</v>
      </c>
      <c r="J683" s="5">
        <v>3.1E-2</v>
      </c>
      <c r="K683" s="5">
        <v>2675000</v>
      </c>
      <c r="L683" s="5">
        <v>4517000</v>
      </c>
      <c r="M683" s="5">
        <v>232</v>
      </c>
      <c r="S683">
        <f t="shared" si="330"/>
        <v>681</v>
      </c>
      <c r="T683">
        <f t="shared" si="341"/>
        <v>14.599275000044145</v>
      </c>
      <c r="U683">
        <f t="shared" si="331"/>
        <v>3</v>
      </c>
      <c r="V683">
        <f t="shared" si="335"/>
        <v>0.2304751186</v>
      </c>
      <c r="W683">
        <f t="shared" si="336"/>
        <v>0.29284255060000003</v>
      </c>
      <c r="X683">
        <f t="shared" si="337"/>
        <v>9.8608205340000019</v>
      </c>
      <c r="Y683">
        <f t="shared" si="332"/>
        <v>-137.81951900000001</v>
      </c>
      <c r="Z683">
        <f t="shared" si="333"/>
        <v>-6.7633869999999998</v>
      </c>
      <c r="AA683">
        <f t="shared" si="334"/>
        <v>0</v>
      </c>
      <c r="AB683">
        <f t="shared" si="346"/>
        <v>3.1E-2</v>
      </c>
      <c r="AC683">
        <f t="shared" si="347"/>
        <v>2.6749999999999998</v>
      </c>
      <c r="AD683">
        <f t="shared" si="348"/>
        <v>4.5170000000000003</v>
      </c>
      <c r="AE683">
        <f t="shared" si="349"/>
        <v>0.23200000000000001</v>
      </c>
      <c r="AG683">
        <f t="shared" si="324"/>
        <v>5.4105206811824215E-4</v>
      </c>
      <c r="AH683">
        <f t="shared" si="325"/>
        <v>4.6687557490848311E-2</v>
      </c>
      <c r="AI683">
        <f t="shared" si="326"/>
        <v>7.8836522312583868E-2</v>
      </c>
      <c r="AJ683">
        <f t="shared" si="327"/>
        <v>0.6904343718320709</v>
      </c>
      <c r="AK683">
        <f t="shared" si="328"/>
        <v>0.28751892403754165</v>
      </c>
      <c r="AL683">
        <f t="shared" si="329"/>
        <v>9.8394761237580557</v>
      </c>
      <c r="AM683">
        <f t="shared" si="321"/>
        <v>0.69044169910409281</v>
      </c>
      <c r="AN683">
        <f t="shared" si="322"/>
        <v>0.28750729065406572</v>
      </c>
      <c r="AO683">
        <f t="shared" si="323"/>
        <v>9.8394759495336288</v>
      </c>
      <c r="AQ683">
        <f t="shared" si="342"/>
        <v>2.1212000050581992E-2</v>
      </c>
      <c r="AR683" t="b">
        <f t="shared" si="350"/>
        <v>1</v>
      </c>
      <c r="AS683" t="b">
        <f t="shared" si="351"/>
        <v>1</v>
      </c>
      <c r="AT683" t="b">
        <f>TRUE</f>
        <v>1</v>
      </c>
      <c r="AU683" t="b">
        <f t="shared" si="338"/>
        <v>1</v>
      </c>
      <c r="AV683" t="b">
        <f t="shared" si="343"/>
        <v>0</v>
      </c>
      <c r="AW683" t="b">
        <f t="shared" si="339"/>
        <v>0</v>
      </c>
      <c r="AX683">
        <f t="shared" si="344"/>
        <v>0</v>
      </c>
      <c r="AY683">
        <f t="shared" si="345"/>
        <v>0</v>
      </c>
      <c r="AZ683" t="b">
        <f t="shared" si="340"/>
        <v>1</v>
      </c>
    </row>
    <row r="684" spans="1:52" x14ac:dyDescent="0.3">
      <c r="A684" s="4">
        <v>682</v>
      </c>
      <c r="B684" s="4">
        <v>-803106548842</v>
      </c>
      <c r="C684" s="5">
        <v>3</v>
      </c>
      <c r="D684" s="5">
        <v>4.5081999999999997E-2</v>
      </c>
      <c r="E684" s="5">
        <v>2.7612000000000001E-2</v>
      </c>
      <c r="F684" s="5">
        <v>0.99139999999999995</v>
      </c>
      <c r="G684" s="5">
        <v>-123393517</v>
      </c>
      <c r="H684" s="5">
        <v>-22772850</v>
      </c>
      <c r="I684" s="5">
        <v>0</v>
      </c>
      <c r="J684" s="5">
        <v>-0.08</v>
      </c>
      <c r="K684" s="5">
        <v>2658000</v>
      </c>
      <c r="L684" s="5">
        <v>4000000</v>
      </c>
      <c r="M684" s="5">
        <v>233</v>
      </c>
      <c r="S684">
        <f t="shared" si="330"/>
        <v>682</v>
      </c>
      <c r="T684">
        <f t="shared" si="341"/>
        <v>14.615068000042811</v>
      </c>
      <c r="U684">
        <f t="shared" si="331"/>
        <v>3</v>
      </c>
      <c r="V684">
        <f t="shared" si="335"/>
        <v>0.44208310839999998</v>
      </c>
      <c r="W684">
        <f t="shared" si="336"/>
        <v>0.27076879440000001</v>
      </c>
      <c r="X684">
        <f t="shared" si="337"/>
        <v>9.7218666799999998</v>
      </c>
      <c r="Y684">
        <f t="shared" si="332"/>
        <v>-123.393517</v>
      </c>
      <c r="Z684">
        <f t="shared" si="333"/>
        <v>-22.772849999999998</v>
      </c>
      <c r="AA684">
        <f t="shared" si="334"/>
        <v>0</v>
      </c>
      <c r="AB684">
        <f t="shared" si="346"/>
        <v>-0.08</v>
      </c>
      <c r="AC684">
        <f t="shared" si="347"/>
        <v>2.6579999999999999</v>
      </c>
      <c r="AD684">
        <f t="shared" si="348"/>
        <v>4</v>
      </c>
      <c r="AE684">
        <f t="shared" si="349"/>
        <v>0.23300000000000001</v>
      </c>
      <c r="AG684">
        <f t="shared" si="324"/>
        <v>-1.3962634015954637E-3</v>
      </c>
      <c r="AH684">
        <f t="shared" si="325"/>
        <v>4.6390851518009278E-2</v>
      </c>
      <c r="AI684">
        <f t="shared" si="326"/>
        <v>6.9813170079773182E-2</v>
      </c>
      <c r="AJ684">
        <f t="shared" si="327"/>
        <v>0.89245140970790504</v>
      </c>
      <c r="AK684">
        <f t="shared" si="328"/>
        <v>0.28429958348385498</v>
      </c>
      <c r="AL684">
        <f t="shared" si="329"/>
        <v>9.6905185200064992</v>
      </c>
      <c r="AM684">
        <f t="shared" si="321"/>
        <v>0.89243343779539164</v>
      </c>
      <c r="AN684">
        <f t="shared" si="322"/>
        <v>0.28434281269103645</v>
      </c>
      <c r="AO684">
        <f t="shared" si="323"/>
        <v>9.6905189067677533</v>
      </c>
      <c r="AQ684">
        <f t="shared" si="342"/>
        <v>1.5792999998666346E-2</v>
      </c>
      <c r="AR684" t="b">
        <f t="shared" si="350"/>
        <v>1</v>
      </c>
      <c r="AS684" t="b">
        <f t="shared" si="351"/>
        <v>1</v>
      </c>
      <c r="AT684" t="b">
        <f>TRUE</f>
        <v>1</v>
      </c>
      <c r="AU684" t="b">
        <f t="shared" si="338"/>
        <v>1</v>
      </c>
      <c r="AV684" t="b">
        <f t="shared" si="343"/>
        <v>0</v>
      </c>
      <c r="AW684" t="b">
        <f t="shared" si="339"/>
        <v>0</v>
      </c>
      <c r="AX684">
        <f t="shared" si="344"/>
        <v>0</v>
      </c>
      <c r="AY684">
        <f t="shared" si="345"/>
        <v>0</v>
      </c>
      <c r="AZ684" t="b">
        <f t="shared" si="340"/>
        <v>1</v>
      </c>
    </row>
    <row r="685" spans="1:52" x14ac:dyDescent="0.3">
      <c r="A685" s="4">
        <v>683</v>
      </c>
      <c r="B685" s="4">
        <v>-803106525500</v>
      </c>
      <c r="C685" s="5">
        <v>3</v>
      </c>
      <c r="D685" s="5">
        <v>3.2495999999999997E-2</v>
      </c>
      <c r="E685" s="5">
        <v>6.6509999999999998E-3</v>
      </c>
      <c r="F685" s="5">
        <v>1002438</v>
      </c>
      <c r="G685" s="5">
        <v>-100448845</v>
      </c>
      <c r="H685" s="5">
        <v>-23597574</v>
      </c>
      <c r="I685" s="5">
        <v>0</v>
      </c>
      <c r="J685" s="5">
        <v>-0.13700000000000001</v>
      </c>
      <c r="K685" s="5">
        <v>2541000</v>
      </c>
      <c r="L685" s="5">
        <v>3554000</v>
      </c>
      <c r="M685" s="5">
        <v>233</v>
      </c>
      <c r="S685">
        <f t="shared" si="330"/>
        <v>683</v>
      </c>
      <c r="T685">
        <f t="shared" si="341"/>
        <v>14.638410000014119</v>
      </c>
      <c r="U685">
        <f t="shared" si="331"/>
        <v>3</v>
      </c>
      <c r="V685">
        <f t="shared" si="335"/>
        <v>0.31866227520000001</v>
      </c>
      <c r="W685">
        <f t="shared" si="336"/>
        <v>6.5221036199999999E-2</v>
      </c>
      <c r="X685">
        <f t="shared" si="337"/>
        <v>9.8301075156</v>
      </c>
      <c r="Y685">
        <f t="shared" si="332"/>
        <v>-100.44884500000001</v>
      </c>
      <c r="Z685">
        <f t="shared" si="333"/>
        <v>-23.597574000000002</v>
      </c>
      <c r="AA685">
        <f t="shared" si="334"/>
        <v>0</v>
      </c>
      <c r="AB685">
        <f t="shared" si="346"/>
        <v>-0.13700000000000001</v>
      </c>
      <c r="AC685">
        <f t="shared" si="347"/>
        <v>2.5409999999999999</v>
      </c>
      <c r="AD685">
        <f t="shared" si="348"/>
        <v>3.5539999999999998</v>
      </c>
      <c r="AE685">
        <f t="shared" si="349"/>
        <v>0.23300000000000001</v>
      </c>
      <c r="AG685">
        <f t="shared" si="324"/>
        <v>-2.3911010752322315E-3</v>
      </c>
      <c r="AH685">
        <f t="shared" si="325"/>
        <v>4.4348816293175913E-2</v>
      </c>
      <c r="AI685">
        <f t="shared" si="326"/>
        <v>6.2029001615878467E-2</v>
      </c>
      <c r="AJ685">
        <f t="shared" si="327"/>
        <v>0.75415969082026257</v>
      </c>
      <c r="AK685">
        <f t="shared" si="328"/>
        <v>8.8668716372878334E-2</v>
      </c>
      <c r="AL685">
        <f t="shared" si="329"/>
        <v>9.8061304405424323</v>
      </c>
      <c r="AM685">
        <f t="shared" si="321"/>
        <v>0.75415153104809662</v>
      </c>
      <c r="AN685">
        <f t="shared" si="322"/>
        <v>8.8725608006515327E-2</v>
      </c>
      <c r="AO685">
        <f t="shared" si="323"/>
        <v>9.8061305534933574</v>
      </c>
      <c r="AQ685">
        <f t="shared" si="342"/>
        <v>2.3341999971307814E-2</v>
      </c>
      <c r="AR685" t="b">
        <f t="shared" si="350"/>
        <v>1</v>
      </c>
      <c r="AS685" t="b">
        <f t="shared" si="351"/>
        <v>1</v>
      </c>
      <c r="AT685" t="b">
        <f>TRUE</f>
        <v>1</v>
      </c>
      <c r="AU685" t="b">
        <f t="shared" si="338"/>
        <v>1</v>
      </c>
      <c r="AV685" t="b">
        <f t="shared" si="343"/>
        <v>0</v>
      </c>
      <c r="AW685" t="b">
        <f t="shared" si="339"/>
        <v>0</v>
      </c>
      <c r="AX685">
        <f t="shared" si="344"/>
        <v>0</v>
      </c>
      <c r="AY685">
        <f t="shared" si="345"/>
        <v>0</v>
      </c>
      <c r="AZ685" t="b">
        <f t="shared" si="340"/>
        <v>1</v>
      </c>
    </row>
    <row r="686" spans="1:52" x14ac:dyDescent="0.3">
      <c r="A686" s="4">
        <v>684</v>
      </c>
      <c r="B686" s="4">
        <v>-803106505008</v>
      </c>
      <c r="C686" s="5">
        <v>3</v>
      </c>
      <c r="D686" s="5">
        <v>-2.6150000000000001E-3</v>
      </c>
      <c r="E686" s="5">
        <v>2.2023999999999998E-2</v>
      </c>
      <c r="F686" s="5">
        <v>0.98817100000000002</v>
      </c>
      <c r="G686" s="5">
        <v>-83813560</v>
      </c>
      <c r="H686" s="5">
        <v>-29837877</v>
      </c>
      <c r="I686" s="5">
        <v>0</v>
      </c>
      <c r="J686" s="5">
        <v>-0.217</v>
      </c>
      <c r="K686" s="5">
        <v>2446000</v>
      </c>
      <c r="L686" s="5">
        <v>3128000</v>
      </c>
      <c r="M686" s="5">
        <v>232</v>
      </c>
      <c r="S686">
        <f t="shared" si="330"/>
        <v>684</v>
      </c>
      <c r="T686">
        <f t="shared" si="341"/>
        <v>14.658902000053786</v>
      </c>
      <c r="U686">
        <f t="shared" si="331"/>
        <v>3</v>
      </c>
      <c r="V686">
        <f t="shared" si="335"/>
        <v>-2.5643213000000002E-2</v>
      </c>
      <c r="W686">
        <f t="shared" si="336"/>
        <v>0.2159717488</v>
      </c>
      <c r="X686">
        <f t="shared" si="337"/>
        <v>9.6902024602000001</v>
      </c>
      <c r="Y686">
        <f t="shared" si="332"/>
        <v>-83.813559999999995</v>
      </c>
      <c r="Z686">
        <f t="shared" si="333"/>
        <v>-29.837876999999999</v>
      </c>
      <c r="AA686">
        <f t="shared" si="334"/>
        <v>0</v>
      </c>
      <c r="AB686">
        <f t="shared" si="346"/>
        <v>-0.217</v>
      </c>
      <c r="AC686">
        <f t="shared" si="347"/>
        <v>2.4460000000000002</v>
      </c>
      <c r="AD686">
        <f t="shared" si="348"/>
        <v>3.1280000000000001</v>
      </c>
      <c r="AE686">
        <f t="shared" si="349"/>
        <v>0.23200000000000001</v>
      </c>
      <c r="AG686">
        <f t="shared" si="324"/>
        <v>-3.7873644768276955E-3</v>
      </c>
      <c r="AH686">
        <f t="shared" si="325"/>
        <v>4.2690753503781306E-2</v>
      </c>
      <c r="AI686">
        <f t="shared" si="326"/>
        <v>5.4593899002382623E-2</v>
      </c>
      <c r="AJ686">
        <f t="shared" si="327"/>
        <v>0.3879365509637222</v>
      </c>
      <c r="AK686">
        <f t="shared" si="328"/>
        <v>0.25264114751202016</v>
      </c>
      <c r="AL686">
        <f t="shared" si="329"/>
        <v>9.6815805927198184</v>
      </c>
      <c r="AM686">
        <f t="shared" si="321"/>
        <v>0.38789867611529055</v>
      </c>
      <c r="AN686">
        <f t="shared" si="322"/>
        <v>0.25267044067051286</v>
      </c>
      <c r="AO686">
        <f t="shared" si="323"/>
        <v>9.6815813458235347</v>
      </c>
      <c r="AQ686">
        <f t="shared" si="342"/>
        <v>2.0492000039666891E-2</v>
      </c>
      <c r="AR686" t="b">
        <f t="shared" si="350"/>
        <v>1</v>
      </c>
      <c r="AS686" t="b">
        <f t="shared" si="351"/>
        <v>1</v>
      </c>
      <c r="AT686" t="b">
        <f>TRUE</f>
        <v>1</v>
      </c>
      <c r="AU686" t="b">
        <f t="shared" si="338"/>
        <v>1</v>
      </c>
      <c r="AV686" t="b">
        <f t="shared" si="343"/>
        <v>0</v>
      </c>
      <c r="AW686" t="b">
        <f t="shared" si="339"/>
        <v>0</v>
      </c>
      <c r="AX686">
        <f t="shared" si="344"/>
        <v>0</v>
      </c>
      <c r="AY686">
        <f t="shared" si="345"/>
        <v>0</v>
      </c>
      <c r="AZ686" t="b">
        <f t="shared" si="340"/>
        <v>1</v>
      </c>
    </row>
    <row r="687" spans="1:52" x14ac:dyDescent="0.3">
      <c r="A687" s="4">
        <v>685</v>
      </c>
      <c r="B687" s="4">
        <v>-803106485083</v>
      </c>
      <c r="C687" s="5">
        <v>3</v>
      </c>
      <c r="D687" s="5">
        <v>2.7556000000000001E-2</v>
      </c>
      <c r="E687" s="5">
        <v>2.7924999999999998E-2</v>
      </c>
      <c r="F687" s="5">
        <v>0.98425499999999999</v>
      </c>
      <c r="G687" s="5">
        <v>-68128914</v>
      </c>
      <c r="H687" s="5">
        <v>-4246759</v>
      </c>
      <c r="I687" s="5">
        <v>0</v>
      </c>
      <c r="J687" s="5">
        <v>-0.23300000000000001</v>
      </c>
      <c r="K687" s="5">
        <v>2361000</v>
      </c>
      <c r="L687" s="5">
        <v>2635000</v>
      </c>
      <c r="M687" s="5">
        <v>232</v>
      </c>
      <c r="S687">
        <f t="shared" si="330"/>
        <v>685</v>
      </c>
      <c r="T687">
        <f t="shared" si="341"/>
        <v>14.678826999966986</v>
      </c>
      <c r="U687">
        <f t="shared" si="331"/>
        <v>3</v>
      </c>
      <c r="V687">
        <f t="shared" si="335"/>
        <v>0.27021964720000002</v>
      </c>
      <c r="W687">
        <f t="shared" si="336"/>
        <v>0.27383813499999998</v>
      </c>
      <c r="X687">
        <f t="shared" si="337"/>
        <v>9.6518013810000003</v>
      </c>
      <c r="Y687">
        <f t="shared" si="332"/>
        <v>-68.128913999999995</v>
      </c>
      <c r="Z687">
        <f t="shared" si="333"/>
        <v>-4.246759</v>
      </c>
      <c r="AA687">
        <f t="shared" si="334"/>
        <v>0</v>
      </c>
      <c r="AB687">
        <f t="shared" si="346"/>
        <v>-0.23300000000000001</v>
      </c>
      <c r="AC687">
        <f t="shared" si="347"/>
        <v>2.3610000000000002</v>
      </c>
      <c r="AD687">
        <f t="shared" si="348"/>
        <v>2.6349999999999998</v>
      </c>
      <c r="AE687">
        <f t="shared" si="349"/>
        <v>0.23200000000000001</v>
      </c>
      <c r="AG687">
        <f t="shared" si="324"/>
        <v>-4.0666171571467876E-3</v>
      </c>
      <c r="AH687">
        <f t="shared" si="325"/>
        <v>4.1207223639586121E-2</v>
      </c>
      <c r="AI687">
        <f t="shared" si="326"/>
        <v>4.5989425790050574E-2</v>
      </c>
      <c r="AJ687">
        <f t="shared" si="327"/>
        <v>0.66760164778943742</v>
      </c>
      <c r="AK687">
        <f t="shared" si="328"/>
        <v>0.31300735549380793</v>
      </c>
      <c r="AL687">
        <f t="shared" si="329"/>
        <v>9.6312829008114118</v>
      </c>
      <c r="AM687">
        <f t="shared" si="321"/>
        <v>0.66755248502921893</v>
      </c>
      <c r="AN687">
        <f t="shared" si="322"/>
        <v>0.31308594363208497</v>
      </c>
      <c r="AO687">
        <f t="shared" si="323"/>
        <v>9.6312837540910419</v>
      </c>
      <c r="AQ687">
        <f t="shared" si="342"/>
        <v>1.9924999913200736E-2</v>
      </c>
      <c r="AR687" t="b">
        <f t="shared" si="350"/>
        <v>1</v>
      </c>
      <c r="AS687" t="b">
        <f t="shared" si="351"/>
        <v>1</v>
      </c>
      <c r="AT687" t="b">
        <f>TRUE</f>
        <v>1</v>
      </c>
      <c r="AU687" t="b">
        <f t="shared" si="338"/>
        <v>1</v>
      </c>
      <c r="AV687" t="b">
        <f t="shared" si="343"/>
        <v>0</v>
      </c>
      <c r="AW687" t="b">
        <f t="shared" si="339"/>
        <v>0</v>
      </c>
      <c r="AX687">
        <f t="shared" si="344"/>
        <v>0</v>
      </c>
      <c r="AY687">
        <f t="shared" si="345"/>
        <v>0</v>
      </c>
      <c r="AZ687" t="b">
        <f t="shared" si="340"/>
        <v>1</v>
      </c>
    </row>
    <row r="688" spans="1:52" x14ac:dyDescent="0.3">
      <c r="A688" s="4">
        <v>686</v>
      </c>
      <c r="B688" s="4">
        <v>-803106463253</v>
      </c>
      <c r="C688" s="5">
        <v>3</v>
      </c>
      <c r="D688" s="5">
        <v>2.2098E-2</v>
      </c>
      <c r="E688" s="5">
        <v>-1.0169999999999999E-3</v>
      </c>
      <c r="F688" s="5">
        <v>0.99531700000000001</v>
      </c>
      <c r="G688" s="5">
        <v>-49821766</v>
      </c>
      <c r="H688" s="5">
        <v>0.679234</v>
      </c>
      <c r="I688" s="5">
        <v>0</v>
      </c>
      <c r="J688" s="5">
        <v>-0.25800000000000001</v>
      </c>
      <c r="K688" s="5">
        <v>2274000</v>
      </c>
      <c r="L688" s="5">
        <v>2230000</v>
      </c>
      <c r="M688" s="5">
        <v>234</v>
      </c>
      <c r="S688">
        <f t="shared" si="330"/>
        <v>686</v>
      </c>
      <c r="T688">
        <f t="shared" si="341"/>
        <v>14.700656999950297</v>
      </c>
      <c r="U688">
        <f t="shared" si="331"/>
        <v>3</v>
      </c>
      <c r="V688">
        <f t="shared" si="335"/>
        <v>0.2166974076</v>
      </c>
      <c r="W688">
        <f t="shared" si="336"/>
        <v>-9.9729053999999991E-3</v>
      </c>
      <c r="X688">
        <f t="shared" si="337"/>
        <v>9.7602775654000009</v>
      </c>
      <c r="Y688">
        <f t="shared" si="332"/>
        <v>-49.821765999999997</v>
      </c>
      <c r="Z688">
        <f t="shared" si="333"/>
        <v>0.679234</v>
      </c>
      <c r="AA688">
        <f t="shared" si="334"/>
        <v>0</v>
      </c>
      <c r="AB688">
        <f t="shared" si="346"/>
        <v>-0.25800000000000001</v>
      </c>
      <c r="AC688">
        <f t="shared" si="347"/>
        <v>2.274</v>
      </c>
      <c r="AD688">
        <f t="shared" si="348"/>
        <v>2.23</v>
      </c>
      <c r="AE688">
        <f t="shared" si="349"/>
        <v>0.23400000000000001</v>
      </c>
      <c r="AG688">
        <f t="shared" si="324"/>
        <v>-4.5029494701453706E-3</v>
      </c>
      <c r="AH688">
        <f t="shared" si="325"/>
        <v>3.9688787190351051E-2</v>
      </c>
      <c r="AI688">
        <f t="shared" si="326"/>
        <v>3.8920842319473549E-2</v>
      </c>
      <c r="AJ688">
        <f t="shared" si="327"/>
        <v>0.60379864789801263</v>
      </c>
      <c r="AK688">
        <f t="shared" si="328"/>
        <v>3.3903756361819068E-2</v>
      </c>
      <c r="AL688">
        <f t="shared" si="329"/>
        <v>9.7439393012813014</v>
      </c>
      <c r="AM688">
        <f t="shared" si="321"/>
        <v>0.60379650348485137</v>
      </c>
      <c r="AN688">
        <f t="shared" si="322"/>
        <v>3.3977083873764975E-2</v>
      </c>
      <c r="AO688">
        <f t="shared" si="323"/>
        <v>9.7439391787461478</v>
      </c>
      <c r="AQ688">
        <f t="shared" si="342"/>
        <v>2.1829999983310699E-2</v>
      </c>
      <c r="AR688" t="b">
        <f t="shared" si="350"/>
        <v>1</v>
      </c>
      <c r="AS688" t="b">
        <f t="shared" si="351"/>
        <v>1</v>
      </c>
      <c r="AT688" t="b">
        <f>TRUE</f>
        <v>1</v>
      </c>
      <c r="AU688" t="b">
        <f t="shared" si="338"/>
        <v>1</v>
      </c>
      <c r="AV688" t="b">
        <f t="shared" si="343"/>
        <v>0</v>
      </c>
      <c r="AW688" t="b">
        <f t="shared" si="339"/>
        <v>0</v>
      </c>
      <c r="AX688">
        <f t="shared" si="344"/>
        <v>0</v>
      </c>
      <c r="AY688">
        <f t="shared" si="345"/>
        <v>0</v>
      </c>
      <c r="AZ688" t="b">
        <f t="shared" si="340"/>
        <v>1</v>
      </c>
    </row>
    <row r="689" spans="1:52" x14ac:dyDescent="0.3">
      <c r="A689" s="4">
        <v>687</v>
      </c>
      <c r="B689" s="4">
        <v>-803106442390</v>
      </c>
      <c r="C689" s="5">
        <v>3</v>
      </c>
      <c r="D689" s="5">
        <v>1.6777E-2</v>
      </c>
      <c r="E689" s="5">
        <v>-7.097E-3</v>
      </c>
      <c r="F689" s="5">
        <v>0.99107000000000001</v>
      </c>
      <c r="G689" s="5">
        <v>-31217854</v>
      </c>
      <c r="H689" s="5">
        <v>-8678508</v>
      </c>
      <c r="I689" s="5">
        <v>0</v>
      </c>
      <c r="J689" s="5">
        <v>-0.26800000000000002</v>
      </c>
      <c r="K689" s="5">
        <v>2220000</v>
      </c>
      <c r="L689" s="5">
        <v>1773000</v>
      </c>
      <c r="M689" s="5">
        <v>234</v>
      </c>
      <c r="S689">
        <f t="shared" si="330"/>
        <v>687</v>
      </c>
      <c r="T689">
        <f t="shared" si="341"/>
        <v>14.721520000020973</v>
      </c>
      <c r="U689">
        <f t="shared" si="331"/>
        <v>3</v>
      </c>
      <c r="V689">
        <f t="shared" si="335"/>
        <v>0.16451861740000001</v>
      </c>
      <c r="W689">
        <f t="shared" si="336"/>
        <v>-6.9594601399999997E-2</v>
      </c>
      <c r="X689">
        <f t="shared" si="337"/>
        <v>9.7186306340000002</v>
      </c>
      <c r="Y689">
        <f t="shared" si="332"/>
        <v>-31.217853999999999</v>
      </c>
      <c r="Z689">
        <f t="shared" si="333"/>
        <v>-8.6785080000000008</v>
      </c>
      <c r="AA689">
        <f t="shared" si="334"/>
        <v>0</v>
      </c>
      <c r="AB689">
        <f t="shared" si="346"/>
        <v>-0.26800000000000002</v>
      </c>
      <c r="AC689">
        <f t="shared" si="347"/>
        <v>2.2200000000000002</v>
      </c>
      <c r="AD689">
        <f t="shared" si="348"/>
        <v>1.7729999999999999</v>
      </c>
      <c r="AE689">
        <f t="shared" si="349"/>
        <v>0.23400000000000001</v>
      </c>
      <c r="AG689">
        <f t="shared" si="324"/>
        <v>-4.6774823953448031E-3</v>
      </c>
      <c r="AH689">
        <f t="shared" si="325"/>
        <v>3.874630939427412E-2</v>
      </c>
      <c r="AI689">
        <f t="shared" si="326"/>
        <v>3.0944687637859462E-2</v>
      </c>
      <c r="AJ689">
        <f t="shared" si="327"/>
        <v>0.54086199500845655</v>
      </c>
      <c r="AK689">
        <f t="shared" si="328"/>
        <v>-2.41992097992514E-2</v>
      </c>
      <c r="AL689">
        <f t="shared" si="329"/>
        <v>9.7051828362344139</v>
      </c>
      <c r="AM689">
        <f t="shared" si="321"/>
        <v>0.5408704864750582</v>
      </c>
      <c r="AN689">
        <f t="shared" si="322"/>
        <v>-2.4135282143219874E-2</v>
      </c>
      <c r="AO689">
        <f t="shared" si="323"/>
        <v>9.705182522196818</v>
      </c>
      <c r="AQ689">
        <f t="shared" si="342"/>
        <v>2.0863000070676208E-2</v>
      </c>
      <c r="AR689" t="b">
        <f t="shared" si="350"/>
        <v>1</v>
      </c>
      <c r="AS689" t="b">
        <f t="shared" si="351"/>
        <v>1</v>
      </c>
      <c r="AT689" t="b">
        <f>TRUE</f>
        <v>1</v>
      </c>
      <c r="AU689" t="b">
        <f t="shared" si="338"/>
        <v>1</v>
      </c>
      <c r="AV689" t="b">
        <f t="shared" si="343"/>
        <v>0</v>
      </c>
      <c r="AW689" t="b">
        <f t="shared" si="339"/>
        <v>0</v>
      </c>
      <c r="AX689">
        <f t="shared" si="344"/>
        <v>0</v>
      </c>
      <c r="AY689">
        <f t="shared" si="345"/>
        <v>0</v>
      </c>
      <c r="AZ689" t="b">
        <f t="shared" si="340"/>
        <v>1</v>
      </c>
    </row>
    <row r="690" spans="1:52" x14ac:dyDescent="0.3">
      <c r="A690" s="4">
        <v>688</v>
      </c>
      <c r="B690" s="4">
        <v>-803106425124</v>
      </c>
      <c r="C690" s="5">
        <v>3</v>
      </c>
      <c r="D690" s="5">
        <v>2.3125E-2</v>
      </c>
      <c r="E690" s="5">
        <v>-6.986E-3</v>
      </c>
      <c r="F690" s="5">
        <v>0.99783699999999997</v>
      </c>
      <c r="G690" s="5">
        <v>-14708376</v>
      </c>
      <c r="H690" s="5">
        <v>-10282964</v>
      </c>
      <c r="I690" s="5">
        <v>0</v>
      </c>
      <c r="J690" s="5">
        <v>-0.24099999999999999</v>
      </c>
      <c r="K690" s="5">
        <v>2160000</v>
      </c>
      <c r="L690" s="5">
        <v>1373000</v>
      </c>
      <c r="M690" s="5">
        <v>235</v>
      </c>
      <c r="S690">
        <f t="shared" si="330"/>
        <v>688</v>
      </c>
      <c r="T690">
        <f t="shared" si="341"/>
        <v>14.738786000059918</v>
      </c>
      <c r="U690">
        <f t="shared" si="331"/>
        <v>3</v>
      </c>
      <c r="V690">
        <f t="shared" si="335"/>
        <v>0.22676837500000002</v>
      </c>
      <c r="W690">
        <f t="shared" si="336"/>
        <v>-6.850611320000001E-2</v>
      </c>
      <c r="X690">
        <f t="shared" si="337"/>
        <v>9.784989189400001</v>
      </c>
      <c r="Y690">
        <f t="shared" si="332"/>
        <v>-14.708375999999999</v>
      </c>
      <c r="Z690">
        <f t="shared" si="333"/>
        <v>-10.282964</v>
      </c>
      <c r="AA690">
        <f t="shared" si="334"/>
        <v>0</v>
      </c>
      <c r="AB690">
        <f t="shared" si="346"/>
        <v>-0.24099999999999999</v>
      </c>
      <c r="AC690">
        <f t="shared" si="347"/>
        <v>2.16</v>
      </c>
      <c r="AD690">
        <f t="shared" si="348"/>
        <v>1.373</v>
      </c>
      <c r="AE690">
        <f t="shared" si="349"/>
        <v>0.23499999999999999</v>
      </c>
      <c r="AG690">
        <f t="shared" si="324"/>
        <v>-4.2062434973063343E-3</v>
      </c>
      <c r="AH690">
        <f t="shared" si="325"/>
        <v>3.7699111843077518E-2</v>
      </c>
      <c r="AI690">
        <f t="shared" si="326"/>
        <v>2.3963370629882144E-2</v>
      </c>
      <c r="AJ690">
        <f t="shared" si="327"/>
        <v>0.59540527983713409</v>
      </c>
      <c r="AK690">
        <f t="shared" si="328"/>
        <v>-2.7412775638004989E-2</v>
      </c>
      <c r="AL690">
        <f t="shared" si="329"/>
        <v>9.7696914747905268</v>
      </c>
      <c r="AM690">
        <f t="shared" si="321"/>
        <v>0.5954128778872565</v>
      </c>
      <c r="AN690">
        <f t="shared" si="322"/>
        <v>-2.7347581394675718E-2</v>
      </c>
      <c r="AO690">
        <f t="shared" si="323"/>
        <v>9.769691194442057</v>
      </c>
      <c r="AQ690">
        <f t="shared" si="342"/>
        <v>1.7266000038944185E-2</v>
      </c>
      <c r="AR690" t="b">
        <f t="shared" si="350"/>
        <v>1</v>
      </c>
      <c r="AS690" t="b">
        <f t="shared" si="351"/>
        <v>1</v>
      </c>
      <c r="AT690" t="b">
        <f>TRUE</f>
        <v>1</v>
      </c>
      <c r="AU690" t="b">
        <f t="shared" si="338"/>
        <v>1</v>
      </c>
      <c r="AV690" t="b">
        <f t="shared" si="343"/>
        <v>0</v>
      </c>
      <c r="AW690" t="b">
        <f t="shared" si="339"/>
        <v>0</v>
      </c>
      <c r="AX690">
        <f t="shared" si="344"/>
        <v>0</v>
      </c>
      <c r="AY690">
        <f t="shared" si="345"/>
        <v>0</v>
      </c>
      <c r="AZ690" t="b">
        <f t="shared" si="340"/>
        <v>1</v>
      </c>
    </row>
    <row r="691" spans="1:52" x14ac:dyDescent="0.3">
      <c r="A691" s="4">
        <v>689</v>
      </c>
      <c r="B691" s="4">
        <v>-803106403391</v>
      </c>
      <c r="C691" s="5">
        <v>3</v>
      </c>
      <c r="D691" s="5">
        <v>2.2484000000000001E-2</v>
      </c>
      <c r="E691" s="5">
        <v>1.472E-3</v>
      </c>
      <c r="F691" s="5">
        <v>1006676</v>
      </c>
      <c r="G691" s="5">
        <v>-7600632</v>
      </c>
      <c r="H691" s="5">
        <v>-25045986</v>
      </c>
      <c r="I691" s="5">
        <v>0</v>
      </c>
      <c r="J691" s="5">
        <v>-0.20100000000000001</v>
      </c>
      <c r="K691" s="5">
        <v>2128000</v>
      </c>
      <c r="L691" s="5">
        <v>1087000</v>
      </c>
      <c r="M691" s="5">
        <v>234</v>
      </c>
      <c r="S691">
        <f t="shared" si="330"/>
        <v>689</v>
      </c>
      <c r="T691">
        <f t="shared" si="341"/>
        <v>14.760519000003114</v>
      </c>
      <c r="U691">
        <f t="shared" si="331"/>
        <v>3</v>
      </c>
      <c r="V691">
        <f t="shared" si="335"/>
        <v>0.22048260080000001</v>
      </c>
      <c r="W691">
        <f t="shared" si="336"/>
        <v>1.44347264E-2</v>
      </c>
      <c r="X691">
        <f t="shared" si="337"/>
        <v>9.8716661911999992</v>
      </c>
      <c r="Y691">
        <f t="shared" si="332"/>
        <v>-7.6006320000000001</v>
      </c>
      <c r="Z691">
        <f t="shared" si="333"/>
        <v>-25.045985999999999</v>
      </c>
      <c r="AA691">
        <f t="shared" si="334"/>
        <v>0</v>
      </c>
      <c r="AB691">
        <f t="shared" si="346"/>
        <v>-0.20100000000000001</v>
      </c>
      <c r="AC691">
        <f t="shared" si="347"/>
        <v>2.1280000000000001</v>
      </c>
      <c r="AD691">
        <f t="shared" si="348"/>
        <v>1.087</v>
      </c>
      <c r="AE691">
        <f t="shared" si="349"/>
        <v>0.23400000000000001</v>
      </c>
      <c r="AG691">
        <f t="shared" si="324"/>
        <v>-3.5081117965086021E-3</v>
      </c>
      <c r="AH691">
        <f t="shared" si="325"/>
        <v>3.7140606482439338E-2</v>
      </c>
      <c r="AI691">
        <f t="shared" si="326"/>
        <v>1.8971728969178363E-2</v>
      </c>
      <c r="AJ691">
        <f t="shared" si="327"/>
        <v>0.58688593189333771</v>
      </c>
      <c r="AK691">
        <f t="shared" si="328"/>
        <v>4.9012871826198033E-2</v>
      </c>
      <c r="AL691">
        <f t="shared" si="329"/>
        <v>9.856560098249485</v>
      </c>
      <c r="AM691">
        <f t="shared" si="321"/>
        <v>0.58688179601153179</v>
      </c>
      <c r="AN691">
        <f t="shared" si="322"/>
        <v>4.9065475160793827E-2</v>
      </c>
      <c r="AO691">
        <f t="shared" si="323"/>
        <v>9.856560082793612</v>
      </c>
      <c r="AQ691">
        <f t="shared" si="342"/>
        <v>2.1732999943196774E-2</v>
      </c>
      <c r="AR691" t="b">
        <f t="shared" si="350"/>
        <v>1</v>
      </c>
      <c r="AS691" t="b">
        <f t="shared" si="351"/>
        <v>1</v>
      </c>
      <c r="AT691" t="b">
        <f>TRUE</f>
        <v>1</v>
      </c>
      <c r="AU691" t="b">
        <f t="shared" si="338"/>
        <v>1</v>
      </c>
      <c r="AV691" t="b">
        <f t="shared" si="343"/>
        <v>0</v>
      </c>
      <c r="AW691" t="b">
        <f t="shared" si="339"/>
        <v>0</v>
      </c>
      <c r="AX691">
        <f t="shared" si="344"/>
        <v>0</v>
      </c>
      <c r="AY691">
        <f t="shared" si="345"/>
        <v>0</v>
      </c>
      <c r="AZ691" t="b">
        <f t="shared" si="340"/>
        <v>1</v>
      </c>
    </row>
    <row r="692" spans="1:52" x14ac:dyDescent="0.3">
      <c r="A692" s="4">
        <v>690</v>
      </c>
      <c r="B692" s="4">
        <v>-803106382670</v>
      </c>
      <c r="C692" s="5">
        <v>3</v>
      </c>
      <c r="D692" s="5">
        <v>1.8683000000000002E-2</v>
      </c>
      <c r="E692" s="5">
        <v>4.3309999999999998E-3</v>
      </c>
      <c r="F692" s="5">
        <v>1020259</v>
      </c>
      <c r="G692" s="5">
        <v>7065637</v>
      </c>
      <c r="H692" s="5">
        <v>32957668</v>
      </c>
      <c r="I692" s="5">
        <v>0</v>
      </c>
      <c r="J692" s="5">
        <v>-0.189</v>
      </c>
      <c r="K692" s="5">
        <v>1964000</v>
      </c>
      <c r="L692" s="5">
        <v>0.68899999999999995</v>
      </c>
      <c r="M692" s="5">
        <v>235</v>
      </c>
      <c r="S692">
        <f t="shared" si="330"/>
        <v>690</v>
      </c>
      <c r="T692">
        <f t="shared" si="341"/>
        <v>14.78124000004027</v>
      </c>
      <c r="U692">
        <f t="shared" si="331"/>
        <v>3</v>
      </c>
      <c r="V692">
        <f t="shared" si="335"/>
        <v>0.18320923460000002</v>
      </c>
      <c r="W692">
        <f t="shared" si="336"/>
        <v>4.24706522E-2</v>
      </c>
      <c r="X692">
        <f t="shared" si="337"/>
        <v>10.004863805800001</v>
      </c>
      <c r="Y692">
        <f t="shared" si="332"/>
        <v>7.0656369999999997</v>
      </c>
      <c r="Z692">
        <f t="shared" si="333"/>
        <v>32.957667999999998</v>
      </c>
      <c r="AA692">
        <f t="shared" si="334"/>
        <v>0</v>
      </c>
      <c r="AB692">
        <f t="shared" si="346"/>
        <v>-0.189</v>
      </c>
      <c r="AC692">
        <f t="shared" si="347"/>
        <v>1.964</v>
      </c>
      <c r="AD692">
        <f t="shared" si="348"/>
        <v>0.68899999999999995</v>
      </c>
      <c r="AE692">
        <f t="shared" si="349"/>
        <v>0.23499999999999999</v>
      </c>
      <c r="AG692">
        <f t="shared" si="324"/>
        <v>-3.2986722862692825E-3</v>
      </c>
      <c r="AH692">
        <f t="shared" si="325"/>
        <v>3.4278266509168633E-2</v>
      </c>
      <c r="AI692">
        <f t="shared" si="326"/>
        <v>1.2025318546240929E-2</v>
      </c>
      <c r="AJ692">
        <f t="shared" si="327"/>
        <v>0.5259838407267089</v>
      </c>
      <c r="AK692">
        <f t="shared" si="328"/>
        <v>7.5433029180168074E-2</v>
      </c>
      <c r="AL692">
        <f t="shared" si="329"/>
        <v>9.9925131978872557</v>
      </c>
      <c r="AM692">
        <f t="shared" si="321"/>
        <v>0.52597717391157828</v>
      </c>
      <c r="AN692">
        <f t="shared" si="322"/>
        <v>7.5473128245846094E-2</v>
      </c>
      <c r="AO692">
        <f t="shared" si="323"/>
        <v>9.9925132460249806</v>
      </c>
      <c r="AQ692">
        <f t="shared" si="342"/>
        <v>2.0721000037156045E-2</v>
      </c>
      <c r="AR692" t="b">
        <f t="shared" si="350"/>
        <v>1</v>
      </c>
      <c r="AS692" t="b">
        <f t="shared" si="351"/>
        <v>1</v>
      </c>
      <c r="AT692" t="b">
        <f>TRUE</f>
        <v>1</v>
      </c>
      <c r="AU692" t="b">
        <f t="shared" si="338"/>
        <v>1</v>
      </c>
      <c r="AV692" t="b">
        <f t="shared" si="343"/>
        <v>0</v>
      </c>
      <c r="AW692" t="b">
        <f t="shared" si="339"/>
        <v>0</v>
      </c>
      <c r="AX692">
        <f t="shared" si="344"/>
        <v>0</v>
      </c>
      <c r="AY692">
        <f t="shared" si="345"/>
        <v>0</v>
      </c>
      <c r="AZ692" t="b">
        <f t="shared" si="340"/>
        <v>1</v>
      </c>
    </row>
    <row r="693" spans="1:52" x14ac:dyDescent="0.3">
      <c r="A693" s="4">
        <v>691</v>
      </c>
      <c r="B693" s="4">
        <v>-803106364508</v>
      </c>
      <c r="C693" s="5">
        <v>3</v>
      </c>
      <c r="D693" s="5">
        <v>1.9924000000000001E-2</v>
      </c>
      <c r="E693" s="5">
        <v>8.8140000000000007E-3</v>
      </c>
      <c r="F693" s="5">
        <v>1005150</v>
      </c>
      <c r="G693" s="5">
        <v>27437782</v>
      </c>
      <c r="H693" s="5">
        <v>65936066</v>
      </c>
      <c r="I693" s="5">
        <v>0</v>
      </c>
      <c r="J693" s="5">
        <v>-0.20499999999999999</v>
      </c>
      <c r="K693" s="5">
        <v>1742000</v>
      </c>
      <c r="L693" s="5">
        <v>0.35899999999999999</v>
      </c>
      <c r="M693" s="5">
        <v>235</v>
      </c>
      <c r="S693">
        <f t="shared" si="330"/>
        <v>691</v>
      </c>
      <c r="T693">
        <f t="shared" si="341"/>
        <v>14.799402000033297</v>
      </c>
      <c r="U693">
        <f t="shared" si="331"/>
        <v>3</v>
      </c>
      <c r="V693">
        <f t="shared" si="335"/>
        <v>0.19537872880000001</v>
      </c>
      <c r="W693">
        <f t="shared" si="336"/>
        <v>8.6431846800000017E-2</v>
      </c>
      <c r="X693">
        <f t="shared" si="337"/>
        <v>9.8567019299999998</v>
      </c>
      <c r="Y693">
        <f t="shared" si="332"/>
        <v>27.437781999999999</v>
      </c>
      <c r="Z693">
        <f t="shared" si="333"/>
        <v>65.936065999999997</v>
      </c>
      <c r="AA693">
        <f t="shared" si="334"/>
        <v>0</v>
      </c>
      <c r="AB693">
        <f t="shared" si="346"/>
        <v>-0.20499999999999999</v>
      </c>
      <c r="AC693">
        <f t="shared" si="347"/>
        <v>1.742</v>
      </c>
      <c r="AD693">
        <f t="shared" si="348"/>
        <v>0.35899999999999999</v>
      </c>
      <c r="AE693">
        <f t="shared" si="349"/>
        <v>0.23499999999999999</v>
      </c>
      <c r="AG693">
        <f t="shared" si="324"/>
        <v>-3.577924966588375E-3</v>
      </c>
      <c r="AH693">
        <f t="shared" si="325"/>
        <v>3.0403635569741221E-2</v>
      </c>
      <c r="AI693">
        <f t="shared" si="326"/>
        <v>6.2657320146596428E-3</v>
      </c>
      <c r="AJ693">
        <f t="shared" si="327"/>
        <v>0.49492183940452317</v>
      </c>
      <c r="AK693">
        <f t="shared" si="328"/>
        <v>0.12166020932381981</v>
      </c>
      <c r="AL693">
        <f t="shared" si="329"/>
        <v>9.8458350288343848</v>
      </c>
      <c r="AM693">
        <f t="shared" si="321"/>
        <v>0.49491052076669517</v>
      </c>
      <c r="AN693">
        <f t="shared" si="322"/>
        <v>0.1216977582491493</v>
      </c>
      <c r="AO693">
        <f t="shared" si="323"/>
        <v>9.84583513373782</v>
      </c>
      <c r="AQ693">
        <f t="shared" si="342"/>
        <v>1.8161999993026257E-2</v>
      </c>
      <c r="AR693" t="b">
        <f t="shared" si="350"/>
        <v>1</v>
      </c>
      <c r="AS693" t="b">
        <f t="shared" si="351"/>
        <v>1</v>
      </c>
      <c r="AT693" t="b">
        <f>TRUE</f>
        <v>1</v>
      </c>
      <c r="AU693" t="b">
        <f t="shared" si="338"/>
        <v>1</v>
      </c>
      <c r="AV693" t="b">
        <f t="shared" si="343"/>
        <v>0</v>
      </c>
      <c r="AW693" t="b">
        <f t="shared" si="339"/>
        <v>0</v>
      </c>
      <c r="AX693">
        <f t="shared" si="344"/>
        <v>0</v>
      </c>
      <c r="AY693">
        <f t="shared" si="345"/>
        <v>0</v>
      </c>
      <c r="AZ693" t="b">
        <f t="shared" si="340"/>
        <v>1</v>
      </c>
    </row>
    <row r="694" spans="1:52" x14ac:dyDescent="0.3">
      <c r="A694" s="4">
        <v>692</v>
      </c>
      <c r="B694" s="4">
        <v>-803106343355</v>
      </c>
      <c r="C694" s="5">
        <v>3</v>
      </c>
      <c r="D694" s="5">
        <v>2.0607E-2</v>
      </c>
      <c r="E694" s="5">
        <v>-1.1235999999999999E-2</v>
      </c>
      <c r="F694" s="5">
        <v>0.99998299999999996</v>
      </c>
      <c r="G694" s="5">
        <v>31630476</v>
      </c>
      <c r="H694" s="5">
        <v>129666748</v>
      </c>
      <c r="I694" s="5">
        <v>0</v>
      </c>
      <c r="J694" s="5">
        <v>-0.23200000000000001</v>
      </c>
      <c r="K694" s="5">
        <v>1536000</v>
      </c>
      <c r="L694" s="5">
        <v>3.5999999999999997E-2</v>
      </c>
      <c r="M694" s="5">
        <v>236</v>
      </c>
      <c r="S694">
        <f t="shared" si="330"/>
        <v>692</v>
      </c>
      <c r="T694">
        <f t="shared" si="341"/>
        <v>14.820554999983869</v>
      </c>
      <c r="U694">
        <f t="shared" si="331"/>
        <v>3</v>
      </c>
      <c r="V694">
        <f t="shared" si="335"/>
        <v>0.20207636340000001</v>
      </c>
      <c r="W694">
        <f t="shared" si="336"/>
        <v>-0.1101824632</v>
      </c>
      <c r="X694">
        <f t="shared" si="337"/>
        <v>9.8060332946000006</v>
      </c>
      <c r="Y694">
        <f t="shared" si="332"/>
        <v>31.630476000000002</v>
      </c>
      <c r="Z694">
        <f t="shared" si="333"/>
        <v>129.66674800000001</v>
      </c>
      <c r="AA694">
        <f t="shared" si="334"/>
        <v>0</v>
      </c>
      <c r="AB694">
        <f t="shared" si="346"/>
        <v>-0.23200000000000001</v>
      </c>
      <c r="AC694">
        <f t="shared" si="347"/>
        <v>1.536</v>
      </c>
      <c r="AD694">
        <f t="shared" si="348"/>
        <v>3.5999999999999997E-2</v>
      </c>
      <c r="AE694">
        <f t="shared" si="349"/>
        <v>0.23599999999999999</v>
      </c>
      <c r="AG694">
        <f t="shared" si="324"/>
        <v>-4.0491638646268447E-3</v>
      </c>
      <c r="AH694">
        <f t="shared" si="325"/>
        <v>2.6808257310632903E-2</v>
      </c>
      <c r="AI694">
        <f t="shared" si="326"/>
        <v>6.2831853071795862E-4</v>
      </c>
      <c r="AJ694">
        <f t="shared" si="327"/>
        <v>0.46485493004733958</v>
      </c>
      <c r="AK694">
        <f t="shared" si="328"/>
        <v>-7.0511632878070468E-2</v>
      </c>
      <c r="AL694">
        <f t="shared" si="329"/>
        <v>9.7974589568053361</v>
      </c>
      <c r="AM694">
        <f t="shared" si="321"/>
        <v>0.4648647341863455</v>
      </c>
      <c r="AN694">
        <f t="shared" si="322"/>
        <v>-7.0475432770581173E-2</v>
      </c>
      <c r="AO694">
        <f t="shared" si="323"/>
        <v>9.797458752091341</v>
      </c>
      <c r="AQ694">
        <f t="shared" si="342"/>
        <v>2.1152999950572848E-2</v>
      </c>
      <c r="AR694" t="b">
        <f t="shared" si="350"/>
        <v>1</v>
      </c>
      <c r="AS694" t="b">
        <f t="shared" si="351"/>
        <v>1</v>
      </c>
      <c r="AT694" t="b">
        <f>TRUE</f>
        <v>1</v>
      </c>
      <c r="AU694" t="b">
        <f t="shared" si="338"/>
        <v>1</v>
      </c>
      <c r="AV694" t="b">
        <f t="shared" si="343"/>
        <v>0</v>
      </c>
      <c r="AW694" t="b">
        <f t="shared" si="339"/>
        <v>0</v>
      </c>
      <c r="AX694">
        <f t="shared" si="344"/>
        <v>0</v>
      </c>
      <c r="AY694">
        <f t="shared" si="345"/>
        <v>0</v>
      </c>
      <c r="AZ694" t="b">
        <f t="shared" si="340"/>
        <v>1</v>
      </c>
    </row>
    <row r="695" spans="1:52" x14ac:dyDescent="0.3">
      <c r="A695" s="4">
        <v>693</v>
      </c>
      <c r="B695" s="4">
        <v>-803106337519</v>
      </c>
      <c r="C695" s="5">
        <v>3</v>
      </c>
      <c r="D695" s="5">
        <v>1.7101000000000002E-2</v>
      </c>
      <c r="E695" s="5">
        <v>-1.8575999999999999E-2</v>
      </c>
      <c r="F695" s="5">
        <v>1002513</v>
      </c>
      <c r="G695" s="5">
        <v>33351093</v>
      </c>
      <c r="H695" s="5">
        <v>128970444</v>
      </c>
      <c r="I695" s="5">
        <v>0</v>
      </c>
      <c r="J695" s="5">
        <v>-0.248</v>
      </c>
      <c r="K695" s="5">
        <v>1504000</v>
      </c>
      <c r="L695" s="5">
        <v>-3.6999999999999998E-2</v>
      </c>
      <c r="M695" s="5">
        <v>236</v>
      </c>
      <c r="S695">
        <f t="shared" si="330"/>
        <v>693</v>
      </c>
      <c r="T695">
        <f t="shared" si="341"/>
        <v>14.8263909999514</v>
      </c>
      <c r="U695">
        <f t="shared" si="331"/>
        <v>3</v>
      </c>
      <c r="V695">
        <f t="shared" si="335"/>
        <v>0.16769582620000004</v>
      </c>
      <c r="W695">
        <f t="shared" si="336"/>
        <v>-0.18215997119999999</v>
      </c>
      <c r="X695">
        <f t="shared" si="337"/>
        <v>9.8308429805999999</v>
      </c>
      <c r="Y695">
        <f t="shared" si="332"/>
        <v>33.351092999999999</v>
      </c>
      <c r="Z695">
        <f t="shared" si="333"/>
        <v>128.97044399999999</v>
      </c>
      <c r="AA695">
        <f t="shared" si="334"/>
        <v>0</v>
      </c>
      <c r="AB695">
        <f t="shared" si="346"/>
        <v>-0.248</v>
      </c>
      <c r="AC695">
        <f t="shared" si="347"/>
        <v>1.504</v>
      </c>
      <c r="AD695">
        <f t="shared" si="348"/>
        <v>-3.6999999999999998E-2</v>
      </c>
      <c r="AE695">
        <f t="shared" si="349"/>
        <v>0.23599999999999999</v>
      </c>
      <c r="AG695">
        <f t="shared" si="324"/>
        <v>-4.3284165449459372E-3</v>
      </c>
      <c r="AH695">
        <f t="shared" si="325"/>
        <v>2.6249751949994717E-2</v>
      </c>
      <c r="AI695">
        <f t="shared" si="326"/>
        <v>-6.4577182323790196E-4</v>
      </c>
      <c r="AJ695">
        <f t="shared" si="327"/>
        <v>0.42566560918254276</v>
      </c>
      <c r="AK695">
        <f t="shared" si="328"/>
        <v>-0.13964012491589989</v>
      </c>
      <c r="AL695">
        <f t="shared" si="329"/>
        <v>9.8237511816575189</v>
      </c>
      <c r="AM695">
        <f t="shared" si="321"/>
        <v>0.42568388663783907</v>
      </c>
      <c r="AN695">
        <f t="shared" si="322"/>
        <v>-0.13960641426364317</v>
      </c>
      <c r="AO695">
        <f t="shared" si="323"/>
        <v>9.823750868797422</v>
      </c>
      <c r="AQ695">
        <f t="shared" si="342"/>
        <v>5.8359999675303698E-3</v>
      </c>
      <c r="AR695" t="b">
        <f t="shared" si="350"/>
        <v>1</v>
      </c>
      <c r="AS695" t="b">
        <f t="shared" si="351"/>
        <v>1</v>
      </c>
      <c r="AT695" t="b">
        <f>TRUE</f>
        <v>1</v>
      </c>
      <c r="AU695" t="b">
        <f t="shared" si="338"/>
        <v>1</v>
      </c>
      <c r="AV695" t="b">
        <f t="shared" si="343"/>
        <v>0</v>
      </c>
      <c r="AW695" t="b">
        <f t="shared" si="339"/>
        <v>0</v>
      </c>
      <c r="AX695">
        <f t="shared" si="344"/>
        <v>0</v>
      </c>
      <c r="AY695">
        <f t="shared" si="345"/>
        <v>0</v>
      </c>
      <c r="AZ695" t="b">
        <f t="shared" si="340"/>
        <v>1</v>
      </c>
    </row>
    <row r="696" spans="1:52" x14ac:dyDescent="0.3">
      <c r="A696" s="4">
        <v>694</v>
      </c>
      <c r="B696" s="4">
        <v>-803106304971</v>
      </c>
      <c r="C696" s="5">
        <v>3</v>
      </c>
      <c r="D696" s="5">
        <v>1.6025000000000001E-2</v>
      </c>
      <c r="E696" s="5">
        <v>-8.8540000000000008E-3</v>
      </c>
      <c r="F696" s="5">
        <v>1007656</v>
      </c>
      <c r="G696" s="5">
        <v>51812439</v>
      </c>
      <c r="H696" s="5">
        <v>163905014</v>
      </c>
      <c r="I696" s="5">
        <v>0</v>
      </c>
      <c r="J696" s="5">
        <v>-0.40400000000000003</v>
      </c>
      <c r="K696" s="5">
        <v>1356000</v>
      </c>
      <c r="L696" s="5">
        <v>-0.53300000000000003</v>
      </c>
      <c r="M696" s="5">
        <v>236</v>
      </c>
      <c r="S696">
        <f t="shared" si="330"/>
        <v>694</v>
      </c>
      <c r="T696">
        <f t="shared" si="341"/>
        <v>14.858939000056125</v>
      </c>
      <c r="U696">
        <f t="shared" si="331"/>
        <v>3</v>
      </c>
      <c r="V696">
        <f t="shared" si="335"/>
        <v>0.15714435500000001</v>
      </c>
      <c r="W696">
        <f t="shared" si="336"/>
        <v>-8.6824094800000015E-2</v>
      </c>
      <c r="X696">
        <f t="shared" si="337"/>
        <v>9.8812762672000023</v>
      </c>
      <c r="Y696">
        <f t="shared" si="332"/>
        <v>51.812438999999998</v>
      </c>
      <c r="Z696">
        <f t="shared" si="333"/>
        <v>163.90501399999999</v>
      </c>
      <c r="AA696">
        <f t="shared" si="334"/>
        <v>0</v>
      </c>
      <c r="AB696">
        <f t="shared" si="346"/>
        <v>-0.40400000000000003</v>
      </c>
      <c r="AC696">
        <f t="shared" si="347"/>
        <v>1.3560000000000001</v>
      </c>
      <c r="AD696">
        <f t="shared" si="348"/>
        <v>-0.53300000000000003</v>
      </c>
      <c r="AE696">
        <f t="shared" si="349"/>
        <v>0.23599999999999999</v>
      </c>
      <c r="AG696">
        <f t="shared" si="324"/>
        <v>-7.0511301780570926E-3</v>
      </c>
      <c r="AH696">
        <f t="shared" si="325"/>
        <v>2.3666664657043108E-2</v>
      </c>
      <c r="AI696">
        <f t="shared" si="326"/>
        <v>-9.3026049131297774E-3</v>
      </c>
      <c r="AJ696">
        <f t="shared" si="327"/>
        <v>0.39093536935628581</v>
      </c>
      <c r="AK696">
        <f t="shared" si="328"/>
        <v>-1.7194081124134314E-2</v>
      </c>
      <c r="AL696">
        <f t="shared" si="329"/>
        <v>9.8751570793095134</v>
      </c>
      <c r="AM696">
        <f t="shared" ref="AM696:AM759" si="352">COS(AH696)*V696+SIN(AG696)*SIN(AH696)*W696+COS(AG696)*SIN(AH696)*X696</f>
        <v>0.39094404387324333</v>
      </c>
      <c r="AN696">
        <f t="shared" ref="AN696:AN759" si="353">COS(AG696)*W696-SIN(AG696)*X696</f>
        <v>-1.7148348491430029E-2</v>
      </c>
      <c r="AO696">
        <f t="shared" ref="AO696:AO759" si="354">-SIN(AH696)*V696+SIN(AG696)*COS(AH696)*W696+COS(AG696)*COS(AH696)*X696</f>
        <v>9.8751568154222387</v>
      </c>
      <c r="AQ696">
        <f t="shared" si="342"/>
        <v>3.2548000104725361E-2</v>
      </c>
      <c r="AR696" t="b">
        <f t="shared" si="350"/>
        <v>1</v>
      </c>
      <c r="AS696" t="b">
        <f t="shared" si="351"/>
        <v>1</v>
      </c>
      <c r="AT696" t="b">
        <f>TRUE</f>
        <v>1</v>
      </c>
      <c r="AU696" t="b">
        <f t="shared" si="338"/>
        <v>1</v>
      </c>
      <c r="AV696" t="b">
        <f t="shared" si="343"/>
        <v>0</v>
      </c>
      <c r="AW696" t="b">
        <f t="shared" si="339"/>
        <v>0</v>
      </c>
      <c r="AX696">
        <f t="shared" si="344"/>
        <v>0</v>
      </c>
      <c r="AY696">
        <f t="shared" si="345"/>
        <v>0</v>
      </c>
      <c r="AZ696" t="b">
        <f t="shared" si="340"/>
        <v>1</v>
      </c>
    </row>
    <row r="697" spans="1:52" x14ac:dyDescent="0.3">
      <c r="A697" s="4">
        <v>695</v>
      </c>
      <c r="B697" s="4">
        <v>-803106284505</v>
      </c>
      <c r="C697" s="5">
        <v>3</v>
      </c>
      <c r="D697" s="5">
        <v>8.8039999999999993E-3</v>
      </c>
      <c r="E697" s="5">
        <v>-9.953E-3</v>
      </c>
      <c r="F697" s="5">
        <v>1031408</v>
      </c>
      <c r="G697" s="5">
        <v>75998734</v>
      </c>
      <c r="H697" s="5">
        <v>179243164</v>
      </c>
      <c r="I697" s="5">
        <v>0</v>
      </c>
      <c r="J697" s="5">
        <v>-0.73</v>
      </c>
      <c r="K697" s="5">
        <v>1253000</v>
      </c>
      <c r="L697" s="5">
        <v>-0.74199999999999999</v>
      </c>
      <c r="M697" s="5">
        <v>235</v>
      </c>
      <c r="S697">
        <f t="shared" si="330"/>
        <v>695</v>
      </c>
      <c r="T697">
        <f t="shared" si="341"/>
        <v>14.879405000014231</v>
      </c>
      <c r="U697">
        <f t="shared" si="331"/>
        <v>3</v>
      </c>
      <c r="V697">
        <f t="shared" si="335"/>
        <v>8.6333784799999994E-2</v>
      </c>
      <c r="W697">
        <f t="shared" si="336"/>
        <v>-9.76011086E-2</v>
      </c>
      <c r="X697">
        <f t="shared" si="337"/>
        <v>10.114193129600002</v>
      </c>
      <c r="Y697">
        <f t="shared" si="332"/>
        <v>75.998733999999999</v>
      </c>
      <c r="Z697">
        <f t="shared" si="333"/>
        <v>179.24316400000001</v>
      </c>
      <c r="AA697">
        <f t="shared" si="334"/>
        <v>0</v>
      </c>
      <c r="AB697">
        <f t="shared" si="346"/>
        <v>-0.73</v>
      </c>
      <c r="AC697">
        <f t="shared" si="347"/>
        <v>1.2529999999999999</v>
      </c>
      <c r="AD697">
        <f t="shared" si="348"/>
        <v>-0.74199999999999999</v>
      </c>
      <c r="AE697">
        <f t="shared" si="349"/>
        <v>0.23499999999999999</v>
      </c>
      <c r="AG697">
        <f t="shared" si="324"/>
        <v>-1.2740903539558604E-2</v>
      </c>
      <c r="AH697">
        <f t="shared" si="325"/>
        <v>2.1868975527488947E-2</v>
      </c>
      <c r="AI697">
        <f t="shared" si="326"/>
        <v>-1.2950343049797926E-2</v>
      </c>
      <c r="AJ697">
        <f t="shared" si="327"/>
        <v>0.30748255289179144</v>
      </c>
      <c r="AK697">
        <f t="shared" si="328"/>
        <v>3.1212420437085789E-2</v>
      </c>
      <c r="AL697">
        <f t="shared" si="329"/>
        <v>10.110309709703424</v>
      </c>
      <c r="AM697">
        <f t="shared" si="352"/>
        <v>0.30749179359356815</v>
      </c>
      <c r="AN697">
        <f t="shared" si="353"/>
        <v>3.1267285762425309E-2</v>
      </c>
      <c r="AO697">
        <f t="shared" si="354"/>
        <v>10.110309259135418</v>
      </c>
      <c r="AQ697">
        <f t="shared" si="342"/>
        <v>2.0465999958105385E-2</v>
      </c>
      <c r="AR697" t="b">
        <f t="shared" si="350"/>
        <v>1</v>
      </c>
      <c r="AS697" t="b">
        <f t="shared" si="351"/>
        <v>1</v>
      </c>
      <c r="AT697" t="b">
        <f>TRUE</f>
        <v>1</v>
      </c>
      <c r="AU697" t="b">
        <f t="shared" si="338"/>
        <v>1</v>
      </c>
      <c r="AV697" t="b">
        <f t="shared" si="343"/>
        <v>0</v>
      </c>
      <c r="AW697" t="b">
        <f t="shared" si="339"/>
        <v>0</v>
      </c>
      <c r="AX697">
        <f t="shared" si="344"/>
        <v>0</v>
      </c>
      <c r="AY697">
        <f t="shared" si="345"/>
        <v>0</v>
      </c>
      <c r="AZ697" t="b">
        <f t="shared" si="340"/>
        <v>1</v>
      </c>
    </row>
    <row r="698" spans="1:52" x14ac:dyDescent="0.3">
      <c r="A698" s="4">
        <v>696</v>
      </c>
      <c r="B698" s="4">
        <v>-803106263124</v>
      </c>
      <c r="C698" s="5">
        <v>3</v>
      </c>
      <c r="D698" s="5">
        <v>1.0539E-2</v>
      </c>
      <c r="E698" s="5">
        <v>2.8400999999999999E-2</v>
      </c>
      <c r="F698" s="5">
        <v>1049821</v>
      </c>
      <c r="G698" s="5">
        <v>65814972</v>
      </c>
      <c r="H698" s="5">
        <v>200698410</v>
      </c>
      <c r="I698" s="5">
        <v>0</v>
      </c>
      <c r="J698" s="5">
        <v>-0.98499999999999999</v>
      </c>
      <c r="K698" s="5">
        <v>1204000</v>
      </c>
      <c r="L698" s="5">
        <v>-0.89300000000000002</v>
      </c>
      <c r="M698" s="5">
        <v>235</v>
      </c>
      <c r="S698">
        <f t="shared" si="330"/>
        <v>696</v>
      </c>
      <c r="T698">
        <f t="shared" si="341"/>
        <v>14.900785999954678</v>
      </c>
      <c r="U698">
        <f t="shared" si="331"/>
        <v>3</v>
      </c>
      <c r="V698">
        <f t="shared" si="335"/>
        <v>0.1033475418</v>
      </c>
      <c r="W698">
        <f t="shared" si="336"/>
        <v>0.2785058862</v>
      </c>
      <c r="X698">
        <f t="shared" si="337"/>
        <v>10.2947546902</v>
      </c>
      <c r="Y698">
        <f t="shared" si="332"/>
        <v>65.814971999999997</v>
      </c>
      <c r="Z698">
        <f t="shared" si="333"/>
        <v>200.69841</v>
      </c>
      <c r="AA698">
        <f t="shared" si="334"/>
        <v>0</v>
      </c>
      <c r="AB698">
        <f t="shared" si="346"/>
        <v>-0.98499999999999999</v>
      </c>
      <c r="AC698">
        <f t="shared" si="347"/>
        <v>1.204</v>
      </c>
      <c r="AD698">
        <f t="shared" si="348"/>
        <v>-0.89300000000000002</v>
      </c>
      <c r="AE698">
        <f t="shared" si="349"/>
        <v>0.23499999999999999</v>
      </c>
      <c r="AG698">
        <f t="shared" si="324"/>
        <v>-1.7191493132144145E-2</v>
      </c>
      <c r="AH698">
        <f t="shared" si="325"/>
        <v>2.1013764194011724E-2</v>
      </c>
      <c r="AI698">
        <f t="shared" si="326"/>
        <v>-1.5585790220309363E-2</v>
      </c>
      <c r="AJ698">
        <f t="shared" si="327"/>
        <v>0.3196403512520859</v>
      </c>
      <c r="AK698">
        <f t="shared" si="328"/>
        <v>0.45536181534844739</v>
      </c>
      <c r="AL698">
        <f t="shared" si="329"/>
        <v>10.284001946587383</v>
      </c>
      <c r="AM698">
        <f t="shared" si="352"/>
        <v>0.3195077861603608</v>
      </c>
      <c r="AN698">
        <f t="shared" si="353"/>
        <v>0.45543821827301911</v>
      </c>
      <c r="AO698">
        <f t="shared" si="354"/>
        <v>10.284002682728076</v>
      </c>
      <c r="AQ698">
        <f t="shared" si="342"/>
        <v>2.1380999940447509E-2</v>
      </c>
      <c r="AR698" t="b">
        <f t="shared" si="350"/>
        <v>1</v>
      </c>
      <c r="AS698" t="b">
        <f t="shared" si="351"/>
        <v>1</v>
      </c>
      <c r="AT698" t="b">
        <f>TRUE</f>
        <v>1</v>
      </c>
      <c r="AU698" t="b">
        <f t="shared" si="338"/>
        <v>1</v>
      </c>
      <c r="AV698" t="b">
        <f t="shared" si="343"/>
        <v>0</v>
      </c>
      <c r="AW698" t="b">
        <f t="shared" si="339"/>
        <v>0</v>
      </c>
      <c r="AX698">
        <f t="shared" si="344"/>
        <v>0</v>
      </c>
      <c r="AY698">
        <f t="shared" si="345"/>
        <v>0</v>
      </c>
      <c r="AZ698" t="b">
        <f t="shared" si="340"/>
        <v>1</v>
      </c>
    </row>
    <row r="699" spans="1:52" x14ac:dyDescent="0.3">
      <c r="A699" s="4">
        <v>697</v>
      </c>
      <c r="B699" s="4">
        <v>-803106247512</v>
      </c>
      <c r="C699" s="5">
        <v>3</v>
      </c>
      <c r="D699" s="5">
        <v>2.0962000000000001E-2</v>
      </c>
      <c r="E699" s="5">
        <v>2.8709999999999999E-2</v>
      </c>
      <c r="F699" s="5">
        <v>1028928</v>
      </c>
      <c r="G699" s="5">
        <v>57807201</v>
      </c>
      <c r="H699" s="5">
        <v>271101501</v>
      </c>
      <c r="I699" s="5">
        <v>0</v>
      </c>
      <c r="J699" s="5">
        <v>-1120000</v>
      </c>
      <c r="K699" s="5">
        <v>1163000</v>
      </c>
      <c r="L699" s="5">
        <v>-1013000</v>
      </c>
      <c r="M699" s="5">
        <v>235</v>
      </c>
      <c r="S699">
        <f t="shared" si="330"/>
        <v>697</v>
      </c>
      <c r="T699">
        <f t="shared" si="341"/>
        <v>14.916397999972105</v>
      </c>
      <c r="U699">
        <f t="shared" si="331"/>
        <v>3</v>
      </c>
      <c r="V699">
        <f t="shared" si="335"/>
        <v>0.20555756440000003</v>
      </c>
      <c r="W699">
        <f t="shared" si="336"/>
        <v>0.28153600200000001</v>
      </c>
      <c r="X699">
        <f t="shared" si="337"/>
        <v>10.089873753600001</v>
      </c>
      <c r="Y699">
        <f t="shared" si="332"/>
        <v>57.807200999999999</v>
      </c>
      <c r="Z699">
        <f t="shared" si="333"/>
        <v>271.10150099999998</v>
      </c>
      <c r="AA699">
        <f t="shared" si="334"/>
        <v>0</v>
      </c>
      <c r="AB699">
        <f t="shared" si="346"/>
        <v>-1.1200000000000001</v>
      </c>
      <c r="AC699">
        <f t="shared" si="347"/>
        <v>1.163</v>
      </c>
      <c r="AD699">
        <f t="shared" si="348"/>
        <v>-1.0129999999999999</v>
      </c>
      <c r="AE699">
        <f t="shared" si="349"/>
        <v>0.23499999999999999</v>
      </c>
      <c r="AG699">
        <f t="shared" si="324"/>
        <v>-1.9547687622336492E-2</v>
      </c>
      <c r="AH699">
        <f t="shared" si="325"/>
        <v>2.0298179200694051E-2</v>
      </c>
      <c r="AI699">
        <f t="shared" si="326"/>
        <v>-1.7680185322702557E-2</v>
      </c>
      <c r="AJ699">
        <f t="shared" si="327"/>
        <v>0.41030722129710162</v>
      </c>
      <c r="AK699">
        <f t="shared" si="328"/>
        <v>0.47858117559650365</v>
      </c>
      <c r="AL699">
        <f t="shared" si="329"/>
        <v>10.076193568942912</v>
      </c>
      <c r="AM699">
        <f t="shared" si="352"/>
        <v>0.4101564020280416</v>
      </c>
      <c r="AN699">
        <f t="shared" si="353"/>
        <v>0.4787033541847221</v>
      </c>
      <c r="AO699">
        <f t="shared" si="354"/>
        <v>10.076193905481279</v>
      </c>
      <c r="AQ699">
        <f t="shared" si="342"/>
        <v>1.5612000017426908E-2</v>
      </c>
      <c r="AR699" t="b">
        <f t="shared" si="350"/>
        <v>1</v>
      </c>
      <c r="AS699" t="b">
        <f t="shared" si="351"/>
        <v>1</v>
      </c>
      <c r="AT699" t="b">
        <f>TRUE</f>
        <v>1</v>
      </c>
      <c r="AU699" t="b">
        <f t="shared" si="338"/>
        <v>1</v>
      </c>
      <c r="AV699" t="b">
        <f t="shared" si="343"/>
        <v>0</v>
      </c>
      <c r="AW699" t="b">
        <f t="shared" si="339"/>
        <v>0</v>
      </c>
      <c r="AX699">
        <f t="shared" si="344"/>
        <v>0</v>
      </c>
      <c r="AY699">
        <f t="shared" si="345"/>
        <v>0</v>
      </c>
      <c r="AZ699" t="b">
        <f t="shared" si="340"/>
        <v>1</v>
      </c>
    </row>
    <row r="700" spans="1:52" x14ac:dyDescent="0.3">
      <c r="A700" s="4">
        <v>698</v>
      </c>
      <c r="B700" s="4">
        <v>-803106228998</v>
      </c>
      <c r="C700" s="5">
        <v>3</v>
      </c>
      <c r="D700" s="5">
        <v>1.7309000000000001E-2</v>
      </c>
      <c r="E700" s="5">
        <v>7.6509999999999998E-3</v>
      </c>
      <c r="F700" s="5">
        <v>1015282</v>
      </c>
      <c r="G700" s="5">
        <v>52396557</v>
      </c>
      <c r="H700" s="5">
        <v>302883728</v>
      </c>
      <c r="I700" s="5">
        <v>0</v>
      </c>
      <c r="J700" s="5">
        <v>-1282000</v>
      </c>
      <c r="K700" s="5">
        <v>1210000</v>
      </c>
      <c r="L700" s="5">
        <v>-1195000</v>
      </c>
      <c r="M700" s="5">
        <v>235</v>
      </c>
      <c r="S700">
        <f t="shared" si="330"/>
        <v>698</v>
      </c>
      <c r="T700">
        <f t="shared" si="341"/>
        <v>14.934911999967881</v>
      </c>
      <c r="U700">
        <f t="shared" si="331"/>
        <v>3</v>
      </c>
      <c r="V700">
        <f t="shared" si="335"/>
        <v>0.16973551580000001</v>
      </c>
      <c r="W700">
        <f t="shared" si="336"/>
        <v>7.50272362E-2</v>
      </c>
      <c r="X700">
        <f t="shared" si="337"/>
        <v>9.9560583484000009</v>
      </c>
      <c r="Y700">
        <f t="shared" si="332"/>
        <v>52.396557000000001</v>
      </c>
      <c r="Z700">
        <f t="shared" si="333"/>
        <v>302.88372800000002</v>
      </c>
      <c r="AA700">
        <f t="shared" si="334"/>
        <v>0</v>
      </c>
      <c r="AB700">
        <f t="shared" si="346"/>
        <v>-1.282</v>
      </c>
      <c r="AC700">
        <f t="shared" si="347"/>
        <v>1.21</v>
      </c>
      <c r="AD700">
        <f t="shared" si="348"/>
        <v>-1.1950000000000001</v>
      </c>
      <c r="AE700">
        <f t="shared" si="349"/>
        <v>0.23499999999999999</v>
      </c>
      <c r="AG700">
        <f t="shared" ref="AG700:AG763" si="355">AB700/180*PI()</f>
        <v>-2.2375121010567305E-2</v>
      </c>
      <c r="AH700">
        <f t="shared" ref="AH700:AH763" si="356">AC700/180*PI()</f>
        <v>2.1118483949131388E-2</v>
      </c>
      <c r="AI700">
        <f t="shared" ref="AI700:AI763" si="357">AD700/180*PI()</f>
        <v>-2.0856684561332238E-2</v>
      </c>
      <c r="AJ700">
        <f t="shared" ref="AJ700:AJ763" si="358">COS(AH700)*V700+SIN(AH700)*X700</f>
        <v>0.37993889702478012</v>
      </c>
      <c r="AK700">
        <f t="shared" ref="AK700:AK763" si="359">SIN(AG700)*SIN(AH700)*V700+COS(AG700)*W700-SIN(AG700)*COS(AH700)*X700</f>
        <v>0.29762801631105451</v>
      </c>
      <c r="AL700">
        <f t="shared" ref="AL700:AL763" si="360">-COS(AG700)*SIN(AH700)*V700+SIN(AG700)*W700+COS(AG700)*COS(AH700)*X700</f>
        <v>9.9460847104111991</v>
      </c>
      <c r="AM700">
        <f t="shared" si="352"/>
        <v>0.37985082407642656</v>
      </c>
      <c r="AN700">
        <f t="shared" si="353"/>
        <v>0.29775787875115406</v>
      </c>
      <c r="AO700">
        <f t="shared" si="354"/>
        <v>9.9460841875248143</v>
      </c>
      <c r="AQ700">
        <f t="shared" si="342"/>
        <v>1.8513999995775521E-2</v>
      </c>
      <c r="AR700" t="b">
        <f t="shared" si="350"/>
        <v>1</v>
      </c>
      <c r="AS700" t="b">
        <f t="shared" si="351"/>
        <v>1</v>
      </c>
      <c r="AT700" t="b">
        <f>TRUE</f>
        <v>1</v>
      </c>
      <c r="AU700" t="b">
        <f t="shared" si="338"/>
        <v>1</v>
      </c>
      <c r="AV700" t="b">
        <f t="shared" si="343"/>
        <v>0</v>
      </c>
      <c r="AW700" t="b">
        <f t="shared" si="339"/>
        <v>0</v>
      </c>
      <c r="AX700">
        <f t="shared" si="344"/>
        <v>0</v>
      </c>
      <c r="AY700">
        <f t="shared" si="345"/>
        <v>0</v>
      </c>
      <c r="AZ700" t="b">
        <f t="shared" si="340"/>
        <v>1</v>
      </c>
    </row>
    <row r="701" spans="1:52" x14ac:dyDescent="0.3">
      <c r="A701" s="4">
        <v>699</v>
      </c>
      <c r="B701" s="4">
        <v>-803106217374</v>
      </c>
      <c r="C701" s="5">
        <v>3</v>
      </c>
      <c r="D701" s="5">
        <v>1.8918999999999998E-2</v>
      </c>
      <c r="E701" s="5">
        <v>-7.62E-3</v>
      </c>
      <c r="F701" s="5">
        <v>1012109</v>
      </c>
      <c r="G701" s="5">
        <v>63915676</v>
      </c>
      <c r="H701" s="5">
        <v>255438141</v>
      </c>
      <c r="I701" s="5">
        <v>0</v>
      </c>
      <c r="J701" s="5">
        <v>-1322000</v>
      </c>
      <c r="K701" s="5">
        <v>1232000</v>
      </c>
      <c r="L701" s="5">
        <v>-1301000</v>
      </c>
      <c r="M701" s="5">
        <v>235</v>
      </c>
      <c r="S701">
        <f t="shared" si="330"/>
        <v>699</v>
      </c>
      <c r="T701">
        <f t="shared" si="341"/>
        <v>14.946536000003107</v>
      </c>
      <c r="U701">
        <f t="shared" si="331"/>
        <v>3</v>
      </c>
      <c r="V701">
        <f t="shared" si="335"/>
        <v>0.18552349779999999</v>
      </c>
      <c r="W701">
        <f t="shared" si="336"/>
        <v>-7.4723244000000008E-2</v>
      </c>
      <c r="X701">
        <f t="shared" si="337"/>
        <v>9.9249432758000005</v>
      </c>
      <c r="Y701">
        <f t="shared" si="332"/>
        <v>63.915675999999998</v>
      </c>
      <c r="Z701">
        <f t="shared" si="333"/>
        <v>255.438141</v>
      </c>
      <c r="AA701">
        <f t="shared" si="334"/>
        <v>0</v>
      </c>
      <c r="AB701">
        <f t="shared" si="346"/>
        <v>-1.3220000000000001</v>
      </c>
      <c r="AC701">
        <f t="shared" si="347"/>
        <v>1.232</v>
      </c>
      <c r="AD701">
        <f t="shared" si="348"/>
        <v>-1.3009999999999999</v>
      </c>
      <c r="AE701">
        <f t="shared" si="349"/>
        <v>0.23499999999999999</v>
      </c>
      <c r="AG701">
        <f t="shared" si="355"/>
        <v>-2.3073252711365039E-2</v>
      </c>
      <c r="AH701">
        <f t="shared" si="356"/>
        <v>2.1502456384570139E-2</v>
      </c>
      <c r="AI701">
        <f t="shared" si="357"/>
        <v>-2.2706733568446227E-2</v>
      </c>
      <c r="AJ701">
        <f t="shared" si="358"/>
        <v>0.39887482555292098</v>
      </c>
      <c r="AK701">
        <f t="shared" si="359"/>
        <v>0.15413208939376324</v>
      </c>
      <c r="AL701">
        <f t="shared" si="360"/>
        <v>9.9177438831539053</v>
      </c>
      <c r="AM701">
        <f t="shared" si="352"/>
        <v>0.39885509161885668</v>
      </c>
      <c r="AN701">
        <f t="shared" si="353"/>
        <v>0.15427705135702613</v>
      </c>
      <c r="AO701">
        <f t="shared" si="354"/>
        <v>9.9177424228799058</v>
      </c>
      <c r="AQ701">
        <f t="shared" si="342"/>
        <v>1.1624000035226345E-2</v>
      </c>
      <c r="AR701" t="b">
        <f t="shared" si="350"/>
        <v>1</v>
      </c>
      <c r="AS701" t="b">
        <f t="shared" si="351"/>
        <v>1</v>
      </c>
      <c r="AT701" t="b">
        <f>TRUE</f>
        <v>1</v>
      </c>
      <c r="AU701" t="b">
        <f t="shared" si="338"/>
        <v>1</v>
      </c>
      <c r="AV701" t="b">
        <f t="shared" si="343"/>
        <v>0</v>
      </c>
      <c r="AW701" t="b">
        <f t="shared" si="339"/>
        <v>0</v>
      </c>
      <c r="AX701">
        <f t="shared" si="344"/>
        <v>0</v>
      </c>
      <c r="AY701">
        <f t="shared" si="345"/>
        <v>0</v>
      </c>
      <c r="AZ701" t="b">
        <f t="shared" si="340"/>
        <v>1</v>
      </c>
    </row>
    <row r="702" spans="1:52" x14ac:dyDescent="0.3">
      <c r="A702" s="4">
        <v>700</v>
      </c>
      <c r="B702" s="4">
        <v>-803106186127</v>
      </c>
      <c r="C702" s="5">
        <v>3</v>
      </c>
      <c r="D702" s="5">
        <v>3.0043E-2</v>
      </c>
      <c r="E702" s="5">
        <v>-1.9109999999999999E-3</v>
      </c>
      <c r="F702" s="5">
        <v>1019884</v>
      </c>
      <c r="G702" s="5">
        <v>89629959</v>
      </c>
      <c r="H702" s="5">
        <v>163210739</v>
      </c>
      <c r="I702" s="5">
        <v>0</v>
      </c>
      <c r="J702" s="5">
        <v>-1407000</v>
      </c>
      <c r="K702" s="5">
        <v>1266000</v>
      </c>
      <c r="L702" s="5">
        <v>-1498000</v>
      </c>
      <c r="M702" s="5">
        <v>235</v>
      </c>
      <c r="S702">
        <f t="shared" si="330"/>
        <v>700</v>
      </c>
      <c r="T702">
        <f t="shared" si="341"/>
        <v>14.977782999980263</v>
      </c>
      <c r="U702">
        <f t="shared" si="331"/>
        <v>3</v>
      </c>
      <c r="V702">
        <f t="shared" si="335"/>
        <v>0.29460766660000004</v>
      </c>
      <c r="W702">
        <f t="shared" si="336"/>
        <v>-1.87396482E-2</v>
      </c>
      <c r="X702">
        <f t="shared" si="337"/>
        <v>10.001186480800001</v>
      </c>
      <c r="Y702">
        <f t="shared" si="332"/>
        <v>89.629958999999999</v>
      </c>
      <c r="Z702">
        <f t="shared" si="333"/>
        <v>163.21073899999999</v>
      </c>
      <c r="AA702">
        <f t="shared" si="334"/>
        <v>0</v>
      </c>
      <c r="AB702">
        <f t="shared" si="346"/>
        <v>-1.407</v>
      </c>
      <c r="AC702">
        <f t="shared" si="347"/>
        <v>1.266</v>
      </c>
      <c r="AD702">
        <f t="shared" si="348"/>
        <v>-1.498</v>
      </c>
      <c r="AE702">
        <f t="shared" si="349"/>
        <v>0.23499999999999999</v>
      </c>
      <c r="AG702">
        <f t="shared" si="355"/>
        <v>-2.4556782575560213E-2</v>
      </c>
      <c r="AH702">
        <f t="shared" si="356"/>
        <v>2.2095868330248212E-2</v>
      </c>
      <c r="AI702">
        <f t="shared" si="357"/>
        <v>-2.6145032194875056E-2</v>
      </c>
      <c r="AJ702">
        <f t="shared" si="358"/>
        <v>0.51550267001007244</v>
      </c>
      <c r="AK702">
        <f t="shared" si="359"/>
        <v>0.22661850937541933</v>
      </c>
      <c r="AL702">
        <f t="shared" si="360"/>
        <v>9.9896835247064661</v>
      </c>
      <c r="AM702">
        <f t="shared" si="352"/>
        <v>0.51544621425057535</v>
      </c>
      <c r="AN702">
        <f t="shared" si="353"/>
        <v>0.22683828055350175</v>
      </c>
      <c r="AO702">
        <f t="shared" si="354"/>
        <v>9.9896814498792281</v>
      </c>
      <c r="AQ702">
        <f t="shared" si="342"/>
        <v>3.124699997715652E-2</v>
      </c>
      <c r="AR702" t="b">
        <f t="shared" si="350"/>
        <v>1</v>
      </c>
      <c r="AS702" t="b">
        <f t="shared" si="351"/>
        <v>1</v>
      </c>
      <c r="AT702" t="b">
        <f>TRUE</f>
        <v>1</v>
      </c>
      <c r="AU702" t="b">
        <f t="shared" si="338"/>
        <v>1</v>
      </c>
      <c r="AV702" t="b">
        <f t="shared" si="343"/>
        <v>0</v>
      </c>
      <c r="AW702" t="b">
        <f t="shared" si="339"/>
        <v>0</v>
      </c>
      <c r="AX702">
        <f t="shared" si="344"/>
        <v>0</v>
      </c>
      <c r="AY702">
        <f t="shared" si="345"/>
        <v>0</v>
      </c>
      <c r="AZ702" t="b">
        <f t="shared" si="340"/>
        <v>1</v>
      </c>
    </row>
    <row r="703" spans="1:52" x14ac:dyDescent="0.3">
      <c r="A703" s="4">
        <v>701</v>
      </c>
      <c r="B703" s="4">
        <v>-803106166214</v>
      </c>
      <c r="C703" s="5">
        <v>3</v>
      </c>
      <c r="D703" s="5">
        <v>9.8340000000000007E-3</v>
      </c>
      <c r="E703" s="5">
        <v>1.5027E-2</v>
      </c>
      <c r="F703" s="5">
        <v>1038041</v>
      </c>
      <c r="G703" s="5">
        <v>125904999</v>
      </c>
      <c r="H703" s="5">
        <v>107185295</v>
      </c>
      <c r="I703" s="5">
        <v>0</v>
      </c>
      <c r="J703" s="5">
        <v>-1374000</v>
      </c>
      <c r="K703" s="5">
        <v>1374000</v>
      </c>
      <c r="L703" s="5">
        <v>-1698000</v>
      </c>
      <c r="M703" s="5">
        <v>235</v>
      </c>
      <c r="S703">
        <f t="shared" si="330"/>
        <v>701</v>
      </c>
      <c r="T703">
        <f t="shared" si="341"/>
        <v>14.997696000034921</v>
      </c>
      <c r="U703">
        <f t="shared" si="331"/>
        <v>3</v>
      </c>
      <c r="V703">
        <f t="shared" si="335"/>
        <v>9.643417080000001E-2</v>
      </c>
      <c r="W703">
        <f t="shared" si="336"/>
        <v>0.14735776740000001</v>
      </c>
      <c r="X703">
        <f t="shared" si="337"/>
        <v>10.1792376542</v>
      </c>
      <c r="Y703">
        <f t="shared" si="332"/>
        <v>125.904999</v>
      </c>
      <c r="Z703">
        <f t="shared" si="333"/>
        <v>107.185295</v>
      </c>
      <c r="AA703">
        <f t="shared" si="334"/>
        <v>0</v>
      </c>
      <c r="AB703">
        <f t="shared" si="346"/>
        <v>-1.3740000000000001</v>
      </c>
      <c r="AC703">
        <f t="shared" si="347"/>
        <v>1.3740000000000001</v>
      </c>
      <c r="AD703">
        <f t="shared" si="348"/>
        <v>-1.698</v>
      </c>
      <c r="AE703">
        <f t="shared" si="349"/>
        <v>0.23499999999999999</v>
      </c>
      <c r="AG703">
        <f t="shared" si="355"/>
        <v>-2.3980823922402091E-2</v>
      </c>
      <c r="AH703">
        <f t="shared" si="356"/>
        <v>2.3980823922402091E-2</v>
      </c>
      <c r="AI703">
        <f t="shared" si="357"/>
        <v>-2.9635690698863716E-2</v>
      </c>
      <c r="AJ703">
        <f t="shared" si="358"/>
        <v>0.34048955318232133</v>
      </c>
      <c r="AK703">
        <f t="shared" si="359"/>
        <v>0.39127288090659568</v>
      </c>
      <c r="AL703">
        <f t="shared" si="360"/>
        <v>10.167539794779996</v>
      </c>
      <c r="AM703">
        <f t="shared" si="352"/>
        <v>0.34033464664939544</v>
      </c>
      <c r="AN703">
        <f t="shared" si="353"/>
        <v>0.39139850791520092</v>
      </c>
      <c r="AO703">
        <f t="shared" si="354"/>
        <v>10.16754014587038</v>
      </c>
      <c r="AQ703">
        <f t="shared" si="342"/>
        <v>1.9913000054657459E-2</v>
      </c>
      <c r="AR703" t="b">
        <f t="shared" si="350"/>
        <v>1</v>
      </c>
      <c r="AS703" t="b">
        <f t="shared" si="351"/>
        <v>1</v>
      </c>
      <c r="AT703" t="b">
        <f>TRUE</f>
        <v>1</v>
      </c>
      <c r="AU703" t="b">
        <f t="shared" si="338"/>
        <v>1</v>
      </c>
      <c r="AV703" t="b">
        <f t="shared" si="343"/>
        <v>0</v>
      </c>
      <c r="AW703" t="b">
        <f t="shared" si="339"/>
        <v>0</v>
      </c>
      <c r="AX703">
        <f t="shared" si="344"/>
        <v>0</v>
      </c>
      <c r="AY703">
        <f t="shared" si="345"/>
        <v>0</v>
      </c>
      <c r="AZ703" t="b">
        <f t="shared" si="340"/>
        <v>1</v>
      </c>
    </row>
    <row r="704" spans="1:52" x14ac:dyDescent="0.3">
      <c r="A704" s="4">
        <v>702</v>
      </c>
      <c r="B704" s="4">
        <v>-803106146276</v>
      </c>
      <c r="C704" s="5">
        <v>3</v>
      </c>
      <c r="D704" s="5">
        <v>4.2906E-2</v>
      </c>
      <c r="E704" s="5">
        <v>2.2880999999999999E-2</v>
      </c>
      <c r="F704" s="5">
        <v>1040818</v>
      </c>
      <c r="G704" s="5">
        <v>146058655</v>
      </c>
      <c r="H704" s="5">
        <v>92556168</v>
      </c>
      <c r="I704" s="5">
        <v>0</v>
      </c>
      <c r="J704" s="5">
        <v>-1195000</v>
      </c>
      <c r="K704" s="5">
        <v>1358000</v>
      </c>
      <c r="L704" s="5">
        <v>-1812000</v>
      </c>
      <c r="M704" s="5">
        <v>237</v>
      </c>
      <c r="S704">
        <f t="shared" si="330"/>
        <v>702</v>
      </c>
      <c r="T704">
        <f t="shared" si="341"/>
        <v>15.01763400004711</v>
      </c>
      <c r="U704">
        <f t="shared" si="331"/>
        <v>3</v>
      </c>
      <c r="V704">
        <f t="shared" si="335"/>
        <v>0.42074481720000001</v>
      </c>
      <c r="W704">
        <f t="shared" si="336"/>
        <v>0.22437566219999999</v>
      </c>
      <c r="X704">
        <f t="shared" si="337"/>
        <v>10.2064694716</v>
      </c>
      <c r="Y704">
        <f t="shared" si="332"/>
        <v>146.05865499999999</v>
      </c>
      <c r="Z704">
        <f t="shared" si="333"/>
        <v>92.556168</v>
      </c>
      <c r="AA704">
        <f t="shared" si="334"/>
        <v>0</v>
      </c>
      <c r="AB704">
        <f t="shared" si="346"/>
        <v>-1.1950000000000001</v>
      </c>
      <c r="AC704">
        <f t="shared" si="347"/>
        <v>1.3580000000000001</v>
      </c>
      <c r="AD704">
        <f t="shared" si="348"/>
        <v>-1.8120000000000001</v>
      </c>
      <c r="AE704">
        <f t="shared" si="349"/>
        <v>0.23699999999999999</v>
      </c>
      <c r="AG704">
        <f t="shared" si="355"/>
        <v>-2.0856684561332238E-2</v>
      </c>
      <c r="AH704">
        <f t="shared" si="356"/>
        <v>2.3701571242082997E-2</v>
      </c>
      <c r="AI704">
        <f t="shared" si="357"/>
        <v>-3.1625366046137249E-2</v>
      </c>
      <c r="AJ704">
        <f t="shared" si="358"/>
        <v>0.66251335758526553</v>
      </c>
      <c r="AK704">
        <f t="shared" si="359"/>
        <v>0.43691680337591382</v>
      </c>
      <c r="AL704">
        <f t="shared" si="360"/>
        <v>10.186734976018567</v>
      </c>
      <c r="AM704">
        <f t="shared" si="352"/>
        <v>0.6623498503898817</v>
      </c>
      <c r="AN704">
        <f t="shared" si="353"/>
        <v>0.43718454336081458</v>
      </c>
      <c r="AO704">
        <f t="shared" si="354"/>
        <v>10.186734121612579</v>
      </c>
      <c r="AQ704">
        <f t="shared" si="342"/>
        <v>1.993800001218915E-2</v>
      </c>
      <c r="AR704" t="b">
        <f t="shared" si="350"/>
        <v>1</v>
      </c>
      <c r="AS704" t="b">
        <f t="shared" si="351"/>
        <v>1</v>
      </c>
      <c r="AT704" t="b">
        <f>TRUE</f>
        <v>1</v>
      </c>
      <c r="AU704" t="b">
        <f t="shared" si="338"/>
        <v>1</v>
      </c>
      <c r="AV704" t="b">
        <f t="shared" si="343"/>
        <v>0</v>
      </c>
      <c r="AW704" t="b">
        <f t="shared" si="339"/>
        <v>0</v>
      </c>
      <c r="AX704">
        <f t="shared" si="344"/>
        <v>0</v>
      </c>
      <c r="AY704">
        <f t="shared" si="345"/>
        <v>0</v>
      </c>
      <c r="AZ704" t="b">
        <f t="shared" si="340"/>
        <v>1</v>
      </c>
    </row>
    <row r="705" spans="1:52" x14ac:dyDescent="0.3">
      <c r="A705" s="4">
        <v>703</v>
      </c>
      <c r="B705" s="4">
        <v>-803106123678</v>
      </c>
      <c r="C705" s="5">
        <v>3</v>
      </c>
      <c r="D705" s="5">
        <v>3.4596000000000002E-2</v>
      </c>
      <c r="E705" s="5">
        <v>-4.5250000000000004E-3</v>
      </c>
      <c r="F705" s="5">
        <v>1039100</v>
      </c>
      <c r="G705" s="5">
        <v>178755081</v>
      </c>
      <c r="H705" s="5">
        <v>85394363</v>
      </c>
      <c r="I705" s="5">
        <v>0</v>
      </c>
      <c r="J705" s="5">
        <v>-1051000</v>
      </c>
      <c r="K705" s="5">
        <v>1307000</v>
      </c>
      <c r="L705" s="5">
        <v>-1878000</v>
      </c>
      <c r="M705" s="5">
        <v>237</v>
      </c>
      <c r="S705">
        <f t="shared" si="330"/>
        <v>703</v>
      </c>
      <c r="T705">
        <f t="shared" si="341"/>
        <v>15.040232000057586</v>
      </c>
      <c r="U705">
        <f t="shared" si="331"/>
        <v>3</v>
      </c>
      <c r="V705">
        <f t="shared" si="335"/>
        <v>0.33925529520000003</v>
      </c>
      <c r="W705">
        <f t="shared" si="336"/>
        <v>-4.4373055000000008E-2</v>
      </c>
      <c r="X705">
        <f t="shared" si="337"/>
        <v>10.189622419999999</v>
      </c>
      <c r="Y705">
        <f t="shared" si="332"/>
        <v>178.75508099999999</v>
      </c>
      <c r="Z705">
        <f t="shared" si="333"/>
        <v>85.394362999999998</v>
      </c>
      <c r="AA705">
        <f t="shared" si="334"/>
        <v>0</v>
      </c>
      <c r="AB705">
        <f t="shared" si="346"/>
        <v>-1.0509999999999999</v>
      </c>
      <c r="AC705">
        <f t="shared" si="347"/>
        <v>1.3069999999999999</v>
      </c>
      <c r="AD705">
        <f t="shared" si="348"/>
        <v>-1.8779999999999999</v>
      </c>
      <c r="AE705">
        <f t="shared" si="349"/>
        <v>0.23699999999999999</v>
      </c>
      <c r="AG705">
        <f t="shared" si="355"/>
        <v>-1.8343410438460401E-2</v>
      </c>
      <c r="AH705">
        <f t="shared" si="356"/>
        <v>2.2811453323565885E-2</v>
      </c>
      <c r="AI705">
        <f t="shared" si="357"/>
        <v>-3.2777283352453508E-2</v>
      </c>
      <c r="AJ705">
        <f t="shared" si="358"/>
        <v>0.57158696907251705</v>
      </c>
      <c r="AK705">
        <f t="shared" si="359"/>
        <v>0.1423457905701232</v>
      </c>
      <c r="AL705">
        <f t="shared" si="360"/>
        <v>10.178334549335236</v>
      </c>
      <c r="AM705">
        <f t="shared" si="352"/>
        <v>0.57156643255959017</v>
      </c>
      <c r="AN705">
        <f t="shared" si="353"/>
        <v>0.14253635449759533</v>
      </c>
      <c r="AO705">
        <f t="shared" si="354"/>
        <v>10.178333035734068</v>
      </c>
      <c r="AQ705">
        <f t="shared" si="342"/>
        <v>2.2598000010475516E-2</v>
      </c>
      <c r="AR705" t="b">
        <f t="shared" si="350"/>
        <v>1</v>
      </c>
      <c r="AS705" t="b">
        <f t="shared" si="351"/>
        <v>1</v>
      </c>
      <c r="AT705" t="b">
        <f>TRUE</f>
        <v>1</v>
      </c>
      <c r="AU705" t="b">
        <f t="shared" si="338"/>
        <v>1</v>
      </c>
      <c r="AV705" t="b">
        <f t="shared" si="343"/>
        <v>0</v>
      </c>
      <c r="AW705" t="b">
        <f t="shared" si="339"/>
        <v>0</v>
      </c>
      <c r="AX705">
        <f t="shared" si="344"/>
        <v>0</v>
      </c>
      <c r="AY705">
        <f t="shared" si="345"/>
        <v>0</v>
      </c>
      <c r="AZ705" t="b">
        <f t="shared" si="340"/>
        <v>1</v>
      </c>
    </row>
    <row r="706" spans="1:52" x14ac:dyDescent="0.3">
      <c r="A706" s="4">
        <v>704</v>
      </c>
      <c r="B706" s="4">
        <v>-803106107991</v>
      </c>
      <c r="C706" s="5">
        <v>3</v>
      </c>
      <c r="D706" s="5">
        <v>1.4323000000000001E-2</v>
      </c>
      <c r="E706" s="5">
        <v>5.8170000000000001E-3</v>
      </c>
      <c r="F706" s="5">
        <v>1019520</v>
      </c>
      <c r="G706" s="5">
        <v>186964081</v>
      </c>
      <c r="H706" s="5">
        <v>57468208</v>
      </c>
      <c r="I706" s="5">
        <v>0</v>
      </c>
      <c r="J706" s="5">
        <v>-0.82899999999999996</v>
      </c>
      <c r="K706" s="5">
        <v>1305000</v>
      </c>
      <c r="L706" s="5">
        <v>-2007000</v>
      </c>
      <c r="M706" s="5">
        <v>238</v>
      </c>
      <c r="S706">
        <f t="shared" ref="S706:S769" si="361">A706</f>
        <v>704</v>
      </c>
      <c r="T706">
        <f t="shared" si="341"/>
        <v>15.055918999947608</v>
      </c>
      <c r="U706">
        <f t="shared" ref="U706:U769" si="362">C706</f>
        <v>3</v>
      </c>
      <c r="V706">
        <f t="shared" si="335"/>
        <v>0.14045420260000002</v>
      </c>
      <c r="W706">
        <f t="shared" si="336"/>
        <v>5.7042665400000005E-2</v>
      </c>
      <c r="X706">
        <f t="shared" si="337"/>
        <v>9.9976170240000002</v>
      </c>
      <c r="Y706">
        <f t="shared" ref="Y706:Y769" si="363">IF(ABS(G706)&gt;1,G706/1000000,G706)</f>
        <v>186.96408099999999</v>
      </c>
      <c r="Z706">
        <f t="shared" ref="Z706:Z769" si="364">IF(ABS(H706)&gt;1,H706/1000000,H706)</f>
        <v>57.468207999999997</v>
      </c>
      <c r="AA706">
        <f t="shared" ref="AA706:AA769" si="365">IF(ABS(I706)&gt;1,I706/1000000,I706)</f>
        <v>0</v>
      </c>
      <c r="AB706">
        <f t="shared" si="346"/>
        <v>-0.82899999999999996</v>
      </c>
      <c r="AC706">
        <f t="shared" si="347"/>
        <v>1.3049999999999999</v>
      </c>
      <c r="AD706">
        <f t="shared" si="348"/>
        <v>-2.0070000000000001</v>
      </c>
      <c r="AE706">
        <f t="shared" si="349"/>
        <v>0.23799999999999999</v>
      </c>
      <c r="AG706">
        <f t="shared" si="355"/>
        <v>-1.4468779499032991E-2</v>
      </c>
      <c r="AH706">
        <f t="shared" si="356"/>
        <v>2.2776546738525999E-2</v>
      </c>
      <c r="AI706">
        <f t="shared" si="357"/>
        <v>-3.5028758087526195E-2</v>
      </c>
      <c r="AJ706">
        <f t="shared" si="358"/>
        <v>0.36810927598720466</v>
      </c>
      <c r="AK706">
        <f t="shared" si="359"/>
        <v>0.20160116494006719</v>
      </c>
      <c r="AL706">
        <f t="shared" si="360"/>
        <v>9.9899539507700208</v>
      </c>
      <c r="AM706">
        <f t="shared" si="352"/>
        <v>0.36806664723535798</v>
      </c>
      <c r="AN706">
        <f t="shared" si="353"/>
        <v>0.20168496388934876</v>
      </c>
      <c r="AO706">
        <f t="shared" si="354"/>
        <v>9.989953830014052</v>
      </c>
      <c r="AQ706">
        <f t="shared" si="342"/>
        <v>1.568699989002198E-2</v>
      </c>
      <c r="AR706" t="b">
        <f t="shared" si="350"/>
        <v>1</v>
      </c>
      <c r="AS706" t="b">
        <f t="shared" si="351"/>
        <v>1</v>
      </c>
      <c r="AT706" t="b">
        <f>TRUE</f>
        <v>1</v>
      </c>
      <c r="AU706" t="b">
        <f t="shared" si="338"/>
        <v>1</v>
      </c>
      <c r="AV706" t="b">
        <f t="shared" si="343"/>
        <v>0</v>
      </c>
      <c r="AW706" t="b">
        <f t="shared" si="339"/>
        <v>0</v>
      </c>
      <c r="AX706">
        <f t="shared" si="344"/>
        <v>0</v>
      </c>
      <c r="AY706">
        <f t="shared" si="345"/>
        <v>0</v>
      </c>
      <c r="AZ706" t="b">
        <f t="shared" si="340"/>
        <v>1</v>
      </c>
    </row>
    <row r="707" spans="1:52" x14ac:dyDescent="0.3">
      <c r="A707" s="4">
        <v>705</v>
      </c>
      <c r="B707" s="4">
        <v>-803106085054</v>
      </c>
      <c r="C707" s="5">
        <v>3</v>
      </c>
      <c r="D707" s="5">
        <v>1.2456999999999999E-2</v>
      </c>
      <c r="E707" s="5">
        <v>3.0474999999999999E-2</v>
      </c>
      <c r="F707" s="5">
        <v>1019384</v>
      </c>
      <c r="G707" s="5">
        <v>199505508</v>
      </c>
      <c r="H707" s="5">
        <v>65299202</v>
      </c>
      <c r="I707" s="5">
        <v>0</v>
      </c>
      <c r="J707" s="5">
        <v>-0.64300000000000002</v>
      </c>
      <c r="K707" s="5">
        <v>1366000</v>
      </c>
      <c r="L707" s="5">
        <v>-2080000</v>
      </c>
      <c r="M707" s="5">
        <v>238</v>
      </c>
      <c r="S707">
        <f t="shared" si="361"/>
        <v>705</v>
      </c>
      <c r="T707">
        <f t="shared" si="341"/>
        <v>15.078855999978259</v>
      </c>
      <c r="U707">
        <f t="shared" si="362"/>
        <v>3</v>
      </c>
      <c r="V707">
        <f t="shared" ref="V707:V770" si="366">IF(ABS(D707)&gt;1,D707/1000000,D707)*9.8062</f>
        <v>0.1221558334</v>
      </c>
      <c r="W707">
        <f t="shared" ref="W707:W770" si="367">IF(ABS(E707)&gt;1,E707/1000000,E707)*9.8062</f>
        <v>0.298843945</v>
      </c>
      <c r="X707">
        <f t="shared" ref="X707:X770" si="368">IF(ABS(F707)&gt;1,F707/1000000,F707)*9.8062</f>
        <v>9.9962833808000013</v>
      </c>
      <c r="Y707">
        <f t="shared" si="363"/>
        <v>199.50550799999999</v>
      </c>
      <c r="Z707">
        <f t="shared" si="364"/>
        <v>65.299201999999994</v>
      </c>
      <c r="AA707">
        <f t="shared" si="365"/>
        <v>0</v>
      </c>
      <c r="AB707">
        <f t="shared" si="346"/>
        <v>-0.64300000000000002</v>
      </c>
      <c r="AC707">
        <f t="shared" si="347"/>
        <v>1.3660000000000001</v>
      </c>
      <c r="AD707">
        <f t="shared" si="348"/>
        <v>-2.08</v>
      </c>
      <c r="AE707">
        <f t="shared" si="349"/>
        <v>0.23799999999999999</v>
      </c>
      <c r="AG707">
        <f t="shared" si="355"/>
        <v>-1.1222467090323538E-2</v>
      </c>
      <c r="AH707">
        <f t="shared" si="356"/>
        <v>2.3841197582242544E-2</v>
      </c>
      <c r="AI707">
        <f t="shared" si="357"/>
        <v>-3.6302848441482058E-2</v>
      </c>
      <c r="AJ707">
        <f t="shared" si="358"/>
        <v>0.36042190872857038</v>
      </c>
      <c r="AK707">
        <f t="shared" si="359"/>
        <v>0.41094117267919411</v>
      </c>
      <c r="AL707">
        <f t="shared" si="360"/>
        <v>9.9865476807884228</v>
      </c>
      <c r="AM707">
        <f t="shared" si="352"/>
        <v>0.36032695408315324</v>
      </c>
      <c r="AN707">
        <f t="shared" si="353"/>
        <v>0.41100573292193449</v>
      </c>
      <c r="AO707">
        <f t="shared" si="354"/>
        <v>9.9865484504918705</v>
      </c>
      <c r="AQ707">
        <f t="shared" si="342"/>
        <v>2.2937000030651689E-2</v>
      </c>
      <c r="AR707" t="b">
        <f t="shared" si="350"/>
        <v>1</v>
      </c>
      <c r="AS707" t="b">
        <f t="shared" si="351"/>
        <v>1</v>
      </c>
      <c r="AT707" t="b">
        <f>TRUE</f>
        <v>1</v>
      </c>
      <c r="AU707" t="b">
        <f t="shared" ref="AU707:AU770" si="369">AND(OR(AU706,AND(AB707=0,AC707=0)),AR707=AS707)</f>
        <v>1</v>
      </c>
      <c r="AV707" t="b">
        <f t="shared" si="343"/>
        <v>0</v>
      </c>
      <c r="AW707" t="b">
        <f t="shared" ref="AW707:AW770" si="370">AND(AS707,NOT(AT707),AU707)</f>
        <v>0</v>
      </c>
      <c r="AX707">
        <f t="shared" si="344"/>
        <v>0</v>
      </c>
      <c r="AY707">
        <f t="shared" si="345"/>
        <v>0</v>
      </c>
      <c r="AZ707" t="b">
        <f t="shared" ref="AZ707:AZ770" si="371">AND(AU707,AS707,NOT(AV707),NOT(AW707))</f>
        <v>1</v>
      </c>
    </row>
    <row r="708" spans="1:52" x14ac:dyDescent="0.3">
      <c r="A708" s="4">
        <v>706</v>
      </c>
      <c r="B708" s="4">
        <v>-803106067893</v>
      </c>
      <c r="C708" s="5">
        <v>3</v>
      </c>
      <c r="D708" s="5">
        <v>3.2301000000000003E-2</v>
      </c>
      <c r="E708" s="5">
        <v>5.5789999999999998E-3</v>
      </c>
      <c r="F708" s="5">
        <v>1019796</v>
      </c>
      <c r="G708" s="5">
        <v>220776932</v>
      </c>
      <c r="H708" s="5">
        <v>36341812</v>
      </c>
      <c r="I708" s="5">
        <v>0</v>
      </c>
      <c r="J708" s="5">
        <v>-0.41099999999999998</v>
      </c>
      <c r="K708" s="5">
        <v>1390000</v>
      </c>
      <c r="L708" s="5">
        <v>-2149000</v>
      </c>
      <c r="M708" s="5">
        <v>238</v>
      </c>
      <c r="S708">
        <f t="shared" si="361"/>
        <v>706</v>
      </c>
      <c r="T708">
        <f t="shared" ref="T708:T771" si="372">B708/1000000-B$2/1000000</f>
        <v>15.096017000032589</v>
      </c>
      <c r="U708">
        <f t="shared" si="362"/>
        <v>3</v>
      </c>
      <c r="V708">
        <f t="shared" si="366"/>
        <v>0.31675006620000007</v>
      </c>
      <c r="W708">
        <f t="shared" si="367"/>
        <v>5.4708789799999998E-2</v>
      </c>
      <c r="X708">
        <f t="shared" si="368"/>
        <v>10.0003235352</v>
      </c>
      <c r="Y708">
        <f t="shared" si="363"/>
        <v>220.77693199999999</v>
      </c>
      <c r="Z708">
        <f t="shared" si="364"/>
        <v>36.341811999999997</v>
      </c>
      <c r="AA708">
        <f t="shared" si="365"/>
        <v>0</v>
      </c>
      <c r="AB708">
        <f t="shared" si="346"/>
        <v>-0.41099999999999998</v>
      </c>
      <c r="AC708">
        <f t="shared" si="347"/>
        <v>1.39</v>
      </c>
      <c r="AD708">
        <f t="shared" si="348"/>
        <v>-2.149</v>
      </c>
      <c r="AE708">
        <f t="shared" si="349"/>
        <v>0.23799999999999999</v>
      </c>
      <c r="AG708">
        <f t="shared" si="355"/>
        <v>-7.1733032256966946E-3</v>
      </c>
      <c r="AH708">
        <f t="shared" si="356"/>
        <v>2.4260076602721177E-2</v>
      </c>
      <c r="AI708">
        <f t="shared" si="357"/>
        <v>-3.7507125625358143E-2</v>
      </c>
      <c r="AJ708">
        <f t="shared" si="358"/>
        <v>0.55924167671691327</v>
      </c>
      <c r="AK708">
        <f t="shared" si="359"/>
        <v>0.12636589485319011</v>
      </c>
      <c r="AL708">
        <f t="shared" si="360"/>
        <v>9.9890477460283922</v>
      </c>
      <c r="AM708">
        <f t="shared" si="352"/>
        <v>0.55922591581224534</v>
      </c>
      <c r="AN708">
        <f t="shared" si="353"/>
        <v>0.12644212011957306</v>
      </c>
      <c r="AO708">
        <f t="shared" si="354"/>
        <v>9.9890476638235004</v>
      </c>
      <c r="AQ708">
        <f t="shared" ref="AQ708:AQ771" si="373">T708-T707</f>
        <v>1.7161000054329634E-2</v>
      </c>
      <c r="AR708" t="b">
        <f t="shared" si="350"/>
        <v>1</v>
      </c>
      <c r="AS708" t="b">
        <f t="shared" si="351"/>
        <v>1</v>
      </c>
      <c r="AT708" t="b">
        <f>TRUE</f>
        <v>1</v>
      </c>
      <c r="AU708" t="b">
        <f t="shared" si="369"/>
        <v>1</v>
      </c>
      <c r="AV708" t="b">
        <f t="shared" ref="AV708:AV771" si="374">AND(AU708,NOT(AS708))</f>
        <v>0</v>
      </c>
      <c r="AW708" t="b">
        <f t="shared" si="370"/>
        <v>0</v>
      </c>
      <c r="AX708">
        <f t="shared" si="344"/>
        <v>0</v>
      </c>
      <c r="AY708">
        <f t="shared" si="345"/>
        <v>0</v>
      </c>
      <c r="AZ708" t="b">
        <f t="shared" si="371"/>
        <v>1</v>
      </c>
    </row>
    <row r="709" spans="1:52" x14ac:dyDescent="0.3">
      <c r="A709" s="4">
        <v>707</v>
      </c>
      <c r="B709" s="4">
        <v>-803106051519</v>
      </c>
      <c r="C709" s="5">
        <v>3</v>
      </c>
      <c r="D709" s="5">
        <v>1.2848999999999999E-2</v>
      </c>
      <c r="E709" s="5">
        <v>8.5999999999999998E-4</v>
      </c>
      <c r="F709" s="5">
        <v>1008111</v>
      </c>
      <c r="G709" s="5">
        <v>237093201</v>
      </c>
      <c r="H709" s="5">
        <v>34029888</v>
      </c>
      <c r="I709" s="5">
        <v>0</v>
      </c>
      <c r="J709" s="5">
        <v>-0.28799999999999998</v>
      </c>
      <c r="K709" s="5">
        <v>1411000</v>
      </c>
      <c r="L709" s="5">
        <v>-2175000</v>
      </c>
      <c r="M709" s="5">
        <v>239</v>
      </c>
      <c r="S709">
        <f t="shared" si="361"/>
        <v>707</v>
      </c>
      <c r="T709">
        <f t="shared" si="372"/>
        <v>15.112391000031494</v>
      </c>
      <c r="U709">
        <f t="shared" si="362"/>
        <v>3</v>
      </c>
      <c r="V709">
        <f t="shared" si="366"/>
        <v>0.1259998638</v>
      </c>
      <c r="W709">
        <f t="shared" si="367"/>
        <v>8.433332E-3</v>
      </c>
      <c r="X709">
        <f t="shared" si="368"/>
        <v>9.8857380882000001</v>
      </c>
      <c r="Y709">
        <f t="shared" si="363"/>
        <v>237.09320099999999</v>
      </c>
      <c r="Z709">
        <f t="shared" si="364"/>
        <v>34.029888</v>
      </c>
      <c r="AA709">
        <f t="shared" si="365"/>
        <v>0</v>
      </c>
      <c r="AB709">
        <f t="shared" si="346"/>
        <v>-0.28799999999999998</v>
      </c>
      <c r="AC709">
        <f t="shared" si="347"/>
        <v>1.411</v>
      </c>
      <c r="AD709">
        <f t="shared" si="348"/>
        <v>-2.1749999999999998</v>
      </c>
      <c r="AE709">
        <f t="shared" si="349"/>
        <v>0.23899999999999999</v>
      </c>
      <c r="AG709">
        <f t="shared" si="355"/>
        <v>-5.0265482457436689E-3</v>
      </c>
      <c r="AH709">
        <f t="shared" si="356"/>
        <v>2.4626595745639988E-2</v>
      </c>
      <c r="AI709">
        <f t="shared" si="357"/>
        <v>-3.7960911230876665E-2</v>
      </c>
      <c r="AJ709">
        <f t="shared" si="358"/>
        <v>0.36938912680474356</v>
      </c>
      <c r="AK709">
        <f t="shared" si="359"/>
        <v>5.8093492933105818E-2</v>
      </c>
      <c r="AL709">
        <f t="shared" si="360"/>
        <v>9.8794707071953844</v>
      </c>
      <c r="AM709">
        <f t="shared" si="352"/>
        <v>0.36938500774418381</v>
      </c>
      <c r="AN709">
        <f t="shared" si="353"/>
        <v>5.8124155655599835E-2</v>
      </c>
      <c r="AO709">
        <f t="shared" si="354"/>
        <v>9.8794706808531778</v>
      </c>
      <c r="AQ709">
        <f t="shared" si="373"/>
        <v>1.6373999998904765E-2</v>
      </c>
      <c r="AR709" t="b">
        <f t="shared" si="350"/>
        <v>1</v>
      </c>
      <c r="AS709" t="b">
        <f t="shared" si="351"/>
        <v>1</v>
      </c>
      <c r="AT709" t="b">
        <f>TRUE</f>
        <v>1</v>
      </c>
      <c r="AU709" t="b">
        <f t="shared" si="369"/>
        <v>1</v>
      </c>
      <c r="AV709" t="b">
        <f t="shared" si="374"/>
        <v>0</v>
      </c>
      <c r="AW709" t="b">
        <f t="shared" si="370"/>
        <v>0</v>
      </c>
      <c r="AX709">
        <f t="shared" si="344"/>
        <v>0</v>
      </c>
      <c r="AY709">
        <f t="shared" si="345"/>
        <v>0</v>
      </c>
      <c r="AZ709" t="b">
        <f t="shared" si="371"/>
        <v>1</v>
      </c>
    </row>
    <row r="710" spans="1:52" x14ac:dyDescent="0.3">
      <c r="A710" s="4">
        <v>708</v>
      </c>
      <c r="B710" s="4">
        <v>-803106026131</v>
      </c>
      <c r="C710" s="5">
        <v>3</v>
      </c>
      <c r="D710" s="5">
        <v>1.3746E-2</v>
      </c>
      <c r="E710" s="5">
        <v>1.2761E-2</v>
      </c>
      <c r="F710" s="5">
        <v>1016765</v>
      </c>
      <c r="G710" s="5">
        <v>243181839</v>
      </c>
      <c r="H710" s="5">
        <v>39525764</v>
      </c>
      <c r="I710" s="5">
        <v>0</v>
      </c>
      <c r="J710" s="5">
        <v>-0.13100000000000001</v>
      </c>
      <c r="K710" s="5">
        <v>1501000</v>
      </c>
      <c r="L710" s="5">
        <v>-2273000</v>
      </c>
      <c r="M710" s="5">
        <v>239</v>
      </c>
      <c r="S710">
        <f t="shared" si="361"/>
        <v>708</v>
      </c>
      <c r="T710">
        <f t="shared" si="372"/>
        <v>15.137778999982402</v>
      </c>
      <c r="U710">
        <f t="shared" si="362"/>
        <v>3</v>
      </c>
      <c r="V710">
        <f t="shared" si="366"/>
        <v>0.1347960252</v>
      </c>
      <c r="W710">
        <f t="shared" si="367"/>
        <v>0.1251369182</v>
      </c>
      <c r="X710">
        <f t="shared" si="368"/>
        <v>9.9706009429999991</v>
      </c>
      <c r="Y710">
        <f t="shared" si="363"/>
        <v>243.181839</v>
      </c>
      <c r="Z710">
        <f t="shared" si="364"/>
        <v>39.525764000000002</v>
      </c>
      <c r="AA710">
        <f t="shared" si="365"/>
        <v>0</v>
      </c>
      <c r="AB710">
        <f t="shared" si="346"/>
        <v>-0.13100000000000001</v>
      </c>
      <c r="AC710">
        <f t="shared" si="347"/>
        <v>1.5009999999999999</v>
      </c>
      <c r="AD710">
        <f t="shared" si="348"/>
        <v>-2.2730000000000001</v>
      </c>
      <c r="AE710">
        <f t="shared" si="349"/>
        <v>0.23899999999999999</v>
      </c>
      <c r="AG710">
        <f t="shared" si="355"/>
        <v>-2.286381320112572E-3</v>
      </c>
      <c r="AH710">
        <f t="shared" si="356"/>
        <v>2.6197392072434884E-2</v>
      </c>
      <c r="AI710">
        <f t="shared" si="357"/>
        <v>-3.9671333897831111E-2</v>
      </c>
      <c r="AJ710">
        <f t="shared" si="358"/>
        <v>0.39592363798965002</v>
      </c>
      <c r="AK710">
        <f t="shared" si="359"/>
        <v>0.14791727179220027</v>
      </c>
      <c r="AL710">
        <f t="shared" si="360"/>
        <v>9.9633366567051915</v>
      </c>
      <c r="AM710">
        <f t="shared" si="352"/>
        <v>0.39591546085093626</v>
      </c>
      <c r="AN710">
        <f t="shared" si="353"/>
        <v>0.14793316700574144</v>
      </c>
      <c r="AO710">
        <f t="shared" si="354"/>
        <v>9.9633367456499045</v>
      </c>
      <c r="AQ710">
        <f t="shared" si="373"/>
        <v>2.5387999950908124E-2</v>
      </c>
      <c r="AR710" t="b">
        <f t="shared" si="350"/>
        <v>1</v>
      </c>
      <c r="AS710" t="b">
        <f t="shared" si="351"/>
        <v>1</v>
      </c>
      <c r="AT710" t="b">
        <f>TRUE</f>
        <v>1</v>
      </c>
      <c r="AU710" t="b">
        <f t="shared" si="369"/>
        <v>1</v>
      </c>
      <c r="AV710" t="b">
        <f t="shared" si="374"/>
        <v>0</v>
      </c>
      <c r="AW710" t="b">
        <f t="shared" si="370"/>
        <v>0</v>
      </c>
      <c r="AX710">
        <f t="shared" si="344"/>
        <v>0</v>
      </c>
      <c r="AY710">
        <f t="shared" si="345"/>
        <v>0</v>
      </c>
      <c r="AZ710" t="b">
        <f t="shared" si="371"/>
        <v>1</v>
      </c>
    </row>
    <row r="711" spans="1:52" x14ac:dyDescent="0.3">
      <c r="A711" s="4">
        <v>709</v>
      </c>
      <c r="B711" s="4">
        <v>-803106015327</v>
      </c>
      <c r="C711" s="5">
        <v>3</v>
      </c>
      <c r="D711" s="5">
        <v>1.5599999999999999E-2</v>
      </c>
      <c r="E711" s="5">
        <v>1.4706E-2</v>
      </c>
      <c r="F711" s="5">
        <v>1016400</v>
      </c>
      <c r="G711" s="5">
        <v>246047897</v>
      </c>
      <c r="H711" s="5">
        <v>40288963</v>
      </c>
      <c r="I711" s="5">
        <v>0</v>
      </c>
      <c r="J711" s="5">
        <v>-9.9000000000000005E-2</v>
      </c>
      <c r="K711" s="5">
        <v>1509000</v>
      </c>
      <c r="L711" s="5">
        <v>-2296000</v>
      </c>
      <c r="M711" s="5">
        <v>239</v>
      </c>
      <c r="S711">
        <f t="shared" si="361"/>
        <v>709</v>
      </c>
      <c r="T711">
        <f t="shared" si="372"/>
        <v>15.148583000060171</v>
      </c>
      <c r="U711">
        <f t="shared" si="362"/>
        <v>3</v>
      </c>
      <c r="V711">
        <f t="shared" si="366"/>
        <v>0.15297672000000001</v>
      </c>
      <c r="W711">
        <f t="shared" si="367"/>
        <v>0.14420997720000001</v>
      </c>
      <c r="X711">
        <f t="shared" si="368"/>
        <v>9.9670216800000002</v>
      </c>
      <c r="Y711">
        <f t="shared" si="363"/>
        <v>246.04789700000001</v>
      </c>
      <c r="Z711">
        <f t="shared" si="364"/>
        <v>40.288963000000003</v>
      </c>
      <c r="AA711">
        <f t="shared" si="365"/>
        <v>0</v>
      </c>
      <c r="AB711">
        <f t="shared" si="346"/>
        <v>-9.9000000000000005E-2</v>
      </c>
      <c r="AC711">
        <f t="shared" si="347"/>
        <v>1.5089999999999999</v>
      </c>
      <c r="AD711">
        <f t="shared" si="348"/>
        <v>-2.2959999999999998</v>
      </c>
      <c r="AE711">
        <f t="shared" si="349"/>
        <v>0.23899999999999999</v>
      </c>
      <c r="AG711">
        <f t="shared" si="355"/>
        <v>-1.7278759594743863E-3</v>
      </c>
      <c r="AH711">
        <f t="shared" si="356"/>
        <v>2.6337018412594431E-2</v>
      </c>
      <c r="AI711">
        <f t="shared" si="357"/>
        <v>-4.0072759625789801E-2</v>
      </c>
      <c r="AJ711">
        <f t="shared" si="358"/>
        <v>0.41539495547486338</v>
      </c>
      <c r="AK711">
        <f t="shared" si="359"/>
        <v>0.16141859729086161</v>
      </c>
      <c r="AL711">
        <f t="shared" si="360"/>
        <v>9.9592725954956514</v>
      </c>
      <c r="AM711">
        <f t="shared" si="352"/>
        <v>0.41538800184760793</v>
      </c>
      <c r="AN711">
        <f t="shared" si="353"/>
        <v>0.16143153050562564</v>
      </c>
      <c r="AO711">
        <f t="shared" si="354"/>
        <v>9.9592726758963508</v>
      </c>
      <c r="AQ711">
        <f t="shared" si="373"/>
        <v>1.080400007776916E-2</v>
      </c>
      <c r="AR711" t="b">
        <f t="shared" si="350"/>
        <v>1</v>
      </c>
      <c r="AS711" t="b">
        <f t="shared" si="351"/>
        <v>1</v>
      </c>
      <c r="AT711" t="b">
        <f>TRUE</f>
        <v>1</v>
      </c>
      <c r="AU711" t="b">
        <f t="shared" si="369"/>
        <v>1</v>
      </c>
      <c r="AV711" t="b">
        <f t="shared" si="374"/>
        <v>0</v>
      </c>
      <c r="AW711" t="b">
        <f t="shared" si="370"/>
        <v>0</v>
      </c>
      <c r="AX711">
        <f t="shared" si="344"/>
        <v>0</v>
      </c>
      <c r="AY711">
        <f t="shared" si="345"/>
        <v>0</v>
      </c>
      <c r="AZ711" t="b">
        <f t="shared" si="371"/>
        <v>1</v>
      </c>
    </row>
    <row r="712" spans="1:52" x14ac:dyDescent="0.3">
      <c r="A712" s="4">
        <v>710</v>
      </c>
      <c r="B712" s="4">
        <v>-803105990101</v>
      </c>
      <c r="C712" s="5">
        <v>3</v>
      </c>
      <c r="D712" s="5">
        <v>2.1634E-2</v>
      </c>
      <c r="E712" s="5">
        <v>1.159E-2</v>
      </c>
      <c r="F712" s="5">
        <v>1034812</v>
      </c>
      <c r="G712" s="5">
        <v>277767639</v>
      </c>
      <c r="H712" s="5">
        <v>23121536</v>
      </c>
      <c r="I712" s="5">
        <v>0</v>
      </c>
      <c r="J712" s="5">
        <v>0.159</v>
      </c>
      <c r="K712" s="5">
        <v>1509000</v>
      </c>
      <c r="L712" s="5">
        <v>-2383000</v>
      </c>
      <c r="M712" s="5">
        <v>239</v>
      </c>
      <c r="S712">
        <f t="shared" si="361"/>
        <v>710</v>
      </c>
      <c r="T712">
        <f t="shared" si="372"/>
        <v>15.1738090000581</v>
      </c>
      <c r="U712">
        <f t="shared" si="362"/>
        <v>3</v>
      </c>
      <c r="V712">
        <f t="shared" si="366"/>
        <v>0.21214733080000001</v>
      </c>
      <c r="W712">
        <f t="shared" si="367"/>
        <v>0.113653858</v>
      </c>
      <c r="X712">
        <f t="shared" si="368"/>
        <v>10.147573434400002</v>
      </c>
      <c r="Y712">
        <f t="shared" si="363"/>
        <v>277.76763899999997</v>
      </c>
      <c r="Z712">
        <f t="shared" si="364"/>
        <v>23.121535999999999</v>
      </c>
      <c r="AA712">
        <f t="shared" si="365"/>
        <v>0</v>
      </c>
      <c r="AB712">
        <f t="shared" si="346"/>
        <v>0.159</v>
      </c>
      <c r="AC712">
        <f t="shared" si="347"/>
        <v>1.5089999999999999</v>
      </c>
      <c r="AD712">
        <f t="shared" si="348"/>
        <v>-2.383</v>
      </c>
      <c r="AE712">
        <f t="shared" si="349"/>
        <v>0.23899999999999999</v>
      </c>
      <c r="AG712">
        <f t="shared" si="355"/>
        <v>2.7750735106709837E-3</v>
      </c>
      <c r="AH712">
        <f t="shared" si="356"/>
        <v>2.6337018412594431E-2</v>
      </c>
      <c r="AI712">
        <f t="shared" si="357"/>
        <v>-4.1591196075024872E-2</v>
      </c>
      <c r="AJ712">
        <f t="shared" si="358"/>
        <v>0.47929969112108844</v>
      </c>
      <c r="AK712">
        <f t="shared" si="359"/>
        <v>8.5518463661211519E-2</v>
      </c>
      <c r="AL712">
        <f t="shared" si="360"/>
        <v>10.138743940666849</v>
      </c>
      <c r="AM712">
        <f t="shared" si="352"/>
        <v>0.47930696783090698</v>
      </c>
      <c r="AN712">
        <f t="shared" si="353"/>
        <v>8.5493194282671395E-2</v>
      </c>
      <c r="AO712">
        <f t="shared" si="354"/>
        <v>10.138743809775676</v>
      </c>
      <c r="AQ712">
        <f t="shared" si="373"/>
        <v>2.5225999997928739E-2</v>
      </c>
      <c r="AR712" t="b">
        <f t="shared" si="350"/>
        <v>1</v>
      </c>
      <c r="AS712" t="b">
        <f t="shared" si="351"/>
        <v>1</v>
      </c>
      <c r="AT712" t="b">
        <f>TRUE</f>
        <v>1</v>
      </c>
      <c r="AU712" t="b">
        <f t="shared" si="369"/>
        <v>1</v>
      </c>
      <c r="AV712" t="b">
        <f t="shared" si="374"/>
        <v>0</v>
      </c>
      <c r="AW712" t="b">
        <f t="shared" si="370"/>
        <v>0</v>
      </c>
      <c r="AX712">
        <f t="shared" si="344"/>
        <v>0</v>
      </c>
      <c r="AY712">
        <f t="shared" si="345"/>
        <v>0</v>
      </c>
      <c r="AZ712" t="b">
        <f t="shared" si="371"/>
        <v>1</v>
      </c>
    </row>
    <row r="713" spans="1:52" x14ac:dyDescent="0.3">
      <c r="A713" s="4">
        <v>711</v>
      </c>
      <c r="B713" s="4">
        <v>-803105963762</v>
      </c>
      <c r="C713" s="5">
        <v>3</v>
      </c>
      <c r="D713" s="5">
        <v>1.3049E-2</v>
      </c>
      <c r="E713" s="5">
        <v>2.428E-3</v>
      </c>
      <c r="F713" s="5">
        <v>1038219</v>
      </c>
      <c r="G713" s="5">
        <v>311526459</v>
      </c>
      <c r="H713" s="5">
        <v>18932890</v>
      </c>
      <c r="I713" s="5">
        <v>0</v>
      </c>
      <c r="J713" s="5">
        <v>0.49299999999999999</v>
      </c>
      <c r="K713" s="5">
        <v>1389000</v>
      </c>
      <c r="L713" s="5">
        <v>-2497000</v>
      </c>
      <c r="M713" s="5">
        <v>240</v>
      </c>
      <c r="S713">
        <f t="shared" si="361"/>
        <v>711</v>
      </c>
      <c r="T713">
        <f t="shared" si="372"/>
        <v>15.200148000032641</v>
      </c>
      <c r="U713">
        <f t="shared" si="362"/>
        <v>3</v>
      </c>
      <c r="V713">
        <f t="shared" si="366"/>
        <v>0.1279611038</v>
      </c>
      <c r="W713">
        <f t="shared" si="367"/>
        <v>2.3809453600000002E-2</v>
      </c>
      <c r="X713">
        <f t="shared" si="368"/>
        <v>10.1809831578</v>
      </c>
      <c r="Y713">
        <f t="shared" si="363"/>
        <v>311.52645899999999</v>
      </c>
      <c r="Z713">
        <f t="shared" si="364"/>
        <v>18.93289</v>
      </c>
      <c r="AA713">
        <f t="shared" si="365"/>
        <v>0</v>
      </c>
      <c r="AB713">
        <f t="shared" si="346"/>
        <v>0.49299999999999999</v>
      </c>
      <c r="AC713">
        <f t="shared" si="347"/>
        <v>1.389</v>
      </c>
      <c r="AD713">
        <f t="shared" si="348"/>
        <v>-2.4969999999999999</v>
      </c>
      <c r="AE713">
        <f t="shared" si="349"/>
        <v>0.24</v>
      </c>
      <c r="AG713">
        <f t="shared" si="355"/>
        <v>8.6044732123320439E-3</v>
      </c>
      <c r="AH713">
        <f t="shared" si="356"/>
        <v>2.4242623310201238E-2</v>
      </c>
      <c r="AI713">
        <f t="shared" si="357"/>
        <v>-4.3580871422298405E-2</v>
      </c>
      <c r="AJ713">
        <f t="shared" si="358"/>
        <v>0.37471306869484111</v>
      </c>
      <c r="AK713">
        <f t="shared" si="359"/>
        <v>-6.3739914099501749E-2</v>
      </c>
      <c r="AL713">
        <f t="shared" si="360"/>
        <v>10.174717997717362</v>
      </c>
      <c r="AM713">
        <f t="shared" si="352"/>
        <v>0.37470889896203352</v>
      </c>
      <c r="AN713">
        <f t="shared" si="353"/>
        <v>-6.3792343680585117E-2</v>
      </c>
      <c r="AO713">
        <f t="shared" si="354"/>
        <v>10.174717822696614</v>
      </c>
      <c r="AQ713">
        <f t="shared" si="373"/>
        <v>2.6338999974541366E-2</v>
      </c>
      <c r="AR713" t="b">
        <f t="shared" si="350"/>
        <v>1</v>
      </c>
      <c r="AS713" t="b">
        <f t="shared" si="351"/>
        <v>1</v>
      </c>
      <c r="AT713" t="b">
        <f>TRUE</f>
        <v>1</v>
      </c>
      <c r="AU713" t="b">
        <f t="shared" si="369"/>
        <v>1</v>
      </c>
      <c r="AV713" t="b">
        <f t="shared" si="374"/>
        <v>0</v>
      </c>
      <c r="AW713" t="b">
        <f t="shared" si="370"/>
        <v>0</v>
      </c>
      <c r="AX713">
        <f t="shared" si="344"/>
        <v>0</v>
      </c>
      <c r="AY713">
        <f t="shared" si="345"/>
        <v>0</v>
      </c>
      <c r="AZ713" t="b">
        <f t="shared" si="371"/>
        <v>1</v>
      </c>
    </row>
    <row r="714" spans="1:52" x14ac:dyDescent="0.3">
      <c r="A714" s="4">
        <v>712</v>
      </c>
      <c r="B714" s="4">
        <v>-803105958091</v>
      </c>
      <c r="C714" s="5">
        <v>3</v>
      </c>
      <c r="D714" s="5">
        <v>1.8563E-2</v>
      </c>
      <c r="E714" s="5">
        <v>-1.2999999999999999E-5</v>
      </c>
      <c r="F714" s="5">
        <v>1046023</v>
      </c>
      <c r="G714" s="5">
        <v>316875549</v>
      </c>
      <c r="H714" s="5">
        <v>13231498</v>
      </c>
      <c r="I714" s="5">
        <v>0</v>
      </c>
      <c r="J714" s="5">
        <v>0.57499999999999996</v>
      </c>
      <c r="K714" s="5">
        <v>1357000</v>
      </c>
      <c r="L714" s="5">
        <v>-2526000</v>
      </c>
      <c r="M714" s="5">
        <v>240</v>
      </c>
      <c r="S714">
        <f t="shared" si="361"/>
        <v>712</v>
      </c>
      <c r="T714">
        <f t="shared" si="372"/>
        <v>15.205819000024348</v>
      </c>
      <c r="U714">
        <f t="shared" si="362"/>
        <v>3</v>
      </c>
      <c r="V714">
        <f t="shared" si="366"/>
        <v>0.18203249060000001</v>
      </c>
      <c r="W714">
        <f t="shared" si="367"/>
        <v>-1.2748060000000001E-4</v>
      </c>
      <c r="X714">
        <f t="shared" si="368"/>
        <v>10.257510742599999</v>
      </c>
      <c r="Y714">
        <f t="shared" si="363"/>
        <v>316.87554899999998</v>
      </c>
      <c r="Z714">
        <f t="shared" si="364"/>
        <v>13.231498</v>
      </c>
      <c r="AA714">
        <f t="shared" si="365"/>
        <v>0</v>
      </c>
      <c r="AB714">
        <f t="shared" si="346"/>
        <v>0.57499999999999996</v>
      </c>
      <c r="AC714">
        <f t="shared" si="347"/>
        <v>1.357</v>
      </c>
      <c r="AD714">
        <f t="shared" si="348"/>
        <v>-2.5259999999999998</v>
      </c>
      <c r="AE714">
        <f t="shared" si="349"/>
        <v>0.24</v>
      </c>
      <c r="AG714">
        <f t="shared" si="355"/>
        <v>1.0035643198967393E-2</v>
      </c>
      <c r="AH714">
        <f t="shared" si="356"/>
        <v>2.3684117949563051E-2</v>
      </c>
      <c r="AI714">
        <f t="shared" si="357"/>
        <v>-4.4087016905376759E-2</v>
      </c>
      <c r="AJ714">
        <f t="shared" si="358"/>
        <v>0.42489882113433486</v>
      </c>
      <c r="AK714">
        <f t="shared" si="359"/>
        <v>-0.10299433267674239</v>
      </c>
      <c r="AL714">
        <f t="shared" si="360"/>
        <v>10.249805639019447</v>
      </c>
      <c r="AM714">
        <f t="shared" si="352"/>
        <v>0.42488655833311006</v>
      </c>
      <c r="AN714">
        <f t="shared" si="353"/>
        <v>-0.10306646418063109</v>
      </c>
      <c r="AO714">
        <f t="shared" si="354"/>
        <v>10.249805422296994</v>
      </c>
      <c r="AQ714">
        <f t="shared" si="373"/>
        <v>5.6709999917075038E-3</v>
      </c>
      <c r="AR714" t="b">
        <f t="shared" si="350"/>
        <v>1</v>
      </c>
      <c r="AS714" t="b">
        <f t="shared" si="351"/>
        <v>1</v>
      </c>
      <c r="AT714" t="b">
        <f>TRUE</f>
        <v>1</v>
      </c>
      <c r="AU714" t="b">
        <f t="shared" si="369"/>
        <v>1</v>
      </c>
      <c r="AV714" t="b">
        <f t="shared" si="374"/>
        <v>0</v>
      </c>
      <c r="AW714" t="b">
        <f t="shared" si="370"/>
        <v>0</v>
      </c>
      <c r="AX714">
        <f t="shared" si="344"/>
        <v>0</v>
      </c>
      <c r="AY714">
        <f t="shared" si="345"/>
        <v>0</v>
      </c>
      <c r="AZ714" t="b">
        <f t="shared" si="371"/>
        <v>1</v>
      </c>
    </row>
    <row r="715" spans="1:52" x14ac:dyDescent="0.3">
      <c r="A715" s="4">
        <v>713</v>
      </c>
      <c r="B715" s="4">
        <v>-803105927323</v>
      </c>
      <c r="C715" s="5">
        <v>3</v>
      </c>
      <c r="D715" s="5">
        <v>-2.715E-3</v>
      </c>
      <c r="E715" s="5">
        <v>-8.2299999999999995E-4</v>
      </c>
      <c r="F715" s="5">
        <v>1059426</v>
      </c>
      <c r="G715" s="5">
        <v>350107391</v>
      </c>
      <c r="H715" s="5">
        <v>0.906694</v>
      </c>
      <c r="I715" s="5">
        <v>0</v>
      </c>
      <c r="J715" s="5">
        <v>1188000</v>
      </c>
      <c r="K715" s="5">
        <v>1008000</v>
      </c>
      <c r="L715" s="5">
        <v>-2681000</v>
      </c>
      <c r="M715" s="5">
        <v>240</v>
      </c>
      <c r="S715">
        <f t="shared" si="361"/>
        <v>713</v>
      </c>
      <c r="T715">
        <f t="shared" si="372"/>
        <v>15.236586999963038</v>
      </c>
      <c r="U715">
        <f t="shared" si="362"/>
        <v>3</v>
      </c>
      <c r="V715">
        <f t="shared" si="366"/>
        <v>-2.6623833E-2</v>
      </c>
      <c r="W715">
        <f t="shared" si="367"/>
        <v>-8.0705025999999996E-3</v>
      </c>
      <c r="X715">
        <f t="shared" si="368"/>
        <v>10.3889432412</v>
      </c>
      <c r="Y715">
        <f t="shared" si="363"/>
        <v>350.10739100000001</v>
      </c>
      <c r="Z715">
        <f t="shared" si="364"/>
        <v>0.906694</v>
      </c>
      <c r="AA715">
        <f t="shared" si="365"/>
        <v>0</v>
      </c>
      <c r="AB715">
        <f t="shared" si="346"/>
        <v>1.1879999999999999</v>
      </c>
      <c r="AC715">
        <f t="shared" si="347"/>
        <v>1.008</v>
      </c>
      <c r="AD715">
        <f t="shared" si="348"/>
        <v>-2.681</v>
      </c>
      <c r="AE715">
        <f t="shared" si="349"/>
        <v>0.24</v>
      </c>
      <c r="AG715">
        <f t="shared" si="355"/>
        <v>2.0734511513692634E-2</v>
      </c>
      <c r="AH715">
        <f t="shared" si="356"/>
        <v>1.7592918860102842E-2</v>
      </c>
      <c r="AI715">
        <f t="shared" si="357"/>
        <v>-4.6792277245967975E-2</v>
      </c>
      <c r="AJ715">
        <f t="shared" si="358"/>
        <v>0.15614269439680856</v>
      </c>
      <c r="AK715">
        <f t="shared" si="359"/>
        <v>-0.22343937469009539</v>
      </c>
      <c r="AL715">
        <f t="shared" si="360"/>
        <v>10.385403696303555</v>
      </c>
      <c r="AM715">
        <f t="shared" si="352"/>
        <v>0.15610046560035226</v>
      </c>
      <c r="AN715">
        <f t="shared" si="353"/>
        <v>-0.22346299658934315</v>
      </c>
      <c r="AO715">
        <f t="shared" si="354"/>
        <v>10.385403822873988</v>
      </c>
      <c r="AQ715">
        <f t="shared" si="373"/>
        <v>3.0767999938689172E-2</v>
      </c>
      <c r="AR715" t="b">
        <f t="shared" si="350"/>
        <v>1</v>
      </c>
      <c r="AS715" t="b">
        <f t="shared" si="351"/>
        <v>1</v>
      </c>
      <c r="AT715" t="b">
        <f>TRUE</f>
        <v>1</v>
      </c>
      <c r="AU715" t="b">
        <f t="shared" si="369"/>
        <v>1</v>
      </c>
      <c r="AV715" t="b">
        <f t="shared" si="374"/>
        <v>0</v>
      </c>
      <c r="AW715" t="b">
        <f t="shared" si="370"/>
        <v>0</v>
      </c>
      <c r="AX715">
        <f t="shared" si="344"/>
        <v>0</v>
      </c>
      <c r="AY715">
        <f t="shared" si="345"/>
        <v>0</v>
      </c>
      <c r="AZ715" t="b">
        <f t="shared" si="371"/>
        <v>1</v>
      </c>
    </row>
    <row r="716" spans="1:52" x14ac:dyDescent="0.3">
      <c r="A716" s="4">
        <v>714</v>
      </c>
      <c r="B716" s="4">
        <v>-803105911561</v>
      </c>
      <c r="C716" s="5">
        <v>3</v>
      </c>
      <c r="D716" s="5">
        <v>6.5690000000000002E-3</v>
      </c>
      <c r="E716" s="5">
        <v>8.3260000000000001E-3</v>
      </c>
      <c r="F716" s="5">
        <v>1054430</v>
      </c>
      <c r="G716" s="5">
        <v>371057739</v>
      </c>
      <c r="H716" s="5">
        <v>11096477</v>
      </c>
      <c r="I716" s="5">
        <v>0</v>
      </c>
      <c r="J716" s="5">
        <v>1380000</v>
      </c>
      <c r="K716" s="5">
        <v>0.79</v>
      </c>
      <c r="L716" s="5">
        <v>-2769000</v>
      </c>
      <c r="M716" s="5">
        <v>240</v>
      </c>
      <c r="S716">
        <f t="shared" si="361"/>
        <v>714</v>
      </c>
      <c r="T716">
        <f t="shared" si="372"/>
        <v>15.252348999958485</v>
      </c>
      <c r="U716">
        <f t="shared" si="362"/>
        <v>3</v>
      </c>
      <c r="V716">
        <f t="shared" si="366"/>
        <v>6.441692780000001E-2</v>
      </c>
      <c r="W716">
        <f t="shared" si="367"/>
        <v>8.1646421199999999E-2</v>
      </c>
      <c r="X716">
        <f t="shared" si="368"/>
        <v>10.339951466</v>
      </c>
      <c r="Y716">
        <f t="shared" si="363"/>
        <v>371.05773900000003</v>
      </c>
      <c r="Z716">
        <f t="shared" si="364"/>
        <v>11.096477</v>
      </c>
      <c r="AA716">
        <f t="shared" si="365"/>
        <v>0</v>
      </c>
      <c r="AB716">
        <f t="shared" si="346"/>
        <v>1.38</v>
      </c>
      <c r="AC716">
        <f t="shared" si="347"/>
        <v>0.79</v>
      </c>
      <c r="AD716">
        <f t="shared" si="348"/>
        <v>-2.7690000000000001</v>
      </c>
      <c r="AE716">
        <f t="shared" si="349"/>
        <v>0.24</v>
      </c>
      <c r="AG716">
        <f t="shared" si="355"/>
        <v>2.4085543677521744E-2</v>
      </c>
      <c r="AH716">
        <f t="shared" si="356"/>
        <v>1.3788101090755204E-2</v>
      </c>
      <c r="AI716">
        <f t="shared" si="357"/>
        <v>-4.8328166987722986E-2</v>
      </c>
      <c r="AJ716">
        <f t="shared" si="358"/>
        <v>0.20697458350220133</v>
      </c>
      <c r="AK716">
        <f t="shared" si="359"/>
        <v>-0.16735147411399676</v>
      </c>
      <c r="AL716">
        <f t="shared" si="360"/>
        <v>10.337048273265124</v>
      </c>
      <c r="AM716">
        <f t="shared" si="352"/>
        <v>0.2069603447197999</v>
      </c>
      <c r="AN716">
        <f t="shared" si="353"/>
        <v>-0.16739653420519085</v>
      </c>
      <c r="AO716">
        <f t="shared" si="354"/>
        <v>10.337047828754933</v>
      </c>
      <c r="AQ716">
        <f t="shared" si="373"/>
        <v>1.5761999995447695E-2</v>
      </c>
      <c r="AR716" t="b">
        <f t="shared" si="350"/>
        <v>1</v>
      </c>
      <c r="AS716" t="b">
        <f t="shared" si="351"/>
        <v>1</v>
      </c>
      <c r="AT716" t="b">
        <f>TRUE</f>
        <v>1</v>
      </c>
      <c r="AU716" t="b">
        <f t="shared" si="369"/>
        <v>1</v>
      </c>
      <c r="AV716" t="b">
        <f t="shared" si="374"/>
        <v>0</v>
      </c>
      <c r="AW716" t="b">
        <f t="shared" si="370"/>
        <v>0</v>
      </c>
      <c r="AX716">
        <f t="shared" ref="AX716:AX779" si="375">AND(NOT(AW715),AW716)*T716</f>
        <v>0</v>
      </c>
      <c r="AY716">
        <f t="shared" ref="AY716:AY779" si="376">AND(AW715,NOT(AW716))*T716</f>
        <v>0</v>
      </c>
      <c r="AZ716" t="b">
        <f t="shared" si="371"/>
        <v>1</v>
      </c>
    </row>
    <row r="717" spans="1:52" x14ac:dyDescent="0.3">
      <c r="A717" s="4">
        <v>715</v>
      </c>
      <c r="B717" s="4">
        <v>-803105886468</v>
      </c>
      <c r="C717" s="5">
        <v>3</v>
      </c>
      <c r="D717" s="5">
        <v>4.4580000000000002E-3</v>
      </c>
      <c r="E717" s="5">
        <v>-5.5430000000000002E-3</v>
      </c>
      <c r="F717" s="5">
        <v>1068596</v>
      </c>
      <c r="G717" s="5">
        <v>398312561</v>
      </c>
      <c r="H717" s="5">
        <v>-1741384</v>
      </c>
      <c r="I717" s="5">
        <v>0</v>
      </c>
      <c r="J717" s="5">
        <v>1407000</v>
      </c>
      <c r="K717" s="5">
        <v>0.39500000000000002</v>
      </c>
      <c r="L717" s="5">
        <v>-2811000</v>
      </c>
      <c r="M717" s="5">
        <v>241</v>
      </c>
      <c r="S717">
        <f t="shared" si="361"/>
        <v>715</v>
      </c>
      <c r="T717">
        <f t="shared" si="372"/>
        <v>15.277441999991424</v>
      </c>
      <c r="U717">
        <f t="shared" si="362"/>
        <v>3</v>
      </c>
      <c r="V717">
        <f t="shared" si="366"/>
        <v>4.3716039600000006E-2</v>
      </c>
      <c r="W717">
        <f t="shared" si="367"/>
        <v>-5.4355766600000008E-2</v>
      </c>
      <c r="X717">
        <f t="shared" si="368"/>
        <v>10.478866095200001</v>
      </c>
      <c r="Y717">
        <f t="shared" si="363"/>
        <v>398.31256100000002</v>
      </c>
      <c r="Z717">
        <f t="shared" si="364"/>
        <v>-1.741384</v>
      </c>
      <c r="AA717">
        <f t="shared" si="365"/>
        <v>0</v>
      </c>
      <c r="AB717">
        <f t="shared" si="346"/>
        <v>1.407</v>
      </c>
      <c r="AC717">
        <f t="shared" si="347"/>
        <v>0.39500000000000002</v>
      </c>
      <c r="AD717">
        <f t="shared" si="348"/>
        <v>-2.8109999999999999</v>
      </c>
      <c r="AE717">
        <f t="shared" si="349"/>
        <v>0.24099999999999999</v>
      </c>
      <c r="AG717">
        <f t="shared" si="355"/>
        <v>2.4556782575560213E-2</v>
      </c>
      <c r="AH717">
        <f t="shared" si="356"/>
        <v>6.8940505453776021E-3</v>
      </c>
      <c r="AI717">
        <f t="shared" si="357"/>
        <v>-4.9061205273560601E-2</v>
      </c>
      <c r="AJ717">
        <f t="shared" si="358"/>
        <v>0.1159562610066997</v>
      </c>
      <c r="AK717">
        <f t="shared" si="359"/>
        <v>-0.3116272377863617</v>
      </c>
      <c r="AL717">
        <f t="shared" si="360"/>
        <v>10.473821790197505</v>
      </c>
      <c r="AM717">
        <f t="shared" si="352"/>
        <v>0.11592527887665161</v>
      </c>
      <c r="AN717">
        <f t="shared" si="353"/>
        <v>-0.31164075239847522</v>
      </c>
      <c r="AO717">
        <f t="shared" si="354"/>
        <v>10.473821731048078</v>
      </c>
      <c r="AQ717">
        <f t="shared" si="373"/>
        <v>2.5093000032939017E-2</v>
      </c>
      <c r="AR717" t="b">
        <f t="shared" si="350"/>
        <v>1</v>
      </c>
      <c r="AS717" t="b">
        <f t="shared" si="351"/>
        <v>1</v>
      </c>
      <c r="AT717" t="b">
        <f>TRUE</f>
        <v>1</v>
      </c>
      <c r="AU717" t="b">
        <f t="shared" si="369"/>
        <v>1</v>
      </c>
      <c r="AV717" t="b">
        <f t="shared" si="374"/>
        <v>0</v>
      </c>
      <c r="AW717" t="b">
        <f t="shared" si="370"/>
        <v>0</v>
      </c>
      <c r="AX717">
        <f t="shared" si="375"/>
        <v>0</v>
      </c>
      <c r="AY717">
        <f t="shared" si="376"/>
        <v>0</v>
      </c>
      <c r="AZ717" t="b">
        <f t="shared" si="371"/>
        <v>1</v>
      </c>
    </row>
    <row r="718" spans="1:52" x14ac:dyDescent="0.3">
      <c r="A718" s="4">
        <v>716</v>
      </c>
      <c r="B718" s="4">
        <v>-803105865088</v>
      </c>
      <c r="C718" s="5">
        <v>3</v>
      </c>
      <c r="D718" s="5">
        <v>2.2557000000000001E-2</v>
      </c>
      <c r="E718" s="5">
        <v>1.7125999999999999E-2</v>
      </c>
      <c r="F718" s="5">
        <v>1058869</v>
      </c>
      <c r="G718" s="5">
        <v>432693939</v>
      </c>
      <c r="H718" s="5">
        <v>1023309</v>
      </c>
      <c r="I718" s="5">
        <v>0</v>
      </c>
      <c r="J718" s="5">
        <v>1278000</v>
      </c>
      <c r="K718" s="5">
        <v>3.2000000000000001E-2</v>
      </c>
      <c r="L718" s="5">
        <v>-2859000</v>
      </c>
      <c r="M718" s="5">
        <v>241</v>
      </c>
      <c r="S718">
        <f t="shared" si="361"/>
        <v>716</v>
      </c>
      <c r="T718">
        <f t="shared" si="372"/>
        <v>15.298822000040673</v>
      </c>
      <c r="U718">
        <f t="shared" si="362"/>
        <v>3</v>
      </c>
      <c r="V718">
        <f t="shared" si="366"/>
        <v>0.22119845340000002</v>
      </c>
      <c r="W718">
        <f t="shared" si="367"/>
        <v>0.16794098120000001</v>
      </c>
      <c r="X718">
        <f t="shared" si="368"/>
        <v>10.383481187800001</v>
      </c>
      <c r="Y718">
        <f t="shared" si="363"/>
        <v>432.693939</v>
      </c>
      <c r="Z718">
        <f t="shared" si="364"/>
        <v>1.023309</v>
      </c>
      <c r="AA718">
        <f t="shared" si="365"/>
        <v>0</v>
      </c>
      <c r="AB718">
        <f t="shared" si="346"/>
        <v>1.278</v>
      </c>
      <c r="AC718">
        <f t="shared" si="347"/>
        <v>3.2000000000000001E-2</v>
      </c>
      <c r="AD718">
        <f t="shared" si="348"/>
        <v>-2.859</v>
      </c>
      <c r="AE718">
        <f t="shared" si="349"/>
        <v>0.24099999999999999</v>
      </c>
      <c r="AG718">
        <f t="shared" si="355"/>
        <v>2.2305307840487534E-2</v>
      </c>
      <c r="AH718">
        <f t="shared" si="356"/>
        <v>5.5850536063818549E-4</v>
      </c>
      <c r="AI718">
        <f t="shared" si="357"/>
        <v>-4.9898963314517882E-2</v>
      </c>
      <c r="AJ718">
        <f t="shared" si="358"/>
        <v>0.22699764850496049</v>
      </c>
      <c r="AK718">
        <f t="shared" si="359"/>
        <v>-6.3685542869202222E-2</v>
      </c>
      <c r="AL718">
        <f t="shared" si="360"/>
        <v>10.384518800866612</v>
      </c>
      <c r="AM718">
        <f t="shared" si="352"/>
        <v>0.22699829790251019</v>
      </c>
      <c r="AN718">
        <f t="shared" si="353"/>
        <v>-6.3688334369285809E-2</v>
      </c>
      <c r="AO718">
        <f t="shared" si="354"/>
        <v>10.384518769551342</v>
      </c>
      <c r="AQ718">
        <f t="shared" si="373"/>
        <v>2.1380000049248338E-2</v>
      </c>
      <c r="AR718" t="b">
        <f t="shared" si="350"/>
        <v>1</v>
      </c>
      <c r="AS718" t="b">
        <f t="shared" si="351"/>
        <v>1</v>
      </c>
      <c r="AT718" t="b">
        <f>TRUE</f>
        <v>1</v>
      </c>
      <c r="AU718" t="b">
        <f t="shared" si="369"/>
        <v>1</v>
      </c>
      <c r="AV718" t="b">
        <f t="shared" si="374"/>
        <v>0</v>
      </c>
      <c r="AW718" t="b">
        <f t="shared" si="370"/>
        <v>0</v>
      </c>
      <c r="AX718">
        <f t="shared" si="375"/>
        <v>0</v>
      </c>
      <c r="AY718">
        <f t="shared" si="376"/>
        <v>0</v>
      </c>
      <c r="AZ718" t="b">
        <f t="shared" si="371"/>
        <v>1</v>
      </c>
    </row>
    <row r="719" spans="1:52" x14ac:dyDescent="0.3">
      <c r="A719" s="4">
        <v>717</v>
      </c>
      <c r="B719" s="4">
        <v>-803105845712</v>
      </c>
      <c r="C719" s="5">
        <v>3</v>
      </c>
      <c r="D719" s="5">
        <v>2.8330999999999999E-2</v>
      </c>
      <c r="E719" s="5">
        <v>1.7448999999999999E-2</v>
      </c>
      <c r="F719" s="5">
        <v>1047068</v>
      </c>
      <c r="G719" s="5">
        <v>437860565</v>
      </c>
      <c r="H719" s="5">
        <v>2519747</v>
      </c>
      <c r="I719" s="5">
        <v>0</v>
      </c>
      <c r="J719" s="5">
        <v>1229000</v>
      </c>
      <c r="K719" s="5">
        <v>-0.125</v>
      </c>
      <c r="L719" s="5">
        <v>-2850000</v>
      </c>
      <c r="M719" s="5">
        <v>242</v>
      </c>
      <c r="S719">
        <f t="shared" si="361"/>
        <v>717</v>
      </c>
      <c r="T719">
        <f t="shared" si="372"/>
        <v>15.318197999964468</v>
      </c>
      <c r="U719">
        <f t="shared" si="362"/>
        <v>3</v>
      </c>
      <c r="V719">
        <f t="shared" si="366"/>
        <v>0.27781945219999998</v>
      </c>
      <c r="W719">
        <f t="shared" si="367"/>
        <v>0.17110838380000001</v>
      </c>
      <c r="X719">
        <f t="shared" si="368"/>
        <v>10.267758221600001</v>
      </c>
      <c r="Y719">
        <f t="shared" si="363"/>
        <v>437.86056500000001</v>
      </c>
      <c r="Z719">
        <f t="shared" si="364"/>
        <v>2.5197470000000002</v>
      </c>
      <c r="AA719">
        <f t="shared" si="365"/>
        <v>0</v>
      </c>
      <c r="AB719">
        <f t="shared" si="346"/>
        <v>1.2290000000000001</v>
      </c>
      <c r="AC719">
        <f t="shared" si="347"/>
        <v>-0.125</v>
      </c>
      <c r="AD719">
        <f t="shared" si="348"/>
        <v>-2.85</v>
      </c>
      <c r="AE719">
        <f t="shared" si="349"/>
        <v>0.24199999999999999</v>
      </c>
      <c r="AG719">
        <f t="shared" si="355"/>
        <v>2.1450096507010311E-2</v>
      </c>
      <c r="AH719">
        <f t="shared" si="356"/>
        <v>-2.1816615649929119E-3</v>
      </c>
      <c r="AI719">
        <f t="shared" si="357"/>
        <v>-4.9741883681838392E-2</v>
      </c>
      <c r="AJ719">
        <f t="shared" si="358"/>
        <v>0.25541803533822971</v>
      </c>
      <c r="AK719">
        <f t="shared" si="359"/>
        <v>-4.9170970542006642E-2</v>
      </c>
      <c r="AL719">
        <f t="shared" si="360"/>
        <v>10.269647728483276</v>
      </c>
      <c r="AM719">
        <f t="shared" si="352"/>
        <v>0.25541518179567652</v>
      </c>
      <c r="AN719">
        <f t="shared" si="353"/>
        <v>-4.9158494576165085E-2</v>
      </c>
      <c r="AO719">
        <f t="shared" si="354"/>
        <v>10.269647859181008</v>
      </c>
      <c r="AQ719">
        <f t="shared" si="373"/>
        <v>1.9375999923795462E-2</v>
      </c>
      <c r="AR719" t="b">
        <f t="shared" si="350"/>
        <v>1</v>
      </c>
      <c r="AS719" t="b">
        <f t="shared" si="351"/>
        <v>1</v>
      </c>
      <c r="AT719" t="b">
        <f>TRUE</f>
        <v>1</v>
      </c>
      <c r="AU719" t="b">
        <f t="shared" si="369"/>
        <v>1</v>
      </c>
      <c r="AV719" t="b">
        <f t="shared" si="374"/>
        <v>0</v>
      </c>
      <c r="AW719" t="b">
        <f t="shared" si="370"/>
        <v>0</v>
      </c>
      <c r="AX719">
        <f t="shared" si="375"/>
        <v>0</v>
      </c>
      <c r="AY719">
        <f t="shared" si="376"/>
        <v>0</v>
      </c>
      <c r="AZ719" t="b">
        <f t="shared" si="371"/>
        <v>1</v>
      </c>
    </row>
    <row r="720" spans="1:52" x14ac:dyDescent="0.3">
      <c r="A720" s="4">
        <v>718</v>
      </c>
      <c r="B720" s="4">
        <v>-803105824120</v>
      </c>
      <c r="C720" s="5">
        <v>3</v>
      </c>
      <c r="D720" s="5">
        <v>4.5199999999999997E-3</v>
      </c>
      <c r="E720" s="5">
        <v>6.587E-3</v>
      </c>
      <c r="F720" s="5">
        <v>1045734</v>
      </c>
      <c r="G720" s="5">
        <v>439744751</v>
      </c>
      <c r="H720" s="5">
        <v>41844467</v>
      </c>
      <c r="I720" s="5">
        <v>0</v>
      </c>
      <c r="J720" s="5">
        <v>1142000</v>
      </c>
      <c r="K720" s="5">
        <v>-0.41699999999999998</v>
      </c>
      <c r="L720" s="5">
        <v>-2800000</v>
      </c>
      <c r="M720" s="5">
        <v>242</v>
      </c>
      <c r="S720">
        <f t="shared" si="361"/>
        <v>718</v>
      </c>
      <c r="T720">
        <f t="shared" si="372"/>
        <v>15.339789999998175</v>
      </c>
      <c r="U720">
        <f t="shared" si="362"/>
        <v>3</v>
      </c>
      <c r="V720">
        <f t="shared" si="366"/>
        <v>4.4324023999999997E-2</v>
      </c>
      <c r="W720">
        <f t="shared" si="367"/>
        <v>6.4593439400000008E-2</v>
      </c>
      <c r="X720">
        <f t="shared" si="368"/>
        <v>10.2546767508</v>
      </c>
      <c r="Y720">
        <f t="shared" si="363"/>
        <v>439.74475100000001</v>
      </c>
      <c r="Z720">
        <f t="shared" si="364"/>
        <v>41.844467000000002</v>
      </c>
      <c r="AA720">
        <f t="shared" si="365"/>
        <v>0</v>
      </c>
      <c r="AB720">
        <f t="shared" si="346"/>
        <v>1.1419999999999999</v>
      </c>
      <c r="AC720">
        <f t="shared" si="347"/>
        <v>-0.41699999999999998</v>
      </c>
      <c r="AD720">
        <f t="shared" si="348"/>
        <v>-2.8</v>
      </c>
      <c r="AE720">
        <f t="shared" si="349"/>
        <v>0.24199999999999999</v>
      </c>
      <c r="AG720">
        <f t="shared" si="355"/>
        <v>1.9931660057775243E-2</v>
      </c>
      <c r="AH720">
        <f t="shared" si="356"/>
        <v>-7.2780229808163538E-3</v>
      </c>
      <c r="AI720">
        <f t="shared" si="357"/>
        <v>-4.8869219055841226E-2</v>
      </c>
      <c r="AJ720">
        <f t="shared" si="358"/>
        <v>-3.0310264075968769E-2</v>
      </c>
      <c r="AK720">
        <f t="shared" si="359"/>
        <v>-0.13979960515270989</v>
      </c>
      <c r="AL720">
        <f t="shared" si="360"/>
        <v>10.253978230579872</v>
      </c>
      <c r="AM720">
        <f t="shared" si="352"/>
        <v>-3.0304809198236506E-2</v>
      </c>
      <c r="AN720">
        <f t="shared" si="353"/>
        <v>-0.13979858877593437</v>
      </c>
      <c r="AO720">
        <f t="shared" si="354"/>
        <v>10.253978260559695</v>
      </c>
      <c r="AQ720">
        <f t="shared" si="373"/>
        <v>2.1592000033706427E-2</v>
      </c>
      <c r="AR720" t="b">
        <f t="shared" si="350"/>
        <v>1</v>
      </c>
      <c r="AS720" t="b">
        <f t="shared" si="351"/>
        <v>1</v>
      </c>
      <c r="AT720" t="b">
        <f>TRUE</f>
        <v>1</v>
      </c>
      <c r="AU720" t="b">
        <f t="shared" si="369"/>
        <v>1</v>
      </c>
      <c r="AV720" t="b">
        <f t="shared" si="374"/>
        <v>0</v>
      </c>
      <c r="AW720" t="b">
        <f t="shared" si="370"/>
        <v>0</v>
      </c>
      <c r="AX720">
        <f t="shared" si="375"/>
        <v>0</v>
      </c>
      <c r="AY720">
        <f t="shared" si="376"/>
        <v>0</v>
      </c>
      <c r="AZ720" t="b">
        <f t="shared" si="371"/>
        <v>1</v>
      </c>
    </row>
    <row r="721" spans="1:52" x14ac:dyDescent="0.3">
      <c r="A721" s="4">
        <v>719</v>
      </c>
      <c r="B721" s="4">
        <v>-803105806586</v>
      </c>
      <c r="C721" s="5">
        <v>3</v>
      </c>
      <c r="D721" s="5">
        <v>3.7100000000000002E-4</v>
      </c>
      <c r="E721" s="5">
        <v>2.8413999999999998E-2</v>
      </c>
      <c r="F721" s="5">
        <v>1060307</v>
      </c>
      <c r="G721" s="5">
        <v>440503296</v>
      </c>
      <c r="H721" s="5">
        <v>44848438</v>
      </c>
      <c r="I721" s="5">
        <v>0</v>
      </c>
      <c r="J721" s="5">
        <v>1150000</v>
      </c>
      <c r="K721" s="5">
        <v>-0.48199999999999998</v>
      </c>
      <c r="L721" s="5">
        <v>-2780000</v>
      </c>
      <c r="M721" s="5">
        <v>242</v>
      </c>
      <c r="S721">
        <f t="shared" si="361"/>
        <v>719</v>
      </c>
      <c r="T721">
        <f t="shared" si="372"/>
        <v>15.357323999982327</v>
      </c>
      <c r="U721">
        <f t="shared" si="362"/>
        <v>3</v>
      </c>
      <c r="V721">
        <f t="shared" si="366"/>
        <v>3.6381002000000005E-3</v>
      </c>
      <c r="W721">
        <f t="shared" si="367"/>
        <v>0.2786333668</v>
      </c>
      <c r="X721">
        <f t="shared" si="368"/>
        <v>10.397582503400002</v>
      </c>
      <c r="Y721">
        <f t="shared" si="363"/>
        <v>440.50329599999998</v>
      </c>
      <c r="Z721">
        <f t="shared" si="364"/>
        <v>44.848438000000002</v>
      </c>
      <c r="AA721">
        <f t="shared" si="365"/>
        <v>0</v>
      </c>
      <c r="AB721">
        <f t="shared" si="346"/>
        <v>1.1499999999999999</v>
      </c>
      <c r="AC721">
        <f t="shared" si="347"/>
        <v>-0.48199999999999998</v>
      </c>
      <c r="AD721">
        <f t="shared" si="348"/>
        <v>-2.78</v>
      </c>
      <c r="AE721">
        <f t="shared" si="349"/>
        <v>0.24199999999999999</v>
      </c>
      <c r="AG721">
        <f t="shared" si="355"/>
        <v>2.0071286397934786E-2</v>
      </c>
      <c r="AH721">
        <f t="shared" si="356"/>
        <v>-8.4124869946126685E-3</v>
      </c>
      <c r="AI721">
        <f t="shared" si="357"/>
        <v>-4.8520153205442354E-2</v>
      </c>
      <c r="AJ721">
        <f t="shared" si="358"/>
        <v>-8.3830524420052205E-2</v>
      </c>
      <c r="AK721">
        <f t="shared" si="359"/>
        <v>6.9905169515042498E-2</v>
      </c>
      <c r="AL721">
        <f t="shared" si="360"/>
        <v>10.400743118370329</v>
      </c>
      <c r="AM721">
        <f t="shared" si="352"/>
        <v>-8.3859949756909594E-2</v>
      </c>
      <c r="AN721">
        <f t="shared" si="353"/>
        <v>6.989839970688777E-2</v>
      </c>
      <c r="AO721">
        <f t="shared" si="354"/>
        <v>10.400742926657808</v>
      </c>
      <c r="AQ721">
        <f t="shared" si="373"/>
        <v>1.7533999984152615E-2</v>
      </c>
      <c r="AR721" t="b">
        <f t="shared" si="350"/>
        <v>1</v>
      </c>
      <c r="AS721" t="b">
        <f t="shared" si="351"/>
        <v>1</v>
      </c>
      <c r="AT721" t="b">
        <f>TRUE</f>
        <v>1</v>
      </c>
      <c r="AU721" t="b">
        <f t="shared" si="369"/>
        <v>1</v>
      </c>
      <c r="AV721" t="b">
        <f t="shared" si="374"/>
        <v>0</v>
      </c>
      <c r="AW721" t="b">
        <f t="shared" si="370"/>
        <v>0</v>
      </c>
      <c r="AX721">
        <f t="shared" si="375"/>
        <v>0</v>
      </c>
      <c r="AY721">
        <f t="shared" si="376"/>
        <v>0</v>
      </c>
      <c r="AZ721" t="b">
        <f t="shared" si="371"/>
        <v>1</v>
      </c>
    </row>
    <row r="722" spans="1:52" x14ac:dyDescent="0.3">
      <c r="A722" s="4">
        <v>720</v>
      </c>
      <c r="B722" s="4">
        <v>-803105785596</v>
      </c>
      <c r="C722" s="5">
        <v>3</v>
      </c>
      <c r="D722" s="5">
        <v>-0.127418</v>
      </c>
      <c r="E722" s="5">
        <v>4.9721000000000001E-2</v>
      </c>
      <c r="F722" s="5">
        <v>1077895</v>
      </c>
      <c r="G722" s="5">
        <v>425904999</v>
      </c>
      <c r="H722" s="5">
        <v>54425652</v>
      </c>
      <c r="I722" s="5">
        <v>0</v>
      </c>
      <c r="J722" s="5">
        <v>0.90200000000000002</v>
      </c>
      <c r="K722" s="5">
        <v>-0.77900000000000003</v>
      </c>
      <c r="L722" s="5">
        <v>-1789000</v>
      </c>
      <c r="M722" s="5">
        <v>243</v>
      </c>
      <c r="S722">
        <f t="shared" si="361"/>
        <v>720</v>
      </c>
      <c r="T722">
        <f t="shared" si="372"/>
        <v>15.378313999972306</v>
      </c>
      <c r="U722">
        <f t="shared" si="362"/>
        <v>3</v>
      </c>
      <c r="V722">
        <f t="shared" si="366"/>
        <v>-1.2494863916000001</v>
      </c>
      <c r="W722">
        <f t="shared" si="367"/>
        <v>0.48757407020000004</v>
      </c>
      <c r="X722">
        <f t="shared" si="368"/>
        <v>10.570053949000002</v>
      </c>
      <c r="Y722">
        <f t="shared" si="363"/>
        <v>425.90499899999998</v>
      </c>
      <c r="Z722">
        <f t="shared" si="364"/>
        <v>54.425651999999999</v>
      </c>
      <c r="AA722">
        <f t="shared" si="365"/>
        <v>0</v>
      </c>
      <c r="AB722">
        <f t="shared" si="346"/>
        <v>0.90200000000000002</v>
      </c>
      <c r="AC722">
        <f t="shared" si="347"/>
        <v>-0.77900000000000003</v>
      </c>
      <c r="AD722">
        <f t="shared" si="348"/>
        <v>-1.7889999999999999</v>
      </c>
      <c r="AE722">
        <f t="shared" si="349"/>
        <v>0.24299999999999999</v>
      </c>
      <c r="AG722">
        <f t="shared" si="355"/>
        <v>1.5742869852988853E-2</v>
      </c>
      <c r="AH722">
        <f t="shared" si="356"/>
        <v>-1.3596114873035827E-2</v>
      </c>
      <c r="AI722">
        <f t="shared" si="357"/>
        <v>-3.1223940318178552E-2</v>
      </c>
      <c r="AJ722">
        <f t="shared" si="358"/>
        <v>-1.393078147012907</v>
      </c>
      <c r="AK722">
        <f t="shared" si="359"/>
        <v>0.3214003439194002</v>
      </c>
      <c r="AL722">
        <f t="shared" si="360"/>
        <v>10.558457287726227</v>
      </c>
      <c r="AM722">
        <f t="shared" si="352"/>
        <v>-1.3931646930651402</v>
      </c>
      <c r="AN722">
        <f t="shared" si="353"/>
        <v>0.3211175415209413</v>
      </c>
      <c r="AO722">
        <f t="shared" si="354"/>
        <v>10.558454473265478</v>
      </c>
      <c r="AQ722">
        <f t="shared" si="373"/>
        <v>2.0989999989978969E-2</v>
      </c>
      <c r="AR722" t="b">
        <f t="shared" si="350"/>
        <v>1</v>
      </c>
      <c r="AS722" t="b">
        <f t="shared" si="351"/>
        <v>1</v>
      </c>
      <c r="AT722" t="b">
        <f>TRUE</f>
        <v>1</v>
      </c>
      <c r="AU722" t="b">
        <f t="shared" si="369"/>
        <v>1</v>
      </c>
      <c r="AV722" t="b">
        <f t="shared" si="374"/>
        <v>0</v>
      </c>
      <c r="AW722" t="b">
        <f t="shared" si="370"/>
        <v>0</v>
      </c>
      <c r="AX722">
        <f t="shared" si="375"/>
        <v>0</v>
      </c>
      <c r="AY722">
        <f t="shared" si="376"/>
        <v>0</v>
      </c>
      <c r="AZ722" t="b">
        <f t="shared" si="371"/>
        <v>1</v>
      </c>
    </row>
    <row r="723" spans="1:52" x14ac:dyDescent="0.3">
      <c r="A723" s="4">
        <v>721</v>
      </c>
      <c r="B723" s="4">
        <v>-803105763557</v>
      </c>
      <c r="C723" s="5">
        <v>3</v>
      </c>
      <c r="D723" s="5">
        <v>-0.17808399999999999</v>
      </c>
      <c r="E723" s="5">
        <v>0.10302</v>
      </c>
      <c r="F723" s="5">
        <v>1091336</v>
      </c>
      <c r="G723" s="5">
        <v>393746552</v>
      </c>
      <c r="H723" s="5">
        <v>79332123</v>
      </c>
      <c r="I723" s="5">
        <v>0</v>
      </c>
      <c r="J723" s="5">
        <v>0.58199999999999996</v>
      </c>
      <c r="K723" s="5">
        <v>-0.81100000000000005</v>
      </c>
      <c r="L723" s="5">
        <v>-0.61299999999999999</v>
      </c>
      <c r="M723" s="5">
        <v>244</v>
      </c>
      <c r="S723">
        <f t="shared" si="361"/>
        <v>721</v>
      </c>
      <c r="T723">
        <f t="shared" si="372"/>
        <v>15.400353000033647</v>
      </c>
      <c r="U723">
        <f t="shared" si="362"/>
        <v>3</v>
      </c>
      <c r="V723">
        <f t="shared" si="366"/>
        <v>-1.7463273208000001</v>
      </c>
      <c r="W723">
        <f t="shared" si="367"/>
        <v>1.010234724</v>
      </c>
      <c r="X723">
        <f t="shared" si="368"/>
        <v>10.7018590832</v>
      </c>
      <c r="Y723">
        <f t="shared" si="363"/>
        <v>393.74655200000001</v>
      </c>
      <c r="Z723">
        <f t="shared" si="364"/>
        <v>79.332122999999996</v>
      </c>
      <c r="AA723">
        <f t="shared" si="365"/>
        <v>0</v>
      </c>
      <c r="AB723">
        <f t="shared" si="346"/>
        <v>0.58199999999999996</v>
      </c>
      <c r="AC723">
        <f t="shared" si="347"/>
        <v>-0.81100000000000005</v>
      </c>
      <c r="AD723">
        <f t="shared" si="348"/>
        <v>-0.61299999999999999</v>
      </c>
      <c r="AE723">
        <f t="shared" si="349"/>
        <v>0.24399999999999999</v>
      </c>
      <c r="AG723">
        <f t="shared" si="355"/>
        <v>1.0157816246606997E-2</v>
      </c>
      <c r="AH723">
        <f t="shared" si="356"/>
        <v>-1.4154620233674014E-2</v>
      </c>
      <c r="AI723">
        <f t="shared" si="357"/>
        <v>-1.0698868314725239E-2</v>
      </c>
      <c r="AJ723">
        <f t="shared" si="358"/>
        <v>-1.8976280754130117</v>
      </c>
      <c r="AK723">
        <f t="shared" si="359"/>
        <v>0.90173892105180864</v>
      </c>
      <c r="AL723">
        <f t="shared" si="360"/>
        <v>10.685780072193273</v>
      </c>
      <c r="AM723">
        <f t="shared" si="352"/>
        <v>-1.8977655049882964</v>
      </c>
      <c r="AN723">
        <f t="shared" si="353"/>
        <v>0.90147695717235876</v>
      </c>
      <c r="AO723">
        <f t="shared" si="354"/>
        <v>10.685777769043394</v>
      </c>
      <c r="AQ723">
        <f t="shared" si="373"/>
        <v>2.203900006134063E-2</v>
      </c>
      <c r="AR723" t="b">
        <f t="shared" si="350"/>
        <v>1</v>
      </c>
      <c r="AS723" t="b">
        <f t="shared" si="351"/>
        <v>1</v>
      </c>
      <c r="AT723" t="b">
        <f>TRUE</f>
        <v>1</v>
      </c>
      <c r="AU723" t="b">
        <f t="shared" si="369"/>
        <v>1</v>
      </c>
      <c r="AV723" t="b">
        <f t="shared" si="374"/>
        <v>0</v>
      </c>
      <c r="AW723" t="b">
        <f t="shared" si="370"/>
        <v>0</v>
      </c>
      <c r="AX723">
        <f t="shared" si="375"/>
        <v>0</v>
      </c>
      <c r="AY723">
        <f t="shared" si="376"/>
        <v>0</v>
      </c>
      <c r="AZ723" t="b">
        <f t="shared" si="371"/>
        <v>1</v>
      </c>
    </row>
    <row r="724" spans="1:52" x14ac:dyDescent="0.3">
      <c r="A724" s="4">
        <v>722</v>
      </c>
      <c r="B724" s="4">
        <v>-803105746022</v>
      </c>
      <c r="C724" s="5">
        <v>3</v>
      </c>
      <c r="D724" s="5">
        <v>-0.221752</v>
      </c>
      <c r="E724" s="5">
        <v>0.13336200000000001</v>
      </c>
      <c r="F724" s="5">
        <v>1052548</v>
      </c>
      <c r="G724" s="5">
        <v>342041901</v>
      </c>
      <c r="H724" s="5">
        <v>99623016</v>
      </c>
      <c r="I724" s="5">
        <v>0</v>
      </c>
      <c r="J724" s="5">
        <v>0.11</v>
      </c>
      <c r="K724" s="5">
        <v>-0.70399999999999996</v>
      </c>
      <c r="L724" s="5">
        <v>1203000</v>
      </c>
      <c r="M724" s="5">
        <v>244</v>
      </c>
      <c r="S724">
        <f t="shared" si="361"/>
        <v>722</v>
      </c>
      <c r="T724">
        <f t="shared" si="372"/>
        <v>15.417888000025414</v>
      </c>
      <c r="U724">
        <f t="shared" si="362"/>
        <v>3</v>
      </c>
      <c r="V724">
        <f t="shared" si="366"/>
        <v>-2.1745444624000001</v>
      </c>
      <c r="W724">
        <f t="shared" si="367"/>
        <v>1.3077744444000001</v>
      </c>
      <c r="X724">
        <f t="shared" si="368"/>
        <v>10.3214961976</v>
      </c>
      <c r="Y724">
        <f t="shared" si="363"/>
        <v>342.041901</v>
      </c>
      <c r="Z724">
        <f t="shared" si="364"/>
        <v>99.623016000000007</v>
      </c>
      <c r="AA724">
        <f t="shared" si="365"/>
        <v>0</v>
      </c>
      <c r="AB724">
        <f t="shared" si="346"/>
        <v>0.11</v>
      </c>
      <c r="AC724">
        <f t="shared" si="347"/>
        <v>-0.70399999999999996</v>
      </c>
      <c r="AD724">
        <f t="shared" si="348"/>
        <v>1.2030000000000001</v>
      </c>
      <c r="AE724">
        <f t="shared" si="349"/>
        <v>0.24399999999999999</v>
      </c>
      <c r="AG724">
        <f t="shared" si="355"/>
        <v>1.9198621771937625E-3</v>
      </c>
      <c r="AH724">
        <f t="shared" si="356"/>
        <v>-1.228711793404008E-2</v>
      </c>
      <c r="AI724">
        <f t="shared" si="357"/>
        <v>2.0996310901491785E-2</v>
      </c>
      <c r="AJ724">
        <f t="shared" si="358"/>
        <v>-2.3011985653760307</v>
      </c>
      <c r="AK724">
        <f t="shared" si="359"/>
        <v>1.2880089873333791</v>
      </c>
      <c r="AL724">
        <f t="shared" si="360"/>
        <v>10.296490634420605</v>
      </c>
      <c r="AM724">
        <f t="shared" si="352"/>
        <v>-2.3012291807037752</v>
      </c>
      <c r="AN724">
        <f t="shared" si="353"/>
        <v>1.2879561962682218</v>
      </c>
      <c r="AO724">
        <f t="shared" si="354"/>
        <v>10.296490395655367</v>
      </c>
      <c r="AQ724">
        <f t="shared" si="373"/>
        <v>1.7534999991767108E-2</v>
      </c>
      <c r="AR724" t="b">
        <f t="shared" si="350"/>
        <v>1</v>
      </c>
      <c r="AS724" t="b">
        <f t="shared" si="351"/>
        <v>1</v>
      </c>
      <c r="AT724" t="b">
        <f>TRUE</f>
        <v>1</v>
      </c>
      <c r="AU724" t="b">
        <f t="shared" si="369"/>
        <v>1</v>
      </c>
      <c r="AV724" t="b">
        <f t="shared" si="374"/>
        <v>0</v>
      </c>
      <c r="AW724" t="b">
        <f t="shared" si="370"/>
        <v>0</v>
      </c>
      <c r="AX724">
        <f t="shared" si="375"/>
        <v>0</v>
      </c>
      <c r="AY724">
        <f t="shared" si="376"/>
        <v>0</v>
      </c>
      <c r="AZ724" t="b">
        <f t="shared" si="371"/>
        <v>1</v>
      </c>
    </row>
    <row r="725" spans="1:52" x14ac:dyDescent="0.3">
      <c r="A725" s="4">
        <v>723</v>
      </c>
      <c r="B725" s="4">
        <v>-803105726205</v>
      </c>
      <c r="C725" s="5">
        <v>3</v>
      </c>
      <c r="D725" s="5">
        <v>-0.19594900000000001</v>
      </c>
      <c r="E725" s="5">
        <v>9.8937999999999998E-2</v>
      </c>
      <c r="F725" s="5">
        <v>1017334</v>
      </c>
      <c r="G725" s="5">
        <v>281209808</v>
      </c>
      <c r="H725" s="5">
        <v>98958351</v>
      </c>
      <c r="I725" s="5">
        <v>0</v>
      </c>
      <c r="J725" s="5">
        <v>-0.45500000000000002</v>
      </c>
      <c r="K725" s="5">
        <v>-0.42599999999999999</v>
      </c>
      <c r="L725" s="5">
        <v>3416000</v>
      </c>
      <c r="M725" s="5">
        <v>245</v>
      </c>
      <c r="S725">
        <f t="shared" si="361"/>
        <v>723</v>
      </c>
      <c r="T725">
        <f t="shared" si="372"/>
        <v>15.437705000047572</v>
      </c>
      <c r="U725">
        <f t="shared" si="362"/>
        <v>3</v>
      </c>
      <c r="V725">
        <f t="shared" si="366"/>
        <v>-1.9215150838000001</v>
      </c>
      <c r="W725">
        <f t="shared" si="367"/>
        <v>0.97020581560000008</v>
      </c>
      <c r="X725">
        <f t="shared" si="368"/>
        <v>9.9761806707999998</v>
      </c>
      <c r="Y725">
        <f t="shared" si="363"/>
        <v>281.20980800000001</v>
      </c>
      <c r="Z725">
        <f t="shared" si="364"/>
        <v>98.958350999999993</v>
      </c>
      <c r="AA725">
        <f t="shared" si="365"/>
        <v>0</v>
      </c>
      <c r="AB725">
        <f t="shared" si="346"/>
        <v>-0.45500000000000002</v>
      </c>
      <c r="AC725">
        <f t="shared" si="347"/>
        <v>-0.42599999999999999</v>
      </c>
      <c r="AD725">
        <f t="shared" si="348"/>
        <v>3.4159999999999999</v>
      </c>
      <c r="AE725">
        <f t="shared" si="349"/>
        <v>0.245</v>
      </c>
      <c r="AG725">
        <f t="shared" si="355"/>
        <v>-7.9412480965741997E-3</v>
      </c>
      <c r="AH725">
        <f t="shared" si="356"/>
        <v>-7.4351026134958434E-3</v>
      </c>
      <c r="AI725">
        <f t="shared" si="357"/>
        <v>5.9620447248126297E-2</v>
      </c>
      <c r="AJ725">
        <f t="shared" si="358"/>
        <v>-1.9956352162280104</v>
      </c>
      <c r="AK725">
        <f t="shared" si="359"/>
        <v>1.0492820751774656</v>
      </c>
      <c r="AL725">
        <f t="shared" si="360"/>
        <v>9.953599727174101</v>
      </c>
      <c r="AM725">
        <f t="shared" si="352"/>
        <v>-1.9955755937341064</v>
      </c>
      <c r="AN725">
        <f t="shared" si="353"/>
        <v>1.0493977165950747</v>
      </c>
      <c r="AO725">
        <f t="shared" si="354"/>
        <v>9.9535994896537971</v>
      </c>
      <c r="AQ725">
        <f t="shared" si="373"/>
        <v>1.9817000022158027E-2</v>
      </c>
      <c r="AR725" t="b">
        <f t="shared" si="350"/>
        <v>1</v>
      </c>
      <c r="AS725" t="b">
        <f t="shared" si="351"/>
        <v>1</v>
      </c>
      <c r="AT725" t="b">
        <f>TRUE</f>
        <v>1</v>
      </c>
      <c r="AU725" t="b">
        <f t="shared" si="369"/>
        <v>1</v>
      </c>
      <c r="AV725" t="b">
        <f t="shared" si="374"/>
        <v>0</v>
      </c>
      <c r="AW725" t="b">
        <f t="shared" si="370"/>
        <v>0</v>
      </c>
      <c r="AX725">
        <f t="shared" si="375"/>
        <v>0</v>
      </c>
      <c r="AY725">
        <f t="shared" si="376"/>
        <v>0</v>
      </c>
      <c r="AZ725" t="b">
        <f t="shared" si="371"/>
        <v>1</v>
      </c>
    </row>
    <row r="726" spans="1:52" x14ac:dyDescent="0.3">
      <c r="A726" s="4">
        <v>724</v>
      </c>
      <c r="B726" s="4">
        <v>-803105705017</v>
      </c>
      <c r="C726" s="5">
        <v>3</v>
      </c>
      <c r="D726" s="5">
        <v>-0.109442</v>
      </c>
      <c r="E726" s="5">
        <v>7.7317999999999998E-2</v>
      </c>
      <c r="F726" s="5">
        <v>1008343</v>
      </c>
      <c r="G726" s="5">
        <v>235646500</v>
      </c>
      <c r="H726" s="5">
        <v>97954178</v>
      </c>
      <c r="I726" s="5">
        <v>0</v>
      </c>
      <c r="J726" s="5">
        <v>-0.998</v>
      </c>
      <c r="K726" s="5">
        <v>-0.17699999999999999</v>
      </c>
      <c r="L726" s="5">
        <v>5544000</v>
      </c>
      <c r="M726" s="5">
        <v>243</v>
      </c>
      <c r="S726">
        <f t="shared" si="361"/>
        <v>724</v>
      </c>
      <c r="T726">
        <f t="shared" si="372"/>
        <v>15.458893000031821</v>
      </c>
      <c r="U726">
        <f t="shared" si="362"/>
        <v>3</v>
      </c>
      <c r="V726">
        <f t="shared" si="366"/>
        <v>-1.0732101404000001</v>
      </c>
      <c r="W726">
        <f t="shared" si="367"/>
        <v>0.75819577160000007</v>
      </c>
      <c r="X726">
        <f t="shared" si="368"/>
        <v>9.8880131266000006</v>
      </c>
      <c r="Y726">
        <f t="shared" si="363"/>
        <v>235.6465</v>
      </c>
      <c r="Z726">
        <f t="shared" si="364"/>
        <v>97.954177999999999</v>
      </c>
      <c r="AA726">
        <f t="shared" si="365"/>
        <v>0</v>
      </c>
      <c r="AB726">
        <f t="shared" si="346"/>
        <v>-0.998</v>
      </c>
      <c r="AC726">
        <f t="shared" si="347"/>
        <v>-0.17699999999999999</v>
      </c>
      <c r="AD726">
        <f t="shared" si="348"/>
        <v>5.5439999999999996</v>
      </c>
      <c r="AE726">
        <f t="shared" si="349"/>
        <v>0.24299999999999999</v>
      </c>
      <c r="AG726">
        <f t="shared" si="355"/>
        <v>-1.741838593490341E-2</v>
      </c>
      <c r="AH726">
        <f t="shared" si="356"/>
        <v>-3.0892327760299629E-3</v>
      </c>
      <c r="AI726">
        <f t="shared" si="357"/>
        <v>9.6761053730565622E-2</v>
      </c>
      <c r="AJ726">
        <f t="shared" si="358"/>
        <v>-1.103751345043863</v>
      </c>
      <c r="AK726">
        <f t="shared" si="359"/>
        <v>0.93024670814745347</v>
      </c>
      <c r="AL726">
        <f t="shared" si="360"/>
        <v>9.869945210366577</v>
      </c>
      <c r="AM726">
        <f t="shared" si="352"/>
        <v>-1.1037059153122237</v>
      </c>
      <c r="AN726">
        <f t="shared" si="353"/>
        <v>0.93030527578108213</v>
      </c>
      <c r="AO726">
        <f t="shared" si="354"/>
        <v>9.86994477044842</v>
      </c>
      <c r="AQ726">
        <f t="shared" si="373"/>
        <v>2.1187999984249473E-2</v>
      </c>
      <c r="AR726" t="b">
        <f t="shared" si="350"/>
        <v>1</v>
      </c>
      <c r="AS726" t="b">
        <f t="shared" si="351"/>
        <v>1</v>
      </c>
      <c r="AT726" t="b">
        <f>TRUE</f>
        <v>1</v>
      </c>
      <c r="AU726" t="b">
        <f t="shared" si="369"/>
        <v>1</v>
      </c>
      <c r="AV726" t="b">
        <f t="shared" si="374"/>
        <v>0</v>
      </c>
      <c r="AW726" t="b">
        <f t="shared" si="370"/>
        <v>0</v>
      </c>
      <c r="AX726">
        <f t="shared" si="375"/>
        <v>0</v>
      </c>
      <c r="AY726">
        <f t="shared" si="376"/>
        <v>0</v>
      </c>
      <c r="AZ726" t="b">
        <f t="shared" si="371"/>
        <v>1</v>
      </c>
    </row>
    <row r="727" spans="1:52" x14ac:dyDescent="0.3">
      <c r="A727" s="4">
        <v>725</v>
      </c>
      <c r="B727" s="4">
        <v>-803105689426</v>
      </c>
      <c r="C727" s="5">
        <v>3</v>
      </c>
      <c r="D727" s="5">
        <v>-0.42857800000000001</v>
      </c>
      <c r="E727" s="5">
        <v>0.31089899999999998</v>
      </c>
      <c r="F727" s="5">
        <v>0.93401699999999999</v>
      </c>
      <c r="G727" s="5">
        <v>197585022</v>
      </c>
      <c r="H727" s="5">
        <v>107410820</v>
      </c>
      <c r="I727" s="5">
        <v>0</v>
      </c>
      <c r="J727" s="5">
        <v>-1210000</v>
      </c>
      <c r="K727" s="5">
        <v>0.29699999999999999</v>
      </c>
      <c r="L727" s="5">
        <v>7155000</v>
      </c>
      <c r="M727" s="5">
        <v>243</v>
      </c>
      <c r="S727">
        <f t="shared" si="361"/>
        <v>725</v>
      </c>
      <c r="T727">
        <f t="shared" si="372"/>
        <v>15.474484000005759</v>
      </c>
      <c r="U727">
        <f t="shared" si="362"/>
        <v>3</v>
      </c>
      <c r="V727">
        <f t="shared" si="366"/>
        <v>-4.2027215836000007</v>
      </c>
      <c r="W727">
        <f t="shared" si="367"/>
        <v>3.0487377738000001</v>
      </c>
      <c r="X727">
        <f t="shared" si="368"/>
        <v>9.1591575053999996</v>
      </c>
      <c r="Y727">
        <f t="shared" si="363"/>
        <v>197.58502200000001</v>
      </c>
      <c r="Z727">
        <f t="shared" si="364"/>
        <v>107.41082</v>
      </c>
      <c r="AA727">
        <f t="shared" si="365"/>
        <v>0</v>
      </c>
      <c r="AB727">
        <f t="shared" si="346"/>
        <v>-1.21</v>
      </c>
      <c r="AC727">
        <f t="shared" si="347"/>
        <v>0.29699999999999999</v>
      </c>
      <c r="AD727">
        <f t="shared" si="348"/>
        <v>7.1550000000000002</v>
      </c>
      <c r="AE727">
        <f t="shared" si="349"/>
        <v>0.24299999999999999</v>
      </c>
      <c r="AG727">
        <f t="shared" si="355"/>
        <v>-2.1118483949131388E-2</v>
      </c>
      <c r="AH727">
        <f t="shared" si="356"/>
        <v>5.1836278784231585E-3</v>
      </c>
      <c r="AI727">
        <f t="shared" si="357"/>
        <v>0.12487830798019428</v>
      </c>
      <c r="AJ727">
        <f t="shared" si="358"/>
        <v>-4.1551876685988409</v>
      </c>
      <c r="AK727">
        <f t="shared" si="359"/>
        <v>3.2419285272126999</v>
      </c>
      <c r="AL727">
        <f t="shared" si="360"/>
        <v>9.1143925631139044</v>
      </c>
      <c r="AM727">
        <f t="shared" si="352"/>
        <v>-4.1555319755746076</v>
      </c>
      <c r="AN727">
        <f t="shared" si="353"/>
        <v>3.241471088515997</v>
      </c>
      <c r="AO727">
        <f t="shared" si="354"/>
        <v>9.1143982858809363</v>
      </c>
      <c r="AQ727">
        <f t="shared" si="373"/>
        <v>1.5590999973937869E-2</v>
      </c>
      <c r="AR727" t="b">
        <f t="shared" si="350"/>
        <v>1</v>
      </c>
      <c r="AS727" t="b">
        <f t="shared" si="351"/>
        <v>1</v>
      </c>
      <c r="AT727" t="b">
        <f>TRUE</f>
        <v>1</v>
      </c>
      <c r="AU727" t="b">
        <f t="shared" si="369"/>
        <v>1</v>
      </c>
      <c r="AV727" t="b">
        <f t="shared" si="374"/>
        <v>0</v>
      </c>
      <c r="AW727" t="b">
        <f t="shared" si="370"/>
        <v>0</v>
      </c>
      <c r="AX727">
        <f t="shared" si="375"/>
        <v>0</v>
      </c>
      <c r="AY727">
        <f t="shared" si="376"/>
        <v>0</v>
      </c>
      <c r="AZ727" t="b">
        <f t="shared" si="371"/>
        <v>1</v>
      </c>
    </row>
    <row r="728" spans="1:52" x14ac:dyDescent="0.3">
      <c r="A728" s="4">
        <v>726</v>
      </c>
      <c r="B728" s="4">
        <v>-803105662789</v>
      </c>
      <c r="C728" s="5">
        <v>3</v>
      </c>
      <c r="D728" s="5">
        <v>-0.99253800000000003</v>
      </c>
      <c r="E728" s="5">
        <v>0.60546500000000003</v>
      </c>
      <c r="F728" s="5">
        <v>0.88556500000000005</v>
      </c>
      <c r="G728" s="5">
        <v>49675816</v>
      </c>
      <c r="H728" s="5">
        <v>175041443</v>
      </c>
      <c r="I728" s="5">
        <v>0</v>
      </c>
      <c r="J728" s="5">
        <v>-0.747</v>
      </c>
      <c r="K728" s="5">
        <v>1881000</v>
      </c>
      <c r="L728" s="5">
        <v>9911000</v>
      </c>
      <c r="M728" s="5">
        <v>242</v>
      </c>
      <c r="S728">
        <f t="shared" si="361"/>
        <v>726</v>
      </c>
      <c r="T728">
        <f t="shared" si="372"/>
        <v>15.501121000037529</v>
      </c>
      <c r="U728">
        <f t="shared" si="362"/>
        <v>3</v>
      </c>
      <c r="V728">
        <f t="shared" si="366"/>
        <v>-9.7330261356000012</v>
      </c>
      <c r="W728">
        <f t="shared" si="367"/>
        <v>5.9373108830000003</v>
      </c>
      <c r="X728">
        <f t="shared" si="368"/>
        <v>8.6840275030000011</v>
      </c>
      <c r="Y728">
        <f t="shared" si="363"/>
        <v>49.675815999999998</v>
      </c>
      <c r="Z728">
        <f t="shared" si="364"/>
        <v>175.04144299999999</v>
      </c>
      <c r="AA728">
        <f t="shared" si="365"/>
        <v>0</v>
      </c>
      <c r="AB728">
        <f t="shared" si="346"/>
        <v>-0.747</v>
      </c>
      <c r="AC728">
        <f t="shared" si="347"/>
        <v>1.881</v>
      </c>
      <c r="AD728">
        <f t="shared" si="348"/>
        <v>9.9109999999999996</v>
      </c>
      <c r="AE728">
        <f t="shared" si="349"/>
        <v>0.24199999999999999</v>
      </c>
      <c r="AG728">
        <f t="shared" si="355"/>
        <v>-1.3037609512397642E-2</v>
      </c>
      <c r="AH728">
        <f t="shared" si="356"/>
        <v>3.2829643230013333E-2</v>
      </c>
      <c r="AI728">
        <f t="shared" si="357"/>
        <v>0.17297958216515799</v>
      </c>
      <c r="AJ728">
        <f t="shared" si="358"/>
        <v>-9.4427392337009746</v>
      </c>
      <c r="AK728">
        <f t="shared" si="359"/>
        <v>6.0541260909764727</v>
      </c>
      <c r="AL728">
        <f t="shared" si="360"/>
        <v>8.9206516011671262</v>
      </c>
      <c r="AM728">
        <f t="shared" si="352"/>
        <v>-9.4453042187618887</v>
      </c>
      <c r="AN728">
        <f t="shared" si="353"/>
        <v>6.0500220324143497</v>
      </c>
      <c r="AO728">
        <f t="shared" si="354"/>
        <v>8.9207204626567673</v>
      </c>
      <c r="AQ728">
        <f t="shared" si="373"/>
        <v>2.6637000031769276E-2</v>
      </c>
      <c r="AR728" t="b">
        <f t="shared" si="350"/>
        <v>1</v>
      </c>
      <c r="AS728" t="b">
        <f t="shared" si="351"/>
        <v>1</v>
      </c>
      <c r="AT728" t="b">
        <f>TRUE</f>
        <v>1</v>
      </c>
      <c r="AU728" t="b">
        <f t="shared" si="369"/>
        <v>1</v>
      </c>
      <c r="AV728" t="b">
        <f t="shared" si="374"/>
        <v>0</v>
      </c>
      <c r="AW728" t="b">
        <f t="shared" si="370"/>
        <v>0</v>
      </c>
      <c r="AX728">
        <f t="shared" si="375"/>
        <v>0</v>
      </c>
      <c r="AY728">
        <f t="shared" si="376"/>
        <v>0</v>
      </c>
      <c r="AZ728" t="b">
        <f t="shared" si="371"/>
        <v>1</v>
      </c>
    </row>
    <row r="729" spans="1:52" x14ac:dyDescent="0.3">
      <c r="A729" s="4">
        <v>727</v>
      </c>
      <c r="B729" s="4">
        <v>-803105643884</v>
      </c>
      <c r="C729" s="5">
        <v>3</v>
      </c>
      <c r="D729" s="5">
        <v>-0.70933900000000005</v>
      </c>
      <c r="E729" s="5">
        <v>0.25484200000000001</v>
      </c>
      <c r="F729" s="5">
        <v>0.98357899999999998</v>
      </c>
      <c r="G729" s="5">
        <v>-20120863</v>
      </c>
      <c r="H729" s="5">
        <v>209707947</v>
      </c>
      <c r="I729" s="5">
        <v>0</v>
      </c>
      <c r="J729" s="5">
        <v>-0.317</v>
      </c>
      <c r="K729" s="5">
        <v>2847000</v>
      </c>
      <c r="L729" s="5">
        <v>11157000</v>
      </c>
      <c r="M729" s="5">
        <v>243</v>
      </c>
      <c r="S729">
        <f t="shared" si="361"/>
        <v>727</v>
      </c>
      <c r="T729">
        <f t="shared" si="372"/>
        <v>15.520025999983773</v>
      </c>
      <c r="U729">
        <f t="shared" si="362"/>
        <v>3</v>
      </c>
      <c r="V729">
        <f t="shared" si="366"/>
        <v>-6.9559201018000012</v>
      </c>
      <c r="W729">
        <f t="shared" si="367"/>
        <v>2.4990316204000003</v>
      </c>
      <c r="X729">
        <f t="shared" si="368"/>
        <v>9.6451723898000008</v>
      </c>
      <c r="Y729">
        <f t="shared" si="363"/>
        <v>-20.120863</v>
      </c>
      <c r="Z729">
        <f t="shared" si="364"/>
        <v>209.70794699999999</v>
      </c>
      <c r="AA729">
        <f t="shared" si="365"/>
        <v>0</v>
      </c>
      <c r="AB729">
        <f t="shared" si="346"/>
        <v>-0.317</v>
      </c>
      <c r="AC729">
        <f t="shared" si="347"/>
        <v>2.847</v>
      </c>
      <c r="AD729">
        <f t="shared" si="348"/>
        <v>11.157</v>
      </c>
      <c r="AE729">
        <f t="shared" si="349"/>
        <v>0.24299999999999999</v>
      </c>
      <c r="AG729">
        <f t="shared" si="355"/>
        <v>-5.5326937288220244E-3</v>
      </c>
      <c r="AH729">
        <f t="shared" si="356"/>
        <v>4.968952380427856E-2</v>
      </c>
      <c r="AI729">
        <f t="shared" si="357"/>
        <v>0.19472638464500736</v>
      </c>
      <c r="AJ729">
        <f t="shared" si="358"/>
        <v>-6.4682677891467657</v>
      </c>
      <c r="AK729">
        <f t="shared" si="359"/>
        <v>2.5542025230099603</v>
      </c>
      <c r="AL729">
        <f t="shared" si="360"/>
        <v>9.9647827477913751</v>
      </c>
      <c r="AM729">
        <f t="shared" si="352"/>
        <v>-6.468961861295881</v>
      </c>
      <c r="AN729">
        <f t="shared" si="353"/>
        <v>2.5523568844884892</v>
      </c>
      <c r="AO729">
        <f t="shared" si="354"/>
        <v>9.9648051010869345</v>
      </c>
      <c r="AQ729">
        <f t="shared" si="373"/>
        <v>1.8904999946244061E-2</v>
      </c>
      <c r="AR729" t="b">
        <f t="shared" si="350"/>
        <v>1</v>
      </c>
      <c r="AS729" t="b">
        <f t="shared" si="351"/>
        <v>1</v>
      </c>
      <c r="AT729" t="b">
        <f>TRUE</f>
        <v>1</v>
      </c>
      <c r="AU729" t="b">
        <f t="shared" si="369"/>
        <v>1</v>
      </c>
      <c r="AV729" t="b">
        <f t="shared" si="374"/>
        <v>0</v>
      </c>
      <c r="AW729" t="b">
        <f t="shared" si="370"/>
        <v>0</v>
      </c>
      <c r="AX729">
        <f t="shared" si="375"/>
        <v>0</v>
      </c>
      <c r="AY729">
        <f t="shared" si="376"/>
        <v>0</v>
      </c>
      <c r="AZ729" t="b">
        <f t="shared" si="371"/>
        <v>1</v>
      </c>
    </row>
    <row r="730" spans="1:52" x14ac:dyDescent="0.3">
      <c r="A730" s="4">
        <v>728</v>
      </c>
      <c r="B730" s="4">
        <v>-803105628394</v>
      </c>
      <c r="C730" s="5">
        <v>3</v>
      </c>
      <c r="D730" s="5">
        <v>-0.34314</v>
      </c>
      <c r="E730" s="5">
        <v>5.9104999999999998E-2</v>
      </c>
      <c r="F730" s="5">
        <v>1042411</v>
      </c>
      <c r="G730" s="5">
        <v>-41652382</v>
      </c>
      <c r="H730" s="5">
        <v>215773041</v>
      </c>
      <c r="I730" s="5">
        <v>0</v>
      </c>
      <c r="J730" s="5">
        <v>-0.14000000000000001</v>
      </c>
      <c r="K730" s="5">
        <v>3066000</v>
      </c>
      <c r="L730" s="5">
        <v>11836000</v>
      </c>
      <c r="M730" s="5">
        <v>243</v>
      </c>
      <c r="S730">
        <f t="shared" si="361"/>
        <v>728</v>
      </c>
      <c r="T730">
        <f t="shared" si="372"/>
        <v>15.535516000003554</v>
      </c>
      <c r="U730">
        <f t="shared" si="362"/>
        <v>3</v>
      </c>
      <c r="V730">
        <f t="shared" si="366"/>
        <v>-3.3648994679999999</v>
      </c>
      <c r="W730">
        <f t="shared" si="367"/>
        <v>0.57959545099999998</v>
      </c>
      <c r="X730">
        <f t="shared" si="368"/>
        <v>10.222090748199999</v>
      </c>
      <c r="Y730">
        <f t="shared" si="363"/>
        <v>-41.652382000000003</v>
      </c>
      <c r="Z730">
        <f t="shared" si="364"/>
        <v>215.77304100000001</v>
      </c>
      <c r="AA730">
        <f t="shared" si="365"/>
        <v>0</v>
      </c>
      <c r="AB730">
        <f t="shared" si="346"/>
        <v>-0.14000000000000001</v>
      </c>
      <c r="AC730">
        <f t="shared" si="347"/>
        <v>3.0659999999999998</v>
      </c>
      <c r="AD730">
        <f t="shared" si="348"/>
        <v>11.836</v>
      </c>
      <c r="AE730">
        <f t="shared" si="349"/>
        <v>0.24299999999999999</v>
      </c>
      <c r="AG730">
        <f t="shared" si="355"/>
        <v>-2.4434609527920616E-3</v>
      </c>
      <c r="AH730">
        <f t="shared" si="356"/>
        <v>5.3511794866146135E-2</v>
      </c>
      <c r="AI730">
        <f t="shared" si="357"/>
        <v>0.20657717026604883</v>
      </c>
      <c r="AJ730">
        <f t="shared" si="358"/>
        <v>-2.8133414996228452</v>
      </c>
      <c r="AK730">
        <f t="shared" si="359"/>
        <v>0.60497498631981916</v>
      </c>
      <c r="AL730">
        <f t="shared" si="360"/>
        <v>10.385987360546411</v>
      </c>
      <c r="AM730">
        <f t="shared" si="352"/>
        <v>-2.8134188799564765</v>
      </c>
      <c r="AN730">
        <f t="shared" si="353"/>
        <v>0.6045709755077775</v>
      </c>
      <c r="AO730">
        <f t="shared" si="354"/>
        <v>10.385989925013437</v>
      </c>
      <c r="AQ730">
        <f t="shared" si="373"/>
        <v>1.5490000019781291E-2</v>
      </c>
      <c r="AR730" t="b">
        <f t="shared" si="350"/>
        <v>1</v>
      </c>
      <c r="AS730" t="b">
        <f t="shared" si="351"/>
        <v>1</v>
      </c>
      <c r="AT730" t="b">
        <f>TRUE</f>
        <v>1</v>
      </c>
      <c r="AU730" t="b">
        <f t="shared" si="369"/>
        <v>1</v>
      </c>
      <c r="AV730" t="b">
        <f t="shared" si="374"/>
        <v>0</v>
      </c>
      <c r="AW730" t="b">
        <f t="shared" si="370"/>
        <v>0</v>
      </c>
      <c r="AX730">
        <f t="shared" si="375"/>
        <v>0</v>
      </c>
      <c r="AY730">
        <f t="shared" si="376"/>
        <v>0</v>
      </c>
      <c r="AZ730" t="b">
        <f t="shared" si="371"/>
        <v>1</v>
      </c>
    </row>
    <row r="731" spans="1:52" x14ac:dyDescent="0.3">
      <c r="A731" s="4">
        <v>729</v>
      </c>
      <c r="B731" s="4">
        <v>-803105609521</v>
      </c>
      <c r="C731" s="5">
        <v>3</v>
      </c>
      <c r="D731" s="5">
        <v>-5.1542999999999999E-2</v>
      </c>
      <c r="E731" s="5">
        <v>3.7405000000000001E-2</v>
      </c>
      <c r="F731" s="5">
        <v>1020562</v>
      </c>
      <c r="G731" s="5">
        <v>-38922470</v>
      </c>
      <c r="H731" s="5">
        <v>212472519</v>
      </c>
      <c r="I731" s="5">
        <v>0</v>
      </c>
      <c r="J731" s="5">
        <v>6.6000000000000003E-2</v>
      </c>
      <c r="K731" s="5">
        <v>3346000</v>
      </c>
      <c r="L731" s="5">
        <v>12563000</v>
      </c>
      <c r="M731" s="5">
        <v>243</v>
      </c>
      <c r="S731">
        <f t="shared" si="361"/>
        <v>729</v>
      </c>
      <c r="T731">
        <f t="shared" si="372"/>
        <v>15.55438900005538</v>
      </c>
      <c r="U731">
        <f t="shared" si="362"/>
        <v>3</v>
      </c>
      <c r="V731">
        <f t="shared" si="366"/>
        <v>-0.50544096660000004</v>
      </c>
      <c r="W731">
        <f t="shared" si="367"/>
        <v>0.36680091100000001</v>
      </c>
      <c r="X731">
        <f t="shared" si="368"/>
        <v>10.0078350844</v>
      </c>
      <c r="Y731">
        <f t="shared" si="363"/>
        <v>-38.922469999999997</v>
      </c>
      <c r="Z731">
        <f t="shared" si="364"/>
        <v>212.47251900000001</v>
      </c>
      <c r="AA731">
        <f t="shared" si="365"/>
        <v>0</v>
      </c>
      <c r="AB731">
        <f t="shared" si="346"/>
        <v>6.6000000000000003E-2</v>
      </c>
      <c r="AC731">
        <f t="shared" si="347"/>
        <v>3.3460000000000001</v>
      </c>
      <c r="AD731">
        <f t="shared" si="348"/>
        <v>12.563000000000001</v>
      </c>
      <c r="AE731">
        <f t="shared" si="349"/>
        <v>0.24299999999999999</v>
      </c>
      <c r="AG731">
        <f t="shared" si="355"/>
        <v>1.1519173063162574E-3</v>
      </c>
      <c r="AH731">
        <f t="shared" si="356"/>
        <v>5.8398716771730273E-2</v>
      </c>
      <c r="AI731">
        <f t="shared" si="357"/>
        <v>0.21926571392804764</v>
      </c>
      <c r="AJ731">
        <f t="shared" si="358"/>
        <v>7.9533252840456647E-2</v>
      </c>
      <c r="AK731">
        <f t="shared" si="359"/>
        <v>0.35525814218011992</v>
      </c>
      <c r="AL731">
        <f t="shared" si="360"/>
        <v>10.020690728172527</v>
      </c>
      <c r="AM731">
        <f t="shared" si="352"/>
        <v>7.9557526156702196E-2</v>
      </c>
      <c r="AN731">
        <f t="shared" si="353"/>
        <v>0.35527247176049759</v>
      </c>
      <c r="AO731">
        <f t="shared" si="354"/>
        <v>10.020690027459013</v>
      </c>
      <c r="AQ731">
        <f t="shared" si="373"/>
        <v>1.8873000051826239E-2</v>
      </c>
      <c r="AR731" t="b">
        <f t="shared" si="350"/>
        <v>1</v>
      </c>
      <c r="AS731" t="b">
        <f t="shared" si="351"/>
        <v>1</v>
      </c>
      <c r="AT731" t="b">
        <f>TRUE</f>
        <v>1</v>
      </c>
      <c r="AU731" t="b">
        <f t="shared" si="369"/>
        <v>1</v>
      </c>
      <c r="AV731" t="b">
        <f t="shared" si="374"/>
        <v>0</v>
      </c>
      <c r="AW731" t="b">
        <f t="shared" si="370"/>
        <v>0</v>
      </c>
      <c r="AX731">
        <f t="shared" si="375"/>
        <v>0</v>
      </c>
      <c r="AY731">
        <f t="shared" si="376"/>
        <v>0</v>
      </c>
      <c r="AZ731" t="b">
        <f t="shared" si="371"/>
        <v>1</v>
      </c>
    </row>
    <row r="732" spans="1:52" x14ac:dyDescent="0.3">
      <c r="A732" s="4">
        <v>730</v>
      </c>
      <c r="B732" s="4">
        <v>-803105583453</v>
      </c>
      <c r="C732" s="5">
        <v>3</v>
      </c>
      <c r="D732" s="5">
        <v>0.41027200000000003</v>
      </c>
      <c r="E732" s="5">
        <v>0.75392999999999999</v>
      </c>
      <c r="F732" s="5">
        <v>0.93434200000000001</v>
      </c>
      <c r="G732" s="5">
        <v>5943994</v>
      </c>
      <c r="H732" s="5">
        <v>248614426</v>
      </c>
      <c r="I732" s="5">
        <v>0</v>
      </c>
      <c r="J732" s="5">
        <v>0.94499999999999995</v>
      </c>
      <c r="K732" s="5">
        <v>3784000</v>
      </c>
      <c r="L732" s="5">
        <v>13085000</v>
      </c>
      <c r="M732" s="5">
        <v>243</v>
      </c>
      <c r="S732">
        <f t="shared" si="361"/>
        <v>730</v>
      </c>
      <c r="T732">
        <f t="shared" si="372"/>
        <v>15.580456999945454</v>
      </c>
      <c r="U732">
        <f t="shared" si="362"/>
        <v>3</v>
      </c>
      <c r="V732">
        <f t="shared" si="366"/>
        <v>4.0232092864000002</v>
      </c>
      <c r="W732">
        <f t="shared" si="367"/>
        <v>7.3931883660000004</v>
      </c>
      <c r="X732">
        <f t="shared" si="368"/>
        <v>9.1623445204000014</v>
      </c>
      <c r="Y732">
        <f t="shared" si="363"/>
        <v>5.943994</v>
      </c>
      <c r="Z732">
        <f t="shared" si="364"/>
        <v>248.61442600000001</v>
      </c>
      <c r="AA732">
        <f t="shared" si="365"/>
        <v>0</v>
      </c>
      <c r="AB732">
        <f t="shared" si="346"/>
        <v>0.94499999999999995</v>
      </c>
      <c r="AC732">
        <f t="shared" si="347"/>
        <v>3.7839999999999998</v>
      </c>
      <c r="AD732">
        <f t="shared" si="348"/>
        <v>13.085000000000001</v>
      </c>
      <c r="AE732">
        <f t="shared" si="349"/>
        <v>0.24299999999999999</v>
      </c>
      <c r="AG732">
        <f t="shared" si="355"/>
        <v>1.6493361431346411E-2</v>
      </c>
      <c r="AH732">
        <f t="shared" si="356"/>
        <v>6.6043258895465418E-2</v>
      </c>
      <c r="AI732">
        <f t="shared" si="357"/>
        <v>0.22837633262345802</v>
      </c>
      <c r="AJ732">
        <f t="shared" si="358"/>
        <v>4.6191097353369646</v>
      </c>
      <c r="AK732">
        <f t="shared" si="359"/>
        <v>7.2457802229342922</v>
      </c>
      <c r="AL732">
        <f t="shared" si="360"/>
        <v>8.9975829255243003</v>
      </c>
      <c r="AM732">
        <f t="shared" si="352"/>
        <v>4.6270744924282807</v>
      </c>
      <c r="AN732">
        <f t="shared" si="353"/>
        <v>7.2410717923192944</v>
      </c>
      <c r="AO732">
        <f t="shared" si="354"/>
        <v>8.997280990823521</v>
      </c>
      <c r="AQ732">
        <f t="shared" si="373"/>
        <v>2.6067999890074134E-2</v>
      </c>
      <c r="AR732" t="b">
        <f t="shared" si="350"/>
        <v>1</v>
      </c>
      <c r="AS732" t="b">
        <f t="shared" si="351"/>
        <v>1</v>
      </c>
      <c r="AT732" t="b">
        <f>TRUE</f>
        <v>1</v>
      </c>
      <c r="AU732" t="b">
        <f t="shared" si="369"/>
        <v>1</v>
      </c>
      <c r="AV732" t="b">
        <f t="shared" si="374"/>
        <v>0</v>
      </c>
      <c r="AW732" t="b">
        <f t="shared" si="370"/>
        <v>0</v>
      </c>
      <c r="AX732">
        <f t="shared" si="375"/>
        <v>0</v>
      </c>
      <c r="AY732">
        <f t="shared" si="376"/>
        <v>0</v>
      </c>
      <c r="AZ732" t="b">
        <f t="shared" si="371"/>
        <v>1</v>
      </c>
    </row>
    <row r="733" spans="1:52" x14ac:dyDescent="0.3">
      <c r="A733" s="4">
        <v>731</v>
      </c>
      <c r="B733" s="4">
        <v>-803105564419</v>
      </c>
      <c r="C733" s="5">
        <v>3</v>
      </c>
      <c r="D733" s="5">
        <v>0.86711300000000002</v>
      </c>
      <c r="E733" s="5">
        <v>1404525</v>
      </c>
      <c r="F733" s="5">
        <v>0.85125200000000001</v>
      </c>
      <c r="G733" s="5">
        <v>91052147</v>
      </c>
      <c r="H733" s="5">
        <v>353344421</v>
      </c>
      <c r="I733" s="5">
        <v>0</v>
      </c>
      <c r="J733" s="5">
        <v>2105000</v>
      </c>
      <c r="K733" s="5">
        <v>3974000</v>
      </c>
      <c r="L733" s="5">
        <v>12817000</v>
      </c>
      <c r="M733" s="5">
        <v>244</v>
      </c>
      <c r="S733">
        <f t="shared" si="361"/>
        <v>731</v>
      </c>
      <c r="T733">
        <f t="shared" si="372"/>
        <v>15.599491000059061</v>
      </c>
      <c r="U733">
        <f t="shared" si="362"/>
        <v>3</v>
      </c>
      <c r="V733">
        <f t="shared" si="366"/>
        <v>8.5030835006000007</v>
      </c>
      <c r="W733">
        <f t="shared" si="367"/>
        <v>13.773053055</v>
      </c>
      <c r="X733">
        <f t="shared" si="368"/>
        <v>8.3475473624000003</v>
      </c>
      <c r="Y733">
        <f t="shared" si="363"/>
        <v>91.052147000000005</v>
      </c>
      <c r="Z733">
        <f t="shared" si="364"/>
        <v>353.34442100000001</v>
      </c>
      <c r="AA733">
        <f t="shared" si="365"/>
        <v>0</v>
      </c>
      <c r="AB733">
        <f t="shared" si="346"/>
        <v>2.105</v>
      </c>
      <c r="AC733">
        <f t="shared" si="347"/>
        <v>3.9740000000000002</v>
      </c>
      <c r="AD733">
        <f t="shared" si="348"/>
        <v>12.817</v>
      </c>
      <c r="AE733">
        <f t="shared" si="349"/>
        <v>0.24399999999999999</v>
      </c>
      <c r="AG733">
        <f t="shared" si="355"/>
        <v>3.6739180754480634E-2</v>
      </c>
      <c r="AH733">
        <f t="shared" si="356"/>
        <v>6.9359384474254659E-2</v>
      </c>
      <c r="AI733">
        <f t="shared" si="357"/>
        <v>0.2236988502281132</v>
      </c>
      <c r="AJ733">
        <f t="shared" si="358"/>
        <v>9.0611553430386866</v>
      </c>
      <c r="AK733">
        <f t="shared" si="359"/>
        <v>13.479528424606666</v>
      </c>
      <c r="AL733">
        <f t="shared" si="360"/>
        <v>8.2388557300801395</v>
      </c>
      <c r="AM733">
        <f t="shared" si="352"/>
        <v>9.0958255234563321</v>
      </c>
      <c r="AN733">
        <f t="shared" si="353"/>
        <v>13.457145826973335</v>
      </c>
      <c r="AO733">
        <f t="shared" si="354"/>
        <v>8.2372416912426747</v>
      </c>
      <c r="AQ733">
        <f t="shared" si="373"/>
        <v>1.9034000113606453E-2</v>
      </c>
      <c r="AR733" t="b">
        <f t="shared" si="350"/>
        <v>1</v>
      </c>
      <c r="AS733" t="b">
        <f t="shared" si="351"/>
        <v>1</v>
      </c>
      <c r="AT733" t="b">
        <f>TRUE</f>
        <v>1</v>
      </c>
      <c r="AU733" t="b">
        <f t="shared" si="369"/>
        <v>1</v>
      </c>
      <c r="AV733" t="b">
        <f t="shared" si="374"/>
        <v>0</v>
      </c>
      <c r="AW733" t="b">
        <f t="shared" si="370"/>
        <v>0</v>
      </c>
      <c r="AX733">
        <f t="shared" si="375"/>
        <v>0</v>
      </c>
      <c r="AY733">
        <f t="shared" si="376"/>
        <v>0</v>
      </c>
      <c r="AZ733" t="b">
        <f t="shared" si="371"/>
        <v>1</v>
      </c>
    </row>
    <row r="734" spans="1:52" x14ac:dyDescent="0.3">
      <c r="A734" s="4">
        <v>732</v>
      </c>
      <c r="B734" s="4">
        <v>-803105547712</v>
      </c>
      <c r="C734" s="5">
        <v>3</v>
      </c>
      <c r="D734" s="5">
        <v>0.82328999999999997</v>
      </c>
      <c r="E734" s="5">
        <v>1292893</v>
      </c>
      <c r="F734" s="5">
        <v>0.83231699999999997</v>
      </c>
      <c r="G734" s="5">
        <v>164948151</v>
      </c>
      <c r="H734" s="5">
        <v>444842529</v>
      </c>
      <c r="I734" s="5">
        <v>0</v>
      </c>
      <c r="J734" s="5">
        <v>2955000</v>
      </c>
      <c r="K734" s="5">
        <v>4050000</v>
      </c>
      <c r="L734" s="5">
        <v>12472000</v>
      </c>
      <c r="M734" s="5">
        <v>244</v>
      </c>
      <c r="S734">
        <f t="shared" si="361"/>
        <v>732</v>
      </c>
      <c r="T734">
        <f t="shared" si="372"/>
        <v>15.616198000032455</v>
      </c>
      <c r="U734">
        <f t="shared" si="362"/>
        <v>3</v>
      </c>
      <c r="V734">
        <f t="shared" si="366"/>
        <v>8.073346398</v>
      </c>
      <c r="W734">
        <f t="shared" si="367"/>
        <v>12.678367336600001</v>
      </c>
      <c r="X734">
        <f t="shared" si="368"/>
        <v>8.1618669653999998</v>
      </c>
      <c r="Y734">
        <f t="shared" si="363"/>
        <v>164.948151</v>
      </c>
      <c r="Z734">
        <f t="shared" si="364"/>
        <v>444.84252900000001</v>
      </c>
      <c r="AA734">
        <f t="shared" si="365"/>
        <v>0</v>
      </c>
      <c r="AB734">
        <f t="shared" si="346"/>
        <v>2.9550000000000001</v>
      </c>
      <c r="AC734">
        <f t="shared" si="347"/>
        <v>4.05</v>
      </c>
      <c r="AD734">
        <f t="shared" si="348"/>
        <v>12.472</v>
      </c>
      <c r="AE734">
        <f t="shared" si="349"/>
        <v>0.24399999999999999</v>
      </c>
      <c r="AG734">
        <f t="shared" si="355"/>
        <v>5.1574479396432435E-2</v>
      </c>
      <c r="AH734">
        <f t="shared" si="356"/>
        <v>7.0685834705770348E-2</v>
      </c>
      <c r="AI734">
        <f t="shared" si="357"/>
        <v>0.21767746430873278</v>
      </c>
      <c r="AJ734">
        <f t="shared" si="358"/>
        <v>8.6296336717795796</v>
      </c>
      <c r="AK734">
        <f t="shared" si="359"/>
        <v>12.271197107393645</v>
      </c>
      <c r="AL734">
        <f t="shared" si="360"/>
        <v>8.2148120481928899</v>
      </c>
      <c r="AM734">
        <f t="shared" si="352"/>
        <v>8.6750283036191558</v>
      </c>
      <c r="AN734">
        <f t="shared" si="353"/>
        <v>12.240751857472066</v>
      </c>
      <c r="AO734">
        <f t="shared" si="354"/>
        <v>8.2124217280869019</v>
      </c>
      <c r="AQ734">
        <f t="shared" si="373"/>
        <v>1.6706999973393977E-2</v>
      </c>
      <c r="AR734" t="b">
        <f t="shared" si="350"/>
        <v>1</v>
      </c>
      <c r="AS734" t="b">
        <f t="shared" si="351"/>
        <v>1</v>
      </c>
      <c r="AT734" t="b">
        <f>TRUE</f>
        <v>1</v>
      </c>
      <c r="AU734" t="b">
        <f t="shared" si="369"/>
        <v>1</v>
      </c>
      <c r="AV734" t="b">
        <f t="shared" si="374"/>
        <v>0</v>
      </c>
      <c r="AW734" t="b">
        <f t="shared" si="370"/>
        <v>0</v>
      </c>
      <c r="AX734">
        <f t="shared" si="375"/>
        <v>0</v>
      </c>
      <c r="AY734">
        <f t="shared" si="376"/>
        <v>0</v>
      </c>
      <c r="AZ734" t="b">
        <f t="shared" si="371"/>
        <v>1</v>
      </c>
    </row>
    <row r="735" spans="1:52" x14ac:dyDescent="0.3">
      <c r="A735" s="4">
        <v>733</v>
      </c>
      <c r="B735" s="4">
        <v>-803105524149</v>
      </c>
      <c r="C735" s="5">
        <v>3</v>
      </c>
      <c r="D735" s="5">
        <v>0.227155</v>
      </c>
      <c r="E735" s="5">
        <v>0.32100400000000001</v>
      </c>
      <c r="F735" s="5">
        <v>0.95025300000000001</v>
      </c>
      <c r="G735" s="5">
        <v>178868240</v>
      </c>
      <c r="H735" s="5">
        <v>460604767</v>
      </c>
      <c r="I735" s="5">
        <v>0</v>
      </c>
      <c r="J735" s="5">
        <v>3697000</v>
      </c>
      <c r="K735" s="5">
        <v>4317000</v>
      </c>
      <c r="L735" s="5">
        <v>11725000</v>
      </c>
      <c r="M735" s="5">
        <v>245</v>
      </c>
      <c r="S735">
        <f t="shared" si="361"/>
        <v>733</v>
      </c>
      <c r="T735">
        <f t="shared" si="372"/>
        <v>15.639761000056751</v>
      </c>
      <c r="U735">
        <f t="shared" si="362"/>
        <v>3</v>
      </c>
      <c r="V735">
        <f t="shared" si="366"/>
        <v>2.2275273609999999</v>
      </c>
      <c r="W735">
        <f t="shared" si="367"/>
        <v>3.1478294248000003</v>
      </c>
      <c r="X735">
        <f t="shared" si="368"/>
        <v>9.3183709686</v>
      </c>
      <c r="Y735">
        <f t="shared" si="363"/>
        <v>178.86823999999999</v>
      </c>
      <c r="Z735">
        <f t="shared" si="364"/>
        <v>460.60476699999998</v>
      </c>
      <c r="AA735">
        <f t="shared" si="365"/>
        <v>0</v>
      </c>
      <c r="AB735">
        <f t="shared" si="346"/>
        <v>3.6970000000000001</v>
      </c>
      <c r="AC735">
        <f t="shared" si="347"/>
        <v>4.3170000000000002</v>
      </c>
      <c r="AD735">
        <f t="shared" si="348"/>
        <v>11.725</v>
      </c>
      <c r="AE735">
        <f t="shared" si="349"/>
        <v>0.245</v>
      </c>
      <c r="AG735">
        <f t="shared" si="355"/>
        <v>6.4524822446230354E-2</v>
      </c>
      <c r="AH735">
        <f t="shared" si="356"/>
        <v>7.5345863808595218E-2</v>
      </c>
      <c r="AI735">
        <f t="shared" si="357"/>
        <v>0.20463985479633512</v>
      </c>
      <c r="AJ735">
        <f t="shared" si="358"/>
        <v>2.9226441104076262</v>
      </c>
      <c r="AK735">
        <f t="shared" si="359"/>
        <v>2.5529461588194753</v>
      </c>
      <c r="AL735">
        <f t="shared" si="360"/>
        <v>9.3082416736006657</v>
      </c>
      <c r="AM735">
        <f t="shared" si="352"/>
        <v>2.936463069586797</v>
      </c>
      <c r="AN735">
        <f t="shared" si="353"/>
        <v>2.5404296834091666</v>
      </c>
      <c r="AO735">
        <f t="shared" si="354"/>
        <v>9.3073168746257959</v>
      </c>
      <c r="AQ735">
        <f t="shared" si="373"/>
        <v>2.3563000024296343E-2</v>
      </c>
      <c r="AR735" t="b">
        <f t="shared" si="350"/>
        <v>1</v>
      </c>
      <c r="AS735" t="b">
        <f t="shared" si="351"/>
        <v>1</v>
      </c>
      <c r="AT735" t="b">
        <f>TRUE</f>
        <v>1</v>
      </c>
      <c r="AU735" t="b">
        <f t="shared" si="369"/>
        <v>1</v>
      </c>
      <c r="AV735" t="b">
        <f t="shared" si="374"/>
        <v>0</v>
      </c>
      <c r="AW735" t="b">
        <f t="shared" si="370"/>
        <v>0</v>
      </c>
      <c r="AX735">
        <f t="shared" si="375"/>
        <v>0</v>
      </c>
      <c r="AY735">
        <f t="shared" si="376"/>
        <v>0</v>
      </c>
      <c r="AZ735" t="b">
        <f t="shared" si="371"/>
        <v>1</v>
      </c>
    </row>
    <row r="736" spans="1:52" x14ac:dyDescent="0.3">
      <c r="A736" s="4">
        <v>734</v>
      </c>
      <c r="B736" s="4">
        <v>-803105504446</v>
      </c>
      <c r="C736" s="5">
        <v>3</v>
      </c>
      <c r="D736" s="5">
        <v>1.2879E-2</v>
      </c>
      <c r="E736" s="5">
        <v>-0.100386</v>
      </c>
      <c r="F736" s="5">
        <v>1037985</v>
      </c>
      <c r="G736" s="5">
        <v>114094170</v>
      </c>
      <c r="H736" s="5">
        <v>350322723</v>
      </c>
      <c r="I736" s="5">
        <v>0</v>
      </c>
      <c r="J736" s="5">
        <v>3764000</v>
      </c>
      <c r="K736" s="5">
        <v>4482000</v>
      </c>
      <c r="L736" s="5">
        <v>11162000</v>
      </c>
      <c r="M736" s="5">
        <v>244</v>
      </c>
      <c r="S736">
        <f t="shared" si="361"/>
        <v>734</v>
      </c>
      <c r="T736">
        <f t="shared" si="372"/>
        <v>15.659464000025764</v>
      </c>
      <c r="U736">
        <f t="shared" si="362"/>
        <v>3</v>
      </c>
      <c r="V736">
        <f t="shared" si="366"/>
        <v>0.1262940498</v>
      </c>
      <c r="W736">
        <f t="shared" si="367"/>
        <v>-0.98440519320000008</v>
      </c>
      <c r="X736">
        <f t="shared" si="368"/>
        <v>10.178688507</v>
      </c>
      <c r="Y736">
        <f t="shared" si="363"/>
        <v>114.09417000000001</v>
      </c>
      <c r="Z736">
        <f t="shared" si="364"/>
        <v>350.322723</v>
      </c>
      <c r="AA736">
        <f t="shared" si="365"/>
        <v>0</v>
      </c>
      <c r="AB736">
        <f t="shared" si="346"/>
        <v>3.7639999999999998</v>
      </c>
      <c r="AC736">
        <f t="shared" si="347"/>
        <v>4.4820000000000002</v>
      </c>
      <c r="AD736">
        <f t="shared" si="348"/>
        <v>11.162000000000001</v>
      </c>
      <c r="AE736">
        <f t="shared" si="349"/>
        <v>0.24399999999999999</v>
      </c>
      <c r="AG736">
        <f t="shared" si="355"/>
        <v>6.569419304506656E-2</v>
      </c>
      <c r="AH736">
        <f t="shared" si="356"/>
        <v>7.8225657074385849E-2</v>
      </c>
      <c r="AI736">
        <f t="shared" si="357"/>
        <v>0.19481365110760707</v>
      </c>
      <c r="AJ736">
        <f t="shared" si="358"/>
        <v>0.92133061898362845</v>
      </c>
      <c r="AK736">
        <f t="shared" si="359"/>
        <v>-1.6477903092596029</v>
      </c>
      <c r="AL736">
        <f t="shared" si="360"/>
        <v>10.051200947209308</v>
      </c>
      <c r="AM736">
        <f t="shared" si="352"/>
        <v>0.91456478430737043</v>
      </c>
      <c r="AN736">
        <f t="shared" si="353"/>
        <v>-1.6504816026040841</v>
      </c>
      <c r="AO736">
        <f t="shared" si="354"/>
        <v>10.051377280189923</v>
      </c>
      <c r="AQ736">
        <f t="shared" si="373"/>
        <v>1.9702999969013035E-2</v>
      </c>
      <c r="AR736" t="b">
        <f t="shared" si="350"/>
        <v>1</v>
      </c>
      <c r="AS736" t="b">
        <f t="shared" si="351"/>
        <v>1</v>
      </c>
      <c r="AT736" t="b">
        <f>TRUE</f>
        <v>1</v>
      </c>
      <c r="AU736" t="b">
        <f t="shared" si="369"/>
        <v>1</v>
      </c>
      <c r="AV736" t="b">
        <f t="shared" si="374"/>
        <v>0</v>
      </c>
      <c r="AW736" t="b">
        <f t="shared" si="370"/>
        <v>0</v>
      </c>
      <c r="AX736">
        <f t="shared" si="375"/>
        <v>0</v>
      </c>
      <c r="AY736">
        <f t="shared" si="376"/>
        <v>0</v>
      </c>
      <c r="AZ736" t="b">
        <f t="shared" si="371"/>
        <v>1</v>
      </c>
    </row>
    <row r="737" spans="1:52" x14ac:dyDescent="0.3">
      <c r="A737" s="4">
        <v>735</v>
      </c>
      <c r="B737" s="4">
        <v>-803105484638</v>
      </c>
      <c r="C737" s="5">
        <v>3</v>
      </c>
      <c r="D737" s="5">
        <v>2.0597000000000001E-2</v>
      </c>
      <c r="E737" s="5">
        <v>-5.2035999999999999E-2</v>
      </c>
      <c r="F737" s="5">
        <v>1014202</v>
      </c>
      <c r="G737" s="5">
        <v>85014114</v>
      </c>
      <c r="H737" s="5">
        <v>290687042</v>
      </c>
      <c r="I737" s="5">
        <v>0</v>
      </c>
      <c r="J737" s="5">
        <v>3719000</v>
      </c>
      <c r="K737" s="5">
        <v>4375000</v>
      </c>
      <c r="L737" s="5">
        <v>10502000</v>
      </c>
      <c r="M737" s="5">
        <v>245</v>
      </c>
      <c r="S737">
        <f t="shared" si="361"/>
        <v>735</v>
      </c>
      <c r="T737">
        <f t="shared" si="372"/>
        <v>15.679271999979392</v>
      </c>
      <c r="U737">
        <f t="shared" si="362"/>
        <v>3</v>
      </c>
      <c r="V737">
        <f t="shared" si="366"/>
        <v>0.2019783014</v>
      </c>
      <c r="W737">
        <f t="shared" si="367"/>
        <v>-0.51027542319999997</v>
      </c>
      <c r="X737">
        <f t="shared" si="368"/>
        <v>9.9454676524000014</v>
      </c>
      <c r="Y737">
        <f t="shared" si="363"/>
        <v>85.014114000000006</v>
      </c>
      <c r="Z737">
        <f t="shared" si="364"/>
        <v>290.68704200000002</v>
      </c>
      <c r="AA737">
        <f t="shared" si="365"/>
        <v>0</v>
      </c>
      <c r="AB737">
        <f t="shared" si="346"/>
        <v>3.7189999999999999</v>
      </c>
      <c r="AC737">
        <f t="shared" si="347"/>
        <v>4.375</v>
      </c>
      <c r="AD737">
        <f t="shared" si="348"/>
        <v>10.502000000000001</v>
      </c>
      <c r="AE737">
        <f t="shared" si="349"/>
        <v>0.245</v>
      </c>
      <c r="AG737">
        <f t="shared" si="355"/>
        <v>6.4908794881669105E-2</v>
      </c>
      <c r="AH737">
        <f t="shared" si="356"/>
        <v>7.6358154774751913E-2</v>
      </c>
      <c r="AI737">
        <f t="shared" si="357"/>
        <v>0.18329447804444449</v>
      </c>
      <c r="AJ737">
        <f t="shared" si="358"/>
        <v>0.96006956417791589</v>
      </c>
      <c r="AK737">
        <f t="shared" si="359"/>
        <v>-1.1514168677441463</v>
      </c>
      <c r="AL737">
        <f t="shared" si="360"/>
        <v>9.8471320035483778</v>
      </c>
      <c r="AM737">
        <f t="shared" si="352"/>
        <v>0.95594705330932062</v>
      </c>
      <c r="AN737">
        <f t="shared" si="353"/>
        <v>-1.1542959831852713</v>
      </c>
      <c r="AO737">
        <f t="shared" si="354"/>
        <v>9.8471960009519854</v>
      </c>
      <c r="AQ737">
        <f t="shared" si="373"/>
        <v>1.9807999953627586E-2</v>
      </c>
      <c r="AR737" t="b">
        <f t="shared" si="350"/>
        <v>1</v>
      </c>
      <c r="AS737" t="b">
        <f t="shared" si="351"/>
        <v>1</v>
      </c>
      <c r="AT737" t="b">
        <f>TRUE</f>
        <v>1</v>
      </c>
      <c r="AU737" t="b">
        <f t="shared" si="369"/>
        <v>1</v>
      </c>
      <c r="AV737" t="b">
        <f t="shared" si="374"/>
        <v>0</v>
      </c>
      <c r="AW737" t="b">
        <f t="shared" si="370"/>
        <v>0</v>
      </c>
      <c r="AX737">
        <f t="shared" si="375"/>
        <v>0</v>
      </c>
      <c r="AY737">
        <f t="shared" si="376"/>
        <v>0</v>
      </c>
      <c r="AZ737" t="b">
        <f t="shared" si="371"/>
        <v>1</v>
      </c>
    </row>
    <row r="738" spans="1:52" x14ac:dyDescent="0.3">
      <c r="A738" s="4">
        <v>736</v>
      </c>
      <c r="B738" s="4">
        <v>-803105462588</v>
      </c>
      <c r="C738" s="5">
        <v>3</v>
      </c>
      <c r="D738" s="5">
        <v>9.0840000000000001E-3</v>
      </c>
      <c r="E738" s="5">
        <v>-7.5428999999999996E-2</v>
      </c>
      <c r="F738" s="5">
        <v>1015478</v>
      </c>
      <c r="G738" s="5">
        <v>76339920</v>
      </c>
      <c r="H738" s="5">
        <v>276298615</v>
      </c>
      <c r="I738" s="5">
        <v>0</v>
      </c>
      <c r="J738" s="5">
        <v>3635000</v>
      </c>
      <c r="K738" s="5">
        <v>4032000</v>
      </c>
      <c r="L738" s="5">
        <v>9734000</v>
      </c>
      <c r="M738" s="5">
        <v>244</v>
      </c>
      <c r="S738">
        <f t="shared" si="361"/>
        <v>736</v>
      </c>
      <c r="T738">
        <f t="shared" si="372"/>
        <v>15.701322000008076</v>
      </c>
      <c r="U738">
        <f t="shared" si="362"/>
        <v>3</v>
      </c>
      <c r="V738">
        <f t="shared" si="366"/>
        <v>8.9079520800000006E-2</v>
      </c>
      <c r="W738">
        <f t="shared" si="367"/>
        <v>-0.73967185979999994</v>
      </c>
      <c r="X738">
        <f t="shared" si="368"/>
        <v>9.9579803636000008</v>
      </c>
      <c r="Y738">
        <f t="shared" si="363"/>
        <v>76.339920000000006</v>
      </c>
      <c r="Z738">
        <f t="shared" si="364"/>
        <v>276.29861499999998</v>
      </c>
      <c r="AA738">
        <f t="shared" si="365"/>
        <v>0</v>
      </c>
      <c r="AB738">
        <f t="shared" si="346"/>
        <v>3.6349999999999998</v>
      </c>
      <c r="AC738">
        <f t="shared" si="347"/>
        <v>4.032</v>
      </c>
      <c r="AD738">
        <f t="shared" si="348"/>
        <v>9.734</v>
      </c>
      <c r="AE738">
        <f t="shared" si="349"/>
        <v>0.24399999999999999</v>
      </c>
      <c r="AG738">
        <f t="shared" si="355"/>
        <v>6.3442718309993873E-2</v>
      </c>
      <c r="AH738">
        <f t="shared" si="356"/>
        <v>7.0371675440411369E-2</v>
      </c>
      <c r="AI738">
        <f t="shared" si="357"/>
        <v>0.16989034938912803</v>
      </c>
      <c r="AJ738">
        <f t="shared" si="358"/>
        <v>0.7890405680470336</v>
      </c>
      <c r="AK738">
        <f t="shared" si="359"/>
        <v>-1.3675616929123628</v>
      </c>
      <c r="AL738">
        <f t="shared" si="360"/>
        <v>9.8602034736157371</v>
      </c>
      <c r="AM738">
        <f t="shared" si="352"/>
        <v>0.78433455369942473</v>
      </c>
      <c r="AN738">
        <f t="shared" si="353"/>
        <v>-1.3695214014783912</v>
      </c>
      <c r="AO738">
        <f t="shared" si="354"/>
        <v>9.8603069415619586</v>
      </c>
      <c r="AQ738">
        <f t="shared" si="373"/>
        <v>2.2050000028684735E-2</v>
      </c>
      <c r="AR738" t="b">
        <f t="shared" si="350"/>
        <v>1</v>
      </c>
      <c r="AS738" t="b">
        <f t="shared" si="351"/>
        <v>1</v>
      </c>
      <c r="AT738" t="b">
        <f>TRUE</f>
        <v>1</v>
      </c>
      <c r="AU738" t="b">
        <f t="shared" si="369"/>
        <v>1</v>
      </c>
      <c r="AV738" t="b">
        <f t="shared" si="374"/>
        <v>0</v>
      </c>
      <c r="AW738" t="b">
        <f t="shared" si="370"/>
        <v>0</v>
      </c>
      <c r="AX738">
        <f t="shared" si="375"/>
        <v>0</v>
      </c>
      <c r="AY738">
        <f t="shared" si="376"/>
        <v>0</v>
      </c>
      <c r="AZ738" t="b">
        <f t="shared" si="371"/>
        <v>1</v>
      </c>
    </row>
    <row r="739" spans="1:52" x14ac:dyDescent="0.3">
      <c r="A739" s="4">
        <v>737</v>
      </c>
      <c r="B739" s="4">
        <v>-803105443895</v>
      </c>
      <c r="C739" s="5">
        <v>3</v>
      </c>
      <c r="D739" s="5">
        <v>5.8849999999999996E-3</v>
      </c>
      <c r="E739" s="5">
        <v>-7.7468999999999996E-2</v>
      </c>
      <c r="F739" s="5">
        <v>1019696</v>
      </c>
      <c r="G739" s="5">
        <v>75073540</v>
      </c>
      <c r="H739" s="5">
        <v>269473114</v>
      </c>
      <c r="I739" s="5">
        <v>0</v>
      </c>
      <c r="J739" s="5">
        <v>3501000</v>
      </c>
      <c r="K739" s="5">
        <v>3656000</v>
      </c>
      <c r="L739" s="5">
        <v>9177000</v>
      </c>
      <c r="M739" s="5">
        <v>245</v>
      </c>
      <c r="S739">
        <f t="shared" si="361"/>
        <v>737</v>
      </c>
      <c r="T739">
        <f t="shared" si="372"/>
        <v>15.720014999969862</v>
      </c>
      <c r="U739">
        <f t="shared" si="362"/>
        <v>3</v>
      </c>
      <c r="V739">
        <f t="shared" si="366"/>
        <v>5.7709486999999997E-2</v>
      </c>
      <c r="W739">
        <f t="shared" si="367"/>
        <v>-0.75967650779999996</v>
      </c>
      <c r="X739">
        <f t="shared" si="368"/>
        <v>9.9993429151999997</v>
      </c>
      <c r="Y739">
        <f t="shared" si="363"/>
        <v>75.073539999999994</v>
      </c>
      <c r="Z739">
        <f t="shared" si="364"/>
        <v>269.47311400000001</v>
      </c>
      <c r="AA739">
        <f t="shared" si="365"/>
        <v>0</v>
      </c>
      <c r="AB739">
        <f t="shared" si="346"/>
        <v>3.5009999999999999</v>
      </c>
      <c r="AC739">
        <f t="shared" si="347"/>
        <v>3.6560000000000001</v>
      </c>
      <c r="AD739">
        <f t="shared" si="348"/>
        <v>9.1769999999999996</v>
      </c>
      <c r="AE739">
        <f t="shared" si="349"/>
        <v>0.245</v>
      </c>
      <c r="AG739">
        <f t="shared" si="355"/>
        <v>6.1103977112321468E-2</v>
      </c>
      <c r="AH739">
        <f t="shared" si="356"/>
        <v>6.3809237452912698E-2</v>
      </c>
      <c r="AI739">
        <f t="shared" si="357"/>
        <v>0.16016886545551962</v>
      </c>
      <c r="AJ739">
        <f t="shared" si="358"/>
        <v>0.69520959289908457</v>
      </c>
      <c r="AK739">
        <f t="shared" si="359"/>
        <v>-1.3674108257944844</v>
      </c>
      <c r="AL739">
        <f t="shared" si="360"/>
        <v>9.9103061896489635</v>
      </c>
      <c r="AM739">
        <f t="shared" si="352"/>
        <v>0.69106150202421246</v>
      </c>
      <c r="AN739">
        <f t="shared" si="353"/>
        <v>-1.3688782255568801</v>
      </c>
      <c r="AO739">
        <f t="shared" si="354"/>
        <v>9.9103937318942936</v>
      </c>
      <c r="AQ739">
        <f t="shared" si="373"/>
        <v>1.8692999961785972E-2</v>
      </c>
      <c r="AR739" t="b">
        <f t="shared" si="350"/>
        <v>1</v>
      </c>
      <c r="AS739" t="b">
        <f t="shared" si="351"/>
        <v>1</v>
      </c>
      <c r="AT739" t="b">
        <f>TRUE</f>
        <v>1</v>
      </c>
      <c r="AU739" t="b">
        <f t="shared" si="369"/>
        <v>1</v>
      </c>
      <c r="AV739" t="b">
        <f t="shared" si="374"/>
        <v>0</v>
      </c>
      <c r="AW739" t="b">
        <f t="shared" si="370"/>
        <v>0</v>
      </c>
      <c r="AX739">
        <f t="shared" si="375"/>
        <v>0</v>
      </c>
      <c r="AY739">
        <f t="shared" si="376"/>
        <v>0</v>
      </c>
      <c r="AZ739" t="b">
        <f t="shared" si="371"/>
        <v>1</v>
      </c>
    </row>
    <row r="740" spans="1:52" x14ac:dyDescent="0.3">
      <c r="A740" s="4">
        <v>738</v>
      </c>
      <c r="B740" s="4">
        <v>-803105423532</v>
      </c>
      <c r="C740" s="5">
        <v>3</v>
      </c>
      <c r="D740" s="5">
        <v>1.7232999999999998E-2</v>
      </c>
      <c r="E740" s="5">
        <v>-5.8005000000000001E-2</v>
      </c>
      <c r="F740" s="5">
        <v>1050183</v>
      </c>
      <c r="G740" s="5">
        <v>90811882</v>
      </c>
      <c r="H740" s="5">
        <v>250928696</v>
      </c>
      <c r="I740" s="5">
        <v>0</v>
      </c>
      <c r="J740" s="5">
        <v>3282000</v>
      </c>
      <c r="K740" s="5">
        <v>3237000</v>
      </c>
      <c r="L740" s="5">
        <v>8694000</v>
      </c>
      <c r="M740" s="5">
        <v>245</v>
      </c>
      <c r="S740">
        <f t="shared" si="361"/>
        <v>738</v>
      </c>
      <c r="T740">
        <f t="shared" si="372"/>
        <v>15.740377999958582</v>
      </c>
      <c r="U740">
        <f t="shared" si="362"/>
        <v>3</v>
      </c>
      <c r="V740">
        <f t="shared" si="366"/>
        <v>0.16899024459999998</v>
      </c>
      <c r="W740">
        <f t="shared" si="367"/>
        <v>-0.56880863100000001</v>
      </c>
      <c r="X740">
        <f t="shared" si="368"/>
        <v>10.298304534600002</v>
      </c>
      <c r="Y740">
        <f t="shared" si="363"/>
        <v>90.811881999999997</v>
      </c>
      <c r="Z740">
        <f t="shared" si="364"/>
        <v>250.928696</v>
      </c>
      <c r="AA740">
        <f t="shared" si="365"/>
        <v>0</v>
      </c>
      <c r="AB740">
        <f t="shared" si="346"/>
        <v>3.282</v>
      </c>
      <c r="AC740">
        <f t="shared" si="347"/>
        <v>3.2370000000000001</v>
      </c>
      <c r="AD740">
        <f t="shared" si="348"/>
        <v>8.6940000000000008</v>
      </c>
      <c r="AE740">
        <f t="shared" si="349"/>
        <v>0.245</v>
      </c>
      <c r="AG740">
        <f t="shared" si="355"/>
        <v>5.72817060504539E-2</v>
      </c>
      <c r="AH740">
        <f t="shared" si="356"/>
        <v>5.6496307887056445E-2</v>
      </c>
      <c r="AI740">
        <f t="shared" si="357"/>
        <v>0.15173892516838702</v>
      </c>
      <c r="AJ740">
        <f t="shared" si="358"/>
        <v>0.75022734512004863</v>
      </c>
      <c r="AK740">
        <f t="shared" si="359"/>
        <v>-1.1559706375574759</v>
      </c>
      <c r="AL740">
        <f t="shared" si="360"/>
        <v>10.22291876445138</v>
      </c>
      <c r="AM740">
        <f t="shared" si="352"/>
        <v>0.74743479157825488</v>
      </c>
      <c r="AN740">
        <f t="shared" si="353"/>
        <v>-1.1574576080584851</v>
      </c>
      <c r="AO740">
        <f t="shared" si="354"/>
        <v>10.222955070170217</v>
      </c>
      <c r="AQ740">
        <f t="shared" si="373"/>
        <v>2.0362999988719821E-2</v>
      </c>
      <c r="AR740" t="b">
        <f t="shared" si="350"/>
        <v>1</v>
      </c>
      <c r="AS740" t="b">
        <f t="shared" si="351"/>
        <v>1</v>
      </c>
      <c r="AT740" t="b">
        <f>TRUE</f>
        <v>1</v>
      </c>
      <c r="AU740" t="b">
        <f t="shared" si="369"/>
        <v>1</v>
      </c>
      <c r="AV740" t="b">
        <f t="shared" si="374"/>
        <v>0</v>
      </c>
      <c r="AW740" t="b">
        <f t="shared" si="370"/>
        <v>0</v>
      </c>
      <c r="AX740">
        <f t="shared" si="375"/>
        <v>0</v>
      </c>
      <c r="AY740">
        <f t="shared" si="376"/>
        <v>0</v>
      </c>
      <c r="AZ740" t="b">
        <f t="shared" si="371"/>
        <v>1</v>
      </c>
    </row>
    <row r="741" spans="1:52" x14ac:dyDescent="0.3">
      <c r="A741" s="4">
        <v>739</v>
      </c>
      <c r="B741" s="4">
        <v>-803105409046</v>
      </c>
      <c r="C741" s="5">
        <v>3</v>
      </c>
      <c r="D741" s="5">
        <v>2.7899999999999999E-3</v>
      </c>
      <c r="E741" s="5">
        <v>-5.2602000000000003E-2</v>
      </c>
      <c r="F741" s="5">
        <v>1032966</v>
      </c>
      <c r="G741" s="5">
        <v>114968086</v>
      </c>
      <c r="H741" s="5">
        <v>219284225</v>
      </c>
      <c r="I741" s="5">
        <v>0</v>
      </c>
      <c r="J741" s="5">
        <v>2895000</v>
      </c>
      <c r="K741" s="5">
        <v>2595000</v>
      </c>
      <c r="L741" s="5">
        <v>8046000</v>
      </c>
      <c r="M741" s="5">
        <v>245</v>
      </c>
      <c r="S741">
        <f t="shared" si="361"/>
        <v>739</v>
      </c>
      <c r="T741">
        <f t="shared" si="372"/>
        <v>15.754864000016823</v>
      </c>
      <c r="U741">
        <f t="shared" si="362"/>
        <v>3</v>
      </c>
      <c r="V741">
        <f t="shared" si="366"/>
        <v>2.7359298000000001E-2</v>
      </c>
      <c r="W741">
        <f t="shared" si="367"/>
        <v>-0.51582573240000007</v>
      </c>
      <c r="X741">
        <f t="shared" si="368"/>
        <v>10.1294711892</v>
      </c>
      <c r="Y741">
        <f t="shared" si="363"/>
        <v>114.968086</v>
      </c>
      <c r="Z741">
        <f t="shared" si="364"/>
        <v>219.28422499999999</v>
      </c>
      <c r="AA741">
        <f t="shared" si="365"/>
        <v>0</v>
      </c>
      <c r="AB741">
        <f t="shared" si="346"/>
        <v>2.895</v>
      </c>
      <c r="AC741">
        <f t="shared" si="347"/>
        <v>2.5950000000000002</v>
      </c>
      <c r="AD741">
        <f t="shared" si="348"/>
        <v>8.0459999999999994</v>
      </c>
      <c r="AE741">
        <f t="shared" si="349"/>
        <v>0.245</v>
      </c>
      <c r="AG741">
        <f t="shared" si="355"/>
        <v>5.0527281845235847E-2</v>
      </c>
      <c r="AH741">
        <f t="shared" si="356"/>
        <v>4.5291294089252858E-2</v>
      </c>
      <c r="AI741">
        <f t="shared" si="357"/>
        <v>0.14042919161546374</v>
      </c>
      <c r="AJ741">
        <f t="shared" si="358"/>
        <v>0.48595126813684025</v>
      </c>
      <c r="AK741">
        <f t="shared" si="359"/>
        <v>-1.0261771229334853</v>
      </c>
      <c r="AL741">
        <f t="shared" si="360"/>
        <v>10.078880055223896</v>
      </c>
      <c r="AM741">
        <f t="shared" si="352"/>
        <v>0.48418642903811021</v>
      </c>
      <c r="AN741">
        <f t="shared" si="353"/>
        <v>-1.0267643151811701</v>
      </c>
      <c r="AO741">
        <f t="shared" si="354"/>
        <v>10.07890519020949</v>
      </c>
      <c r="AQ741">
        <f t="shared" si="373"/>
        <v>1.4486000058241189E-2</v>
      </c>
      <c r="AR741" t="b">
        <f t="shared" si="350"/>
        <v>1</v>
      </c>
      <c r="AS741" t="b">
        <f t="shared" si="351"/>
        <v>1</v>
      </c>
      <c r="AT741" t="b">
        <f>TRUE</f>
        <v>1</v>
      </c>
      <c r="AU741" t="b">
        <f t="shared" si="369"/>
        <v>1</v>
      </c>
      <c r="AV741" t="b">
        <f t="shared" si="374"/>
        <v>0</v>
      </c>
      <c r="AW741" t="b">
        <f t="shared" si="370"/>
        <v>0</v>
      </c>
      <c r="AX741">
        <f t="shared" si="375"/>
        <v>0</v>
      </c>
      <c r="AY741">
        <f t="shared" si="376"/>
        <v>0</v>
      </c>
      <c r="AZ741" t="b">
        <f t="shared" si="371"/>
        <v>1</v>
      </c>
    </row>
    <row r="742" spans="1:52" x14ac:dyDescent="0.3">
      <c r="A742" s="4">
        <v>740</v>
      </c>
      <c r="B742" s="4">
        <v>-803105383551</v>
      </c>
      <c r="C742" s="5">
        <v>3</v>
      </c>
      <c r="D742" s="5">
        <v>5.3210000000000002E-3</v>
      </c>
      <c r="E742" s="5">
        <v>-4.3952999999999999E-2</v>
      </c>
      <c r="F742" s="5">
        <v>1022862</v>
      </c>
      <c r="G742" s="5">
        <v>133720413</v>
      </c>
      <c r="H742" s="5">
        <v>234584991</v>
      </c>
      <c r="I742" s="5">
        <v>0</v>
      </c>
      <c r="J742" s="5">
        <v>2705000</v>
      </c>
      <c r="K742" s="5">
        <v>2266000</v>
      </c>
      <c r="L742" s="5">
        <v>7636000</v>
      </c>
      <c r="M742" s="5">
        <v>246</v>
      </c>
      <c r="S742">
        <f t="shared" si="361"/>
        <v>740</v>
      </c>
      <c r="T742">
        <f t="shared" si="372"/>
        <v>15.780358999967575</v>
      </c>
      <c r="U742">
        <f t="shared" si="362"/>
        <v>3</v>
      </c>
      <c r="V742">
        <f t="shared" si="366"/>
        <v>5.2178790200000005E-2</v>
      </c>
      <c r="W742">
        <f t="shared" si="367"/>
        <v>-0.43101190859999999</v>
      </c>
      <c r="X742">
        <f t="shared" si="368"/>
        <v>10.0303893444</v>
      </c>
      <c r="Y742">
        <f t="shared" si="363"/>
        <v>133.72041300000001</v>
      </c>
      <c r="Z742">
        <f t="shared" si="364"/>
        <v>234.584991</v>
      </c>
      <c r="AA742">
        <f t="shared" si="365"/>
        <v>0</v>
      </c>
      <c r="AB742">
        <f t="shared" si="346"/>
        <v>2.7050000000000001</v>
      </c>
      <c r="AC742">
        <f t="shared" si="347"/>
        <v>2.266</v>
      </c>
      <c r="AD742">
        <f t="shared" si="348"/>
        <v>7.6360000000000001</v>
      </c>
      <c r="AE742">
        <f t="shared" si="349"/>
        <v>0.246</v>
      </c>
      <c r="AG742">
        <f t="shared" si="355"/>
        <v>4.7211156266446619E-2</v>
      </c>
      <c r="AH742">
        <f t="shared" si="356"/>
        <v>3.9549160850191507E-2</v>
      </c>
      <c r="AI742">
        <f t="shared" si="357"/>
        <v>0.13327334168228699</v>
      </c>
      <c r="AJ742">
        <f t="shared" si="358"/>
        <v>0.44872806404505544</v>
      </c>
      <c r="AK742">
        <f t="shared" si="359"/>
        <v>-0.90343451810930353</v>
      </c>
      <c r="AL742">
        <f t="shared" si="360"/>
        <v>9.9889765986201908</v>
      </c>
      <c r="AM742">
        <f t="shared" si="352"/>
        <v>0.4474819073896219</v>
      </c>
      <c r="AN742">
        <f t="shared" si="353"/>
        <v>-0.90390204237570781</v>
      </c>
      <c r="AO742">
        <f t="shared" si="354"/>
        <v>9.9889902058267523</v>
      </c>
      <c r="AQ742">
        <f t="shared" si="373"/>
        <v>2.5494999950751662E-2</v>
      </c>
      <c r="AR742" t="b">
        <f t="shared" si="350"/>
        <v>1</v>
      </c>
      <c r="AS742" t="b">
        <f t="shared" si="351"/>
        <v>1</v>
      </c>
      <c r="AT742" t="b">
        <f>TRUE</f>
        <v>1</v>
      </c>
      <c r="AU742" t="b">
        <f t="shared" si="369"/>
        <v>1</v>
      </c>
      <c r="AV742" t="b">
        <f t="shared" si="374"/>
        <v>0</v>
      </c>
      <c r="AW742" t="b">
        <f t="shared" si="370"/>
        <v>0</v>
      </c>
      <c r="AX742">
        <f t="shared" si="375"/>
        <v>0</v>
      </c>
      <c r="AY742">
        <f t="shared" si="376"/>
        <v>0</v>
      </c>
      <c r="AZ742" t="b">
        <f t="shared" si="371"/>
        <v>1</v>
      </c>
    </row>
    <row r="743" spans="1:52" x14ac:dyDescent="0.3">
      <c r="A743" s="4">
        <v>741</v>
      </c>
      <c r="B743" s="4">
        <v>-803105364059</v>
      </c>
      <c r="C743" s="5">
        <v>3</v>
      </c>
      <c r="D743" s="5">
        <v>6.3839999999999999E-3</v>
      </c>
      <c r="E743" s="5">
        <v>-5.0333999999999997E-2</v>
      </c>
      <c r="F743" s="5">
        <v>1005718</v>
      </c>
      <c r="G743" s="5">
        <v>154136490</v>
      </c>
      <c r="H743" s="5">
        <v>227442368</v>
      </c>
      <c r="I743" s="5">
        <v>0</v>
      </c>
      <c r="J743" s="5">
        <v>2434000</v>
      </c>
      <c r="K743" s="5">
        <v>1801000</v>
      </c>
      <c r="L743" s="5">
        <v>6828000</v>
      </c>
      <c r="M743" s="5">
        <v>245</v>
      </c>
      <c r="S743">
        <f t="shared" si="361"/>
        <v>741</v>
      </c>
      <c r="T743">
        <f t="shared" si="372"/>
        <v>15.799850999959745</v>
      </c>
      <c r="U743">
        <f t="shared" si="362"/>
        <v>3</v>
      </c>
      <c r="V743">
        <f t="shared" si="366"/>
        <v>6.2602780800000007E-2</v>
      </c>
      <c r="W743">
        <f t="shared" si="367"/>
        <v>-0.49358527079999998</v>
      </c>
      <c r="X743">
        <f t="shared" si="368"/>
        <v>9.8622718515999992</v>
      </c>
      <c r="Y743">
        <f t="shared" si="363"/>
        <v>154.13649000000001</v>
      </c>
      <c r="Z743">
        <f t="shared" si="364"/>
        <v>227.44236799999999</v>
      </c>
      <c r="AA743">
        <f t="shared" si="365"/>
        <v>0</v>
      </c>
      <c r="AB743">
        <f t="shared" ref="AB743:AB806" si="377">IF(ABS(J743)&gt;1,J743/1000000,J743)</f>
        <v>2.4340000000000002</v>
      </c>
      <c r="AC743">
        <f t="shared" ref="AC743:AC806" si="378">IF(ABS(K743)&gt;1,K743/1000000,K743)</f>
        <v>1.8009999999999999</v>
      </c>
      <c r="AD743">
        <f t="shared" ref="AD743:AD806" si="379">IF(ABS(L743)&gt;1,L743/1000000,L743)</f>
        <v>6.8280000000000003</v>
      </c>
      <c r="AE743">
        <f t="shared" ref="AE743:AE806" si="380">M743/1000</f>
        <v>0.245</v>
      </c>
      <c r="AG743">
        <f t="shared" si="355"/>
        <v>4.2481313993541985E-2</v>
      </c>
      <c r="AH743">
        <f t="shared" si="356"/>
        <v>3.1433379828417873E-2</v>
      </c>
      <c r="AI743">
        <f t="shared" si="357"/>
        <v>0.11917108132617282</v>
      </c>
      <c r="AJ743">
        <f t="shared" si="358"/>
        <v>0.37252534500367013</v>
      </c>
      <c r="AK743">
        <f t="shared" si="359"/>
        <v>-0.91168576820578484</v>
      </c>
      <c r="AL743">
        <f t="shared" si="360"/>
        <v>9.8255791447607397</v>
      </c>
      <c r="AM743">
        <f t="shared" si="352"/>
        <v>0.37158691328764698</v>
      </c>
      <c r="AN743">
        <f t="shared" si="353"/>
        <v>-0.91197622484619156</v>
      </c>
      <c r="AO743">
        <f t="shared" si="354"/>
        <v>9.8255877245976961</v>
      </c>
      <c r="AQ743">
        <f t="shared" si="373"/>
        <v>1.949199999216944E-2</v>
      </c>
      <c r="AR743" t="b">
        <f t="shared" si="350"/>
        <v>1</v>
      </c>
      <c r="AS743" t="b">
        <f t="shared" si="351"/>
        <v>1</v>
      </c>
      <c r="AT743" t="b">
        <f>TRUE</f>
        <v>1</v>
      </c>
      <c r="AU743" t="b">
        <f t="shared" si="369"/>
        <v>1</v>
      </c>
      <c r="AV743" t="b">
        <f t="shared" si="374"/>
        <v>0</v>
      </c>
      <c r="AW743" t="b">
        <f t="shared" si="370"/>
        <v>0</v>
      </c>
      <c r="AX743">
        <f t="shared" si="375"/>
        <v>0</v>
      </c>
      <c r="AY743">
        <f t="shared" si="376"/>
        <v>0</v>
      </c>
      <c r="AZ743" t="b">
        <f t="shared" si="371"/>
        <v>1</v>
      </c>
    </row>
    <row r="744" spans="1:52" x14ac:dyDescent="0.3">
      <c r="A744" s="4">
        <v>742</v>
      </c>
      <c r="B744" s="4">
        <v>-803105348933</v>
      </c>
      <c r="C744" s="5">
        <v>3</v>
      </c>
      <c r="D744" s="5">
        <v>-2.15E-3</v>
      </c>
      <c r="E744" s="5">
        <v>-5.1640999999999999E-2</v>
      </c>
      <c r="F744" s="5">
        <v>1024129</v>
      </c>
      <c r="G744" s="5">
        <v>166609421</v>
      </c>
      <c r="H744" s="5">
        <v>224717087</v>
      </c>
      <c r="I744" s="5">
        <v>0</v>
      </c>
      <c r="J744" s="5">
        <v>2123000</v>
      </c>
      <c r="K744" s="5">
        <v>1506000</v>
      </c>
      <c r="L744" s="5">
        <v>6220000</v>
      </c>
      <c r="M744" s="5">
        <v>246</v>
      </c>
      <c r="S744">
        <f t="shared" si="361"/>
        <v>742</v>
      </c>
      <c r="T744">
        <f t="shared" si="372"/>
        <v>15.814977000001818</v>
      </c>
      <c r="U744">
        <f t="shared" si="362"/>
        <v>3</v>
      </c>
      <c r="V744">
        <f t="shared" si="366"/>
        <v>-2.1083330000000001E-2</v>
      </c>
      <c r="W744">
        <f t="shared" si="367"/>
        <v>-0.50640197419999999</v>
      </c>
      <c r="X744">
        <f t="shared" si="368"/>
        <v>10.042813799800001</v>
      </c>
      <c r="Y744">
        <f t="shared" si="363"/>
        <v>166.609421</v>
      </c>
      <c r="Z744">
        <f t="shared" si="364"/>
        <v>224.71708699999999</v>
      </c>
      <c r="AA744">
        <f t="shared" si="365"/>
        <v>0</v>
      </c>
      <c r="AB744">
        <f t="shared" si="377"/>
        <v>2.1230000000000002</v>
      </c>
      <c r="AC744">
        <f t="shared" si="378"/>
        <v>1.506</v>
      </c>
      <c r="AD744">
        <f t="shared" si="379"/>
        <v>6.22</v>
      </c>
      <c r="AE744">
        <f t="shared" si="380"/>
        <v>0.246</v>
      </c>
      <c r="AG744">
        <f t="shared" si="355"/>
        <v>3.705334001983962E-2</v>
      </c>
      <c r="AH744">
        <f t="shared" si="356"/>
        <v>2.6284658535034602E-2</v>
      </c>
      <c r="AI744">
        <f t="shared" si="357"/>
        <v>0.10855947947404729</v>
      </c>
      <c r="AJ744">
        <f t="shared" si="358"/>
        <v>0.2428654895173252</v>
      </c>
      <c r="AK744">
        <f t="shared" si="359"/>
        <v>-0.87798104954588752</v>
      </c>
      <c r="AL744">
        <f t="shared" si="360"/>
        <v>10.014247955506729</v>
      </c>
      <c r="AM744">
        <f t="shared" si="352"/>
        <v>0.242191288306636</v>
      </c>
      <c r="AN744">
        <f t="shared" si="353"/>
        <v>-0.87808903168745278</v>
      </c>
      <c r="AO744">
        <f t="shared" si="354"/>
        <v>10.01425481581278</v>
      </c>
      <c r="AQ744">
        <f t="shared" si="373"/>
        <v>1.5126000042073429E-2</v>
      </c>
      <c r="AR744" t="b">
        <f t="shared" si="350"/>
        <v>1</v>
      </c>
      <c r="AS744" t="b">
        <f t="shared" si="351"/>
        <v>1</v>
      </c>
      <c r="AT744" t="b">
        <f>TRUE</f>
        <v>1</v>
      </c>
      <c r="AU744" t="b">
        <f t="shared" si="369"/>
        <v>1</v>
      </c>
      <c r="AV744" t="b">
        <f t="shared" si="374"/>
        <v>0</v>
      </c>
      <c r="AW744" t="b">
        <f t="shared" si="370"/>
        <v>0</v>
      </c>
      <c r="AX744">
        <f t="shared" si="375"/>
        <v>0</v>
      </c>
      <c r="AY744">
        <f t="shared" si="376"/>
        <v>0</v>
      </c>
      <c r="AZ744" t="b">
        <f t="shared" si="371"/>
        <v>1</v>
      </c>
    </row>
    <row r="745" spans="1:52" x14ac:dyDescent="0.3">
      <c r="A745" s="4">
        <v>743</v>
      </c>
      <c r="B745" s="4">
        <v>-803105325891</v>
      </c>
      <c r="C745" s="5">
        <v>3</v>
      </c>
      <c r="D745" s="5">
        <v>-1.1100000000000001E-3</v>
      </c>
      <c r="E745" s="5">
        <v>-2.7099999999999999E-2</v>
      </c>
      <c r="F745" s="5">
        <v>1038876</v>
      </c>
      <c r="G745" s="5">
        <v>175821243</v>
      </c>
      <c r="H745" s="5">
        <v>196079330</v>
      </c>
      <c r="I745" s="5">
        <v>0</v>
      </c>
      <c r="J745" s="5">
        <v>1616000</v>
      </c>
      <c r="K745" s="5">
        <v>1280000</v>
      </c>
      <c r="L745" s="5">
        <v>5637000</v>
      </c>
      <c r="M745" s="5">
        <v>247</v>
      </c>
      <c r="S745">
        <f t="shared" si="361"/>
        <v>743</v>
      </c>
      <c r="T745">
        <f t="shared" si="372"/>
        <v>15.838019000017084</v>
      </c>
      <c r="U745">
        <f t="shared" si="362"/>
        <v>3</v>
      </c>
      <c r="V745">
        <f t="shared" si="366"/>
        <v>-1.0884882000000002E-2</v>
      </c>
      <c r="W745">
        <f t="shared" si="367"/>
        <v>-0.26574802000000003</v>
      </c>
      <c r="X745">
        <f t="shared" si="368"/>
        <v>10.187425831199999</v>
      </c>
      <c r="Y745">
        <f t="shared" si="363"/>
        <v>175.82124300000001</v>
      </c>
      <c r="Z745">
        <f t="shared" si="364"/>
        <v>196.07933</v>
      </c>
      <c r="AA745">
        <f t="shared" si="365"/>
        <v>0</v>
      </c>
      <c r="AB745">
        <f t="shared" si="377"/>
        <v>1.6160000000000001</v>
      </c>
      <c r="AC745">
        <f t="shared" si="378"/>
        <v>1.28</v>
      </c>
      <c r="AD745">
        <f t="shared" si="379"/>
        <v>5.6369999999999996</v>
      </c>
      <c r="AE745">
        <f t="shared" si="380"/>
        <v>0.247</v>
      </c>
      <c r="AG745">
        <f t="shared" si="355"/>
        <v>2.820452071222837E-2</v>
      </c>
      <c r="AH745">
        <f t="shared" si="356"/>
        <v>2.2340214425527419E-2</v>
      </c>
      <c r="AI745">
        <f t="shared" si="357"/>
        <v>9.838420993492035E-2</v>
      </c>
      <c r="AJ745">
        <f t="shared" si="358"/>
        <v>0.21668818104164073</v>
      </c>
      <c r="AK745">
        <f t="shared" si="359"/>
        <v>-0.5528708637307933</v>
      </c>
      <c r="AL745">
        <f t="shared" si="360"/>
        <v>10.173581748687404</v>
      </c>
      <c r="AM745">
        <f t="shared" si="352"/>
        <v>0.21643026112293232</v>
      </c>
      <c r="AN745">
        <f t="shared" si="353"/>
        <v>-0.55293569565020539</v>
      </c>
      <c r="AO745">
        <f t="shared" si="354"/>
        <v>10.173583715463156</v>
      </c>
      <c r="AQ745">
        <f t="shared" si="373"/>
        <v>2.304200001526624E-2</v>
      </c>
      <c r="AR745" t="b">
        <f t="shared" ref="AR745:AR808" si="381">OR(U745=3,U745=7)</f>
        <v>1</v>
      </c>
      <c r="AS745" t="b">
        <f t="shared" ref="AS745:AS808" si="382">OR(AR745,U745=9)</f>
        <v>1</v>
      </c>
      <c r="AT745" t="b">
        <f>TRUE</f>
        <v>1</v>
      </c>
      <c r="AU745" t="b">
        <f t="shared" si="369"/>
        <v>1</v>
      </c>
      <c r="AV745" t="b">
        <f t="shared" si="374"/>
        <v>0</v>
      </c>
      <c r="AW745" t="b">
        <f t="shared" si="370"/>
        <v>0</v>
      </c>
      <c r="AX745">
        <f t="shared" si="375"/>
        <v>0</v>
      </c>
      <c r="AY745">
        <f t="shared" si="376"/>
        <v>0</v>
      </c>
      <c r="AZ745" t="b">
        <f t="shared" si="371"/>
        <v>1</v>
      </c>
    </row>
    <row r="746" spans="1:52" x14ac:dyDescent="0.3">
      <c r="A746" s="4">
        <v>744</v>
      </c>
      <c r="B746" s="4">
        <v>-803105307312</v>
      </c>
      <c r="C746" s="5">
        <v>3</v>
      </c>
      <c r="D746" s="5">
        <v>8.1899999999999994E-3</v>
      </c>
      <c r="E746" s="5">
        <v>-2.6203000000000001E-2</v>
      </c>
      <c r="F746" s="5">
        <v>1053346</v>
      </c>
      <c r="G746" s="5">
        <v>184994583</v>
      </c>
      <c r="H746" s="5">
        <v>200510254</v>
      </c>
      <c r="I746" s="5">
        <v>0</v>
      </c>
      <c r="J746" s="5">
        <v>1043000</v>
      </c>
      <c r="K746" s="5">
        <v>1019000</v>
      </c>
      <c r="L746" s="5">
        <v>5064000</v>
      </c>
      <c r="M746" s="5">
        <v>247</v>
      </c>
      <c r="S746">
        <f t="shared" si="361"/>
        <v>744</v>
      </c>
      <c r="T746">
        <f t="shared" si="372"/>
        <v>15.85659800004214</v>
      </c>
      <c r="U746">
        <f t="shared" si="362"/>
        <v>3</v>
      </c>
      <c r="V746">
        <f t="shared" si="366"/>
        <v>8.0312778000000001E-2</v>
      </c>
      <c r="W746">
        <f t="shared" si="367"/>
        <v>-0.25695185860000003</v>
      </c>
      <c r="X746">
        <f t="shared" si="368"/>
        <v>10.329321545199999</v>
      </c>
      <c r="Y746">
        <f t="shared" si="363"/>
        <v>184.99458300000001</v>
      </c>
      <c r="Z746">
        <f t="shared" si="364"/>
        <v>200.510254</v>
      </c>
      <c r="AA746">
        <f t="shared" si="365"/>
        <v>0</v>
      </c>
      <c r="AB746">
        <f t="shared" si="377"/>
        <v>1.0429999999999999</v>
      </c>
      <c r="AC746">
        <f t="shared" si="378"/>
        <v>1.0189999999999999</v>
      </c>
      <c r="AD746">
        <f t="shared" si="379"/>
        <v>5.0640000000000001</v>
      </c>
      <c r="AE746">
        <f t="shared" si="380"/>
        <v>0.247</v>
      </c>
      <c r="AG746">
        <f t="shared" si="355"/>
        <v>1.8203784098300854E-2</v>
      </c>
      <c r="AH746">
        <f t="shared" si="356"/>
        <v>1.7784905077822218E-2</v>
      </c>
      <c r="AI746">
        <f t="shared" si="357"/>
        <v>8.8383473320992847E-2</v>
      </c>
      <c r="AJ746">
        <f t="shared" si="358"/>
        <v>0.2639963956520528</v>
      </c>
      <c r="AK746">
        <f t="shared" si="359"/>
        <v>-0.44487590631435558</v>
      </c>
      <c r="AL746">
        <f t="shared" si="360"/>
        <v>10.319871574547072</v>
      </c>
      <c r="AM746">
        <f t="shared" si="352"/>
        <v>0.26388278021002742</v>
      </c>
      <c r="AN746">
        <f t="shared" si="353"/>
        <v>-0.44493164019553827</v>
      </c>
      <c r="AO746">
        <f t="shared" si="354"/>
        <v>10.31987207759585</v>
      </c>
      <c r="AQ746">
        <f t="shared" si="373"/>
        <v>1.8579000025056303E-2</v>
      </c>
      <c r="AR746" t="b">
        <f t="shared" si="381"/>
        <v>1</v>
      </c>
      <c r="AS746" t="b">
        <f t="shared" si="382"/>
        <v>1</v>
      </c>
      <c r="AT746" t="b">
        <f>TRUE</f>
        <v>1</v>
      </c>
      <c r="AU746" t="b">
        <f t="shared" si="369"/>
        <v>1</v>
      </c>
      <c r="AV746" t="b">
        <f t="shared" si="374"/>
        <v>0</v>
      </c>
      <c r="AW746" t="b">
        <f t="shared" si="370"/>
        <v>0</v>
      </c>
      <c r="AX746">
        <f t="shared" si="375"/>
        <v>0</v>
      </c>
      <c r="AY746">
        <f t="shared" si="376"/>
        <v>0</v>
      </c>
      <c r="AZ746" t="b">
        <f t="shared" si="371"/>
        <v>1</v>
      </c>
    </row>
    <row r="747" spans="1:52" x14ac:dyDescent="0.3">
      <c r="A747" s="4">
        <v>745</v>
      </c>
      <c r="B747" s="4">
        <v>-803105283764</v>
      </c>
      <c r="C747" s="5">
        <v>3</v>
      </c>
      <c r="D747" s="5">
        <v>-1.0742E-2</v>
      </c>
      <c r="E747" s="5">
        <v>-4.1639000000000002E-2</v>
      </c>
      <c r="F747" s="5">
        <v>1053349</v>
      </c>
      <c r="G747" s="5">
        <v>197279282</v>
      </c>
      <c r="H747" s="5">
        <v>173804276</v>
      </c>
      <c r="I747" s="5">
        <v>0</v>
      </c>
      <c r="J747" s="5">
        <v>0.45300000000000001</v>
      </c>
      <c r="K747" s="5">
        <v>0.69699999999999995</v>
      </c>
      <c r="L747" s="5">
        <v>4464000</v>
      </c>
      <c r="M747" s="5">
        <v>248</v>
      </c>
      <c r="S747">
        <f t="shared" si="361"/>
        <v>745</v>
      </c>
      <c r="T747">
        <f t="shared" si="372"/>
        <v>15.880145999952219</v>
      </c>
      <c r="U747">
        <f t="shared" si="362"/>
        <v>3</v>
      </c>
      <c r="V747">
        <f t="shared" si="366"/>
        <v>-0.1053382004</v>
      </c>
      <c r="W747">
        <f t="shared" si="367"/>
        <v>-0.40832036180000003</v>
      </c>
      <c r="X747">
        <f t="shared" si="368"/>
        <v>10.329350963800001</v>
      </c>
      <c r="Y747">
        <f t="shared" si="363"/>
        <v>197.27928199999999</v>
      </c>
      <c r="Z747">
        <f t="shared" si="364"/>
        <v>173.80427599999999</v>
      </c>
      <c r="AA747">
        <f t="shared" si="365"/>
        <v>0</v>
      </c>
      <c r="AB747">
        <f t="shared" si="377"/>
        <v>0.45300000000000001</v>
      </c>
      <c r="AC747">
        <f t="shared" si="378"/>
        <v>0.69699999999999995</v>
      </c>
      <c r="AD747">
        <f t="shared" si="379"/>
        <v>4.4640000000000004</v>
      </c>
      <c r="AE747">
        <f t="shared" si="380"/>
        <v>0.248</v>
      </c>
      <c r="AG747">
        <f t="shared" si="355"/>
        <v>7.9063415115343122E-3</v>
      </c>
      <c r="AH747">
        <f t="shared" si="356"/>
        <v>1.2164944886400476E-2</v>
      </c>
      <c r="AI747">
        <f t="shared" si="357"/>
        <v>7.7911497809026883E-2</v>
      </c>
      <c r="AJ747">
        <f t="shared" si="358"/>
        <v>2.0322479778407537E-2</v>
      </c>
      <c r="AK747">
        <f t="shared" si="359"/>
        <v>-0.48997821366186867</v>
      </c>
      <c r="AL747">
        <f t="shared" si="360"/>
        <v>10.326316929797979</v>
      </c>
      <c r="AM747">
        <f t="shared" si="352"/>
        <v>2.0279281543210209E-2</v>
      </c>
      <c r="AN747">
        <f t="shared" si="353"/>
        <v>-0.48997412523916617</v>
      </c>
      <c r="AO747">
        <f t="shared" si="354"/>
        <v>10.326317208715611</v>
      </c>
      <c r="AQ747">
        <f t="shared" si="373"/>
        <v>2.3547999910078943E-2</v>
      </c>
      <c r="AR747" t="b">
        <f t="shared" si="381"/>
        <v>1</v>
      </c>
      <c r="AS747" t="b">
        <f t="shared" si="382"/>
        <v>1</v>
      </c>
      <c r="AT747" t="b">
        <f>TRUE</f>
        <v>1</v>
      </c>
      <c r="AU747" t="b">
        <f t="shared" si="369"/>
        <v>1</v>
      </c>
      <c r="AV747" t="b">
        <f t="shared" si="374"/>
        <v>0</v>
      </c>
      <c r="AW747" t="b">
        <f t="shared" si="370"/>
        <v>0</v>
      </c>
      <c r="AX747">
        <f t="shared" si="375"/>
        <v>0</v>
      </c>
      <c r="AY747">
        <f t="shared" si="376"/>
        <v>0</v>
      </c>
      <c r="AZ747" t="b">
        <f t="shared" si="371"/>
        <v>1</v>
      </c>
    </row>
    <row r="748" spans="1:52" x14ac:dyDescent="0.3">
      <c r="A748" s="4">
        <v>746</v>
      </c>
      <c r="B748" s="4">
        <v>-803105263111</v>
      </c>
      <c r="C748" s="5">
        <v>3</v>
      </c>
      <c r="D748" s="5">
        <v>-5.398E-3</v>
      </c>
      <c r="E748" s="5">
        <v>-3.031E-2</v>
      </c>
      <c r="F748" s="5">
        <v>1044086</v>
      </c>
      <c r="G748" s="5">
        <v>205326981</v>
      </c>
      <c r="H748" s="5">
        <v>168600647</v>
      </c>
      <c r="I748" s="5">
        <v>0</v>
      </c>
      <c r="J748" s="5">
        <v>0.19900000000000001</v>
      </c>
      <c r="K748" s="5">
        <v>0.505</v>
      </c>
      <c r="L748" s="5">
        <v>4144000</v>
      </c>
      <c r="M748" s="5">
        <v>247</v>
      </c>
      <c r="S748">
        <f t="shared" si="361"/>
        <v>746</v>
      </c>
      <c r="T748">
        <f t="shared" si="372"/>
        <v>15.900799000053667</v>
      </c>
      <c r="U748">
        <f t="shared" si="362"/>
        <v>3</v>
      </c>
      <c r="V748">
        <f t="shared" si="366"/>
        <v>-5.2933867600000004E-2</v>
      </c>
      <c r="W748">
        <f t="shared" si="367"/>
        <v>-0.29722592200000003</v>
      </c>
      <c r="X748">
        <f t="shared" si="368"/>
        <v>10.238516133200001</v>
      </c>
      <c r="Y748">
        <f t="shared" si="363"/>
        <v>205.32698099999999</v>
      </c>
      <c r="Z748">
        <f t="shared" si="364"/>
        <v>168.60064700000001</v>
      </c>
      <c r="AA748">
        <f t="shared" si="365"/>
        <v>0</v>
      </c>
      <c r="AB748">
        <f t="shared" si="377"/>
        <v>0.19900000000000001</v>
      </c>
      <c r="AC748">
        <f t="shared" si="378"/>
        <v>0.505</v>
      </c>
      <c r="AD748">
        <f t="shared" si="379"/>
        <v>4.1440000000000001</v>
      </c>
      <c r="AE748">
        <f t="shared" si="380"/>
        <v>0.247</v>
      </c>
      <c r="AG748">
        <f t="shared" si="355"/>
        <v>3.4732052114687158E-3</v>
      </c>
      <c r="AH748">
        <f t="shared" si="356"/>
        <v>8.813912722571364E-3</v>
      </c>
      <c r="AI748">
        <f t="shared" si="357"/>
        <v>7.2326444202645016E-2</v>
      </c>
      <c r="AJ748">
        <f t="shared" si="358"/>
        <v>3.7308407681934497E-2</v>
      </c>
      <c r="AK748">
        <f t="shared" si="359"/>
        <v>-0.33278476452552519</v>
      </c>
      <c r="AL748">
        <f t="shared" si="360"/>
        <v>10.237490915066077</v>
      </c>
      <c r="AM748">
        <f t="shared" si="352"/>
        <v>3.7298764690990006E-2</v>
      </c>
      <c r="AN748">
        <f t="shared" si="353"/>
        <v>-0.33278452535704622</v>
      </c>
      <c r="AO748">
        <f t="shared" si="354"/>
        <v>10.237490957977933</v>
      </c>
      <c r="AQ748">
        <f t="shared" si="373"/>
        <v>2.0653000101447105E-2</v>
      </c>
      <c r="AR748" t="b">
        <f t="shared" si="381"/>
        <v>1</v>
      </c>
      <c r="AS748" t="b">
        <f t="shared" si="382"/>
        <v>1</v>
      </c>
      <c r="AT748" t="b">
        <f>TRUE</f>
        <v>1</v>
      </c>
      <c r="AU748" t="b">
        <f t="shared" si="369"/>
        <v>1</v>
      </c>
      <c r="AV748" t="b">
        <f t="shared" si="374"/>
        <v>0</v>
      </c>
      <c r="AW748" t="b">
        <f t="shared" si="370"/>
        <v>0</v>
      </c>
      <c r="AX748">
        <f t="shared" si="375"/>
        <v>0</v>
      </c>
      <c r="AY748">
        <f t="shared" si="376"/>
        <v>0</v>
      </c>
      <c r="AZ748" t="b">
        <f t="shared" si="371"/>
        <v>1</v>
      </c>
    </row>
    <row r="749" spans="1:52" x14ac:dyDescent="0.3">
      <c r="A749" s="4">
        <v>747</v>
      </c>
      <c r="B749" s="4">
        <v>-803105248818</v>
      </c>
      <c r="C749" s="5">
        <v>3</v>
      </c>
      <c r="D749" s="5">
        <v>-4.0889999999999998E-3</v>
      </c>
      <c r="E749" s="5">
        <v>-1.9689000000000002E-2</v>
      </c>
      <c r="F749" s="5">
        <v>1027692</v>
      </c>
      <c r="G749" s="5">
        <v>210785660</v>
      </c>
      <c r="H749" s="5">
        <v>149306107</v>
      </c>
      <c r="I749" s="5">
        <v>0</v>
      </c>
      <c r="J749" s="5">
        <v>4.1000000000000002E-2</v>
      </c>
      <c r="K749" s="5">
        <v>0.312</v>
      </c>
      <c r="L749" s="5">
        <v>3667000</v>
      </c>
      <c r="M749" s="5">
        <v>248</v>
      </c>
      <c r="S749">
        <f t="shared" si="361"/>
        <v>747</v>
      </c>
      <c r="T749">
        <f t="shared" si="372"/>
        <v>15.915092000039294</v>
      </c>
      <c r="U749">
        <f t="shared" si="362"/>
        <v>3</v>
      </c>
      <c r="V749">
        <f t="shared" si="366"/>
        <v>-4.0097551799999999E-2</v>
      </c>
      <c r="W749">
        <f t="shared" si="367"/>
        <v>-0.19307427180000003</v>
      </c>
      <c r="X749">
        <f t="shared" si="368"/>
        <v>10.0777532904</v>
      </c>
      <c r="Y749">
        <f t="shared" si="363"/>
        <v>210.78566000000001</v>
      </c>
      <c r="Z749">
        <f t="shared" si="364"/>
        <v>149.306107</v>
      </c>
      <c r="AA749">
        <f t="shared" si="365"/>
        <v>0</v>
      </c>
      <c r="AB749">
        <f t="shared" si="377"/>
        <v>4.1000000000000002E-2</v>
      </c>
      <c r="AC749">
        <f t="shared" si="378"/>
        <v>0.312</v>
      </c>
      <c r="AD749">
        <f t="shared" si="379"/>
        <v>3.6669999999999998</v>
      </c>
      <c r="AE749">
        <f t="shared" si="380"/>
        <v>0.248</v>
      </c>
      <c r="AG749">
        <f t="shared" si="355"/>
        <v>7.1558499331767509E-4</v>
      </c>
      <c r="AH749">
        <f t="shared" si="356"/>
        <v>5.4454272662223082E-3</v>
      </c>
      <c r="AI749">
        <f t="shared" si="357"/>
        <v>6.400122367063206E-2</v>
      </c>
      <c r="AJ749">
        <f t="shared" si="358"/>
        <v>1.4780444036977175E-2</v>
      </c>
      <c r="AK749">
        <f t="shared" si="359"/>
        <v>-0.2002857600988025</v>
      </c>
      <c r="AL749">
        <f t="shared" si="360"/>
        <v>10.077681480530885</v>
      </c>
      <c r="AM749">
        <f t="shared" si="352"/>
        <v>1.477967764449048E-2</v>
      </c>
      <c r="AN749">
        <f t="shared" si="353"/>
        <v>-0.20028571077252788</v>
      </c>
      <c r="AO749">
        <f t="shared" si="354"/>
        <v>10.077681482635207</v>
      </c>
      <c r="AQ749">
        <f t="shared" si="373"/>
        <v>1.429299998562783E-2</v>
      </c>
      <c r="AR749" t="b">
        <f t="shared" si="381"/>
        <v>1</v>
      </c>
      <c r="AS749" t="b">
        <f t="shared" si="382"/>
        <v>1</v>
      </c>
      <c r="AT749" t="b">
        <f>TRUE</f>
        <v>1</v>
      </c>
      <c r="AU749" t="b">
        <f t="shared" si="369"/>
        <v>1</v>
      </c>
      <c r="AV749" t="b">
        <f t="shared" si="374"/>
        <v>0</v>
      </c>
      <c r="AW749" t="b">
        <f t="shared" si="370"/>
        <v>0</v>
      </c>
      <c r="AX749">
        <f t="shared" si="375"/>
        <v>0</v>
      </c>
      <c r="AY749">
        <f t="shared" si="376"/>
        <v>0</v>
      </c>
      <c r="AZ749" t="b">
        <f t="shared" si="371"/>
        <v>1</v>
      </c>
    </row>
    <row r="750" spans="1:52" x14ac:dyDescent="0.3">
      <c r="A750" s="4">
        <v>748</v>
      </c>
      <c r="B750" s="4">
        <v>-803105221721</v>
      </c>
      <c r="C750" s="5">
        <v>3</v>
      </c>
      <c r="D750" s="5">
        <v>1.2321E-2</v>
      </c>
      <c r="E750" s="5">
        <v>-3.2398999999999997E-2</v>
      </c>
      <c r="F750" s="5">
        <v>1023804</v>
      </c>
      <c r="G750" s="5">
        <v>209869431</v>
      </c>
      <c r="H750" s="5">
        <v>143017563</v>
      </c>
      <c r="I750" s="5">
        <v>0</v>
      </c>
      <c r="J750" s="5">
        <v>0.104</v>
      </c>
      <c r="K750" s="5">
        <v>6.0999999999999999E-2</v>
      </c>
      <c r="L750" s="5">
        <v>3080000</v>
      </c>
      <c r="M750" s="5">
        <v>248</v>
      </c>
      <c r="S750">
        <f t="shared" si="361"/>
        <v>748</v>
      </c>
      <c r="T750">
        <f t="shared" si="372"/>
        <v>15.942188999964856</v>
      </c>
      <c r="U750">
        <f t="shared" si="362"/>
        <v>3</v>
      </c>
      <c r="V750">
        <f t="shared" si="366"/>
        <v>0.12082219020000001</v>
      </c>
      <c r="W750">
        <f t="shared" si="367"/>
        <v>-0.31771107379999997</v>
      </c>
      <c r="X750">
        <f t="shared" si="368"/>
        <v>10.039626784799999</v>
      </c>
      <c r="Y750">
        <f t="shared" si="363"/>
        <v>209.86943099999999</v>
      </c>
      <c r="Z750">
        <f t="shared" si="364"/>
        <v>143.017563</v>
      </c>
      <c r="AA750">
        <f t="shared" si="365"/>
        <v>0</v>
      </c>
      <c r="AB750">
        <f t="shared" si="377"/>
        <v>0.104</v>
      </c>
      <c r="AC750">
        <f t="shared" si="378"/>
        <v>6.0999999999999999E-2</v>
      </c>
      <c r="AD750">
        <f t="shared" si="379"/>
        <v>3.08</v>
      </c>
      <c r="AE750">
        <f t="shared" si="380"/>
        <v>0.248</v>
      </c>
      <c r="AG750">
        <f t="shared" si="355"/>
        <v>1.8151424220741025E-3</v>
      </c>
      <c r="AH750">
        <f t="shared" si="356"/>
        <v>1.064650843716541E-3</v>
      </c>
      <c r="AI750">
        <f t="shared" si="357"/>
        <v>5.375614096142535E-2</v>
      </c>
      <c r="AJ750">
        <f t="shared" si="358"/>
        <v>0.13151081683294935</v>
      </c>
      <c r="AK750">
        <f t="shared" si="359"/>
        <v>-0.33593364906837897</v>
      </c>
      <c r="AL750">
        <f t="shared" si="360"/>
        <v>10.038899232217295</v>
      </c>
      <c r="AM750">
        <f t="shared" si="352"/>
        <v>0.13151018525076302</v>
      </c>
      <c r="AN750">
        <f t="shared" si="353"/>
        <v>-0.33593389288414177</v>
      </c>
      <c r="AO750">
        <f t="shared" si="354"/>
        <v>10.038899232332222</v>
      </c>
      <c r="AQ750">
        <f t="shared" si="373"/>
        <v>2.7096999925561249E-2</v>
      </c>
      <c r="AR750" t="b">
        <f t="shared" si="381"/>
        <v>1</v>
      </c>
      <c r="AS750" t="b">
        <f t="shared" si="382"/>
        <v>1</v>
      </c>
      <c r="AT750" t="b">
        <f>TRUE</f>
        <v>1</v>
      </c>
      <c r="AU750" t="b">
        <f t="shared" si="369"/>
        <v>1</v>
      </c>
      <c r="AV750" t="b">
        <f t="shared" si="374"/>
        <v>0</v>
      </c>
      <c r="AW750" t="b">
        <f t="shared" si="370"/>
        <v>0</v>
      </c>
      <c r="AX750">
        <f t="shared" si="375"/>
        <v>0</v>
      </c>
      <c r="AY750">
        <f t="shared" si="376"/>
        <v>0</v>
      </c>
      <c r="AZ750" t="b">
        <f t="shared" si="371"/>
        <v>1</v>
      </c>
    </row>
    <row r="751" spans="1:52" x14ac:dyDescent="0.3">
      <c r="A751" s="4">
        <v>749</v>
      </c>
      <c r="B751" s="4">
        <v>-803105206546</v>
      </c>
      <c r="C751" s="5">
        <v>3</v>
      </c>
      <c r="D751" s="5">
        <v>4.13E-3</v>
      </c>
      <c r="E751" s="5">
        <v>-4.5241999999999997E-2</v>
      </c>
      <c r="F751" s="5">
        <v>1037716</v>
      </c>
      <c r="G751" s="5">
        <v>216399979</v>
      </c>
      <c r="H751" s="5">
        <v>132509659</v>
      </c>
      <c r="I751" s="5">
        <v>0</v>
      </c>
      <c r="J751" s="5">
        <v>0.16900000000000001</v>
      </c>
      <c r="K751" s="5">
        <v>-4.1000000000000002E-2</v>
      </c>
      <c r="L751" s="5">
        <v>2773000</v>
      </c>
      <c r="M751" s="5">
        <v>249</v>
      </c>
      <c r="S751">
        <f t="shared" si="361"/>
        <v>749</v>
      </c>
      <c r="T751">
        <f t="shared" si="372"/>
        <v>15.957364000030793</v>
      </c>
      <c r="U751">
        <f t="shared" si="362"/>
        <v>3</v>
      </c>
      <c r="V751">
        <f t="shared" si="366"/>
        <v>4.0499606E-2</v>
      </c>
      <c r="W751">
        <f t="shared" si="367"/>
        <v>-0.44365210039999997</v>
      </c>
      <c r="X751">
        <f t="shared" si="368"/>
        <v>10.176050639200001</v>
      </c>
      <c r="Y751">
        <f t="shared" si="363"/>
        <v>216.399979</v>
      </c>
      <c r="Z751">
        <f t="shared" si="364"/>
        <v>132.509659</v>
      </c>
      <c r="AA751">
        <f t="shared" si="365"/>
        <v>0</v>
      </c>
      <c r="AB751">
        <f t="shared" si="377"/>
        <v>0.16900000000000001</v>
      </c>
      <c r="AC751">
        <f t="shared" si="378"/>
        <v>-4.1000000000000002E-2</v>
      </c>
      <c r="AD751">
        <f t="shared" si="379"/>
        <v>2.7730000000000001</v>
      </c>
      <c r="AE751">
        <f t="shared" si="380"/>
        <v>0.249</v>
      </c>
      <c r="AG751">
        <f t="shared" si="355"/>
        <v>2.949606435870417E-3</v>
      </c>
      <c r="AH751">
        <f t="shared" si="356"/>
        <v>-7.1558499331767509E-4</v>
      </c>
      <c r="AI751">
        <f t="shared" si="357"/>
        <v>4.8397980157802757E-2</v>
      </c>
      <c r="AJ751">
        <f t="shared" si="358"/>
        <v>3.3217767123653777E-2</v>
      </c>
      <c r="AK751">
        <f t="shared" si="359"/>
        <v>-0.47366554920655812</v>
      </c>
      <c r="AL751">
        <f t="shared" si="360"/>
        <v>10.174724150721749</v>
      </c>
      <c r="AM751">
        <f t="shared" si="352"/>
        <v>3.3218735212667133E-2</v>
      </c>
      <c r="AN751">
        <f t="shared" si="353"/>
        <v>-0.4736654714092553</v>
      </c>
      <c r="AO751">
        <f t="shared" si="354"/>
        <v>10.174724151182859</v>
      </c>
      <c r="AQ751">
        <f t="shared" si="373"/>
        <v>1.5175000065937638E-2</v>
      </c>
      <c r="AR751" t="b">
        <f t="shared" si="381"/>
        <v>1</v>
      </c>
      <c r="AS751" t="b">
        <f t="shared" si="382"/>
        <v>1</v>
      </c>
      <c r="AT751" t="b">
        <f>TRUE</f>
        <v>1</v>
      </c>
      <c r="AU751" t="b">
        <f t="shared" si="369"/>
        <v>1</v>
      </c>
      <c r="AV751" t="b">
        <f t="shared" si="374"/>
        <v>0</v>
      </c>
      <c r="AW751" t="b">
        <f t="shared" si="370"/>
        <v>0</v>
      </c>
      <c r="AX751">
        <f t="shared" si="375"/>
        <v>0</v>
      </c>
      <c r="AY751">
        <f t="shared" si="376"/>
        <v>0</v>
      </c>
      <c r="AZ751" t="b">
        <f t="shared" si="371"/>
        <v>1</v>
      </c>
    </row>
    <row r="752" spans="1:52" x14ac:dyDescent="0.3">
      <c r="A752" s="4">
        <v>750</v>
      </c>
      <c r="B752" s="4">
        <v>-803105187408</v>
      </c>
      <c r="C752" s="5">
        <v>3</v>
      </c>
      <c r="D752" s="5">
        <v>9.1E-4</v>
      </c>
      <c r="E752" s="5">
        <v>-5.4158999999999999E-2</v>
      </c>
      <c r="F752" s="5">
        <v>1045371</v>
      </c>
      <c r="G752" s="5">
        <v>230659546</v>
      </c>
      <c r="H752" s="5">
        <v>136090225</v>
      </c>
      <c r="I752" s="5">
        <v>0</v>
      </c>
      <c r="J752" s="5">
        <v>0.35899999999999999</v>
      </c>
      <c r="K752" s="5">
        <v>-0.08</v>
      </c>
      <c r="L752" s="5">
        <v>2359000</v>
      </c>
      <c r="M752" s="5">
        <v>250</v>
      </c>
      <c r="S752">
        <f t="shared" si="361"/>
        <v>750</v>
      </c>
      <c r="T752">
        <f t="shared" si="372"/>
        <v>15.976502000004984</v>
      </c>
      <c r="U752">
        <f t="shared" si="362"/>
        <v>3</v>
      </c>
      <c r="V752">
        <f t="shared" si="366"/>
        <v>8.9236420000000007E-3</v>
      </c>
      <c r="W752">
        <f t="shared" si="367"/>
        <v>-0.5310939858</v>
      </c>
      <c r="X752">
        <f t="shared" si="368"/>
        <v>10.2511171002</v>
      </c>
      <c r="Y752">
        <f t="shared" si="363"/>
        <v>230.65954600000001</v>
      </c>
      <c r="Z752">
        <f t="shared" si="364"/>
        <v>136.090225</v>
      </c>
      <c r="AA752">
        <f t="shared" si="365"/>
        <v>0</v>
      </c>
      <c r="AB752">
        <f t="shared" si="377"/>
        <v>0.35899999999999999</v>
      </c>
      <c r="AC752">
        <f t="shared" si="378"/>
        <v>-0.08</v>
      </c>
      <c r="AD752">
        <f t="shared" si="379"/>
        <v>2.359</v>
      </c>
      <c r="AE752">
        <f t="shared" si="380"/>
        <v>0.25</v>
      </c>
      <c r="AG752">
        <f t="shared" si="355"/>
        <v>6.2657320146596428E-3</v>
      </c>
      <c r="AH752">
        <f t="shared" si="356"/>
        <v>-1.3962634015954637E-3</v>
      </c>
      <c r="AI752">
        <f t="shared" si="357"/>
        <v>4.1172317054546236E-2</v>
      </c>
      <c r="AJ752">
        <f t="shared" si="358"/>
        <v>-5.3896216802880488E-3</v>
      </c>
      <c r="AK752">
        <f t="shared" si="359"/>
        <v>-0.59531390840269505</v>
      </c>
      <c r="AL752">
        <f t="shared" si="360"/>
        <v>10.247590670864678</v>
      </c>
      <c r="AM752">
        <f t="shared" si="352"/>
        <v>-5.3846944128595996E-3</v>
      </c>
      <c r="AN752">
        <f t="shared" si="353"/>
        <v>-0.59531389294390691</v>
      </c>
      <c r="AO752">
        <f t="shared" si="354"/>
        <v>10.24759067435299</v>
      </c>
      <c r="AQ752">
        <f t="shared" si="373"/>
        <v>1.9137999974191189E-2</v>
      </c>
      <c r="AR752" t="b">
        <f t="shared" si="381"/>
        <v>1</v>
      </c>
      <c r="AS752" t="b">
        <f t="shared" si="382"/>
        <v>1</v>
      </c>
      <c r="AT752" t="b">
        <f>TRUE</f>
        <v>1</v>
      </c>
      <c r="AU752" t="b">
        <f t="shared" si="369"/>
        <v>1</v>
      </c>
      <c r="AV752" t="b">
        <f t="shared" si="374"/>
        <v>0</v>
      </c>
      <c r="AW752" t="b">
        <f t="shared" si="370"/>
        <v>0</v>
      </c>
      <c r="AX752">
        <f t="shared" si="375"/>
        <v>0</v>
      </c>
      <c r="AY752">
        <f t="shared" si="376"/>
        <v>0</v>
      </c>
      <c r="AZ752" t="b">
        <f t="shared" si="371"/>
        <v>1</v>
      </c>
    </row>
    <row r="753" spans="1:52" x14ac:dyDescent="0.3">
      <c r="A753" s="4">
        <v>751</v>
      </c>
      <c r="B753" s="4">
        <v>-803105171530</v>
      </c>
      <c r="C753" s="5">
        <v>3</v>
      </c>
      <c r="D753" s="5">
        <v>-5.5489999999999998E-2</v>
      </c>
      <c r="E753" s="5">
        <v>-8.9797000000000002E-2</v>
      </c>
      <c r="F753" s="5">
        <v>1048614</v>
      </c>
      <c r="G753" s="5">
        <v>230686081</v>
      </c>
      <c r="H753" s="5">
        <v>137480072</v>
      </c>
      <c r="I753" s="5">
        <v>0</v>
      </c>
      <c r="J753" s="5">
        <v>0.57899999999999996</v>
      </c>
      <c r="K753" s="5">
        <v>-2.3E-2</v>
      </c>
      <c r="L753" s="5">
        <v>2012000</v>
      </c>
      <c r="M753" s="5">
        <v>250</v>
      </c>
      <c r="S753">
        <f t="shared" si="361"/>
        <v>751</v>
      </c>
      <c r="T753">
        <f t="shared" si="372"/>
        <v>15.992379999952391</v>
      </c>
      <c r="U753">
        <f t="shared" si="362"/>
        <v>3</v>
      </c>
      <c r="V753">
        <f t="shared" si="366"/>
        <v>-0.54414603800000005</v>
      </c>
      <c r="W753">
        <f t="shared" si="367"/>
        <v>-0.88056734140000004</v>
      </c>
      <c r="X753">
        <f t="shared" si="368"/>
        <v>10.282918606799999</v>
      </c>
      <c r="Y753">
        <f t="shared" si="363"/>
        <v>230.686081</v>
      </c>
      <c r="Z753">
        <f t="shared" si="364"/>
        <v>137.48007200000001</v>
      </c>
      <c r="AA753">
        <f t="shared" si="365"/>
        <v>0</v>
      </c>
      <c r="AB753">
        <f t="shared" si="377"/>
        <v>0.57899999999999996</v>
      </c>
      <c r="AC753">
        <f t="shared" si="378"/>
        <v>-2.3E-2</v>
      </c>
      <c r="AD753">
        <f t="shared" si="379"/>
        <v>2.012</v>
      </c>
      <c r="AE753">
        <f t="shared" si="380"/>
        <v>0.25</v>
      </c>
      <c r="AG753">
        <f t="shared" si="355"/>
        <v>1.0105456369047167E-2</v>
      </c>
      <c r="AH753">
        <f t="shared" si="356"/>
        <v>-4.0142572795869572E-4</v>
      </c>
      <c r="AI753">
        <f t="shared" si="357"/>
        <v>3.5116024550125913E-2</v>
      </c>
      <c r="AJ753">
        <f t="shared" si="358"/>
        <v>-0.54827382213385611</v>
      </c>
      <c r="AK753">
        <f t="shared" si="359"/>
        <v>-0.98443198091562567</v>
      </c>
      <c r="AL753">
        <f t="shared" si="360"/>
        <v>10.273275929244686</v>
      </c>
      <c r="AM753">
        <f t="shared" si="352"/>
        <v>-0.54827003932830409</v>
      </c>
      <c r="AN753">
        <f t="shared" si="353"/>
        <v>-0.98443419662778164</v>
      </c>
      <c r="AO753">
        <f t="shared" si="354"/>
        <v>10.273275918808457</v>
      </c>
      <c r="AQ753">
        <f t="shared" si="373"/>
        <v>1.5877999947406352E-2</v>
      </c>
      <c r="AR753" t="b">
        <f t="shared" si="381"/>
        <v>1</v>
      </c>
      <c r="AS753" t="b">
        <f t="shared" si="382"/>
        <v>1</v>
      </c>
      <c r="AT753" t="b">
        <f>TRUE</f>
        <v>1</v>
      </c>
      <c r="AU753" t="b">
        <f t="shared" si="369"/>
        <v>1</v>
      </c>
      <c r="AV753" t="b">
        <f t="shared" si="374"/>
        <v>0</v>
      </c>
      <c r="AW753" t="b">
        <f t="shared" si="370"/>
        <v>0</v>
      </c>
      <c r="AX753">
        <f t="shared" si="375"/>
        <v>0</v>
      </c>
      <c r="AY753">
        <f t="shared" si="376"/>
        <v>0</v>
      </c>
      <c r="AZ753" t="b">
        <f t="shared" si="371"/>
        <v>1</v>
      </c>
    </row>
    <row r="754" spans="1:52" x14ac:dyDescent="0.3">
      <c r="A754" s="4">
        <v>752</v>
      </c>
      <c r="B754" s="4">
        <v>-803105144682</v>
      </c>
      <c r="C754" s="5">
        <v>3</v>
      </c>
      <c r="D754" s="5">
        <v>-0.46067200000000003</v>
      </c>
      <c r="E754" s="5">
        <v>-0.32104500000000002</v>
      </c>
      <c r="F754" s="5">
        <v>1007554</v>
      </c>
      <c r="G754" s="5">
        <v>189683701</v>
      </c>
      <c r="H754" s="5">
        <v>94707291</v>
      </c>
      <c r="I754" s="5">
        <v>0</v>
      </c>
      <c r="J754" s="5">
        <v>0.79300000000000004</v>
      </c>
      <c r="K754" s="5">
        <v>0.439</v>
      </c>
      <c r="L754" s="5">
        <v>1289000</v>
      </c>
      <c r="M754" s="5">
        <v>248</v>
      </c>
      <c r="S754">
        <f t="shared" si="361"/>
        <v>752</v>
      </c>
      <c r="T754">
        <f t="shared" si="372"/>
        <v>16.019227999961004</v>
      </c>
      <c r="U754">
        <f t="shared" si="362"/>
        <v>3</v>
      </c>
      <c r="V754">
        <f t="shared" si="366"/>
        <v>-4.5174417664000002</v>
      </c>
      <c r="W754">
        <f t="shared" si="367"/>
        <v>-3.1482314790000006</v>
      </c>
      <c r="X754">
        <f t="shared" si="368"/>
        <v>9.8802760348000014</v>
      </c>
      <c r="Y754">
        <f t="shared" si="363"/>
        <v>189.68370100000001</v>
      </c>
      <c r="Z754">
        <f t="shared" si="364"/>
        <v>94.707290999999998</v>
      </c>
      <c r="AA754">
        <f t="shared" si="365"/>
        <v>0</v>
      </c>
      <c r="AB754">
        <f t="shared" si="377"/>
        <v>0.79300000000000004</v>
      </c>
      <c r="AC754">
        <f t="shared" si="378"/>
        <v>0.439</v>
      </c>
      <c r="AD754">
        <f t="shared" si="379"/>
        <v>1.2889999999999999</v>
      </c>
      <c r="AE754">
        <f t="shared" si="380"/>
        <v>0.248</v>
      </c>
      <c r="AG754">
        <f t="shared" si="355"/>
        <v>1.3840460968315033E-2</v>
      </c>
      <c r="AH754">
        <f t="shared" si="356"/>
        <v>7.6619954162551063E-3</v>
      </c>
      <c r="AI754">
        <f t="shared" si="357"/>
        <v>2.2497294058206906E-2</v>
      </c>
      <c r="AJ754">
        <f t="shared" si="358"/>
        <v>-4.4416072771978738</v>
      </c>
      <c r="AK754">
        <f t="shared" si="359"/>
        <v>-3.2851481785778511</v>
      </c>
      <c r="AL754">
        <f t="shared" si="360"/>
        <v>9.8700771183387648</v>
      </c>
      <c r="AM754">
        <f t="shared" si="352"/>
        <v>-4.4419483697557975</v>
      </c>
      <c r="AN754">
        <f t="shared" si="353"/>
        <v>-3.2846731577850017</v>
      </c>
      <c r="AO754">
        <f t="shared" si="354"/>
        <v>9.8700817123758124</v>
      </c>
      <c r="AQ754">
        <f t="shared" si="373"/>
        <v>2.6848000008612871E-2</v>
      </c>
      <c r="AR754" t="b">
        <f t="shared" si="381"/>
        <v>1</v>
      </c>
      <c r="AS754" t="b">
        <f t="shared" si="382"/>
        <v>1</v>
      </c>
      <c r="AT754" t="b">
        <f>TRUE</f>
        <v>1</v>
      </c>
      <c r="AU754" t="b">
        <f t="shared" si="369"/>
        <v>1</v>
      </c>
      <c r="AV754" t="b">
        <f t="shared" si="374"/>
        <v>0</v>
      </c>
      <c r="AW754" t="b">
        <f t="shared" si="370"/>
        <v>0</v>
      </c>
      <c r="AX754">
        <f t="shared" si="375"/>
        <v>0</v>
      </c>
      <c r="AY754">
        <f t="shared" si="376"/>
        <v>0</v>
      </c>
      <c r="AZ754" t="b">
        <f t="shared" si="371"/>
        <v>1</v>
      </c>
    </row>
    <row r="755" spans="1:52" x14ac:dyDescent="0.3">
      <c r="A755" s="4">
        <v>753</v>
      </c>
      <c r="B755" s="4">
        <v>-803105126960</v>
      </c>
      <c r="C755" s="5">
        <v>3</v>
      </c>
      <c r="D755" s="5">
        <v>-0.64217299999999999</v>
      </c>
      <c r="E755" s="5">
        <v>-0.27953800000000001</v>
      </c>
      <c r="F755" s="5">
        <v>1034601</v>
      </c>
      <c r="G755" s="5">
        <v>100599586</v>
      </c>
      <c r="H755" s="5">
        <v>48439533</v>
      </c>
      <c r="I755" s="5">
        <v>0</v>
      </c>
      <c r="J755" s="5">
        <v>0.59199999999999997</v>
      </c>
      <c r="K755" s="5">
        <v>1129000</v>
      </c>
      <c r="L755" s="5">
        <v>1630000</v>
      </c>
      <c r="M755" s="5">
        <v>248</v>
      </c>
      <c r="S755">
        <f t="shared" si="361"/>
        <v>753</v>
      </c>
      <c r="T755">
        <f t="shared" si="372"/>
        <v>16.036949999979697</v>
      </c>
      <c r="U755">
        <f t="shared" si="362"/>
        <v>3</v>
      </c>
      <c r="V755">
        <f t="shared" si="366"/>
        <v>-6.2972768726000004</v>
      </c>
      <c r="W755">
        <f t="shared" si="367"/>
        <v>-2.7412055356000002</v>
      </c>
      <c r="X755">
        <f t="shared" si="368"/>
        <v>10.145504326200001</v>
      </c>
      <c r="Y755">
        <f t="shared" si="363"/>
        <v>100.599586</v>
      </c>
      <c r="Z755">
        <f t="shared" si="364"/>
        <v>48.439532999999997</v>
      </c>
      <c r="AA755">
        <f t="shared" si="365"/>
        <v>0</v>
      </c>
      <c r="AB755">
        <f t="shared" si="377"/>
        <v>0.59199999999999997</v>
      </c>
      <c r="AC755">
        <f t="shared" si="378"/>
        <v>1.129</v>
      </c>
      <c r="AD755">
        <f t="shared" si="379"/>
        <v>1.63</v>
      </c>
      <c r="AE755">
        <f t="shared" si="380"/>
        <v>0.248</v>
      </c>
      <c r="AG755">
        <f t="shared" si="355"/>
        <v>1.0332349171806431E-2</v>
      </c>
      <c r="AH755">
        <f t="shared" si="356"/>
        <v>1.9704767255015982E-2</v>
      </c>
      <c r="AI755">
        <f t="shared" si="357"/>
        <v>2.8448866807507567E-2</v>
      </c>
      <c r="AJ755">
        <f t="shared" si="358"/>
        <v>-6.0961525009841688</v>
      </c>
      <c r="AK755">
        <f t="shared" si="359"/>
        <v>-2.847145890934347</v>
      </c>
      <c r="AL755">
        <f t="shared" si="360"/>
        <v>10.238742441921762</v>
      </c>
      <c r="AM755">
        <f t="shared" si="352"/>
        <v>-6.0967212253001994</v>
      </c>
      <c r="AN755">
        <f t="shared" si="353"/>
        <v>-2.845884242917017</v>
      </c>
      <c r="AO755">
        <f t="shared" si="354"/>
        <v>10.238754563345122</v>
      </c>
      <c r="AQ755">
        <f t="shared" si="373"/>
        <v>1.7722000018693507E-2</v>
      </c>
      <c r="AR755" t="b">
        <f t="shared" si="381"/>
        <v>1</v>
      </c>
      <c r="AS755" t="b">
        <f t="shared" si="382"/>
        <v>1</v>
      </c>
      <c r="AT755" t="b">
        <f>TRUE</f>
        <v>1</v>
      </c>
      <c r="AU755" t="b">
        <f t="shared" si="369"/>
        <v>1</v>
      </c>
      <c r="AV755" t="b">
        <f t="shared" si="374"/>
        <v>0</v>
      </c>
      <c r="AW755" t="b">
        <f t="shared" si="370"/>
        <v>0</v>
      </c>
      <c r="AX755">
        <f t="shared" si="375"/>
        <v>0</v>
      </c>
      <c r="AY755">
        <f t="shared" si="376"/>
        <v>0</v>
      </c>
      <c r="AZ755" t="b">
        <f t="shared" si="371"/>
        <v>1</v>
      </c>
    </row>
    <row r="756" spans="1:52" x14ac:dyDescent="0.3">
      <c r="A756" s="4">
        <v>754</v>
      </c>
      <c r="B756" s="4">
        <v>-803105107432</v>
      </c>
      <c r="C756" s="5">
        <v>3</v>
      </c>
      <c r="D756" s="5">
        <v>-0.34885699999999997</v>
      </c>
      <c r="E756" s="5">
        <v>-0.123097</v>
      </c>
      <c r="F756" s="5">
        <v>1080069</v>
      </c>
      <c r="G756" s="5">
        <v>-6036906</v>
      </c>
      <c r="H756" s="5">
        <v>24635248</v>
      </c>
      <c r="I756" s="5">
        <v>0</v>
      </c>
      <c r="J756" s="5">
        <v>0.38900000000000001</v>
      </c>
      <c r="K756" s="5">
        <v>1759000</v>
      </c>
      <c r="L756" s="5">
        <v>2191000</v>
      </c>
      <c r="M756" s="5">
        <v>249</v>
      </c>
      <c r="S756">
        <f t="shared" si="361"/>
        <v>754</v>
      </c>
      <c r="T756">
        <f t="shared" si="372"/>
        <v>16.056478000013158</v>
      </c>
      <c r="U756">
        <f t="shared" si="362"/>
        <v>3</v>
      </c>
      <c r="V756">
        <f t="shared" si="366"/>
        <v>-3.4209615134</v>
      </c>
      <c r="W756">
        <f t="shared" si="367"/>
        <v>-1.2071138014</v>
      </c>
      <c r="X756">
        <f t="shared" si="368"/>
        <v>10.5913726278</v>
      </c>
      <c r="Y756">
        <f t="shared" si="363"/>
        <v>-6.0369060000000001</v>
      </c>
      <c r="Z756">
        <f t="shared" si="364"/>
        <v>24.635248000000001</v>
      </c>
      <c r="AA756">
        <f t="shared" si="365"/>
        <v>0</v>
      </c>
      <c r="AB756">
        <f t="shared" si="377"/>
        <v>0.38900000000000001</v>
      </c>
      <c r="AC756">
        <f t="shared" si="378"/>
        <v>1.7589999999999999</v>
      </c>
      <c r="AD756">
        <f t="shared" si="379"/>
        <v>2.1909999999999998</v>
      </c>
      <c r="AE756">
        <f t="shared" si="380"/>
        <v>0.249</v>
      </c>
      <c r="AG756">
        <f t="shared" si="355"/>
        <v>6.7893307902579412E-3</v>
      </c>
      <c r="AH756">
        <f t="shared" si="356"/>
        <v>3.0700341542580254E-2</v>
      </c>
      <c r="AI756">
        <f t="shared" si="357"/>
        <v>3.8240163911195758E-2</v>
      </c>
      <c r="AJ756">
        <f t="shared" si="358"/>
        <v>-3.0942418112703791</v>
      </c>
      <c r="AK756">
        <f t="shared" si="359"/>
        <v>-1.279672805987375</v>
      </c>
      <c r="AL756">
        <f t="shared" si="360"/>
        <v>10.682948126318319</v>
      </c>
      <c r="AM756">
        <f t="shared" si="352"/>
        <v>-3.0945008672013414</v>
      </c>
      <c r="AN756">
        <f t="shared" si="353"/>
        <v>-1.2789937604023143</v>
      </c>
      <c r="AO756">
        <f t="shared" si="354"/>
        <v>10.682954408324861</v>
      </c>
      <c r="AQ756">
        <f t="shared" si="373"/>
        <v>1.9528000033460557E-2</v>
      </c>
      <c r="AR756" t="b">
        <f t="shared" si="381"/>
        <v>1</v>
      </c>
      <c r="AS756" t="b">
        <f t="shared" si="382"/>
        <v>1</v>
      </c>
      <c r="AT756" t="b">
        <f>TRUE</f>
        <v>1</v>
      </c>
      <c r="AU756" t="b">
        <f t="shared" si="369"/>
        <v>1</v>
      </c>
      <c r="AV756" t="b">
        <f t="shared" si="374"/>
        <v>0</v>
      </c>
      <c r="AW756" t="b">
        <f t="shared" si="370"/>
        <v>0</v>
      </c>
      <c r="AX756">
        <f t="shared" si="375"/>
        <v>0</v>
      </c>
      <c r="AY756">
        <f t="shared" si="376"/>
        <v>0</v>
      </c>
      <c r="AZ756" t="b">
        <f t="shared" si="371"/>
        <v>1</v>
      </c>
    </row>
    <row r="757" spans="1:52" x14ac:dyDescent="0.3">
      <c r="A757" s="4">
        <v>755</v>
      </c>
      <c r="B757" s="4">
        <v>-803105087674</v>
      </c>
      <c r="C757" s="5">
        <v>3</v>
      </c>
      <c r="D757" s="5">
        <v>-3.7430999999999999E-2</v>
      </c>
      <c r="E757" s="5">
        <v>-8.8850999999999999E-2</v>
      </c>
      <c r="F757" s="5">
        <v>1078885</v>
      </c>
      <c r="G757" s="5">
        <v>-70156105</v>
      </c>
      <c r="H757" s="5">
        <v>19818682</v>
      </c>
      <c r="I757" s="5">
        <v>0</v>
      </c>
      <c r="J757" s="5">
        <v>0.40400000000000003</v>
      </c>
      <c r="K757" s="5">
        <v>2117000</v>
      </c>
      <c r="L757" s="5">
        <v>2283000</v>
      </c>
      <c r="M757" s="5">
        <v>250</v>
      </c>
      <c r="S757">
        <f t="shared" si="361"/>
        <v>755</v>
      </c>
      <c r="T757">
        <f t="shared" si="372"/>
        <v>16.076236000051722</v>
      </c>
      <c r="U757">
        <f t="shared" si="362"/>
        <v>3</v>
      </c>
      <c r="V757">
        <f t="shared" si="366"/>
        <v>-0.36705587220000002</v>
      </c>
      <c r="W757">
        <f t="shared" si="367"/>
        <v>-0.8712906762</v>
      </c>
      <c r="X757">
        <f t="shared" si="368"/>
        <v>10.579762087000001</v>
      </c>
      <c r="Y757">
        <f t="shared" si="363"/>
        <v>-70.156104999999997</v>
      </c>
      <c r="Z757">
        <f t="shared" si="364"/>
        <v>19.818681999999999</v>
      </c>
      <c r="AA757">
        <f t="shared" si="365"/>
        <v>0</v>
      </c>
      <c r="AB757">
        <f t="shared" si="377"/>
        <v>0.40400000000000003</v>
      </c>
      <c r="AC757">
        <f t="shared" si="378"/>
        <v>2.117</v>
      </c>
      <c r="AD757">
        <f t="shared" si="379"/>
        <v>2.2829999999999999</v>
      </c>
      <c r="AE757">
        <f t="shared" si="380"/>
        <v>0.25</v>
      </c>
      <c r="AG757">
        <f t="shared" si="355"/>
        <v>7.0511301780570926E-3</v>
      </c>
      <c r="AH757">
        <f t="shared" si="356"/>
        <v>3.6948620264719956E-2</v>
      </c>
      <c r="AI757">
        <f t="shared" si="357"/>
        <v>3.984586682303054E-2</v>
      </c>
      <c r="AJ757">
        <f t="shared" si="358"/>
        <v>2.4013325101849947E-2</v>
      </c>
      <c r="AK757">
        <f t="shared" si="359"/>
        <v>-0.94591236932565748</v>
      </c>
      <c r="AL757">
        <f t="shared" si="360"/>
        <v>10.579693588334514</v>
      </c>
      <c r="AM757">
        <f t="shared" si="352"/>
        <v>2.3776666270202085E-2</v>
      </c>
      <c r="AN757">
        <f t="shared" si="353"/>
        <v>-0.9458676782544535</v>
      </c>
      <c r="AO757">
        <f t="shared" si="354"/>
        <v>10.579698118502568</v>
      </c>
      <c r="AQ757">
        <f t="shared" si="373"/>
        <v>1.9758000038564205E-2</v>
      </c>
      <c r="AR757" t="b">
        <f t="shared" si="381"/>
        <v>1</v>
      </c>
      <c r="AS757" t="b">
        <f t="shared" si="382"/>
        <v>1</v>
      </c>
      <c r="AT757" t="b">
        <f>TRUE</f>
        <v>1</v>
      </c>
      <c r="AU757" t="b">
        <f t="shared" si="369"/>
        <v>1</v>
      </c>
      <c r="AV757" t="b">
        <f t="shared" si="374"/>
        <v>0</v>
      </c>
      <c r="AW757" t="b">
        <f t="shared" si="370"/>
        <v>0</v>
      </c>
      <c r="AX757">
        <f t="shared" si="375"/>
        <v>0</v>
      </c>
      <c r="AY757">
        <f t="shared" si="376"/>
        <v>0</v>
      </c>
      <c r="AZ757" t="b">
        <f t="shared" si="371"/>
        <v>1</v>
      </c>
    </row>
    <row r="758" spans="1:52" x14ac:dyDescent="0.3">
      <c r="A758" s="4">
        <v>756</v>
      </c>
      <c r="B758" s="4">
        <v>-803105064486</v>
      </c>
      <c r="C758" s="5">
        <v>3</v>
      </c>
      <c r="D758" s="5">
        <v>4.3241000000000002E-2</v>
      </c>
      <c r="E758" s="5">
        <v>-6.0768000000000003E-2</v>
      </c>
      <c r="F758" s="5">
        <v>1063891</v>
      </c>
      <c r="G758" s="5">
        <v>-95855156</v>
      </c>
      <c r="H758" s="5">
        <v>20254663</v>
      </c>
      <c r="I758" s="5">
        <v>0</v>
      </c>
      <c r="J758" s="5">
        <v>0.57199999999999995</v>
      </c>
      <c r="K758" s="5">
        <v>2412000</v>
      </c>
      <c r="L758" s="5">
        <v>2174000</v>
      </c>
      <c r="M758" s="5">
        <v>248</v>
      </c>
      <c r="S758">
        <f t="shared" si="361"/>
        <v>756</v>
      </c>
      <c r="T758">
        <f t="shared" si="372"/>
        <v>16.099424000014551</v>
      </c>
      <c r="U758">
        <f t="shared" si="362"/>
        <v>3</v>
      </c>
      <c r="V758">
        <f t="shared" si="366"/>
        <v>0.42402989420000003</v>
      </c>
      <c r="W758">
        <f t="shared" si="367"/>
        <v>-0.59590316160000001</v>
      </c>
      <c r="X758">
        <f t="shared" si="368"/>
        <v>10.4327279242</v>
      </c>
      <c r="Y758">
        <f t="shared" si="363"/>
        <v>-95.855155999999994</v>
      </c>
      <c r="Z758">
        <f t="shared" si="364"/>
        <v>20.254663000000001</v>
      </c>
      <c r="AA758">
        <f t="shared" si="365"/>
        <v>0</v>
      </c>
      <c r="AB758">
        <f t="shared" si="377"/>
        <v>0.57199999999999995</v>
      </c>
      <c r="AC758">
        <f t="shared" si="378"/>
        <v>2.4119999999999999</v>
      </c>
      <c r="AD758">
        <f t="shared" si="379"/>
        <v>2.1739999999999999</v>
      </c>
      <c r="AE758">
        <f t="shared" si="380"/>
        <v>0.248</v>
      </c>
      <c r="AG758">
        <f t="shared" si="355"/>
        <v>9.9832833214075645E-3</v>
      </c>
      <c r="AH758">
        <f t="shared" si="356"/>
        <v>4.2097341558103227E-2</v>
      </c>
      <c r="AI758">
        <f t="shared" si="357"/>
        <v>3.7943457938356726E-2</v>
      </c>
      <c r="AJ758">
        <f t="shared" si="358"/>
        <v>0.86271462092441653</v>
      </c>
      <c r="AK758">
        <f t="shared" si="359"/>
        <v>-0.69975418952443669</v>
      </c>
      <c r="AL758">
        <f t="shared" si="360"/>
        <v>10.399172151024755</v>
      </c>
      <c r="AM758">
        <f t="shared" si="352"/>
        <v>0.86244237950864544</v>
      </c>
      <c r="AN758">
        <f t="shared" si="353"/>
        <v>-0.70002461482905254</v>
      </c>
      <c r="AO758">
        <f t="shared" si="354"/>
        <v>10.399176532313676</v>
      </c>
      <c r="AQ758">
        <f t="shared" si="373"/>
        <v>2.3187999962829053E-2</v>
      </c>
      <c r="AR758" t="b">
        <f t="shared" si="381"/>
        <v>1</v>
      </c>
      <c r="AS758" t="b">
        <f t="shared" si="382"/>
        <v>1</v>
      </c>
      <c r="AT758" t="b">
        <f>TRUE</f>
        <v>1</v>
      </c>
      <c r="AU758" t="b">
        <f t="shared" si="369"/>
        <v>1</v>
      </c>
      <c r="AV758" t="b">
        <f t="shared" si="374"/>
        <v>0</v>
      </c>
      <c r="AW758" t="b">
        <f t="shared" si="370"/>
        <v>0</v>
      </c>
      <c r="AX758">
        <f t="shared" si="375"/>
        <v>0</v>
      </c>
      <c r="AY758">
        <f t="shared" si="376"/>
        <v>0</v>
      </c>
      <c r="AZ758" t="b">
        <f t="shared" si="371"/>
        <v>1</v>
      </c>
    </row>
    <row r="759" spans="1:52" x14ac:dyDescent="0.3">
      <c r="A759" s="4">
        <v>757</v>
      </c>
      <c r="B759" s="4">
        <v>-803105046800</v>
      </c>
      <c r="C759" s="5">
        <v>3</v>
      </c>
      <c r="D759" s="5">
        <v>3.9669999999999997E-2</v>
      </c>
      <c r="E759" s="5">
        <v>-7.5527999999999998E-2</v>
      </c>
      <c r="F759" s="5">
        <v>1063217</v>
      </c>
      <c r="G759" s="5">
        <v>-104771187</v>
      </c>
      <c r="H759" s="5">
        <v>14819654</v>
      </c>
      <c r="I759" s="5">
        <v>0</v>
      </c>
      <c r="J759" s="5">
        <v>0.68500000000000005</v>
      </c>
      <c r="K759" s="5">
        <v>2637000</v>
      </c>
      <c r="L759" s="5">
        <v>2082000</v>
      </c>
      <c r="M759" s="5">
        <v>248</v>
      </c>
      <c r="S759">
        <f t="shared" si="361"/>
        <v>757</v>
      </c>
      <c r="T759">
        <f t="shared" si="372"/>
        <v>16.117109999991953</v>
      </c>
      <c r="U759">
        <f t="shared" si="362"/>
        <v>3</v>
      </c>
      <c r="V759">
        <f t="shared" si="366"/>
        <v>0.38901195399999999</v>
      </c>
      <c r="W759">
        <f t="shared" si="367"/>
        <v>-0.74064267360000002</v>
      </c>
      <c r="X759">
        <f t="shared" si="368"/>
        <v>10.426118545400001</v>
      </c>
      <c r="Y759">
        <f t="shared" si="363"/>
        <v>-104.771187</v>
      </c>
      <c r="Z759">
        <f t="shared" si="364"/>
        <v>14.819654</v>
      </c>
      <c r="AA759">
        <f t="shared" si="365"/>
        <v>0</v>
      </c>
      <c r="AB759">
        <f t="shared" si="377"/>
        <v>0.68500000000000005</v>
      </c>
      <c r="AC759">
        <f t="shared" si="378"/>
        <v>2.637</v>
      </c>
      <c r="AD759">
        <f t="shared" si="379"/>
        <v>2.0819999999999999</v>
      </c>
      <c r="AE759">
        <f t="shared" si="380"/>
        <v>0.248</v>
      </c>
      <c r="AG759">
        <f t="shared" si="355"/>
        <v>1.1955505376161158E-2</v>
      </c>
      <c r="AH759">
        <f t="shared" si="356"/>
        <v>4.6024332375090467E-2</v>
      </c>
      <c r="AI759">
        <f t="shared" si="357"/>
        <v>3.6337755026521937E-2</v>
      </c>
      <c r="AJ759">
        <f t="shared" si="358"/>
        <v>0.86828577180632538</v>
      </c>
      <c r="AK759">
        <f t="shared" si="359"/>
        <v>-0.86489032638647712</v>
      </c>
      <c r="AL759">
        <f t="shared" si="360"/>
        <v>10.387582699302465</v>
      </c>
      <c r="AM759">
        <f t="shared" si="352"/>
        <v>0.86784410975151982</v>
      </c>
      <c r="AN759">
        <f t="shared" si="353"/>
        <v>-0.8652362895788861</v>
      </c>
      <c r="AO759">
        <f t="shared" si="354"/>
        <v>10.387590796590491</v>
      </c>
      <c r="AQ759">
        <f t="shared" si="373"/>
        <v>1.7685999977402389E-2</v>
      </c>
      <c r="AR759" t="b">
        <f t="shared" si="381"/>
        <v>1</v>
      </c>
      <c r="AS759" t="b">
        <f t="shared" si="382"/>
        <v>1</v>
      </c>
      <c r="AT759" t="b">
        <f>TRUE</f>
        <v>1</v>
      </c>
      <c r="AU759" t="b">
        <f t="shared" si="369"/>
        <v>1</v>
      </c>
      <c r="AV759" t="b">
        <f t="shared" si="374"/>
        <v>0</v>
      </c>
      <c r="AW759" t="b">
        <f t="shared" si="370"/>
        <v>0</v>
      </c>
      <c r="AX759">
        <f t="shared" si="375"/>
        <v>0</v>
      </c>
      <c r="AY759">
        <f t="shared" si="376"/>
        <v>0</v>
      </c>
      <c r="AZ759" t="b">
        <f t="shared" si="371"/>
        <v>1</v>
      </c>
    </row>
    <row r="760" spans="1:52" x14ac:dyDescent="0.3">
      <c r="A760" s="4">
        <v>758</v>
      </c>
      <c r="B760" s="4">
        <v>-803105026590</v>
      </c>
      <c r="C760" s="5">
        <v>3</v>
      </c>
      <c r="D760" s="5">
        <v>3.5733000000000001E-2</v>
      </c>
      <c r="E760" s="5">
        <v>-5.0250000000000003E-2</v>
      </c>
      <c r="F760" s="5">
        <v>1085838</v>
      </c>
      <c r="G760" s="5">
        <v>-101818939</v>
      </c>
      <c r="H760" s="5">
        <v>0.61989499999999997</v>
      </c>
      <c r="I760" s="5">
        <v>0</v>
      </c>
      <c r="J760" s="5">
        <v>0.624</v>
      </c>
      <c r="K760" s="5">
        <v>2615000</v>
      </c>
      <c r="L760" s="5">
        <v>2022000</v>
      </c>
      <c r="M760" s="5">
        <v>249</v>
      </c>
      <c r="S760">
        <f t="shared" si="361"/>
        <v>758</v>
      </c>
      <c r="T760">
        <f t="shared" si="372"/>
        <v>16.137319999979809</v>
      </c>
      <c r="U760">
        <f t="shared" si="362"/>
        <v>3</v>
      </c>
      <c r="V760">
        <f t="shared" si="366"/>
        <v>0.35040494460000005</v>
      </c>
      <c r="W760">
        <f t="shared" si="367"/>
        <v>-0.49276155000000005</v>
      </c>
      <c r="X760">
        <f t="shared" si="368"/>
        <v>10.647944595600002</v>
      </c>
      <c r="Y760">
        <f t="shared" si="363"/>
        <v>-101.818939</v>
      </c>
      <c r="Z760">
        <f t="shared" si="364"/>
        <v>0.61989499999999997</v>
      </c>
      <c r="AA760">
        <f t="shared" si="365"/>
        <v>0</v>
      </c>
      <c r="AB760">
        <f t="shared" si="377"/>
        <v>0.624</v>
      </c>
      <c r="AC760">
        <f t="shared" si="378"/>
        <v>2.6150000000000002</v>
      </c>
      <c r="AD760">
        <f t="shared" si="379"/>
        <v>2.0219999999999998</v>
      </c>
      <c r="AE760">
        <f t="shared" si="380"/>
        <v>0.249</v>
      </c>
      <c r="AG760">
        <f t="shared" si="355"/>
        <v>1.0890854532444616E-2</v>
      </c>
      <c r="AH760">
        <f t="shared" si="356"/>
        <v>4.5640359939651716E-2</v>
      </c>
      <c r="AI760">
        <f t="shared" si="357"/>
        <v>3.5290557475325342E-2</v>
      </c>
      <c r="AJ760">
        <f t="shared" si="358"/>
        <v>0.83584737717585544</v>
      </c>
      <c r="AK760">
        <f t="shared" si="359"/>
        <v>-0.60840038396728868</v>
      </c>
      <c r="AL760">
        <f t="shared" si="360"/>
        <v>10.614873047577278</v>
      </c>
      <c r="AM760">
        <f t="shared" ref="AM760:AM823" si="383">COS(AH760)*V760+SIN(AG760)*SIN(AH760)*W760+COS(AG760)*SIN(AH760)*X760</f>
        <v>0.83557372305180255</v>
      </c>
      <c r="AN760">
        <f t="shared" ref="AN760:AN823" si="384">COS(AG760)*W760-SIN(AG760)*X760</f>
        <v>-0.60869525011059045</v>
      </c>
      <c r="AO760">
        <f t="shared" ref="AO760:AO823" si="385">-SIN(AH760)*V760+SIN(AG760)*COS(AH760)*W760+COS(AG760)*COS(AH760)*X760</f>
        <v>10.614877687809878</v>
      </c>
      <c r="AQ760">
        <f t="shared" si="373"/>
        <v>2.0209999987855554E-2</v>
      </c>
      <c r="AR760" t="b">
        <f t="shared" si="381"/>
        <v>1</v>
      </c>
      <c r="AS760" t="b">
        <f t="shared" si="382"/>
        <v>1</v>
      </c>
      <c r="AT760" t="b">
        <f>TRUE</f>
        <v>1</v>
      </c>
      <c r="AU760" t="b">
        <f t="shared" si="369"/>
        <v>1</v>
      </c>
      <c r="AV760" t="b">
        <f t="shared" si="374"/>
        <v>0</v>
      </c>
      <c r="AW760" t="b">
        <f t="shared" si="370"/>
        <v>0</v>
      </c>
      <c r="AX760">
        <f t="shared" si="375"/>
        <v>0</v>
      </c>
      <c r="AY760">
        <f t="shared" si="376"/>
        <v>0</v>
      </c>
      <c r="AZ760" t="b">
        <f t="shared" si="371"/>
        <v>1</v>
      </c>
    </row>
    <row r="761" spans="1:52" x14ac:dyDescent="0.3">
      <c r="A761" s="4">
        <v>759</v>
      </c>
      <c r="B761" s="4">
        <v>-803105007592</v>
      </c>
      <c r="C761" s="5">
        <v>3</v>
      </c>
      <c r="D761" s="5">
        <v>6.8019999999999999E-3</v>
      </c>
      <c r="E761" s="5">
        <v>-3.2571000000000003E-2</v>
      </c>
      <c r="F761" s="5">
        <v>1101380</v>
      </c>
      <c r="G761" s="5">
        <v>-89511948</v>
      </c>
      <c r="H761" s="5">
        <v>-0.62189700000000003</v>
      </c>
      <c r="I761" s="5">
        <v>0</v>
      </c>
      <c r="J761" s="5">
        <v>0.497</v>
      </c>
      <c r="K761" s="5">
        <v>2485000</v>
      </c>
      <c r="L761" s="5">
        <v>1971000</v>
      </c>
      <c r="M761" s="5">
        <v>250</v>
      </c>
      <c r="S761">
        <f t="shared" si="361"/>
        <v>759</v>
      </c>
      <c r="T761">
        <f t="shared" si="372"/>
        <v>16.156318000052124</v>
      </c>
      <c r="U761">
        <f t="shared" si="362"/>
        <v>3</v>
      </c>
      <c r="V761">
        <f t="shared" si="366"/>
        <v>6.6701772399999998E-2</v>
      </c>
      <c r="W761">
        <f t="shared" si="367"/>
        <v>-0.31939774020000006</v>
      </c>
      <c r="X761">
        <f t="shared" si="368"/>
        <v>10.800352556</v>
      </c>
      <c r="Y761">
        <f t="shared" si="363"/>
        <v>-89.511948000000004</v>
      </c>
      <c r="Z761">
        <f t="shared" si="364"/>
        <v>-0.62189700000000003</v>
      </c>
      <c r="AA761">
        <f t="shared" si="365"/>
        <v>0</v>
      </c>
      <c r="AB761">
        <f t="shared" si="377"/>
        <v>0.497</v>
      </c>
      <c r="AC761">
        <f t="shared" si="378"/>
        <v>2.4849999999999999</v>
      </c>
      <c r="AD761">
        <f t="shared" si="379"/>
        <v>1.9710000000000001</v>
      </c>
      <c r="AE761">
        <f t="shared" si="380"/>
        <v>0.25</v>
      </c>
      <c r="AG761">
        <f t="shared" si="355"/>
        <v>8.6742863824118173E-3</v>
      </c>
      <c r="AH761">
        <f t="shared" si="356"/>
        <v>4.337143191205909E-2</v>
      </c>
      <c r="AI761">
        <f t="shared" si="357"/>
        <v>3.4400439556808236E-2</v>
      </c>
      <c r="AJ761">
        <f t="shared" si="358"/>
        <v>0.53491895771260289</v>
      </c>
      <c r="AK761">
        <f t="shared" si="359"/>
        <v>-0.41295671419259722</v>
      </c>
      <c r="AL761">
        <f t="shared" si="360"/>
        <v>10.784127588157739</v>
      </c>
      <c r="AM761">
        <f t="shared" si="383"/>
        <v>0.53478121693780367</v>
      </c>
      <c r="AN761">
        <f t="shared" si="384"/>
        <v>-0.41306990025547496</v>
      </c>
      <c r="AO761">
        <f t="shared" si="385"/>
        <v>10.784130084726138</v>
      </c>
      <c r="AQ761">
        <f t="shared" si="373"/>
        <v>1.8998000072315335E-2</v>
      </c>
      <c r="AR761" t="b">
        <f t="shared" si="381"/>
        <v>1</v>
      </c>
      <c r="AS761" t="b">
        <f t="shared" si="382"/>
        <v>1</v>
      </c>
      <c r="AT761" t="b">
        <f>TRUE</f>
        <v>1</v>
      </c>
      <c r="AU761" t="b">
        <f t="shared" si="369"/>
        <v>1</v>
      </c>
      <c r="AV761" t="b">
        <f t="shared" si="374"/>
        <v>0</v>
      </c>
      <c r="AW761" t="b">
        <f t="shared" si="370"/>
        <v>0</v>
      </c>
      <c r="AX761">
        <f t="shared" si="375"/>
        <v>0</v>
      </c>
      <c r="AY761">
        <f t="shared" si="376"/>
        <v>0</v>
      </c>
      <c r="AZ761" t="b">
        <f t="shared" si="371"/>
        <v>1</v>
      </c>
    </row>
    <row r="762" spans="1:52" x14ac:dyDescent="0.3">
      <c r="A762" s="4">
        <v>760</v>
      </c>
      <c r="B762" s="4">
        <v>-803104986869</v>
      </c>
      <c r="C762" s="5">
        <v>3</v>
      </c>
      <c r="D762" s="5">
        <v>1.9421999999999998E-2</v>
      </c>
      <c r="E762" s="5">
        <v>-1.4061000000000001E-2</v>
      </c>
      <c r="F762" s="5">
        <v>1086769</v>
      </c>
      <c r="G762" s="5">
        <v>-74899529</v>
      </c>
      <c r="H762" s="5">
        <v>-14296225</v>
      </c>
      <c r="I762" s="5">
        <v>0</v>
      </c>
      <c r="J762" s="5">
        <v>0.30199999999999999</v>
      </c>
      <c r="K762" s="5">
        <v>2256000</v>
      </c>
      <c r="L762" s="5">
        <v>1717000</v>
      </c>
      <c r="M762" s="5">
        <v>251</v>
      </c>
      <c r="S762">
        <f t="shared" si="361"/>
        <v>760</v>
      </c>
      <c r="T762">
        <f t="shared" si="372"/>
        <v>16.177040999988094</v>
      </c>
      <c r="U762">
        <f t="shared" si="362"/>
        <v>3</v>
      </c>
      <c r="V762">
        <f t="shared" si="366"/>
        <v>0.19045601639999998</v>
      </c>
      <c r="W762">
        <f t="shared" si="367"/>
        <v>-0.13788497820000001</v>
      </c>
      <c r="X762">
        <f t="shared" si="368"/>
        <v>10.657074167800001</v>
      </c>
      <c r="Y762">
        <f t="shared" si="363"/>
        <v>-74.899529000000001</v>
      </c>
      <c r="Z762">
        <f t="shared" si="364"/>
        <v>-14.296225</v>
      </c>
      <c r="AA762">
        <f t="shared" si="365"/>
        <v>0</v>
      </c>
      <c r="AB762">
        <f t="shared" si="377"/>
        <v>0.30199999999999999</v>
      </c>
      <c r="AC762">
        <f t="shared" si="378"/>
        <v>2.2559999999999998</v>
      </c>
      <c r="AD762">
        <f t="shared" si="379"/>
        <v>1.7170000000000001</v>
      </c>
      <c r="AE762">
        <f t="shared" si="380"/>
        <v>0.251</v>
      </c>
      <c r="AG762">
        <f t="shared" si="355"/>
        <v>5.2708943410228757E-3</v>
      </c>
      <c r="AH762">
        <f t="shared" si="356"/>
        <v>3.9374627924992071E-2</v>
      </c>
      <c r="AI762">
        <f t="shared" si="357"/>
        <v>2.9967303256742642E-2</v>
      </c>
      <c r="AJ762">
        <f t="shared" si="358"/>
        <v>0.60981830951167215</v>
      </c>
      <c r="AK762">
        <f t="shared" si="359"/>
        <v>-0.19397206003106099</v>
      </c>
      <c r="AL762">
        <f t="shared" si="360"/>
        <v>10.64044228632898</v>
      </c>
      <c r="AM762">
        <f t="shared" si="383"/>
        <v>0.60978387299067704</v>
      </c>
      <c r="AN762">
        <f t="shared" si="384"/>
        <v>-0.19405511464533576</v>
      </c>
      <c r="AO762">
        <f t="shared" si="385"/>
        <v>10.64044274549263</v>
      </c>
      <c r="AQ762">
        <f t="shared" si="373"/>
        <v>2.072299993596971E-2</v>
      </c>
      <c r="AR762" t="b">
        <f t="shared" si="381"/>
        <v>1</v>
      </c>
      <c r="AS762" t="b">
        <f t="shared" si="382"/>
        <v>1</v>
      </c>
      <c r="AT762" t="b">
        <f>TRUE</f>
        <v>1</v>
      </c>
      <c r="AU762" t="b">
        <f t="shared" si="369"/>
        <v>1</v>
      </c>
      <c r="AV762" t="b">
        <f t="shared" si="374"/>
        <v>0</v>
      </c>
      <c r="AW762" t="b">
        <f t="shared" si="370"/>
        <v>0</v>
      </c>
      <c r="AX762">
        <f t="shared" si="375"/>
        <v>0</v>
      </c>
      <c r="AY762">
        <f t="shared" si="376"/>
        <v>0</v>
      </c>
      <c r="AZ762" t="b">
        <f t="shared" si="371"/>
        <v>1</v>
      </c>
    </row>
    <row r="763" spans="1:52" x14ac:dyDescent="0.3">
      <c r="A763" s="4">
        <v>761</v>
      </c>
      <c r="B763" s="4">
        <v>-803104966777</v>
      </c>
      <c r="C763" s="5">
        <v>3</v>
      </c>
      <c r="D763" s="5">
        <v>4.7602999999999999E-2</v>
      </c>
      <c r="E763" s="5">
        <v>-3.3610000000000001E-2</v>
      </c>
      <c r="F763" s="5">
        <v>1073228</v>
      </c>
      <c r="G763" s="5">
        <v>-51819836</v>
      </c>
      <c r="H763" s="5">
        <v>-26452045</v>
      </c>
      <c r="I763" s="5">
        <v>0</v>
      </c>
      <c r="J763" s="5">
        <v>0.13800000000000001</v>
      </c>
      <c r="K763" s="5">
        <v>1930000</v>
      </c>
      <c r="L763" s="5">
        <v>1543000</v>
      </c>
      <c r="M763" s="5">
        <v>252</v>
      </c>
      <c r="S763">
        <f t="shared" si="361"/>
        <v>761</v>
      </c>
      <c r="T763">
        <f t="shared" si="372"/>
        <v>16.197133000008762</v>
      </c>
      <c r="U763">
        <f t="shared" si="362"/>
        <v>3</v>
      </c>
      <c r="V763">
        <f t="shared" si="366"/>
        <v>0.46680453860000004</v>
      </c>
      <c r="W763">
        <f t="shared" si="367"/>
        <v>-0.32958638200000001</v>
      </c>
      <c r="X763">
        <f t="shared" si="368"/>
        <v>10.524288413600001</v>
      </c>
      <c r="Y763">
        <f t="shared" si="363"/>
        <v>-51.819836000000002</v>
      </c>
      <c r="Z763">
        <f t="shared" si="364"/>
        <v>-26.452044999999998</v>
      </c>
      <c r="AA763">
        <f t="shared" si="365"/>
        <v>0</v>
      </c>
      <c r="AB763">
        <f t="shared" si="377"/>
        <v>0.13800000000000001</v>
      </c>
      <c r="AC763">
        <f t="shared" si="378"/>
        <v>1.93</v>
      </c>
      <c r="AD763">
        <f t="shared" si="379"/>
        <v>1.5429999999999999</v>
      </c>
      <c r="AE763">
        <f t="shared" si="380"/>
        <v>0.252</v>
      </c>
      <c r="AG763">
        <f t="shared" si="355"/>
        <v>2.4085543677521749E-3</v>
      </c>
      <c r="AH763">
        <f t="shared" si="356"/>
        <v>3.368485456349056E-2</v>
      </c>
      <c r="AI763">
        <f t="shared" si="357"/>
        <v>2.6930430358272504E-2</v>
      </c>
      <c r="AJ763">
        <f t="shared" si="358"/>
        <v>0.82098181584373253</v>
      </c>
      <c r="AK763">
        <f t="shared" si="359"/>
        <v>-0.35488147722650787</v>
      </c>
      <c r="AL763">
        <f t="shared" si="360"/>
        <v>10.501772625050881</v>
      </c>
      <c r="AM763">
        <f t="shared" si="383"/>
        <v>0.8209540529059689</v>
      </c>
      <c r="AN763">
        <f t="shared" si="384"/>
        <v>-0.35493372233095416</v>
      </c>
      <c r="AO763">
        <f t="shared" si="385"/>
        <v>10.501773029772744</v>
      </c>
      <c r="AQ763">
        <f t="shared" si="373"/>
        <v>2.0092000020667911E-2</v>
      </c>
      <c r="AR763" t="b">
        <f t="shared" si="381"/>
        <v>1</v>
      </c>
      <c r="AS763" t="b">
        <f t="shared" si="382"/>
        <v>1</v>
      </c>
      <c r="AT763" t="b">
        <f>TRUE</f>
        <v>1</v>
      </c>
      <c r="AU763" t="b">
        <f t="shared" si="369"/>
        <v>1</v>
      </c>
      <c r="AV763" t="b">
        <f t="shared" si="374"/>
        <v>0</v>
      </c>
      <c r="AW763" t="b">
        <f t="shared" si="370"/>
        <v>0</v>
      </c>
      <c r="AX763">
        <f t="shared" si="375"/>
        <v>0</v>
      </c>
      <c r="AY763">
        <f t="shared" si="376"/>
        <v>0</v>
      </c>
      <c r="AZ763" t="b">
        <f t="shared" si="371"/>
        <v>1</v>
      </c>
    </row>
    <row r="764" spans="1:52" x14ac:dyDescent="0.3">
      <c r="A764" s="4">
        <v>762</v>
      </c>
      <c r="B764" s="4">
        <v>-803104958926</v>
      </c>
      <c r="C764" s="5">
        <v>3</v>
      </c>
      <c r="D764" s="5">
        <v>3.6603999999999998E-2</v>
      </c>
      <c r="E764" s="5">
        <v>-2.9426000000000001E-2</v>
      </c>
      <c r="F764" s="5">
        <v>1067711</v>
      </c>
      <c r="G764" s="5">
        <v>-46892323</v>
      </c>
      <c r="H764" s="5">
        <v>-28987534</v>
      </c>
      <c r="I764" s="5">
        <v>0</v>
      </c>
      <c r="J764" s="5">
        <v>8.4000000000000005E-2</v>
      </c>
      <c r="K764" s="5">
        <v>1848000</v>
      </c>
      <c r="L764" s="5">
        <v>1514000</v>
      </c>
      <c r="M764" s="5">
        <v>252</v>
      </c>
      <c r="S764">
        <f t="shared" si="361"/>
        <v>762</v>
      </c>
      <c r="T764">
        <f t="shared" si="372"/>
        <v>16.204983999952674</v>
      </c>
      <c r="U764">
        <f t="shared" si="362"/>
        <v>3</v>
      </c>
      <c r="V764">
        <f t="shared" si="366"/>
        <v>0.35894614479999998</v>
      </c>
      <c r="W764">
        <f t="shared" si="367"/>
        <v>-0.28855724120000004</v>
      </c>
      <c r="X764">
        <f t="shared" si="368"/>
        <v>10.470187608200002</v>
      </c>
      <c r="Y764">
        <f t="shared" si="363"/>
        <v>-46.892322999999998</v>
      </c>
      <c r="Z764">
        <f t="shared" si="364"/>
        <v>-28.987534</v>
      </c>
      <c r="AA764">
        <f t="shared" si="365"/>
        <v>0</v>
      </c>
      <c r="AB764">
        <f t="shared" si="377"/>
        <v>8.4000000000000005E-2</v>
      </c>
      <c r="AC764">
        <f t="shared" si="378"/>
        <v>1.8480000000000001</v>
      </c>
      <c r="AD764">
        <f t="shared" si="379"/>
        <v>1.514</v>
      </c>
      <c r="AE764">
        <f t="shared" si="380"/>
        <v>0.252</v>
      </c>
      <c r="AG764">
        <f t="shared" ref="AG764:AG827" si="386">AB764/180*PI()</f>
        <v>1.4660765716752368E-3</v>
      </c>
      <c r="AH764">
        <f t="shared" ref="AH764:AH827" si="387">AC764/180*PI()</f>
        <v>3.2253684576855207E-2</v>
      </c>
      <c r="AI764">
        <f t="shared" ref="AI764:AI827" si="388">AD764/180*PI()</f>
        <v>2.6424284875194146E-2</v>
      </c>
      <c r="AJ764">
        <f t="shared" ref="AJ764:AJ827" si="389">COS(AH764)*V764+SIN(AH764)*X764</f>
        <v>0.69640303480843313</v>
      </c>
      <c r="AK764">
        <f t="shared" ref="AK764:AK827" si="390">SIN(AG764)*SIN(AH764)*V764+COS(AG764)*W764-SIN(AG764)*COS(AH764)*X764</f>
        <v>-0.30388206837397619</v>
      </c>
      <c r="AL764">
        <f t="shared" ref="AL764:AL827" si="391">-COS(AG764)*SIN(AH764)*V764+SIN(AG764)*W764+COS(AG764)*COS(AH764)*X764</f>
        <v>10.452732402049282</v>
      </c>
      <c r="AM764">
        <f t="shared" si="383"/>
        <v>0.69638902949193127</v>
      </c>
      <c r="AN764">
        <f t="shared" si="384"/>
        <v>-0.30390702234496036</v>
      </c>
      <c r="AO764">
        <f t="shared" si="385"/>
        <v>10.452732609638176</v>
      </c>
      <c r="AQ764">
        <f t="shared" si="373"/>
        <v>7.8509999439120293E-3</v>
      </c>
      <c r="AR764" t="b">
        <f t="shared" si="381"/>
        <v>1</v>
      </c>
      <c r="AS764" t="b">
        <f t="shared" si="382"/>
        <v>1</v>
      </c>
      <c r="AT764" t="b">
        <f>TRUE</f>
        <v>1</v>
      </c>
      <c r="AU764" t="b">
        <f t="shared" si="369"/>
        <v>1</v>
      </c>
      <c r="AV764" t="b">
        <f t="shared" si="374"/>
        <v>0</v>
      </c>
      <c r="AW764" t="b">
        <f t="shared" si="370"/>
        <v>0</v>
      </c>
      <c r="AX764">
        <f t="shared" si="375"/>
        <v>0</v>
      </c>
      <c r="AY764">
        <f t="shared" si="376"/>
        <v>0</v>
      </c>
      <c r="AZ764" t="b">
        <f t="shared" si="371"/>
        <v>1</v>
      </c>
    </row>
    <row r="765" spans="1:52" x14ac:dyDescent="0.3">
      <c r="A765" s="4">
        <v>763</v>
      </c>
      <c r="B765" s="4">
        <v>-803104907359</v>
      </c>
      <c r="C765" s="5">
        <v>3</v>
      </c>
      <c r="D765" s="5">
        <v>1.8624999999999999E-2</v>
      </c>
      <c r="E765" s="5">
        <v>-6.8789999999999997E-3</v>
      </c>
      <c r="F765" s="5">
        <v>1025057</v>
      </c>
      <c r="G765" s="5">
        <v>-9961164</v>
      </c>
      <c r="H765" s="5">
        <v>0.55922700000000003</v>
      </c>
      <c r="I765" s="5">
        <v>0</v>
      </c>
      <c r="J765" s="5">
        <v>-0.17399999999999999</v>
      </c>
      <c r="K765" s="5">
        <v>1314000</v>
      </c>
      <c r="L765" s="5">
        <v>1338000</v>
      </c>
      <c r="M765" s="5">
        <v>255</v>
      </c>
      <c r="S765">
        <f t="shared" si="361"/>
        <v>763</v>
      </c>
      <c r="T765">
        <f t="shared" si="372"/>
        <v>16.256551000056788</v>
      </c>
      <c r="U765">
        <f t="shared" si="362"/>
        <v>3</v>
      </c>
      <c r="V765">
        <f t="shared" si="366"/>
        <v>0.182640475</v>
      </c>
      <c r="W765">
        <f t="shared" si="367"/>
        <v>-6.7456849799999996E-2</v>
      </c>
      <c r="X765">
        <f t="shared" si="368"/>
        <v>10.051913953400001</v>
      </c>
      <c r="Y765">
        <f t="shared" si="363"/>
        <v>-9.9611640000000001</v>
      </c>
      <c r="Z765">
        <f t="shared" si="364"/>
        <v>0.55922700000000003</v>
      </c>
      <c r="AA765">
        <f t="shared" si="365"/>
        <v>0</v>
      </c>
      <c r="AB765">
        <f t="shared" si="377"/>
        <v>-0.17399999999999999</v>
      </c>
      <c r="AC765">
        <f t="shared" si="378"/>
        <v>1.3140000000000001</v>
      </c>
      <c r="AD765">
        <f t="shared" si="379"/>
        <v>1.3380000000000001</v>
      </c>
      <c r="AE765">
        <f t="shared" si="380"/>
        <v>0.255</v>
      </c>
      <c r="AG765">
        <f t="shared" si="386"/>
        <v>-3.0368728984701329E-3</v>
      </c>
      <c r="AH765">
        <f t="shared" si="387"/>
        <v>2.2933626371205489E-2</v>
      </c>
      <c r="AI765">
        <f t="shared" si="388"/>
        <v>2.3352505391684129E-2</v>
      </c>
      <c r="AJ765">
        <f t="shared" si="389"/>
        <v>0.41309907892377429</v>
      </c>
      <c r="AK765">
        <f t="shared" si="390"/>
        <v>-3.6950947063146916E-2</v>
      </c>
      <c r="AL765">
        <f t="shared" si="391"/>
        <v>10.045240956530325</v>
      </c>
      <c r="AM765">
        <f t="shared" si="383"/>
        <v>0.41310271370471952</v>
      </c>
      <c r="AN765">
        <f t="shared" si="384"/>
        <v>-3.6930200595804069E-2</v>
      </c>
      <c r="AO765">
        <f t="shared" si="385"/>
        <v>10.045240883346928</v>
      </c>
      <c r="AQ765">
        <f t="shared" si="373"/>
        <v>5.1567000104114413E-2</v>
      </c>
      <c r="AR765" t="b">
        <f t="shared" si="381"/>
        <v>1</v>
      </c>
      <c r="AS765" t="b">
        <f t="shared" si="382"/>
        <v>1</v>
      </c>
      <c r="AT765" t="b">
        <f>TRUE</f>
        <v>1</v>
      </c>
      <c r="AU765" t="b">
        <f t="shared" si="369"/>
        <v>1</v>
      </c>
      <c r="AV765" t="b">
        <f t="shared" si="374"/>
        <v>0</v>
      </c>
      <c r="AW765" t="b">
        <f t="shared" si="370"/>
        <v>0</v>
      </c>
      <c r="AX765">
        <f t="shared" si="375"/>
        <v>0</v>
      </c>
      <c r="AY765">
        <f t="shared" si="376"/>
        <v>0</v>
      </c>
      <c r="AZ765" t="b">
        <f t="shared" si="371"/>
        <v>1</v>
      </c>
    </row>
    <row r="766" spans="1:52" x14ac:dyDescent="0.3">
      <c r="A766" s="4">
        <v>764</v>
      </c>
      <c r="B766" s="4">
        <v>-803104885723</v>
      </c>
      <c r="C766" s="5">
        <v>3</v>
      </c>
      <c r="D766" s="5">
        <v>2.3772000000000001E-2</v>
      </c>
      <c r="E766" s="5">
        <v>-1.8879E-2</v>
      </c>
      <c r="F766" s="5">
        <v>1013617</v>
      </c>
      <c r="G766" s="5">
        <v>2977066</v>
      </c>
      <c r="H766" s="5">
        <v>2161606</v>
      </c>
      <c r="I766" s="5">
        <v>0</v>
      </c>
      <c r="J766" s="5">
        <v>-0.129</v>
      </c>
      <c r="K766" s="5">
        <v>1243000</v>
      </c>
      <c r="L766" s="5">
        <v>1245000</v>
      </c>
      <c r="M766" s="5">
        <v>252</v>
      </c>
      <c r="S766">
        <f t="shared" si="361"/>
        <v>764</v>
      </c>
      <c r="T766">
        <f t="shared" si="372"/>
        <v>16.278186999959871</v>
      </c>
      <c r="U766">
        <f t="shared" si="362"/>
        <v>3</v>
      </c>
      <c r="V766">
        <f t="shared" si="366"/>
        <v>0.23311298640000003</v>
      </c>
      <c r="W766">
        <f t="shared" si="367"/>
        <v>-0.18513124980000001</v>
      </c>
      <c r="X766">
        <f t="shared" si="368"/>
        <v>9.9397310254000004</v>
      </c>
      <c r="Y766">
        <f t="shared" si="363"/>
        <v>2.9770660000000002</v>
      </c>
      <c r="Z766">
        <f t="shared" si="364"/>
        <v>2.1616059999999999</v>
      </c>
      <c r="AA766">
        <f t="shared" si="365"/>
        <v>0</v>
      </c>
      <c r="AB766">
        <f t="shared" si="377"/>
        <v>-0.129</v>
      </c>
      <c r="AC766">
        <f t="shared" si="378"/>
        <v>1.2430000000000001</v>
      </c>
      <c r="AD766">
        <f t="shared" si="379"/>
        <v>1.2450000000000001</v>
      </c>
      <c r="AE766">
        <f t="shared" si="380"/>
        <v>0.252</v>
      </c>
      <c r="AG766">
        <f t="shared" si="386"/>
        <v>-2.2514747350726853E-3</v>
      </c>
      <c r="AH766">
        <f t="shared" si="387"/>
        <v>2.1694442602289518E-2</v>
      </c>
      <c r="AI766">
        <f t="shared" si="388"/>
        <v>2.1729349187329404E-2</v>
      </c>
      <c r="AJ766">
        <f t="shared" si="389"/>
        <v>0.44867814110595328</v>
      </c>
      <c r="AK766">
        <f t="shared" si="390"/>
        <v>-0.16276839771097834</v>
      </c>
      <c r="AL766">
        <f t="shared" si="391"/>
        <v>9.9327268398854329</v>
      </c>
      <c r="AM766">
        <f t="shared" si="383"/>
        <v>0.44868663652676949</v>
      </c>
      <c r="AN766">
        <f t="shared" si="384"/>
        <v>-0.16275174620220256</v>
      </c>
      <c r="AO766">
        <f t="shared" si="385"/>
        <v>9.9327267289848766</v>
      </c>
      <c r="AQ766">
        <f t="shared" si="373"/>
        <v>2.1635999903082848E-2</v>
      </c>
      <c r="AR766" t="b">
        <f t="shared" si="381"/>
        <v>1</v>
      </c>
      <c r="AS766" t="b">
        <f t="shared" si="382"/>
        <v>1</v>
      </c>
      <c r="AT766" t="b">
        <f>TRUE</f>
        <v>1</v>
      </c>
      <c r="AU766" t="b">
        <f t="shared" si="369"/>
        <v>1</v>
      </c>
      <c r="AV766" t="b">
        <f t="shared" si="374"/>
        <v>0</v>
      </c>
      <c r="AW766" t="b">
        <f t="shared" si="370"/>
        <v>0</v>
      </c>
      <c r="AX766">
        <f t="shared" si="375"/>
        <v>0</v>
      </c>
      <c r="AY766">
        <f t="shared" si="376"/>
        <v>0</v>
      </c>
      <c r="AZ766" t="b">
        <f t="shared" si="371"/>
        <v>1</v>
      </c>
    </row>
    <row r="767" spans="1:52" x14ac:dyDescent="0.3">
      <c r="A767" s="4">
        <v>765</v>
      </c>
      <c r="B767" s="4">
        <v>-803104866004</v>
      </c>
      <c r="C767" s="5">
        <v>3</v>
      </c>
      <c r="D767" s="5">
        <v>8.208E-3</v>
      </c>
      <c r="E767" s="5">
        <v>-5.6639999999999998E-3</v>
      </c>
      <c r="F767" s="5">
        <v>1008709</v>
      </c>
      <c r="G767" s="5">
        <v>14421295</v>
      </c>
      <c r="H767" s="5">
        <v>-5923647</v>
      </c>
      <c r="I767" s="5">
        <v>0</v>
      </c>
      <c r="J767" s="5">
        <v>3.3000000000000002E-2</v>
      </c>
      <c r="K767" s="5">
        <v>1283000</v>
      </c>
      <c r="L767" s="5">
        <v>1226000</v>
      </c>
      <c r="M767" s="5">
        <v>253</v>
      </c>
      <c r="S767">
        <f t="shared" si="361"/>
        <v>765</v>
      </c>
      <c r="T767">
        <f t="shared" si="372"/>
        <v>16.297906000050716</v>
      </c>
      <c r="U767">
        <f t="shared" si="362"/>
        <v>3</v>
      </c>
      <c r="V767">
        <f t="shared" si="366"/>
        <v>8.04892896E-2</v>
      </c>
      <c r="W767">
        <f t="shared" si="367"/>
        <v>-5.5542316799999998E-2</v>
      </c>
      <c r="X767">
        <f t="shared" si="368"/>
        <v>9.8916021958000009</v>
      </c>
      <c r="Y767">
        <f t="shared" si="363"/>
        <v>14.421295000000001</v>
      </c>
      <c r="Z767">
        <f t="shared" si="364"/>
        <v>-5.9236469999999999</v>
      </c>
      <c r="AA767">
        <f t="shared" si="365"/>
        <v>0</v>
      </c>
      <c r="AB767">
        <f t="shared" si="377"/>
        <v>3.3000000000000002E-2</v>
      </c>
      <c r="AC767">
        <f t="shared" si="378"/>
        <v>1.2829999999999999</v>
      </c>
      <c r="AD767">
        <f t="shared" si="379"/>
        <v>1.226</v>
      </c>
      <c r="AE767">
        <f t="shared" si="380"/>
        <v>0.253</v>
      </c>
      <c r="AG767">
        <f t="shared" si="386"/>
        <v>5.7595865315812872E-4</v>
      </c>
      <c r="AH767">
        <f t="shared" si="387"/>
        <v>2.2392574303087245E-2</v>
      </c>
      <c r="AI767">
        <f t="shared" si="388"/>
        <v>2.1397736629450478E-2</v>
      </c>
      <c r="AJ767">
        <f t="shared" si="389"/>
        <v>0.30194903738939144</v>
      </c>
      <c r="AK767">
        <f t="shared" si="390"/>
        <v>-6.1236994856673777E-2</v>
      </c>
      <c r="AL767">
        <f t="shared" si="391"/>
        <v>9.8872864975144612</v>
      </c>
      <c r="AM767">
        <f t="shared" si="383"/>
        <v>0.3019482843735104</v>
      </c>
      <c r="AN767">
        <f t="shared" si="384"/>
        <v>-6.1239461150803504E-2</v>
      </c>
      <c r="AO767">
        <f t="shared" si="385"/>
        <v>9.8872865052355543</v>
      </c>
      <c r="AQ767">
        <f t="shared" si="373"/>
        <v>1.9719000090844929E-2</v>
      </c>
      <c r="AR767" t="b">
        <f t="shared" si="381"/>
        <v>1</v>
      </c>
      <c r="AS767" t="b">
        <f t="shared" si="382"/>
        <v>1</v>
      </c>
      <c r="AT767" t="b">
        <f>TRUE</f>
        <v>1</v>
      </c>
      <c r="AU767" t="b">
        <f t="shared" si="369"/>
        <v>1</v>
      </c>
      <c r="AV767" t="b">
        <f t="shared" si="374"/>
        <v>0</v>
      </c>
      <c r="AW767" t="b">
        <f t="shared" si="370"/>
        <v>0</v>
      </c>
      <c r="AX767">
        <f t="shared" si="375"/>
        <v>0</v>
      </c>
      <c r="AY767">
        <f t="shared" si="376"/>
        <v>0</v>
      </c>
      <c r="AZ767" t="b">
        <f t="shared" si="371"/>
        <v>1</v>
      </c>
    </row>
    <row r="768" spans="1:52" x14ac:dyDescent="0.3">
      <c r="A768" s="4">
        <v>766</v>
      </c>
      <c r="B768" s="4">
        <v>-803104850910</v>
      </c>
      <c r="C768" s="5">
        <v>3</v>
      </c>
      <c r="D768" s="5">
        <v>-2.0110000000000002E-3</v>
      </c>
      <c r="E768" s="5">
        <v>-2.1499999999999998E-2</v>
      </c>
      <c r="F768" s="5">
        <v>1001338</v>
      </c>
      <c r="G768" s="5">
        <v>21194174</v>
      </c>
      <c r="H768" s="5">
        <v>-13219012</v>
      </c>
      <c r="I768" s="5">
        <v>0</v>
      </c>
      <c r="J768" s="5">
        <v>0.25700000000000001</v>
      </c>
      <c r="K768" s="5">
        <v>1351000</v>
      </c>
      <c r="L768" s="5">
        <v>1209000</v>
      </c>
      <c r="M768" s="5">
        <v>254</v>
      </c>
      <c r="S768">
        <f t="shared" si="361"/>
        <v>766</v>
      </c>
      <c r="T768">
        <f t="shared" si="372"/>
        <v>16.312999999965541</v>
      </c>
      <c r="U768">
        <f t="shared" si="362"/>
        <v>3</v>
      </c>
      <c r="V768">
        <f t="shared" si="366"/>
        <v>-1.9720268200000002E-2</v>
      </c>
      <c r="W768">
        <f t="shared" si="367"/>
        <v>-0.2108333</v>
      </c>
      <c r="X768">
        <f t="shared" si="368"/>
        <v>9.8193206956000019</v>
      </c>
      <c r="Y768">
        <f t="shared" si="363"/>
        <v>21.194174</v>
      </c>
      <c r="Z768">
        <f t="shared" si="364"/>
        <v>-13.219011999999999</v>
      </c>
      <c r="AA768">
        <f t="shared" si="365"/>
        <v>0</v>
      </c>
      <c r="AB768">
        <f t="shared" si="377"/>
        <v>0.25700000000000001</v>
      </c>
      <c r="AC768">
        <f t="shared" si="378"/>
        <v>1.351</v>
      </c>
      <c r="AD768">
        <f t="shared" si="379"/>
        <v>1.2090000000000001</v>
      </c>
      <c r="AE768">
        <f t="shared" si="380"/>
        <v>0.254</v>
      </c>
      <c r="AG768">
        <f t="shared" si="386"/>
        <v>4.4854961776254268E-3</v>
      </c>
      <c r="AH768">
        <f t="shared" si="387"/>
        <v>2.357939819444339E-2</v>
      </c>
      <c r="AI768">
        <f t="shared" si="388"/>
        <v>2.1101030656611446E-2</v>
      </c>
      <c r="AJ768">
        <f t="shared" si="389"/>
        <v>0.21179743194800976</v>
      </c>
      <c r="AK768">
        <f t="shared" si="390"/>
        <v>-0.25486539882220605</v>
      </c>
      <c r="AL768">
        <f t="shared" si="391"/>
        <v>9.8160116120911702</v>
      </c>
      <c r="AM768">
        <f t="shared" si="383"/>
        <v>0.2117728062702095</v>
      </c>
      <c r="AN768">
        <f t="shared" si="384"/>
        <v>-0.25487555680826135</v>
      </c>
      <c r="AO768">
        <f t="shared" si="385"/>
        <v>9.8160118796521107</v>
      </c>
      <c r="AQ768">
        <f t="shared" si="373"/>
        <v>1.5093999914824963E-2</v>
      </c>
      <c r="AR768" t="b">
        <f t="shared" si="381"/>
        <v>1</v>
      </c>
      <c r="AS768" t="b">
        <f t="shared" si="382"/>
        <v>1</v>
      </c>
      <c r="AT768" t="b">
        <f>TRUE</f>
        <v>1</v>
      </c>
      <c r="AU768" t="b">
        <f t="shared" si="369"/>
        <v>1</v>
      </c>
      <c r="AV768" t="b">
        <f t="shared" si="374"/>
        <v>0</v>
      </c>
      <c r="AW768" t="b">
        <f t="shared" si="370"/>
        <v>0</v>
      </c>
      <c r="AX768">
        <f t="shared" si="375"/>
        <v>0</v>
      </c>
      <c r="AY768">
        <f t="shared" si="376"/>
        <v>0</v>
      </c>
      <c r="AZ768" t="b">
        <f t="shared" si="371"/>
        <v>1</v>
      </c>
    </row>
    <row r="769" spans="1:52" x14ac:dyDescent="0.3">
      <c r="A769" s="4">
        <v>767</v>
      </c>
      <c r="B769" s="4">
        <v>-803104825758</v>
      </c>
      <c r="C769" s="5">
        <v>3</v>
      </c>
      <c r="D769" s="5">
        <v>1.2172000000000001E-2</v>
      </c>
      <c r="E769" s="5">
        <v>-5.2991000000000003E-2</v>
      </c>
      <c r="F769" s="5">
        <v>1026158</v>
      </c>
      <c r="G769" s="5">
        <v>33188755</v>
      </c>
      <c r="H769" s="5">
        <v>-27723913</v>
      </c>
      <c r="I769" s="5">
        <v>0</v>
      </c>
      <c r="J769" s="5">
        <v>0.59</v>
      </c>
      <c r="K769" s="5">
        <v>1390000</v>
      </c>
      <c r="L769" s="5">
        <v>1066000</v>
      </c>
      <c r="M769" s="5">
        <v>251</v>
      </c>
      <c r="S769">
        <f t="shared" si="361"/>
        <v>767</v>
      </c>
      <c r="T769">
        <f t="shared" si="372"/>
        <v>16.338151999982074</v>
      </c>
      <c r="U769">
        <f t="shared" si="362"/>
        <v>3</v>
      </c>
      <c r="V769">
        <f t="shared" si="366"/>
        <v>0.11936106640000001</v>
      </c>
      <c r="W769">
        <f t="shared" si="367"/>
        <v>-0.51964034420000005</v>
      </c>
      <c r="X769">
        <f t="shared" si="368"/>
        <v>10.062710579599999</v>
      </c>
      <c r="Y769">
        <f t="shared" si="363"/>
        <v>33.188755</v>
      </c>
      <c r="Z769">
        <f t="shared" si="364"/>
        <v>-27.723913</v>
      </c>
      <c r="AA769">
        <f t="shared" si="365"/>
        <v>0</v>
      </c>
      <c r="AB769">
        <f t="shared" si="377"/>
        <v>0.59</v>
      </c>
      <c r="AC769">
        <f t="shared" si="378"/>
        <v>1.39</v>
      </c>
      <c r="AD769">
        <f t="shared" si="379"/>
        <v>1.0660000000000001</v>
      </c>
      <c r="AE769">
        <f t="shared" si="380"/>
        <v>0.251</v>
      </c>
      <c r="AG769">
        <f t="shared" si="386"/>
        <v>1.0297442586766544E-2</v>
      </c>
      <c r="AH769">
        <f t="shared" si="387"/>
        <v>2.4260076602721177E-2</v>
      </c>
      <c r="AI769">
        <f t="shared" si="388"/>
        <v>1.8605209826259555E-2</v>
      </c>
      <c r="AJ769">
        <f t="shared" si="389"/>
        <v>0.36342412686296299</v>
      </c>
      <c r="AK769">
        <f t="shared" si="390"/>
        <v>-0.62317084120523236</v>
      </c>
      <c r="AL769">
        <f t="shared" si="391"/>
        <v>10.05097002119555</v>
      </c>
      <c r="AM769">
        <f t="shared" si="383"/>
        <v>0.36328138538575583</v>
      </c>
      <c r="AN769">
        <f t="shared" si="384"/>
        <v>-0.62323114701026883</v>
      </c>
      <c r="AO769">
        <f t="shared" si="385"/>
        <v>10.050971442239534</v>
      </c>
      <c r="AQ769">
        <f t="shared" si="373"/>
        <v>2.5152000016532838E-2</v>
      </c>
      <c r="AR769" t="b">
        <f t="shared" si="381"/>
        <v>1</v>
      </c>
      <c r="AS769" t="b">
        <f t="shared" si="382"/>
        <v>1</v>
      </c>
      <c r="AT769" t="b">
        <f>TRUE</f>
        <v>1</v>
      </c>
      <c r="AU769" t="b">
        <f t="shared" si="369"/>
        <v>1</v>
      </c>
      <c r="AV769" t="b">
        <f t="shared" si="374"/>
        <v>0</v>
      </c>
      <c r="AW769" t="b">
        <f t="shared" si="370"/>
        <v>0</v>
      </c>
      <c r="AX769">
        <f t="shared" si="375"/>
        <v>0</v>
      </c>
      <c r="AY769">
        <f t="shared" si="376"/>
        <v>0</v>
      </c>
      <c r="AZ769" t="b">
        <f t="shared" si="371"/>
        <v>1</v>
      </c>
    </row>
    <row r="770" spans="1:52" x14ac:dyDescent="0.3">
      <c r="A770" s="4">
        <v>768</v>
      </c>
      <c r="B770" s="4">
        <v>-803104804012</v>
      </c>
      <c r="C770" s="5">
        <v>3</v>
      </c>
      <c r="D770" s="5">
        <v>3.0435E-2</v>
      </c>
      <c r="E770" s="5">
        <v>-4.4393000000000002E-2</v>
      </c>
      <c r="F770" s="5">
        <v>1037478</v>
      </c>
      <c r="G770" s="5">
        <v>42757149</v>
      </c>
      <c r="H770" s="5">
        <v>-40987217</v>
      </c>
      <c r="I770" s="5">
        <v>0</v>
      </c>
      <c r="J770" s="5">
        <v>0.71499999999999997</v>
      </c>
      <c r="K770" s="5">
        <v>1311000</v>
      </c>
      <c r="L770" s="5">
        <v>0.92800000000000005</v>
      </c>
      <c r="M770" s="5">
        <v>253</v>
      </c>
      <c r="S770">
        <f t="shared" ref="S770:S833" si="392">A770</f>
        <v>768</v>
      </c>
      <c r="T770">
        <f t="shared" si="372"/>
        <v>16.359898000024259</v>
      </c>
      <c r="U770">
        <f t="shared" ref="U770:U833" si="393">C770</f>
        <v>3</v>
      </c>
      <c r="V770">
        <f t="shared" si="366"/>
        <v>0.29845169700000002</v>
      </c>
      <c r="W770">
        <f t="shared" si="367"/>
        <v>-0.43532663660000004</v>
      </c>
      <c r="X770">
        <f t="shared" si="368"/>
        <v>10.1737167636</v>
      </c>
      <c r="Y770">
        <f t="shared" ref="Y770:Y833" si="394">IF(ABS(G770)&gt;1,G770/1000000,G770)</f>
        <v>42.757148999999998</v>
      </c>
      <c r="Z770">
        <f t="shared" ref="Z770:Z833" si="395">IF(ABS(H770)&gt;1,H770/1000000,H770)</f>
        <v>-40.987217000000001</v>
      </c>
      <c r="AA770">
        <f t="shared" ref="AA770:AA833" si="396">IF(ABS(I770)&gt;1,I770/1000000,I770)</f>
        <v>0</v>
      </c>
      <c r="AB770">
        <f t="shared" si="377"/>
        <v>0.71499999999999997</v>
      </c>
      <c r="AC770">
        <f t="shared" si="378"/>
        <v>1.3109999999999999</v>
      </c>
      <c r="AD770">
        <f t="shared" si="379"/>
        <v>0.92800000000000005</v>
      </c>
      <c r="AE770">
        <f t="shared" si="380"/>
        <v>0.253</v>
      </c>
      <c r="AG770">
        <f t="shared" si="386"/>
        <v>1.2479104151759457E-2</v>
      </c>
      <c r="AH770">
        <f t="shared" si="387"/>
        <v>2.2881266493645656E-2</v>
      </c>
      <c r="AI770">
        <f t="shared" si="388"/>
        <v>1.6196655458507379E-2</v>
      </c>
      <c r="AJ770">
        <f t="shared" si="389"/>
        <v>0.53114078515168872</v>
      </c>
      <c r="AK770">
        <f t="shared" si="390"/>
        <v>-0.56212987464954767</v>
      </c>
      <c r="AL770">
        <f t="shared" si="391"/>
        <v>10.158001523543211</v>
      </c>
      <c r="AM770">
        <f t="shared" si="383"/>
        <v>0.53099837309813402</v>
      </c>
      <c r="AN770">
        <f t="shared" si="384"/>
        <v>-0.56224831671093645</v>
      </c>
      <c r="AO770">
        <f t="shared" si="385"/>
        <v>10.158002413863374</v>
      </c>
      <c r="AQ770">
        <f t="shared" si="373"/>
        <v>2.1746000042185187E-2</v>
      </c>
      <c r="AR770" t="b">
        <f t="shared" si="381"/>
        <v>1</v>
      </c>
      <c r="AS770" t="b">
        <f t="shared" si="382"/>
        <v>1</v>
      </c>
      <c r="AT770" t="b">
        <f>TRUE</f>
        <v>1</v>
      </c>
      <c r="AU770" t="b">
        <f t="shared" si="369"/>
        <v>1</v>
      </c>
      <c r="AV770" t="b">
        <f t="shared" si="374"/>
        <v>0</v>
      </c>
      <c r="AW770" t="b">
        <f t="shared" si="370"/>
        <v>0</v>
      </c>
      <c r="AX770">
        <f t="shared" si="375"/>
        <v>0</v>
      </c>
      <c r="AY770">
        <f t="shared" si="376"/>
        <v>0</v>
      </c>
      <c r="AZ770" t="b">
        <f t="shared" si="371"/>
        <v>1</v>
      </c>
    </row>
    <row r="771" spans="1:52" x14ac:dyDescent="0.3">
      <c r="A771" s="4">
        <v>769</v>
      </c>
      <c r="B771" s="4">
        <v>-803104782938</v>
      </c>
      <c r="C771" s="5">
        <v>3</v>
      </c>
      <c r="D771" s="5">
        <v>2.5264999999999999E-2</v>
      </c>
      <c r="E771" s="5">
        <v>-4.2743999999999997E-2</v>
      </c>
      <c r="F771" s="5">
        <v>1049474</v>
      </c>
      <c r="G771" s="5">
        <v>58191711</v>
      </c>
      <c r="H771" s="5">
        <v>-46687687</v>
      </c>
      <c r="I771" s="5">
        <v>0</v>
      </c>
      <c r="J771" s="5">
        <v>0.79300000000000004</v>
      </c>
      <c r="K771" s="5">
        <v>1186000</v>
      </c>
      <c r="L771" s="5">
        <v>0.82899999999999996</v>
      </c>
      <c r="M771" s="5">
        <v>251</v>
      </c>
      <c r="S771">
        <f t="shared" si="392"/>
        <v>769</v>
      </c>
      <c r="T771">
        <f t="shared" si="372"/>
        <v>16.380971999955364</v>
      </c>
      <c r="U771">
        <f t="shared" si="393"/>
        <v>3</v>
      </c>
      <c r="V771">
        <f t="shared" ref="V771:V834" si="397">IF(ABS(D771)&gt;1,D771/1000000,D771)*9.8062</f>
        <v>0.247753643</v>
      </c>
      <c r="W771">
        <f t="shared" ref="W771:W834" si="398">IF(ABS(E771)&gt;1,E771/1000000,E771)*9.8062</f>
        <v>-0.41915621279999998</v>
      </c>
      <c r="X771">
        <f t="shared" ref="X771:X834" si="399">IF(ABS(F771)&gt;1,F771/1000000,F771)*9.8062</f>
        <v>10.2913519388</v>
      </c>
      <c r="Y771">
        <f t="shared" si="394"/>
        <v>58.191710999999998</v>
      </c>
      <c r="Z771">
        <f t="shared" si="395"/>
        <v>-46.687686999999997</v>
      </c>
      <c r="AA771">
        <f t="shared" si="396"/>
        <v>0</v>
      </c>
      <c r="AB771">
        <f t="shared" si="377"/>
        <v>0.79300000000000004</v>
      </c>
      <c r="AC771">
        <f t="shared" si="378"/>
        <v>1.1859999999999999</v>
      </c>
      <c r="AD771">
        <f t="shared" si="379"/>
        <v>0.82899999999999996</v>
      </c>
      <c r="AE771">
        <f t="shared" si="380"/>
        <v>0.251</v>
      </c>
      <c r="AG771">
        <f t="shared" si="386"/>
        <v>1.3840460968315033E-2</v>
      </c>
      <c r="AH771">
        <f t="shared" si="387"/>
        <v>2.0699604928652748E-2</v>
      </c>
      <c r="AI771">
        <f t="shared" si="388"/>
        <v>1.4468779499032991E-2</v>
      </c>
      <c r="AJ771">
        <f t="shared" si="389"/>
        <v>0.46071227384609664</v>
      </c>
      <c r="AK771">
        <f t="shared" si="390"/>
        <v>-0.56144708904620133</v>
      </c>
      <c r="AL771">
        <f t="shared" si="391"/>
        <v>10.277233085491456</v>
      </c>
      <c r="AM771">
        <f t="shared" si="383"/>
        <v>0.46057179956133543</v>
      </c>
      <c r="AN771">
        <f t="shared" si="384"/>
        <v>-0.56154857436482319</v>
      </c>
      <c r="AO771">
        <f t="shared" si="385"/>
        <v>10.277233837111462</v>
      </c>
      <c r="AQ771">
        <f t="shared" si="373"/>
        <v>2.1073999931104481E-2</v>
      </c>
      <c r="AR771" t="b">
        <f t="shared" si="381"/>
        <v>1</v>
      </c>
      <c r="AS771" t="b">
        <f t="shared" si="382"/>
        <v>1</v>
      </c>
      <c r="AT771" t="b">
        <f>TRUE</f>
        <v>1</v>
      </c>
      <c r="AU771" t="b">
        <f t="shared" ref="AU771:AU834" si="400">AND(OR(AU770,AND(AB771=0,AC771=0)),AR771=AS771)</f>
        <v>1</v>
      </c>
      <c r="AV771" t="b">
        <f t="shared" si="374"/>
        <v>0</v>
      </c>
      <c r="AW771" t="b">
        <f t="shared" ref="AW771:AW834" si="401">AND(AS771,NOT(AT771),AU771)</f>
        <v>0</v>
      </c>
      <c r="AX771">
        <f t="shared" si="375"/>
        <v>0</v>
      </c>
      <c r="AY771">
        <f t="shared" si="376"/>
        <v>0</v>
      </c>
      <c r="AZ771" t="b">
        <f t="shared" ref="AZ771:AZ834" si="402">AND(AU771,AS771,NOT(AV771),NOT(AW771))</f>
        <v>1</v>
      </c>
    </row>
    <row r="772" spans="1:52" x14ac:dyDescent="0.3">
      <c r="A772" s="4">
        <v>770</v>
      </c>
      <c r="B772" s="4">
        <v>-803104764712</v>
      </c>
      <c r="C772" s="5">
        <v>3</v>
      </c>
      <c r="D772" s="5">
        <v>4.0813000000000002E-2</v>
      </c>
      <c r="E772" s="5">
        <v>-3.7127E-2</v>
      </c>
      <c r="F772" s="5">
        <v>1055204</v>
      </c>
      <c r="G772" s="5">
        <v>68675835</v>
      </c>
      <c r="H772" s="5">
        <v>-50654388</v>
      </c>
      <c r="I772" s="5">
        <v>0</v>
      </c>
      <c r="J772" s="5">
        <v>0.79500000000000004</v>
      </c>
      <c r="K772" s="5">
        <v>0.995</v>
      </c>
      <c r="L772" s="5">
        <v>0.76400000000000001</v>
      </c>
      <c r="M772" s="5">
        <v>253</v>
      </c>
      <c r="S772">
        <f t="shared" si="392"/>
        <v>770</v>
      </c>
      <c r="T772">
        <f t="shared" ref="T772:T835" si="403">B772/1000000-B$2/1000000</f>
        <v>16.399197999970056</v>
      </c>
      <c r="U772">
        <f t="shared" si="393"/>
        <v>3</v>
      </c>
      <c r="V772">
        <f t="shared" si="397"/>
        <v>0.40022044060000006</v>
      </c>
      <c r="W772">
        <f t="shared" si="398"/>
        <v>-0.36407478740000004</v>
      </c>
      <c r="X772">
        <f t="shared" si="399"/>
        <v>10.347541464800001</v>
      </c>
      <c r="Y772">
        <f t="shared" si="394"/>
        <v>68.675835000000006</v>
      </c>
      <c r="Z772">
        <f t="shared" si="395"/>
        <v>-50.654387999999997</v>
      </c>
      <c r="AA772">
        <f t="shared" si="396"/>
        <v>0</v>
      </c>
      <c r="AB772">
        <f t="shared" si="377"/>
        <v>0.79500000000000004</v>
      </c>
      <c r="AC772">
        <f t="shared" si="378"/>
        <v>0.995</v>
      </c>
      <c r="AD772">
        <f t="shared" si="379"/>
        <v>0.76400000000000001</v>
      </c>
      <c r="AE772">
        <f t="shared" si="380"/>
        <v>0.253</v>
      </c>
      <c r="AG772">
        <f t="shared" si="386"/>
        <v>1.387536755335492E-2</v>
      </c>
      <c r="AH772">
        <f t="shared" si="387"/>
        <v>1.7366026057343581E-2</v>
      </c>
      <c r="AI772">
        <f t="shared" si="388"/>
        <v>1.3334315485236678E-2</v>
      </c>
      <c r="AJ772">
        <f t="shared" si="389"/>
        <v>0.57984673587820112</v>
      </c>
      <c r="AK772">
        <f t="shared" si="390"/>
        <v>-0.50749299752282073</v>
      </c>
      <c r="AL772">
        <f t="shared" si="391"/>
        <v>10.332984556168004</v>
      </c>
      <c r="AM772">
        <f t="shared" si="383"/>
        <v>0.57974171876158942</v>
      </c>
      <c r="AN772">
        <f t="shared" si="384"/>
        <v>-0.50761107519221016</v>
      </c>
      <c r="AO772">
        <f t="shared" si="385"/>
        <v>10.332984648857238</v>
      </c>
      <c r="AQ772">
        <f t="shared" ref="AQ772:AQ835" si="404">T772-T771</f>
        <v>1.8226000014692545E-2</v>
      </c>
      <c r="AR772" t="b">
        <f t="shared" si="381"/>
        <v>1</v>
      </c>
      <c r="AS772" t="b">
        <f t="shared" si="382"/>
        <v>1</v>
      </c>
      <c r="AT772" t="b">
        <f>TRUE</f>
        <v>1</v>
      </c>
      <c r="AU772" t="b">
        <f t="shared" si="400"/>
        <v>1</v>
      </c>
      <c r="AV772" t="b">
        <f t="shared" ref="AV772:AV835" si="405">AND(AU772,NOT(AS772))</f>
        <v>0</v>
      </c>
      <c r="AW772" t="b">
        <f t="shared" si="401"/>
        <v>0</v>
      </c>
      <c r="AX772">
        <f t="shared" si="375"/>
        <v>0</v>
      </c>
      <c r="AY772">
        <f t="shared" si="376"/>
        <v>0</v>
      </c>
      <c r="AZ772" t="b">
        <f t="shared" si="402"/>
        <v>1</v>
      </c>
    </row>
    <row r="773" spans="1:52" x14ac:dyDescent="0.3">
      <c r="A773" s="4">
        <v>771</v>
      </c>
      <c r="B773" s="4">
        <v>-803104750444</v>
      </c>
      <c r="C773" s="5">
        <v>3</v>
      </c>
      <c r="D773" s="5">
        <v>4.0946999999999997E-2</v>
      </c>
      <c r="E773" s="5">
        <v>-3.5360000000000003E-2</v>
      </c>
      <c r="F773" s="5">
        <v>1055108</v>
      </c>
      <c r="G773" s="5">
        <v>83629326</v>
      </c>
      <c r="H773" s="5">
        <v>-47921543</v>
      </c>
      <c r="I773" s="5">
        <v>0</v>
      </c>
      <c r="J773" s="5">
        <v>0.78100000000000003</v>
      </c>
      <c r="K773" s="5">
        <v>0.78900000000000003</v>
      </c>
      <c r="L773" s="5">
        <v>0.73499999999999999</v>
      </c>
      <c r="M773" s="5">
        <v>254</v>
      </c>
      <c r="S773">
        <f t="shared" si="392"/>
        <v>771</v>
      </c>
      <c r="T773">
        <f t="shared" si="403"/>
        <v>16.413465999998152</v>
      </c>
      <c r="U773">
        <f t="shared" si="393"/>
        <v>3</v>
      </c>
      <c r="V773">
        <f t="shared" si="397"/>
        <v>0.40153447139999998</v>
      </c>
      <c r="W773">
        <f t="shared" si="398"/>
        <v>-0.34674723200000002</v>
      </c>
      <c r="X773">
        <f t="shared" si="399"/>
        <v>10.346600069599999</v>
      </c>
      <c r="Y773">
        <f t="shared" si="394"/>
        <v>83.629326000000006</v>
      </c>
      <c r="Z773">
        <f t="shared" si="395"/>
        <v>-47.921543</v>
      </c>
      <c r="AA773">
        <f t="shared" si="396"/>
        <v>0</v>
      </c>
      <c r="AB773">
        <f t="shared" si="377"/>
        <v>0.78100000000000003</v>
      </c>
      <c r="AC773">
        <f t="shared" si="378"/>
        <v>0.78900000000000003</v>
      </c>
      <c r="AD773">
        <f t="shared" si="379"/>
        <v>0.73499999999999999</v>
      </c>
      <c r="AE773">
        <f t="shared" si="380"/>
        <v>0.254</v>
      </c>
      <c r="AG773">
        <f t="shared" si="386"/>
        <v>1.3631021458075713E-2</v>
      </c>
      <c r="AH773">
        <f t="shared" si="387"/>
        <v>1.3770647798235261E-2</v>
      </c>
      <c r="AI773">
        <f t="shared" si="388"/>
        <v>1.282817000215832E-2</v>
      </c>
      <c r="AJ773">
        <f t="shared" si="389"/>
        <v>0.54397128279378004</v>
      </c>
      <c r="AK773">
        <f t="shared" si="390"/>
        <v>-0.48765664082929533</v>
      </c>
      <c r="AL773">
        <f t="shared" si="391"/>
        <v>10.33440287675198</v>
      </c>
      <c r="AM773">
        <f t="shared" si="383"/>
        <v>0.54389296358872041</v>
      </c>
      <c r="AN773">
        <f t="shared" si="384"/>
        <v>-0.48774537897856668</v>
      </c>
      <c r="AO773">
        <f t="shared" si="385"/>
        <v>10.334402811208424</v>
      </c>
      <c r="AQ773">
        <f t="shared" si="404"/>
        <v>1.4268000028096139E-2</v>
      </c>
      <c r="AR773" t="b">
        <f t="shared" si="381"/>
        <v>1</v>
      </c>
      <c r="AS773" t="b">
        <f t="shared" si="382"/>
        <v>1</v>
      </c>
      <c r="AT773" t="b">
        <f>TRUE</f>
        <v>1</v>
      </c>
      <c r="AU773" t="b">
        <f t="shared" si="400"/>
        <v>1</v>
      </c>
      <c r="AV773" t="b">
        <f t="shared" si="405"/>
        <v>0</v>
      </c>
      <c r="AW773" t="b">
        <f t="shared" si="401"/>
        <v>0</v>
      </c>
      <c r="AX773">
        <f t="shared" si="375"/>
        <v>0</v>
      </c>
      <c r="AY773">
        <f t="shared" si="376"/>
        <v>0</v>
      </c>
      <c r="AZ773" t="b">
        <f t="shared" si="402"/>
        <v>1</v>
      </c>
    </row>
    <row r="774" spans="1:52" x14ac:dyDescent="0.3">
      <c r="A774" s="4">
        <v>772</v>
      </c>
      <c r="B774" s="4">
        <v>-803104726624</v>
      </c>
      <c r="C774" s="5">
        <v>3</v>
      </c>
      <c r="D774" s="5">
        <v>3.6159999999999998E-2</v>
      </c>
      <c r="E774" s="5">
        <v>-2.6877000000000002E-2</v>
      </c>
      <c r="F774" s="5">
        <v>1041697</v>
      </c>
      <c r="G774" s="5">
        <v>92881004</v>
      </c>
      <c r="H774" s="5">
        <v>-46016392</v>
      </c>
      <c r="I774" s="5">
        <v>0</v>
      </c>
      <c r="J774" s="5">
        <v>0.79900000000000004</v>
      </c>
      <c r="K774" s="5">
        <v>0.66100000000000003</v>
      </c>
      <c r="L774" s="5">
        <v>0.79600000000000004</v>
      </c>
      <c r="M774" s="5">
        <v>253</v>
      </c>
      <c r="S774">
        <f t="shared" si="392"/>
        <v>772</v>
      </c>
      <c r="T774">
        <f t="shared" si="403"/>
        <v>16.437286000000313</v>
      </c>
      <c r="U774">
        <f t="shared" si="393"/>
        <v>3</v>
      </c>
      <c r="V774">
        <f t="shared" si="397"/>
        <v>0.35459219199999997</v>
      </c>
      <c r="W774">
        <f t="shared" si="398"/>
        <v>-0.26356123740000004</v>
      </c>
      <c r="X774">
        <f t="shared" si="399"/>
        <v>10.215089121400002</v>
      </c>
      <c r="Y774">
        <f t="shared" si="394"/>
        <v>92.881004000000004</v>
      </c>
      <c r="Z774">
        <f t="shared" si="395"/>
        <v>-46.016392000000003</v>
      </c>
      <c r="AA774">
        <f t="shared" si="396"/>
        <v>0</v>
      </c>
      <c r="AB774">
        <f t="shared" si="377"/>
        <v>0.79900000000000004</v>
      </c>
      <c r="AC774">
        <f t="shared" si="378"/>
        <v>0.66100000000000003</v>
      </c>
      <c r="AD774">
        <f t="shared" si="379"/>
        <v>0.79600000000000004</v>
      </c>
      <c r="AE774">
        <f t="shared" si="380"/>
        <v>0.253</v>
      </c>
      <c r="AG774">
        <f t="shared" si="386"/>
        <v>1.3945180723434692E-2</v>
      </c>
      <c r="AH774">
        <f t="shared" si="387"/>
        <v>1.1536626355682519E-2</v>
      </c>
      <c r="AI774">
        <f t="shared" si="388"/>
        <v>1.3892820845874863E-2</v>
      </c>
      <c r="AJ774">
        <f t="shared" si="389"/>
        <v>0.4724136475295756</v>
      </c>
      <c r="AK774">
        <f t="shared" si="390"/>
        <v>-0.4059157345333872</v>
      </c>
      <c r="AL774">
        <f t="shared" si="391"/>
        <v>10.205650575476209</v>
      </c>
      <c r="AM774">
        <f t="shared" si="383"/>
        <v>0.47235978965907716</v>
      </c>
      <c r="AN774">
        <f t="shared" si="384"/>
        <v>-0.40598225760518181</v>
      </c>
      <c r="AO774">
        <f t="shared" si="385"/>
        <v>10.205650422303073</v>
      </c>
      <c r="AQ774">
        <f t="shared" si="404"/>
        <v>2.3820000002160668E-2</v>
      </c>
      <c r="AR774" t="b">
        <f t="shared" si="381"/>
        <v>1</v>
      </c>
      <c r="AS774" t="b">
        <f t="shared" si="382"/>
        <v>1</v>
      </c>
      <c r="AT774" t="b">
        <f>TRUE</f>
        <v>1</v>
      </c>
      <c r="AU774" t="b">
        <f t="shared" si="400"/>
        <v>1</v>
      </c>
      <c r="AV774" t="b">
        <f t="shared" si="405"/>
        <v>0</v>
      </c>
      <c r="AW774" t="b">
        <f t="shared" si="401"/>
        <v>0</v>
      </c>
      <c r="AX774">
        <f t="shared" si="375"/>
        <v>0</v>
      </c>
      <c r="AY774">
        <f t="shared" si="376"/>
        <v>0</v>
      </c>
      <c r="AZ774" t="b">
        <f t="shared" si="402"/>
        <v>1</v>
      </c>
    </row>
    <row r="775" spans="1:52" x14ac:dyDescent="0.3">
      <c r="A775" s="4">
        <v>773</v>
      </c>
      <c r="B775" s="4">
        <v>-803104715362</v>
      </c>
      <c r="C775" s="5">
        <v>3</v>
      </c>
      <c r="D775" s="5">
        <v>-1.8627999999999999E-2</v>
      </c>
      <c r="E775" s="5">
        <v>-9.5359999999999993E-3</v>
      </c>
      <c r="F775" s="5">
        <v>1020907</v>
      </c>
      <c r="G775" s="5">
        <v>101017799</v>
      </c>
      <c r="H775" s="5">
        <v>-18303871</v>
      </c>
      <c r="I775" s="5">
        <v>0</v>
      </c>
      <c r="J775" s="5">
        <v>0.8</v>
      </c>
      <c r="K775" s="5">
        <v>0.68200000000000005</v>
      </c>
      <c r="L775" s="5">
        <v>1239000</v>
      </c>
      <c r="M775" s="5">
        <v>254</v>
      </c>
      <c r="S775">
        <f t="shared" si="392"/>
        <v>773</v>
      </c>
      <c r="T775">
        <f t="shared" si="403"/>
        <v>16.448547999956645</v>
      </c>
      <c r="U775">
        <f t="shared" si="393"/>
        <v>3</v>
      </c>
      <c r="V775">
        <f t="shared" si="397"/>
        <v>-0.18266989359999999</v>
      </c>
      <c r="W775">
        <f t="shared" si="398"/>
        <v>-9.3511923199999999E-2</v>
      </c>
      <c r="X775">
        <f t="shared" si="399"/>
        <v>10.0112182234</v>
      </c>
      <c r="Y775">
        <f t="shared" si="394"/>
        <v>101.017799</v>
      </c>
      <c r="Z775">
        <f t="shared" si="395"/>
        <v>-18.303871000000001</v>
      </c>
      <c r="AA775">
        <f t="shared" si="396"/>
        <v>0</v>
      </c>
      <c r="AB775">
        <f t="shared" si="377"/>
        <v>0.8</v>
      </c>
      <c r="AC775">
        <f t="shared" si="378"/>
        <v>0.68200000000000005</v>
      </c>
      <c r="AD775">
        <f t="shared" si="379"/>
        <v>1.2390000000000001</v>
      </c>
      <c r="AE775">
        <f t="shared" si="380"/>
        <v>0.254</v>
      </c>
      <c r="AG775">
        <f t="shared" si="386"/>
        <v>1.3962634015954637E-2</v>
      </c>
      <c r="AH775">
        <f t="shared" si="387"/>
        <v>1.1903145498601329E-2</v>
      </c>
      <c r="AI775">
        <f t="shared" si="388"/>
        <v>2.1624629432209747E-2</v>
      </c>
      <c r="AJ775">
        <f t="shared" si="389"/>
        <v>-6.3494779800501749E-2</v>
      </c>
      <c r="AK775">
        <f t="shared" si="390"/>
        <v>-0.23330169805294898</v>
      </c>
      <c r="AL775">
        <f t="shared" si="391"/>
        <v>10.010401681099934</v>
      </c>
      <c r="AM775">
        <f t="shared" si="383"/>
        <v>-6.3521935992249548E-2</v>
      </c>
      <c r="AN775">
        <f t="shared" si="384"/>
        <v>-0.23328124228229255</v>
      </c>
      <c r="AO775">
        <f t="shared" si="385"/>
        <v>10.010401985534433</v>
      </c>
      <c r="AQ775">
        <f t="shared" si="404"/>
        <v>1.1261999956332147E-2</v>
      </c>
      <c r="AR775" t="b">
        <f t="shared" si="381"/>
        <v>1</v>
      </c>
      <c r="AS775" t="b">
        <f t="shared" si="382"/>
        <v>1</v>
      </c>
      <c r="AT775" t="b">
        <f>TRUE</f>
        <v>1</v>
      </c>
      <c r="AU775" t="b">
        <f t="shared" si="400"/>
        <v>1</v>
      </c>
      <c r="AV775" t="b">
        <f t="shared" si="405"/>
        <v>0</v>
      </c>
      <c r="AW775" t="b">
        <f t="shared" si="401"/>
        <v>0</v>
      </c>
      <c r="AX775">
        <f t="shared" si="375"/>
        <v>0</v>
      </c>
      <c r="AY775">
        <f t="shared" si="376"/>
        <v>0</v>
      </c>
      <c r="AZ775" t="b">
        <f t="shared" si="402"/>
        <v>1</v>
      </c>
    </row>
    <row r="776" spans="1:52" x14ac:dyDescent="0.3">
      <c r="A776" s="4">
        <v>774</v>
      </c>
      <c r="B776" s="4">
        <v>-803104683169</v>
      </c>
      <c r="C776" s="5">
        <v>3</v>
      </c>
      <c r="D776" s="5">
        <v>-0.11670700000000001</v>
      </c>
      <c r="E776" s="5">
        <v>1.0426E-2</v>
      </c>
      <c r="F776" s="5">
        <v>1002627</v>
      </c>
      <c r="G776" s="5">
        <v>88289345</v>
      </c>
      <c r="H776" s="5">
        <v>8367798</v>
      </c>
      <c r="I776" s="5">
        <v>0</v>
      </c>
      <c r="J776" s="5">
        <v>0.49299999999999999</v>
      </c>
      <c r="K776" s="5">
        <v>1704000</v>
      </c>
      <c r="L776" s="5">
        <v>2775000</v>
      </c>
      <c r="M776" s="5">
        <v>255</v>
      </c>
      <c r="S776">
        <f t="shared" si="392"/>
        <v>774</v>
      </c>
      <c r="T776">
        <f t="shared" si="403"/>
        <v>16.480741000035778</v>
      </c>
      <c r="U776">
        <f t="shared" si="393"/>
        <v>3</v>
      </c>
      <c r="V776">
        <f t="shared" si="397"/>
        <v>-1.1444521834000001</v>
      </c>
      <c r="W776">
        <f t="shared" si="398"/>
        <v>0.1022394412</v>
      </c>
      <c r="X776">
        <f t="shared" si="399"/>
        <v>9.8319608873999993</v>
      </c>
      <c r="Y776">
        <f t="shared" si="394"/>
        <v>88.289344999999997</v>
      </c>
      <c r="Z776">
        <f t="shared" si="395"/>
        <v>8.3677980000000005</v>
      </c>
      <c r="AA776">
        <f t="shared" si="396"/>
        <v>0</v>
      </c>
      <c r="AB776">
        <f t="shared" si="377"/>
        <v>0.49299999999999999</v>
      </c>
      <c r="AC776">
        <f t="shared" si="378"/>
        <v>1.704</v>
      </c>
      <c r="AD776">
        <f t="shared" si="379"/>
        <v>2.7749999999999999</v>
      </c>
      <c r="AE776">
        <f t="shared" si="380"/>
        <v>0.255</v>
      </c>
      <c r="AG776">
        <f t="shared" si="386"/>
        <v>8.6044732123320439E-3</v>
      </c>
      <c r="AH776">
        <f t="shared" si="387"/>
        <v>2.9740410453983374E-2</v>
      </c>
      <c r="AI776">
        <f t="shared" si="388"/>
        <v>4.8432886742842643E-2</v>
      </c>
      <c r="AJ776">
        <f t="shared" si="389"/>
        <v>-0.85158264224123237</v>
      </c>
      <c r="AK776">
        <f t="shared" si="390"/>
        <v>1.7382447402991621E-2</v>
      </c>
      <c r="AL776">
        <f t="shared" si="391"/>
        <v>9.862159167684581</v>
      </c>
      <c r="AM776">
        <f t="shared" si="383"/>
        <v>-0.85156730607353315</v>
      </c>
      <c r="AN776">
        <f t="shared" si="384"/>
        <v>1.7637856297347404E-2</v>
      </c>
      <c r="AO776">
        <f t="shared" si="385"/>
        <v>9.8621600384520836</v>
      </c>
      <c r="AQ776">
        <f t="shared" si="404"/>
        <v>3.2193000079132617E-2</v>
      </c>
      <c r="AR776" t="b">
        <f t="shared" si="381"/>
        <v>1</v>
      </c>
      <c r="AS776" t="b">
        <f t="shared" si="382"/>
        <v>1</v>
      </c>
      <c r="AT776" t="b">
        <f>TRUE</f>
        <v>1</v>
      </c>
      <c r="AU776" t="b">
        <f t="shared" si="400"/>
        <v>1</v>
      </c>
      <c r="AV776" t="b">
        <f t="shared" si="405"/>
        <v>0</v>
      </c>
      <c r="AW776" t="b">
        <f t="shared" si="401"/>
        <v>0</v>
      </c>
      <c r="AX776">
        <f t="shared" si="375"/>
        <v>0</v>
      </c>
      <c r="AY776">
        <f t="shared" si="376"/>
        <v>0</v>
      </c>
      <c r="AZ776" t="b">
        <f t="shared" si="402"/>
        <v>1</v>
      </c>
    </row>
    <row r="777" spans="1:52" x14ac:dyDescent="0.3">
      <c r="A777" s="4">
        <v>775</v>
      </c>
      <c r="B777" s="4">
        <v>-803104664136</v>
      </c>
      <c r="C777" s="5">
        <v>3</v>
      </c>
      <c r="D777" s="5">
        <v>-4.3124999999999997E-2</v>
      </c>
      <c r="E777" s="5">
        <v>2.8159999999999999E-3</v>
      </c>
      <c r="F777" s="5">
        <v>1041004</v>
      </c>
      <c r="G777" s="5">
        <v>74470245</v>
      </c>
      <c r="H777" s="5">
        <v>19297945</v>
      </c>
      <c r="I777" s="5">
        <v>0</v>
      </c>
      <c r="J777" s="5">
        <v>0.313</v>
      </c>
      <c r="K777" s="5">
        <v>2756000</v>
      </c>
      <c r="L777" s="5">
        <v>4024000</v>
      </c>
      <c r="M777" s="5">
        <v>255</v>
      </c>
      <c r="S777">
        <f t="shared" si="392"/>
        <v>775</v>
      </c>
      <c r="T777">
        <f t="shared" si="403"/>
        <v>16.499774000025354</v>
      </c>
      <c r="U777">
        <f t="shared" si="393"/>
        <v>3</v>
      </c>
      <c r="V777">
        <f t="shared" si="397"/>
        <v>-0.42289237499999999</v>
      </c>
      <c r="W777">
        <f t="shared" si="398"/>
        <v>2.7614259200000001E-2</v>
      </c>
      <c r="X777">
        <f t="shared" si="399"/>
        <v>10.208293424800001</v>
      </c>
      <c r="Y777">
        <f t="shared" si="394"/>
        <v>74.470245000000006</v>
      </c>
      <c r="Z777">
        <f t="shared" si="395"/>
        <v>19.297944999999999</v>
      </c>
      <c r="AA777">
        <f t="shared" si="396"/>
        <v>0</v>
      </c>
      <c r="AB777">
        <f t="shared" si="377"/>
        <v>0.313</v>
      </c>
      <c r="AC777">
        <f t="shared" si="378"/>
        <v>2.7559999999999998</v>
      </c>
      <c r="AD777">
        <f t="shared" si="379"/>
        <v>4.024</v>
      </c>
      <c r="AE777">
        <f t="shared" si="380"/>
        <v>0.255</v>
      </c>
      <c r="AG777">
        <f t="shared" si="386"/>
        <v>5.4628805587422519E-3</v>
      </c>
      <c r="AH777">
        <f t="shared" si="387"/>
        <v>4.8101274184963717E-2</v>
      </c>
      <c r="AI777">
        <f t="shared" si="388"/>
        <v>7.0232049100251825E-2</v>
      </c>
      <c r="AJ777">
        <f t="shared" si="389"/>
        <v>6.8439350743384642E-2</v>
      </c>
      <c r="AK777">
        <f t="shared" si="390"/>
        <v>-2.8199141988735684E-2</v>
      </c>
      <c r="AL777">
        <f t="shared" si="391"/>
        <v>10.216818292336423</v>
      </c>
      <c r="AM777">
        <f t="shared" si="383"/>
        <v>6.8439280045005269E-2</v>
      </c>
      <c r="AN777">
        <f t="shared" si="384"/>
        <v>-2.8152563159912786E-2</v>
      </c>
      <c r="AO777">
        <f t="shared" si="385"/>
        <v>10.216818421264698</v>
      </c>
      <c r="AQ777">
        <f t="shared" si="404"/>
        <v>1.9032999989576638E-2</v>
      </c>
      <c r="AR777" t="b">
        <f t="shared" si="381"/>
        <v>1</v>
      </c>
      <c r="AS777" t="b">
        <f t="shared" si="382"/>
        <v>1</v>
      </c>
      <c r="AT777" t="b">
        <f>TRUE</f>
        <v>1</v>
      </c>
      <c r="AU777" t="b">
        <f t="shared" si="400"/>
        <v>1</v>
      </c>
      <c r="AV777" t="b">
        <f t="shared" si="405"/>
        <v>0</v>
      </c>
      <c r="AW777" t="b">
        <f t="shared" si="401"/>
        <v>0</v>
      </c>
      <c r="AX777">
        <f t="shared" si="375"/>
        <v>0</v>
      </c>
      <c r="AY777">
        <f t="shared" si="376"/>
        <v>0</v>
      </c>
      <c r="AZ777" t="b">
        <f t="shared" si="402"/>
        <v>1</v>
      </c>
    </row>
    <row r="778" spans="1:52" x14ac:dyDescent="0.3">
      <c r="A778" s="4">
        <v>776</v>
      </c>
      <c r="B778" s="4">
        <v>-803104643005</v>
      </c>
      <c r="C778" s="5">
        <v>3</v>
      </c>
      <c r="D778" s="5">
        <v>-4.2315999999999999E-2</v>
      </c>
      <c r="E778" s="5">
        <v>2.8349999999999998E-3</v>
      </c>
      <c r="F778" s="5">
        <v>1054000</v>
      </c>
      <c r="G778" s="5">
        <v>76820099</v>
      </c>
      <c r="H778" s="5">
        <v>-22472408</v>
      </c>
      <c r="I778" s="5">
        <v>0</v>
      </c>
      <c r="J778" s="5">
        <v>0.32</v>
      </c>
      <c r="K778" s="5">
        <v>3750000</v>
      </c>
      <c r="L778" s="5">
        <v>5198000</v>
      </c>
      <c r="M778" s="5">
        <v>257</v>
      </c>
      <c r="S778">
        <f t="shared" si="392"/>
        <v>776</v>
      </c>
      <c r="T778">
        <f t="shared" si="403"/>
        <v>16.520905000041239</v>
      </c>
      <c r="U778">
        <f t="shared" si="393"/>
        <v>3</v>
      </c>
      <c r="V778">
        <f t="shared" si="397"/>
        <v>-0.41495915920000004</v>
      </c>
      <c r="W778">
        <f t="shared" si="398"/>
        <v>2.7800577E-2</v>
      </c>
      <c r="X778">
        <f t="shared" si="399"/>
        <v>10.335734800000001</v>
      </c>
      <c r="Y778">
        <f t="shared" si="394"/>
        <v>76.820098999999999</v>
      </c>
      <c r="Z778">
        <f t="shared" si="395"/>
        <v>-22.472408000000001</v>
      </c>
      <c r="AA778">
        <f t="shared" si="396"/>
        <v>0</v>
      </c>
      <c r="AB778">
        <f t="shared" si="377"/>
        <v>0.32</v>
      </c>
      <c r="AC778">
        <f t="shared" si="378"/>
        <v>3.75</v>
      </c>
      <c r="AD778">
        <f t="shared" si="379"/>
        <v>5.1980000000000004</v>
      </c>
      <c r="AE778">
        <f t="shared" si="380"/>
        <v>0.25700000000000001</v>
      </c>
      <c r="AG778">
        <f t="shared" si="386"/>
        <v>5.5850536063818549E-3</v>
      </c>
      <c r="AH778">
        <f t="shared" si="387"/>
        <v>6.5449846949787352E-2</v>
      </c>
      <c r="AI778">
        <f t="shared" si="388"/>
        <v>9.0722214518665259E-2</v>
      </c>
      <c r="AJ778">
        <f t="shared" si="389"/>
        <v>0.26191869902557863</v>
      </c>
      <c r="AK778">
        <f t="shared" si="390"/>
        <v>-2.9953170521563627E-2</v>
      </c>
      <c r="AL778">
        <f t="shared" si="391"/>
        <v>10.340738814731422</v>
      </c>
      <c r="AM778">
        <f t="shared" si="383"/>
        <v>0.26191831098537893</v>
      </c>
      <c r="AN778">
        <f t="shared" si="384"/>
        <v>-2.9925189403687914E-2</v>
      </c>
      <c r="AO778">
        <f t="shared" si="385"/>
        <v>10.340738905572767</v>
      </c>
      <c r="AQ778">
        <f t="shared" si="404"/>
        <v>2.1131000015884638E-2</v>
      </c>
      <c r="AR778" t="b">
        <f t="shared" si="381"/>
        <v>1</v>
      </c>
      <c r="AS778" t="b">
        <f t="shared" si="382"/>
        <v>1</v>
      </c>
      <c r="AT778" t="b">
        <f>TRUE</f>
        <v>1</v>
      </c>
      <c r="AU778" t="b">
        <f t="shared" si="400"/>
        <v>1</v>
      </c>
      <c r="AV778" t="b">
        <f t="shared" si="405"/>
        <v>0</v>
      </c>
      <c r="AW778" t="b">
        <f t="shared" si="401"/>
        <v>0</v>
      </c>
      <c r="AX778">
        <f t="shared" si="375"/>
        <v>0</v>
      </c>
      <c r="AY778">
        <f t="shared" si="376"/>
        <v>0</v>
      </c>
      <c r="AZ778" t="b">
        <f t="shared" si="402"/>
        <v>1</v>
      </c>
    </row>
    <row r="779" spans="1:52" x14ac:dyDescent="0.3">
      <c r="A779" s="4">
        <v>777</v>
      </c>
      <c r="B779" s="4">
        <v>-803104629370</v>
      </c>
      <c r="C779" s="5">
        <v>3</v>
      </c>
      <c r="D779" s="5">
        <v>-0.26612599999999997</v>
      </c>
      <c r="E779" s="5">
        <v>0.22242400000000001</v>
      </c>
      <c r="F779" s="5">
        <v>1009589</v>
      </c>
      <c r="G779" s="5">
        <v>69370399</v>
      </c>
      <c r="H779" s="5">
        <v>-68274757</v>
      </c>
      <c r="I779" s="5">
        <v>0</v>
      </c>
      <c r="J779" s="5">
        <v>0.58399999999999996</v>
      </c>
      <c r="K779" s="5">
        <v>4448000</v>
      </c>
      <c r="L779" s="5">
        <v>6127000</v>
      </c>
      <c r="M779" s="5">
        <v>258</v>
      </c>
      <c r="S779">
        <f t="shared" si="392"/>
        <v>777</v>
      </c>
      <c r="T779">
        <f t="shared" si="403"/>
        <v>16.534540000022389</v>
      </c>
      <c r="U779">
        <f t="shared" si="393"/>
        <v>3</v>
      </c>
      <c r="V779">
        <f t="shared" si="397"/>
        <v>-2.6096847811999999</v>
      </c>
      <c r="W779">
        <f t="shared" si="398"/>
        <v>2.1811342288000004</v>
      </c>
      <c r="X779">
        <f t="shared" si="399"/>
        <v>9.9002316518000004</v>
      </c>
      <c r="Y779">
        <f t="shared" si="394"/>
        <v>69.370399000000006</v>
      </c>
      <c r="Z779">
        <f t="shared" si="395"/>
        <v>-68.274756999999994</v>
      </c>
      <c r="AA779">
        <f t="shared" si="396"/>
        <v>0</v>
      </c>
      <c r="AB779">
        <f t="shared" si="377"/>
        <v>0.58399999999999996</v>
      </c>
      <c r="AC779">
        <f t="shared" si="378"/>
        <v>4.4480000000000004</v>
      </c>
      <c r="AD779">
        <f t="shared" si="379"/>
        <v>6.1269999999999998</v>
      </c>
      <c r="AE779">
        <f t="shared" si="380"/>
        <v>0.25800000000000001</v>
      </c>
      <c r="AG779">
        <f t="shared" si="386"/>
        <v>1.0192722831646885E-2</v>
      </c>
      <c r="AH779">
        <f t="shared" si="387"/>
        <v>7.7632245128707783E-2</v>
      </c>
      <c r="AI779">
        <f t="shared" si="388"/>
        <v>0.10693632326969257</v>
      </c>
      <c r="AJ779">
        <f t="shared" si="389"/>
        <v>-1.834019313597286</v>
      </c>
      <c r="AK779">
        <f t="shared" si="390"/>
        <v>2.0783533901686972</v>
      </c>
      <c r="AL779">
        <f t="shared" si="391"/>
        <v>10.094513771524554</v>
      </c>
      <c r="AM779">
        <f t="shared" si="383"/>
        <v>-1.8323350639224718</v>
      </c>
      <c r="AN779">
        <f t="shared" si="384"/>
        <v>2.0801123591039428</v>
      </c>
      <c r="AO779">
        <f t="shared" si="385"/>
        <v>10.094457327048133</v>
      </c>
      <c r="AQ779">
        <f t="shared" si="404"/>
        <v>1.3634999981150031E-2</v>
      </c>
      <c r="AR779" t="b">
        <f t="shared" si="381"/>
        <v>1</v>
      </c>
      <c r="AS779" t="b">
        <f t="shared" si="382"/>
        <v>1</v>
      </c>
      <c r="AT779" t="b">
        <f>TRUE</f>
        <v>1</v>
      </c>
      <c r="AU779" t="b">
        <f t="shared" si="400"/>
        <v>1</v>
      </c>
      <c r="AV779" t="b">
        <f t="shared" si="405"/>
        <v>0</v>
      </c>
      <c r="AW779" t="b">
        <f t="shared" si="401"/>
        <v>0</v>
      </c>
      <c r="AX779">
        <f t="shared" si="375"/>
        <v>0</v>
      </c>
      <c r="AY779">
        <f t="shared" si="376"/>
        <v>0</v>
      </c>
      <c r="AZ779" t="b">
        <f t="shared" si="402"/>
        <v>1</v>
      </c>
    </row>
    <row r="780" spans="1:52" x14ac:dyDescent="0.3">
      <c r="A780" s="4">
        <v>778</v>
      </c>
      <c r="B780" s="4">
        <v>-803104604685</v>
      </c>
      <c r="C780" s="5">
        <v>3</v>
      </c>
      <c r="D780" s="5">
        <v>-0.44802599999999998</v>
      </c>
      <c r="E780" s="5">
        <v>0.98305399999999998</v>
      </c>
      <c r="F780" s="5">
        <v>0.85829100000000003</v>
      </c>
      <c r="G780" s="5">
        <v>29492008</v>
      </c>
      <c r="H780" s="5">
        <v>-52084587</v>
      </c>
      <c r="I780" s="5">
        <v>0</v>
      </c>
      <c r="J780" s="5">
        <v>2115000</v>
      </c>
      <c r="K780" s="5">
        <v>5353000</v>
      </c>
      <c r="L780" s="5">
        <v>6490000</v>
      </c>
      <c r="M780" s="5">
        <v>259</v>
      </c>
      <c r="S780">
        <f t="shared" si="392"/>
        <v>778</v>
      </c>
      <c r="T780">
        <f t="shared" si="403"/>
        <v>16.559224999975413</v>
      </c>
      <c r="U780">
        <f t="shared" si="393"/>
        <v>3</v>
      </c>
      <c r="V780">
        <f t="shared" si="397"/>
        <v>-4.3934325612</v>
      </c>
      <c r="W780">
        <f t="shared" si="398"/>
        <v>9.6400241348000009</v>
      </c>
      <c r="X780">
        <f t="shared" si="399"/>
        <v>8.4165732042000005</v>
      </c>
      <c r="Y780">
        <f t="shared" si="394"/>
        <v>29.492007999999998</v>
      </c>
      <c r="Z780">
        <f t="shared" si="395"/>
        <v>-52.084586999999999</v>
      </c>
      <c r="AA780">
        <f t="shared" si="396"/>
        <v>0</v>
      </c>
      <c r="AB780">
        <f t="shared" si="377"/>
        <v>2.1150000000000002</v>
      </c>
      <c r="AC780">
        <f t="shared" si="378"/>
        <v>5.3529999999999998</v>
      </c>
      <c r="AD780">
        <f t="shared" si="379"/>
        <v>6.49</v>
      </c>
      <c r="AE780">
        <f t="shared" si="380"/>
        <v>0.25900000000000001</v>
      </c>
      <c r="AG780">
        <f t="shared" si="386"/>
        <v>3.6913713679680077E-2</v>
      </c>
      <c r="AH780">
        <f t="shared" si="387"/>
        <v>9.3427474859256454E-2</v>
      </c>
      <c r="AI780">
        <f t="shared" si="388"/>
        <v>0.11327186845443199</v>
      </c>
      <c r="AJ780">
        <f t="shared" si="389"/>
        <v>-3.5890763139579684</v>
      </c>
      <c r="AK780">
        <f t="shared" si="390"/>
        <v>9.3090688527722971</v>
      </c>
      <c r="AL780">
        <f t="shared" si="391"/>
        <v>9.1395179193394487</v>
      </c>
      <c r="AM780">
        <f t="shared" si="383"/>
        <v>-3.5564210173395052</v>
      </c>
      <c r="AN780">
        <f t="shared" si="384"/>
        <v>9.3228406047664976</v>
      </c>
      <c r="AO780">
        <f t="shared" si="385"/>
        <v>9.1382455699406133</v>
      </c>
      <c r="AQ780">
        <f t="shared" si="404"/>
        <v>2.4684999953024089E-2</v>
      </c>
      <c r="AR780" t="b">
        <f t="shared" si="381"/>
        <v>1</v>
      </c>
      <c r="AS780" t="b">
        <f t="shared" si="382"/>
        <v>1</v>
      </c>
      <c r="AT780" t="b">
        <f>TRUE</f>
        <v>1</v>
      </c>
      <c r="AU780" t="b">
        <f t="shared" si="400"/>
        <v>1</v>
      </c>
      <c r="AV780" t="b">
        <f t="shared" si="405"/>
        <v>0</v>
      </c>
      <c r="AW780" t="b">
        <f t="shared" si="401"/>
        <v>0</v>
      </c>
      <c r="AX780">
        <f t="shared" ref="AX780:AX843" si="406">AND(NOT(AW779),AW780)*T780</f>
        <v>0</v>
      </c>
      <c r="AY780">
        <f t="shared" ref="AY780:AY843" si="407">AND(AW779,NOT(AW780))*T780</f>
        <v>0</v>
      </c>
      <c r="AZ780" t="b">
        <f t="shared" si="402"/>
        <v>1</v>
      </c>
    </row>
    <row r="781" spans="1:52" x14ac:dyDescent="0.3">
      <c r="A781" s="4">
        <v>779</v>
      </c>
      <c r="B781" s="4">
        <v>-803104584146</v>
      </c>
      <c r="C781" s="5">
        <v>3</v>
      </c>
      <c r="D781" s="5">
        <v>-0.21360399999999999</v>
      </c>
      <c r="E781" s="5">
        <v>0.99326800000000004</v>
      </c>
      <c r="F781" s="5">
        <v>0.85395200000000004</v>
      </c>
      <c r="G781" s="5">
        <v>4306533</v>
      </c>
      <c r="H781" s="5">
        <v>6022439</v>
      </c>
      <c r="I781" s="5">
        <v>0</v>
      </c>
      <c r="J781" s="5">
        <v>3428000</v>
      </c>
      <c r="K781" s="5">
        <v>5355000</v>
      </c>
      <c r="L781" s="5">
        <v>5705000</v>
      </c>
      <c r="M781" s="5">
        <v>261</v>
      </c>
      <c r="S781">
        <f t="shared" si="392"/>
        <v>779</v>
      </c>
      <c r="T781">
        <f t="shared" si="403"/>
        <v>16.579764000023715</v>
      </c>
      <c r="U781">
        <f t="shared" si="393"/>
        <v>3</v>
      </c>
      <c r="V781">
        <f t="shared" si="397"/>
        <v>-2.0946435447999998</v>
      </c>
      <c r="W781">
        <f t="shared" si="398"/>
        <v>9.7401846616000007</v>
      </c>
      <c r="X781">
        <f t="shared" si="399"/>
        <v>8.3740241024000017</v>
      </c>
      <c r="Y781">
        <f t="shared" si="394"/>
        <v>4.3065329999999999</v>
      </c>
      <c r="Z781">
        <f t="shared" si="395"/>
        <v>6.0224390000000003</v>
      </c>
      <c r="AA781">
        <f t="shared" si="396"/>
        <v>0</v>
      </c>
      <c r="AB781">
        <f t="shared" si="377"/>
        <v>3.4279999999999999</v>
      </c>
      <c r="AC781">
        <f t="shared" si="378"/>
        <v>5.3550000000000004</v>
      </c>
      <c r="AD781">
        <f t="shared" si="379"/>
        <v>5.7050000000000001</v>
      </c>
      <c r="AE781">
        <f t="shared" si="380"/>
        <v>0.26100000000000001</v>
      </c>
      <c r="AG781">
        <f t="shared" si="386"/>
        <v>5.9829886758365612E-2</v>
      </c>
      <c r="AH781">
        <f t="shared" si="387"/>
        <v>9.3462381444296347E-2</v>
      </c>
      <c r="AI781">
        <f t="shared" si="388"/>
        <v>9.9571033826276495E-2</v>
      </c>
      <c r="AJ781">
        <f t="shared" si="389"/>
        <v>-1.3039843326126253</v>
      </c>
      <c r="AK781">
        <f t="shared" si="390"/>
        <v>9.2125351959127837</v>
      </c>
      <c r="AL781">
        <f t="shared" si="391"/>
        <v>9.1001004727302544</v>
      </c>
      <c r="AM781">
        <f t="shared" si="383"/>
        <v>-1.2510287922105521</v>
      </c>
      <c r="AN781">
        <f t="shared" si="384"/>
        <v>9.222038744741754</v>
      </c>
      <c r="AO781">
        <f t="shared" si="385"/>
        <v>9.0979083772567488</v>
      </c>
      <c r="AQ781">
        <f t="shared" si="404"/>
        <v>2.0539000048302114E-2</v>
      </c>
      <c r="AR781" t="b">
        <f t="shared" si="381"/>
        <v>1</v>
      </c>
      <c r="AS781" t="b">
        <f t="shared" si="382"/>
        <v>1</v>
      </c>
      <c r="AT781" t="b">
        <f>TRUE</f>
        <v>1</v>
      </c>
      <c r="AU781" t="b">
        <f t="shared" si="400"/>
        <v>1</v>
      </c>
      <c r="AV781" t="b">
        <f t="shared" si="405"/>
        <v>0</v>
      </c>
      <c r="AW781" t="b">
        <f t="shared" si="401"/>
        <v>0</v>
      </c>
      <c r="AX781">
        <f t="shared" si="406"/>
        <v>0</v>
      </c>
      <c r="AY781">
        <f t="shared" si="407"/>
        <v>0</v>
      </c>
      <c r="AZ781" t="b">
        <f t="shared" si="402"/>
        <v>1</v>
      </c>
    </row>
    <row r="782" spans="1:52" x14ac:dyDescent="0.3">
      <c r="A782" s="4">
        <v>780</v>
      </c>
      <c r="B782" s="4">
        <v>-803104564688</v>
      </c>
      <c r="C782" s="5">
        <v>3</v>
      </c>
      <c r="D782" s="5">
        <v>-1.0359E-2</v>
      </c>
      <c r="E782" s="5">
        <v>0.172319</v>
      </c>
      <c r="F782" s="5">
        <v>0.98446699999999998</v>
      </c>
      <c r="G782" s="5">
        <v>-13914030</v>
      </c>
      <c r="H782" s="5">
        <v>69657990</v>
      </c>
      <c r="I782" s="5">
        <v>0</v>
      </c>
      <c r="J782" s="5">
        <v>5066000</v>
      </c>
      <c r="K782" s="5">
        <v>5109000</v>
      </c>
      <c r="L782" s="5">
        <v>4421000</v>
      </c>
      <c r="M782" s="5">
        <v>262</v>
      </c>
      <c r="S782">
        <f t="shared" si="392"/>
        <v>780</v>
      </c>
      <c r="T782">
        <f t="shared" si="403"/>
        <v>16.599221999989823</v>
      </c>
      <c r="U782">
        <f t="shared" si="393"/>
        <v>3</v>
      </c>
      <c r="V782">
        <f t="shared" si="397"/>
        <v>-0.1015824258</v>
      </c>
      <c r="W782">
        <f t="shared" si="398"/>
        <v>1.6897945778000001</v>
      </c>
      <c r="X782">
        <f t="shared" si="399"/>
        <v>9.6538802954000005</v>
      </c>
      <c r="Y782">
        <f t="shared" si="394"/>
        <v>-13.91403</v>
      </c>
      <c r="Z782">
        <f t="shared" si="395"/>
        <v>69.657989999999998</v>
      </c>
      <c r="AA782">
        <f t="shared" si="396"/>
        <v>0</v>
      </c>
      <c r="AB782">
        <f t="shared" si="377"/>
        <v>5.0659999999999998</v>
      </c>
      <c r="AC782">
        <f t="shared" si="378"/>
        <v>5.109</v>
      </c>
      <c r="AD782">
        <f t="shared" si="379"/>
        <v>4.4210000000000003</v>
      </c>
      <c r="AE782">
        <f t="shared" si="380"/>
        <v>0.26200000000000001</v>
      </c>
      <c r="AG782">
        <f t="shared" si="386"/>
        <v>8.8418379906032726E-2</v>
      </c>
      <c r="AH782">
        <f t="shared" si="387"/>
        <v>8.9168871484390289E-2</v>
      </c>
      <c r="AI782">
        <f t="shared" si="388"/>
        <v>7.7161006230669321E-2</v>
      </c>
      <c r="AJ782">
        <f t="shared" si="389"/>
        <v>0.75850646690238532</v>
      </c>
      <c r="AK782">
        <f t="shared" si="390"/>
        <v>0.83331292316692041</v>
      </c>
      <c r="AL782">
        <f t="shared" si="391"/>
        <v>9.7361895510541689</v>
      </c>
      <c r="AM782">
        <f t="shared" si="383"/>
        <v>0.76843587326266372</v>
      </c>
      <c r="AN782">
        <f t="shared" si="384"/>
        <v>0.83072493159917016</v>
      </c>
      <c r="AO782">
        <f t="shared" si="385"/>
        <v>9.7356320729066539</v>
      </c>
      <c r="AQ782">
        <f t="shared" si="404"/>
        <v>1.9457999966107309E-2</v>
      </c>
      <c r="AR782" t="b">
        <f t="shared" si="381"/>
        <v>1</v>
      </c>
      <c r="AS782" t="b">
        <f t="shared" si="382"/>
        <v>1</v>
      </c>
      <c r="AT782" t="b">
        <f>TRUE</f>
        <v>1</v>
      </c>
      <c r="AU782" t="b">
        <f t="shared" si="400"/>
        <v>1</v>
      </c>
      <c r="AV782" t="b">
        <f t="shared" si="405"/>
        <v>0</v>
      </c>
      <c r="AW782" t="b">
        <f t="shared" si="401"/>
        <v>0</v>
      </c>
      <c r="AX782">
        <f t="shared" si="406"/>
        <v>0</v>
      </c>
      <c r="AY782">
        <f t="shared" si="407"/>
        <v>0</v>
      </c>
      <c r="AZ782" t="b">
        <f t="shared" si="402"/>
        <v>1</v>
      </c>
    </row>
    <row r="783" spans="1:52" x14ac:dyDescent="0.3">
      <c r="A783" s="4">
        <v>781</v>
      </c>
      <c r="B783" s="4">
        <v>-803104544080</v>
      </c>
      <c r="C783" s="5">
        <v>3</v>
      </c>
      <c r="D783" s="5">
        <v>-2.7772999999999999E-2</v>
      </c>
      <c r="E783" s="5">
        <v>-8.2472000000000004E-2</v>
      </c>
      <c r="F783" s="5">
        <v>1041762</v>
      </c>
      <c r="G783" s="5">
        <v>-14709602</v>
      </c>
      <c r="H783" s="5">
        <v>80626099</v>
      </c>
      <c r="I783" s="5">
        <v>0</v>
      </c>
      <c r="J783" s="5">
        <v>5799000</v>
      </c>
      <c r="K783" s="5">
        <v>4922000</v>
      </c>
      <c r="L783" s="5">
        <v>3733000</v>
      </c>
      <c r="M783" s="5">
        <v>263</v>
      </c>
      <c r="S783">
        <f t="shared" si="392"/>
        <v>781</v>
      </c>
      <c r="T783">
        <f t="shared" si="403"/>
        <v>16.619829999981448</v>
      </c>
      <c r="U783">
        <f t="shared" si="393"/>
        <v>3</v>
      </c>
      <c r="V783">
        <f t="shared" si="397"/>
        <v>-0.27234759260000002</v>
      </c>
      <c r="W783">
        <f t="shared" si="398"/>
        <v>-0.80873692640000006</v>
      </c>
      <c r="X783">
        <f t="shared" si="399"/>
        <v>10.215726524400001</v>
      </c>
      <c r="Y783">
        <f t="shared" si="394"/>
        <v>-14.709602</v>
      </c>
      <c r="Z783">
        <f t="shared" si="395"/>
        <v>80.626098999999996</v>
      </c>
      <c r="AA783">
        <f t="shared" si="396"/>
        <v>0</v>
      </c>
      <c r="AB783">
        <f t="shared" si="377"/>
        <v>5.7990000000000004</v>
      </c>
      <c r="AC783">
        <f t="shared" si="378"/>
        <v>4.9219999999999997</v>
      </c>
      <c r="AD783">
        <f t="shared" si="379"/>
        <v>3.7330000000000001</v>
      </c>
      <c r="AE783">
        <f t="shared" si="380"/>
        <v>0.26300000000000001</v>
      </c>
      <c r="AG783">
        <f t="shared" si="386"/>
        <v>0.10121164332315118</v>
      </c>
      <c r="AH783">
        <f t="shared" si="387"/>
        <v>8.5905105783160893E-2</v>
      </c>
      <c r="AI783">
        <f t="shared" si="388"/>
        <v>6.5153140976948326E-2</v>
      </c>
      <c r="AJ783">
        <f t="shared" si="389"/>
        <v>0.60516079408725498</v>
      </c>
      <c r="AK783">
        <f t="shared" si="390"/>
        <v>-1.8353390447174345</v>
      </c>
      <c r="AL783">
        <f t="shared" si="391"/>
        <v>10.067502572777572</v>
      </c>
      <c r="AM783">
        <f t="shared" si="383"/>
        <v>0.59366424826580744</v>
      </c>
      <c r="AN783">
        <f t="shared" si="384"/>
        <v>-1.8367843030208915</v>
      </c>
      <c r="AO783">
        <f t="shared" si="385"/>
        <v>10.067923481689494</v>
      </c>
      <c r="AQ783">
        <f t="shared" si="404"/>
        <v>2.0607999991625547E-2</v>
      </c>
      <c r="AR783" t="b">
        <f t="shared" si="381"/>
        <v>1</v>
      </c>
      <c r="AS783" t="b">
        <f t="shared" si="382"/>
        <v>1</v>
      </c>
      <c r="AT783" t="b">
        <f>TRUE</f>
        <v>1</v>
      </c>
      <c r="AU783" t="b">
        <f t="shared" si="400"/>
        <v>1</v>
      </c>
      <c r="AV783" t="b">
        <f t="shared" si="405"/>
        <v>0</v>
      </c>
      <c r="AW783" t="b">
        <f t="shared" si="401"/>
        <v>0</v>
      </c>
      <c r="AX783">
        <f t="shared" si="406"/>
        <v>0</v>
      </c>
      <c r="AY783">
        <f t="shared" si="407"/>
        <v>0</v>
      </c>
      <c r="AZ783" t="b">
        <f t="shared" si="402"/>
        <v>1</v>
      </c>
    </row>
    <row r="784" spans="1:52" x14ac:dyDescent="0.3">
      <c r="A784" s="4">
        <v>782</v>
      </c>
      <c r="B784" s="4">
        <v>-803104526849</v>
      </c>
      <c r="C784" s="5">
        <v>3</v>
      </c>
      <c r="D784" s="5">
        <v>-7.5007000000000004E-2</v>
      </c>
      <c r="E784" s="5">
        <v>-6.4560000000000006E-2</v>
      </c>
      <c r="F784" s="5">
        <v>1012663</v>
      </c>
      <c r="G784" s="5">
        <v>-9693875</v>
      </c>
      <c r="H784" s="5">
        <v>85312950</v>
      </c>
      <c r="I784" s="5">
        <v>0</v>
      </c>
      <c r="J784" s="5">
        <v>6252000</v>
      </c>
      <c r="K784" s="5">
        <v>4998000</v>
      </c>
      <c r="L784" s="5">
        <v>3414000</v>
      </c>
      <c r="M784" s="5">
        <v>265</v>
      </c>
      <c r="S784">
        <f t="shared" si="392"/>
        <v>782</v>
      </c>
      <c r="T784">
        <f t="shared" si="403"/>
        <v>16.637060999986716</v>
      </c>
      <c r="U784">
        <f t="shared" si="393"/>
        <v>3</v>
      </c>
      <c r="V784">
        <f t="shared" si="397"/>
        <v>-0.73553364340000005</v>
      </c>
      <c r="W784">
        <f t="shared" si="398"/>
        <v>-0.63308827200000006</v>
      </c>
      <c r="X784">
        <f t="shared" si="399"/>
        <v>9.9303759106000022</v>
      </c>
      <c r="Y784">
        <f t="shared" si="394"/>
        <v>-9.6938750000000002</v>
      </c>
      <c r="Z784">
        <f t="shared" si="395"/>
        <v>85.312950000000001</v>
      </c>
      <c r="AA784">
        <f t="shared" si="396"/>
        <v>0</v>
      </c>
      <c r="AB784">
        <f t="shared" si="377"/>
        <v>6.2519999999999998</v>
      </c>
      <c r="AC784">
        <f t="shared" si="378"/>
        <v>4.9980000000000002</v>
      </c>
      <c r="AD784">
        <f t="shared" si="379"/>
        <v>3.4140000000000001</v>
      </c>
      <c r="AE784">
        <f t="shared" si="380"/>
        <v>0.26500000000000001</v>
      </c>
      <c r="AG784">
        <f t="shared" si="386"/>
        <v>0.10911798483468547</v>
      </c>
      <c r="AH784">
        <f t="shared" si="387"/>
        <v>8.7231556014676595E-2</v>
      </c>
      <c r="AI784">
        <f t="shared" si="388"/>
        <v>5.9585540663086412E-2</v>
      </c>
      <c r="AJ784">
        <f t="shared" si="389"/>
        <v>0.13240701816849598</v>
      </c>
      <c r="AK784">
        <f t="shared" si="390"/>
        <v>-1.7136231342748705</v>
      </c>
      <c r="AL784">
        <f t="shared" si="391"/>
        <v>9.8285370407685697</v>
      </c>
      <c r="AM784">
        <f t="shared" si="383"/>
        <v>0.12125511177186921</v>
      </c>
      <c r="AN784">
        <f t="shared" si="384"/>
        <v>-1.7107565692693383</v>
      </c>
      <c r="AO784">
        <f t="shared" si="385"/>
        <v>9.8291803007734622</v>
      </c>
      <c r="AQ784">
        <f t="shared" si="404"/>
        <v>1.723100000526756E-2</v>
      </c>
      <c r="AR784" t="b">
        <f t="shared" si="381"/>
        <v>1</v>
      </c>
      <c r="AS784" t="b">
        <f t="shared" si="382"/>
        <v>1</v>
      </c>
      <c r="AT784" t="b">
        <f>TRUE</f>
        <v>1</v>
      </c>
      <c r="AU784" t="b">
        <f t="shared" si="400"/>
        <v>1</v>
      </c>
      <c r="AV784" t="b">
        <f t="shared" si="405"/>
        <v>0</v>
      </c>
      <c r="AW784" t="b">
        <f t="shared" si="401"/>
        <v>0</v>
      </c>
      <c r="AX784">
        <f t="shared" si="406"/>
        <v>0</v>
      </c>
      <c r="AY784">
        <f t="shared" si="407"/>
        <v>0</v>
      </c>
      <c r="AZ784" t="b">
        <f t="shared" si="402"/>
        <v>1</v>
      </c>
    </row>
    <row r="785" spans="1:52" x14ac:dyDescent="0.3">
      <c r="A785" s="4">
        <v>783</v>
      </c>
      <c r="B785" s="4">
        <v>-803104508823</v>
      </c>
      <c r="C785" s="5">
        <v>3</v>
      </c>
      <c r="D785" s="5">
        <v>-0.11600000000000001</v>
      </c>
      <c r="E785" s="5">
        <v>-0.149674</v>
      </c>
      <c r="F785" s="5">
        <v>0.994479</v>
      </c>
      <c r="G785" s="5">
        <v>-12946208</v>
      </c>
      <c r="H785" s="5">
        <v>73736008</v>
      </c>
      <c r="I785" s="5">
        <v>0</v>
      </c>
      <c r="J785" s="5">
        <v>6129000</v>
      </c>
      <c r="K785" s="5">
        <v>5476000</v>
      </c>
      <c r="L785" s="5">
        <v>3144000</v>
      </c>
      <c r="M785" s="5">
        <v>267</v>
      </c>
      <c r="S785">
        <f t="shared" si="392"/>
        <v>783</v>
      </c>
      <c r="T785">
        <f t="shared" si="403"/>
        <v>16.655086999991909</v>
      </c>
      <c r="U785">
        <f t="shared" si="393"/>
        <v>3</v>
      </c>
      <c r="V785">
        <f t="shared" si="397"/>
        <v>-1.1375192000000001</v>
      </c>
      <c r="W785">
        <f t="shared" si="398"/>
        <v>-1.4677331788000001</v>
      </c>
      <c r="X785">
        <f t="shared" si="399"/>
        <v>9.7520599698000012</v>
      </c>
      <c r="Y785">
        <f t="shared" si="394"/>
        <v>-12.946208</v>
      </c>
      <c r="Z785">
        <f t="shared" si="395"/>
        <v>73.736007999999998</v>
      </c>
      <c r="AA785">
        <f t="shared" si="396"/>
        <v>0</v>
      </c>
      <c r="AB785">
        <f t="shared" si="377"/>
        <v>6.1289999999999996</v>
      </c>
      <c r="AC785">
        <f t="shared" si="378"/>
        <v>5.476</v>
      </c>
      <c r="AD785">
        <f t="shared" si="379"/>
        <v>3.1440000000000001</v>
      </c>
      <c r="AE785">
        <f t="shared" si="380"/>
        <v>0.26700000000000002</v>
      </c>
      <c r="AG785">
        <f t="shared" si="386"/>
        <v>0.10697122985473245</v>
      </c>
      <c r="AH785">
        <f t="shared" si="387"/>
        <v>9.557422983920949E-2</v>
      </c>
      <c r="AI785">
        <f t="shared" si="388"/>
        <v>5.4873151682701723E-2</v>
      </c>
      <c r="AJ785">
        <f t="shared" si="389"/>
        <v>-0.20170053933707011</v>
      </c>
      <c r="AK785">
        <f t="shared" si="390"/>
        <v>-2.5073831822412043</v>
      </c>
      <c r="AL785">
        <f t="shared" si="391"/>
        <v>9.6032916616616255</v>
      </c>
      <c r="AM785">
        <f t="shared" si="383"/>
        <v>-0.22197423662581051</v>
      </c>
      <c r="AN785">
        <f t="shared" si="384"/>
        <v>-2.5005451392344522</v>
      </c>
      <c r="AO785">
        <f t="shared" si="385"/>
        <v>9.6046273073982391</v>
      </c>
      <c r="AQ785">
        <f t="shared" si="404"/>
        <v>1.8026000005193055E-2</v>
      </c>
      <c r="AR785" t="b">
        <f t="shared" si="381"/>
        <v>1</v>
      </c>
      <c r="AS785" t="b">
        <f t="shared" si="382"/>
        <v>1</v>
      </c>
      <c r="AT785" t="b">
        <f>TRUE</f>
        <v>1</v>
      </c>
      <c r="AU785" t="b">
        <f t="shared" si="400"/>
        <v>1</v>
      </c>
      <c r="AV785" t="b">
        <f t="shared" si="405"/>
        <v>0</v>
      </c>
      <c r="AW785" t="b">
        <f t="shared" si="401"/>
        <v>0</v>
      </c>
      <c r="AX785">
        <f t="shared" si="406"/>
        <v>0</v>
      </c>
      <c r="AY785">
        <f t="shared" si="407"/>
        <v>0</v>
      </c>
      <c r="AZ785" t="b">
        <f t="shared" si="402"/>
        <v>1</v>
      </c>
    </row>
    <row r="786" spans="1:52" x14ac:dyDescent="0.3">
      <c r="A786" s="4">
        <v>784</v>
      </c>
      <c r="B786" s="4">
        <v>-803104480366</v>
      </c>
      <c r="C786" s="5">
        <v>3</v>
      </c>
      <c r="D786" s="5">
        <v>-8.1044000000000005E-2</v>
      </c>
      <c r="E786" s="5">
        <v>-0.102684</v>
      </c>
      <c r="F786" s="5">
        <v>0.98411999999999999</v>
      </c>
      <c r="G786" s="5">
        <v>-3502319</v>
      </c>
      <c r="H786" s="5">
        <v>45323925</v>
      </c>
      <c r="I786" s="5">
        <v>0</v>
      </c>
      <c r="J786" s="5">
        <v>4951000</v>
      </c>
      <c r="K786" s="5">
        <v>6293000</v>
      </c>
      <c r="L786" s="5">
        <v>2858000</v>
      </c>
      <c r="M786" s="5">
        <v>268</v>
      </c>
      <c r="S786">
        <f t="shared" si="392"/>
        <v>784</v>
      </c>
      <c r="T786">
        <f t="shared" si="403"/>
        <v>16.683544000028633</v>
      </c>
      <c r="U786">
        <f t="shared" si="393"/>
        <v>3</v>
      </c>
      <c r="V786">
        <f t="shared" si="397"/>
        <v>-0.79473367280000007</v>
      </c>
      <c r="W786">
        <f t="shared" si="398"/>
        <v>-1.0069398408000001</v>
      </c>
      <c r="X786">
        <f t="shared" si="399"/>
        <v>9.650477544000001</v>
      </c>
      <c r="Y786">
        <f t="shared" si="394"/>
        <v>-3.502319</v>
      </c>
      <c r="Z786">
        <f t="shared" si="395"/>
        <v>45.323925000000003</v>
      </c>
      <c r="AA786">
        <f t="shared" si="396"/>
        <v>0</v>
      </c>
      <c r="AB786">
        <f t="shared" si="377"/>
        <v>4.9509999999999996</v>
      </c>
      <c r="AC786">
        <f t="shared" si="378"/>
        <v>6.2930000000000001</v>
      </c>
      <c r="AD786">
        <f t="shared" si="379"/>
        <v>2.8580000000000001</v>
      </c>
      <c r="AE786">
        <f t="shared" si="380"/>
        <v>0.26800000000000002</v>
      </c>
      <c r="AG786">
        <f t="shared" si="386"/>
        <v>8.6411251266239247E-2</v>
      </c>
      <c r="AH786">
        <f t="shared" si="387"/>
        <v>0.10983356982800314</v>
      </c>
      <c r="AI786">
        <f t="shared" si="388"/>
        <v>4.9881510021997942E-2</v>
      </c>
      <c r="AJ786">
        <f t="shared" si="389"/>
        <v>0.26787169953135426</v>
      </c>
      <c r="AK786">
        <f t="shared" si="390"/>
        <v>-1.838554846126939</v>
      </c>
      <c r="AL786">
        <f t="shared" si="391"/>
        <v>9.5564222966178161</v>
      </c>
      <c r="AM786">
        <f t="shared" si="383"/>
        <v>0.25439919519005738</v>
      </c>
      <c r="AN786">
        <f t="shared" si="384"/>
        <v>-1.8360552574910252</v>
      </c>
      <c r="AO786">
        <f t="shared" si="385"/>
        <v>9.5572709714566013</v>
      </c>
      <c r="AQ786">
        <f t="shared" si="404"/>
        <v>2.8457000036723912E-2</v>
      </c>
      <c r="AR786" t="b">
        <f t="shared" si="381"/>
        <v>1</v>
      </c>
      <c r="AS786" t="b">
        <f t="shared" si="382"/>
        <v>1</v>
      </c>
      <c r="AT786" t="b">
        <f>TRUE</f>
        <v>1</v>
      </c>
      <c r="AU786" t="b">
        <f t="shared" si="400"/>
        <v>1</v>
      </c>
      <c r="AV786" t="b">
        <f t="shared" si="405"/>
        <v>0</v>
      </c>
      <c r="AW786" t="b">
        <f t="shared" si="401"/>
        <v>0</v>
      </c>
      <c r="AX786">
        <f t="shared" si="406"/>
        <v>0</v>
      </c>
      <c r="AY786">
        <f t="shared" si="407"/>
        <v>0</v>
      </c>
      <c r="AZ786" t="b">
        <f t="shared" si="402"/>
        <v>1</v>
      </c>
    </row>
    <row r="787" spans="1:52" x14ac:dyDescent="0.3">
      <c r="A787" s="4">
        <v>785</v>
      </c>
      <c r="B787" s="4">
        <v>-803104463497</v>
      </c>
      <c r="C787" s="5">
        <v>3</v>
      </c>
      <c r="D787" s="5">
        <v>-3.4422000000000001E-2</v>
      </c>
      <c r="E787" s="5">
        <v>-2.3373000000000001E-2</v>
      </c>
      <c r="F787" s="5">
        <v>1016004</v>
      </c>
      <c r="G787" s="5">
        <v>8716801</v>
      </c>
      <c r="H787" s="5">
        <v>36878021</v>
      </c>
      <c r="I787" s="5">
        <v>0</v>
      </c>
      <c r="J787" s="5">
        <v>4007000</v>
      </c>
      <c r="K787" s="5">
        <v>6528000</v>
      </c>
      <c r="L787" s="5">
        <v>2794000</v>
      </c>
      <c r="M787" s="5">
        <v>269</v>
      </c>
      <c r="S787">
        <f t="shared" si="392"/>
        <v>785</v>
      </c>
      <c r="T787">
        <f t="shared" si="403"/>
        <v>16.700412999955006</v>
      </c>
      <c r="U787">
        <f t="shared" si="393"/>
        <v>3</v>
      </c>
      <c r="V787">
        <f t="shared" si="397"/>
        <v>-0.33754901640000001</v>
      </c>
      <c r="W787">
        <f t="shared" si="398"/>
        <v>-0.22920031260000001</v>
      </c>
      <c r="X787">
        <f t="shared" si="399"/>
        <v>9.9631384248000003</v>
      </c>
      <c r="Y787">
        <f t="shared" si="394"/>
        <v>8.7168010000000002</v>
      </c>
      <c r="Z787">
        <f t="shared" si="395"/>
        <v>36.878020999999997</v>
      </c>
      <c r="AA787">
        <f t="shared" si="396"/>
        <v>0</v>
      </c>
      <c r="AB787">
        <f t="shared" si="377"/>
        <v>4.0069999999999997</v>
      </c>
      <c r="AC787">
        <f t="shared" si="378"/>
        <v>6.5279999999999996</v>
      </c>
      <c r="AD787">
        <f t="shared" si="379"/>
        <v>2.794</v>
      </c>
      <c r="AE787">
        <f t="shared" si="380"/>
        <v>0.26900000000000002</v>
      </c>
      <c r="AG787">
        <f t="shared" si="386"/>
        <v>6.9935343127412786E-2</v>
      </c>
      <c r="AH787">
        <f t="shared" si="387"/>
        <v>0.11393509357018981</v>
      </c>
      <c r="AI787">
        <f t="shared" si="388"/>
        <v>4.8764499300721569E-2</v>
      </c>
      <c r="AJ787">
        <f t="shared" si="389"/>
        <v>0.79733627509772709</v>
      </c>
      <c r="AK787">
        <f t="shared" si="390"/>
        <v>-0.92301539495610485</v>
      </c>
      <c r="AL787">
        <f t="shared" si="391"/>
        <v>9.8966103711615379</v>
      </c>
      <c r="AM787">
        <f t="shared" si="383"/>
        <v>0.79274656614636152</v>
      </c>
      <c r="AN787">
        <f t="shared" si="384"/>
        <v>-0.92484769775434839</v>
      </c>
      <c r="AO787">
        <f t="shared" si="385"/>
        <v>9.8968080213428617</v>
      </c>
      <c r="AQ787">
        <f t="shared" si="404"/>
        <v>1.6868999926373363E-2</v>
      </c>
      <c r="AR787" t="b">
        <f t="shared" si="381"/>
        <v>1</v>
      </c>
      <c r="AS787" t="b">
        <f t="shared" si="382"/>
        <v>1</v>
      </c>
      <c r="AT787" t="b">
        <f>TRUE</f>
        <v>1</v>
      </c>
      <c r="AU787" t="b">
        <f t="shared" si="400"/>
        <v>1</v>
      </c>
      <c r="AV787" t="b">
        <f t="shared" si="405"/>
        <v>0</v>
      </c>
      <c r="AW787" t="b">
        <f t="shared" si="401"/>
        <v>0</v>
      </c>
      <c r="AX787">
        <f t="shared" si="406"/>
        <v>0</v>
      </c>
      <c r="AY787">
        <f t="shared" si="407"/>
        <v>0</v>
      </c>
      <c r="AZ787" t="b">
        <f t="shared" si="402"/>
        <v>1</v>
      </c>
    </row>
    <row r="788" spans="1:52" x14ac:dyDescent="0.3">
      <c r="A788" s="4">
        <v>786</v>
      </c>
      <c r="B788" s="4">
        <v>-803104443252</v>
      </c>
      <c r="C788" s="5">
        <v>3</v>
      </c>
      <c r="D788" s="5">
        <v>-3.5518000000000001E-2</v>
      </c>
      <c r="E788" s="5">
        <v>-3.2821000000000003E-2</v>
      </c>
      <c r="F788" s="5">
        <v>1023874</v>
      </c>
      <c r="G788" s="5">
        <v>26414259</v>
      </c>
      <c r="H788" s="5">
        <v>15540167</v>
      </c>
      <c r="I788" s="5">
        <v>0</v>
      </c>
      <c r="J788" s="5">
        <v>3041000</v>
      </c>
      <c r="K788" s="5">
        <v>6352000</v>
      </c>
      <c r="L788" s="5">
        <v>2800000</v>
      </c>
      <c r="M788" s="5">
        <v>271</v>
      </c>
      <c r="S788">
        <f t="shared" si="392"/>
        <v>786</v>
      </c>
      <c r="T788">
        <f t="shared" si="403"/>
        <v>16.720657999976538</v>
      </c>
      <c r="U788">
        <f t="shared" si="393"/>
        <v>3</v>
      </c>
      <c r="V788">
        <f t="shared" si="397"/>
        <v>-0.34829661160000003</v>
      </c>
      <c r="W788">
        <f t="shared" si="398"/>
        <v>-0.32184929020000003</v>
      </c>
      <c r="X788">
        <f t="shared" si="399"/>
        <v>10.0403132188</v>
      </c>
      <c r="Y788">
        <f t="shared" si="394"/>
        <v>26.414259000000001</v>
      </c>
      <c r="Z788">
        <f t="shared" si="395"/>
        <v>15.540167</v>
      </c>
      <c r="AA788">
        <f t="shared" si="396"/>
        <v>0</v>
      </c>
      <c r="AB788">
        <f t="shared" si="377"/>
        <v>3.0409999999999999</v>
      </c>
      <c r="AC788">
        <f t="shared" si="378"/>
        <v>6.3520000000000003</v>
      </c>
      <c r="AD788">
        <f t="shared" si="379"/>
        <v>2.8</v>
      </c>
      <c r="AE788">
        <f t="shared" si="380"/>
        <v>0.27100000000000002</v>
      </c>
      <c r="AG788">
        <f t="shared" si="386"/>
        <v>5.3075462553147559E-2</v>
      </c>
      <c r="AH788">
        <f t="shared" si="387"/>
        <v>0.11086331408667982</v>
      </c>
      <c r="AI788">
        <f t="shared" si="388"/>
        <v>4.8869219055841226E-2</v>
      </c>
      <c r="AJ788">
        <f t="shared" si="389"/>
        <v>0.76466526602839846</v>
      </c>
      <c r="AK788">
        <f t="shared" si="390"/>
        <v>-0.85281451787590501</v>
      </c>
      <c r="AL788">
        <f t="shared" si="391"/>
        <v>9.9860293137910485</v>
      </c>
      <c r="AM788">
        <f t="shared" si="383"/>
        <v>0.76121199929676431</v>
      </c>
      <c r="AN788">
        <f t="shared" si="384"/>
        <v>-0.85404018034791718</v>
      </c>
      <c r="AO788">
        <f t="shared" si="385"/>
        <v>9.9861883964474778</v>
      </c>
      <c r="AQ788">
        <f t="shared" si="404"/>
        <v>2.0245000021532178E-2</v>
      </c>
      <c r="AR788" t="b">
        <f t="shared" si="381"/>
        <v>1</v>
      </c>
      <c r="AS788" t="b">
        <f t="shared" si="382"/>
        <v>1</v>
      </c>
      <c r="AT788" t="b">
        <f>TRUE</f>
        <v>1</v>
      </c>
      <c r="AU788" t="b">
        <f t="shared" si="400"/>
        <v>1</v>
      </c>
      <c r="AV788" t="b">
        <f t="shared" si="405"/>
        <v>0</v>
      </c>
      <c r="AW788" t="b">
        <f t="shared" si="401"/>
        <v>0</v>
      </c>
      <c r="AX788">
        <f t="shared" si="406"/>
        <v>0</v>
      </c>
      <c r="AY788">
        <f t="shared" si="407"/>
        <v>0</v>
      </c>
      <c r="AZ788" t="b">
        <f t="shared" si="402"/>
        <v>1</v>
      </c>
    </row>
    <row r="789" spans="1:52" x14ac:dyDescent="0.3">
      <c r="A789" s="4">
        <v>787</v>
      </c>
      <c r="B789" s="4">
        <v>-803104425454</v>
      </c>
      <c r="C789" s="5">
        <v>3</v>
      </c>
      <c r="D789" s="5">
        <v>-6.7019999999999996E-2</v>
      </c>
      <c r="E789" s="5">
        <v>-6.1550000000000001E-2</v>
      </c>
      <c r="F789" s="5">
        <v>1029726</v>
      </c>
      <c r="G789" s="5">
        <v>35108204</v>
      </c>
      <c r="H789" s="5">
        <v>3409446</v>
      </c>
      <c r="I789" s="5">
        <v>0</v>
      </c>
      <c r="J789" s="5">
        <v>2308000</v>
      </c>
      <c r="K789" s="5">
        <v>6094000</v>
      </c>
      <c r="L789" s="5">
        <v>2747000</v>
      </c>
      <c r="M789" s="5">
        <v>273</v>
      </c>
      <c r="S789">
        <f t="shared" si="392"/>
        <v>787</v>
      </c>
      <c r="T789">
        <f t="shared" si="403"/>
        <v>16.738455999991857</v>
      </c>
      <c r="U789">
        <f t="shared" si="393"/>
        <v>3</v>
      </c>
      <c r="V789">
        <f t="shared" si="397"/>
        <v>-0.65721152400000005</v>
      </c>
      <c r="W789">
        <f t="shared" si="398"/>
        <v>-0.60357161000000004</v>
      </c>
      <c r="X789">
        <f t="shared" si="399"/>
        <v>10.0976991012</v>
      </c>
      <c r="Y789">
        <f t="shared" si="394"/>
        <v>35.108204000000001</v>
      </c>
      <c r="Z789">
        <f t="shared" si="395"/>
        <v>3.409446</v>
      </c>
      <c r="AA789">
        <f t="shared" si="396"/>
        <v>0</v>
      </c>
      <c r="AB789">
        <f t="shared" si="377"/>
        <v>2.3079999999999998</v>
      </c>
      <c r="AC789">
        <f t="shared" si="378"/>
        <v>6.0940000000000003</v>
      </c>
      <c r="AD789">
        <f t="shared" si="379"/>
        <v>2.7469999999999999</v>
      </c>
      <c r="AE789">
        <f t="shared" si="380"/>
        <v>0.27300000000000002</v>
      </c>
      <c r="AG789">
        <f t="shared" si="386"/>
        <v>4.0282199136029123E-2</v>
      </c>
      <c r="AH789">
        <f t="shared" si="387"/>
        <v>0.10636036461653443</v>
      </c>
      <c r="AI789">
        <f t="shared" si="388"/>
        <v>4.7944194552284228E-2</v>
      </c>
      <c r="AJ789">
        <f t="shared" si="389"/>
        <v>0.41847350491569169</v>
      </c>
      <c r="AK789">
        <f t="shared" si="390"/>
        <v>-1.0102412845070574</v>
      </c>
      <c r="AL789">
        <f t="shared" si="391"/>
        <v>10.077898852777437</v>
      </c>
      <c r="AM789">
        <f t="shared" si="383"/>
        <v>0.41502351342268362</v>
      </c>
      <c r="AN789">
        <f t="shared" si="384"/>
        <v>-1.0097295121711261</v>
      </c>
      <c r="AO789">
        <f t="shared" si="385"/>
        <v>10.07809280616172</v>
      </c>
      <c r="AQ789">
        <f t="shared" si="404"/>
        <v>1.7798000015318394E-2</v>
      </c>
      <c r="AR789" t="b">
        <f t="shared" si="381"/>
        <v>1</v>
      </c>
      <c r="AS789" t="b">
        <f t="shared" si="382"/>
        <v>1</v>
      </c>
      <c r="AT789" t="b">
        <f>TRUE</f>
        <v>1</v>
      </c>
      <c r="AU789" t="b">
        <f t="shared" si="400"/>
        <v>1</v>
      </c>
      <c r="AV789" t="b">
        <f t="shared" si="405"/>
        <v>0</v>
      </c>
      <c r="AW789" t="b">
        <f t="shared" si="401"/>
        <v>0</v>
      </c>
      <c r="AX789">
        <f t="shared" si="406"/>
        <v>0</v>
      </c>
      <c r="AY789">
        <f t="shared" si="407"/>
        <v>0</v>
      </c>
      <c r="AZ789" t="b">
        <f t="shared" si="402"/>
        <v>1</v>
      </c>
    </row>
    <row r="790" spans="1:52" x14ac:dyDescent="0.3">
      <c r="A790" s="4">
        <v>788</v>
      </c>
      <c r="B790" s="4">
        <v>-803104403843</v>
      </c>
      <c r="C790" s="5">
        <v>3</v>
      </c>
      <c r="D790" s="5">
        <v>-9.3968999999999997E-2</v>
      </c>
      <c r="E790" s="5">
        <v>-1.6850000000000001E-3</v>
      </c>
      <c r="F790" s="5">
        <v>0.99951199999999996</v>
      </c>
      <c r="G790" s="5">
        <v>44308594</v>
      </c>
      <c r="H790" s="5">
        <v>-12630047</v>
      </c>
      <c r="I790" s="5">
        <v>0</v>
      </c>
      <c r="J790" s="5">
        <v>1175000</v>
      </c>
      <c r="K790" s="5">
        <v>5706000</v>
      </c>
      <c r="L790" s="5">
        <v>2802000</v>
      </c>
      <c r="M790" s="5">
        <v>275</v>
      </c>
      <c r="S790">
        <f t="shared" si="392"/>
        <v>788</v>
      </c>
      <c r="T790">
        <f t="shared" si="403"/>
        <v>16.760067000053823</v>
      </c>
      <c r="U790">
        <f t="shared" si="393"/>
        <v>3</v>
      </c>
      <c r="V790">
        <f t="shared" si="397"/>
        <v>-0.92147880780000002</v>
      </c>
      <c r="W790">
        <f t="shared" si="398"/>
        <v>-1.6523447E-2</v>
      </c>
      <c r="X790">
        <f t="shared" si="399"/>
        <v>9.8014145744000007</v>
      </c>
      <c r="Y790">
        <f t="shared" si="394"/>
        <v>44.308593999999999</v>
      </c>
      <c r="Z790">
        <f t="shared" si="395"/>
        <v>-12.630046999999999</v>
      </c>
      <c r="AA790">
        <f t="shared" si="396"/>
        <v>0</v>
      </c>
      <c r="AB790">
        <f t="shared" si="377"/>
        <v>1.175</v>
      </c>
      <c r="AC790">
        <f t="shared" si="378"/>
        <v>5.7060000000000004</v>
      </c>
      <c r="AD790">
        <f t="shared" si="379"/>
        <v>2.802</v>
      </c>
      <c r="AE790">
        <f t="shared" si="380"/>
        <v>0.27500000000000002</v>
      </c>
      <c r="AG790">
        <f t="shared" si="386"/>
        <v>2.0507618710933373E-2</v>
      </c>
      <c r="AH790">
        <f t="shared" si="387"/>
        <v>9.9588487118796434E-2</v>
      </c>
      <c r="AI790">
        <f t="shared" si="388"/>
        <v>4.8904125640881112E-2</v>
      </c>
      <c r="AJ790">
        <f t="shared" si="389"/>
        <v>5.7582332872350706E-2</v>
      </c>
      <c r="AK790">
        <f t="shared" si="390"/>
        <v>-0.21839240231741402</v>
      </c>
      <c r="AL790">
        <f t="shared" si="391"/>
        <v>9.8420583675538627</v>
      </c>
      <c r="AM790">
        <f t="shared" si="383"/>
        <v>5.7343733891428661E-2</v>
      </c>
      <c r="AN790">
        <f t="shared" si="384"/>
        <v>-0.21750955666845184</v>
      </c>
      <c r="AO790">
        <f t="shared" si="385"/>
        <v>9.8420793110870264</v>
      </c>
      <c r="AQ790">
        <f t="shared" si="404"/>
        <v>2.1611000061966479E-2</v>
      </c>
      <c r="AR790" t="b">
        <f t="shared" si="381"/>
        <v>1</v>
      </c>
      <c r="AS790" t="b">
        <f t="shared" si="382"/>
        <v>1</v>
      </c>
      <c r="AT790" t="b">
        <f>TRUE</f>
        <v>1</v>
      </c>
      <c r="AU790" t="b">
        <f t="shared" si="400"/>
        <v>1</v>
      </c>
      <c r="AV790" t="b">
        <f t="shared" si="405"/>
        <v>0</v>
      </c>
      <c r="AW790" t="b">
        <f t="shared" si="401"/>
        <v>0</v>
      </c>
      <c r="AX790">
        <f t="shared" si="406"/>
        <v>0</v>
      </c>
      <c r="AY790">
        <f t="shared" si="407"/>
        <v>0</v>
      </c>
      <c r="AZ790" t="b">
        <f t="shared" si="402"/>
        <v>1</v>
      </c>
    </row>
    <row r="791" spans="1:52" x14ac:dyDescent="0.3">
      <c r="A791" s="4">
        <v>789</v>
      </c>
      <c r="B791" s="4">
        <v>-803104385250</v>
      </c>
      <c r="C791" s="5">
        <v>3</v>
      </c>
      <c r="D791" s="5">
        <v>-0.115427</v>
      </c>
      <c r="E791" s="5">
        <v>-1.6083E-2</v>
      </c>
      <c r="F791" s="5">
        <v>0.95284199999999997</v>
      </c>
      <c r="G791" s="5">
        <v>46972397</v>
      </c>
      <c r="H791" s="5">
        <v>-15907662</v>
      </c>
      <c r="I791" s="5">
        <v>0</v>
      </c>
      <c r="J791" s="5">
        <v>0.48</v>
      </c>
      <c r="K791" s="5">
        <v>5678000</v>
      </c>
      <c r="L791" s="5">
        <v>3014000</v>
      </c>
      <c r="M791" s="5">
        <v>277</v>
      </c>
      <c r="S791">
        <f t="shared" si="392"/>
        <v>789</v>
      </c>
      <c r="T791">
        <f t="shared" si="403"/>
        <v>16.778659999952652</v>
      </c>
      <c r="U791">
        <f t="shared" si="393"/>
        <v>3</v>
      </c>
      <c r="V791">
        <f t="shared" si="397"/>
        <v>-1.1319002474000002</v>
      </c>
      <c r="W791">
        <f t="shared" si="398"/>
        <v>-0.15771311460000001</v>
      </c>
      <c r="X791">
        <f t="shared" si="399"/>
        <v>9.3437592204000008</v>
      </c>
      <c r="Y791">
        <f t="shared" si="394"/>
        <v>46.972397000000001</v>
      </c>
      <c r="Z791">
        <f t="shared" si="395"/>
        <v>-15.907662</v>
      </c>
      <c r="AA791">
        <f t="shared" si="396"/>
        <v>0</v>
      </c>
      <c r="AB791">
        <f t="shared" si="377"/>
        <v>0.48</v>
      </c>
      <c r="AC791">
        <f t="shared" si="378"/>
        <v>5.6779999999999999</v>
      </c>
      <c r="AD791">
        <f t="shared" si="379"/>
        <v>3.0139999999999998</v>
      </c>
      <c r="AE791">
        <f t="shared" si="380"/>
        <v>0.27700000000000002</v>
      </c>
      <c r="AG791">
        <f t="shared" si="386"/>
        <v>8.377580409572781E-3</v>
      </c>
      <c r="AH791">
        <f t="shared" si="387"/>
        <v>9.9099794928238033E-2</v>
      </c>
      <c r="AI791">
        <f t="shared" si="388"/>
        <v>5.2604223655109091E-2</v>
      </c>
      <c r="AJ791">
        <f t="shared" si="389"/>
        <v>-0.20189697650027749</v>
      </c>
      <c r="AK791">
        <f t="shared" si="390"/>
        <v>-0.23653887604992446</v>
      </c>
      <c r="AL791">
        <f t="shared" si="391"/>
        <v>9.4082514282085459</v>
      </c>
      <c r="AM791">
        <f t="shared" si="383"/>
        <v>-0.20206013732434869</v>
      </c>
      <c r="AN791">
        <f t="shared" si="384"/>
        <v>-0.23598475873205427</v>
      </c>
      <c r="AO791">
        <f t="shared" si="385"/>
        <v>9.4082618405283398</v>
      </c>
      <c r="AQ791">
        <f t="shared" si="404"/>
        <v>1.8592999898828566E-2</v>
      </c>
      <c r="AR791" t="b">
        <f t="shared" si="381"/>
        <v>1</v>
      </c>
      <c r="AS791" t="b">
        <f t="shared" si="382"/>
        <v>1</v>
      </c>
      <c r="AT791" t="b">
        <f>TRUE</f>
        <v>1</v>
      </c>
      <c r="AU791" t="b">
        <f t="shared" si="400"/>
        <v>1</v>
      </c>
      <c r="AV791" t="b">
        <f t="shared" si="405"/>
        <v>0</v>
      </c>
      <c r="AW791" t="b">
        <f t="shared" si="401"/>
        <v>0</v>
      </c>
      <c r="AX791">
        <f t="shared" si="406"/>
        <v>0</v>
      </c>
      <c r="AY791">
        <f t="shared" si="407"/>
        <v>0</v>
      </c>
      <c r="AZ791" t="b">
        <f t="shared" si="402"/>
        <v>1</v>
      </c>
    </row>
    <row r="792" spans="1:52" x14ac:dyDescent="0.3">
      <c r="A792" s="4">
        <v>790</v>
      </c>
      <c r="B792" s="4">
        <v>-803104366584</v>
      </c>
      <c r="C792" s="5">
        <v>3</v>
      </c>
      <c r="D792" s="5">
        <v>-9.6575999999999995E-2</v>
      </c>
      <c r="E792" s="5">
        <v>-1.6629999999999999E-2</v>
      </c>
      <c r="F792" s="5">
        <v>0.95683499999999999</v>
      </c>
      <c r="G792" s="5">
        <v>49810242</v>
      </c>
      <c r="H792" s="5">
        <v>-14431403</v>
      </c>
      <c r="I792" s="5">
        <v>0</v>
      </c>
      <c r="J792" s="5">
        <v>-0.51400000000000001</v>
      </c>
      <c r="K792" s="5">
        <v>5864000</v>
      </c>
      <c r="L792" s="5">
        <v>3314000</v>
      </c>
      <c r="M792" s="5">
        <v>278</v>
      </c>
      <c r="S792">
        <f t="shared" si="392"/>
        <v>790</v>
      </c>
      <c r="T792">
        <f t="shared" si="403"/>
        <v>16.797326000058092</v>
      </c>
      <c r="U792">
        <f t="shared" si="393"/>
        <v>3</v>
      </c>
      <c r="V792">
        <f t="shared" si="397"/>
        <v>-0.94704357120000004</v>
      </c>
      <c r="W792">
        <f t="shared" si="398"/>
        <v>-0.163077106</v>
      </c>
      <c r="X792">
        <f t="shared" si="399"/>
        <v>9.3829153769999998</v>
      </c>
      <c r="Y792">
        <f t="shared" si="394"/>
        <v>49.810242000000002</v>
      </c>
      <c r="Z792">
        <f t="shared" si="395"/>
        <v>-14.431403</v>
      </c>
      <c r="AA792">
        <f t="shared" si="396"/>
        <v>0</v>
      </c>
      <c r="AB792">
        <f t="shared" si="377"/>
        <v>-0.51400000000000001</v>
      </c>
      <c r="AC792">
        <f t="shared" si="378"/>
        <v>5.8639999999999999</v>
      </c>
      <c r="AD792">
        <f t="shared" si="379"/>
        <v>3.3140000000000001</v>
      </c>
      <c r="AE792">
        <f t="shared" si="380"/>
        <v>0.27800000000000002</v>
      </c>
      <c r="AG792">
        <f t="shared" si="386"/>
        <v>-8.9709923552508536E-3</v>
      </c>
      <c r="AH792">
        <f t="shared" si="387"/>
        <v>0.10234610733694748</v>
      </c>
      <c r="AI792">
        <f t="shared" si="388"/>
        <v>5.784021141109208E-2</v>
      </c>
      <c r="AJ792">
        <f t="shared" si="389"/>
        <v>1.6541365348190284E-2</v>
      </c>
      <c r="AK792">
        <f t="shared" si="390"/>
        <v>-7.8470074805545437E-2</v>
      </c>
      <c r="AL792">
        <f t="shared" si="391"/>
        <v>9.4316570903944594</v>
      </c>
      <c r="AM792">
        <f t="shared" si="383"/>
        <v>1.6652256341135652E-2</v>
      </c>
      <c r="AN792">
        <f t="shared" si="384"/>
        <v>-7.8897610841944341E-2</v>
      </c>
      <c r="AO792">
        <f t="shared" si="385"/>
        <v>9.4316533285293005</v>
      </c>
      <c r="AQ792">
        <f t="shared" si="404"/>
        <v>1.8666000105440617E-2</v>
      </c>
      <c r="AR792" t="b">
        <f t="shared" si="381"/>
        <v>1</v>
      </c>
      <c r="AS792" t="b">
        <f t="shared" si="382"/>
        <v>1</v>
      </c>
      <c r="AT792" t="b">
        <f>TRUE</f>
        <v>1</v>
      </c>
      <c r="AU792" t="b">
        <f t="shared" si="400"/>
        <v>1</v>
      </c>
      <c r="AV792" t="b">
        <f t="shared" si="405"/>
        <v>0</v>
      </c>
      <c r="AW792" t="b">
        <f t="shared" si="401"/>
        <v>0</v>
      </c>
      <c r="AX792">
        <f t="shared" si="406"/>
        <v>0</v>
      </c>
      <c r="AY792">
        <f t="shared" si="407"/>
        <v>0</v>
      </c>
      <c r="AZ792" t="b">
        <f t="shared" si="402"/>
        <v>1</v>
      </c>
    </row>
    <row r="793" spans="1:52" x14ac:dyDescent="0.3">
      <c r="A793" s="4">
        <v>791</v>
      </c>
      <c r="B793" s="4">
        <v>-803104343561</v>
      </c>
      <c r="C793" s="5">
        <v>3</v>
      </c>
      <c r="D793" s="5">
        <v>-8.4168999999999994E-2</v>
      </c>
      <c r="E793" s="5">
        <v>-4.1660000000000004E-3</v>
      </c>
      <c r="F793" s="5">
        <v>0.98728700000000003</v>
      </c>
      <c r="G793" s="5">
        <v>59567562</v>
      </c>
      <c r="H793" s="5">
        <v>-13529315</v>
      </c>
      <c r="I793" s="5">
        <v>0</v>
      </c>
      <c r="J793" s="5">
        <v>-1344000</v>
      </c>
      <c r="K793" s="5">
        <v>6132000</v>
      </c>
      <c r="L793" s="5">
        <v>3578000</v>
      </c>
      <c r="M793" s="5">
        <v>280</v>
      </c>
      <c r="S793">
        <f t="shared" si="392"/>
        <v>791</v>
      </c>
      <c r="T793">
        <f t="shared" si="403"/>
        <v>16.820349000045098</v>
      </c>
      <c r="U793">
        <f t="shared" si="393"/>
        <v>3</v>
      </c>
      <c r="V793">
        <f t="shared" si="397"/>
        <v>-0.82537804780000001</v>
      </c>
      <c r="W793">
        <f t="shared" si="398"/>
        <v>-4.0852629200000004E-2</v>
      </c>
      <c r="X793">
        <f t="shared" si="399"/>
        <v>9.6815337794000005</v>
      </c>
      <c r="Y793">
        <f t="shared" si="394"/>
        <v>59.567562000000002</v>
      </c>
      <c r="Z793">
        <f t="shared" si="395"/>
        <v>-13.529315</v>
      </c>
      <c r="AA793">
        <f t="shared" si="396"/>
        <v>0</v>
      </c>
      <c r="AB793">
        <f t="shared" si="377"/>
        <v>-1.3440000000000001</v>
      </c>
      <c r="AC793">
        <f t="shared" si="378"/>
        <v>6.1319999999999997</v>
      </c>
      <c r="AD793">
        <f t="shared" si="379"/>
        <v>3.5779999999999998</v>
      </c>
      <c r="AE793">
        <f t="shared" si="380"/>
        <v>0.28000000000000003</v>
      </c>
      <c r="AG793">
        <f t="shared" si="386"/>
        <v>-2.345722514680379E-2</v>
      </c>
      <c r="AH793">
        <f t="shared" si="387"/>
        <v>0.10702358973229227</v>
      </c>
      <c r="AI793">
        <f t="shared" si="388"/>
        <v>6.2447880636357103E-2</v>
      </c>
      <c r="AJ793">
        <f t="shared" si="389"/>
        <v>0.21352001037629098</v>
      </c>
      <c r="AK793">
        <f t="shared" si="390"/>
        <v>0.18700839209950468</v>
      </c>
      <c r="AL793">
        <f t="shared" si="391"/>
        <v>9.7125924061096693</v>
      </c>
      <c r="AM793">
        <f t="shared" si="383"/>
        <v>0.21333785480016332</v>
      </c>
      <c r="AN793">
        <f t="shared" si="384"/>
        <v>0.1862397010782878</v>
      </c>
      <c r="AO793">
        <f t="shared" si="385"/>
        <v>9.7126111789887641</v>
      </c>
      <c r="AQ793">
        <f t="shared" si="404"/>
        <v>2.3022999987006187E-2</v>
      </c>
      <c r="AR793" t="b">
        <f t="shared" si="381"/>
        <v>1</v>
      </c>
      <c r="AS793" t="b">
        <f t="shared" si="382"/>
        <v>1</v>
      </c>
      <c r="AT793" t="b">
        <f>TRUE</f>
        <v>1</v>
      </c>
      <c r="AU793" t="b">
        <f t="shared" si="400"/>
        <v>1</v>
      </c>
      <c r="AV793" t="b">
        <f t="shared" si="405"/>
        <v>0</v>
      </c>
      <c r="AW793" t="b">
        <f t="shared" si="401"/>
        <v>0</v>
      </c>
      <c r="AX793">
        <f t="shared" si="406"/>
        <v>0</v>
      </c>
      <c r="AY793">
        <f t="shared" si="407"/>
        <v>0</v>
      </c>
      <c r="AZ793" t="b">
        <f t="shared" si="402"/>
        <v>1</v>
      </c>
    </row>
    <row r="794" spans="1:52" x14ac:dyDescent="0.3">
      <c r="A794" s="4">
        <v>792</v>
      </c>
      <c r="B794" s="4">
        <v>-803104329485</v>
      </c>
      <c r="C794" s="5">
        <v>3</v>
      </c>
      <c r="D794" s="5">
        <v>-8.1234000000000001E-2</v>
      </c>
      <c r="E794" s="5">
        <v>-1.6800000000000001E-3</v>
      </c>
      <c r="F794" s="5">
        <v>0.99838700000000002</v>
      </c>
      <c r="G794" s="5">
        <v>66046501</v>
      </c>
      <c r="H794" s="5">
        <v>-6675214</v>
      </c>
      <c r="I794" s="5">
        <v>0</v>
      </c>
      <c r="J794" s="5">
        <v>-1866000</v>
      </c>
      <c r="K794" s="5">
        <v>6280000</v>
      </c>
      <c r="L794" s="5">
        <v>3820000</v>
      </c>
      <c r="M794" s="5">
        <v>281</v>
      </c>
      <c r="S794">
        <f t="shared" si="392"/>
        <v>792</v>
      </c>
      <c r="T794">
        <f t="shared" si="403"/>
        <v>16.834425000008196</v>
      </c>
      <c r="U794">
        <f t="shared" si="393"/>
        <v>3</v>
      </c>
      <c r="V794">
        <f t="shared" si="397"/>
        <v>-0.79659685080000009</v>
      </c>
      <c r="W794">
        <f t="shared" si="398"/>
        <v>-1.6474416000000002E-2</v>
      </c>
      <c r="X794">
        <f t="shared" si="399"/>
        <v>9.7903825994000009</v>
      </c>
      <c r="Y794">
        <f t="shared" si="394"/>
        <v>66.046501000000006</v>
      </c>
      <c r="Z794">
        <f t="shared" si="395"/>
        <v>-6.6752140000000004</v>
      </c>
      <c r="AA794">
        <f t="shared" si="396"/>
        <v>0</v>
      </c>
      <c r="AB794">
        <f t="shared" si="377"/>
        <v>-1.8660000000000001</v>
      </c>
      <c r="AC794">
        <f t="shared" si="378"/>
        <v>6.28</v>
      </c>
      <c r="AD794">
        <f t="shared" si="379"/>
        <v>3.82</v>
      </c>
      <c r="AE794">
        <f t="shared" si="380"/>
        <v>0.28100000000000003</v>
      </c>
      <c r="AG794">
        <f t="shared" si="386"/>
        <v>-3.2567843842214186E-2</v>
      </c>
      <c r="AH794">
        <f t="shared" si="387"/>
        <v>0.1096066770252439</v>
      </c>
      <c r="AI794">
        <f t="shared" si="388"/>
        <v>6.667157742618339E-2</v>
      </c>
      <c r="AJ794">
        <f t="shared" si="389"/>
        <v>0.27912734267582995</v>
      </c>
      <c r="AK794">
        <f t="shared" si="390"/>
        <v>0.30325396467099447</v>
      </c>
      <c r="AL794">
        <f t="shared" si="391"/>
        <v>9.8140997728372117</v>
      </c>
      <c r="AM794">
        <f t="shared" si="383"/>
        <v>0.27861811667023761</v>
      </c>
      <c r="AN794">
        <f t="shared" si="384"/>
        <v>0.30232960901471312</v>
      </c>
      <c r="AO794">
        <f t="shared" si="385"/>
        <v>9.8141427615608627</v>
      </c>
      <c r="AQ794">
        <f t="shared" si="404"/>
        <v>1.4075999963097274E-2</v>
      </c>
      <c r="AR794" t="b">
        <f t="shared" si="381"/>
        <v>1</v>
      </c>
      <c r="AS794" t="b">
        <f t="shared" si="382"/>
        <v>1</v>
      </c>
      <c r="AT794" t="b">
        <f>TRUE</f>
        <v>1</v>
      </c>
      <c r="AU794" t="b">
        <f t="shared" si="400"/>
        <v>1</v>
      </c>
      <c r="AV794" t="b">
        <f t="shared" si="405"/>
        <v>0</v>
      </c>
      <c r="AW794" t="b">
        <f t="shared" si="401"/>
        <v>0</v>
      </c>
      <c r="AX794">
        <f t="shared" si="406"/>
        <v>0</v>
      </c>
      <c r="AY794">
        <f t="shared" si="407"/>
        <v>0</v>
      </c>
      <c r="AZ794" t="b">
        <f t="shared" si="402"/>
        <v>1</v>
      </c>
    </row>
    <row r="795" spans="1:52" x14ac:dyDescent="0.3">
      <c r="A795" s="4">
        <v>793</v>
      </c>
      <c r="B795" s="4">
        <v>-803104312786</v>
      </c>
      <c r="C795" s="5">
        <v>3</v>
      </c>
      <c r="D795" s="5">
        <v>-0.117919</v>
      </c>
      <c r="E795" s="5">
        <v>-2.8476000000000001E-2</v>
      </c>
      <c r="F795" s="5">
        <v>0.98194300000000001</v>
      </c>
      <c r="G795" s="5">
        <v>71817261</v>
      </c>
      <c r="H795" s="5">
        <v>-21144304</v>
      </c>
      <c r="I795" s="5">
        <v>0</v>
      </c>
      <c r="J795" s="5">
        <v>-2276000</v>
      </c>
      <c r="K795" s="5">
        <v>6378000</v>
      </c>
      <c r="L795" s="5">
        <v>4072000</v>
      </c>
      <c r="M795" s="5">
        <v>283</v>
      </c>
      <c r="S795">
        <f t="shared" si="392"/>
        <v>793</v>
      </c>
      <c r="T795">
        <f t="shared" si="403"/>
        <v>16.851124000037089</v>
      </c>
      <c r="U795">
        <f t="shared" si="393"/>
        <v>3</v>
      </c>
      <c r="V795">
        <f t="shared" si="397"/>
        <v>-1.1563372977999999</v>
      </c>
      <c r="W795">
        <f t="shared" si="398"/>
        <v>-0.27924135120000004</v>
      </c>
      <c r="X795">
        <f t="shared" si="399"/>
        <v>9.6291294466000004</v>
      </c>
      <c r="Y795">
        <f t="shared" si="394"/>
        <v>71.817261000000002</v>
      </c>
      <c r="Z795">
        <f t="shared" si="395"/>
        <v>-21.144304000000002</v>
      </c>
      <c r="AA795">
        <f t="shared" si="396"/>
        <v>0</v>
      </c>
      <c r="AB795">
        <f t="shared" si="377"/>
        <v>-2.2759999999999998</v>
      </c>
      <c r="AC795">
        <f t="shared" si="378"/>
        <v>6.3780000000000001</v>
      </c>
      <c r="AD795">
        <f t="shared" si="379"/>
        <v>4.0720000000000001</v>
      </c>
      <c r="AE795">
        <f t="shared" si="380"/>
        <v>0.28299999999999997</v>
      </c>
      <c r="AG795">
        <f t="shared" si="386"/>
        <v>-3.9723693775390936E-2</v>
      </c>
      <c r="AH795">
        <f t="shared" si="387"/>
        <v>0.11131709969219833</v>
      </c>
      <c r="AI795">
        <f t="shared" si="388"/>
        <v>7.1069807141209099E-2</v>
      </c>
      <c r="AJ795">
        <f t="shared" si="389"/>
        <v>-7.9505897791049884E-2</v>
      </c>
      <c r="AK795">
        <f t="shared" si="390"/>
        <v>0.10611744737738876</v>
      </c>
      <c r="AL795">
        <f t="shared" si="391"/>
        <v>9.7014248168741268</v>
      </c>
      <c r="AM795">
        <f t="shared" si="383"/>
        <v>-7.911783278704565E-2</v>
      </c>
      <c r="AN795">
        <f t="shared" si="384"/>
        <v>0.10338293781039998</v>
      </c>
      <c r="AO795">
        <f t="shared" si="385"/>
        <v>9.7014575149606994</v>
      </c>
      <c r="AQ795">
        <f t="shared" si="404"/>
        <v>1.6699000028893352E-2</v>
      </c>
      <c r="AR795" t="b">
        <f t="shared" si="381"/>
        <v>1</v>
      </c>
      <c r="AS795" t="b">
        <f t="shared" si="382"/>
        <v>1</v>
      </c>
      <c r="AT795" t="b">
        <f>TRUE</f>
        <v>1</v>
      </c>
      <c r="AU795" t="b">
        <f t="shared" si="400"/>
        <v>1</v>
      </c>
      <c r="AV795" t="b">
        <f t="shared" si="405"/>
        <v>0</v>
      </c>
      <c r="AW795" t="b">
        <f t="shared" si="401"/>
        <v>0</v>
      </c>
      <c r="AX795">
        <f t="shared" si="406"/>
        <v>0</v>
      </c>
      <c r="AY795">
        <f t="shared" si="407"/>
        <v>0</v>
      </c>
      <c r="AZ795" t="b">
        <f t="shared" si="402"/>
        <v>1</v>
      </c>
    </row>
    <row r="796" spans="1:52" x14ac:dyDescent="0.3">
      <c r="A796" s="4">
        <v>794</v>
      </c>
      <c r="B796" s="4">
        <v>-803104293021</v>
      </c>
      <c r="C796" s="5">
        <v>3</v>
      </c>
      <c r="D796" s="5">
        <v>-0.234102</v>
      </c>
      <c r="E796" s="5">
        <v>5.3300000000000005E-4</v>
      </c>
      <c r="F796" s="5">
        <v>0.94283600000000001</v>
      </c>
      <c r="G796" s="5">
        <v>68827049</v>
      </c>
      <c r="H796" s="5">
        <v>-12533122</v>
      </c>
      <c r="I796" s="5">
        <v>0</v>
      </c>
      <c r="J796" s="5">
        <v>-2576000</v>
      </c>
      <c r="K796" s="5">
        <v>6817000</v>
      </c>
      <c r="L796" s="5">
        <v>4363000</v>
      </c>
      <c r="M796" s="5">
        <v>284</v>
      </c>
      <c r="S796">
        <f t="shared" si="392"/>
        <v>794</v>
      </c>
      <c r="T796">
        <f t="shared" si="403"/>
        <v>16.870889000012539</v>
      </c>
      <c r="U796">
        <f t="shared" si="393"/>
        <v>3</v>
      </c>
      <c r="V796">
        <f t="shared" si="397"/>
        <v>-2.2956510324000003</v>
      </c>
      <c r="W796">
        <f t="shared" si="398"/>
        <v>5.2267046000000006E-3</v>
      </c>
      <c r="X796">
        <f t="shared" si="399"/>
        <v>9.2456383832000011</v>
      </c>
      <c r="Y796">
        <f t="shared" si="394"/>
        <v>68.827049000000002</v>
      </c>
      <c r="Z796">
        <f t="shared" si="395"/>
        <v>-12.533122000000001</v>
      </c>
      <c r="AA796">
        <f t="shared" si="396"/>
        <v>0</v>
      </c>
      <c r="AB796">
        <f t="shared" si="377"/>
        <v>-2.5760000000000001</v>
      </c>
      <c r="AC796">
        <f t="shared" si="378"/>
        <v>6.8170000000000002</v>
      </c>
      <c r="AD796">
        <f t="shared" si="379"/>
        <v>4.3630000000000004</v>
      </c>
      <c r="AE796">
        <f t="shared" si="380"/>
        <v>0.28399999999999997</v>
      </c>
      <c r="AG796">
        <f t="shared" si="386"/>
        <v>-4.4959681531373925E-2</v>
      </c>
      <c r="AH796">
        <f t="shared" si="387"/>
        <v>0.11897909510845345</v>
      </c>
      <c r="AI796">
        <f t="shared" si="388"/>
        <v>7.6148715264512598E-2</v>
      </c>
      <c r="AJ796">
        <f t="shared" si="389"/>
        <v>-1.1819773798619508</v>
      </c>
      <c r="AK796">
        <f t="shared" si="390"/>
        <v>0.43007157757263403</v>
      </c>
      <c r="AL796">
        <f t="shared" si="391"/>
        <v>9.4429782381174725</v>
      </c>
      <c r="AM796">
        <f t="shared" si="383"/>
        <v>-1.1831142487180271</v>
      </c>
      <c r="AN796">
        <f t="shared" si="384"/>
        <v>0.4207623533046867</v>
      </c>
      <c r="AO796">
        <f t="shared" si="385"/>
        <v>9.4432552549649529</v>
      </c>
      <c r="AQ796">
        <f t="shared" si="404"/>
        <v>1.9764999975450337E-2</v>
      </c>
      <c r="AR796" t="b">
        <f t="shared" si="381"/>
        <v>1</v>
      </c>
      <c r="AS796" t="b">
        <f t="shared" si="382"/>
        <v>1</v>
      </c>
      <c r="AT796" t="b">
        <f>TRUE</f>
        <v>1</v>
      </c>
      <c r="AU796" t="b">
        <f t="shared" si="400"/>
        <v>1</v>
      </c>
      <c r="AV796" t="b">
        <f t="shared" si="405"/>
        <v>0</v>
      </c>
      <c r="AW796" t="b">
        <f t="shared" si="401"/>
        <v>0</v>
      </c>
      <c r="AX796">
        <f t="shared" si="406"/>
        <v>0</v>
      </c>
      <c r="AY796">
        <f t="shared" si="407"/>
        <v>0</v>
      </c>
      <c r="AZ796" t="b">
        <f t="shared" si="402"/>
        <v>1</v>
      </c>
    </row>
    <row r="797" spans="1:52" x14ac:dyDescent="0.3">
      <c r="A797" s="4">
        <v>795</v>
      </c>
      <c r="B797" s="4">
        <v>-803104269940</v>
      </c>
      <c r="C797" s="5">
        <v>3</v>
      </c>
      <c r="D797" s="5">
        <v>-0.29623899999999997</v>
      </c>
      <c r="E797" s="5">
        <v>7.2147000000000003E-2</v>
      </c>
      <c r="F797" s="5">
        <v>0.93420300000000001</v>
      </c>
      <c r="G797" s="5">
        <v>56810608</v>
      </c>
      <c r="H797" s="5">
        <v>3664857</v>
      </c>
      <c r="I797" s="5">
        <v>0</v>
      </c>
      <c r="J797" s="5">
        <v>-2383000</v>
      </c>
      <c r="K797" s="5">
        <v>7847000</v>
      </c>
      <c r="L797" s="5">
        <v>4679000</v>
      </c>
      <c r="M797" s="5">
        <v>287</v>
      </c>
      <c r="S797">
        <f t="shared" si="392"/>
        <v>795</v>
      </c>
      <c r="T797">
        <f t="shared" si="403"/>
        <v>16.893969999975525</v>
      </c>
      <c r="U797">
        <f t="shared" si="393"/>
        <v>3</v>
      </c>
      <c r="V797">
        <f t="shared" si="397"/>
        <v>-2.9049788818</v>
      </c>
      <c r="W797">
        <f t="shared" si="398"/>
        <v>0.70748791140000011</v>
      </c>
      <c r="X797">
        <f t="shared" si="399"/>
        <v>9.1609814586000002</v>
      </c>
      <c r="Y797">
        <f t="shared" si="394"/>
        <v>56.810608000000002</v>
      </c>
      <c r="Z797">
        <f t="shared" si="395"/>
        <v>3.664857</v>
      </c>
      <c r="AA797">
        <f t="shared" si="396"/>
        <v>0</v>
      </c>
      <c r="AB797">
        <f t="shared" si="377"/>
        <v>-2.383</v>
      </c>
      <c r="AC797">
        <f t="shared" si="378"/>
        <v>7.8470000000000004</v>
      </c>
      <c r="AD797">
        <f t="shared" si="379"/>
        <v>4.6790000000000003</v>
      </c>
      <c r="AE797">
        <f t="shared" si="380"/>
        <v>0.28699999999999998</v>
      </c>
      <c r="AG797">
        <f t="shared" si="386"/>
        <v>-4.1591196075024872E-2</v>
      </c>
      <c r="AH797">
        <f t="shared" si="387"/>
        <v>0.13695598640399506</v>
      </c>
      <c r="AI797">
        <f t="shared" si="388"/>
        <v>8.166395570081468E-2</v>
      </c>
      <c r="AJ797">
        <f t="shared" si="389"/>
        <v>-1.6270444875266541</v>
      </c>
      <c r="AK797">
        <f t="shared" si="390"/>
        <v>1.100706479624926</v>
      </c>
      <c r="AL797">
        <f t="shared" si="391"/>
        <v>9.4342034223677285</v>
      </c>
      <c r="AM797">
        <f t="shared" si="383"/>
        <v>-1.6321423295922595</v>
      </c>
      <c r="AN797">
        <f t="shared" si="384"/>
        <v>1.0877824204185289</v>
      </c>
      <c r="AO797">
        <f t="shared" si="385"/>
        <v>9.4348218613323951</v>
      </c>
      <c r="AQ797">
        <f t="shared" si="404"/>
        <v>2.3080999962985516E-2</v>
      </c>
      <c r="AR797" t="b">
        <f t="shared" si="381"/>
        <v>1</v>
      </c>
      <c r="AS797" t="b">
        <f t="shared" si="382"/>
        <v>1</v>
      </c>
      <c r="AT797" t="b">
        <f>TRUE</f>
        <v>1</v>
      </c>
      <c r="AU797" t="b">
        <f t="shared" si="400"/>
        <v>1</v>
      </c>
      <c r="AV797" t="b">
        <f t="shared" si="405"/>
        <v>0</v>
      </c>
      <c r="AW797" t="b">
        <f t="shared" si="401"/>
        <v>0</v>
      </c>
      <c r="AX797">
        <f t="shared" si="406"/>
        <v>0</v>
      </c>
      <c r="AY797">
        <f t="shared" si="407"/>
        <v>0</v>
      </c>
      <c r="AZ797" t="b">
        <f t="shared" si="402"/>
        <v>1</v>
      </c>
    </row>
    <row r="798" spans="1:52" x14ac:dyDescent="0.3">
      <c r="A798" s="4">
        <v>796</v>
      </c>
      <c r="B798" s="4">
        <v>-803104245371</v>
      </c>
      <c r="C798" s="5">
        <v>3</v>
      </c>
      <c r="D798" s="5">
        <v>-0.166903</v>
      </c>
      <c r="E798" s="5">
        <v>5.3150000000000003E-2</v>
      </c>
      <c r="F798" s="5">
        <v>0.99357399999999996</v>
      </c>
      <c r="G798" s="5">
        <v>49208549</v>
      </c>
      <c r="H798" s="5">
        <v>11961235</v>
      </c>
      <c r="I798" s="5">
        <v>0</v>
      </c>
      <c r="J798" s="5">
        <v>-1988000</v>
      </c>
      <c r="K798" s="5">
        <v>8184000</v>
      </c>
      <c r="L798" s="5">
        <v>4675000</v>
      </c>
      <c r="M798" s="5">
        <v>289</v>
      </c>
      <c r="S798">
        <f t="shared" si="392"/>
        <v>796</v>
      </c>
      <c r="T798">
        <f t="shared" si="403"/>
        <v>16.91853899997659</v>
      </c>
      <c r="U798">
        <f t="shared" si="393"/>
        <v>3</v>
      </c>
      <c r="V798">
        <f t="shared" si="397"/>
        <v>-1.6366841986</v>
      </c>
      <c r="W798">
        <f t="shared" si="398"/>
        <v>0.52119953000000008</v>
      </c>
      <c r="X798">
        <f t="shared" si="399"/>
        <v>9.7431853587999999</v>
      </c>
      <c r="Y798">
        <f t="shared" si="394"/>
        <v>49.208548999999998</v>
      </c>
      <c r="Z798">
        <f t="shared" si="395"/>
        <v>11.961235</v>
      </c>
      <c r="AA798">
        <f t="shared" si="396"/>
        <v>0</v>
      </c>
      <c r="AB798">
        <f t="shared" si="377"/>
        <v>-1.988</v>
      </c>
      <c r="AC798">
        <f t="shared" si="378"/>
        <v>8.1839999999999993</v>
      </c>
      <c r="AD798">
        <f t="shared" si="379"/>
        <v>4.6749999999999998</v>
      </c>
      <c r="AE798">
        <f t="shared" si="380"/>
        <v>0.28899999999999998</v>
      </c>
      <c r="AG798">
        <f t="shared" si="386"/>
        <v>-3.4697145529647269E-2</v>
      </c>
      <c r="AH798">
        <f t="shared" si="387"/>
        <v>0.14283774598321591</v>
      </c>
      <c r="AI798">
        <f t="shared" si="388"/>
        <v>8.1594142530734909E-2</v>
      </c>
      <c r="AJ798">
        <f t="shared" si="389"/>
        <v>-0.23304915166039453</v>
      </c>
      <c r="AK798">
        <f t="shared" si="390"/>
        <v>0.86351894022737608</v>
      </c>
      <c r="AL798">
        <f t="shared" si="391"/>
        <v>9.8529218095310576</v>
      </c>
      <c r="AM798">
        <f t="shared" si="383"/>
        <v>-0.23645775314336381</v>
      </c>
      <c r="AN798">
        <f t="shared" si="384"/>
        <v>0.85887872049758363</v>
      </c>
      <c r="AO798">
        <f t="shared" si="385"/>
        <v>9.8532461720190803</v>
      </c>
      <c r="AQ798">
        <f t="shared" si="404"/>
        <v>2.4569000001065433E-2</v>
      </c>
      <c r="AR798" t="b">
        <f t="shared" si="381"/>
        <v>1</v>
      </c>
      <c r="AS798" t="b">
        <f t="shared" si="382"/>
        <v>1</v>
      </c>
      <c r="AT798" t="b">
        <f>TRUE</f>
        <v>1</v>
      </c>
      <c r="AU798" t="b">
        <f t="shared" si="400"/>
        <v>1</v>
      </c>
      <c r="AV798" t="b">
        <f t="shared" si="405"/>
        <v>0</v>
      </c>
      <c r="AW798" t="b">
        <f t="shared" si="401"/>
        <v>0</v>
      </c>
      <c r="AX798">
        <f t="shared" si="406"/>
        <v>0</v>
      </c>
      <c r="AY798">
        <f t="shared" si="407"/>
        <v>0</v>
      </c>
      <c r="AZ798" t="b">
        <f t="shared" si="402"/>
        <v>1</v>
      </c>
    </row>
    <row r="799" spans="1:52" x14ac:dyDescent="0.3">
      <c r="A799" s="4">
        <v>797</v>
      </c>
      <c r="B799" s="4">
        <v>-803104223233</v>
      </c>
      <c r="C799" s="5">
        <v>3</v>
      </c>
      <c r="D799" s="5">
        <v>-9.3232999999999996E-2</v>
      </c>
      <c r="E799" s="5">
        <v>3.8254000000000003E-2</v>
      </c>
      <c r="F799" s="5">
        <v>0.97916000000000003</v>
      </c>
      <c r="G799" s="5">
        <v>49467529</v>
      </c>
      <c r="H799" s="5">
        <v>16945759</v>
      </c>
      <c r="I799" s="5">
        <v>0</v>
      </c>
      <c r="J799" s="5">
        <v>-1475000</v>
      </c>
      <c r="K799" s="5">
        <v>7910000</v>
      </c>
      <c r="L799" s="5">
        <v>4552000</v>
      </c>
      <c r="M799" s="5">
        <v>291</v>
      </c>
      <c r="S799">
        <f t="shared" si="392"/>
        <v>797</v>
      </c>
      <c r="T799">
        <f t="shared" si="403"/>
        <v>16.940676999976858</v>
      </c>
      <c r="U799">
        <f t="shared" si="393"/>
        <v>3</v>
      </c>
      <c r="V799">
        <f t="shared" si="397"/>
        <v>-0.91426144460000003</v>
      </c>
      <c r="W799">
        <f t="shared" si="398"/>
        <v>0.37512637480000005</v>
      </c>
      <c r="X799">
        <f t="shared" si="399"/>
        <v>9.6018387920000006</v>
      </c>
      <c r="Y799">
        <f t="shared" si="394"/>
        <v>49.467528999999999</v>
      </c>
      <c r="Z799">
        <f t="shared" si="395"/>
        <v>16.945758999999999</v>
      </c>
      <c r="AA799">
        <f t="shared" si="396"/>
        <v>0</v>
      </c>
      <c r="AB799">
        <f t="shared" si="377"/>
        <v>-1.4750000000000001</v>
      </c>
      <c r="AC799">
        <f t="shared" si="378"/>
        <v>7.91</v>
      </c>
      <c r="AD799">
        <f t="shared" si="379"/>
        <v>4.5519999999999996</v>
      </c>
      <c r="AE799">
        <f t="shared" si="380"/>
        <v>0.29099999999999998</v>
      </c>
      <c r="AG799">
        <f t="shared" si="386"/>
        <v>-2.5743606466916362E-2</v>
      </c>
      <c r="AH799">
        <f t="shared" si="387"/>
        <v>0.13805554383275148</v>
      </c>
      <c r="AI799">
        <f t="shared" si="388"/>
        <v>7.9447387550781873E-2</v>
      </c>
      <c r="AJ799">
        <f t="shared" si="389"/>
        <v>0.4158176190916627</v>
      </c>
      <c r="AK799">
        <f t="shared" si="390"/>
        <v>0.6230477924129787</v>
      </c>
      <c r="AL799">
        <f t="shared" si="391"/>
        <v>9.623450998978015</v>
      </c>
      <c r="AM799">
        <f t="shared" si="383"/>
        <v>0.41405094273575693</v>
      </c>
      <c r="AN799">
        <f t="shared" si="384"/>
        <v>0.62216073436438246</v>
      </c>
      <c r="AO799">
        <f t="shared" si="385"/>
        <v>9.6235845614377755</v>
      </c>
      <c r="AQ799">
        <f t="shared" si="404"/>
        <v>2.2138000000268221E-2</v>
      </c>
      <c r="AR799" t="b">
        <f t="shared" si="381"/>
        <v>1</v>
      </c>
      <c r="AS799" t="b">
        <f t="shared" si="382"/>
        <v>1</v>
      </c>
      <c r="AT799" t="b">
        <f>TRUE</f>
        <v>1</v>
      </c>
      <c r="AU799" t="b">
        <f t="shared" si="400"/>
        <v>1</v>
      </c>
      <c r="AV799" t="b">
        <f t="shared" si="405"/>
        <v>0</v>
      </c>
      <c r="AW799" t="b">
        <f t="shared" si="401"/>
        <v>0</v>
      </c>
      <c r="AX799">
        <f t="shared" si="406"/>
        <v>0</v>
      </c>
      <c r="AY799">
        <f t="shared" si="407"/>
        <v>0</v>
      </c>
      <c r="AZ799" t="b">
        <f t="shared" si="402"/>
        <v>1</v>
      </c>
    </row>
    <row r="800" spans="1:52" x14ac:dyDescent="0.3">
      <c r="A800" s="4">
        <v>798</v>
      </c>
      <c r="B800" s="4">
        <v>-803104203676</v>
      </c>
      <c r="C800" s="5">
        <v>3</v>
      </c>
      <c r="D800" s="5">
        <v>-7.4619000000000005E-2</v>
      </c>
      <c r="E800" s="5">
        <v>1.3667E-2</v>
      </c>
      <c r="F800" s="5">
        <v>0.988757</v>
      </c>
      <c r="G800" s="5">
        <v>48605286</v>
      </c>
      <c r="H800" s="5">
        <v>16118820</v>
      </c>
      <c r="I800" s="5">
        <v>0</v>
      </c>
      <c r="J800" s="5">
        <v>-1206000</v>
      </c>
      <c r="K800" s="5">
        <v>7656000</v>
      </c>
      <c r="L800" s="5">
        <v>4538000</v>
      </c>
      <c r="M800" s="5">
        <v>291</v>
      </c>
      <c r="S800">
        <f t="shared" si="392"/>
        <v>798</v>
      </c>
      <c r="T800">
        <f t="shared" si="403"/>
        <v>16.960233999998309</v>
      </c>
      <c r="U800">
        <f t="shared" si="393"/>
        <v>3</v>
      </c>
      <c r="V800">
        <f t="shared" si="397"/>
        <v>-0.73172883780000009</v>
      </c>
      <c r="W800">
        <f t="shared" si="398"/>
        <v>0.1340213354</v>
      </c>
      <c r="X800">
        <f t="shared" si="399"/>
        <v>9.6959488934000007</v>
      </c>
      <c r="Y800">
        <f t="shared" si="394"/>
        <v>48.605286</v>
      </c>
      <c r="Z800">
        <f t="shared" si="395"/>
        <v>16.118819999999999</v>
      </c>
      <c r="AA800">
        <f t="shared" si="396"/>
        <v>0</v>
      </c>
      <c r="AB800">
        <f t="shared" si="377"/>
        <v>-1.206</v>
      </c>
      <c r="AC800">
        <f t="shared" si="378"/>
        <v>7.6559999999999997</v>
      </c>
      <c r="AD800">
        <f t="shared" si="379"/>
        <v>4.5380000000000003</v>
      </c>
      <c r="AE800">
        <f t="shared" si="380"/>
        <v>0.29099999999999998</v>
      </c>
      <c r="AG800">
        <f t="shared" si="386"/>
        <v>-2.1048670779051613E-2</v>
      </c>
      <c r="AH800">
        <f t="shared" si="387"/>
        <v>0.13362240753268587</v>
      </c>
      <c r="AI800">
        <f t="shared" si="388"/>
        <v>7.9203041455502679E-2</v>
      </c>
      <c r="AJ800">
        <f t="shared" si="389"/>
        <v>0.56653794666179724</v>
      </c>
      <c r="AK800">
        <f t="shared" si="390"/>
        <v>0.33829604903669724</v>
      </c>
      <c r="AL800">
        <f t="shared" si="391"/>
        <v>9.7020309364603463</v>
      </c>
      <c r="AM800">
        <f t="shared" si="383"/>
        <v>0.56587600940835781</v>
      </c>
      <c r="AN800">
        <f t="shared" si="384"/>
        <v>0.338063414138569</v>
      </c>
      <c r="AO800">
        <f t="shared" si="385"/>
        <v>9.702077675623519</v>
      </c>
      <c r="AQ800">
        <f t="shared" si="404"/>
        <v>1.9557000021450222E-2</v>
      </c>
      <c r="AR800" t="b">
        <f t="shared" si="381"/>
        <v>1</v>
      </c>
      <c r="AS800" t="b">
        <f t="shared" si="382"/>
        <v>1</v>
      </c>
      <c r="AT800" t="b">
        <f>TRUE</f>
        <v>1</v>
      </c>
      <c r="AU800" t="b">
        <f t="shared" si="400"/>
        <v>1</v>
      </c>
      <c r="AV800" t="b">
        <f t="shared" si="405"/>
        <v>0</v>
      </c>
      <c r="AW800" t="b">
        <f t="shared" si="401"/>
        <v>0</v>
      </c>
      <c r="AX800">
        <f t="shared" si="406"/>
        <v>0</v>
      </c>
      <c r="AY800">
        <f t="shared" si="407"/>
        <v>0</v>
      </c>
      <c r="AZ800" t="b">
        <f t="shared" si="402"/>
        <v>1</v>
      </c>
    </row>
    <row r="801" spans="1:52" x14ac:dyDescent="0.3">
      <c r="A801" s="4">
        <v>799</v>
      </c>
      <c r="B801" s="4">
        <v>-803104193677</v>
      </c>
      <c r="C801" s="5">
        <v>3</v>
      </c>
      <c r="D801" s="5">
        <v>-5.2451999999999999E-2</v>
      </c>
      <c r="E801" s="5">
        <v>-4.6614000000000003E-2</v>
      </c>
      <c r="F801" s="5">
        <v>0.98810600000000004</v>
      </c>
      <c r="G801" s="5">
        <v>56663979</v>
      </c>
      <c r="H801" s="5">
        <v>10332028</v>
      </c>
      <c r="I801" s="5">
        <v>0</v>
      </c>
      <c r="J801" s="5">
        <v>-0.77300000000000002</v>
      </c>
      <c r="K801" s="5">
        <v>7061000</v>
      </c>
      <c r="L801" s="5">
        <v>4453000</v>
      </c>
      <c r="M801" s="5">
        <v>293</v>
      </c>
      <c r="S801">
        <f t="shared" si="392"/>
        <v>799</v>
      </c>
      <c r="T801">
        <f t="shared" si="403"/>
        <v>16.970233000000007</v>
      </c>
      <c r="U801">
        <f t="shared" si="393"/>
        <v>3</v>
      </c>
      <c r="V801">
        <f t="shared" si="397"/>
        <v>-0.51435480239999998</v>
      </c>
      <c r="W801">
        <f t="shared" si="398"/>
        <v>-0.45710620680000003</v>
      </c>
      <c r="X801">
        <f t="shared" si="399"/>
        <v>9.6895650572000012</v>
      </c>
      <c r="Y801">
        <f t="shared" si="394"/>
        <v>56.663978999999998</v>
      </c>
      <c r="Z801">
        <f t="shared" si="395"/>
        <v>10.332027999999999</v>
      </c>
      <c r="AA801">
        <f t="shared" si="396"/>
        <v>0</v>
      </c>
      <c r="AB801">
        <f t="shared" si="377"/>
        <v>-0.77300000000000002</v>
      </c>
      <c r="AC801">
        <f t="shared" si="378"/>
        <v>7.0609999999999999</v>
      </c>
      <c r="AD801">
        <f t="shared" si="379"/>
        <v>4.4530000000000003</v>
      </c>
      <c r="AE801">
        <f t="shared" si="380"/>
        <v>0.29299999999999998</v>
      </c>
      <c r="AG801">
        <f t="shared" si="386"/>
        <v>-1.3491395117916168E-2</v>
      </c>
      <c r="AH801">
        <f t="shared" si="387"/>
        <v>0.12323769848331961</v>
      </c>
      <c r="AI801">
        <f t="shared" si="388"/>
        <v>7.7719511591307494E-2</v>
      </c>
      <c r="AJ801">
        <f t="shared" si="389"/>
        <v>0.68064551619382729</v>
      </c>
      <c r="AK801">
        <f t="shared" si="390"/>
        <v>-0.32648123423288322</v>
      </c>
      <c r="AL801">
        <f t="shared" si="391"/>
        <v>9.6845913506836876</v>
      </c>
      <c r="AM801">
        <f t="shared" si="383"/>
        <v>0.6812951788622813</v>
      </c>
      <c r="AN801">
        <f t="shared" si="384"/>
        <v>-0.32634282170194368</v>
      </c>
      <c r="AO801">
        <f t="shared" si="385"/>
        <v>9.6845503347724353</v>
      </c>
      <c r="AQ801">
        <f t="shared" si="404"/>
        <v>9.9990000016987324E-3</v>
      </c>
      <c r="AR801" t="b">
        <f t="shared" si="381"/>
        <v>1</v>
      </c>
      <c r="AS801" t="b">
        <f t="shared" si="382"/>
        <v>1</v>
      </c>
      <c r="AT801" t="b">
        <f>TRUE</f>
        <v>1</v>
      </c>
      <c r="AU801" t="b">
        <f t="shared" si="400"/>
        <v>1</v>
      </c>
      <c r="AV801" t="b">
        <f t="shared" si="405"/>
        <v>0</v>
      </c>
      <c r="AW801" t="b">
        <f t="shared" si="401"/>
        <v>0</v>
      </c>
      <c r="AX801">
        <f t="shared" si="406"/>
        <v>0</v>
      </c>
      <c r="AY801">
        <f t="shared" si="407"/>
        <v>0</v>
      </c>
      <c r="AZ801" t="b">
        <f t="shared" si="402"/>
        <v>1</v>
      </c>
    </row>
    <row r="802" spans="1:52" x14ac:dyDescent="0.3">
      <c r="A802" s="4">
        <v>800</v>
      </c>
      <c r="B802" s="4">
        <v>-803104163059</v>
      </c>
      <c r="C802" s="5">
        <v>3</v>
      </c>
      <c r="D802" s="5">
        <v>-0.16795299999999999</v>
      </c>
      <c r="E802" s="5">
        <v>1.16E-4</v>
      </c>
      <c r="F802" s="5">
        <v>0.92909600000000003</v>
      </c>
      <c r="G802" s="5">
        <v>59023754</v>
      </c>
      <c r="H802" s="5">
        <v>6359024</v>
      </c>
      <c r="I802" s="5">
        <v>0</v>
      </c>
      <c r="J802" s="5">
        <v>-0.58399999999999996</v>
      </c>
      <c r="K802" s="5">
        <v>7023000</v>
      </c>
      <c r="L802" s="5">
        <v>4465000</v>
      </c>
      <c r="M802" s="5">
        <v>293</v>
      </c>
      <c r="S802">
        <f t="shared" si="392"/>
        <v>800</v>
      </c>
      <c r="T802">
        <f t="shared" si="403"/>
        <v>17.000850999960676</v>
      </c>
      <c r="U802">
        <f t="shared" si="393"/>
        <v>3</v>
      </c>
      <c r="V802">
        <f t="shared" si="397"/>
        <v>-1.6469807085999999</v>
      </c>
      <c r="W802">
        <f t="shared" si="398"/>
        <v>1.1375192000000001E-3</v>
      </c>
      <c r="X802">
        <f t="shared" si="399"/>
        <v>9.1109011952000003</v>
      </c>
      <c r="Y802">
        <f t="shared" si="394"/>
        <v>59.023753999999997</v>
      </c>
      <c r="Z802">
        <f t="shared" si="395"/>
        <v>6.3590239999999998</v>
      </c>
      <c r="AA802">
        <f t="shared" si="396"/>
        <v>0</v>
      </c>
      <c r="AB802">
        <f t="shared" si="377"/>
        <v>-0.58399999999999996</v>
      </c>
      <c r="AC802">
        <f t="shared" si="378"/>
        <v>7.0229999999999997</v>
      </c>
      <c r="AD802">
        <f t="shared" si="379"/>
        <v>4.4649999999999999</v>
      </c>
      <c r="AE802">
        <f t="shared" si="380"/>
        <v>0.29299999999999998</v>
      </c>
      <c r="AG802">
        <f t="shared" si="386"/>
        <v>-1.0192722831646885E-2</v>
      </c>
      <c r="AH802">
        <f t="shared" si="387"/>
        <v>0.12257447336756176</v>
      </c>
      <c r="AI802">
        <f t="shared" si="388"/>
        <v>7.7928951101546809E-2</v>
      </c>
      <c r="AJ802">
        <f t="shared" si="389"/>
        <v>-0.52065411394977046</v>
      </c>
      <c r="AK802">
        <f t="shared" si="390"/>
        <v>9.5356503610614735E-2</v>
      </c>
      <c r="AL802">
        <f t="shared" si="391"/>
        <v>9.2434243529112976</v>
      </c>
      <c r="AM802">
        <f t="shared" si="383"/>
        <v>-0.52071339708635134</v>
      </c>
      <c r="AN802">
        <f t="shared" si="384"/>
        <v>9.4000742768388684E-2</v>
      </c>
      <c r="AO802">
        <f t="shared" si="385"/>
        <v>9.2434349002738738</v>
      </c>
      <c r="AQ802">
        <f t="shared" si="404"/>
        <v>3.0617999960668385E-2</v>
      </c>
      <c r="AR802" t="b">
        <f t="shared" si="381"/>
        <v>1</v>
      </c>
      <c r="AS802" t="b">
        <f t="shared" si="382"/>
        <v>1</v>
      </c>
      <c r="AT802" t="b">
        <f>TRUE</f>
        <v>1</v>
      </c>
      <c r="AU802" t="b">
        <f t="shared" si="400"/>
        <v>1</v>
      </c>
      <c r="AV802" t="b">
        <f t="shared" si="405"/>
        <v>0</v>
      </c>
      <c r="AW802" t="b">
        <f t="shared" si="401"/>
        <v>0</v>
      </c>
      <c r="AX802">
        <f t="shared" si="406"/>
        <v>0</v>
      </c>
      <c r="AY802">
        <f t="shared" si="407"/>
        <v>0</v>
      </c>
      <c r="AZ802" t="b">
        <f t="shared" si="402"/>
        <v>1</v>
      </c>
    </row>
    <row r="803" spans="1:52" x14ac:dyDescent="0.3">
      <c r="A803" s="4">
        <v>801</v>
      </c>
      <c r="B803" s="4">
        <v>-803104146554</v>
      </c>
      <c r="C803" s="5">
        <v>3</v>
      </c>
      <c r="D803" s="5">
        <v>-0.19043299999999999</v>
      </c>
      <c r="E803" s="5">
        <v>-2.5308000000000001E-2</v>
      </c>
      <c r="F803" s="5">
        <v>0.89072200000000001</v>
      </c>
      <c r="G803" s="5">
        <v>47193962</v>
      </c>
      <c r="H803" s="5">
        <v>0.91892600000000002</v>
      </c>
      <c r="I803" s="5">
        <v>0</v>
      </c>
      <c r="J803" s="5">
        <v>-0.629</v>
      </c>
      <c r="K803" s="5">
        <v>7740000</v>
      </c>
      <c r="L803" s="5">
        <v>4521000</v>
      </c>
      <c r="M803" s="5">
        <v>296</v>
      </c>
      <c r="S803">
        <f t="shared" si="392"/>
        <v>801</v>
      </c>
      <c r="T803">
        <f t="shared" si="403"/>
        <v>17.017356000025757</v>
      </c>
      <c r="U803">
        <f t="shared" si="393"/>
        <v>3</v>
      </c>
      <c r="V803">
        <f t="shared" si="397"/>
        <v>-1.8674240846000001</v>
      </c>
      <c r="W803">
        <f t="shared" si="398"/>
        <v>-0.2481753096</v>
      </c>
      <c r="X803">
        <f t="shared" si="399"/>
        <v>8.7345980764000011</v>
      </c>
      <c r="Y803">
        <f t="shared" si="394"/>
        <v>47.193961999999999</v>
      </c>
      <c r="Z803">
        <f t="shared" si="395"/>
        <v>0.91892600000000002</v>
      </c>
      <c r="AA803">
        <f t="shared" si="396"/>
        <v>0</v>
      </c>
      <c r="AB803">
        <f t="shared" si="377"/>
        <v>-0.629</v>
      </c>
      <c r="AC803">
        <f t="shared" si="378"/>
        <v>7.74</v>
      </c>
      <c r="AD803">
        <f t="shared" si="379"/>
        <v>4.5209999999999999</v>
      </c>
      <c r="AE803">
        <f t="shared" si="380"/>
        <v>0.29599999999999999</v>
      </c>
      <c r="AG803">
        <f t="shared" si="386"/>
        <v>-1.0978120995044333E-2</v>
      </c>
      <c r="AH803">
        <f t="shared" si="387"/>
        <v>0.13508848410436111</v>
      </c>
      <c r="AI803">
        <f t="shared" si="388"/>
        <v>7.8906335482663639E-2</v>
      </c>
      <c r="AJ803">
        <f t="shared" si="389"/>
        <v>-0.67405265676842885</v>
      </c>
      <c r="AK803">
        <f t="shared" si="390"/>
        <v>-0.15038544562791001</v>
      </c>
      <c r="AL803">
        <f t="shared" si="391"/>
        <v>8.9087094736519781</v>
      </c>
      <c r="AM803">
        <f t="shared" si="383"/>
        <v>-0.67375662027018857</v>
      </c>
      <c r="AN803">
        <f t="shared" si="384"/>
        <v>-0.15227280636145202</v>
      </c>
      <c r="AO803">
        <f t="shared" si="385"/>
        <v>8.9086998075687056</v>
      </c>
      <c r="AQ803">
        <f t="shared" si="404"/>
        <v>1.6505000065080822E-2</v>
      </c>
      <c r="AR803" t="b">
        <f t="shared" si="381"/>
        <v>1</v>
      </c>
      <c r="AS803" t="b">
        <f t="shared" si="382"/>
        <v>1</v>
      </c>
      <c r="AT803" t="b">
        <f>TRUE</f>
        <v>1</v>
      </c>
      <c r="AU803" t="b">
        <f t="shared" si="400"/>
        <v>1</v>
      </c>
      <c r="AV803" t="b">
        <f t="shared" si="405"/>
        <v>0</v>
      </c>
      <c r="AW803" t="b">
        <f t="shared" si="401"/>
        <v>0</v>
      </c>
      <c r="AX803">
        <f t="shared" si="406"/>
        <v>0</v>
      </c>
      <c r="AY803">
        <f t="shared" si="407"/>
        <v>0</v>
      </c>
      <c r="AZ803" t="b">
        <f t="shared" si="402"/>
        <v>1</v>
      </c>
    </row>
    <row r="804" spans="1:52" x14ac:dyDescent="0.3">
      <c r="A804" s="4">
        <v>802</v>
      </c>
      <c r="B804" s="4">
        <v>-803104123502</v>
      </c>
      <c r="C804" s="5">
        <v>3</v>
      </c>
      <c r="D804" s="5">
        <v>-0.14519799999999999</v>
      </c>
      <c r="E804" s="5">
        <v>-6.0780000000000001E-3</v>
      </c>
      <c r="F804" s="5">
        <v>0.93910000000000005</v>
      </c>
      <c r="G804" s="5">
        <v>45901646</v>
      </c>
      <c r="H804" s="5">
        <v>4685595</v>
      </c>
      <c r="I804" s="5">
        <v>0</v>
      </c>
      <c r="J804" s="5">
        <v>-0.73299999999999998</v>
      </c>
      <c r="K804" s="5">
        <v>8004000</v>
      </c>
      <c r="L804" s="5">
        <v>4484000</v>
      </c>
      <c r="M804" s="5">
        <v>296</v>
      </c>
      <c r="S804">
        <f t="shared" si="392"/>
        <v>802</v>
      </c>
      <c r="T804">
        <f t="shared" si="403"/>
        <v>17.040408000000753</v>
      </c>
      <c r="U804">
        <f t="shared" si="393"/>
        <v>3</v>
      </c>
      <c r="V804">
        <f t="shared" si="397"/>
        <v>-1.4238406276</v>
      </c>
      <c r="W804">
        <f t="shared" si="398"/>
        <v>-5.9602083600000001E-2</v>
      </c>
      <c r="X804">
        <f t="shared" si="399"/>
        <v>9.2090024200000009</v>
      </c>
      <c r="Y804">
        <f t="shared" si="394"/>
        <v>45.901646</v>
      </c>
      <c r="Z804">
        <f t="shared" si="395"/>
        <v>4.6855950000000002</v>
      </c>
      <c r="AA804">
        <f t="shared" si="396"/>
        <v>0</v>
      </c>
      <c r="AB804">
        <f t="shared" si="377"/>
        <v>-0.73299999999999998</v>
      </c>
      <c r="AC804">
        <f t="shared" si="378"/>
        <v>8.0039999999999996</v>
      </c>
      <c r="AD804">
        <f t="shared" si="379"/>
        <v>4.484</v>
      </c>
      <c r="AE804">
        <f t="shared" si="380"/>
        <v>0.29599999999999999</v>
      </c>
      <c r="AG804">
        <f t="shared" si="386"/>
        <v>-1.2793263417118434E-2</v>
      </c>
      <c r="AH804">
        <f t="shared" si="387"/>
        <v>0.13969615332962612</v>
      </c>
      <c r="AI804">
        <f t="shared" si="388"/>
        <v>7.8260563659425728E-2</v>
      </c>
      <c r="AJ804">
        <f t="shared" si="389"/>
        <v>-0.1276879975373908</v>
      </c>
      <c r="AK804">
        <f t="shared" si="390"/>
        <v>5.9601417556473225E-2</v>
      </c>
      <c r="AL804">
        <f t="shared" si="391"/>
        <v>9.3175502981765455</v>
      </c>
      <c r="AM804">
        <f t="shared" si="383"/>
        <v>-0.12768676008834823</v>
      </c>
      <c r="AN804">
        <f t="shared" si="384"/>
        <v>5.8212773892147025E-2</v>
      </c>
      <c r="AO804">
        <f t="shared" si="385"/>
        <v>9.3175590943655209</v>
      </c>
      <c r="AQ804">
        <f t="shared" si="404"/>
        <v>2.3051999974995852E-2</v>
      </c>
      <c r="AR804" t="b">
        <f t="shared" si="381"/>
        <v>1</v>
      </c>
      <c r="AS804" t="b">
        <f t="shared" si="382"/>
        <v>1</v>
      </c>
      <c r="AT804" t="b">
        <f>TRUE</f>
        <v>1</v>
      </c>
      <c r="AU804" t="b">
        <f t="shared" si="400"/>
        <v>1</v>
      </c>
      <c r="AV804" t="b">
        <f t="shared" si="405"/>
        <v>0</v>
      </c>
      <c r="AW804" t="b">
        <f t="shared" si="401"/>
        <v>0</v>
      </c>
      <c r="AX804">
        <f t="shared" si="406"/>
        <v>0</v>
      </c>
      <c r="AY804">
        <f t="shared" si="407"/>
        <v>0</v>
      </c>
      <c r="AZ804" t="b">
        <f t="shared" si="402"/>
        <v>1</v>
      </c>
    </row>
    <row r="805" spans="1:52" x14ac:dyDescent="0.3">
      <c r="A805" s="4">
        <v>803</v>
      </c>
      <c r="B805" s="4">
        <v>-803104111465</v>
      </c>
      <c r="C805" s="5">
        <v>3</v>
      </c>
      <c r="D805" s="5">
        <v>-0.146843</v>
      </c>
      <c r="E805" s="5">
        <v>3.13E-3</v>
      </c>
      <c r="F805" s="5">
        <v>0.969939</v>
      </c>
      <c r="G805" s="5">
        <v>50508579</v>
      </c>
      <c r="H805" s="5">
        <v>6303520</v>
      </c>
      <c r="I805" s="5">
        <v>0</v>
      </c>
      <c r="J805" s="5">
        <v>-0.83599999999999997</v>
      </c>
      <c r="K805" s="5">
        <v>8014000</v>
      </c>
      <c r="L805" s="5">
        <v>4486000</v>
      </c>
      <c r="M805" s="5">
        <v>298</v>
      </c>
      <c r="S805">
        <f t="shared" si="392"/>
        <v>803</v>
      </c>
      <c r="T805">
        <f t="shared" si="403"/>
        <v>17.052445000037551</v>
      </c>
      <c r="U805">
        <f t="shared" si="393"/>
        <v>3</v>
      </c>
      <c r="V805">
        <f t="shared" si="397"/>
        <v>-1.4399718266000001</v>
      </c>
      <c r="W805">
        <f t="shared" si="398"/>
        <v>3.0693405999999999E-2</v>
      </c>
      <c r="X805">
        <f t="shared" si="399"/>
        <v>9.5114158218</v>
      </c>
      <c r="Y805">
        <f t="shared" si="394"/>
        <v>50.508578999999997</v>
      </c>
      <c r="Z805">
        <f t="shared" si="395"/>
        <v>6.3035199999999998</v>
      </c>
      <c r="AA805">
        <f t="shared" si="396"/>
        <v>0</v>
      </c>
      <c r="AB805">
        <f t="shared" si="377"/>
        <v>-0.83599999999999997</v>
      </c>
      <c r="AC805">
        <f t="shared" si="378"/>
        <v>8.0139999999999993</v>
      </c>
      <c r="AD805">
        <f t="shared" si="379"/>
        <v>4.4859999999999998</v>
      </c>
      <c r="AE805">
        <f t="shared" si="380"/>
        <v>0.29799999999999999</v>
      </c>
      <c r="AG805">
        <f t="shared" si="386"/>
        <v>-1.4590952546672593E-2</v>
      </c>
      <c r="AH805">
        <f t="shared" si="387"/>
        <v>0.13987068625482557</v>
      </c>
      <c r="AI805">
        <f t="shared" si="388"/>
        <v>7.829547024446562E-2</v>
      </c>
      <c r="AJ805">
        <f t="shared" si="389"/>
        <v>-9.9874454481310826E-2</v>
      </c>
      <c r="AK805">
        <f t="shared" si="390"/>
        <v>0.1710396373327856</v>
      </c>
      <c r="AL805">
        <f t="shared" si="391"/>
        <v>9.6178096476050161</v>
      </c>
      <c r="AM805">
        <f t="shared" si="383"/>
        <v>-0.10007803991319308</v>
      </c>
      <c r="AN805">
        <f t="shared" si="384"/>
        <v>0.16946583146387934</v>
      </c>
      <c r="AO805">
        <f t="shared" si="385"/>
        <v>9.6178353905467926</v>
      </c>
      <c r="AQ805">
        <f t="shared" si="404"/>
        <v>1.2037000036798418E-2</v>
      </c>
      <c r="AR805" t="b">
        <f t="shared" si="381"/>
        <v>1</v>
      </c>
      <c r="AS805" t="b">
        <f t="shared" si="382"/>
        <v>1</v>
      </c>
      <c r="AT805" t="b">
        <f>TRUE</f>
        <v>1</v>
      </c>
      <c r="AU805" t="b">
        <f t="shared" si="400"/>
        <v>1</v>
      </c>
      <c r="AV805" t="b">
        <f t="shared" si="405"/>
        <v>0</v>
      </c>
      <c r="AW805" t="b">
        <f t="shared" si="401"/>
        <v>0</v>
      </c>
      <c r="AX805">
        <f t="shared" si="406"/>
        <v>0</v>
      </c>
      <c r="AY805">
        <f t="shared" si="407"/>
        <v>0</v>
      </c>
      <c r="AZ805" t="b">
        <f t="shared" si="402"/>
        <v>1</v>
      </c>
    </row>
    <row r="806" spans="1:52" x14ac:dyDescent="0.3">
      <c r="A806" s="4">
        <v>804</v>
      </c>
      <c r="B806" s="4">
        <v>-803104086343</v>
      </c>
      <c r="C806" s="5">
        <v>3</v>
      </c>
      <c r="D806" s="5">
        <v>-0.159608</v>
      </c>
      <c r="E806" s="5">
        <v>9.6930000000000002E-3</v>
      </c>
      <c r="F806" s="5">
        <v>0.93070900000000001</v>
      </c>
      <c r="G806" s="5">
        <v>53802834</v>
      </c>
      <c r="H806" s="5">
        <v>8821223</v>
      </c>
      <c r="I806" s="5">
        <v>0</v>
      </c>
      <c r="J806" s="5">
        <v>-0.70299999999999996</v>
      </c>
      <c r="K806" s="5">
        <v>7835000</v>
      </c>
      <c r="L806" s="5">
        <v>4546000</v>
      </c>
      <c r="M806" s="5">
        <v>299</v>
      </c>
      <c r="S806">
        <f t="shared" si="392"/>
        <v>804</v>
      </c>
      <c r="T806">
        <f t="shared" si="403"/>
        <v>17.07756700005848</v>
      </c>
      <c r="U806">
        <f t="shared" si="393"/>
        <v>3</v>
      </c>
      <c r="V806">
        <f t="shared" si="397"/>
        <v>-1.5651479696000001</v>
      </c>
      <c r="W806">
        <f t="shared" si="398"/>
        <v>9.5051496600000007E-2</v>
      </c>
      <c r="X806">
        <f t="shared" si="399"/>
        <v>9.1267185957999999</v>
      </c>
      <c r="Y806">
        <f t="shared" si="394"/>
        <v>53.802833999999997</v>
      </c>
      <c r="Z806">
        <f t="shared" si="395"/>
        <v>8.8212229999999998</v>
      </c>
      <c r="AA806">
        <f t="shared" si="396"/>
        <v>0</v>
      </c>
      <c r="AB806">
        <f t="shared" si="377"/>
        <v>-0.70299999999999996</v>
      </c>
      <c r="AC806">
        <f t="shared" si="378"/>
        <v>7.835</v>
      </c>
      <c r="AD806">
        <f t="shared" si="379"/>
        <v>4.5460000000000003</v>
      </c>
      <c r="AE806">
        <f t="shared" si="380"/>
        <v>0.29899999999999999</v>
      </c>
      <c r="AG806">
        <f t="shared" si="386"/>
        <v>-1.2269664641520135E-2</v>
      </c>
      <c r="AH806">
        <f t="shared" si="387"/>
        <v>0.1367465468937557</v>
      </c>
      <c r="AI806">
        <f t="shared" si="388"/>
        <v>7.9342667795662222E-2</v>
      </c>
      <c r="AJ806">
        <f t="shared" si="389"/>
        <v>-0.30637570491253929</v>
      </c>
      <c r="AK806">
        <f t="shared" si="390"/>
        <v>0.20859577372622617</v>
      </c>
      <c r="AL806">
        <f t="shared" si="391"/>
        <v>9.2530177245746863</v>
      </c>
      <c r="AM806">
        <f t="shared" si="383"/>
        <v>-0.30662833475418427</v>
      </c>
      <c r="AN806">
        <f t="shared" si="384"/>
        <v>0.20702330870084742</v>
      </c>
      <c r="AO806">
        <f t="shared" si="385"/>
        <v>9.2530446716013888</v>
      </c>
      <c r="AQ806">
        <f t="shared" si="404"/>
        <v>2.5122000020928681E-2</v>
      </c>
      <c r="AR806" t="b">
        <f t="shared" si="381"/>
        <v>1</v>
      </c>
      <c r="AS806" t="b">
        <f t="shared" si="382"/>
        <v>1</v>
      </c>
      <c r="AT806" t="b">
        <f>TRUE</f>
        <v>1</v>
      </c>
      <c r="AU806" t="b">
        <f t="shared" si="400"/>
        <v>1</v>
      </c>
      <c r="AV806" t="b">
        <f t="shared" si="405"/>
        <v>0</v>
      </c>
      <c r="AW806" t="b">
        <f t="shared" si="401"/>
        <v>0</v>
      </c>
      <c r="AX806">
        <f t="shared" si="406"/>
        <v>0</v>
      </c>
      <c r="AY806">
        <f t="shared" si="407"/>
        <v>0</v>
      </c>
      <c r="AZ806" t="b">
        <f t="shared" si="402"/>
        <v>1</v>
      </c>
    </row>
    <row r="807" spans="1:52" x14ac:dyDescent="0.3">
      <c r="A807" s="4">
        <v>805</v>
      </c>
      <c r="B807" s="4">
        <v>-803104066112</v>
      </c>
      <c r="C807" s="5">
        <v>3</v>
      </c>
      <c r="D807" s="5">
        <v>-0.17350199999999999</v>
      </c>
      <c r="E807" s="5">
        <v>1.1869999999999999E-3</v>
      </c>
      <c r="F807" s="5">
        <v>0.90116099999999999</v>
      </c>
      <c r="G807" s="5">
        <v>54122108</v>
      </c>
      <c r="H807" s="5">
        <v>8495681</v>
      </c>
      <c r="I807" s="5">
        <v>0</v>
      </c>
      <c r="J807" s="5">
        <v>-0.47</v>
      </c>
      <c r="K807" s="5">
        <v>7810000</v>
      </c>
      <c r="L807" s="5">
        <v>4581000</v>
      </c>
      <c r="M807" s="5">
        <v>301</v>
      </c>
      <c r="S807">
        <f t="shared" si="392"/>
        <v>805</v>
      </c>
      <c r="T807">
        <f t="shared" si="403"/>
        <v>17.097797999973409</v>
      </c>
      <c r="U807">
        <f t="shared" si="393"/>
        <v>3</v>
      </c>
      <c r="V807">
        <f t="shared" si="397"/>
        <v>-1.7013953124000001</v>
      </c>
      <c r="W807">
        <f t="shared" si="398"/>
        <v>1.16399594E-2</v>
      </c>
      <c r="X807">
        <f t="shared" si="399"/>
        <v>8.8369649982000009</v>
      </c>
      <c r="Y807">
        <f t="shared" si="394"/>
        <v>54.122107999999997</v>
      </c>
      <c r="Z807">
        <f t="shared" si="395"/>
        <v>8.4956809999999994</v>
      </c>
      <c r="AA807">
        <f t="shared" si="396"/>
        <v>0</v>
      </c>
      <c r="AB807">
        <f t="shared" ref="AB807:AB870" si="408">IF(ABS(J807)&gt;1,J807/1000000,J807)</f>
        <v>-0.47</v>
      </c>
      <c r="AC807">
        <f t="shared" ref="AC807:AC870" si="409">IF(ABS(K807)&gt;1,K807/1000000,K807)</f>
        <v>7.81</v>
      </c>
      <c r="AD807">
        <f t="shared" ref="AD807:AD870" si="410">IF(ABS(L807)&gt;1,L807/1000000,L807)</f>
        <v>4.5810000000000004</v>
      </c>
      <c r="AE807">
        <f t="shared" ref="AE807:AE870" si="411">M807/1000</f>
        <v>0.30099999999999999</v>
      </c>
      <c r="AG807">
        <f t="shared" si="386"/>
        <v>-8.2030474843733485E-3</v>
      </c>
      <c r="AH807">
        <f t="shared" si="387"/>
        <v>0.13631021458075712</v>
      </c>
      <c r="AI807">
        <f t="shared" si="388"/>
        <v>7.9953533033860241E-2</v>
      </c>
      <c r="AJ807">
        <f t="shared" si="389"/>
        <v>-0.48477158880221571</v>
      </c>
      <c r="AK807">
        <f t="shared" si="390"/>
        <v>8.5352921856409053E-2</v>
      </c>
      <c r="AL807">
        <f t="shared" si="391"/>
        <v>8.985796751682301</v>
      </c>
      <c r="AM807">
        <f t="shared" si="383"/>
        <v>-0.48482496580539802</v>
      </c>
      <c r="AN807">
        <f t="shared" si="384"/>
        <v>8.4128798300853569E-2</v>
      </c>
      <c r="AO807">
        <f t="shared" si="385"/>
        <v>8.9858054160409964</v>
      </c>
      <c r="AQ807">
        <f t="shared" si="404"/>
        <v>2.0230999914929271E-2</v>
      </c>
      <c r="AR807" t="b">
        <f t="shared" si="381"/>
        <v>1</v>
      </c>
      <c r="AS807" t="b">
        <f t="shared" si="382"/>
        <v>1</v>
      </c>
      <c r="AT807" t="b">
        <f>TRUE</f>
        <v>1</v>
      </c>
      <c r="AU807" t="b">
        <f t="shared" si="400"/>
        <v>1</v>
      </c>
      <c r="AV807" t="b">
        <f t="shared" si="405"/>
        <v>0</v>
      </c>
      <c r="AW807" t="b">
        <f t="shared" si="401"/>
        <v>0</v>
      </c>
      <c r="AX807">
        <f t="shared" si="406"/>
        <v>0</v>
      </c>
      <c r="AY807">
        <f t="shared" si="407"/>
        <v>0</v>
      </c>
      <c r="AZ807" t="b">
        <f t="shared" si="402"/>
        <v>1</v>
      </c>
    </row>
    <row r="808" spans="1:52" x14ac:dyDescent="0.3">
      <c r="A808" s="4">
        <v>806</v>
      </c>
      <c r="B808" s="4">
        <v>-803104044523</v>
      </c>
      <c r="C808" s="5">
        <v>3</v>
      </c>
      <c r="D808" s="5">
        <v>-0.14794099999999999</v>
      </c>
      <c r="E808" s="5">
        <v>-2.3220999999999999E-2</v>
      </c>
      <c r="F808" s="5">
        <v>0.92889600000000005</v>
      </c>
      <c r="G808" s="5">
        <v>55400757</v>
      </c>
      <c r="H808" s="5">
        <v>3729467</v>
      </c>
      <c r="I808" s="5">
        <v>0</v>
      </c>
      <c r="J808" s="5">
        <v>-0.28799999999999998</v>
      </c>
      <c r="K808" s="5">
        <v>7765000</v>
      </c>
      <c r="L808" s="5">
        <v>4548000</v>
      </c>
      <c r="M808" s="5">
        <v>300</v>
      </c>
      <c r="S808">
        <f t="shared" si="392"/>
        <v>806</v>
      </c>
      <c r="T808">
        <f t="shared" si="403"/>
        <v>17.119386999984272</v>
      </c>
      <c r="U808">
        <f t="shared" si="393"/>
        <v>3</v>
      </c>
      <c r="V808">
        <f t="shared" si="397"/>
        <v>-1.4507390341999999</v>
      </c>
      <c r="W808">
        <f t="shared" si="398"/>
        <v>-0.22770977019999999</v>
      </c>
      <c r="X808">
        <f t="shared" si="399"/>
        <v>9.1089399552000003</v>
      </c>
      <c r="Y808">
        <f t="shared" si="394"/>
        <v>55.400756999999999</v>
      </c>
      <c r="Z808">
        <f t="shared" si="395"/>
        <v>3.7294670000000001</v>
      </c>
      <c r="AA808">
        <f t="shared" si="396"/>
        <v>0</v>
      </c>
      <c r="AB808">
        <f t="shared" si="408"/>
        <v>-0.28799999999999998</v>
      </c>
      <c r="AC808">
        <f t="shared" si="409"/>
        <v>7.7649999999999997</v>
      </c>
      <c r="AD808">
        <f t="shared" si="410"/>
        <v>4.548</v>
      </c>
      <c r="AE808">
        <f t="shared" si="411"/>
        <v>0.3</v>
      </c>
      <c r="AG808">
        <f t="shared" si="386"/>
        <v>-5.0265482457436689E-3</v>
      </c>
      <c r="AH808">
        <f t="shared" si="387"/>
        <v>0.13552481641735967</v>
      </c>
      <c r="AI808">
        <f t="shared" si="388"/>
        <v>7.9377574380702101E-2</v>
      </c>
      <c r="AJ808">
        <f t="shared" si="389"/>
        <v>-0.20672465168520593</v>
      </c>
      <c r="AK808">
        <f t="shared" si="390"/>
        <v>-0.18135514649683956</v>
      </c>
      <c r="AL808">
        <f t="shared" si="391"/>
        <v>9.222454002133043</v>
      </c>
      <c r="AM808">
        <f t="shared" si="383"/>
        <v>-0.20658555350552921</v>
      </c>
      <c r="AN808">
        <f t="shared" si="384"/>
        <v>-0.18192056018306085</v>
      </c>
      <c r="AO808">
        <f t="shared" si="385"/>
        <v>9.2224459830947527</v>
      </c>
      <c r="AQ808">
        <f t="shared" si="404"/>
        <v>2.1589000010862947E-2</v>
      </c>
      <c r="AR808" t="b">
        <f t="shared" si="381"/>
        <v>1</v>
      </c>
      <c r="AS808" t="b">
        <f t="shared" si="382"/>
        <v>1</v>
      </c>
      <c r="AT808" t="b">
        <f>TRUE</f>
        <v>1</v>
      </c>
      <c r="AU808" t="b">
        <f t="shared" si="400"/>
        <v>1</v>
      </c>
      <c r="AV808" t="b">
        <f t="shared" si="405"/>
        <v>0</v>
      </c>
      <c r="AW808" t="b">
        <f t="shared" si="401"/>
        <v>0</v>
      </c>
      <c r="AX808">
        <f t="shared" si="406"/>
        <v>0</v>
      </c>
      <c r="AY808">
        <f t="shared" si="407"/>
        <v>0</v>
      </c>
      <c r="AZ808" t="b">
        <f t="shared" si="402"/>
        <v>1</v>
      </c>
    </row>
    <row r="809" spans="1:52" x14ac:dyDescent="0.3">
      <c r="A809" s="4">
        <v>807</v>
      </c>
      <c r="B809" s="4">
        <v>-803104029864</v>
      </c>
      <c r="C809" s="5">
        <v>3</v>
      </c>
      <c r="D809" s="5">
        <v>-0.151091</v>
      </c>
      <c r="E809" s="5">
        <v>-3.4110000000000001E-2</v>
      </c>
      <c r="F809" s="5">
        <v>0.938029</v>
      </c>
      <c r="G809" s="5">
        <v>58122456</v>
      </c>
      <c r="H809" s="5">
        <v>-1064670</v>
      </c>
      <c r="I809" s="5">
        <v>0</v>
      </c>
      <c r="J809" s="5">
        <v>-0.34799999999999998</v>
      </c>
      <c r="K809" s="5">
        <v>7631000</v>
      </c>
      <c r="L809" s="5">
        <v>4547000</v>
      </c>
      <c r="M809" s="5">
        <v>302</v>
      </c>
      <c r="S809">
        <f t="shared" si="392"/>
        <v>807</v>
      </c>
      <c r="T809">
        <f t="shared" si="403"/>
        <v>17.134045999962837</v>
      </c>
      <c r="U809">
        <f t="shared" si="393"/>
        <v>3</v>
      </c>
      <c r="V809">
        <f t="shared" si="397"/>
        <v>-1.4816285642</v>
      </c>
      <c r="W809">
        <f t="shared" si="398"/>
        <v>-0.334489482</v>
      </c>
      <c r="X809">
        <f t="shared" si="399"/>
        <v>9.1984999798000011</v>
      </c>
      <c r="Y809">
        <f t="shared" si="394"/>
        <v>58.122456</v>
      </c>
      <c r="Z809">
        <f t="shared" si="395"/>
        <v>-1.06467</v>
      </c>
      <c r="AA809">
        <f t="shared" si="396"/>
        <v>0</v>
      </c>
      <c r="AB809">
        <f t="shared" si="408"/>
        <v>-0.34799999999999998</v>
      </c>
      <c r="AC809">
        <f t="shared" si="409"/>
        <v>7.6310000000000002</v>
      </c>
      <c r="AD809">
        <f t="shared" si="410"/>
        <v>4.5469999999999997</v>
      </c>
      <c r="AE809">
        <f t="shared" si="411"/>
        <v>0.30199999999999999</v>
      </c>
      <c r="AG809">
        <f t="shared" si="386"/>
        <v>-6.0737457969402657E-3</v>
      </c>
      <c r="AH809">
        <f t="shared" si="387"/>
        <v>0.13318607521968728</v>
      </c>
      <c r="AI809">
        <f t="shared" si="388"/>
        <v>7.9360121088182162E-2</v>
      </c>
      <c r="AJ809">
        <f t="shared" si="389"/>
        <v>-0.24701364783982793</v>
      </c>
      <c r="AK809">
        <f t="shared" si="390"/>
        <v>-0.27791409163889247</v>
      </c>
      <c r="AL809">
        <f t="shared" si="391"/>
        <v>9.3156457806022228</v>
      </c>
      <c r="AM809">
        <f t="shared" si="383"/>
        <v>-0.24676639798046018</v>
      </c>
      <c r="AN809">
        <f t="shared" si="384"/>
        <v>-0.27861430521148406</v>
      </c>
      <c r="AO809">
        <f t="shared" si="385"/>
        <v>9.3156314175670278</v>
      </c>
      <c r="AQ809">
        <f t="shared" si="404"/>
        <v>1.465899997856468E-2</v>
      </c>
      <c r="AR809" t="b">
        <f t="shared" ref="AR809:AR872" si="412">OR(U809=3,U809=7)</f>
        <v>1</v>
      </c>
      <c r="AS809" t="b">
        <f t="shared" ref="AS809:AS872" si="413">OR(AR809,U809=9)</f>
        <v>1</v>
      </c>
      <c r="AT809" t="b">
        <f>TRUE</f>
        <v>1</v>
      </c>
      <c r="AU809" t="b">
        <f t="shared" si="400"/>
        <v>1</v>
      </c>
      <c r="AV809" t="b">
        <f t="shared" si="405"/>
        <v>0</v>
      </c>
      <c r="AW809" t="b">
        <f t="shared" si="401"/>
        <v>0</v>
      </c>
      <c r="AX809">
        <f t="shared" si="406"/>
        <v>0</v>
      </c>
      <c r="AY809">
        <f t="shared" si="407"/>
        <v>0</v>
      </c>
      <c r="AZ809" t="b">
        <f t="shared" si="402"/>
        <v>1</v>
      </c>
    </row>
    <row r="810" spans="1:52" x14ac:dyDescent="0.3">
      <c r="A810" s="4">
        <v>808</v>
      </c>
      <c r="B810" s="4">
        <v>-803104005112</v>
      </c>
      <c r="C810" s="5">
        <v>3</v>
      </c>
      <c r="D810" s="5">
        <v>-0.18309800000000001</v>
      </c>
      <c r="E810" s="5">
        <v>6.6299999999999996E-3</v>
      </c>
      <c r="F810" s="5">
        <v>0.94308000000000003</v>
      </c>
      <c r="G810" s="5">
        <v>55821037</v>
      </c>
      <c r="H810" s="5">
        <v>-6033116</v>
      </c>
      <c r="I810" s="5">
        <v>0</v>
      </c>
      <c r="J810" s="5">
        <v>-0.63100000000000001</v>
      </c>
      <c r="K810" s="5">
        <v>7411000</v>
      </c>
      <c r="L810" s="5">
        <v>4574000</v>
      </c>
      <c r="M810" s="5">
        <v>302</v>
      </c>
      <c r="S810">
        <f t="shared" si="392"/>
        <v>808</v>
      </c>
      <c r="T810">
        <f t="shared" si="403"/>
        <v>17.15879799996037</v>
      </c>
      <c r="U810">
        <f t="shared" si="393"/>
        <v>3</v>
      </c>
      <c r="V810">
        <f t="shared" si="397"/>
        <v>-1.7954956076000002</v>
      </c>
      <c r="W810">
        <f t="shared" si="398"/>
        <v>6.5015106000000003E-2</v>
      </c>
      <c r="X810">
        <f t="shared" si="399"/>
        <v>9.2480310960000001</v>
      </c>
      <c r="Y810">
        <f t="shared" si="394"/>
        <v>55.821036999999997</v>
      </c>
      <c r="Z810">
        <f t="shared" si="395"/>
        <v>-6.0331159999999997</v>
      </c>
      <c r="AA810">
        <f t="shared" si="396"/>
        <v>0</v>
      </c>
      <c r="AB810">
        <f t="shared" si="408"/>
        <v>-0.63100000000000001</v>
      </c>
      <c r="AC810">
        <f t="shared" si="409"/>
        <v>7.4109999999999996</v>
      </c>
      <c r="AD810">
        <f t="shared" si="410"/>
        <v>4.5739999999999998</v>
      </c>
      <c r="AE810">
        <f t="shared" si="411"/>
        <v>0.30199999999999999</v>
      </c>
      <c r="AG810">
        <f t="shared" si="386"/>
        <v>-1.101302758008422E-2</v>
      </c>
      <c r="AH810">
        <f t="shared" si="387"/>
        <v>0.12934635086529975</v>
      </c>
      <c r="AI810">
        <f t="shared" si="388"/>
        <v>7.9831359986220624E-2</v>
      </c>
      <c r="AJ810">
        <f t="shared" si="389"/>
        <v>-0.58763041932444615</v>
      </c>
      <c r="AK810">
        <f t="shared" si="390"/>
        <v>0.16855763758805786</v>
      </c>
      <c r="AL810">
        <f t="shared" si="391"/>
        <v>9.4010844803457303</v>
      </c>
      <c r="AM810">
        <f t="shared" si="383"/>
        <v>-0.58779511184415267</v>
      </c>
      <c r="AN810">
        <f t="shared" si="384"/>
        <v>0.16685792601853677</v>
      </c>
      <c r="AO810">
        <f t="shared" si="385"/>
        <v>9.4011045059885898</v>
      </c>
      <c r="AQ810">
        <f t="shared" si="404"/>
        <v>2.4751999997533858E-2</v>
      </c>
      <c r="AR810" t="b">
        <f t="shared" si="412"/>
        <v>1</v>
      </c>
      <c r="AS810" t="b">
        <f t="shared" si="413"/>
        <v>1</v>
      </c>
      <c r="AT810" t="b">
        <f>TRUE</f>
        <v>1</v>
      </c>
      <c r="AU810" t="b">
        <f t="shared" si="400"/>
        <v>1</v>
      </c>
      <c r="AV810" t="b">
        <f t="shared" si="405"/>
        <v>0</v>
      </c>
      <c r="AW810" t="b">
        <f t="shared" si="401"/>
        <v>0</v>
      </c>
      <c r="AX810">
        <f t="shared" si="406"/>
        <v>0</v>
      </c>
      <c r="AY810">
        <f t="shared" si="407"/>
        <v>0</v>
      </c>
      <c r="AZ810" t="b">
        <f t="shared" si="402"/>
        <v>1</v>
      </c>
    </row>
    <row r="811" spans="1:52" x14ac:dyDescent="0.3">
      <c r="A811" s="4">
        <v>809</v>
      </c>
      <c r="B811" s="4">
        <v>-803103985158</v>
      </c>
      <c r="C811" s="5">
        <v>3</v>
      </c>
      <c r="D811" s="5">
        <v>-0.16497400000000001</v>
      </c>
      <c r="E811" s="5">
        <v>2.0060999999999999E-2</v>
      </c>
      <c r="F811" s="5">
        <v>0.94259000000000004</v>
      </c>
      <c r="G811" s="5">
        <v>52418377</v>
      </c>
      <c r="H811" s="5">
        <v>8.0499999999999999E-3</v>
      </c>
      <c r="I811" s="5">
        <v>0</v>
      </c>
      <c r="J811" s="5">
        <v>-0.76300000000000001</v>
      </c>
      <c r="K811" s="5">
        <v>7218000</v>
      </c>
      <c r="L811" s="5">
        <v>4553000</v>
      </c>
      <c r="M811" s="5">
        <v>304</v>
      </c>
      <c r="S811">
        <f t="shared" si="392"/>
        <v>809</v>
      </c>
      <c r="T811">
        <f t="shared" si="403"/>
        <v>17.178751999977976</v>
      </c>
      <c r="U811">
        <f t="shared" si="393"/>
        <v>3</v>
      </c>
      <c r="V811">
        <f t="shared" si="397"/>
        <v>-1.6177680388000002</v>
      </c>
      <c r="W811">
        <f t="shared" si="398"/>
        <v>0.19672217819999999</v>
      </c>
      <c r="X811">
        <f t="shared" si="399"/>
        <v>9.2432260580000012</v>
      </c>
      <c r="Y811">
        <f t="shared" si="394"/>
        <v>52.418377</v>
      </c>
      <c r="Z811">
        <f t="shared" si="395"/>
        <v>8.0499999999999999E-3</v>
      </c>
      <c r="AA811">
        <f t="shared" si="396"/>
        <v>0</v>
      </c>
      <c r="AB811">
        <f t="shared" si="408"/>
        <v>-0.76300000000000001</v>
      </c>
      <c r="AC811">
        <f t="shared" si="409"/>
        <v>7.218</v>
      </c>
      <c r="AD811">
        <f t="shared" si="410"/>
        <v>4.5529999999999999</v>
      </c>
      <c r="AE811">
        <f t="shared" si="411"/>
        <v>0.30399999999999999</v>
      </c>
      <c r="AG811">
        <f t="shared" si="386"/>
        <v>-1.3316862192716735E-2</v>
      </c>
      <c r="AH811">
        <f t="shared" si="387"/>
        <v>0.1259778654089507</v>
      </c>
      <c r="AI811">
        <f t="shared" si="388"/>
        <v>7.9464840843301826E-2</v>
      </c>
      <c r="AJ811">
        <f t="shared" si="389"/>
        <v>-0.44358337582254914</v>
      </c>
      <c r="AK811">
        <f t="shared" si="390"/>
        <v>0.32152319635608334</v>
      </c>
      <c r="AL811">
        <f t="shared" si="391"/>
        <v>9.3697896254370416</v>
      </c>
      <c r="AM811">
        <f t="shared" si="383"/>
        <v>-0.44401549680931862</v>
      </c>
      <c r="AN811">
        <f t="shared" si="384"/>
        <v>0.3197918647526557</v>
      </c>
      <c r="AO811">
        <f t="shared" si="385"/>
        <v>9.3698284084544472</v>
      </c>
      <c r="AQ811">
        <f t="shared" si="404"/>
        <v>1.9954000017605722E-2</v>
      </c>
      <c r="AR811" t="b">
        <f t="shared" si="412"/>
        <v>1</v>
      </c>
      <c r="AS811" t="b">
        <f t="shared" si="413"/>
        <v>1</v>
      </c>
      <c r="AT811" t="b">
        <f>TRUE</f>
        <v>1</v>
      </c>
      <c r="AU811" t="b">
        <f t="shared" si="400"/>
        <v>1</v>
      </c>
      <c r="AV811" t="b">
        <f t="shared" si="405"/>
        <v>0</v>
      </c>
      <c r="AW811" t="b">
        <f t="shared" si="401"/>
        <v>0</v>
      </c>
      <c r="AX811">
        <f t="shared" si="406"/>
        <v>0</v>
      </c>
      <c r="AY811">
        <f t="shared" si="407"/>
        <v>0</v>
      </c>
      <c r="AZ811" t="b">
        <f t="shared" si="402"/>
        <v>1</v>
      </c>
    </row>
    <row r="812" spans="1:52" x14ac:dyDescent="0.3">
      <c r="A812" s="4">
        <v>810</v>
      </c>
      <c r="B812" s="4">
        <v>-803103964831</v>
      </c>
      <c r="C812" s="5">
        <v>3</v>
      </c>
      <c r="D812" s="5">
        <v>-0.129501</v>
      </c>
      <c r="E812" s="5">
        <v>3.0400000000000002E-4</v>
      </c>
      <c r="F812" s="5">
        <v>0.95616400000000001</v>
      </c>
      <c r="G812" s="5">
        <v>53464554</v>
      </c>
      <c r="H812" s="5">
        <v>2226419</v>
      </c>
      <c r="I812" s="5">
        <v>0</v>
      </c>
      <c r="J812" s="5">
        <v>-0.78400000000000003</v>
      </c>
      <c r="K812" s="5">
        <v>7001000</v>
      </c>
      <c r="L812" s="5">
        <v>4503000</v>
      </c>
      <c r="M812" s="5">
        <v>303</v>
      </c>
      <c r="S812">
        <f t="shared" si="392"/>
        <v>810</v>
      </c>
      <c r="T812">
        <f t="shared" si="403"/>
        <v>17.19907900004182</v>
      </c>
      <c r="U812">
        <f t="shared" si="393"/>
        <v>3</v>
      </c>
      <c r="V812">
        <f t="shared" si="397"/>
        <v>-1.2699127062000002</v>
      </c>
      <c r="W812">
        <f t="shared" si="398"/>
        <v>2.9810848000000004E-3</v>
      </c>
      <c r="X812">
        <f t="shared" si="399"/>
        <v>9.3763354167999999</v>
      </c>
      <c r="Y812">
        <f t="shared" si="394"/>
        <v>53.464554</v>
      </c>
      <c r="Z812">
        <f t="shared" si="395"/>
        <v>2.2264189999999999</v>
      </c>
      <c r="AA812">
        <f t="shared" si="396"/>
        <v>0</v>
      </c>
      <c r="AB812">
        <f t="shared" si="408"/>
        <v>-0.78400000000000003</v>
      </c>
      <c r="AC812">
        <f t="shared" si="409"/>
        <v>7.0010000000000003</v>
      </c>
      <c r="AD812">
        <f t="shared" si="410"/>
        <v>4.5030000000000001</v>
      </c>
      <c r="AE812">
        <f t="shared" si="411"/>
        <v>0.30299999999999999</v>
      </c>
      <c r="AG812">
        <f t="shared" si="386"/>
        <v>-1.3683381335635545E-2</v>
      </c>
      <c r="AH812">
        <f t="shared" si="387"/>
        <v>0.12219050093212301</v>
      </c>
      <c r="AI812">
        <f t="shared" si="388"/>
        <v>7.859217621730466E-2</v>
      </c>
      <c r="AJ812">
        <f t="shared" si="389"/>
        <v>-0.11759399940010007</v>
      </c>
      <c r="AK812">
        <f t="shared" si="390"/>
        <v>0.13243812540940619</v>
      </c>
      <c r="AL812">
        <f t="shared" si="391"/>
        <v>9.4602846051699707</v>
      </c>
      <c r="AM812">
        <f t="shared" si="383"/>
        <v>-0.11770596023567492</v>
      </c>
      <c r="AN812">
        <f t="shared" si="384"/>
        <v>0.1312767750931747</v>
      </c>
      <c r="AO812">
        <f t="shared" si="385"/>
        <v>9.4602993996923228</v>
      </c>
      <c r="AQ812">
        <f t="shared" si="404"/>
        <v>2.0327000063844025E-2</v>
      </c>
      <c r="AR812" t="b">
        <f t="shared" si="412"/>
        <v>1</v>
      </c>
      <c r="AS812" t="b">
        <f t="shared" si="413"/>
        <v>1</v>
      </c>
      <c r="AT812" t="b">
        <f>TRUE</f>
        <v>1</v>
      </c>
      <c r="AU812" t="b">
        <f t="shared" si="400"/>
        <v>1</v>
      </c>
      <c r="AV812" t="b">
        <f t="shared" si="405"/>
        <v>0</v>
      </c>
      <c r="AW812" t="b">
        <f t="shared" si="401"/>
        <v>0</v>
      </c>
      <c r="AX812">
        <f t="shared" si="406"/>
        <v>0</v>
      </c>
      <c r="AY812">
        <f t="shared" si="407"/>
        <v>0</v>
      </c>
      <c r="AZ812" t="b">
        <f t="shared" si="402"/>
        <v>1</v>
      </c>
    </row>
    <row r="813" spans="1:52" x14ac:dyDescent="0.3">
      <c r="A813" s="4">
        <v>811</v>
      </c>
      <c r="B813" s="4">
        <v>-803103943615</v>
      </c>
      <c r="C813" s="5">
        <v>3</v>
      </c>
      <c r="D813" s="5">
        <v>-0.118016</v>
      </c>
      <c r="E813" s="5">
        <v>-2.1056999999999999E-2</v>
      </c>
      <c r="F813" s="5">
        <v>0.96756900000000001</v>
      </c>
      <c r="G813" s="5">
        <v>55714870</v>
      </c>
      <c r="H813" s="5">
        <v>0.73732900000000001</v>
      </c>
      <c r="I813" s="5">
        <v>0</v>
      </c>
      <c r="J813" s="5">
        <v>-0.82199999999999995</v>
      </c>
      <c r="K813" s="5">
        <v>6724000</v>
      </c>
      <c r="L813" s="5">
        <v>4507000</v>
      </c>
      <c r="M813" s="5">
        <v>304</v>
      </c>
      <c r="S813">
        <f t="shared" si="392"/>
        <v>811</v>
      </c>
      <c r="T813">
        <f t="shared" si="403"/>
        <v>17.220295000006445</v>
      </c>
      <c r="U813">
        <f t="shared" si="393"/>
        <v>3</v>
      </c>
      <c r="V813">
        <f t="shared" si="397"/>
        <v>-1.1572884992000001</v>
      </c>
      <c r="W813">
        <f t="shared" si="398"/>
        <v>-0.20648915340000001</v>
      </c>
      <c r="X813">
        <f t="shared" si="399"/>
        <v>9.4881751277999999</v>
      </c>
      <c r="Y813">
        <f t="shared" si="394"/>
        <v>55.714869999999998</v>
      </c>
      <c r="Z813">
        <f t="shared" si="395"/>
        <v>0.73732900000000001</v>
      </c>
      <c r="AA813">
        <f t="shared" si="396"/>
        <v>0</v>
      </c>
      <c r="AB813">
        <f t="shared" si="408"/>
        <v>-0.82199999999999995</v>
      </c>
      <c r="AC813">
        <f t="shared" si="409"/>
        <v>6.7240000000000002</v>
      </c>
      <c r="AD813">
        <f t="shared" si="410"/>
        <v>4.5069999999999997</v>
      </c>
      <c r="AE813">
        <f t="shared" si="411"/>
        <v>0.30399999999999999</v>
      </c>
      <c r="AG813">
        <f t="shared" si="386"/>
        <v>-1.4346606451393389E-2</v>
      </c>
      <c r="AH813">
        <f t="shared" si="387"/>
        <v>0.11735593890409872</v>
      </c>
      <c r="AI813">
        <f t="shared" si="388"/>
        <v>7.8661989387384432E-2</v>
      </c>
      <c r="AJ813">
        <f t="shared" si="389"/>
        <v>-3.8388768255275263E-2</v>
      </c>
      <c r="AK813">
        <f t="shared" si="390"/>
        <v>-6.9341779552986371E-2</v>
      </c>
      <c r="AL813">
        <f t="shared" si="391"/>
        <v>9.5603943285167485</v>
      </c>
      <c r="AM813">
        <f t="shared" si="383"/>
        <v>-3.8156247869337134E-2</v>
      </c>
      <c r="AN813">
        <f t="shared" si="384"/>
        <v>-7.0349458481592575E-2</v>
      </c>
      <c r="AO813">
        <f t="shared" si="385"/>
        <v>9.5603878975225083</v>
      </c>
      <c r="AQ813">
        <f t="shared" si="404"/>
        <v>2.1215999964624643E-2</v>
      </c>
      <c r="AR813" t="b">
        <f t="shared" si="412"/>
        <v>1</v>
      </c>
      <c r="AS813" t="b">
        <f t="shared" si="413"/>
        <v>1</v>
      </c>
      <c r="AT813" t="b">
        <f>TRUE</f>
        <v>1</v>
      </c>
      <c r="AU813" t="b">
        <f t="shared" si="400"/>
        <v>1</v>
      </c>
      <c r="AV813" t="b">
        <f t="shared" si="405"/>
        <v>0</v>
      </c>
      <c r="AW813" t="b">
        <f t="shared" si="401"/>
        <v>0</v>
      </c>
      <c r="AX813">
        <f t="shared" si="406"/>
        <v>0</v>
      </c>
      <c r="AY813">
        <f t="shared" si="407"/>
        <v>0</v>
      </c>
      <c r="AZ813" t="b">
        <f t="shared" si="402"/>
        <v>1</v>
      </c>
    </row>
    <row r="814" spans="1:52" x14ac:dyDescent="0.3">
      <c r="A814" s="4">
        <v>812</v>
      </c>
      <c r="B814" s="4">
        <v>-803103926450</v>
      </c>
      <c r="C814" s="5">
        <v>3</v>
      </c>
      <c r="D814" s="5">
        <v>-0.18096499999999999</v>
      </c>
      <c r="E814" s="5">
        <v>-1.1679999999999999E-2</v>
      </c>
      <c r="F814" s="5">
        <v>0.961453</v>
      </c>
      <c r="G814" s="5">
        <v>51191132</v>
      </c>
      <c r="H814" s="5">
        <v>-4327587</v>
      </c>
      <c r="I814" s="5">
        <v>0</v>
      </c>
      <c r="J814" s="5">
        <v>-0.95</v>
      </c>
      <c r="K814" s="5">
        <v>6352000</v>
      </c>
      <c r="L814" s="5">
        <v>4490000</v>
      </c>
      <c r="M814" s="5">
        <v>303</v>
      </c>
      <c r="S814">
        <f t="shared" si="392"/>
        <v>812</v>
      </c>
      <c r="T814">
        <f t="shared" si="403"/>
        <v>17.237459999974817</v>
      </c>
      <c r="U814">
        <f t="shared" si="393"/>
        <v>3</v>
      </c>
      <c r="V814">
        <f t="shared" si="397"/>
        <v>-1.7745789830000001</v>
      </c>
      <c r="W814">
        <f t="shared" si="398"/>
        <v>-0.114536416</v>
      </c>
      <c r="X814">
        <f t="shared" si="399"/>
        <v>9.4282004086000004</v>
      </c>
      <c r="Y814">
        <f t="shared" si="394"/>
        <v>51.191132000000003</v>
      </c>
      <c r="Z814">
        <f t="shared" si="395"/>
        <v>-4.3275870000000003</v>
      </c>
      <c r="AA814">
        <f t="shared" si="396"/>
        <v>0</v>
      </c>
      <c r="AB814">
        <f t="shared" si="408"/>
        <v>-0.95</v>
      </c>
      <c r="AC814">
        <f t="shared" si="409"/>
        <v>6.3520000000000003</v>
      </c>
      <c r="AD814">
        <f t="shared" si="410"/>
        <v>4.49</v>
      </c>
      <c r="AE814">
        <f t="shared" si="411"/>
        <v>0.30299999999999999</v>
      </c>
      <c r="AG814">
        <f t="shared" si="386"/>
        <v>-1.6580627893946129E-2</v>
      </c>
      <c r="AH814">
        <f t="shared" si="387"/>
        <v>0.11086331408667982</v>
      </c>
      <c r="AI814">
        <f t="shared" si="388"/>
        <v>7.8365283414545406E-2</v>
      </c>
      <c r="AJ814">
        <f t="shared" si="389"/>
        <v>-0.72058302372784677</v>
      </c>
      <c r="AK814">
        <f t="shared" si="390"/>
        <v>4.4093176855333344E-2</v>
      </c>
      <c r="AL814">
        <f t="shared" si="391"/>
        <v>9.5672372187528989</v>
      </c>
      <c r="AM814">
        <f t="shared" si="383"/>
        <v>-0.72051630546446721</v>
      </c>
      <c r="AN814">
        <f t="shared" si="384"/>
        <v>4.179764767771095E-2</v>
      </c>
      <c r="AO814">
        <f t="shared" si="385"/>
        <v>9.5672525477500123</v>
      </c>
      <c r="AQ814">
        <f t="shared" si="404"/>
        <v>1.7164999968372285E-2</v>
      </c>
      <c r="AR814" t="b">
        <f t="shared" si="412"/>
        <v>1</v>
      </c>
      <c r="AS814" t="b">
        <f t="shared" si="413"/>
        <v>1</v>
      </c>
      <c r="AT814" t="b">
        <f>TRUE</f>
        <v>1</v>
      </c>
      <c r="AU814" t="b">
        <f t="shared" si="400"/>
        <v>1</v>
      </c>
      <c r="AV814" t="b">
        <f t="shared" si="405"/>
        <v>0</v>
      </c>
      <c r="AW814" t="b">
        <f t="shared" si="401"/>
        <v>0</v>
      </c>
      <c r="AX814">
        <f t="shared" si="406"/>
        <v>0</v>
      </c>
      <c r="AY814">
        <f t="shared" si="407"/>
        <v>0</v>
      </c>
      <c r="AZ814" t="b">
        <f t="shared" si="402"/>
        <v>1</v>
      </c>
    </row>
    <row r="815" spans="1:52" x14ac:dyDescent="0.3">
      <c r="A815" s="4">
        <v>813</v>
      </c>
      <c r="B815" s="4">
        <v>-803103908327</v>
      </c>
      <c r="C815" s="5">
        <v>3</v>
      </c>
      <c r="D815" s="5">
        <v>-0.175403</v>
      </c>
      <c r="E815" s="5">
        <v>1.4818E-2</v>
      </c>
      <c r="F815" s="5">
        <v>0.95757599999999998</v>
      </c>
      <c r="G815" s="5">
        <v>48217651</v>
      </c>
      <c r="H815" s="5">
        <v>1214662</v>
      </c>
      <c r="I815" s="5">
        <v>0</v>
      </c>
      <c r="J815" s="5">
        <v>-1014000</v>
      </c>
      <c r="K815" s="5">
        <v>6042000</v>
      </c>
      <c r="L815" s="5">
        <v>4506000</v>
      </c>
      <c r="M815" s="5">
        <v>304</v>
      </c>
      <c r="S815">
        <f t="shared" si="392"/>
        <v>813</v>
      </c>
      <c r="T815">
        <f t="shared" si="403"/>
        <v>17.255583000020124</v>
      </c>
      <c r="U815">
        <f t="shared" si="393"/>
        <v>3</v>
      </c>
      <c r="V815">
        <f t="shared" si="397"/>
        <v>-1.7200368986000001</v>
      </c>
      <c r="W815">
        <f t="shared" si="398"/>
        <v>0.14530827160000001</v>
      </c>
      <c r="X815">
        <f t="shared" si="399"/>
        <v>9.3901817712</v>
      </c>
      <c r="Y815">
        <f t="shared" si="394"/>
        <v>48.217650999999996</v>
      </c>
      <c r="Z815">
        <f t="shared" si="395"/>
        <v>1.2146619999999999</v>
      </c>
      <c r="AA815">
        <f t="shared" si="396"/>
        <v>0</v>
      </c>
      <c r="AB815">
        <f t="shared" si="408"/>
        <v>-1.014</v>
      </c>
      <c r="AC815">
        <f t="shared" si="409"/>
        <v>6.0419999999999998</v>
      </c>
      <c r="AD815">
        <f t="shared" si="410"/>
        <v>4.5060000000000002</v>
      </c>
      <c r="AE815">
        <f t="shared" si="411"/>
        <v>0.30399999999999999</v>
      </c>
      <c r="AG815">
        <f t="shared" si="386"/>
        <v>-1.76976386152225E-2</v>
      </c>
      <c r="AH815">
        <f t="shared" si="387"/>
        <v>0.10545279340549739</v>
      </c>
      <c r="AI815">
        <f t="shared" si="388"/>
        <v>7.8644536094864492E-2</v>
      </c>
      <c r="AJ815">
        <f t="shared" si="389"/>
        <v>-0.72209544091060618</v>
      </c>
      <c r="AK815">
        <f t="shared" si="390"/>
        <v>0.31374171375998877</v>
      </c>
      <c r="AL815">
        <f t="shared" si="391"/>
        <v>9.5150039113907212</v>
      </c>
      <c r="AM815">
        <f t="shared" si="383"/>
        <v>-0.72252088873720488</v>
      </c>
      <c r="AN815">
        <f t="shared" si="384"/>
        <v>0.3114608851218168</v>
      </c>
      <c r="AO815">
        <f t="shared" si="385"/>
        <v>9.5150465476998694</v>
      </c>
      <c r="AQ815">
        <f t="shared" si="404"/>
        <v>1.8123000045306981E-2</v>
      </c>
      <c r="AR815" t="b">
        <f t="shared" si="412"/>
        <v>1</v>
      </c>
      <c r="AS815" t="b">
        <f t="shared" si="413"/>
        <v>1</v>
      </c>
      <c r="AT815" t="b">
        <f>TRUE</f>
        <v>1</v>
      </c>
      <c r="AU815" t="b">
        <f t="shared" si="400"/>
        <v>1</v>
      </c>
      <c r="AV815" t="b">
        <f t="shared" si="405"/>
        <v>0</v>
      </c>
      <c r="AW815" t="b">
        <f t="shared" si="401"/>
        <v>0</v>
      </c>
      <c r="AX815">
        <f t="shared" si="406"/>
        <v>0</v>
      </c>
      <c r="AY815">
        <f t="shared" si="407"/>
        <v>0</v>
      </c>
      <c r="AZ815" t="b">
        <f t="shared" si="402"/>
        <v>1</v>
      </c>
    </row>
    <row r="816" spans="1:52" x14ac:dyDescent="0.3">
      <c r="A816" s="4">
        <v>814</v>
      </c>
      <c r="B816" s="4">
        <v>-803103885537</v>
      </c>
      <c r="C816" s="5">
        <v>3</v>
      </c>
      <c r="D816" s="5">
        <v>-0.103746</v>
      </c>
      <c r="E816" s="5">
        <v>-8.3639999999999999E-3</v>
      </c>
      <c r="F816" s="5">
        <v>0.967279</v>
      </c>
      <c r="G816" s="5">
        <v>45665287</v>
      </c>
      <c r="H816" s="5">
        <v>3739190</v>
      </c>
      <c r="I816" s="5">
        <v>0</v>
      </c>
      <c r="J816" s="5">
        <v>-1048000</v>
      </c>
      <c r="K816" s="5">
        <v>5462000</v>
      </c>
      <c r="L816" s="5">
        <v>4480000</v>
      </c>
      <c r="M816" s="5">
        <v>303</v>
      </c>
      <c r="S816">
        <f t="shared" si="392"/>
        <v>814</v>
      </c>
      <c r="T816">
        <f t="shared" si="403"/>
        <v>17.278372999979183</v>
      </c>
      <c r="U816">
        <f t="shared" si="393"/>
        <v>3</v>
      </c>
      <c r="V816">
        <f t="shared" si="397"/>
        <v>-1.0173540252000002</v>
      </c>
      <c r="W816">
        <f t="shared" si="398"/>
        <v>-8.2019056800000004E-2</v>
      </c>
      <c r="X816">
        <f t="shared" si="399"/>
        <v>9.485331329800001</v>
      </c>
      <c r="Y816">
        <f t="shared" si="394"/>
        <v>45.665286999999999</v>
      </c>
      <c r="Z816">
        <f t="shared" si="395"/>
        <v>3.7391899999999998</v>
      </c>
      <c r="AA816">
        <f t="shared" si="396"/>
        <v>0</v>
      </c>
      <c r="AB816">
        <f t="shared" si="408"/>
        <v>-1.048</v>
      </c>
      <c r="AC816">
        <f t="shared" si="409"/>
        <v>5.4619999999999997</v>
      </c>
      <c r="AD816">
        <f t="shared" si="410"/>
        <v>4.4800000000000004</v>
      </c>
      <c r="AE816">
        <f t="shared" si="411"/>
        <v>0.30299999999999999</v>
      </c>
      <c r="AG816">
        <f t="shared" si="386"/>
        <v>-1.8291050560900576E-2</v>
      </c>
      <c r="AH816">
        <f t="shared" si="387"/>
        <v>9.5329883743930283E-2</v>
      </c>
      <c r="AI816">
        <f t="shared" si="388"/>
        <v>7.819075048934597E-2</v>
      </c>
      <c r="AJ816">
        <f t="shared" si="389"/>
        <v>-0.10986820495981531</v>
      </c>
      <c r="AK816">
        <f t="shared" si="390"/>
        <v>9.2465113547537198E-2</v>
      </c>
      <c r="AL816">
        <f t="shared" si="391"/>
        <v>9.5390055013439419</v>
      </c>
      <c r="AM816">
        <f t="shared" si="383"/>
        <v>-0.10987644259662122</v>
      </c>
      <c r="AN816">
        <f t="shared" si="384"/>
        <v>9.1481663923408299E-2</v>
      </c>
      <c r="AO816">
        <f t="shared" si="385"/>
        <v>9.5390148887022157</v>
      </c>
      <c r="AQ816">
        <f t="shared" si="404"/>
        <v>2.278999995905906E-2</v>
      </c>
      <c r="AR816" t="b">
        <f t="shared" si="412"/>
        <v>1</v>
      </c>
      <c r="AS816" t="b">
        <f t="shared" si="413"/>
        <v>1</v>
      </c>
      <c r="AT816" t="b">
        <f>TRUE</f>
        <v>1</v>
      </c>
      <c r="AU816" t="b">
        <f t="shared" si="400"/>
        <v>1</v>
      </c>
      <c r="AV816" t="b">
        <f t="shared" si="405"/>
        <v>0</v>
      </c>
      <c r="AW816" t="b">
        <f t="shared" si="401"/>
        <v>0</v>
      </c>
      <c r="AX816">
        <f t="shared" si="406"/>
        <v>0</v>
      </c>
      <c r="AY816">
        <f t="shared" si="407"/>
        <v>0</v>
      </c>
      <c r="AZ816" t="b">
        <f t="shared" si="402"/>
        <v>1</v>
      </c>
    </row>
    <row r="817" spans="1:52" x14ac:dyDescent="0.3">
      <c r="A817" s="4">
        <v>815</v>
      </c>
      <c r="B817" s="4">
        <v>-803103866462</v>
      </c>
      <c r="C817" s="5">
        <v>3</v>
      </c>
      <c r="D817" s="5">
        <v>-8.9854000000000003E-2</v>
      </c>
      <c r="E817" s="5">
        <v>-3.1258000000000001E-2</v>
      </c>
      <c r="F817" s="5">
        <v>0.97767899999999996</v>
      </c>
      <c r="G817" s="5">
        <v>47121616</v>
      </c>
      <c r="H817" s="5">
        <v>-0.43931199999999998</v>
      </c>
      <c r="I817" s="5">
        <v>0</v>
      </c>
      <c r="J817" s="5">
        <v>-1168000</v>
      </c>
      <c r="K817" s="5">
        <v>5027000</v>
      </c>
      <c r="L817" s="5">
        <v>4489000</v>
      </c>
      <c r="M817" s="5">
        <v>304</v>
      </c>
      <c r="S817">
        <f t="shared" si="392"/>
        <v>815</v>
      </c>
      <c r="T817">
        <f t="shared" si="403"/>
        <v>17.297448000055738</v>
      </c>
      <c r="U817">
        <f t="shared" si="393"/>
        <v>3</v>
      </c>
      <c r="V817">
        <f t="shared" si="397"/>
        <v>-0.88112629480000004</v>
      </c>
      <c r="W817">
        <f t="shared" si="398"/>
        <v>-0.30652219960000004</v>
      </c>
      <c r="X817">
        <f t="shared" si="399"/>
        <v>9.5873158097999998</v>
      </c>
      <c r="Y817">
        <f t="shared" si="394"/>
        <v>47.121616000000003</v>
      </c>
      <c r="Z817">
        <f t="shared" si="395"/>
        <v>-0.43931199999999998</v>
      </c>
      <c r="AA817">
        <f t="shared" si="396"/>
        <v>0</v>
      </c>
      <c r="AB817">
        <f t="shared" si="408"/>
        <v>-1.1679999999999999</v>
      </c>
      <c r="AC817">
        <f t="shared" si="409"/>
        <v>5.0270000000000001</v>
      </c>
      <c r="AD817">
        <f t="shared" si="410"/>
        <v>4.4889999999999999</v>
      </c>
      <c r="AE817">
        <f t="shared" si="411"/>
        <v>0.30399999999999999</v>
      </c>
      <c r="AG817">
        <f t="shared" si="386"/>
        <v>-2.0385445663293769E-2</v>
      </c>
      <c r="AH817">
        <f t="shared" si="387"/>
        <v>8.7737701497754936E-2</v>
      </c>
      <c r="AI817">
        <f t="shared" si="388"/>
        <v>7.8347830122025452E-2</v>
      </c>
      <c r="AJ817">
        <f t="shared" si="389"/>
        <v>-3.7646795357889284E-2</v>
      </c>
      <c r="AK817">
        <f t="shared" si="390"/>
        <v>-0.11020822584394477</v>
      </c>
      <c r="AL817">
        <f t="shared" si="391"/>
        <v>9.6318949697778713</v>
      </c>
      <c r="AM817">
        <f t="shared" si="383"/>
        <v>-3.7273849915905655E-2</v>
      </c>
      <c r="AN817">
        <f t="shared" si="384"/>
        <v>-0.11103034236492218</v>
      </c>
      <c r="AO817">
        <f t="shared" si="385"/>
        <v>9.6318869784826386</v>
      </c>
      <c r="AQ817">
        <f t="shared" si="404"/>
        <v>1.9075000076554716E-2</v>
      </c>
      <c r="AR817" t="b">
        <f t="shared" si="412"/>
        <v>1</v>
      </c>
      <c r="AS817" t="b">
        <f t="shared" si="413"/>
        <v>1</v>
      </c>
      <c r="AT817" t="b">
        <f>TRUE</f>
        <v>1</v>
      </c>
      <c r="AU817" t="b">
        <f t="shared" si="400"/>
        <v>1</v>
      </c>
      <c r="AV817" t="b">
        <f t="shared" si="405"/>
        <v>0</v>
      </c>
      <c r="AW817" t="b">
        <f t="shared" si="401"/>
        <v>0</v>
      </c>
      <c r="AX817">
        <f t="shared" si="406"/>
        <v>0</v>
      </c>
      <c r="AY817">
        <f t="shared" si="407"/>
        <v>0</v>
      </c>
      <c r="AZ817" t="b">
        <f t="shared" si="402"/>
        <v>1</v>
      </c>
    </row>
    <row r="818" spans="1:52" x14ac:dyDescent="0.3">
      <c r="A818" s="4">
        <v>816</v>
      </c>
      <c r="B818" s="4">
        <v>-803103844865</v>
      </c>
      <c r="C818" s="5">
        <v>3</v>
      </c>
      <c r="D818" s="5">
        <v>-0.13123799999999999</v>
      </c>
      <c r="E818" s="5">
        <v>-1.1372999999999999E-2</v>
      </c>
      <c r="F818" s="5">
        <v>0.96621599999999996</v>
      </c>
      <c r="G818" s="5">
        <v>44037952</v>
      </c>
      <c r="H818" s="5">
        <v>-4803272</v>
      </c>
      <c r="I818" s="5">
        <v>0</v>
      </c>
      <c r="J818" s="5">
        <v>-1501000</v>
      </c>
      <c r="K818" s="5">
        <v>4364000</v>
      </c>
      <c r="L818" s="5">
        <v>4508000</v>
      </c>
      <c r="M818" s="5">
        <v>306</v>
      </c>
      <c r="S818">
        <f t="shared" si="392"/>
        <v>816</v>
      </c>
      <c r="T818">
        <f t="shared" si="403"/>
        <v>17.319045000011101</v>
      </c>
      <c r="U818">
        <f t="shared" si="393"/>
        <v>3</v>
      </c>
      <c r="V818">
        <f t="shared" si="397"/>
        <v>-1.2869460756</v>
      </c>
      <c r="W818">
        <f t="shared" si="398"/>
        <v>-0.1115259126</v>
      </c>
      <c r="X818">
        <f t="shared" si="399"/>
        <v>9.4749073391999996</v>
      </c>
      <c r="Y818">
        <f t="shared" si="394"/>
        <v>44.037951999999997</v>
      </c>
      <c r="Z818">
        <f t="shared" si="395"/>
        <v>-4.8032719999999998</v>
      </c>
      <c r="AA818">
        <f t="shared" si="396"/>
        <v>0</v>
      </c>
      <c r="AB818">
        <f t="shared" si="408"/>
        <v>-1.5009999999999999</v>
      </c>
      <c r="AC818">
        <f t="shared" si="409"/>
        <v>4.3639999999999999</v>
      </c>
      <c r="AD818">
        <f t="shared" si="410"/>
        <v>4.508</v>
      </c>
      <c r="AE818">
        <f t="shared" si="411"/>
        <v>0.30599999999999999</v>
      </c>
      <c r="AG818">
        <f t="shared" si="386"/>
        <v>-2.6197392072434884E-2</v>
      </c>
      <c r="AH818">
        <f t="shared" si="387"/>
        <v>7.6166168557032538E-2</v>
      </c>
      <c r="AI818">
        <f t="shared" si="388"/>
        <v>7.8679442679904371E-2</v>
      </c>
      <c r="AJ818">
        <f t="shared" si="389"/>
        <v>-0.56224508385418537</v>
      </c>
      <c r="AK818">
        <f t="shared" si="390"/>
        <v>0.13854740446801123</v>
      </c>
      <c r="AL818">
        <f t="shared" si="391"/>
        <v>9.5450103404609532</v>
      </c>
      <c r="AM818">
        <f t="shared" si="383"/>
        <v>-0.56227017845375005</v>
      </c>
      <c r="AN818">
        <f t="shared" si="384"/>
        <v>0.13670182677922521</v>
      </c>
      <c r="AO818">
        <f t="shared" si="385"/>
        <v>9.5450354726468341</v>
      </c>
      <c r="AQ818">
        <f t="shared" si="404"/>
        <v>2.1596999955363572E-2</v>
      </c>
      <c r="AR818" t="b">
        <f t="shared" si="412"/>
        <v>1</v>
      </c>
      <c r="AS818" t="b">
        <f t="shared" si="413"/>
        <v>1</v>
      </c>
      <c r="AT818" t="b">
        <f>TRUE</f>
        <v>1</v>
      </c>
      <c r="AU818" t="b">
        <f t="shared" si="400"/>
        <v>1</v>
      </c>
      <c r="AV818" t="b">
        <f t="shared" si="405"/>
        <v>0</v>
      </c>
      <c r="AW818" t="b">
        <f t="shared" si="401"/>
        <v>0</v>
      </c>
      <c r="AX818">
        <f t="shared" si="406"/>
        <v>0</v>
      </c>
      <c r="AY818">
        <f t="shared" si="407"/>
        <v>0</v>
      </c>
      <c r="AZ818" t="b">
        <f t="shared" si="402"/>
        <v>1</v>
      </c>
    </row>
    <row r="819" spans="1:52" x14ac:dyDescent="0.3">
      <c r="A819" s="4">
        <v>817</v>
      </c>
      <c r="B819" s="4">
        <v>-803103822981</v>
      </c>
      <c r="C819" s="5">
        <v>3</v>
      </c>
      <c r="D819" s="5">
        <v>-0.125274</v>
      </c>
      <c r="E819" s="5">
        <v>1.3984999999999999E-2</v>
      </c>
      <c r="F819" s="5">
        <v>0.96403700000000003</v>
      </c>
      <c r="G819" s="5">
        <v>41700958</v>
      </c>
      <c r="H819" s="5">
        <v>1691015</v>
      </c>
      <c r="I819" s="5">
        <v>0</v>
      </c>
      <c r="J819" s="5">
        <v>-1638000</v>
      </c>
      <c r="K819" s="5">
        <v>3945000</v>
      </c>
      <c r="L819" s="5">
        <v>4483000</v>
      </c>
      <c r="M819" s="5">
        <v>307</v>
      </c>
      <c r="S819">
        <f t="shared" si="392"/>
        <v>817</v>
      </c>
      <c r="T819">
        <f t="shared" si="403"/>
        <v>17.340929000056349</v>
      </c>
      <c r="U819">
        <f t="shared" si="393"/>
        <v>3</v>
      </c>
      <c r="V819">
        <f t="shared" si="397"/>
        <v>-1.2284618988</v>
      </c>
      <c r="W819">
        <f t="shared" si="398"/>
        <v>0.137139707</v>
      </c>
      <c r="X819">
        <f t="shared" si="399"/>
        <v>9.4535396294000016</v>
      </c>
      <c r="Y819">
        <f t="shared" si="394"/>
        <v>41.700958</v>
      </c>
      <c r="Z819">
        <f t="shared" si="395"/>
        <v>1.6910149999999999</v>
      </c>
      <c r="AA819">
        <f t="shared" si="396"/>
        <v>0</v>
      </c>
      <c r="AB819">
        <f t="shared" si="408"/>
        <v>-1.6379999999999999</v>
      </c>
      <c r="AC819">
        <f t="shared" si="409"/>
        <v>3.9449999999999998</v>
      </c>
      <c r="AD819">
        <f t="shared" si="410"/>
        <v>4.4829999999999997</v>
      </c>
      <c r="AE819">
        <f t="shared" si="411"/>
        <v>0.307</v>
      </c>
      <c r="AG819">
        <f t="shared" si="386"/>
        <v>-2.8588493147667114E-2</v>
      </c>
      <c r="AH819">
        <f t="shared" si="387"/>
        <v>6.8853238991176291E-2</v>
      </c>
      <c r="AI819">
        <f t="shared" si="388"/>
        <v>7.8243110366905788E-2</v>
      </c>
      <c r="AJ819">
        <f t="shared" si="389"/>
        <v>-0.57515847671936993</v>
      </c>
      <c r="AK819">
        <f t="shared" si="390"/>
        <v>0.40908490086841998</v>
      </c>
      <c r="AL819">
        <f t="shared" si="391"/>
        <v>9.5078483228969848</v>
      </c>
      <c r="AM819">
        <f t="shared" si="383"/>
        <v>-0.57569393943900404</v>
      </c>
      <c r="AN819">
        <f t="shared" si="384"/>
        <v>0.40730930862535564</v>
      </c>
      <c r="AO819">
        <f t="shared" si="385"/>
        <v>9.5078921468365447</v>
      </c>
      <c r="AQ819">
        <f t="shared" si="404"/>
        <v>2.1884000045247376E-2</v>
      </c>
      <c r="AR819" t="b">
        <f t="shared" si="412"/>
        <v>1</v>
      </c>
      <c r="AS819" t="b">
        <f t="shared" si="413"/>
        <v>1</v>
      </c>
      <c r="AT819" t="b">
        <f>TRUE</f>
        <v>1</v>
      </c>
      <c r="AU819" t="b">
        <f t="shared" si="400"/>
        <v>1</v>
      </c>
      <c r="AV819" t="b">
        <f t="shared" si="405"/>
        <v>0</v>
      </c>
      <c r="AW819" t="b">
        <f t="shared" si="401"/>
        <v>0</v>
      </c>
      <c r="AX819">
        <f t="shared" si="406"/>
        <v>0</v>
      </c>
      <c r="AY819">
        <f t="shared" si="407"/>
        <v>0</v>
      </c>
      <c r="AZ819" t="b">
        <f t="shared" si="402"/>
        <v>1</v>
      </c>
    </row>
    <row r="820" spans="1:52" x14ac:dyDescent="0.3">
      <c r="A820" s="4">
        <v>818</v>
      </c>
      <c r="B820" s="4">
        <v>-803103802830</v>
      </c>
      <c r="C820" s="5">
        <v>3</v>
      </c>
      <c r="D820" s="5">
        <v>-0.10151300000000001</v>
      </c>
      <c r="E820" s="5">
        <v>1.109E-3</v>
      </c>
      <c r="F820" s="5">
        <v>0.98086300000000004</v>
      </c>
      <c r="G820" s="5">
        <v>40860832</v>
      </c>
      <c r="H820" s="5">
        <v>3828517</v>
      </c>
      <c r="I820" s="5">
        <v>0</v>
      </c>
      <c r="J820" s="5">
        <v>-1679000</v>
      </c>
      <c r="K820" s="5">
        <v>3674000</v>
      </c>
      <c r="L820" s="5">
        <v>4493000</v>
      </c>
      <c r="M820" s="5">
        <v>308</v>
      </c>
      <c r="S820">
        <f t="shared" si="392"/>
        <v>818</v>
      </c>
      <c r="T820">
        <f t="shared" si="403"/>
        <v>17.36108000006061</v>
      </c>
      <c r="U820">
        <f t="shared" si="393"/>
        <v>3</v>
      </c>
      <c r="V820">
        <f t="shared" si="397"/>
        <v>-0.99545678060000009</v>
      </c>
      <c r="W820">
        <f t="shared" si="398"/>
        <v>1.08750758E-2</v>
      </c>
      <c r="X820">
        <f t="shared" si="399"/>
        <v>9.6185387506000009</v>
      </c>
      <c r="Y820">
        <f t="shared" si="394"/>
        <v>40.860832000000002</v>
      </c>
      <c r="Z820">
        <f t="shared" si="395"/>
        <v>3.8285170000000002</v>
      </c>
      <c r="AA820">
        <f t="shared" si="396"/>
        <v>0</v>
      </c>
      <c r="AB820">
        <f t="shared" si="408"/>
        <v>-1.679</v>
      </c>
      <c r="AC820">
        <f t="shared" si="409"/>
        <v>3.6739999999999999</v>
      </c>
      <c r="AD820">
        <f t="shared" si="410"/>
        <v>4.4930000000000003</v>
      </c>
      <c r="AE820">
        <f t="shared" si="411"/>
        <v>0.308</v>
      </c>
      <c r="AG820">
        <f t="shared" si="386"/>
        <v>-2.9304078140984794E-2</v>
      </c>
      <c r="AH820">
        <f t="shared" si="387"/>
        <v>6.4123396718271664E-2</v>
      </c>
      <c r="AI820">
        <f t="shared" si="388"/>
        <v>7.8417643292105238E-2</v>
      </c>
      <c r="AJ820">
        <f t="shared" si="389"/>
        <v>-0.3770601299640044</v>
      </c>
      <c r="AK820">
        <f t="shared" si="390"/>
        <v>0.29398226899815805</v>
      </c>
      <c r="AL820">
        <f t="shared" si="391"/>
        <v>9.6580919570076684</v>
      </c>
      <c r="AM820">
        <f t="shared" si="383"/>
        <v>-0.3773451683542316</v>
      </c>
      <c r="AN820">
        <f t="shared" si="384"/>
        <v>0.29269247907351736</v>
      </c>
      <c r="AO820">
        <f t="shared" si="385"/>
        <v>9.6581199983601103</v>
      </c>
      <c r="AQ820">
        <f t="shared" si="404"/>
        <v>2.0151000004261732E-2</v>
      </c>
      <c r="AR820" t="b">
        <f t="shared" si="412"/>
        <v>1</v>
      </c>
      <c r="AS820" t="b">
        <f t="shared" si="413"/>
        <v>1</v>
      </c>
      <c r="AT820" t="b">
        <f>TRUE</f>
        <v>1</v>
      </c>
      <c r="AU820" t="b">
        <f t="shared" si="400"/>
        <v>1</v>
      </c>
      <c r="AV820" t="b">
        <f t="shared" si="405"/>
        <v>0</v>
      </c>
      <c r="AW820" t="b">
        <f t="shared" si="401"/>
        <v>0</v>
      </c>
      <c r="AX820">
        <f t="shared" si="406"/>
        <v>0</v>
      </c>
      <c r="AY820">
        <f t="shared" si="407"/>
        <v>0</v>
      </c>
      <c r="AZ820" t="b">
        <f t="shared" si="402"/>
        <v>1</v>
      </c>
    </row>
    <row r="821" spans="1:52" x14ac:dyDescent="0.3">
      <c r="A821" s="4">
        <v>819</v>
      </c>
      <c r="B821" s="4">
        <v>-803103797151</v>
      </c>
      <c r="C821" s="5">
        <v>3</v>
      </c>
      <c r="D821" s="5">
        <v>-7.0529999999999995E-2</v>
      </c>
      <c r="E821" s="5">
        <v>-1.4434000000000001E-2</v>
      </c>
      <c r="F821" s="5">
        <v>1005076</v>
      </c>
      <c r="G821" s="5">
        <v>42683582</v>
      </c>
      <c r="H821" s="5">
        <v>5777111</v>
      </c>
      <c r="I821" s="5">
        <v>0</v>
      </c>
      <c r="J821" s="5">
        <v>-1713000</v>
      </c>
      <c r="K821" s="5">
        <v>3333000</v>
      </c>
      <c r="L821" s="5">
        <v>4491000</v>
      </c>
      <c r="M821" s="5">
        <v>309</v>
      </c>
      <c r="S821">
        <f t="shared" si="392"/>
        <v>819</v>
      </c>
      <c r="T821">
        <f t="shared" si="403"/>
        <v>17.366758999996819</v>
      </c>
      <c r="U821">
        <f t="shared" si="393"/>
        <v>3</v>
      </c>
      <c r="V821">
        <f t="shared" si="397"/>
        <v>-0.69163128600000001</v>
      </c>
      <c r="W821">
        <f t="shared" si="398"/>
        <v>-0.14154269080000001</v>
      </c>
      <c r="X821">
        <f t="shared" si="399"/>
        <v>9.8559762712000012</v>
      </c>
      <c r="Y821">
        <f t="shared" si="394"/>
        <v>42.683582000000001</v>
      </c>
      <c r="Z821">
        <f t="shared" si="395"/>
        <v>5.7771109999999997</v>
      </c>
      <c r="AA821">
        <f t="shared" si="396"/>
        <v>0</v>
      </c>
      <c r="AB821">
        <f t="shared" si="408"/>
        <v>-1.7130000000000001</v>
      </c>
      <c r="AC821">
        <f t="shared" si="409"/>
        <v>3.3330000000000002</v>
      </c>
      <c r="AD821">
        <f t="shared" si="410"/>
        <v>4.4909999999999997</v>
      </c>
      <c r="AE821">
        <f t="shared" si="411"/>
        <v>0.309</v>
      </c>
      <c r="AG821">
        <f t="shared" si="386"/>
        <v>-2.9897490086662863E-2</v>
      </c>
      <c r="AH821">
        <f t="shared" si="387"/>
        <v>5.8171823968971005E-2</v>
      </c>
      <c r="AI821">
        <f t="shared" si="388"/>
        <v>7.8382736707065331E-2</v>
      </c>
      <c r="AJ821">
        <f t="shared" si="389"/>
        <v>-0.11744457798882013</v>
      </c>
      <c r="AK821">
        <f t="shared" si="390"/>
        <v>0.15384928276326532</v>
      </c>
      <c r="AL821">
        <f t="shared" si="391"/>
        <v>9.879331637152621</v>
      </c>
      <c r="AM821">
        <f t="shared" si="383"/>
        <v>-0.11745466290864726</v>
      </c>
      <c r="AN821">
        <f t="shared" si="384"/>
        <v>0.15314562018710448</v>
      </c>
      <c r="AO821">
        <f t="shared" si="385"/>
        <v>9.8793424502205074</v>
      </c>
      <c r="AQ821">
        <f t="shared" si="404"/>
        <v>5.6789999362081289E-3</v>
      </c>
      <c r="AR821" t="b">
        <f t="shared" si="412"/>
        <v>1</v>
      </c>
      <c r="AS821" t="b">
        <f t="shared" si="413"/>
        <v>1</v>
      </c>
      <c r="AT821" t="b">
        <f>TRUE</f>
        <v>1</v>
      </c>
      <c r="AU821" t="b">
        <f t="shared" si="400"/>
        <v>1</v>
      </c>
      <c r="AV821" t="b">
        <f t="shared" si="405"/>
        <v>0</v>
      </c>
      <c r="AW821" t="b">
        <f t="shared" si="401"/>
        <v>0</v>
      </c>
      <c r="AX821">
        <f t="shared" si="406"/>
        <v>0</v>
      </c>
      <c r="AY821">
        <f t="shared" si="407"/>
        <v>0</v>
      </c>
      <c r="AZ821" t="b">
        <f t="shared" si="402"/>
        <v>1</v>
      </c>
    </row>
    <row r="822" spans="1:52" x14ac:dyDescent="0.3">
      <c r="A822" s="4">
        <v>820</v>
      </c>
      <c r="B822" s="4">
        <v>-803103764731</v>
      </c>
      <c r="C822" s="5">
        <v>3</v>
      </c>
      <c r="D822" s="5">
        <v>-9.0948000000000001E-2</v>
      </c>
      <c r="E822" s="5">
        <v>-2.7276000000000002E-2</v>
      </c>
      <c r="F822" s="5">
        <v>0.99271200000000004</v>
      </c>
      <c r="G822" s="5">
        <v>40023285</v>
      </c>
      <c r="H822" s="5">
        <v>2107263</v>
      </c>
      <c r="I822" s="5">
        <v>0</v>
      </c>
      <c r="J822" s="5">
        <v>-1856000</v>
      </c>
      <c r="K822" s="5">
        <v>2226000</v>
      </c>
      <c r="L822" s="5">
        <v>4503000</v>
      </c>
      <c r="M822" s="5">
        <v>304</v>
      </c>
      <c r="S822">
        <f t="shared" si="392"/>
        <v>820</v>
      </c>
      <c r="T822">
        <f t="shared" si="403"/>
        <v>17.399179000058211</v>
      </c>
      <c r="U822">
        <f t="shared" si="393"/>
        <v>3</v>
      </c>
      <c r="V822">
        <f t="shared" si="397"/>
        <v>-0.89185427760000002</v>
      </c>
      <c r="W822">
        <f t="shared" si="398"/>
        <v>-0.26747391120000003</v>
      </c>
      <c r="X822">
        <f t="shared" si="399"/>
        <v>9.7347324144000016</v>
      </c>
      <c r="Y822">
        <f t="shared" si="394"/>
        <v>40.023285000000001</v>
      </c>
      <c r="Z822">
        <f t="shared" si="395"/>
        <v>2.1072630000000001</v>
      </c>
      <c r="AA822">
        <f t="shared" si="396"/>
        <v>0</v>
      </c>
      <c r="AB822">
        <f t="shared" si="408"/>
        <v>-1.8560000000000001</v>
      </c>
      <c r="AC822">
        <f t="shared" si="409"/>
        <v>2.226</v>
      </c>
      <c r="AD822">
        <f t="shared" si="410"/>
        <v>4.5030000000000001</v>
      </c>
      <c r="AE822">
        <f t="shared" si="411"/>
        <v>0.30399999999999999</v>
      </c>
      <c r="AG822">
        <f t="shared" si="386"/>
        <v>-3.2393310917014757E-2</v>
      </c>
      <c r="AH822">
        <f t="shared" si="387"/>
        <v>3.8851029149393777E-2</v>
      </c>
      <c r="AI822">
        <f t="shared" si="388"/>
        <v>7.859217621730466E-2</v>
      </c>
      <c r="AJ822">
        <f t="shared" si="389"/>
        <v>-0.51307204253078709</v>
      </c>
      <c r="AK822">
        <f t="shared" si="390"/>
        <v>4.8835493755840786E-2</v>
      </c>
      <c r="AL822">
        <f t="shared" si="391"/>
        <v>9.765568785244362</v>
      </c>
      <c r="AM822">
        <f t="shared" si="383"/>
        <v>-0.51293392923192527</v>
      </c>
      <c r="AN822">
        <f t="shared" si="384"/>
        <v>4.7951477814651311E-2</v>
      </c>
      <c r="AO822">
        <f t="shared" si="385"/>
        <v>9.7655804213387238</v>
      </c>
      <c r="AQ822">
        <f t="shared" si="404"/>
        <v>3.2420000061392784E-2</v>
      </c>
      <c r="AR822" t="b">
        <f t="shared" si="412"/>
        <v>1</v>
      </c>
      <c r="AS822" t="b">
        <f t="shared" si="413"/>
        <v>1</v>
      </c>
      <c r="AT822" t="b">
        <f>TRUE</f>
        <v>1</v>
      </c>
      <c r="AU822" t="b">
        <f t="shared" si="400"/>
        <v>1</v>
      </c>
      <c r="AV822" t="b">
        <f t="shared" si="405"/>
        <v>0</v>
      </c>
      <c r="AW822" t="b">
        <f t="shared" si="401"/>
        <v>0</v>
      </c>
      <c r="AX822">
        <f t="shared" si="406"/>
        <v>0</v>
      </c>
      <c r="AY822">
        <f t="shared" si="407"/>
        <v>0</v>
      </c>
      <c r="AZ822" t="b">
        <f t="shared" si="402"/>
        <v>1</v>
      </c>
    </row>
    <row r="823" spans="1:52" x14ac:dyDescent="0.3">
      <c r="A823" s="4">
        <v>821</v>
      </c>
      <c r="B823" s="4">
        <v>-803103745247</v>
      </c>
      <c r="C823" s="5">
        <v>3</v>
      </c>
      <c r="D823" s="5">
        <v>-7.8968999999999998E-2</v>
      </c>
      <c r="E823" s="5">
        <v>-9.8490000000000001E-3</v>
      </c>
      <c r="F823" s="5">
        <v>0.99152300000000004</v>
      </c>
      <c r="G823" s="5">
        <v>37538013</v>
      </c>
      <c r="H823" s="5">
        <v>2354345</v>
      </c>
      <c r="I823" s="5">
        <v>0</v>
      </c>
      <c r="J823" s="5">
        <v>-2023000</v>
      </c>
      <c r="K823" s="5">
        <v>1576000</v>
      </c>
      <c r="L823" s="5">
        <v>4601000</v>
      </c>
      <c r="M823" s="5">
        <v>304</v>
      </c>
      <c r="S823">
        <f t="shared" si="392"/>
        <v>821</v>
      </c>
      <c r="T823">
        <f t="shared" si="403"/>
        <v>17.418662999989465</v>
      </c>
      <c r="U823">
        <f t="shared" si="393"/>
        <v>3</v>
      </c>
      <c r="V823">
        <f t="shared" si="397"/>
        <v>-0.77438580779999999</v>
      </c>
      <c r="W823">
        <f t="shared" si="398"/>
        <v>-9.6581263800000011E-2</v>
      </c>
      <c r="X823">
        <f t="shared" si="399"/>
        <v>9.7230728426000006</v>
      </c>
      <c r="Y823">
        <f t="shared" si="394"/>
        <v>37.538012999999999</v>
      </c>
      <c r="Z823">
        <f t="shared" si="395"/>
        <v>2.3543449999999999</v>
      </c>
      <c r="AA823">
        <f t="shared" si="396"/>
        <v>0</v>
      </c>
      <c r="AB823">
        <f t="shared" si="408"/>
        <v>-2.0230000000000001</v>
      </c>
      <c r="AC823">
        <f t="shared" si="409"/>
        <v>1.5760000000000001</v>
      </c>
      <c r="AD823">
        <f t="shared" si="410"/>
        <v>4.601</v>
      </c>
      <c r="AE823">
        <f t="shared" si="411"/>
        <v>0.30399999999999999</v>
      </c>
      <c r="AG823">
        <f t="shared" si="386"/>
        <v>-3.5308010767845288E-2</v>
      </c>
      <c r="AH823">
        <f t="shared" si="387"/>
        <v>2.7506389011430637E-2</v>
      </c>
      <c r="AI823">
        <f t="shared" si="388"/>
        <v>8.0302598884259099E-2</v>
      </c>
      <c r="AJ823">
        <f t="shared" si="389"/>
        <v>-0.50667997537532106</v>
      </c>
      <c r="AK823">
        <f t="shared" si="390"/>
        <v>0.2473319597095687</v>
      </c>
      <c r="AL823">
        <f t="shared" si="391"/>
        <v>9.7380310703244728</v>
      </c>
      <c r="AM823">
        <f t="shared" si="383"/>
        <v>-0.50675287594521756</v>
      </c>
      <c r="AN823">
        <f t="shared" si="384"/>
        <v>0.24670996683322083</v>
      </c>
      <c r="AO823">
        <f t="shared" si="385"/>
        <v>9.7380430548099</v>
      </c>
      <c r="AQ823">
        <f t="shared" si="404"/>
        <v>1.9483999931253493E-2</v>
      </c>
      <c r="AR823" t="b">
        <f t="shared" si="412"/>
        <v>1</v>
      </c>
      <c r="AS823" t="b">
        <f t="shared" si="413"/>
        <v>1</v>
      </c>
      <c r="AT823" t="b">
        <f>TRUE</f>
        <v>1</v>
      </c>
      <c r="AU823" t="b">
        <f t="shared" si="400"/>
        <v>1</v>
      </c>
      <c r="AV823" t="b">
        <f t="shared" si="405"/>
        <v>0</v>
      </c>
      <c r="AW823" t="b">
        <f t="shared" si="401"/>
        <v>0</v>
      </c>
      <c r="AX823">
        <f t="shared" si="406"/>
        <v>0</v>
      </c>
      <c r="AY823">
        <f t="shared" si="407"/>
        <v>0</v>
      </c>
      <c r="AZ823" t="b">
        <f t="shared" si="402"/>
        <v>1</v>
      </c>
    </row>
    <row r="824" spans="1:52" x14ac:dyDescent="0.3">
      <c r="A824" s="4">
        <v>822</v>
      </c>
      <c r="B824" s="4">
        <v>-803103728962</v>
      </c>
      <c r="C824" s="5">
        <v>3</v>
      </c>
      <c r="D824" s="5">
        <v>-5.8756000000000003E-2</v>
      </c>
      <c r="E824" s="5">
        <v>-1.2427000000000001E-2</v>
      </c>
      <c r="F824" s="5">
        <v>1009437</v>
      </c>
      <c r="G824" s="5">
        <v>32762344</v>
      </c>
      <c r="H824" s="5">
        <v>27501051</v>
      </c>
      <c r="I824" s="5">
        <v>0</v>
      </c>
      <c r="J824" s="5">
        <v>-2082000</v>
      </c>
      <c r="K824" s="5">
        <v>0.84</v>
      </c>
      <c r="L824" s="5">
        <v>4685000</v>
      </c>
      <c r="M824" s="5">
        <v>300</v>
      </c>
      <c r="S824">
        <f t="shared" si="392"/>
        <v>822</v>
      </c>
      <c r="T824">
        <f t="shared" si="403"/>
        <v>17.434948000009172</v>
      </c>
      <c r="U824">
        <f t="shared" si="393"/>
        <v>3</v>
      </c>
      <c r="V824">
        <f t="shared" si="397"/>
        <v>-0.57617308720000004</v>
      </c>
      <c r="W824">
        <f t="shared" si="398"/>
        <v>-0.12186164740000001</v>
      </c>
      <c r="X824">
        <f t="shared" si="399"/>
        <v>9.8987411093999995</v>
      </c>
      <c r="Y824">
        <f t="shared" si="394"/>
        <v>32.762343999999999</v>
      </c>
      <c r="Z824">
        <f t="shared" si="395"/>
        <v>27.501051</v>
      </c>
      <c r="AA824">
        <f t="shared" si="396"/>
        <v>0</v>
      </c>
      <c r="AB824">
        <f t="shared" si="408"/>
        <v>-2.0819999999999999</v>
      </c>
      <c r="AC824">
        <f t="shared" si="409"/>
        <v>0.84</v>
      </c>
      <c r="AD824">
        <f t="shared" si="410"/>
        <v>4.6849999999999996</v>
      </c>
      <c r="AE824">
        <f t="shared" si="411"/>
        <v>0.3</v>
      </c>
      <c r="AG824">
        <f t="shared" si="386"/>
        <v>-3.6337755026521937E-2</v>
      </c>
      <c r="AH824">
        <f t="shared" si="387"/>
        <v>1.4660765716752367E-2</v>
      </c>
      <c r="AI824">
        <f t="shared" si="388"/>
        <v>8.1768675455934331E-2</v>
      </c>
      <c r="AJ824">
        <f t="shared" si="389"/>
        <v>-0.43099324194412564</v>
      </c>
      <c r="AK824">
        <f t="shared" si="390"/>
        <v>0.23810589833972265</v>
      </c>
      <c r="AL824">
        <f t="shared" si="391"/>
        <v>9.904011896449866</v>
      </c>
      <c r="AM824">
        <f t="shared" ref="AM824:AM887" si="414">COS(AH824)*V824+SIN(AG824)*SIN(AH824)*W824+COS(AG824)*SIN(AH824)*X824</f>
        <v>-0.43102413673147077</v>
      </c>
      <c r="AN824">
        <f t="shared" ref="AN824:AN887" si="415">COS(AG824)*W824-SIN(AG824)*X824</f>
        <v>0.23783767402293199</v>
      </c>
      <c r="AO824">
        <f t="shared" ref="AO824:AO887" si="416">-SIN(AH824)*V824+SIN(AG824)*COS(AH824)*W824+COS(AG824)*COS(AH824)*X824</f>
        <v>9.9040169967956135</v>
      </c>
      <c r="AQ824">
        <f t="shared" si="404"/>
        <v>1.6285000019706786E-2</v>
      </c>
      <c r="AR824" t="b">
        <f t="shared" si="412"/>
        <v>1</v>
      </c>
      <c r="AS824" t="b">
        <f t="shared" si="413"/>
        <v>1</v>
      </c>
      <c r="AT824" t="b">
        <f>TRUE</f>
        <v>1</v>
      </c>
      <c r="AU824" t="b">
        <f t="shared" si="400"/>
        <v>1</v>
      </c>
      <c r="AV824" t="b">
        <f t="shared" si="405"/>
        <v>0</v>
      </c>
      <c r="AW824" t="b">
        <f t="shared" si="401"/>
        <v>0</v>
      </c>
      <c r="AX824">
        <f t="shared" si="406"/>
        <v>0</v>
      </c>
      <c r="AY824">
        <f t="shared" si="407"/>
        <v>0</v>
      </c>
      <c r="AZ824" t="b">
        <f t="shared" si="402"/>
        <v>1</v>
      </c>
    </row>
    <row r="825" spans="1:52" x14ac:dyDescent="0.3">
      <c r="A825" s="4">
        <v>823</v>
      </c>
      <c r="B825" s="4">
        <v>-803103712926</v>
      </c>
      <c r="C825" s="5">
        <v>3</v>
      </c>
      <c r="D825" s="5">
        <v>-5.1013999999999997E-2</v>
      </c>
      <c r="E825" s="5">
        <v>-1.6414999999999999E-2</v>
      </c>
      <c r="F825" s="5">
        <v>1009411</v>
      </c>
      <c r="G825" s="5">
        <v>29444775</v>
      </c>
      <c r="H825" s="5">
        <v>42406078</v>
      </c>
      <c r="I825" s="5">
        <v>0</v>
      </c>
      <c r="J825" s="5">
        <v>-2026000</v>
      </c>
      <c r="K825" s="5">
        <v>0.38800000000000001</v>
      </c>
      <c r="L825" s="5">
        <v>4681000</v>
      </c>
      <c r="M825" s="5">
        <v>301</v>
      </c>
      <c r="S825">
        <f t="shared" si="392"/>
        <v>823</v>
      </c>
      <c r="T825">
        <f t="shared" si="403"/>
        <v>17.450983999995515</v>
      </c>
      <c r="U825">
        <f t="shared" si="393"/>
        <v>3</v>
      </c>
      <c r="V825">
        <f t="shared" si="397"/>
        <v>-0.50025348680000004</v>
      </c>
      <c r="W825">
        <f t="shared" si="398"/>
        <v>-0.16096877300000001</v>
      </c>
      <c r="X825">
        <f t="shared" si="399"/>
        <v>9.8984861482000017</v>
      </c>
      <c r="Y825">
        <f t="shared" si="394"/>
        <v>29.444775</v>
      </c>
      <c r="Z825">
        <f t="shared" si="395"/>
        <v>42.406078000000001</v>
      </c>
      <c r="AA825">
        <f t="shared" si="396"/>
        <v>0</v>
      </c>
      <c r="AB825">
        <f t="shared" si="408"/>
        <v>-2.0259999999999998</v>
      </c>
      <c r="AC825">
        <f t="shared" si="409"/>
        <v>0.38800000000000001</v>
      </c>
      <c r="AD825">
        <f t="shared" si="410"/>
        <v>4.681</v>
      </c>
      <c r="AE825">
        <f t="shared" si="411"/>
        <v>0.30099999999999999</v>
      </c>
      <c r="AG825">
        <f t="shared" si="386"/>
        <v>-3.5360370645405113E-2</v>
      </c>
      <c r="AH825">
        <f t="shared" si="387"/>
        <v>6.7718774977379983E-3</v>
      </c>
      <c r="AI825">
        <f t="shared" si="388"/>
        <v>8.1698862285854559E-2</v>
      </c>
      <c r="AJ825">
        <f t="shared" si="389"/>
        <v>-0.43321119316466883</v>
      </c>
      <c r="AK825">
        <f t="shared" si="390"/>
        <v>0.18918479289821899</v>
      </c>
      <c r="AL825">
        <f t="shared" si="391"/>
        <v>9.901147898061966</v>
      </c>
      <c r="AM825">
        <f t="shared" si="414"/>
        <v>-0.43321455836031858</v>
      </c>
      <c r="AN825">
        <f t="shared" si="415"/>
        <v>0.18907305385503106</v>
      </c>
      <c r="AO825">
        <f t="shared" si="416"/>
        <v>9.9011498852292199</v>
      </c>
      <c r="AQ825">
        <f t="shared" si="404"/>
        <v>1.6035999986343086E-2</v>
      </c>
      <c r="AR825" t="b">
        <f t="shared" si="412"/>
        <v>1</v>
      </c>
      <c r="AS825" t="b">
        <f t="shared" si="413"/>
        <v>1</v>
      </c>
      <c r="AT825" t="b">
        <f>TRUE</f>
        <v>1</v>
      </c>
      <c r="AU825" t="b">
        <f t="shared" si="400"/>
        <v>1</v>
      </c>
      <c r="AV825" t="b">
        <f t="shared" si="405"/>
        <v>0</v>
      </c>
      <c r="AW825" t="b">
        <f t="shared" si="401"/>
        <v>0</v>
      </c>
      <c r="AX825">
        <f t="shared" si="406"/>
        <v>0</v>
      </c>
      <c r="AY825">
        <f t="shared" si="407"/>
        <v>0</v>
      </c>
      <c r="AZ825" t="b">
        <f t="shared" si="402"/>
        <v>1</v>
      </c>
    </row>
    <row r="826" spans="1:52" x14ac:dyDescent="0.3">
      <c r="A826" s="4">
        <v>824</v>
      </c>
      <c r="B826" s="4">
        <v>-803103688837</v>
      </c>
      <c r="C826" s="5">
        <v>3</v>
      </c>
      <c r="D826" s="5">
        <v>-5.3629000000000003E-2</v>
      </c>
      <c r="E826" s="5">
        <v>-2.7585999999999999E-2</v>
      </c>
      <c r="F826" s="5">
        <v>1000565</v>
      </c>
      <c r="G826" s="5">
        <v>25980747</v>
      </c>
      <c r="H826" s="5">
        <v>57503300</v>
      </c>
      <c r="I826" s="5">
        <v>0</v>
      </c>
      <c r="J826" s="5">
        <v>-1824000</v>
      </c>
      <c r="K826" s="5">
        <v>-0.26700000000000002</v>
      </c>
      <c r="L826" s="5">
        <v>4673000</v>
      </c>
      <c r="M826" s="5">
        <v>296</v>
      </c>
      <c r="S826">
        <f t="shared" si="392"/>
        <v>824</v>
      </c>
      <c r="T826">
        <f t="shared" si="403"/>
        <v>17.475072999950498</v>
      </c>
      <c r="U826">
        <f t="shared" si="393"/>
        <v>3</v>
      </c>
      <c r="V826">
        <f t="shared" si="397"/>
        <v>-0.52589669980000009</v>
      </c>
      <c r="W826">
        <f t="shared" si="398"/>
        <v>-0.2705138332</v>
      </c>
      <c r="X826">
        <f t="shared" si="399"/>
        <v>9.8117405029999993</v>
      </c>
      <c r="Y826">
        <f t="shared" si="394"/>
        <v>25.980747000000001</v>
      </c>
      <c r="Z826">
        <f t="shared" si="395"/>
        <v>57.503300000000003</v>
      </c>
      <c r="AA826">
        <f t="shared" si="396"/>
        <v>0</v>
      </c>
      <c r="AB826">
        <f t="shared" si="408"/>
        <v>-1.8240000000000001</v>
      </c>
      <c r="AC826">
        <f t="shared" si="409"/>
        <v>-0.26700000000000002</v>
      </c>
      <c r="AD826">
        <f t="shared" si="410"/>
        <v>4.673</v>
      </c>
      <c r="AE826">
        <f t="shared" si="411"/>
        <v>0.29599999999999999</v>
      </c>
      <c r="AG826">
        <f t="shared" si="386"/>
        <v>-3.1834805556376571E-2</v>
      </c>
      <c r="AH826">
        <f t="shared" si="387"/>
        <v>-4.6600291028248602E-3</v>
      </c>
      <c r="AI826">
        <f t="shared" si="388"/>
        <v>8.1559235945695016E-2</v>
      </c>
      <c r="AJ826">
        <f t="shared" si="389"/>
        <v>-0.5716138204655663</v>
      </c>
      <c r="AK826">
        <f t="shared" si="390"/>
        <v>4.1843931312556204E-2</v>
      </c>
      <c r="AL826">
        <f t="shared" si="391"/>
        <v>9.8128234212528671</v>
      </c>
      <c r="AM826">
        <f t="shared" si="414"/>
        <v>-0.57163077751688474</v>
      </c>
      <c r="AN826">
        <f t="shared" si="415"/>
        <v>4.1925326167569721E-2</v>
      </c>
      <c r="AO826">
        <f t="shared" si="416"/>
        <v>9.8128220860384978</v>
      </c>
      <c r="AQ826">
        <f t="shared" si="404"/>
        <v>2.4088999954983592E-2</v>
      </c>
      <c r="AR826" t="b">
        <f t="shared" si="412"/>
        <v>1</v>
      </c>
      <c r="AS826" t="b">
        <f t="shared" si="413"/>
        <v>1</v>
      </c>
      <c r="AT826" t="b">
        <f>TRUE</f>
        <v>1</v>
      </c>
      <c r="AU826" t="b">
        <f t="shared" si="400"/>
        <v>1</v>
      </c>
      <c r="AV826" t="b">
        <f t="shared" si="405"/>
        <v>0</v>
      </c>
      <c r="AW826" t="b">
        <f t="shared" si="401"/>
        <v>0</v>
      </c>
      <c r="AX826">
        <f t="shared" si="406"/>
        <v>0</v>
      </c>
      <c r="AY826">
        <f t="shared" si="407"/>
        <v>0</v>
      </c>
      <c r="AZ826" t="b">
        <f t="shared" si="402"/>
        <v>1</v>
      </c>
    </row>
    <row r="827" spans="1:52" x14ac:dyDescent="0.3">
      <c r="A827" s="4">
        <v>825</v>
      </c>
      <c r="B827" s="4">
        <v>-803103662655</v>
      </c>
      <c r="C827" s="5">
        <v>3</v>
      </c>
      <c r="D827" s="5">
        <v>-5.1538E-2</v>
      </c>
      <c r="E827" s="5">
        <v>-2.8024E-2</v>
      </c>
      <c r="F827" s="5">
        <v>0.99911099999999997</v>
      </c>
      <c r="G827" s="5">
        <v>25496031</v>
      </c>
      <c r="H827" s="5">
        <v>59576939</v>
      </c>
      <c r="I827" s="5">
        <v>0</v>
      </c>
      <c r="J827" s="5">
        <v>-1777000</v>
      </c>
      <c r="K827" s="5">
        <v>-0.38400000000000001</v>
      </c>
      <c r="L827" s="5">
        <v>4685000</v>
      </c>
      <c r="M827" s="5">
        <v>296</v>
      </c>
      <c r="S827">
        <f t="shared" si="392"/>
        <v>825</v>
      </c>
      <c r="T827">
        <f t="shared" si="403"/>
        <v>17.501255000010133</v>
      </c>
      <c r="U827">
        <f t="shared" si="393"/>
        <v>3</v>
      </c>
      <c r="V827">
        <f t="shared" si="397"/>
        <v>-0.50539193560000006</v>
      </c>
      <c r="W827">
        <f t="shared" si="398"/>
        <v>-0.27480894880000001</v>
      </c>
      <c r="X827">
        <f t="shared" si="399"/>
        <v>9.7974822881999994</v>
      </c>
      <c r="Y827">
        <f t="shared" si="394"/>
        <v>25.496030999999999</v>
      </c>
      <c r="Z827">
        <f t="shared" si="395"/>
        <v>59.576939000000003</v>
      </c>
      <c r="AA827">
        <f t="shared" si="396"/>
        <v>0</v>
      </c>
      <c r="AB827">
        <f t="shared" si="408"/>
        <v>-1.7769999999999999</v>
      </c>
      <c r="AC827">
        <f t="shared" si="409"/>
        <v>-0.38400000000000001</v>
      </c>
      <c r="AD827">
        <f t="shared" si="410"/>
        <v>4.6849999999999996</v>
      </c>
      <c r="AE827">
        <f t="shared" si="411"/>
        <v>0.29599999999999999</v>
      </c>
      <c r="AG827">
        <f t="shared" si="386"/>
        <v>-3.1014500807939233E-2</v>
      </c>
      <c r="AH827">
        <f t="shared" si="387"/>
        <v>-6.7020643276582258E-3</v>
      </c>
      <c r="AI827">
        <f t="shared" si="388"/>
        <v>8.1768675455934331E-2</v>
      </c>
      <c r="AJ827">
        <f t="shared" si="389"/>
        <v>-0.57104345010093183</v>
      </c>
      <c r="AK827">
        <f t="shared" si="390"/>
        <v>2.9026663075784442E-2</v>
      </c>
      <c r="AL827">
        <f t="shared" si="391"/>
        <v>9.7976868180928438</v>
      </c>
      <c r="AM827">
        <f t="shared" si="414"/>
        <v>-0.571068984629161</v>
      </c>
      <c r="AN827">
        <f t="shared" si="415"/>
        <v>2.913852012446666E-2</v>
      </c>
      <c r="AO827">
        <f t="shared" si="416"/>
        <v>9.7976849977911797</v>
      </c>
      <c r="AQ827">
        <f t="shared" si="404"/>
        <v>2.6182000059634447E-2</v>
      </c>
      <c r="AR827" t="b">
        <f t="shared" si="412"/>
        <v>1</v>
      </c>
      <c r="AS827" t="b">
        <f t="shared" si="413"/>
        <v>1</v>
      </c>
      <c r="AT827" t="b">
        <f>TRUE</f>
        <v>1</v>
      </c>
      <c r="AU827" t="b">
        <f t="shared" si="400"/>
        <v>1</v>
      </c>
      <c r="AV827" t="b">
        <f t="shared" si="405"/>
        <v>0</v>
      </c>
      <c r="AW827" t="b">
        <f t="shared" si="401"/>
        <v>0</v>
      </c>
      <c r="AX827">
        <f t="shared" si="406"/>
        <v>0</v>
      </c>
      <c r="AY827">
        <f t="shared" si="407"/>
        <v>0</v>
      </c>
      <c r="AZ827" t="b">
        <f t="shared" si="402"/>
        <v>1</v>
      </c>
    </row>
    <row r="828" spans="1:52" x14ac:dyDescent="0.3">
      <c r="A828" s="4">
        <v>826</v>
      </c>
      <c r="B828" s="4">
        <v>-803103644120</v>
      </c>
      <c r="C828" s="5">
        <v>3</v>
      </c>
      <c r="D828" s="5">
        <v>-2.5003999999999998E-2</v>
      </c>
      <c r="E828" s="5">
        <v>-4.8887E-2</v>
      </c>
      <c r="F828" s="5">
        <v>1021451</v>
      </c>
      <c r="G828" s="5">
        <v>21281960</v>
      </c>
      <c r="H828" s="5">
        <v>68458366</v>
      </c>
      <c r="I828" s="5">
        <v>0</v>
      </c>
      <c r="J828" s="5">
        <v>-1448000</v>
      </c>
      <c r="K828" s="5">
        <v>-1333000</v>
      </c>
      <c r="L828" s="5">
        <v>4711000</v>
      </c>
      <c r="M828" s="5">
        <v>292</v>
      </c>
      <c r="S828">
        <f t="shared" si="392"/>
        <v>826</v>
      </c>
      <c r="T828">
        <f t="shared" si="403"/>
        <v>17.519790000049397</v>
      </c>
      <c r="U828">
        <f t="shared" si="393"/>
        <v>3</v>
      </c>
      <c r="V828">
        <f t="shared" si="397"/>
        <v>-0.2451942248</v>
      </c>
      <c r="W828">
        <f t="shared" si="398"/>
        <v>-0.47939569940000004</v>
      </c>
      <c r="X828">
        <f t="shared" si="399"/>
        <v>10.016552796200001</v>
      </c>
      <c r="Y828">
        <f t="shared" si="394"/>
        <v>21.281960000000002</v>
      </c>
      <c r="Z828">
        <f t="shared" si="395"/>
        <v>68.458365999999998</v>
      </c>
      <c r="AA828">
        <f t="shared" si="396"/>
        <v>0</v>
      </c>
      <c r="AB828">
        <f t="shared" si="408"/>
        <v>-1.448</v>
      </c>
      <c r="AC828">
        <f t="shared" si="409"/>
        <v>-1.333</v>
      </c>
      <c r="AD828">
        <f t="shared" si="410"/>
        <v>4.7110000000000003</v>
      </c>
      <c r="AE828">
        <f t="shared" si="411"/>
        <v>0.29199999999999998</v>
      </c>
      <c r="AG828">
        <f t="shared" ref="AG828:AG891" si="417">AB828/180*PI()</f>
        <v>-2.527236756887789E-2</v>
      </c>
      <c r="AH828">
        <f t="shared" ref="AH828:AH891" si="418">AC828/180*PI()</f>
        <v>-2.3265238929084411E-2</v>
      </c>
      <c r="AI828">
        <f t="shared" ref="AI828:AI891" si="419">AD828/180*PI()</f>
        <v>8.2222461061452867E-2</v>
      </c>
      <c r="AJ828">
        <f t="shared" ref="AJ828:AJ891" si="420">COS(AH828)*V828+SIN(AH828)*X828</f>
        <v>-0.4781443413549451</v>
      </c>
      <c r="AK828">
        <f t="shared" ref="AK828:AK891" si="421">SIN(AG828)*SIN(AH828)*V828+COS(AG828)*W828-SIN(AG828)*COS(AH828)*X828</f>
        <v>-0.22634019286893209</v>
      </c>
      <c r="AL828">
        <f t="shared" ref="AL828:AL891" si="422">-COS(AG828)*SIN(AH828)*V828+SIN(AG828)*W828+COS(AG828)*COS(AH828)*X828</f>
        <v>10.017056377472519</v>
      </c>
      <c r="AM828">
        <f t="shared" si="414"/>
        <v>-0.47835174611574249</v>
      </c>
      <c r="AN828">
        <f t="shared" si="415"/>
        <v>-0.22612755606764423</v>
      </c>
      <c r="AO828">
        <f t="shared" si="416"/>
        <v>10.017051277642311</v>
      </c>
      <c r="AQ828">
        <f t="shared" si="404"/>
        <v>1.853500003926456E-2</v>
      </c>
      <c r="AR828" t="b">
        <f t="shared" si="412"/>
        <v>1</v>
      </c>
      <c r="AS828" t="b">
        <f t="shared" si="413"/>
        <v>1</v>
      </c>
      <c r="AT828" t="b">
        <f>TRUE</f>
        <v>1</v>
      </c>
      <c r="AU828" t="b">
        <f t="shared" si="400"/>
        <v>1</v>
      </c>
      <c r="AV828" t="b">
        <f t="shared" si="405"/>
        <v>0</v>
      </c>
      <c r="AW828" t="b">
        <f t="shared" si="401"/>
        <v>0</v>
      </c>
      <c r="AX828">
        <f t="shared" si="406"/>
        <v>0</v>
      </c>
      <c r="AY828">
        <f t="shared" si="407"/>
        <v>0</v>
      </c>
      <c r="AZ828" t="b">
        <f t="shared" si="402"/>
        <v>1</v>
      </c>
    </row>
    <row r="829" spans="1:52" x14ac:dyDescent="0.3">
      <c r="A829" s="4">
        <v>827</v>
      </c>
      <c r="B829" s="4">
        <v>-803103623042</v>
      </c>
      <c r="C829" s="5">
        <v>3</v>
      </c>
      <c r="D829" s="5">
        <v>-3.0457999999999999E-2</v>
      </c>
      <c r="E829" s="5">
        <v>-2.4705000000000001E-2</v>
      </c>
      <c r="F829" s="5">
        <v>1027008</v>
      </c>
      <c r="G829" s="5">
        <v>16469149</v>
      </c>
      <c r="H829" s="5">
        <v>75240456</v>
      </c>
      <c r="I829" s="5">
        <v>0</v>
      </c>
      <c r="J829" s="5">
        <v>-1273000</v>
      </c>
      <c r="K829" s="5">
        <v>-1760000</v>
      </c>
      <c r="L829" s="5">
        <v>4707000</v>
      </c>
      <c r="M829" s="5">
        <v>293</v>
      </c>
      <c r="S829">
        <f t="shared" si="392"/>
        <v>827</v>
      </c>
      <c r="T829">
        <f t="shared" si="403"/>
        <v>17.54086800001096</v>
      </c>
      <c r="U829">
        <f t="shared" si="393"/>
        <v>3</v>
      </c>
      <c r="V829">
        <f t="shared" si="397"/>
        <v>-0.29867723959999998</v>
      </c>
      <c r="W829">
        <f t="shared" si="398"/>
        <v>-0.24226217100000003</v>
      </c>
      <c r="X829">
        <f t="shared" si="399"/>
        <v>10.071045849599999</v>
      </c>
      <c r="Y829">
        <f t="shared" si="394"/>
        <v>16.469149000000002</v>
      </c>
      <c r="Z829">
        <f t="shared" si="395"/>
        <v>75.240455999999995</v>
      </c>
      <c r="AA829">
        <f t="shared" si="396"/>
        <v>0</v>
      </c>
      <c r="AB829">
        <f t="shared" si="408"/>
        <v>-1.2729999999999999</v>
      </c>
      <c r="AC829">
        <f t="shared" si="409"/>
        <v>-1.76</v>
      </c>
      <c r="AD829">
        <f t="shared" si="410"/>
        <v>4.7069999999999999</v>
      </c>
      <c r="AE829">
        <f t="shared" si="411"/>
        <v>0.29299999999999998</v>
      </c>
      <c r="AG829">
        <f t="shared" si="417"/>
        <v>-2.2218041377887812E-2</v>
      </c>
      <c r="AH829">
        <f t="shared" si="418"/>
        <v>-3.07177948351002E-2</v>
      </c>
      <c r="AI829">
        <f t="shared" si="419"/>
        <v>8.2152647891373096E-2</v>
      </c>
      <c r="AJ829">
        <f t="shared" si="420"/>
        <v>-0.60784800860155508</v>
      </c>
      <c r="AK829">
        <f t="shared" si="421"/>
        <v>-1.8771219465458511E-2</v>
      </c>
      <c r="AL829">
        <f t="shared" si="422"/>
        <v>10.060021471023658</v>
      </c>
      <c r="AM829">
        <f t="shared" si="414"/>
        <v>-0.60793696894705496</v>
      </c>
      <c r="AN829">
        <f t="shared" si="415"/>
        <v>-1.8461873728729622E-2</v>
      </c>
      <c r="AO829">
        <f t="shared" si="416"/>
        <v>10.060016667913825</v>
      </c>
      <c r="AQ829">
        <f t="shared" si="404"/>
        <v>2.1077999961562455E-2</v>
      </c>
      <c r="AR829" t="b">
        <f t="shared" si="412"/>
        <v>1</v>
      </c>
      <c r="AS829" t="b">
        <f t="shared" si="413"/>
        <v>1</v>
      </c>
      <c r="AT829" t="b">
        <f>TRUE</f>
        <v>1</v>
      </c>
      <c r="AU829" t="b">
        <f t="shared" si="400"/>
        <v>1</v>
      </c>
      <c r="AV829" t="b">
        <f t="shared" si="405"/>
        <v>0</v>
      </c>
      <c r="AW829" t="b">
        <f t="shared" si="401"/>
        <v>0</v>
      </c>
      <c r="AX829">
        <f t="shared" si="406"/>
        <v>0</v>
      </c>
      <c r="AY829">
        <f t="shared" si="407"/>
        <v>0</v>
      </c>
      <c r="AZ829" t="b">
        <f t="shared" si="402"/>
        <v>1</v>
      </c>
    </row>
    <row r="830" spans="1:52" x14ac:dyDescent="0.3">
      <c r="A830" s="4">
        <v>828</v>
      </c>
      <c r="B830" s="4">
        <v>-803103583012</v>
      </c>
      <c r="C830" s="5">
        <v>3</v>
      </c>
      <c r="D830" s="5">
        <v>-1.5651999999999999E-2</v>
      </c>
      <c r="E830" s="5">
        <v>-4.9119999999999997E-3</v>
      </c>
      <c r="F830" s="5">
        <v>1046886</v>
      </c>
      <c r="G830" s="5">
        <v>9113235</v>
      </c>
      <c r="H830" s="5">
        <v>73256172</v>
      </c>
      <c r="I830" s="5">
        <v>0</v>
      </c>
      <c r="J830" s="5">
        <v>-0.57499999999999996</v>
      </c>
      <c r="K830" s="5">
        <v>-2570000</v>
      </c>
      <c r="L830" s="5">
        <v>4638000</v>
      </c>
      <c r="M830" s="5">
        <v>289</v>
      </c>
      <c r="S830">
        <f t="shared" si="392"/>
        <v>828</v>
      </c>
      <c r="T830">
        <f t="shared" si="403"/>
        <v>17.580898000043817</v>
      </c>
      <c r="U830">
        <f t="shared" si="393"/>
        <v>3</v>
      </c>
      <c r="V830">
        <f t="shared" si="397"/>
        <v>-0.15348664240000001</v>
      </c>
      <c r="W830">
        <f t="shared" si="398"/>
        <v>-4.81680544E-2</v>
      </c>
      <c r="X830">
        <f t="shared" si="399"/>
        <v>10.265973493200001</v>
      </c>
      <c r="Y830">
        <f t="shared" si="394"/>
        <v>9.1132349999999995</v>
      </c>
      <c r="Z830">
        <f t="shared" si="395"/>
        <v>73.256172000000007</v>
      </c>
      <c r="AA830">
        <f t="shared" si="396"/>
        <v>0</v>
      </c>
      <c r="AB830">
        <f t="shared" si="408"/>
        <v>-0.57499999999999996</v>
      </c>
      <c r="AC830">
        <f t="shared" si="409"/>
        <v>-2.57</v>
      </c>
      <c r="AD830">
        <f t="shared" si="410"/>
        <v>4.6379999999999999</v>
      </c>
      <c r="AE830">
        <f t="shared" si="411"/>
        <v>0.28899999999999998</v>
      </c>
      <c r="AG830">
        <f t="shared" si="417"/>
        <v>-1.0035643198967393E-2</v>
      </c>
      <c r="AH830">
        <f t="shared" si="418"/>
        <v>-4.4854961776254261E-2</v>
      </c>
      <c r="AI830">
        <f t="shared" si="419"/>
        <v>8.0948370707496997E-2</v>
      </c>
      <c r="AJ830">
        <f t="shared" si="420"/>
        <v>-0.61365771562165206</v>
      </c>
      <c r="AK830">
        <f t="shared" si="421"/>
        <v>5.4685598445344263E-2</v>
      </c>
      <c r="AL830">
        <f t="shared" si="422"/>
        <v>10.248732788365869</v>
      </c>
      <c r="AM830">
        <f t="shared" si="414"/>
        <v>-0.61365621031475226</v>
      </c>
      <c r="AN830">
        <f t="shared" si="415"/>
        <v>5.4858288901637846E-2</v>
      </c>
      <c r="AO830">
        <f t="shared" si="416"/>
        <v>10.248731955594597</v>
      </c>
      <c r="AQ830">
        <f t="shared" si="404"/>
        <v>4.003000003285706E-2</v>
      </c>
      <c r="AR830" t="b">
        <f t="shared" si="412"/>
        <v>1</v>
      </c>
      <c r="AS830" t="b">
        <f t="shared" si="413"/>
        <v>1</v>
      </c>
      <c r="AT830" t="b">
        <f>TRUE</f>
        <v>1</v>
      </c>
      <c r="AU830" t="b">
        <f t="shared" si="400"/>
        <v>1</v>
      </c>
      <c r="AV830" t="b">
        <f t="shared" si="405"/>
        <v>0</v>
      </c>
      <c r="AW830" t="b">
        <f t="shared" si="401"/>
        <v>0</v>
      </c>
      <c r="AX830">
        <f t="shared" si="406"/>
        <v>0</v>
      </c>
      <c r="AY830">
        <f t="shared" si="407"/>
        <v>0</v>
      </c>
      <c r="AZ830" t="b">
        <f t="shared" si="402"/>
        <v>1</v>
      </c>
    </row>
    <row r="831" spans="1:52" x14ac:dyDescent="0.3">
      <c r="A831" s="4">
        <v>829</v>
      </c>
      <c r="B831" s="4">
        <v>-803103562987</v>
      </c>
      <c r="C831" s="5">
        <v>3</v>
      </c>
      <c r="D831" s="5">
        <v>-7.4019999999999997E-3</v>
      </c>
      <c r="E831" s="5">
        <v>-2.6342000000000001E-2</v>
      </c>
      <c r="F831" s="5">
        <v>1053186</v>
      </c>
      <c r="G831" s="5">
        <v>6727546</v>
      </c>
      <c r="H831" s="5">
        <v>71853691</v>
      </c>
      <c r="I831" s="5">
        <v>0</v>
      </c>
      <c r="J831" s="5">
        <v>-0.28399999999999997</v>
      </c>
      <c r="K831" s="5">
        <v>-2867000</v>
      </c>
      <c r="L831" s="5">
        <v>4585000</v>
      </c>
      <c r="M831" s="5">
        <v>285</v>
      </c>
      <c r="S831">
        <f t="shared" si="392"/>
        <v>829</v>
      </c>
      <c r="T831">
        <f t="shared" si="403"/>
        <v>17.600923000019975</v>
      </c>
      <c r="U831">
        <f t="shared" si="393"/>
        <v>3</v>
      </c>
      <c r="V831">
        <f t="shared" si="397"/>
        <v>-7.2585492400000007E-2</v>
      </c>
      <c r="W831">
        <f t="shared" si="398"/>
        <v>-0.25831492040000004</v>
      </c>
      <c r="X831">
        <f t="shared" si="399"/>
        <v>10.3277525532</v>
      </c>
      <c r="Y831">
        <f t="shared" si="394"/>
        <v>6.7275460000000002</v>
      </c>
      <c r="Z831">
        <f t="shared" si="395"/>
        <v>71.853690999999998</v>
      </c>
      <c r="AA831">
        <f t="shared" si="396"/>
        <v>0</v>
      </c>
      <c r="AB831">
        <f t="shared" si="408"/>
        <v>-0.28399999999999997</v>
      </c>
      <c r="AC831">
        <f t="shared" si="409"/>
        <v>-2.867</v>
      </c>
      <c r="AD831">
        <f t="shared" si="410"/>
        <v>4.585</v>
      </c>
      <c r="AE831">
        <f t="shared" si="411"/>
        <v>0.28499999999999998</v>
      </c>
      <c r="AG831">
        <f t="shared" si="417"/>
        <v>-4.9567350756638947E-3</v>
      </c>
      <c r="AH831">
        <f t="shared" si="418"/>
        <v>-5.0038589654677425E-2</v>
      </c>
      <c r="AI831">
        <f t="shared" si="419"/>
        <v>8.0023346203940013E-2</v>
      </c>
      <c r="AJ831">
        <f t="shared" si="420"/>
        <v>-0.58906517837283956</v>
      </c>
      <c r="AK831">
        <f t="shared" si="421"/>
        <v>-0.20720209414517796</v>
      </c>
      <c r="AL831">
        <f t="shared" si="422"/>
        <v>10.312348789667062</v>
      </c>
      <c r="AM831">
        <f t="shared" si="414"/>
        <v>-0.58912287486333503</v>
      </c>
      <c r="AN831">
        <f t="shared" si="415"/>
        <v>-0.20712002339895874</v>
      </c>
      <c r="AO831">
        <f t="shared" si="416"/>
        <v>10.312347142438393</v>
      </c>
      <c r="AQ831">
        <f t="shared" si="404"/>
        <v>2.0024999976158142E-2</v>
      </c>
      <c r="AR831" t="b">
        <f t="shared" si="412"/>
        <v>1</v>
      </c>
      <c r="AS831" t="b">
        <f t="shared" si="413"/>
        <v>1</v>
      </c>
      <c r="AT831" t="b">
        <f>TRUE</f>
        <v>1</v>
      </c>
      <c r="AU831" t="b">
        <f t="shared" si="400"/>
        <v>1</v>
      </c>
      <c r="AV831" t="b">
        <f t="shared" si="405"/>
        <v>0</v>
      </c>
      <c r="AW831" t="b">
        <f t="shared" si="401"/>
        <v>0</v>
      </c>
      <c r="AX831">
        <f t="shared" si="406"/>
        <v>0</v>
      </c>
      <c r="AY831">
        <f t="shared" si="407"/>
        <v>0</v>
      </c>
      <c r="AZ831" t="b">
        <f t="shared" si="402"/>
        <v>1</v>
      </c>
    </row>
    <row r="832" spans="1:52" x14ac:dyDescent="0.3">
      <c r="A832" s="4">
        <v>830</v>
      </c>
      <c r="B832" s="4">
        <v>-803103558226</v>
      </c>
      <c r="C832" s="5">
        <v>3</v>
      </c>
      <c r="D832" s="5">
        <v>1.549E-3</v>
      </c>
      <c r="E832" s="5">
        <v>-2.1818000000000001E-2</v>
      </c>
      <c r="F832" s="5">
        <v>1055497</v>
      </c>
      <c r="G832" s="5">
        <v>4899899</v>
      </c>
      <c r="H832" s="5">
        <v>71592056</v>
      </c>
      <c r="I832" s="5">
        <v>0</v>
      </c>
      <c r="J832" s="5">
        <v>-0.10199999999999999</v>
      </c>
      <c r="K832" s="5">
        <v>-3086000</v>
      </c>
      <c r="L832" s="5">
        <v>4531000</v>
      </c>
      <c r="M832" s="5">
        <v>285</v>
      </c>
      <c r="S832">
        <f t="shared" si="392"/>
        <v>830</v>
      </c>
      <c r="T832">
        <f t="shared" si="403"/>
        <v>17.605683999950998</v>
      </c>
      <c r="U832">
        <f t="shared" si="393"/>
        <v>3</v>
      </c>
      <c r="V832">
        <f t="shared" si="397"/>
        <v>1.51898038E-2</v>
      </c>
      <c r="W832">
        <f t="shared" si="398"/>
        <v>-0.2139516716</v>
      </c>
      <c r="X832">
        <f t="shared" si="399"/>
        <v>10.3504146814</v>
      </c>
      <c r="Y832">
        <f t="shared" si="394"/>
        <v>4.8998989999999996</v>
      </c>
      <c r="Z832">
        <f t="shared" si="395"/>
        <v>71.592055999999999</v>
      </c>
      <c r="AA832">
        <f t="shared" si="396"/>
        <v>0</v>
      </c>
      <c r="AB832">
        <f t="shared" si="408"/>
        <v>-0.10199999999999999</v>
      </c>
      <c r="AC832">
        <f t="shared" si="409"/>
        <v>-3.0859999999999999</v>
      </c>
      <c r="AD832">
        <f t="shared" si="410"/>
        <v>4.5309999999999997</v>
      </c>
      <c r="AE832">
        <f t="shared" si="411"/>
        <v>0.28499999999999998</v>
      </c>
      <c r="AG832">
        <f t="shared" si="417"/>
        <v>-1.7802358370342158E-3</v>
      </c>
      <c r="AH832">
        <f t="shared" si="418"/>
        <v>-5.3860860716545007E-2</v>
      </c>
      <c r="AI832">
        <f t="shared" si="419"/>
        <v>7.9080868407863061E-2</v>
      </c>
      <c r="AJ832">
        <f t="shared" si="420"/>
        <v>-0.54204496428290205</v>
      </c>
      <c r="AK832">
        <f t="shared" si="421"/>
        <v>-0.19555042801419134</v>
      </c>
      <c r="AL832">
        <f t="shared" si="422"/>
        <v>10.336587319403808</v>
      </c>
      <c r="AM832">
        <f t="shared" si="414"/>
        <v>-0.54206458614793418</v>
      </c>
      <c r="AN832">
        <f t="shared" si="415"/>
        <v>-0.1955251631568653</v>
      </c>
      <c r="AO832">
        <f t="shared" si="416"/>
        <v>10.336586768362046</v>
      </c>
      <c r="AQ832">
        <f t="shared" si="404"/>
        <v>4.7609999310225248E-3</v>
      </c>
      <c r="AR832" t="b">
        <f t="shared" si="412"/>
        <v>1</v>
      </c>
      <c r="AS832" t="b">
        <f t="shared" si="413"/>
        <v>1</v>
      </c>
      <c r="AT832" t="b">
        <f>TRUE</f>
        <v>1</v>
      </c>
      <c r="AU832" t="b">
        <f t="shared" si="400"/>
        <v>1</v>
      </c>
      <c r="AV832" t="b">
        <f t="shared" si="405"/>
        <v>0</v>
      </c>
      <c r="AW832" t="b">
        <f t="shared" si="401"/>
        <v>0</v>
      </c>
      <c r="AX832">
        <f t="shared" si="406"/>
        <v>0</v>
      </c>
      <c r="AY832">
        <f t="shared" si="407"/>
        <v>0</v>
      </c>
      <c r="AZ832" t="b">
        <f t="shared" si="402"/>
        <v>1</v>
      </c>
    </row>
    <row r="833" spans="1:52" x14ac:dyDescent="0.3">
      <c r="A833" s="4">
        <v>831</v>
      </c>
      <c r="B833" s="4">
        <v>-803103522447</v>
      </c>
      <c r="C833" s="5">
        <v>3</v>
      </c>
      <c r="D833" s="5">
        <v>7.8600000000000002E-4</v>
      </c>
      <c r="E833" s="5">
        <v>-3.2169999999999998E-3</v>
      </c>
      <c r="F833" s="5">
        <v>1058685</v>
      </c>
      <c r="G833" s="5">
        <v>-1159671</v>
      </c>
      <c r="H833" s="5">
        <v>54874748</v>
      </c>
      <c r="I833" s="5">
        <v>0</v>
      </c>
      <c r="J833" s="5">
        <v>0.33100000000000002</v>
      </c>
      <c r="K833" s="5">
        <v>-3492000</v>
      </c>
      <c r="L833" s="5">
        <v>4364000</v>
      </c>
      <c r="M833" s="5">
        <v>285</v>
      </c>
      <c r="S833">
        <f t="shared" si="392"/>
        <v>831</v>
      </c>
      <c r="T833">
        <f t="shared" si="403"/>
        <v>17.641462999978103</v>
      </c>
      <c r="U833">
        <f t="shared" si="393"/>
        <v>3</v>
      </c>
      <c r="V833">
        <f t="shared" si="397"/>
        <v>7.7076732000000009E-3</v>
      </c>
      <c r="W833">
        <f t="shared" si="398"/>
        <v>-3.1546545400000001E-2</v>
      </c>
      <c r="X833">
        <f t="shared" si="399"/>
        <v>10.381676847000001</v>
      </c>
      <c r="Y833">
        <f t="shared" si="394"/>
        <v>-1.1596709999999999</v>
      </c>
      <c r="Z833">
        <f t="shared" si="395"/>
        <v>54.874747999999997</v>
      </c>
      <c r="AA833">
        <f t="shared" si="396"/>
        <v>0</v>
      </c>
      <c r="AB833">
        <f t="shared" si="408"/>
        <v>0.33100000000000002</v>
      </c>
      <c r="AC833">
        <f t="shared" si="409"/>
        <v>-3.492</v>
      </c>
      <c r="AD833">
        <f t="shared" si="410"/>
        <v>4.3639999999999999</v>
      </c>
      <c r="AE833">
        <f t="shared" si="411"/>
        <v>0.28499999999999998</v>
      </c>
      <c r="AG833">
        <f t="shared" si="417"/>
        <v>5.7770398241012311E-3</v>
      </c>
      <c r="AH833">
        <f t="shared" si="418"/>
        <v>-6.0946897479641986E-2</v>
      </c>
      <c r="AI833">
        <f t="shared" si="419"/>
        <v>7.6166168557032538E-2</v>
      </c>
      <c r="AJ833">
        <f t="shared" si="420"/>
        <v>-0.62464598896844004</v>
      </c>
      <c r="AK833">
        <f t="shared" si="421"/>
        <v>-9.1412403210986093E-2</v>
      </c>
      <c r="AL833">
        <f t="shared" si="422"/>
        <v>10.362515616841963</v>
      </c>
      <c r="AM833">
        <f t="shared" si="414"/>
        <v>-0.62462433672120254</v>
      </c>
      <c r="AN833">
        <f t="shared" si="415"/>
        <v>-9.1521045963065303E-2</v>
      </c>
      <c r="AO833">
        <f t="shared" si="416"/>
        <v>10.362515963047302</v>
      </c>
      <c r="AQ833">
        <f t="shared" si="404"/>
        <v>3.5779000027105212E-2</v>
      </c>
      <c r="AR833" t="b">
        <f t="shared" si="412"/>
        <v>1</v>
      </c>
      <c r="AS833" t="b">
        <f t="shared" si="413"/>
        <v>1</v>
      </c>
      <c r="AT833" t="b">
        <f>TRUE</f>
        <v>1</v>
      </c>
      <c r="AU833" t="b">
        <f t="shared" si="400"/>
        <v>1</v>
      </c>
      <c r="AV833" t="b">
        <f t="shared" si="405"/>
        <v>0</v>
      </c>
      <c r="AW833" t="b">
        <f t="shared" si="401"/>
        <v>0</v>
      </c>
      <c r="AX833">
        <f t="shared" si="406"/>
        <v>0</v>
      </c>
      <c r="AY833">
        <f t="shared" si="407"/>
        <v>0</v>
      </c>
      <c r="AZ833" t="b">
        <f t="shared" si="402"/>
        <v>1</v>
      </c>
    </row>
    <row r="834" spans="1:52" x14ac:dyDescent="0.3">
      <c r="A834" s="4">
        <v>832</v>
      </c>
      <c r="B834" s="4">
        <v>-803103508183</v>
      </c>
      <c r="C834" s="5">
        <v>3</v>
      </c>
      <c r="D834" s="5">
        <v>-4.2579999999999996E-3</v>
      </c>
      <c r="E834" s="5">
        <v>-7.4819999999999999E-3</v>
      </c>
      <c r="F834" s="5">
        <v>1043875</v>
      </c>
      <c r="G834" s="5">
        <v>-11803870</v>
      </c>
      <c r="H834" s="5">
        <v>48699429</v>
      </c>
      <c r="I834" s="5">
        <v>0</v>
      </c>
      <c r="J834" s="5">
        <v>0.96699999999999997</v>
      </c>
      <c r="K834" s="5">
        <v>-3964000</v>
      </c>
      <c r="L834" s="5">
        <v>4105000</v>
      </c>
      <c r="M834" s="5">
        <v>285</v>
      </c>
      <c r="S834">
        <f t="shared" ref="S834:S897" si="423">A834</f>
        <v>832</v>
      </c>
      <c r="T834">
        <f t="shared" si="403"/>
        <v>17.655726999975741</v>
      </c>
      <c r="U834">
        <f t="shared" ref="U834:U897" si="424">C834</f>
        <v>3</v>
      </c>
      <c r="V834">
        <f t="shared" si="397"/>
        <v>-4.1754799599999996E-2</v>
      </c>
      <c r="W834">
        <f t="shared" si="398"/>
        <v>-7.3369988400000002E-2</v>
      </c>
      <c r="X834">
        <f t="shared" si="399"/>
        <v>10.236447025000002</v>
      </c>
      <c r="Y834">
        <f t="shared" ref="Y834:Y897" si="425">IF(ABS(G834)&gt;1,G834/1000000,G834)</f>
        <v>-11.80387</v>
      </c>
      <c r="Z834">
        <f t="shared" ref="Z834:Z897" si="426">IF(ABS(H834)&gt;1,H834/1000000,H834)</f>
        <v>48.699429000000002</v>
      </c>
      <c r="AA834">
        <f t="shared" ref="AA834:AA897" si="427">IF(ABS(I834)&gt;1,I834/1000000,I834)</f>
        <v>0</v>
      </c>
      <c r="AB834">
        <f t="shared" si="408"/>
        <v>0.96699999999999997</v>
      </c>
      <c r="AC834">
        <f t="shared" si="409"/>
        <v>-3.964</v>
      </c>
      <c r="AD834">
        <f t="shared" si="410"/>
        <v>4.1050000000000004</v>
      </c>
      <c r="AE834">
        <f t="shared" si="411"/>
        <v>0.28499999999999998</v>
      </c>
      <c r="AG834">
        <f t="shared" si="417"/>
        <v>1.6877333866785166E-2</v>
      </c>
      <c r="AH834">
        <f t="shared" si="418"/>
        <v>-6.9184851549055223E-2</v>
      </c>
      <c r="AI834">
        <f t="shared" si="419"/>
        <v>7.1645765794367239E-2</v>
      </c>
      <c r="AJ834">
        <f t="shared" si="420"/>
        <v>-0.74929713453653779</v>
      </c>
      <c r="AK834">
        <f t="shared" si="421"/>
        <v>-0.24565327091743727</v>
      </c>
      <c r="AL834">
        <f t="shared" si="422"/>
        <v>10.206379504446312</v>
      </c>
      <c r="AM834">
        <f t="shared" si="414"/>
        <v>-0.74911075446355446</v>
      </c>
      <c r="AN834">
        <f t="shared" si="415"/>
        <v>-0.24611527149385087</v>
      </c>
      <c r="AO834">
        <f t="shared" si="416"/>
        <v>10.206382055596558</v>
      </c>
      <c r="AQ834">
        <f t="shared" si="404"/>
        <v>1.4263999997638166E-2</v>
      </c>
      <c r="AR834" t="b">
        <f t="shared" si="412"/>
        <v>1</v>
      </c>
      <c r="AS834" t="b">
        <f t="shared" si="413"/>
        <v>1</v>
      </c>
      <c r="AT834" t="b">
        <f>TRUE</f>
        <v>1</v>
      </c>
      <c r="AU834" t="b">
        <f t="shared" si="400"/>
        <v>1</v>
      </c>
      <c r="AV834" t="b">
        <f t="shared" si="405"/>
        <v>0</v>
      </c>
      <c r="AW834" t="b">
        <f t="shared" si="401"/>
        <v>0</v>
      </c>
      <c r="AX834">
        <f t="shared" si="406"/>
        <v>0</v>
      </c>
      <c r="AY834">
        <f t="shared" si="407"/>
        <v>0</v>
      </c>
      <c r="AZ834" t="b">
        <f t="shared" si="402"/>
        <v>1</v>
      </c>
    </row>
    <row r="835" spans="1:52" x14ac:dyDescent="0.3">
      <c r="A835" s="4">
        <v>833</v>
      </c>
      <c r="B835" s="4">
        <v>-803103481695</v>
      </c>
      <c r="C835" s="5">
        <v>3</v>
      </c>
      <c r="D835" s="5">
        <v>6.2E-4</v>
      </c>
      <c r="E835" s="5">
        <v>-1.2063000000000001E-2</v>
      </c>
      <c r="F835" s="5">
        <v>1038177</v>
      </c>
      <c r="G835" s="5">
        <v>-17882513</v>
      </c>
      <c r="H835" s="5">
        <v>28788033</v>
      </c>
      <c r="I835" s="5">
        <v>0</v>
      </c>
      <c r="J835" s="5">
        <v>1305000</v>
      </c>
      <c r="K835" s="5">
        <v>-4190000</v>
      </c>
      <c r="L835" s="5">
        <v>3976000</v>
      </c>
      <c r="M835" s="5">
        <v>281</v>
      </c>
      <c r="S835">
        <f t="shared" si="423"/>
        <v>833</v>
      </c>
      <c r="T835">
        <f t="shared" si="403"/>
        <v>17.682215000037104</v>
      </c>
      <c r="U835">
        <f t="shared" si="424"/>
        <v>3</v>
      </c>
      <c r="V835">
        <f t="shared" ref="V835:V898" si="428">IF(ABS(D835)&gt;1,D835/1000000,D835)*9.8062</f>
        <v>6.079844E-3</v>
      </c>
      <c r="W835">
        <f t="shared" ref="W835:W898" si="429">IF(ABS(E835)&gt;1,E835/1000000,E835)*9.8062</f>
        <v>-0.11829219060000001</v>
      </c>
      <c r="X835">
        <f t="shared" ref="X835:X898" si="430">IF(ABS(F835)&gt;1,F835/1000000,F835)*9.8062</f>
        <v>10.1805712974</v>
      </c>
      <c r="Y835">
        <f t="shared" si="425"/>
        <v>-17.882512999999999</v>
      </c>
      <c r="Z835">
        <f t="shared" si="426"/>
        <v>28.788032999999999</v>
      </c>
      <c r="AA835">
        <f t="shared" si="427"/>
        <v>0</v>
      </c>
      <c r="AB835">
        <f t="shared" si="408"/>
        <v>1.3049999999999999</v>
      </c>
      <c r="AC835">
        <f t="shared" si="409"/>
        <v>-4.1900000000000004</v>
      </c>
      <c r="AD835">
        <f t="shared" si="410"/>
        <v>3.976</v>
      </c>
      <c r="AE835">
        <f t="shared" si="411"/>
        <v>0.28100000000000003</v>
      </c>
      <c r="AG835">
        <f t="shared" si="417"/>
        <v>2.2776546738525999E-2</v>
      </c>
      <c r="AH835">
        <f t="shared" si="418"/>
        <v>-7.312929565856241E-2</v>
      </c>
      <c r="AI835">
        <f t="shared" si="419"/>
        <v>6.9394291059294538E-2</v>
      </c>
      <c r="AJ835">
        <f t="shared" si="420"/>
        <v>-0.73777100900875059</v>
      </c>
      <c r="AK835">
        <f t="shared" si="421"/>
        <v>-0.34951013510645185</v>
      </c>
      <c r="AL835">
        <f t="shared" si="422"/>
        <v>10.148477647018238</v>
      </c>
      <c r="AM835">
        <f t="shared" si="414"/>
        <v>-0.73738123864406913</v>
      </c>
      <c r="AN835">
        <f t="shared" si="415"/>
        <v>-0.35011971852034329</v>
      </c>
      <c r="AO835">
        <f t="shared" si="416"/>
        <v>10.148484962786501</v>
      </c>
      <c r="AQ835">
        <f t="shared" si="404"/>
        <v>2.6488000061362982E-2</v>
      </c>
      <c r="AR835" t="b">
        <f t="shared" si="412"/>
        <v>1</v>
      </c>
      <c r="AS835" t="b">
        <f t="shared" si="413"/>
        <v>1</v>
      </c>
      <c r="AT835" t="b">
        <f>TRUE</f>
        <v>1</v>
      </c>
      <c r="AU835" t="b">
        <f t="shared" ref="AU835:AU898" si="431">AND(OR(AU834,AND(AB835=0,AC835=0)),AR835=AS835)</f>
        <v>1</v>
      </c>
      <c r="AV835" t="b">
        <f t="shared" si="405"/>
        <v>0</v>
      </c>
      <c r="AW835" t="b">
        <f t="shared" ref="AW835:AW898" si="432">AND(AS835,NOT(AT835),AU835)</f>
        <v>0</v>
      </c>
      <c r="AX835">
        <f t="shared" si="406"/>
        <v>0</v>
      </c>
      <c r="AY835">
        <f t="shared" si="407"/>
        <v>0</v>
      </c>
      <c r="AZ835" t="b">
        <f t="shared" ref="AZ835:AZ898" si="433">AND(AU835,AS835,NOT(AV835),NOT(AW835))</f>
        <v>1</v>
      </c>
    </row>
    <row r="836" spans="1:52" x14ac:dyDescent="0.3">
      <c r="A836" s="4">
        <v>834</v>
      </c>
      <c r="B836" s="4">
        <v>-803103471270</v>
      </c>
      <c r="C836" s="5">
        <v>3</v>
      </c>
      <c r="D836" s="5">
        <v>1.1812E-2</v>
      </c>
      <c r="E836" s="5">
        <v>-1.6063999999999998E-2</v>
      </c>
      <c r="F836" s="5">
        <v>1034175</v>
      </c>
      <c r="G836" s="5">
        <v>-22624619</v>
      </c>
      <c r="H836" s="5">
        <v>16095655</v>
      </c>
      <c r="I836" s="5">
        <v>0</v>
      </c>
      <c r="J836" s="5">
        <v>1499000</v>
      </c>
      <c r="K836" s="5">
        <v>-4362000</v>
      </c>
      <c r="L836" s="5">
        <v>3841000</v>
      </c>
      <c r="M836" s="5">
        <v>281</v>
      </c>
      <c r="S836">
        <f t="shared" si="423"/>
        <v>834</v>
      </c>
      <c r="T836">
        <f t="shared" ref="T836:T899" si="434">B836/1000000-B$2/1000000</f>
        <v>17.692640000022948</v>
      </c>
      <c r="U836">
        <f t="shared" si="424"/>
        <v>3</v>
      </c>
      <c r="V836">
        <f t="shared" si="428"/>
        <v>0.1158308344</v>
      </c>
      <c r="W836">
        <f t="shared" si="429"/>
        <v>-0.15752679679999998</v>
      </c>
      <c r="X836">
        <f t="shared" si="430"/>
        <v>10.141326885000002</v>
      </c>
      <c r="Y836">
        <f t="shared" si="425"/>
        <v>-22.624618999999999</v>
      </c>
      <c r="Z836">
        <f t="shared" si="426"/>
        <v>16.095655000000001</v>
      </c>
      <c r="AA836">
        <f t="shared" si="427"/>
        <v>0</v>
      </c>
      <c r="AB836">
        <f t="shared" si="408"/>
        <v>1.4990000000000001</v>
      </c>
      <c r="AC836">
        <f t="shared" si="409"/>
        <v>-4.3620000000000001</v>
      </c>
      <c r="AD836">
        <f t="shared" si="410"/>
        <v>3.8410000000000002</v>
      </c>
      <c r="AE836">
        <f t="shared" si="411"/>
        <v>0.28100000000000003</v>
      </c>
      <c r="AG836">
        <f t="shared" si="417"/>
        <v>2.6162485487394999E-2</v>
      </c>
      <c r="AH836">
        <f t="shared" si="418"/>
        <v>-7.6131261971992645E-2</v>
      </c>
      <c r="AI836">
        <f t="shared" si="419"/>
        <v>6.7038096569102201E-2</v>
      </c>
      <c r="AJ836">
        <f t="shared" si="420"/>
        <v>-0.65583109181609633</v>
      </c>
      <c r="AK836">
        <f t="shared" si="421"/>
        <v>-0.42222695876036775</v>
      </c>
      <c r="AL836">
        <f t="shared" si="422"/>
        <v>10.11317716826097</v>
      </c>
      <c r="AM836">
        <f t="shared" si="414"/>
        <v>-0.65525370935830796</v>
      </c>
      <c r="AN836">
        <f t="shared" si="415"/>
        <v>-0.42276493895708345</v>
      </c>
      <c r="AO836">
        <f t="shared" si="416"/>
        <v>10.11319211945924</v>
      </c>
      <c r="AQ836">
        <f t="shared" ref="AQ836:AQ899" si="435">T836-T835</f>
        <v>1.0424999985843897E-2</v>
      </c>
      <c r="AR836" t="b">
        <f t="shared" si="412"/>
        <v>1</v>
      </c>
      <c r="AS836" t="b">
        <f t="shared" si="413"/>
        <v>1</v>
      </c>
      <c r="AT836" t="b">
        <f>TRUE</f>
        <v>1</v>
      </c>
      <c r="AU836" t="b">
        <f t="shared" si="431"/>
        <v>1</v>
      </c>
      <c r="AV836" t="b">
        <f t="shared" ref="AV836:AV899" si="436">AND(AU836,NOT(AS836))</f>
        <v>0</v>
      </c>
      <c r="AW836" t="b">
        <f t="shared" si="432"/>
        <v>0</v>
      </c>
      <c r="AX836">
        <f t="shared" si="406"/>
        <v>0</v>
      </c>
      <c r="AY836">
        <f t="shared" si="407"/>
        <v>0</v>
      </c>
      <c r="AZ836" t="b">
        <f t="shared" si="433"/>
        <v>1</v>
      </c>
    </row>
    <row r="837" spans="1:52" x14ac:dyDescent="0.3">
      <c r="A837" s="4">
        <v>835</v>
      </c>
      <c r="B837" s="4">
        <v>-803103445090</v>
      </c>
      <c r="C837" s="5">
        <v>3</v>
      </c>
      <c r="D837" s="5">
        <v>5.267E-3</v>
      </c>
      <c r="E837" s="5">
        <v>-1.4645999999999999E-2</v>
      </c>
      <c r="F837" s="5">
        <v>1049925</v>
      </c>
      <c r="G837" s="5">
        <v>-29589823</v>
      </c>
      <c r="H837" s="5">
        <v>-0.90495800000000004</v>
      </c>
      <c r="I837" s="5">
        <v>0</v>
      </c>
      <c r="J837" s="5">
        <v>1573000</v>
      </c>
      <c r="K837" s="5">
        <v>-4651000</v>
      </c>
      <c r="L837" s="5">
        <v>3680000</v>
      </c>
      <c r="M837" s="5">
        <v>278</v>
      </c>
      <c r="S837">
        <f t="shared" si="423"/>
        <v>835</v>
      </c>
      <c r="T837">
        <f t="shared" si="434"/>
        <v>17.718819999950938</v>
      </c>
      <c r="U837">
        <f t="shared" si="424"/>
        <v>3</v>
      </c>
      <c r="V837">
        <f t="shared" si="428"/>
        <v>5.1649255400000003E-2</v>
      </c>
      <c r="W837">
        <f t="shared" si="429"/>
        <v>-0.1436216052</v>
      </c>
      <c r="X837">
        <f t="shared" si="430"/>
        <v>10.295774535</v>
      </c>
      <c r="Y837">
        <f t="shared" si="425"/>
        <v>-29.589822999999999</v>
      </c>
      <c r="Z837">
        <f t="shared" si="426"/>
        <v>-0.90495800000000004</v>
      </c>
      <c r="AA837">
        <f t="shared" si="427"/>
        <v>0</v>
      </c>
      <c r="AB837">
        <f t="shared" si="408"/>
        <v>1.573</v>
      </c>
      <c r="AC837">
        <f t="shared" si="409"/>
        <v>-4.6509999999999998</v>
      </c>
      <c r="AD837">
        <f t="shared" si="410"/>
        <v>3.68</v>
      </c>
      <c r="AE837">
        <f t="shared" si="411"/>
        <v>0.27800000000000002</v>
      </c>
      <c r="AG837">
        <f t="shared" si="417"/>
        <v>2.7454029133870801E-2</v>
      </c>
      <c r="AH837">
        <f t="shared" si="418"/>
        <v>-8.1175263510256265E-2</v>
      </c>
      <c r="AI837">
        <f t="shared" si="419"/>
        <v>6.4228116473391328E-2</v>
      </c>
      <c r="AJ837">
        <f t="shared" si="420"/>
        <v>-0.7833654686879582</v>
      </c>
      <c r="AK837">
        <f t="shared" si="421"/>
        <v>-0.42537677794122269</v>
      </c>
      <c r="AL837">
        <f t="shared" si="422"/>
        <v>10.258248448242696</v>
      </c>
      <c r="AM837">
        <f t="shared" si="414"/>
        <v>-0.78273118551372067</v>
      </c>
      <c r="AN837">
        <f t="shared" si="415"/>
        <v>-0.42619247048607667</v>
      </c>
      <c r="AO837">
        <f t="shared" si="416"/>
        <v>10.258263008713673</v>
      </c>
      <c r="AQ837">
        <f t="shared" si="435"/>
        <v>2.6179999927990139E-2</v>
      </c>
      <c r="AR837" t="b">
        <f t="shared" si="412"/>
        <v>1</v>
      </c>
      <c r="AS837" t="b">
        <f t="shared" si="413"/>
        <v>1</v>
      </c>
      <c r="AT837" t="b">
        <f>TRUE</f>
        <v>1</v>
      </c>
      <c r="AU837" t="b">
        <f t="shared" si="431"/>
        <v>1</v>
      </c>
      <c r="AV837" t="b">
        <f t="shared" si="436"/>
        <v>0</v>
      </c>
      <c r="AW837" t="b">
        <f t="shared" si="432"/>
        <v>0</v>
      </c>
      <c r="AX837">
        <f t="shared" si="406"/>
        <v>0</v>
      </c>
      <c r="AY837">
        <f t="shared" si="407"/>
        <v>0</v>
      </c>
      <c r="AZ837" t="b">
        <f t="shared" si="433"/>
        <v>1</v>
      </c>
    </row>
    <row r="838" spans="1:52" x14ac:dyDescent="0.3">
      <c r="A838" s="4">
        <v>836</v>
      </c>
      <c r="B838" s="4">
        <v>-803103441270</v>
      </c>
      <c r="C838" s="5">
        <v>3</v>
      </c>
      <c r="D838" s="5">
        <v>5.8840000000000003E-3</v>
      </c>
      <c r="E838" s="5">
        <v>-1.1343000000000001E-2</v>
      </c>
      <c r="F838" s="5">
        <v>1052430</v>
      </c>
      <c r="G838" s="5">
        <v>-31048939</v>
      </c>
      <c r="H838" s="5">
        <v>-4022886</v>
      </c>
      <c r="I838" s="5">
        <v>0</v>
      </c>
      <c r="J838" s="5">
        <v>1570000</v>
      </c>
      <c r="K838" s="5">
        <v>-4697000</v>
      </c>
      <c r="L838" s="5">
        <v>3647000</v>
      </c>
      <c r="M838" s="5">
        <v>278</v>
      </c>
      <c r="S838">
        <f t="shared" si="423"/>
        <v>836</v>
      </c>
      <c r="T838">
        <f t="shared" si="434"/>
        <v>17.722640000050887</v>
      </c>
      <c r="U838">
        <f t="shared" si="424"/>
        <v>3</v>
      </c>
      <c r="V838">
        <f t="shared" si="428"/>
        <v>5.7699680800000007E-2</v>
      </c>
      <c r="W838">
        <f t="shared" si="429"/>
        <v>-0.11123172660000001</v>
      </c>
      <c r="X838">
        <f t="shared" si="430"/>
        <v>10.320339066000001</v>
      </c>
      <c r="Y838">
        <f t="shared" si="425"/>
        <v>-31.048939000000001</v>
      </c>
      <c r="Z838">
        <f t="shared" si="426"/>
        <v>-4.0228859999999997</v>
      </c>
      <c r="AA838">
        <f t="shared" si="427"/>
        <v>0</v>
      </c>
      <c r="AB838">
        <f t="shared" si="408"/>
        <v>1.57</v>
      </c>
      <c r="AC838">
        <f t="shared" si="409"/>
        <v>-4.6970000000000001</v>
      </c>
      <c r="AD838">
        <f t="shared" si="410"/>
        <v>3.6469999999999998</v>
      </c>
      <c r="AE838">
        <f t="shared" si="411"/>
        <v>0.27800000000000002</v>
      </c>
      <c r="AG838">
        <f t="shared" si="417"/>
        <v>2.7401669256310976E-2</v>
      </c>
      <c r="AH838">
        <f t="shared" si="418"/>
        <v>-8.197811496617366E-2</v>
      </c>
      <c r="AI838">
        <f t="shared" si="419"/>
        <v>6.3652157820233202E-2</v>
      </c>
      <c r="AJ838">
        <f t="shared" si="420"/>
        <v>-0.78758872927425694</v>
      </c>
      <c r="AK838">
        <f t="shared" si="421"/>
        <v>-0.39312895430799505</v>
      </c>
      <c r="AL838">
        <f t="shared" si="422"/>
        <v>10.283494241072802</v>
      </c>
      <c r="AM838">
        <f t="shared" si="414"/>
        <v>-0.78702192588602859</v>
      </c>
      <c r="AN838">
        <f t="shared" si="415"/>
        <v>-0.39394909954086232</v>
      </c>
      <c r="AO838">
        <f t="shared" si="416"/>
        <v>10.283506249451992</v>
      </c>
      <c r="AQ838">
        <f t="shared" si="435"/>
        <v>3.8200000999495387E-3</v>
      </c>
      <c r="AR838" t="b">
        <f t="shared" si="412"/>
        <v>1</v>
      </c>
      <c r="AS838" t="b">
        <f t="shared" si="413"/>
        <v>1</v>
      </c>
      <c r="AT838" t="b">
        <f>TRUE</f>
        <v>1</v>
      </c>
      <c r="AU838" t="b">
        <f t="shared" si="431"/>
        <v>1</v>
      </c>
      <c r="AV838" t="b">
        <f t="shared" si="436"/>
        <v>0</v>
      </c>
      <c r="AW838" t="b">
        <f t="shared" si="432"/>
        <v>0</v>
      </c>
      <c r="AX838">
        <f t="shared" si="406"/>
        <v>0</v>
      </c>
      <c r="AY838">
        <f t="shared" si="407"/>
        <v>0</v>
      </c>
      <c r="AZ838" t="b">
        <f t="shared" si="433"/>
        <v>1</v>
      </c>
    </row>
    <row r="839" spans="1:52" x14ac:dyDescent="0.3">
      <c r="A839" s="4">
        <v>837</v>
      </c>
      <c r="B839" s="4">
        <v>-803103403482</v>
      </c>
      <c r="C839" s="5">
        <v>3</v>
      </c>
      <c r="D839" s="5">
        <v>6.8069999999999997E-3</v>
      </c>
      <c r="E839" s="5">
        <v>-1.0345E-2</v>
      </c>
      <c r="F839" s="5">
        <v>1047848</v>
      </c>
      <c r="G839" s="5">
        <v>-43764889</v>
      </c>
      <c r="H839" s="5">
        <v>-19536217</v>
      </c>
      <c r="I839" s="5">
        <v>0</v>
      </c>
      <c r="J839" s="5">
        <v>1567000</v>
      </c>
      <c r="K839" s="5">
        <v>-4989000</v>
      </c>
      <c r="L839" s="5">
        <v>3371000</v>
      </c>
      <c r="M839" s="5">
        <v>276</v>
      </c>
      <c r="S839">
        <f t="shared" si="423"/>
        <v>837</v>
      </c>
      <c r="T839">
        <f t="shared" si="434"/>
        <v>17.760428000008687</v>
      </c>
      <c r="U839">
        <f t="shared" si="424"/>
        <v>3</v>
      </c>
      <c r="V839">
        <f t="shared" si="428"/>
        <v>6.6750803400000003E-2</v>
      </c>
      <c r="W839">
        <f t="shared" si="429"/>
        <v>-0.101445139</v>
      </c>
      <c r="X839">
        <f t="shared" si="430"/>
        <v>10.275407057599999</v>
      </c>
      <c r="Y839">
        <f t="shared" si="425"/>
        <v>-43.764888999999997</v>
      </c>
      <c r="Z839">
        <f t="shared" si="426"/>
        <v>-19.536217000000001</v>
      </c>
      <c r="AA839">
        <f t="shared" si="427"/>
        <v>0</v>
      </c>
      <c r="AB839">
        <f t="shared" si="408"/>
        <v>1.5669999999999999</v>
      </c>
      <c r="AC839">
        <f t="shared" si="409"/>
        <v>-4.9889999999999999</v>
      </c>
      <c r="AD839">
        <f t="shared" si="410"/>
        <v>3.371</v>
      </c>
      <c r="AE839">
        <f t="shared" si="411"/>
        <v>0.27600000000000002</v>
      </c>
      <c r="AG839">
        <f t="shared" si="417"/>
        <v>2.734930937875114E-2</v>
      </c>
      <c r="AH839">
        <f t="shared" si="418"/>
        <v>-8.7074476381997098E-2</v>
      </c>
      <c r="AI839">
        <f t="shared" si="419"/>
        <v>5.8835049084728849E-2</v>
      </c>
      <c r="AJ839">
        <f t="shared" si="420"/>
        <v>-0.82709757583250865</v>
      </c>
      <c r="AK839">
        <f t="shared" si="421"/>
        <v>-0.38149164118799805</v>
      </c>
      <c r="AL839">
        <f t="shared" si="422"/>
        <v>10.235678322080702</v>
      </c>
      <c r="AM839">
        <f t="shared" si="414"/>
        <v>-0.8265221498465819</v>
      </c>
      <c r="AN839">
        <f t="shared" si="415"/>
        <v>-0.3823974558085802</v>
      </c>
      <c r="AO839">
        <f t="shared" si="416"/>
        <v>10.235691002905531</v>
      </c>
      <c r="AQ839">
        <f t="shared" si="435"/>
        <v>3.7787999957799911E-2</v>
      </c>
      <c r="AR839" t="b">
        <f t="shared" si="412"/>
        <v>1</v>
      </c>
      <c r="AS839" t="b">
        <f t="shared" si="413"/>
        <v>1</v>
      </c>
      <c r="AT839" t="b">
        <f>TRUE</f>
        <v>1</v>
      </c>
      <c r="AU839" t="b">
        <f t="shared" si="431"/>
        <v>1</v>
      </c>
      <c r="AV839" t="b">
        <f t="shared" si="436"/>
        <v>0</v>
      </c>
      <c r="AW839" t="b">
        <f t="shared" si="432"/>
        <v>0</v>
      </c>
      <c r="AX839">
        <f t="shared" si="406"/>
        <v>0</v>
      </c>
      <c r="AY839">
        <f t="shared" si="407"/>
        <v>0</v>
      </c>
      <c r="AZ839" t="b">
        <f t="shared" si="433"/>
        <v>1</v>
      </c>
    </row>
    <row r="840" spans="1:52" x14ac:dyDescent="0.3">
      <c r="A840" s="4">
        <v>838</v>
      </c>
      <c r="B840" s="4">
        <v>-803103387172</v>
      </c>
      <c r="C840" s="5">
        <v>3</v>
      </c>
      <c r="D840" s="5">
        <v>-4.9100000000000003E-3</v>
      </c>
      <c r="E840" s="5">
        <v>-9.9260000000000008E-3</v>
      </c>
      <c r="F840" s="5">
        <v>1044233</v>
      </c>
      <c r="G840" s="5">
        <v>-53095390</v>
      </c>
      <c r="H840" s="5">
        <v>-28589523</v>
      </c>
      <c r="I840" s="5">
        <v>0</v>
      </c>
      <c r="J840" s="5">
        <v>1502000</v>
      </c>
      <c r="K840" s="5">
        <v>-5066000</v>
      </c>
      <c r="L840" s="5">
        <v>3220000</v>
      </c>
      <c r="M840" s="5">
        <v>276</v>
      </c>
      <c r="S840">
        <f t="shared" si="423"/>
        <v>838</v>
      </c>
      <c r="T840">
        <f t="shared" si="434"/>
        <v>17.776737999985926</v>
      </c>
      <c r="U840">
        <f t="shared" si="424"/>
        <v>3</v>
      </c>
      <c r="V840">
        <f t="shared" si="428"/>
        <v>-4.8148442000000007E-2</v>
      </c>
      <c r="W840">
        <f t="shared" si="429"/>
        <v>-9.7336341200000009E-2</v>
      </c>
      <c r="X840">
        <f t="shared" si="430"/>
        <v>10.2399576446</v>
      </c>
      <c r="Y840">
        <f t="shared" si="425"/>
        <v>-53.095390000000002</v>
      </c>
      <c r="Z840">
        <f t="shared" si="426"/>
        <v>-28.589523</v>
      </c>
      <c r="AA840">
        <f t="shared" si="427"/>
        <v>0</v>
      </c>
      <c r="AB840">
        <f t="shared" si="408"/>
        <v>1.502</v>
      </c>
      <c r="AC840">
        <f t="shared" si="409"/>
        <v>-5.0659999999999998</v>
      </c>
      <c r="AD840">
        <f t="shared" si="410"/>
        <v>3.22</v>
      </c>
      <c r="AE840">
        <f t="shared" si="411"/>
        <v>0.27600000000000002</v>
      </c>
      <c r="AG840">
        <f t="shared" si="417"/>
        <v>2.6214845364954827E-2</v>
      </c>
      <c r="AH840">
        <f t="shared" si="418"/>
        <v>-8.8418379906032726E-2</v>
      </c>
      <c r="AI840">
        <f t="shared" si="419"/>
        <v>5.6199601914217419E-2</v>
      </c>
      <c r="AJ840">
        <f t="shared" si="420"/>
        <v>-0.95218157507088352</v>
      </c>
      <c r="AK840">
        <f t="shared" si="421"/>
        <v>-0.36455111615641156</v>
      </c>
      <c r="AL840">
        <f t="shared" si="422"/>
        <v>10.189650530356371</v>
      </c>
      <c r="AM840">
        <f t="shared" si="414"/>
        <v>-0.9516456005307683</v>
      </c>
      <c r="AN840">
        <f t="shared" si="415"/>
        <v>-0.36571105870676768</v>
      </c>
      <c r="AO840">
        <f t="shared" si="416"/>
        <v>10.189659036077568</v>
      </c>
      <c r="AQ840">
        <f t="shared" si="435"/>
        <v>1.6309999977238476E-2</v>
      </c>
      <c r="AR840" t="b">
        <f t="shared" si="412"/>
        <v>1</v>
      </c>
      <c r="AS840" t="b">
        <f t="shared" si="413"/>
        <v>1</v>
      </c>
      <c r="AT840" t="b">
        <f>TRUE</f>
        <v>1</v>
      </c>
      <c r="AU840" t="b">
        <f t="shared" si="431"/>
        <v>1</v>
      </c>
      <c r="AV840" t="b">
        <f t="shared" si="436"/>
        <v>0</v>
      </c>
      <c r="AW840" t="b">
        <f t="shared" si="432"/>
        <v>0</v>
      </c>
      <c r="AX840">
        <f t="shared" si="406"/>
        <v>0</v>
      </c>
      <c r="AY840">
        <f t="shared" si="407"/>
        <v>0</v>
      </c>
      <c r="AZ840" t="b">
        <f t="shared" si="433"/>
        <v>1</v>
      </c>
    </row>
    <row r="841" spans="1:52" x14ac:dyDescent="0.3">
      <c r="A841" s="4">
        <v>839</v>
      </c>
      <c r="B841" s="4">
        <v>-803103366949</v>
      </c>
      <c r="C841" s="5">
        <v>3</v>
      </c>
      <c r="D841" s="5">
        <v>5.0489999999999997E-3</v>
      </c>
      <c r="E841" s="5">
        <v>6.3599999999999996E-4</v>
      </c>
      <c r="F841" s="5">
        <v>1046035</v>
      </c>
      <c r="G841" s="5">
        <v>-67008270</v>
      </c>
      <c r="H841" s="5">
        <v>-34074314</v>
      </c>
      <c r="I841" s="5">
        <v>0</v>
      </c>
      <c r="J841" s="5">
        <v>1400000</v>
      </c>
      <c r="K841" s="5">
        <v>-5063000</v>
      </c>
      <c r="L841" s="5">
        <v>3044000</v>
      </c>
      <c r="M841" s="5">
        <v>276</v>
      </c>
      <c r="S841">
        <f t="shared" si="423"/>
        <v>839</v>
      </c>
      <c r="T841">
        <f t="shared" si="434"/>
        <v>17.796960999956354</v>
      </c>
      <c r="U841">
        <f t="shared" si="424"/>
        <v>3</v>
      </c>
      <c r="V841">
        <f t="shared" si="428"/>
        <v>4.9511503800000002E-2</v>
      </c>
      <c r="W841">
        <f t="shared" si="429"/>
        <v>6.2367431999999995E-3</v>
      </c>
      <c r="X841">
        <f t="shared" si="430"/>
        <v>10.257628417000001</v>
      </c>
      <c r="Y841">
        <f t="shared" si="425"/>
        <v>-67.008269999999996</v>
      </c>
      <c r="Z841">
        <f t="shared" si="426"/>
        <v>-34.074314000000001</v>
      </c>
      <c r="AA841">
        <f t="shared" si="427"/>
        <v>0</v>
      </c>
      <c r="AB841">
        <f t="shared" si="408"/>
        <v>1.4</v>
      </c>
      <c r="AC841">
        <f t="shared" si="409"/>
        <v>-5.0629999999999997</v>
      </c>
      <c r="AD841">
        <f t="shared" si="410"/>
        <v>3.044</v>
      </c>
      <c r="AE841">
        <f t="shared" si="411"/>
        <v>0.27600000000000002</v>
      </c>
      <c r="AG841">
        <f t="shared" si="417"/>
        <v>2.4434609527920613E-2</v>
      </c>
      <c r="AH841">
        <f t="shared" si="418"/>
        <v>-8.8366020028472894E-2</v>
      </c>
      <c r="AI841">
        <f t="shared" si="419"/>
        <v>5.3127822430707398E-2</v>
      </c>
      <c r="AJ841">
        <f t="shared" si="420"/>
        <v>-0.85592828995821923</v>
      </c>
      <c r="AK841">
        <f t="shared" si="421"/>
        <v>-0.24351023996456389</v>
      </c>
      <c r="AL841">
        <f t="shared" si="422"/>
        <v>10.219076306237362</v>
      </c>
      <c r="AM841">
        <f t="shared" si="414"/>
        <v>-0.8556715120454641</v>
      </c>
      <c r="AN841">
        <f t="shared" si="415"/>
        <v>-0.24438132343943891</v>
      </c>
      <c r="AO841">
        <f t="shared" si="416"/>
        <v>10.219077016024885</v>
      </c>
      <c r="AQ841">
        <f t="shared" si="435"/>
        <v>2.0222999970428646E-2</v>
      </c>
      <c r="AR841" t="b">
        <f t="shared" si="412"/>
        <v>1</v>
      </c>
      <c r="AS841" t="b">
        <f t="shared" si="413"/>
        <v>1</v>
      </c>
      <c r="AT841" t="b">
        <f>TRUE</f>
        <v>1</v>
      </c>
      <c r="AU841" t="b">
        <f t="shared" si="431"/>
        <v>1</v>
      </c>
      <c r="AV841" t="b">
        <f t="shared" si="436"/>
        <v>0</v>
      </c>
      <c r="AW841" t="b">
        <f t="shared" si="432"/>
        <v>0</v>
      </c>
      <c r="AX841">
        <f t="shared" si="406"/>
        <v>0</v>
      </c>
      <c r="AY841">
        <f t="shared" si="407"/>
        <v>0</v>
      </c>
      <c r="AZ841" t="b">
        <f t="shared" si="433"/>
        <v>1</v>
      </c>
    </row>
    <row r="842" spans="1:52" x14ac:dyDescent="0.3">
      <c r="A842" s="4">
        <v>840</v>
      </c>
      <c r="B842" s="4">
        <v>-803103346281</v>
      </c>
      <c r="C842" s="5">
        <v>3</v>
      </c>
      <c r="D842" s="5">
        <v>2.1329999999999998E-2</v>
      </c>
      <c r="E842" s="5">
        <v>3.6458999999999998E-2</v>
      </c>
      <c r="F842" s="5">
        <v>1034810</v>
      </c>
      <c r="G842" s="5">
        <v>-78134087</v>
      </c>
      <c r="H842" s="5">
        <v>-39775398</v>
      </c>
      <c r="I842" s="5">
        <v>0</v>
      </c>
      <c r="J842" s="5">
        <v>1194000</v>
      </c>
      <c r="K842" s="5">
        <v>-5140000</v>
      </c>
      <c r="L842" s="5">
        <v>2951000</v>
      </c>
      <c r="M842" s="5">
        <v>276</v>
      </c>
      <c r="S842">
        <f t="shared" si="423"/>
        <v>840</v>
      </c>
      <c r="T842">
        <f t="shared" si="434"/>
        <v>17.817629000055604</v>
      </c>
      <c r="U842">
        <f t="shared" si="424"/>
        <v>3</v>
      </c>
      <c r="V842">
        <f t="shared" si="428"/>
        <v>0.209166246</v>
      </c>
      <c r="W842">
        <f t="shared" si="429"/>
        <v>0.35752424579999997</v>
      </c>
      <c r="X842">
        <f t="shared" si="430"/>
        <v>10.147553822000001</v>
      </c>
      <c r="Y842">
        <f t="shared" si="425"/>
        <v>-78.134086999999994</v>
      </c>
      <c r="Z842">
        <f t="shared" si="426"/>
        <v>-39.775398000000003</v>
      </c>
      <c r="AA842">
        <f t="shared" si="427"/>
        <v>0</v>
      </c>
      <c r="AB842">
        <f t="shared" si="408"/>
        <v>1.194</v>
      </c>
      <c r="AC842">
        <f t="shared" si="409"/>
        <v>-5.14</v>
      </c>
      <c r="AD842">
        <f t="shared" si="410"/>
        <v>2.9510000000000001</v>
      </c>
      <c r="AE842">
        <f t="shared" si="411"/>
        <v>0.27600000000000002</v>
      </c>
      <c r="AG842">
        <f t="shared" si="417"/>
        <v>2.0839231268812295E-2</v>
      </c>
      <c r="AH842">
        <f t="shared" si="418"/>
        <v>-8.9709923552508522E-2</v>
      </c>
      <c r="AI842">
        <f t="shared" si="419"/>
        <v>5.1504666226352663E-2</v>
      </c>
      <c r="AJ842">
        <f t="shared" si="420"/>
        <v>-0.70079058523271331</v>
      </c>
      <c r="AK842">
        <f t="shared" si="421"/>
        <v>0.14645451900629541</v>
      </c>
      <c r="AL842">
        <f t="shared" si="422"/>
        <v>10.130738685046577</v>
      </c>
      <c r="AM842">
        <f t="shared" si="414"/>
        <v>-0.70126063196680655</v>
      </c>
      <c r="AN842">
        <f t="shared" si="415"/>
        <v>0.14599470147467586</v>
      </c>
      <c r="AO842">
        <f t="shared" si="416"/>
        <v>10.130712795671499</v>
      </c>
      <c r="AQ842">
        <f t="shared" si="435"/>
        <v>2.0668000099249184E-2</v>
      </c>
      <c r="AR842" t="b">
        <f t="shared" si="412"/>
        <v>1</v>
      </c>
      <c r="AS842" t="b">
        <f t="shared" si="413"/>
        <v>1</v>
      </c>
      <c r="AT842" t="b">
        <f>TRUE</f>
        <v>1</v>
      </c>
      <c r="AU842" t="b">
        <f t="shared" si="431"/>
        <v>1</v>
      </c>
      <c r="AV842" t="b">
        <f t="shared" si="436"/>
        <v>0</v>
      </c>
      <c r="AW842" t="b">
        <f t="shared" si="432"/>
        <v>0</v>
      </c>
      <c r="AX842">
        <f t="shared" si="406"/>
        <v>0</v>
      </c>
      <c r="AY842">
        <f t="shared" si="407"/>
        <v>0</v>
      </c>
      <c r="AZ842" t="b">
        <f t="shared" si="433"/>
        <v>1</v>
      </c>
    </row>
    <row r="843" spans="1:52" x14ac:dyDescent="0.3">
      <c r="A843" s="4">
        <v>841</v>
      </c>
      <c r="B843" s="4">
        <v>-803103333554</v>
      </c>
      <c r="C843" s="5">
        <v>3</v>
      </c>
      <c r="D843" s="5">
        <v>4.9641999999999999E-2</v>
      </c>
      <c r="E843" s="5">
        <v>0.16336000000000001</v>
      </c>
      <c r="F843" s="5">
        <v>1040852</v>
      </c>
      <c r="G843" s="5">
        <v>-80806274</v>
      </c>
      <c r="H843" s="5">
        <v>-34312057</v>
      </c>
      <c r="I843" s="5">
        <v>0</v>
      </c>
      <c r="J843" s="5">
        <v>1101000</v>
      </c>
      <c r="K843" s="5">
        <v>-5143000</v>
      </c>
      <c r="L843" s="5">
        <v>2981000</v>
      </c>
      <c r="M843" s="5">
        <v>274</v>
      </c>
      <c r="S843">
        <f t="shared" si="423"/>
        <v>841</v>
      </c>
      <c r="T843">
        <f t="shared" si="434"/>
        <v>17.830355999991298</v>
      </c>
      <c r="U843">
        <f t="shared" si="424"/>
        <v>3</v>
      </c>
      <c r="V843">
        <f t="shared" si="428"/>
        <v>0.48679938040000004</v>
      </c>
      <c r="W843">
        <f t="shared" si="429"/>
        <v>1.6019408320000001</v>
      </c>
      <c r="X843">
        <f t="shared" si="430"/>
        <v>10.206802882400002</v>
      </c>
      <c r="Y843">
        <f t="shared" si="425"/>
        <v>-80.806274000000002</v>
      </c>
      <c r="Z843">
        <f t="shared" si="426"/>
        <v>-34.312057000000003</v>
      </c>
      <c r="AA843">
        <f t="shared" si="427"/>
        <v>0</v>
      </c>
      <c r="AB843">
        <f t="shared" si="408"/>
        <v>1.101</v>
      </c>
      <c r="AC843">
        <f t="shared" si="409"/>
        <v>-5.1429999999999998</v>
      </c>
      <c r="AD843">
        <f t="shared" si="410"/>
        <v>2.9809999999999999</v>
      </c>
      <c r="AE843">
        <f t="shared" si="411"/>
        <v>0.27400000000000002</v>
      </c>
      <c r="AG843">
        <f t="shared" si="417"/>
        <v>1.921607506445757E-2</v>
      </c>
      <c r="AH843">
        <f t="shared" si="418"/>
        <v>-8.9762283430068368E-2</v>
      </c>
      <c r="AI843">
        <f t="shared" si="419"/>
        <v>5.2028265001950957E-2</v>
      </c>
      <c r="AJ843">
        <f t="shared" si="420"/>
        <v>-0.43011654253164294</v>
      </c>
      <c r="AK843">
        <f t="shared" si="421"/>
        <v>1.4054735415063266</v>
      </c>
      <c r="AL843">
        <f t="shared" si="422"/>
        <v>10.238244821751525</v>
      </c>
      <c r="AM843">
        <f t="shared" si="414"/>
        <v>-0.43270689534676698</v>
      </c>
      <c r="AN843">
        <f t="shared" si="415"/>
        <v>1.4055224568579203</v>
      </c>
      <c r="AO843">
        <f t="shared" si="416"/>
        <v>10.238128955631643</v>
      </c>
      <c r="AQ843">
        <f t="shared" si="435"/>
        <v>1.2726999935694039E-2</v>
      </c>
      <c r="AR843" t="b">
        <f t="shared" si="412"/>
        <v>1</v>
      </c>
      <c r="AS843" t="b">
        <f t="shared" si="413"/>
        <v>1</v>
      </c>
      <c r="AT843" t="b">
        <f>TRUE</f>
        <v>1</v>
      </c>
      <c r="AU843" t="b">
        <f t="shared" si="431"/>
        <v>1</v>
      </c>
      <c r="AV843" t="b">
        <f t="shared" si="436"/>
        <v>0</v>
      </c>
      <c r="AW843" t="b">
        <f t="shared" si="432"/>
        <v>0</v>
      </c>
      <c r="AX843">
        <f t="shared" si="406"/>
        <v>0</v>
      </c>
      <c r="AY843">
        <f t="shared" si="407"/>
        <v>0</v>
      </c>
      <c r="AZ843" t="b">
        <f t="shared" si="433"/>
        <v>1</v>
      </c>
    </row>
    <row r="844" spans="1:52" x14ac:dyDescent="0.3">
      <c r="A844" s="4">
        <v>842</v>
      </c>
      <c r="B844" s="4">
        <v>-803103304777</v>
      </c>
      <c r="C844" s="5">
        <v>3</v>
      </c>
      <c r="D844" s="5">
        <v>7.8764000000000001E-2</v>
      </c>
      <c r="E844" s="5">
        <v>0.30197099999999999</v>
      </c>
      <c r="F844" s="5">
        <v>1036582</v>
      </c>
      <c r="G844" s="5">
        <v>-82093956</v>
      </c>
      <c r="H844" s="5">
        <v>-23613333</v>
      </c>
      <c r="I844" s="5">
        <v>0</v>
      </c>
      <c r="J844" s="5">
        <v>1101000</v>
      </c>
      <c r="K844" s="5">
        <v>-5121000</v>
      </c>
      <c r="L844" s="5">
        <v>3027000</v>
      </c>
      <c r="M844" s="5">
        <v>274</v>
      </c>
      <c r="S844">
        <f t="shared" si="423"/>
        <v>842</v>
      </c>
      <c r="T844">
        <f t="shared" si="434"/>
        <v>17.859133000019938</v>
      </c>
      <c r="U844">
        <f t="shared" si="424"/>
        <v>3</v>
      </c>
      <c r="V844">
        <f t="shared" si="428"/>
        <v>0.77237553680000004</v>
      </c>
      <c r="W844">
        <f t="shared" si="429"/>
        <v>2.9611880201999998</v>
      </c>
      <c r="X844">
        <f t="shared" si="430"/>
        <v>10.1649304084</v>
      </c>
      <c r="Y844">
        <f t="shared" si="425"/>
        <v>-82.093956000000006</v>
      </c>
      <c r="Z844">
        <f t="shared" si="426"/>
        <v>-23.613333000000001</v>
      </c>
      <c r="AA844">
        <f t="shared" si="427"/>
        <v>0</v>
      </c>
      <c r="AB844">
        <f t="shared" si="408"/>
        <v>1.101</v>
      </c>
      <c r="AC844">
        <f t="shared" si="409"/>
        <v>-5.1210000000000004</v>
      </c>
      <c r="AD844">
        <f t="shared" si="410"/>
        <v>3.0270000000000001</v>
      </c>
      <c r="AE844">
        <f t="shared" si="411"/>
        <v>0.27400000000000002</v>
      </c>
      <c r="AG844">
        <f t="shared" si="417"/>
        <v>1.921607506445757E-2</v>
      </c>
      <c r="AH844">
        <f t="shared" si="418"/>
        <v>-8.9378310994629617E-2</v>
      </c>
      <c r="AI844">
        <f t="shared" si="419"/>
        <v>5.2831116457868359E-2</v>
      </c>
      <c r="AJ844">
        <f t="shared" si="420"/>
        <v>-0.13802263680972038</v>
      </c>
      <c r="AK844">
        <f t="shared" si="421"/>
        <v>2.7647781916830345</v>
      </c>
      <c r="AL844">
        <f t="shared" si="422"/>
        <v>10.248314982032904</v>
      </c>
      <c r="AM844">
        <f t="shared" si="414"/>
        <v>-0.14293388566079934</v>
      </c>
      <c r="AN844">
        <f t="shared" si="415"/>
        <v>2.7653232717285112</v>
      </c>
      <c r="AO844">
        <f t="shared" si="416"/>
        <v>10.24810059355414</v>
      </c>
      <c r="AQ844">
        <f t="shared" si="435"/>
        <v>2.8777000028640032E-2</v>
      </c>
      <c r="AR844" t="b">
        <f t="shared" si="412"/>
        <v>1</v>
      </c>
      <c r="AS844" t="b">
        <f t="shared" si="413"/>
        <v>1</v>
      </c>
      <c r="AT844" t="b">
        <f>TRUE</f>
        <v>1</v>
      </c>
      <c r="AU844" t="b">
        <f t="shared" si="431"/>
        <v>1</v>
      </c>
      <c r="AV844" t="b">
        <f t="shared" si="436"/>
        <v>0</v>
      </c>
      <c r="AW844" t="b">
        <f t="shared" si="432"/>
        <v>0</v>
      </c>
      <c r="AX844">
        <f t="shared" ref="AX844:AX907" si="437">AND(NOT(AW843),AW844)*T844</f>
        <v>0</v>
      </c>
      <c r="AY844">
        <f t="shared" ref="AY844:AY907" si="438">AND(AW843,NOT(AW844))*T844</f>
        <v>0</v>
      </c>
      <c r="AZ844" t="b">
        <f t="shared" si="433"/>
        <v>1</v>
      </c>
    </row>
    <row r="845" spans="1:52" x14ac:dyDescent="0.3">
      <c r="A845" s="4">
        <v>843</v>
      </c>
      <c r="B845" s="4">
        <v>-803103300829</v>
      </c>
      <c r="C845" s="5">
        <v>3</v>
      </c>
      <c r="D845" s="5">
        <v>7.7156000000000002E-2</v>
      </c>
      <c r="E845" s="5">
        <v>0.34321099999999999</v>
      </c>
      <c r="F845" s="5">
        <v>1023466</v>
      </c>
      <c r="G845" s="5">
        <v>-83532471</v>
      </c>
      <c r="H845" s="5">
        <v>-16289070</v>
      </c>
      <c r="I845" s="5">
        <v>0</v>
      </c>
      <c r="J845" s="5">
        <v>1132000</v>
      </c>
      <c r="K845" s="5">
        <v>-5118000</v>
      </c>
      <c r="L845" s="5">
        <v>3061000</v>
      </c>
      <c r="M845" s="5">
        <v>274</v>
      </c>
      <c r="S845">
        <f t="shared" si="423"/>
        <v>843</v>
      </c>
      <c r="T845">
        <f t="shared" si="434"/>
        <v>17.863081000046805</v>
      </c>
      <c r="U845">
        <f t="shared" si="424"/>
        <v>3</v>
      </c>
      <c r="V845">
        <f t="shared" si="428"/>
        <v>0.7566071672000001</v>
      </c>
      <c r="W845">
        <f t="shared" si="429"/>
        <v>3.3655957081999999</v>
      </c>
      <c r="X845">
        <f t="shared" si="430"/>
        <v>10.0363122892</v>
      </c>
      <c r="Y845">
        <f t="shared" si="425"/>
        <v>-83.532471000000001</v>
      </c>
      <c r="Z845">
        <f t="shared" si="426"/>
        <v>-16.289069999999999</v>
      </c>
      <c r="AA845">
        <f t="shared" si="427"/>
        <v>0</v>
      </c>
      <c r="AB845">
        <f t="shared" si="408"/>
        <v>1.1319999999999999</v>
      </c>
      <c r="AC845">
        <f t="shared" si="409"/>
        <v>-5.1180000000000003</v>
      </c>
      <c r="AD845">
        <f t="shared" si="410"/>
        <v>3.0609999999999999</v>
      </c>
      <c r="AE845">
        <f t="shared" si="411"/>
        <v>0.27400000000000002</v>
      </c>
      <c r="AG845">
        <f t="shared" si="417"/>
        <v>1.9757127132575807E-2</v>
      </c>
      <c r="AH845">
        <f t="shared" si="418"/>
        <v>-8.9325951117069785E-2</v>
      </c>
      <c r="AI845">
        <f t="shared" si="419"/>
        <v>5.3424528403546424E-2</v>
      </c>
      <c r="AJ845">
        <f t="shared" si="420"/>
        <v>-0.1417207559918775</v>
      </c>
      <c r="AK845">
        <f t="shared" si="421"/>
        <v>3.1661201524983205</v>
      </c>
      <c r="AL845">
        <f t="shared" si="422"/>
        <v>10.128319290490635</v>
      </c>
      <c r="AM845">
        <f t="shared" si="414"/>
        <v>-0.1474774249246571</v>
      </c>
      <c r="AN845">
        <f t="shared" si="415"/>
        <v>3.1666630614437969</v>
      </c>
      <c r="AO845">
        <f t="shared" si="416"/>
        <v>10.128067372765873</v>
      </c>
      <c r="AQ845">
        <f t="shared" si="435"/>
        <v>3.9480000268667936E-3</v>
      </c>
      <c r="AR845" t="b">
        <f t="shared" si="412"/>
        <v>1</v>
      </c>
      <c r="AS845" t="b">
        <f t="shared" si="413"/>
        <v>1</v>
      </c>
      <c r="AT845" t="b">
        <f>TRUE</f>
        <v>1</v>
      </c>
      <c r="AU845" t="b">
        <f t="shared" si="431"/>
        <v>1</v>
      </c>
      <c r="AV845" t="b">
        <f t="shared" si="436"/>
        <v>0</v>
      </c>
      <c r="AW845" t="b">
        <f t="shared" si="432"/>
        <v>0</v>
      </c>
      <c r="AX845">
        <f t="shared" si="437"/>
        <v>0</v>
      </c>
      <c r="AY845">
        <f t="shared" si="438"/>
        <v>0</v>
      </c>
      <c r="AZ845" t="b">
        <f t="shared" si="433"/>
        <v>1</v>
      </c>
    </row>
    <row r="846" spans="1:52" x14ac:dyDescent="0.3">
      <c r="A846" s="4">
        <v>844</v>
      </c>
      <c r="B846" s="4">
        <v>-803103268138</v>
      </c>
      <c r="C846" s="5">
        <v>3</v>
      </c>
      <c r="D846" s="5">
        <v>8.5528000000000007E-2</v>
      </c>
      <c r="E846" s="5">
        <v>0.37482799999999999</v>
      </c>
      <c r="F846" s="5">
        <v>1026514</v>
      </c>
      <c r="G846" s="5">
        <v>-84526711</v>
      </c>
      <c r="H846" s="5">
        <v>8396886</v>
      </c>
      <c r="I846" s="5">
        <v>0</v>
      </c>
      <c r="J846" s="5">
        <v>1337000</v>
      </c>
      <c r="K846" s="5">
        <v>-5068000</v>
      </c>
      <c r="L846" s="5">
        <v>3083000</v>
      </c>
      <c r="M846" s="5">
        <v>274</v>
      </c>
      <c r="S846">
        <f t="shared" si="423"/>
        <v>844</v>
      </c>
      <c r="T846">
        <f t="shared" si="434"/>
        <v>17.895771999959834</v>
      </c>
      <c r="U846">
        <f t="shared" si="424"/>
        <v>3</v>
      </c>
      <c r="V846">
        <f t="shared" si="428"/>
        <v>0.83870467360000012</v>
      </c>
      <c r="W846">
        <f t="shared" si="429"/>
        <v>3.6756383336000003</v>
      </c>
      <c r="X846">
        <f t="shared" si="430"/>
        <v>10.0662015868</v>
      </c>
      <c r="Y846">
        <f t="shared" si="425"/>
        <v>-84.526711000000006</v>
      </c>
      <c r="Z846">
        <f t="shared" si="426"/>
        <v>8.3968860000000003</v>
      </c>
      <c r="AA846">
        <f t="shared" si="427"/>
        <v>0</v>
      </c>
      <c r="AB846">
        <f t="shared" si="408"/>
        <v>1.337</v>
      </c>
      <c r="AC846">
        <f t="shared" si="409"/>
        <v>-5.0679999999999996</v>
      </c>
      <c r="AD846">
        <f t="shared" si="410"/>
        <v>3.0830000000000002</v>
      </c>
      <c r="AE846">
        <f t="shared" si="411"/>
        <v>0.27400000000000002</v>
      </c>
      <c r="AG846">
        <f t="shared" si="417"/>
        <v>2.3335052099164186E-2</v>
      </c>
      <c r="AH846">
        <f t="shared" si="418"/>
        <v>-8.8453286491072605E-2</v>
      </c>
      <c r="AI846">
        <f t="shared" si="419"/>
        <v>5.3808500838985189E-2</v>
      </c>
      <c r="AJ846">
        <f t="shared" si="420"/>
        <v>-5.3802196270521629E-2</v>
      </c>
      <c r="AK846">
        <f t="shared" si="421"/>
        <v>3.4389531211195861</v>
      </c>
      <c r="AL846">
        <f t="shared" si="422"/>
        <v>10.183951287661456</v>
      </c>
      <c r="AM846">
        <f t="shared" si="414"/>
        <v>-6.1136272720184182E-2</v>
      </c>
      <c r="AN846">
        <f t="shared" si="415"/>
        <v>3.4397636198274419</v>
      </c>
      <c r="AO846">
        <f t="shared" si="416"/>
        <v>10.18363617137379</v>
      </c>
      <c r="AQ846">
        <f t="shared" si="435"/>
        <v>3.2690999913029373E-2</v>
      </c>
      <c r="AR846" t="b">
        <f t="shared" si="412"/>
        <v>1</v>
      </c>
      <c r="AS846" t="b">
        <f t="shared" si="413"/>
        <v>1</v>
      </c>
      <c r="AT846" t="b">
        <f>TRUE</f>
        <v>1</v>
      </c>
      <c r="AU846" t="b">
        <f t="shared" si="431"/>
        <v>1</v>
      </c>
      <c r="AV846" t="b">
        <f t="shared" si="436"/>
        <v>0</v>
      </c>
      <c r="AW846" t="b">
        <f t="shared" si="432"/>
        <v>0</v>
      </c>
      <c r="AX846">
        <f t="shared" si="437"/>
        <v>0</v>
      </c>
      <c r="AY846">
        <f t="shared" si="438"/>
        <v>0</v>
      </c>
      <c r="AZ846" t="b">
        <f t="shared" si="433"/>
        <v>1</v>
      </c>
    </row>
    <row r="847" spans="1:52" x14ac:dyDescent="0.3">
      <c r="A847" s="4">
        <v>845</v>
      </c>
      <c r="B847" s="4">
        <v>-803103245551</v>
      </c>
      <c r="C847" s="5">
        <v>3</v>
      </c>
      <c r="D847" s="5">
        <v>-1.8596000000000001E-2</v>
      </c>
      <c r="E847" s="5">
        <v>-3.8105E-2</v>
      </c>
      <c r="F847" s="5">
        <v>1046636</v>
      </c>
      <c r="G847" s="5">
        <v>-89848503</v>
      </c>
      <c r="H847" s="5">
        <v>30233273</v>
      </c>
      <c r="I847" s="5">
        <v>0</v>
      </c>
      <c r="J847" s="5">
        <v>1273000</v>
      </c>
      <c r="K847" s="5">
        <v>-4756000</v>
      </c>
      <c r="L847" s="5">
        <v>2934000</v>
      </c>
      <c r="M847" s="5">
        <v>273</v>
      </c>
      <c r="S847">
        <f t="shared" si="423"/>
        <v>845</v>
      </c>
      <c r="T847">
        <f t="shared" si="434"/>
        <v>17.918359000002965</v>
      </c>
      <c r="U847">
        <f t="shared" si="424"/>
        <v>3</v>
      </c>
      <c r="V847">
        <f t="shared" si="428"/>
        <v>-0.18235609520000001</v>
      </c>
      <c r="W847">
        <f t="shared" si="429"/>
        <v>-0.37366525100000003</v>
      </c>
      <c r="X847">
        <f t="shared" si="430"/>
        <v>10.263521943199999</v>
      </c>
      <c r="Y847">
        <f t="shared" si="425"/>
        <v>-89.848502999999994</v>
      </c>
      <c r="Z847">
        <f t="shared" si="426"/>
        <v>30.233273000000001</v>
      </c>
      <c r="AA847">
        <f t="shared" si="427"/>
        <v>0</v>
      </c>
      <c r="AB847">
        <f t="shared" si="408"/>
        <v>1.2729999999999999</v>
      </c>
      <c r="AC847">
        <f t="shared" si="409"/>
        <v>-4.7560000000000002</v>
      </c>
      <c r="AD847">
        <f t="shared" si="410"/>
        <v>2.9340000000000002</v>
      </c>
      <c r="AE847">
        <f t="shared" si="411"/>
        <v>0.27300000000000002</v>
      </c>
      <c r="AG847">
        <f t="shared" si="417"/>
        <v>2.2218041377887812E-2</v>
      </c>
      <c r="AH847">
        <f t="shared" si="418"/>
        <v>-8.3007859224850308E-2</v>
      </c>
      <c r="AI847">
        <f t="shared" si="419"/>
        <v>5.1207960253513637E-2</v>
      </c>
      <c r="AJ847">
        <f t="shared" si="420"/>
        <v>-1.0327031636663335</v>
      </c>
      <c r="AK847">
        <f t="shared" si="421"/>
        <v>-0.60046861940279483</v>
      </c>
      <c r="AL847">
        <f t="shared" si="422"/>
        <v>10.202241114415765</v>
      </c>
      <c r="AM847">
        <f t="shared" si="414"/>
        <v>-1.0318048414669276</v>
      </c>
      <c r="AN847">
        <f t="shared" si="415"/>
        <v>-0.60158962088142831</v>
      </c>
      <c r="AO847">
        <f t="shared" si="416"/>
        <v>10.20226596599905</v>
      </c>
      <c r="AQ847">
        <f t="shared" si="435"/>
        <v>2.2587000043131411E-2</v>
      </c>
      <c r="AR847" t="b">
        <f t="shared" si="412"/>
        <v>1</v>
      </c>
      <c r="AS847" t="b">
        <f t="shared" si="413"/>
        <v>1</v>
      </c>
      <c r="AT847" t="b">
        <f>TRUE</f>
        <v>1</v>
      </c>
      <c r="AU847" t="b">
        <f t="shared" si="431"/>
        <v>1</v>
      </c>
      <c r="AV847" t="b">
        <f t="shared" si="436"/>
        <v>0</v>
      </c>
      <c r="AW847" t="b">
        <f t="shared" si="432"/>
        <v>0</v>
      </c>
      <c r="AX847">
        <f t="shared" si="437"/>
        <v>0</v>
      </c>
      <c r="AY847">
        <f t="shared" si="438"/>
        <v>0</v>
      </c>
      <c r="AZ847" t="b">
        <f t="shared" si="433"/>
        <v>1</v>
      </c>
    </row>
    <row r="848" spans="1:52" x14ac:dyDescent="0.3">
      <c r="A848" s="4">
        <v>846</v>
      </c>
      <c r="B848" s="4">
        <v>-803103233231</v>
      </c>
      <c r="C848" s="5">
        <v>3</v>
      </c>
      <c r="D848" s="5">
        <v>-1.1148999999999999E-2</v>
      </c>
      <c r="E848" s="5">
        <v>-1.6707E-2</v>
      </c>
      <c r="F848" s="5">
        <v>1039504</v>
      </c>
      <c r="G848" s="5">
        <v>-96173309</v>
      </c>
      <c r="H848" s="5">
        <v>30153845</v>
      </c>
      <c r="I848" s="5">
        <v>0</v>
      </c>
      <c r="J848" s="5">
        <v>1180000</v>
      </c>
      <c r="K848" s="5">
        <v>-4634000</v>
      </c>
      <c r="L848" s="5">
        <v>2912000</v>
      </c>
      <c r="M848" s="5">
        <v>273</v>
      </c>
      <c r="S848">
        <f t="shared" si="423"/>
        <v>846</v>
      </c>
      <c r="T848">
        <f t="shared" si="434"/>
        <v>17.930678999982774</v>
      </c>
      <c r="U848">
        <f t="shared" si="424"/>
        <v>3</v>
      </c>
      <c r="V848">
        <f t="shared" si="428"/>
        <v>-0.1093293238</v>
      </c>
      <c r="W848">
        <f t="shared" si="429"/>
        <v>-0.1638321834</v>
      </c>
      <c r="X848">
        <f t="shared" si="430"/>
        <v>10.193584124800001</v>
      </c>
      <c r="Y848">
        <f t="shared" si="425"/>
        <v>-96.173309000000003</v>
      </c>
      <c r="Z848">
        <f t="shared" si="426"/>
        <v>30.153845</v>
      </c>
      <c r="AA848">
        <f t="shared" si="427"/>
        <v>0</v>
      </c>
      <c r="AB848">
        <f t="shared" si="408"/>
        <v>1.18</v>
      </c>
      <c r="AC848">
        <f t="shared" si="409"/>
        <v>-4.6340000000000003</v>
      </c>
      <c r="AD848">
        <f t="shared" si="410"/>
        <v>2.9119999999999999</v>
      </c>
      <c r="AE848">
        <f t="shared" si="411"/>
        <v>0.27300000000000002</v>
      </c>
      <c r="AG848">
        <f t="shared" si="417"/>
        <v>2.0594885173533087E-2</v>
      </c>
      <c r="AH848">
        <f t="shared" si="418"/>
        <v>-8.0878557537417226E-2</v>
      </c>
      <c r="AI848">
        <f t="shared" si="419"/>
        <v>5.0823987818074873E-2</v>
      </c>
      <c r="AJ848">
        <f t="shared" si="420"/>
        <v>-0.93251578609486485</v>
      </c>
      <c r="AK848">
        <f t="shared" si="421"/>
        <v>-0.37285018955892857</v>
      </c>
      <c r="AL848">
        <f t="shared" si="422"/>
        <v>10.145903027309325</v>
      </c>
      <c r="AM848">
        <f t="shared" si="414"/>
        <v>-0.93206856343750433</v>
      </c>
      <c r="AN848">
        <f t="shared" si="415"/>
        <v>-0.37371829416774144</v>
      </c>
      <c r="AO848">
        <f t="shared" si="416"/>
        <v>10.145912182962686</v>
      </c>
      <c r="AQ848">
        <f t="shared" si="435"/>
        <v>1.2319999979808927E-2</v>
      </c>
      <c r="AR848" t="b">
        <f t="shared" si="412"/>
        <v>1</v>
      </c>
      <c r="AS848" t="b">
        <f t="shared" si="413"/>
        <v>1</v>
      </c>
      <c r="AT848" t="b">
        <f>TRUE</f>
        <v>1</v>
      </c>
      <c r="AU848" t="b">
        <f t="shared" si="431"/>
        <v>1</v>
      </c>
      <c r="AV848" t="b">
        <f t="shared" si="436"/>
        <v>0</v>
      </c>
      <c r="AW848" t="b">
        <f t="shared" si="432"/>
        <v>0</v>
      </c>
      <c r="AX848">
        <f t="shared" si="437"/>
        <v>0</v>
      </c>
      <c r="AY848">
        <f t="shared" si="438"/>
        <v>0</v>
      </c>
      <c r="AZ848" t="b">
        <f t="shared" si="433"/>
        <v>1</v>
      </c>
    </row>
    <row r="849" spans="1:52" x14ac:dyDescent="0.3">
      <c r="A849" s="4">
        <v>847</v>
      </c>
      <c r="B849" s="4">
        <v>-803103189064</v>
      </c>
      <c r="C849" s="5">
        <v>3</v>
      </c>
      <c r="D849" s="5">
        <v>1.72E-3</v>
      </c>
      <c r="E849" s="5">
        <v>-4.9049999999999996E-3</v>
      </c>
      <c r="F849" s="5">
        <v>1029818</v>
      </c>
      <c r="G849" s="5">
        <v>-100532043</v>
      </c>
      <c r="H849" s="5">
        <v>30795519</v>
      </c>
      <c r="I849" s="5">
        <v>0</v>
      </c>
      <c r="J849" s="5">
        <v>1118000</v>
      </c>
      <c r="K849" s="5">
        <v>-4517000</v>
      </c>
      <c r="L849" s="5">
        <v>2890000</v>
      </c>
      <c r="M849" s="5">
        <v>274</v>
      </c>
      <c r="S849">
        <f t="shared" si="423"/>
        <v>847</v>
      </c>
      <c r="T849">
        <f t="shared" si="434"/>
        <v>17.974845999968238</v>
      </c>
      <c r="U849">
        <f t="shared" si="424"/>
        <v>3</v>
      </c>
      <c r="V849">
        <f t="shared" si="428"/>
        <v>1.6866664E-2</v>
      </c>
      <c r="W849">
        <f t="shared" si="429"/>
        <v>-4.8099411000000002E-2</v>
      </c>
      <c r="X849">
        <f t="shared" si="430"/>
        <v>10.0986012716</v>
      </c>
      <c r="Y849">
        <f t="shared" si="425"/>
        <v>-100.532043</v>
      </c>
      <c r="Z849">
        <f t="shared" si="426"/>
        <v>30.795518999999999</v>
      </c>
      <c r="AA849">
        <f t="shared" si="427"/>
        <v>0</v>
      </c>
      <c r="AB849">
        <f t="shared" si="408"/>
        <v>1.1180000000000001</v>
      </c>
      <c r="AC849">
        <f t="shared" si="409"/>
        <v>-4.5170000000000003</v>
      </c>
      <c r="AD849">
        <f t="shared" si="410"/>
        <v>2.89</v>
      </c>
      <c r="AE849">
        <f t="shared" si="411"/>
        <v>0.27400000000000002</v>
      </c>
      <c r="AG849">
        <f t="shared" si="417"/>
        <v>1.9512781037296607E-2</v>
      </c>
      <c r="AH849">
        <f t="shared" si="418"/>
        <v>-7.8836522312583868E-2</v>
      </c>
      <c r="AI849">
        <f t="shared" si="419"/>
        <v>5.0440015382636122E-2</v>
      </c>
      <c r="AJ849">
        <f t="shared" si="420"/>
        <v>-0.77849989132050679</v>
      </c>
      <c r="AK849">
        <f t="shared" si="421"/>
        <v>-0.2445434613529788</v>
      </c>
      <c r="AL849">
        <f t="shared" si="422"/>
        <v>10.065708226209304</v>
      </c>
      <c r="AM849">
        <f t="shared" si="414"/>
        <v>-0.77827457777359221</v>
      </c>
      <c r="AN849">
        <f t="shared" si="415"/>
        <v>-0.24512954549869223</v>
      </c>
      <c r="AO849">
        <f t="shared" si="416"/>
        <v>10.065711394033167</v>
      </c>
      <c r="AQ849">
        <f t="shared" si="435"/>
        <v>4.4166999985463917E-2</v>
      </c>
      <c r="AR849" t="b">
        <f t="shared" si="412"/>
        <v>1</v>
      </c>
      <c r="AS849" t="b">
        <f t="shared" si="413"/>
        <v>1</v>
      </c>
      <c r="AT849" t="b">
        <f>TRUE</f>
        <v>1</v>
      </c>
      <c r="AU849" t="b">
        <f t="shared" si="431"/>
        <v>1</v>
      </c>
      <c r="AV849" t="b">
        <f t="shared" si="436"/>
        <v>0</v>
      </c>
      <c r="AW849" t="b">
        <f t="shared" si="432"/>
        <v>0</v>
      </c>
      <c r="AX849">
        <f t="shared" si="437"/>
        <v>0</v>
      </c>
      <c r="AY849">
        <f t="shared" si="438"/>
        <v>0</v>
      </c>
      <c r="AZ849" t="b">
        <f t="shared" si="433"/>
        <v>1</v>
      </c>
    </row>
    <row r="850" spans="1:52" x14ac:dyDescent="0.3">
      <c r="A850" s="4">
        <v>848</v>
      </c>
      <c r="B850" s="4">
        <v>-803103127923</v>
      </c>
      <c r="C850" s="5">
        <v>3</v>
      </c>
      <c r="D850" s="5">
        <v>-6.2729999999999999E-3</v>
      </c>
      <c r="E850" s="5">
        <v>-2.0670999999999998E-2</v>
      </c>
      <c r="F850" s="5">
        <v>1012381</v>
      </c>
      <c r="G850" s="5">
        <v>-109623344</v>
      </c>
      <c r="H850" s="5">
        <v>19796967</v>
      </c>
      <c r="I850" s="5">
        <v>0</v>
      </c>
      <c r="J850" s="5">
        <v>0.83799999999999997</v>
      </c>
      <c r="K850" s="5">
        <v>-4125000</v>
      </c>
      <c r="L850" s="5">
        <v>2702000</v>
      </c>
      <c r="M850" s="5">
        <v>273</v>
      </c>
      <c r="S850">
        <f t="shared" si="423"/>
        <v>848</v>
      </c>
      <c r="T850">
        <f t="shared" si="434"/>
        <v>18.035986999981105</v>
      </c>
      <c r="U850">
        <f t="shared" si="424"/>
        <v>3</v>
      </c>
      <c r="V850">
        <f t="shared" si="428"/>
        <v>-6.1514292599999999E-2</v>
      </c>
      <c r="W850">
        <f t="shared" si="429"/>
        <v>-0.20270396020000001</v>
      </c>
      <c r="X850">
        <f t="shared" si="430"/>
        <v>9.9276105621999999</v>
      </c>
      <c r="Y850">
        <f t="shared" si="425"/>
        <v>-109.623344</v>
      </c>
      <c r="Z850">
        <f t="shared" si="426"/>
        <v>19.796966999999999</v>
      </c>
      <c r="AA850">
        <f t="shared" si="427"/>
        <v>0</v>
      </c>
      <c r="AB850">
        <f t="shared" si="408"/>
        <v>0.83799999999999997</v>
      </c>
      <c r="AC850">
        <f t="shared" si="409"/>
        <v>-4.125</v>
      </c>
      <c r="AD850">
        <f t="shared" si="410"/>
        <v>2.702</v>
      </c>
      <c r="AE850">
        <f t="shared" si="411"/>
        <v>0.27300000000000002</v>
      </c>
      <c r="AG850">
        <f t="shared" si="417"/>
        <v>1.4625859131712479E-2</v>
      </c>
      <c r="AH850">
        <f t="shared" si="418"/>
        <v>-7.1994831644766083E-2</v>
      </c>
      <c r="AI850">
        <f t="shared" si="419"/>
        <v>4.715879638888678E-2</v>
      </c>
      <c r="AJ850">
        <f t="shared" si="420"/>
        <v>-0.77547430653785954</v>
      </c>
      <c r="AK850">
        <f t="shared" si="421"/>
        <v>-0.34743609322592495</v>
      </c>
      <c r="AL850">
        <f t="shared" si="422"/>
        <v>9.8934449075841808</v>
      </c>
      <c r="AM850">
        <f t="shared" si="414"/>
        <v>-0.77518467466637153</v>
      </c>
      <c r="AN850">
        <f t="shared" si="415"/>
        <v>-0.34787693669836811</v>
      </c>
      <c r="AO850">
        <f t="shared" si="416"/>
        <v>9.8934521141740799</v>
      </c>
      <c r="AQ850">
        <f t="shared" si="435"/>
        <v>6.1141000012867153E-2</v>
      </c>
      <c r="AR850" t="b">
        <f t="shared" si="412"/>
        <v>1</v>
      </c>
      <c r="AS850" t="b">
        <f t="shared" si="413"/>
        <v>1</v>
      </c>
      <c r="AT850" t="b">
        <f>TRUE</f>
        <v>1</v>
      </c>
      <c r="AU850" t="b">
        <f t="shared" si="431"/>
        <v>1</v>
      </c>
      <c r="AV850" t="b">
        <f t="shared" si="436"/>
        <v>0</v>
      </c>
      <c r="AW850" t="b">
        <f t="shared" si="432"/>
        <v>0</v>
      </c>
      <c r="AX850">
        <f t="shared" si="437"/>
        <v>0</v>
      </c>
      <c r="AY850">
        <f t="shared" si="438"/>
        <v>0</v>
      </c>
      <c r="AZ850" t="b">
        <f t="shared" si="433"/>
        <v>1</v>
      </c>
    </row>
    <row r="851" spans="1:52" x14ac:dyDescent="0.3">
      <c r="A851" s="4">
        <v>849</v>
      </c>
      <c r="B851" s="4">
        <v>-803103115176</v>
      </c>
      <c r="C851" s="5">
        <v>3</v>
      </c>
      <c r="D851" s="5">
        <v>-1.7288000000000001E-2</v>
      </c>
      <c r="E851" s="5">
        <v>-6.9319999999999998E-3</v>
      </c>
      <c r="F851" s="5">
        <v>1008618</v>
      </c>
      <c r="G851" s="5">
        <v>-128613815</v>
      </c>
      <c r="H851" s="5">
        <v>31444748</v>
      </c>
      <c r="I851" s="5">
        <v>0</v>
      </c>
      <c r="J851" s="5">
        <v>0.65200000000000002</v>
      </c>
      <c r="K851" s="5">
        <v>-3479000</v>
      </c>
      <c r="L851" s="5">
        <v>2452000</v>
      </c>
      <c r="M851" s="5">
        <v>273</v>
      </c>
      <c r="S851">
        <f t="shared" si="423"/>
        <v>849</v>
      </c>
      <c r="T851">
        <f t="shared" si="434"/>
        <v>18.048733999952674</v>
      </c>
      <c r="U851">
        <f t="shared" si="424"/>
        <v>3</v>
      </c>
      <c r="V851">
        <f t="shared" si="428"/>
        <v>-0.16952958560000003</v>
      </c>
      <c r="W851">
        <f t="shared" si="429"/>
        <v>-6.7976578400000001E-2</v>
      </c>
      <c r="X851">
        <f t="shared" si="430"/>
        <v>9.8907098316000006</v>
      </c>
      <c r="Y851">
        <f t="shared" si="425"/>
        <v>-128.61381499999999</v>
      </c>
      <c r="Z851">
        <f t="shared" si="426"/>
        <v>31.444748000000001</v>
      </c>
      <c r="AA851">
        <f t="shared" si="427"/>
        <v>0</v>
      </c>
      <c r="AB851">
        <f t="shared" si="408"/>
        <v>0.65200000000000002</v>
      </c>
      <c r="AC851">
        <f t="shared" si="409"/>
        <v>-3.4790000000000001</v>
      </c>
      <c r="AD851">
        <f t="shared" si="410"/>
        <v>2.452</v>
      </c>
      <c r="AE851">
        <f t="shared" si="411"/>
        <v>0.27300000000000002</v>
      </c>
      <c r="AG851">
        <f t="shared" si="417"/>
        <v>1.137954672300303E-2</v>
      </c>
      <c r="AH851">
        <f t="shared" si="418"/>
        <v>-6.0720004676882725E-2</v>
      </c>
      <c r="AI851">
        <f t="shared" si="419"/>
        <v>4.2795473258900957E-2</v>
      </c>
      <c r="AJ851">
        <f t="shared" si="420"/>
        <v>-0.76941213750821014</v>
      </c>
      <c r="AK851">
        <f t="shared" si="421"/>
        <v>-0.18019706153707515</v>
      </c>
      <c r="AL851">
        <f t="shared" si="422"/>
        <v>9.8607827300971422</v>
      </c>
      <c r="AM851">
        <f t="shared" si="414"/>
        <v>-0.76932633743487411</v>
      </c>
      <c r="AN851">
        <f t="shared" si="415"/>
        <v>-0.18052154270129844</v>
      </c>
      <c r="AO851">
        <f t="shared" si="416"/>
        <v>9.8607834895439925</v>
      </c>
      <c r="AQ851">
        <f t="shared" si="435"/>
        <v>1.2746999971568584E-2</v>
      </c>
      <c r="AR851" t="b">
        <f t="shared" si="412"/>
        <v>1</v>
      </c>
      <c r="AS851" t="b">
        <f t="shared" si="413"/>
        <v>1</v>
      </c>
      <c r="AT851" t="b">
        <f>TRUE</f>
        <v>1</v>
      </c>
      <c r="AU851" t="b">
        <f t="shared" si="431"/>
        <v>1</v>
      </c>
      <c r="AV851" t="b">
        <f t="shared" si="436"/>
        <v>0</v>
      </c>
      <c r="AW851" t="b">
        <f t="shared" si="432"/>
        <v>0</v>
      </c>
      <c r="AX851">
        <f t="shared" si="437"/>
        <v>0</v>
      </c>
      <c r="AY851">
        <f t="shared" si="438"/>
        <v>0</v>
      </c>
      <c r="AZ851" t="b">
        <f t="shared" si="433"/>
        <v>1</v>
      </c>
    </row>
    <row r="852" spans="1:52" x14ac:dyDescent="0.3">
      <c r="A852" s="4">
        <v>850</v>
      </c>
      <c r="B852" s="4">
        <v>-803102974720</v>
      </c>
      <c r="C852" s="5">
        <v>3</v>
      </c>
      <c r="D852" s="5">
        <v>-4.2880000000000001E-3</v>
      </c>
      <c r="E852" s="5">
        <v>-2.2339999999999999E-3</v>
      </c>
      <c r="F852" s="5">
        <v>1012672</v>
      </c>
      <c r="G852" s="5">
        <v>-129200043</v>
      </c>
      <c r="H852" s="5">
        <v>31898193</v>
      </c>
      <c r="I852" s="5">
        <v>0</v>
      </c>
      <c r="J852" s="5">
        <v>0.71</v>
      </c>
      <c r="K852" s="5">
        <v>-3399000</v>
      </c>
      <c r="L852" s="5">
        <v>2405000</v>
      </c>
      <c r="M852" s="5">
        <v>273</v>
      </c>
      <c r="S852">
        <f t="shared" si="423"/>
        <v>850</v>
      </c>
      <c r="T852">
        <f t="shared" si="434"/>
        <v>18.189189999946393</v>
      </c>
      <c r="U852">
        <f t="shared" si="424"/>
        <v>3</v>
      </c>
      <c r="V852">
        <f t="shared" si="428"/>
        <v>-4.2048985600000005E-2</v>
      </c>
      <c r="W852">
        <f t="shared" si="429"/>
        <v>-2.1907050800000001E-2</v>
      </c>
      <c r="X852">
        <f t="shared" si="430"/>
        <v>9.9304641664000002</v>
      </c>
      <c r="Y852">
        <f t="shared" si="425"/>
        <v>-129.20004299999999</v>
      </c>
      <c r="Z852">
        <f t="shared" si="426"/>
        <v>31.898192999999999</v>
      </c>
      <c r="AA852">
        <f t="shared" si="427"/>
        <v>0</v>
      </c>
      <c r="AB852">
        <f t="shared" si="408"/>
        <v>0.71</v>
      </c>
      <c r="AC852">
        <f t="shared" si="409"/>
        <v>-3.399</v>
      </c>
      <c r="AD852">
        <f t="shared" si="410"/>
        <v>2.4049999999999998</v>
      </c>
      <c r="AE852">
        <f t="shared" si="411"/>
        <v>0.27300000000000002</v>
      </c>
      <c r="AG852">
        <f t="shared" si="417"/>
        <v>1.2391837689159737E-2</v>
      </c>
      <c r="AH852">
        <f t="shared" si="418"/>
        <v>-5.9323741275287258E-2</v>
      </c>
      <c r="AI852">
        <f t="shared" si="419"/>
        <v>4.1975168510463623E-2</v>
      </c>
      <c r="AJ852">
        <f t="shared" si="420"/>
        <v>-0.63074181898922366</v>
      </c>
      <c r="AK852">
        <f t="shared" si="421"/>
        <v>-0.14471155896303978</v>
      </c>
      <c r="AL852">
        <f t="shared" si="422"/>
        <v>9.9094697092579</v>
      </c>
      <c r="AM852">
        <f t="shared" si="414"/>
        <v>-0.63068052006922393</v>
      </c>
      <c r="AN852">
        <f t="shared" si="415"/>
        <v>-0.14495891959345536</v>
      </c>
      <c r="AO852">
        <f t="shared" si="416"/>
        <v>9.9094699953859653</v>
      </c>
      <c r="AQ852">
        <f t="shared" si="435"/>
        <v>0.14045599999371916</v>
      </c>
      <c r="AR852" t="b">
        <f t="shared" si="412"/>
        <v>1</v>
      </c>
      <c r="AS852" t="b">
        <f t="shared" si="413"/>
        <v>1</v>
      </c>
      <c r="AT852" t="b">
        <f>TRUE</f>
        <v>1</v>
      </c>
      <c r="AU852" t="b">
        <f t="shared" si="431"/>
        <v>1</v>
      </c>
      <c r="AV852" t="b">
        <f t="shared" si="436"/>
        <v>0</v>
      </c>
      <c r="AW852" t="b">
        <f t="shared" si="432"/>
        <v>0</v>
      </c>
      <c r="AX852">
        <f t="shared" si="437"/>
        <v>0</v>
      </c>
      <c r="AY852">
        <f t="shared" si="438"/>
        <v>0</v>
      </c>
      <c r="AZ852" t="b">
        <f t="shared" si="433"/>
        <v>1</v>
      </c>
    </row>
    <row r="853" spans="1:52" x14ac:dyDescent="0.3">
      <c r="A853" s="4">
        <v>851</v>
      </c>
      <c r="B853" s="4">
        <v>-803102915595</v>
      </c>
      <c r="C853" s="5">
        <v>3</v>
      </c>
      <c r="D853" s="5">
        <v>-1.428E-3</v>
      </c>
      <c r="E853" s="5">
        <v>3.7550000000000001E-3</v>
      </c>
      <c r="F853" s="5">
        <v>1014781</v>
      </c>
      <c r="G853" s="5">
        <v>-129361694</v>
      </c>
      <c r="H853" s="5">
        <v>31501429</v>
      </c>
      <c r="I853" s="5">
        <v>0</v>
      </c>
      <c r="J853" s="5">
        <v>0.78500000000000003</v>
      </c>
      <c r="K853" s="5">
        <v>-3340000</v>
      </c>
      <c r="L853" s="5">
        <v>2337000</v>
      </c>
      <c r="M853" s="5">
        <v>273</v>
      </c>
      <c r="S853">
        <f t="shared" si="423"/>
        <v>851</v>
      </c>
      <c r="T853">
        <f t="shared" si="434"/>
        <v>18.248314999975264</v>
      </c>
      <c r="U853">
        <f t="shared" si="424"/>
        <v>3</v>
      </c>
      <c r="V853">
        <f t="shared" si="428"/>
        <v>-1.4003253600000001E-2</v>
      </c>
      <c r="W853">
        <f t="shared" si="429"/>
        <v>3.6822281000000005E-2</v>
      </c>
      <c r="X853">
        <f t="shared" si="430"/>
        <v>9.9511454421999996</v>
      </c>
      <c r="Y853">
        <f t="shared" si="425"/>
        <v>-129.361694</v>
      </c>
      <c r="Z853">
        <f t="shared" si="426"/>
        <v>31.501429000000002</v>
      </c>
      <c r="AA853">
        <f t="shared" si="427"/>
        <v>0</v>
      </c>
      <c r="AB853">
        <f t="shared" si="408"/>
        <v>0.78500000000000003</v>
      </c>
      <c r="AC853">
        <f t="shared" si="409"/>
        <v>-3.34</v>
      </c>
      <c r="AD853">
        <f t="shared" si="410"/>
        <v>2.3370000000000002</v>
      </c>
      <c r="AE853">
        <f t="shared" si="411"/>
        <v>0.27300000000000002</v>
      </c>
      <c r="AG853">
        <f t="shared" si="417"/>
        <v>1.3700834628155488E-2</v>
      </c>
      <c r="AH853">
        <f t="shared" si="418"/>
        <v>-5.8293997016610602E-2</v>
      </c>
      <c r="AI853">
        <f t="shared" si="419"/>
        <v>4.0788344619107485E-2</v>
      </c>
      <c r="AJ853">
        <f t="shared" si="420"/>
        <v>-0.59374302217753516</v>
      </c>
      <c r="AK853">
        <f t="shared" si="421"/>
        <v>-9.9273150164013751E-2</v>
      </c>
      <c r="AL853">
        <f t="shared" si="422"/>
        <v>9.9329986232043375</v>
      </c>
      <c r="AM853">
        <f t="shared" si="414"/>
        <v>-0.59371800000278718</v>
      </c>
      <c r="AN853">
        <f t="shared" si="415"/>
        <v>-9.9515907627533359E-2</v>
      </c>
      <c r="AO853">
        <f t="shared" si="416"/>
        <v>9.9329976897162826</v>
      </c>
      <c r="AQ853">
        <f t="shared" si="435"/>
        <v>5.9125000028871E-2</v>
      </c>
      <c r="AR853" t="b">
        <f t="shared" si="412"/>
        <v>1</v>
      </c>
      <c r="AS853" t="b">
        <f t="shared" si="413"/>
        <v>1</v>
      </c>
      <c r="AT853" t="b">
        <f>TRUE</f>
        <v>1</v>
      </c>
      <c r="AU853" t="b">
        <f t="shared" si="431"/>
        <v>1</v>
      </c>
      <c r="AV853" t="b">
        <f t="shared" si="436"/>
        <v>0</v>
      </c>
      <c r="AW853" t="b">
        <f t="shared" si="432"/>
        <v>0</v>
      </c>
      <c r="AX853">
        <f t="shared" si="437"/>
        <v>0</v>
      </c>
      <c r="AY853">
        <f t="shared" si="438"/>
        <v>0</v>
      </c>
      <c r="AZ853" t="b">
        <f t="shared" si="433"/>
        <v>1</v>
      </c>
    </row>
    <row r="854" spans="1:52" x14ac:dyDescent="0.3">
      <c r="A854" s="4">
        <v>852</v>
      </c>
      <c r="B854" s="4">
        <v>-803102890153</v>
      </c>
      <c r="C854" s="5">
        <v>3</v>
      </c>
      <c r="D854" s="5">
        <v>-1.0995E-2</v>
      </c>
      <c r="E854" s="5">
        <v>-5.4669999999999996E-3</v>
      </c>
      <c r="F854" s="5">
        <v>1010076</v>
      </c>
      <c r="G854" s="5">
        <v>-130995743</v>
      </c>
      <c r="H854" s="5">
        <v>31904442</v>
      </c>
      <c r="I854" s="5">
        <v>0</v>
      </c>
      <c r="J854" s="5">
        <v>0.83099999999999996</v>
      </c>
      <c r="K854" s="5">
        <v>-3321000</v>
      </c>
      <c r="L854" s="5">
        <v>2317000</v>
      </c>
      <c r="M854" s="5">
        <v>273</v>
      </c>
      <c r="S854">
        <f t="shared" si="423"/>
        <v>852</v>
      </c>
      <c r="T854">
        <f t="shared" si="434"/>
        <v>18.273756999988109</v>
      </c>
      <c r="U854">
        <f t="shared" si="424"/>
        <v>3</v>
      </c>
      <c r="V854">
        <f t="shared" si="428"/>
        <v>-0.10781916900000001</v>
      </c>
      <c r="W854">
        <f t="shared" si="429"/>
        <v>-5.3610495399999999E-2</v>
      </c>
      <c r="X854">
        <f t="shared" si="430"/>
        <v>9.9050072712000006</v>
      </c>
      <c r="Y854">
        <f t="shared" si="425"/>
        <v>-130.995743</v>
      </c>
      <c r="Z854">
        <f t="shared" si="426"/>
        <v>31.904442</v>
      </c>
      <c r="AA854">
        <f t="shared" si="427"/>
        <v>0</v>
      </c>
      <c r="AB854">
        <f t="shared" si="408"/>
        <v>0.83099999999999996</v>
      </c>
      <c r="AC854">
        <f t="shared" si="409"/>
        <v>-3.3210000000000002</v>
      </c>
      <c r="AD854">
        <f t="shared" si="410"/>
        <v>2.3170000000000002</v>
      </c>
      <c r="AE854">
        <f t="shared" si="411"/>
        <v>0.27300000000000002</v>
      </c>
      <c r="AG854">
        <f t="shared" si="417"/>
        <v>1.4503686084072877E-2</v>
      </c>
      <c r="AH854">
        <f t="shared" si="418"/>
        <v>-5.7962384458731683E-2</v>
      </c>
      <c r="AI854">
        <f t="shared" si="419"/>
        <v>4.0439278768708613E-2</v>
      </c>
      <c r="AJ854">
        <f t="shared" si="420"/>
        <v>-0.68143452517625303</v>
      </c>
      <c r="AK854">
        <f t="shared" si="421"/>
        <v>-0.19692710486029807</v>
      </c>
      <c r="AL854">
        <f t="shared" si="422"/>
        <v>9.8803104609225176</v>
      </c>
      <c r="AM854">
        <f t="shared" si="414"/>
        <v>-0.68132913338345424</v>
      </c>
      <c r="AN854">
        <f t="shared" si="415"/>
        <v>-0.19725893639005587</v>
      </c>
      <c r="AO854">
        <f t="shared" si="416"/>
        <v>9.8803111097253904</v>
      </c>
      <c r="AQ854">
        <f t="shared" si="435"/>
        <v>2.5442000012844801E-2</v>
      </c>
      <c r="AR854" t="b">
        <f t="shared" si="412"/>
        <v>1</v>
      </c>
      <c r="AS854" t="b">
        <f t="shared" si="413"/>
        <v>1</v>
      </c>
      <c r="AT854" t="b">
        <f>TRUE</f>
        <v>1</v>
      </c>
      <c r="AU854" t="b">
        <f t="shared" si="431"/>
        <v>1</v>
      </c>
      <c r="AV854" t="b">
        <f t="shared" si="436"/>
        <v>0</v>
      </c>
      <c r="AW854" t="b">
        <f t="shared" si="432"/>
        <v>0</v>
      </c>
      <c r="AX854">
        <f t="shared" si="437"/>
        <v>0</v>
      </c>
      <c r="AY854">
        <f t="shared" si="438"/>
        <v>0</v>
      </c>
      <c r="AZ854" t="b">
        <f t="shared" si="433"/>
        <v>1</v>
      </c>
    </row>
    <row r="855" spans="1:52" x14ac:dyDescent="0.3">
      <c r="A855" s="4">
        <v>853</v>
      </c>
      <c r="B855" s="4">
        <v>-803102873098</v>
      </c>
      <c r="C855" s="5">
        <v>3</v>
      </c>
      <c r="D855" s="5">
        <v>5.1850000000000004E-3</v>
      </c>
      <c r="E855" s="5">
        <v>-1.1514E-2</v>
      </c>
      <c r="F855" s="5">
        <v>1014508</v>
      </c>
      <c r="G855" s="5">
        <v>-133507309</v>
      </c>
      <c r="H855" s="5">
        <v>27131763</v>
      </c>
      <c r="I855" s="5">
        <v>0</v>
      </c>
      <c r="J855" s="5">
        <v>0.96799999999999997</v>
      </c>
      <c r="K855" s="5">
        <v>-3237000</v>
      </c>
      <c r="L855" s="5">
        <v>2235000</v>
      </c>
      <c r="M855" s="5">
        <v>273</v>
      </c>
      <c r="S855">
        <f t="shared" si="423"/>
        <v>853</v>
      </c>
      <c r="T855">
        <f t="shared" si="434"/>
        <v>18.290812000050209</v>
      </c>
      <c r="U855">
        <f t="shared" si="424"/>
        <v>3</v>
      </c>
      <c r="V855">
        <f t="shared" si="428"/>
        <v>5.0845147000000007E-2</v>
      </c>
      <c r="W855">
        <f t="shared" si="429"/>
        <v>-0.1129085868</v>
      </c>
      <c r="X855">
        <f t="shared" si="430"/>
        <v>9.9484683496000006</v>
      </c>
      <c r="Y855">
        <f t="shared" si="425"/>
        <v>-133.50730899999999</v>
      </c>
      <c r="Z855">
        <f t="shared" si="426"/>
        <v>27.131762999999999</v>
      </c>
      <c r="AA855">
        <f t="shared" si="427"/>
        <v>0</v>
      </c>
      <c r="AB855">
        <f t="shared" si="408"/>
        <v>0.96799999999999997</v>
      </c>
      <c r="AC855">
        <f t="shared" si="409"/>
        <v>-3.2370000000000001</v>
      </c>
      <c r="AD855">
        <f t="shared" si="410"/>
        <v>2.2349999999999999</v>
      </c>
      <c r="AE855">
        <f t="shared" si="411"/>
        <v>0.27300000000000002</v>
      </c>
      <c r="AG855">
        <f t="shared" si="417"/>
        <v>1.6894787159305109E-2</v>
      </c>
      <c r="AH855">
        <f t="shared" si="418"/>
        <v>-5.6496307887056445E-2</v>
      </c>
      <c r="AI855">
        <f t="shared" si="419"/>
        <v>3.900810878207326E-2</v>
      </c>
      <c r="AJ855">
        <f t="shared" si="420"/>
        <v>-0.51098875876151684</v>
      </c>
      <c r="AK855">
        <f t="shared" si="421"/>
        <v>-0.28074208290642444</v>
      </c>
      <c r="AL855">
        <f t="shared" si="422"/>
        <v>9.9321412823340527</v>
      </c>
      <c r="AM855">
        <f t="shared" si="414"/>
        <v>-0.51080088102256993</v>
      </c>
      <c r="AN855">
        <f t="shared" si="415"/>
        <v>-0.28096173283706821</v>
      </c>
      <c r="AO855">
        <f t="shared" si="416"/>
        <v>9.932144735431887</v>
      </c>
      <c r="AQ855">
        <f t="shared" si="435"/>
        <v>1.7055000062100589E-2</v>
      </c>
      <c r="AR855" t="b">
        <f t="shared" si="412"/>
        <v>1</v>
      </c>
      <c r="AS855" t="b">
        <f t="shared" si="413"/>
        <v>1</v>
      </c>
      <c r="AT855" t="b">
        <f>TRUE</f>
        <v>1</v>
      </c>
      <c r="AU855" t="b">
        <f t="shared" si="431"/>
        <v>1</v>
      </c>
      <c r="AV855" t="b">
        <f t="shared" si="436"/>
        <v>0</v>
      </c>
      <c r="AW855" t="b">
        <f t="shared" si="432"/>
        <v>0</v>
      </c>
      <c r="AX855">
        <f t="shared" si="437"/>
        <v>0</v>
      </c>
      <c r="AY855">
        <f t="shared" si="438"/>
        <v>0</v>
      </c>
      <c r="AZ855" t="b">
        <f t="shared" si="433"/>
        <v>1</v>
      </c>
    </row>
    <row r="856" spans="1:52" x14ac:dyDescent="0.3">
      <c r="A856" s="4">
        <v>854</v>
      </c>
      <c r="B856" s="4">
        <v>-803102844697</v>
      </c>
      <c r="C856" s="5">
        <v>3</v>
      </c>
      <c r="D856" s="5">
        <v>5.2100000000000002E-3</v>
      </c>
      <c r="E856" s="5">
        <v>-2.1817E-2</v>
      </c>
      <c r="F856" s="5">
        <v>0.99845399999999995</v>
      </c>
      <c r="G856" s="5">
        <v>-140337662</v>
      </c>
      <c r="H856" s="5">
        <v>4035411</v>
      </c>
      <c r="I856" s="5">
        <v>0</v>
      </c>
      <c r="J856" s="5">
        <v>1314000</v>
      </c>
      <c r="K856" s="5">
        <v>-2940000</v>
      </c>
      <c r="L856" s="5">
        <v>2078000</v>
      </c>
      <c r="M856" s="5">
        <v>273</v>
      </c>
      <c r="S856">
        <f t="shared" si="423"/>
        <v>854</v>
      </c>
      <c r="T856">
        <f t="shared" si="434"/>
        <v>18.319213000009768</v>
      </c>
      <c r="U856">
        <f t="shared" si="424"/>
        <v>3</v>
      </c>
      <c r="V856">
        <f t="shared" si="428"/>
        <v>5.1090302000000004E-2</v>
      </c>
      <c r="W856">
        <f t="shared" si="429"/>
        <v>-0.21394186540000001</v>
      </c>
      <c r="X856">
        <f t="shared" si="430"/>
        <v>9.7910396148000007</v>
      </c>
      <c r="Y856">
        <f t="shared" si="425"/>
        <v>-140.33766199999999</v>
      </c>
      <c r="Z856">
        <f t="shared" si="426"/>
        <v>4.0354109999999999</v>
      </c>
      <c r="AA856">
        <f t="shared" si="427"/>
        <v>0</v>
      </c>
      <c r="AB856">
        <f t="shared" si="408"/>
        <v>1.3140000000000001</v>
      </c>
      <c r="AC856">
        <f t="shared" si="409"/>
        <v>-2.94</v>
      </c>
      <c r="AD856">
        <f t="shared" si="410"/>
        <v>2.0779999999999998</v>
      </c>
      <c r="AE856">
        <f t="shared" si="411"/>
        <v>0.27300000000000002</v>
      </c>
      <c r="AG856">
        <f t="shared" si="417"/>
        <v>2.2933626371205489E-2</v>
      </c>
      <c r="AH856">
        <f t="shared" si="418"/>
        <v>-5.1312680008633281E-2</v>
      </c>
      <c r="AI856">
        <f t="shared" si="419"/>
        <v>3.6267941856442165E-2</v>
      </c>
      <c r="AJ856">
        <f t="shared" si="420"/>
        <v>-0.45116098403744254</v>
      </c>
      <c r="AK856">
        <f t="shared" si="421"/>
        <v>-0.43817453822003988</v>
      </c>
      <c r="AL856">
        <f t="shared" si="422"/>
        <v>9.7732949878661834</v>
      </c>
      <c r="AM856">
        <f t="shared" si="414"/>
        <v>-0.45077729644191755</v>
      </c>
      <c r="AN856">
        <f t="shared" si="415"/>
        <v>-0.43840996800027748</v>
      </c>
      <c r="AO856">
        <f t="shared" si="416"/>
        <v>9.7733021342984543</v>
      </c>
      <c r="AQ856">
        <f t="shared" si="435"/>
        <v>2.8400999959558249E-2</v>
      </c>
      <c r="AR856" t="b">
        <f t="shared" si="412"/>
        <v>1</v>
      </c>
      <c r="AS856" t="b">
        <f t="shared" si="413"/>
        <v>1</v>
      </c>
      <c r="AT856" t="b">
        <f>TRUE</f>
        <v>1</v>
      </c>
      <c r="AU856" t="b">
        <f t="shared" si="431"/>
        <v>1</v>
      </c>
      <c r="AV856" t="b">
        <f t="shared" si="436"/>
        <v>0</v>
      </c>
      <c r="AW856" t="b">
        <f t="shared" si="432"/>
        <v>0</v>
      </c>
      <c r="AX856">
        <f t="shared" si="437"/>
        <v>0</v>
      </c>
      <c r="AY856">
        <f t="shared" si="438"/>
        <v>0</v>
      </c>
      <c r="AZ856" t="b">
        <f t="shared" si="433"/>
        <v>1</v>
      </c>
    </row>
    <row r="857" spans="1:52" x14ac:dyDescent="0.3">
      <c r="A857" s="4">
        <v>855</v>
      </c>
      <c r="B857" s="4">
        <v>-803102838628</v>
      </c>
      <c r="C857" s="5">
        <v>3</v>
      </c>
      <c r="D857" s="5">
        <v>1.427E-2</v>
      </c>
      <c r="E857" s="5">
        <v>-1.209E-3</v>
      </c>
      <c r="F857" s="5">
        <v>0.99313600000000002</v>
      </c>
      <c r="G857" s="5">
        <v>-141901108</v>
      </c>
      <c r="H857" s="5">
        <v>-28295643</v>
      </c>
      <c r="I857" s="5">
        <v>0</v>
      </c>
      <c r="J857" s="5">
        <v>1089000</v>
      </c>
      <c r="K857" s="5">
        <v>-1890000</v>
      </c>
      <c r="L857" s="5">
        <v>1760000</v>
      </c>
      <c r="M857" s="5">
        <v>274</v>
      </c>
      <c r="S857">
        <f t="shared" si="423"/>
        <v>855</v>
      </c>
      <c r="T857">
        <f t="shared" si="434"/>
        <v>18.325282000005245</v>
      </c>
      <c r="U857">
        <f t="shared" si="424"/>
        <v>3</v>
      </c>
      <c r="V857">
        <f t="shared" si="428"/>
        <v>0.139934474</v>
      </c>
      <c r="W857">
        <f t="shared" si="429"/>
        <v>-1.1855695800000001E-2</v>
      </c>
      <c r="X857">
        <f t="shared" si="430"/>
        <v>9.7388902432000002</v>
      </c>
      <c r="Y857">
        <f t="shared" si="425"/>
        <v>-141.90110799999999</v>
      </c>
      <c r="Z857">
        <f t="shared" si="426"/>
        <v>-28.295642999999998</v>
      </c>
      <c r="AA857">
        <f t="shared" si="427"/>
        <v>0</v>
      </c>
      <c r="AB857">
        <f t="shared" si="408"/>
        <v>1.089</v>
      </c>
      <c r="AC857">
        <f t="shared" si="409"/>
        <v>-1.89</v>
      </c>
      <c r="AD857">
        <f t="shared" si="410"/>
        <v>1.76</v>
      </c>
      <c r="AE857">
        <f t="shared" si="411"/>
        <v>0.27400000000000002</v>
      </c>
      <c r="AG857">
        <f t="shared" si="417"/>
        <v>1.9006635554218249E-2</v>
      </c>
      <c r="AH857">
        <f t="shared" si="418"/>
        <v>-3.2986722862692823E-2</v>
      </c>
      <c r="AI857">
        <f t="shared" si="419"/>
        <v>3.07177948351002E-2</v>
      </c>
      <c r="AJ857">
        <f t="shared" si="420"/>
        <v>-0.18133746802569276</v>
      </c>
      <c r="AK857">
        <f t="shared" si="421"/>
        <v>-0.19693296778640135</v>
      </c>
      <c r="AL857">
        <f t="shared" si="422"/>
        <v>9.7362230619743713</v>
      </c>
      <c r="AM857">
        <f t="shared" si="414"/>
        <v>-0.18127202209532556</v>
      </c>
      <c r="AN857">
        <f t="shared" si="415"/>
        <v>-0.1969459473295275</v>
      </c>
      <c r="AO857">
        <f t="shared" si="416"/>
        <v>9.7362240181432078</v>
      </c>
      <c r="AQ857">
        <f t="shared" si="435"/>
        <v>6.0689999954774976E-3</v>
      </c>
      <c r="AR857" t="b">
        <f t="shared" si="412"/>
        <v>1</v>
      </c>
      <c r="AS857" t="b">
        <f t="shared" si="413"/>
        <v>1</v>
      </c>
      <c r="AT857" t="b">
        <f>TRUE</f>
        <v>1</v>
      </c>
      <c r="AU857" t="b">
        <f t="shared" si="431"/>
        <v>1</v>
      </c>
      <c r="AV857" t="b">
        <f t="shared" si="436"/>
        <v>0</v>
      </c>
      <c r="AW857" t="b">
        <f t="shared" si="432"/>
        <v>0</v>
      </c>
      <c r="AX857">
        <f t="shared" si="437"/>
        <v>0</v>
      </c>
      <c r="AY857">
        <f t="shared" si="438"/>
        <v>0</v>
      </c>
      <c r="AZ857" t="b">
        <f t="shared" si="433"/>
        <v>1</v>
      </c>
    </row>
    <row r="858" spans="1:52" x14ac:dyDescent="0.3">
      <c r="A858" s="4">
        <v>856</v>
      </c>
      <c r="B858" s="4">
        <v>-803102763950</v>
      </c>
      <c r="C858" s="5">
        <v>3</v>
      </c>
      <c r="D858" s="5">
        <v>3.4785000000000003E-2</v>
      </c>
      <c r="E858" s="5">
        <v>3.0148000000000001E-2</v>
      </c>
      <c r="F858" s="5">
        <v>0.97318499999999997</v>
      </c>
      <c r="G858" s="5">
        <v>-108385681</v>
      </c>
      <c r="H858" s="5">
        <v>-6547798</v>
      </c>
      <c r="I858" s="5">
        <v>0</v>
      </c>
      <c r="J858" s="5">
        <v>0.35699999999999998</v>
      </c>
      <c r="K858" s="5">
        <v>-1190000</v>
      </c>
      <c r="L858" s="5">
        <v>2696000</v>
      </c>
      <c r="M858" s="5">
        <v>274</v>
      </c>
      <c r="S858">
        <f t="shared" si="423"/>
        <v>856</v>
      </c>
      <c r="T858">
        <f t="shared" si="434"/>
        <v>18.399959999951534</v>
      </c>
      <c r="U858">
        <f t="shared" si="424"/>
        <v>3</v>
      </c>
      <c r="V858">
        <f t="shared" si="428"/>
        <v>0.34110866700000003</v>
      </c>
      <c r="W858">
        <f t="shared" si="429"/>
        <v>0.2956373176</v>
      </c>
      <c r="X858">
        <f t="shared" si="430"/>
        <v>9.5432467469999995</v>
      </c>
      <c r="Y858">
        <f t="shared" si="425"/>
        <v>-108.38568100000001</v>
      </c>
      <c r="Z858">
        <f t="shared" si="426"/>
        <v>-6.5477980000000002</v>
      </c>
      <c r="AA858">
        <f t="shared" si="427"/>
        <v>0</v>
      </c>
      <c r="AB858">
        <f t="shared" si="408"/>
        <v>0.35699999999999998</v>
      </c>
      <c r="AC858">
        <f t="shared" si="409"/>
        <v>-1.19</v>
      </c>
      <c r="AD858">
        <f t="shared" si="410"/>
        <v>2.6960000000000002</v>
      </c>
      <c r="AE858">
        <f t="shared" si="411"/>
        <v>0.27400000000000002</v>
      </c>
      <c r="AG858">
        <f t="shared" si="417"/>
        <v>6.2308254296197553E-3</v>
      </c>
      <c r="AH858">
        <f t="shared" si="418"/>
        <v>-2.076941809873252E-2</v>
      </c>
      <c r="AI858">
        <f t="shared" si="419"/>
        <v>4.7054076633767129E-2</v>
      </c>
      <c r="AJ858">
        <f t="shared" si="420"/>
        <v>0.14284166592285305</v>
      </c>
      <c r="AK858">
        <f t="shared" si="421"/>
        <v>0.23613834398791445</v>
      </c>
      <c r="AL858">
        <f t="shared" si="422"/>
        <v>9.5499293170871873</v>
      </c>
      <c r="AM858">
        <f t="shared" si="414"/>
        <v>0.14280725755055917</v>
      </c>
      <c r="AN858">
        <f t="shared" si="415"/>
        <v>0.23616965906694007</v>
      </c>
      <c r="AO858">
        <f t="shared" si="416"/>
        <v>9.5499290573131184</v>
      </c>
      <c r="AQ858">
        <f t="shared" si="435"/>
        <v>7.4677999946288764E-2</v>
      </c>
      <c r="AR858" t="b">
        <f t="shared" si="412"/>
        <v>1</v>
      </c>
      <c r="AS858" t="b">
        <f t="shared" si="413"/>
        <v>1</v>
      </c>
      <c r="AT858" t="b">
        <f>TRUE</f>
        <v>1</v>
      </c>
      <c r="AU858" t="b">
        <f t="shared" si="431"/>
        <v>1</v>
      </c>
      <c r="AV858" t="b">
        <f t="shared" si="436"/>
        <v>0</v>
      </c>
      <c r="AW858" t="b">
        <f t="shared" si="432"/>
        <v>0</v>
      </c>
      <c r="AX858">
        <f t="shared" si="437"/>
        <v>0</v>
      </c>
      <c r="AY858">
        <f t="shared" si="438"/>
        <v>0</v>
      </c>
      <c r="AZ858" t="b">
        <f t="shared" si="433"/>
        <v>1</v>
      </c>
    </row>
    <row r="859" spans="1:52" x14ac:dyDescent="0.3">
      <c r="A859" s="4">
        <v>857</v>
      </c>
      <c r="B859" s="4">
        <v>-803102703366</v>
      </c>
      <c r="C859" s="5">
        <v>3</v>
      </c>
      <c r="D859" s="5">
        <v>4.3388999999999997E-2</v>
      </c>
      <c r="E859" s="5">
        <v>3.7197000000000001E-2</v>
      </c>
      <c r="F859" s="5">
        <v>0.98252899999999999</v>
      </c>
      <c r="G859" s="5">
        <v>-89251137</v>
      </c>
      <c r="H859" s="5">
        <v>-9171316</v>
      </c>
      <c r="I859" s="5">
        <v>0</v>
      </c>
      <c r="J859" s="5">
        <v>0.224</v>
      </c>
      <c r="K859" s="5">
        <v>-0.79100000000000004</v>
      </c>
      <c r="L859" s="5">
        <v>2904000</v>
      </c>
      <c r="M859" s="5">
        <v>275</v>
      </c>
      <c r="S859">
        <f t="shared" si="423"/>
        <v>857</v>
      </c>
      <c r="T859">
        <f t="shared" si="434"/>
        <v>18.460544000030495</v>
      </c>
      <c r="U859">
        <f t="shared" si="424"/>
        <v>3</v>
      </c>
      <c r="V859">
        <f t="shared" si="428"/>
        <v>0.42548121179999998</v>
      </c>
      <c r="W859">
        <f t="shared" si="429"/>
        <v>0.3647612214</v>
      </c>
      <c r="X859">
        <f t="shared" si="430"/>
        <v>9.6348758798000009</v>
      </c>
      <c r="Y859">
        <f t="shared" si="425"/>
        <v>-89.251137</v>
      </c>
      <c r="Z859">
        <f t="shared" si="426"/>
        <v>-9.1713159999999991</v>
      </c>
      <c r="AA859">
        <f t="shared" si="427"/>
        <v>0</v>
      </c>
      <c r="AB859">
        <f t="shared" si="408"/>
        <v>0.224</v>
      </c>
      <c r="AC859">
        <f t="shared" si="409"/>
        <v>-0.79100000000000004</v>
      </c>
      <c r="AD859">
        <f t="shared" si="410"/>
        <v>2.9039999999999999</v>
      </c>
      <c r="AE859">
        <f t="shared" si="411"/>
        <v>0.27500000000000002</v>
      </c>
      <c r="AG859">
        <f t="shared" si="417"/>
        <v>3.909537524467298E-3</v>
      </c>
      <c r="AH859">
        <f t="shared" si="418"/>
        <v>-1.3805554383275147E-2</v>
      </c>
      <c r="AI859">
        <f t="shared" si="419"/>
        <v>5.068436147791533E-2</v>
      </c>
      <c r="AJ859">
        <f t="shared" si="420"/>
        <v>0.29243008781722868</v>
      </c>
      <c r="AK859">
        <f t="shared" si="421"/>
        <v>0.32707124667895604</v>
      </c>
      <c r="AL859">
        <f t="shared" si="422"/>
        <v>9.6411839144743503</v>
      </c>
      <c r="AM859">
        <f t="shared" si="414"/>
        <v>0.2924114176116247</v>
      </c>
      <c r="AN859">
        <f t="shared" si="415"/>
        <v>0.32709062097010705</v>
      </c>
      <c r="AO859">
        <f t="shared" si="416"/>
        <v>9.6411838234683405</v>
      </c>
      <c r="AQ859">
        <f t="shared" si="435"/>
        <v>6.0584000078961253E-2</v>
      </c>
      <c r="AR859" t="b">
        <f t="shared" si="412"/>
        <v>1</v>
      </c>
      <c r="AS859" t="b">
        <f t="shared" si="413"/>
        <v>1</v>
      </c>
      <c r="AT859" t="b">
        <f>TRUE</f>
        <v>1</v>
      </c>
      <c r="AU859" t="b">
        <f t="shared" si="431"/>
        <v>1</v>
      </c>
      <c r="AV859" t="b">
        <f t="shared" si="436"/>
        <v>0</v>
      </c>
      <c r="AW859" t="b">
        <f t="shared" si="432"/>
        <v>0</v>
      </c>
      <c r="AX859">
        <f t="shared" si="437"/>
        <v>0</v>
      </c>
      <c r="AY859">
        <f t="shared" si="438"/>
        <v>0</v>
      </c>
      <c r="AZ859" t="b">
        <f t="shared" si="433"/>
        <v>1</v>
      </c>
    </row>
    <row r="860" spans="1:52" x14ac:dyDescent="0.3">
      <c r="A860" s="4">
        <v>858</v>
      </c>
      <c r="B860" s="4">
        <v>-803102695373</v>
      </c>
      <c r="C860" s="5">
        <v>3</v>
      </c>
      <c r="D860" s="5">
        <v>5.8101E-2</v>
      </c>
      <c r="E860" s="5">
        <v>8.2490999999999995E-2</v>
      </c>
      <c r="F860" s="5">
        <v>0.98317100000000002</v>
      </c>
      <c r="G860" s="5">
        <v>-84034065</v>
      </c>
      <c r="H860" s="5">
        <v>-7229520</v>
      </c>
      <c r="I860" s="5">
        <v>0</v>
      </c>
      <c r="J860" s="5">
        <v>0.154</v>
      </c>
      <c r="K860" s="5">
        <v>-0.75600000000000001</v>
      </c>
      <c r="L860" s="5">
        <v>2912000</v>
      </c>
      <c r="M860" s="5">
        <v>275</v>
      </c>
      <c r="S860">
        <f t="shared" si="423"/>
        <v>858</v>
      </c>
      <c r="T860">
        <f t="shared" si="434"/>
        <v>18.468537000007927</v>
      </c>
      <c r="U860">
        <f t="shared" si="424"/>
        <v>3</v>
      </c>
      <c r="V860">
        <f t="shared" si="428"/>
        <v>0.56975002620000004</v>
      </c>
      <c r="W860">
        <f t="shared" si="429"/>
        <v>0.80892324419999995</v>
      </c>
      <c r="X860">
        <f t="shared" si="430"/>
        <v>9.6411714602000007</v>
      </c>
      <c r="Y860">
        <f t="shared" si="425"/>
        <v>-84.034064999999998</v>
      </c>
      <c r="Z860">
        <f t="shared" si="426"/>
        <v>-7.2295199999999999</v>
      </c>
      <c r="AA860">
        <f t="shared" si="427"/>
        <v>0</v>
      </c>
      <c r="AB860">
        <f t="shared" si="408"/>
        <v>0.154</v>
      </c>
      <c r="AC860">
        <f t="shared" si="409"/>
        <v>-0.75600000000000001</v>
      </c>
      <c r="AD860">
        <f t="shared" si="410"/>
        <v>2.9119999999999999</v>
      </c>
      <c r="AE860">
        <f t="shared" si="411"/>
        <v>0.27500000000000002</v>
      </c>
      <c r="AG860">
        <f t="shared" si="417"/>
        <v>2.6878070480712674E-3</v>
      </c>
      <c r="AH860">
        <f t="shared" si="418"/>
        <v>-1.319468914507713E-2</v>
      </c>
      <c r="AI860">
        <f t="shared" si="419"/>
        <v>5.0823987818074873E-2</v>
      </c>
      <c r="AJ860">
        <f t="shared" si="420"/>
        <v>0.44249186105870519</v>
      </c>
      <c r="AK860">
        <f t="shared" si="421"/>
        <v>0.78298879513989128</v>
      </c>
      <c r="AL860">
        <f t="shared" si="422"/>
        <v>9.6499890430983992</v>
      </c>
      <c r="AM860">
        <f t="shared" si="414"/>
        <v>0.44246363313859716</v>
      </c>
      <c r="AN860">
        <f t="shared" si="415"/>
        <v>0.78300674484585053</v>
      </c>
      <c r="AO860">
        <f t="shared" si="416"/>
        <v>9.6499888809890688</v>
      </c>
      <c r="AQ860">
        <f t="shared" si="435"/>
        <v>7.9929999774321914E-3</v>
      </c>
      <c r="AR860" t="b">
        <f t="shared" si="412"/>
        <v>1</v>
      </c>
      <c r="AS860" t="b">
        <f t="shared" si="413"/>
        <v>1</v>
      </c>
      <c r="AT860" t="b">
        <f>TRUE</f>
        <v>1</v>
      </c>
      <c r="AU860" t="b">
        <f t="shared" si="431"/>
        <v>1</v>
      </c>
      <c r="AV860" t="b">
        <f t="shared" si="436"/>
        <v>0</v>
      </c>
      <c r="AW860" t="b">
        <f t="shared" si="432"/>
        <v>0</v>
      </c>
      <c r="AX860">
        <f t="shared" si="437"/>
        <v>0</v>
      </c>
      <c r="AY860">
        <f t="shared" si="438"/>
        <v>0</v>
      </c>
      <c r="AZ860" t="b">
        <f t="shared" si="433"/>
        <v>1</v>
      </c>
    </row>
    <row r="861" spans="1:52" x14ac:dyDescent="0.3">
      <c r="A861" s="4">
        <v>859</v>
      </c>
      <c r="B861" s="4">
        <v>-803102651852</v>
      </c>
      <c r="C861" s="5">
        <v>3</v>
      </c>
      <c r="D861" s="5">
        <v>1.2104999999999999E-2</v>
      </c>
      <c r="E861" s="5">
        <v>4.7930000000000004E-3</v>
      </c>
      <c r="F861" s="5">
        <v>0.981012</v>
      </c>
      <c r="G861" s="5">
        <v>-48841602</v>
      </c>
      <c r="H861" s="5">
        <v>5489197</v>
      </c>
      <c r="I861" s="5">
        <v>0</v>
      </c>
      <c r="J861" s="5">
        <v>-5.0000000000000001E-3</v>
      </c>
      <c r="K861" s="5">
        <v>-0.95</v>
      </c>
      <c r="L861" s="5">
        <v>2643000</v>
      </c>
      <c r="M861" s="5">
        <v>276</v>
      </c>
      <c r="S861">
        <f t="shared" si="423"/>
        <v>859</v>
      </c>
      <c r="T861">
        <f t="shared" si="434"/>
        <v>18.512057999963872</v>
      </c>
      <c r="U861">
        <f t="shared" si="424"/>
        <v>3</v>
      </c>
      <c r="V861">
        <f t="shared" si="428"/>
        <v>0.118704051</v>
      </c>
      <c r="W861">
        <f t="shared" si="429"/>
        <v>4.7001116600000004E-2</v>
      </c>
      <c r="X861">
        <f t="shared" si="430"/>
        <v>9.6199998744000013</v>
      </c>
      <c r="Y861">
        <f t="shared" si="425"/>
        <v>-48.841602000000002</v>
      </c>
      <c r="Z861">
        <f t="shared" si="426"/>
        <v>5.4891969999999999</v>
      </c>
      <c r="AA861">
        <f t="shared" si="427"/>
        <v>0</v>
      </c>
      <c r="AB861">
        <f t="shared" si="408"/>
        <v>-5.0000000000000001E-3</v>
      </c>
      <c r="AC861">
        <f t="shared" si="409"/>
        <v>-0.95</v>
      </c>
      <c r="AD861">
        <f t="shared" si="410"/>
        <v>2.6429999999999998</v>
      </c>
      <c r="AE861">
        <f t="shared" si="411"/>
        <v>0.27600000000000002</v>
      </c>
      <c r="AG861">
        <f t="shared" si="417"/>
        <v>-8.7266462599716482E-5</v>
      </c>
      <c r="AH861">
        <f t="shared" si="418"/>
        <v>-1.6580627893946129E-2</v>
      </c>
      <c r="AI861">
        <f t="shared" si="419"/>
        <v>4.6129052130210131E-2</v>
      </c>
      <c r="AJ861">
        <f t="shared" si="420"/>
        <v>-4.0810595403338326E-2</v>
      </c>
      <c r="AK861">
        <f t="shared" si="421"/>
        <v>4.7840676133802829E-2</v>
      </c>
      <c r="AL861">
        <f t="shared" si="422"/>
        <v>9.6206415121420772</v>
      </c>
      <c r="AM861">
        <f t="shared" si="414"/>
        <v>-4.0810526791675197E-2</v>
      </c>
      <c r="AN861">
        <f t="shared" si="415"/>
        <v>4.7840619779216095E-2</v>
      </c>
      <c r="AO861">
        <f t="shared" si="416"/>
        <v>9.6206415127133607</v>
      </c>
      <c r="AQ861">
        <f t="shared" si="435"/>
        <v>4.3520999955944717E-2</v>
      </c>
      <c r="AR861" t="b">
        <f t="shared" si="412"/>
        <v>1</v>
      </c>
      <c r="AS861" t="b">
        <f t="shared" si="413"/>
        <v>1</v>
      </c>
      <c r="AT861" t="b">
        <f>TRUE</f>
        <v>1</v>
      </c>
      <c r="AU861" t="b">
        <f t="shared" si="431"/>
        <v>1</v>
      </c>
      <c r="AV861" t="b">
        <f t="shared" si="436"/>
        <v>0</v>
      </c>
      <c r="AW861" t="b">
        <f t="shared" si="432"/>
        <v>0</v>
      </c>
      <c r="AX861">
        <f t="shared" si="437"/>
        <v>0</v>
      </c>
      <c r="AY861">
        <f t="shared" si="438"/>
        <v>0</v>
      </c>
      <c r="AZ861" t="b">
        <f t="shared" si="433"/>
        <v>1</v>
      </c>
    </row>
    <row r="862" spans="1:52" x14ac:dyDescent="0.3">
      <c r="A862" s="4">
        <v>860</v>
      </c>
      <c r="B862" s="4">
        <v>-803102626291</v>
      </c>
      <c r="C862" s="5">
        <v>3</v>
      </c>
      <c r="D862" s="5">
        <v>1.8218000000000002E-2</v>
      </c>
      <c r="E862" s="5">
        <v>1.7432E-2</v>
      </c>
      <c r="F862" s="5">
        <v>1015384</v>
      </c>
      <c r="G862" s="5">
        <v>-21035969</v>
      </c>
      <c r="H862" s="5">
        <v>2778378</v>
      </c>
      <c r="I862" s="5">
        <v>0</v>
      </c>
      <c r="J862" s="5">
        <v>-0.41099999999999998</v>
      </c>
      <c r="K862" s="5">
        <v>-1579000</v>
      </c>
      <c r="L862" s="5">
        <v>2075000</v>
      </c>
      <c r="M862" s="5">
        <v>274</v>
      </c>
      <c r="S862">
        <f t="shared" si="423"/>
        <v>860</v>
      </c>
      <c r="T862">
        <f t="shared" si="434"/>
        <v>18.537618999951519</v>
      </c>
      <c r="U862">
        <f t="shared" si="424"/>
        <v>3</v>
      </c>
      <c r="V862">
        <f t="shared" si="428"/>
        <v>0.17864935160000003</v>
      </c>
      <c r="W862">
        <f t="shared" si="429"/>
        <v>0.17094167839999999</v>
      </c>
      <c r="X862">
        <f t="shared" si="430"/>
        <v>9.9570585808000018</v>
      </c>
      <c r="Y862">
        <f t="shared" si="425"/>
        <v>-21.035969000000001</v>
      </c>
      <c r="Z862">
        <f t="shared" si="426"/>
        <v>2.778378</v>
      </c>
      <c r="AA862">
        <f t="shared" si="427"/>
        <v>0</v>
      </c>
      <c r="AB862">
        <f t="shared" si="408"/>
        <v>-0.41099999999999998</v>
      </c>
      <c r="AC862">
        <f t="shared" si="409"/>
        <v>-1.579</v>
      </c>
      <c r="AD862">
        <f t="shared" si="410"/>
        <v>2.0750000000000002</v>
      </c>
      <c r="AE862">
        <f t="shared" si="411"/>
        <v>0.27400000000000002</v>
      </c>
      <c r="AG862">
        <f t="shared" si="417"/>
        <v>-7.1733032256966946E-3</v>
      </c>
      <c r="AH862">
        <f t="shared" si="418"/>
        <v>-2.7558748888990459E-2</v>
      </c>
      <c r="AI862">
        <f t="shared" si="419"/>
        <v>3.621558197888234E-2</v>
      </c>
      <c r="AJ862">
        <f t="shared" si="420"/>
        <v>-9.5787828965634064E-2</v>
      </c>
      <c r="AK862">
        <f t="shared" si="421"/>
        <v>0.24236985908299241</v>
      </c>
      <c r="AL862">
        <f t="shared" si="422"/>
        <v>9.9567180221674647</v>
      </c>
      <c r="AM862">
        <f t="shared" si="414"/>
        <v>-9.5746981557856992E-2</v>
      </c>
      <c r="AN862">
        <f t="shared" si="415"/>
        <v>0.24236166830104872</v>
      </c>
      <c r="AO862">
        <f t="shared" si="416"/>
        <v>9.9567186144324236</v>
      </c>
      <c r="AQ862">
        <f t="shared" si="435"/>
        <v>2.5560999987646937E-2</v>
      </c>
      <c r="AR862" t="b">
        <f t="shared" si="412"/>
        <v>1</v>
      </c>
      <c r="AS862" t="b">
        <f t="shared" si="413"/>
        <v>1</v>
      </c>
      <c r="AT862" t="b">
        <f>TRUE</f>
        <v>1</v>
      </c>
      <c r="AU862" t="b">
        <f t="shared" si="431"/>
        <v>1</v>
      </c>
      <c r="AV862" t="b">
        <f t="shared" si="436"/>
        <v>0</v>
      </c>
      <c r="AW862" t="b">
        <f t="shared" si="432"/>
        <v>0</v>
      </c>
      <c r="AX862">
        <f t="shared" si="437"/>
        <v>0</v>
      </c>
      <c r="AY862">
        <f t="shared" si="438"/>
        <v>0</v>
      </c>
      <c r="AZ862" t="b">
        <f t="shared" si="433"/>
        <v>1</v>
      </c>
    </row>
    <row r="863" spans="1:52" x14ac:dyDescent="0.3">
      <c r="A863" s="4">
        <v>861</v>
      </c>
      <c r="B863" s="4">
        <v>-803102589975</v>
      </c>
      <c r="C863" s="5">
        <v>3</v>
      </c>
      <c r="D863" s="5">
        <v>1.5041000000000001E-2</v>
      </c>
      <c r="E863" s="5">
        <v>2.0671999999999999E-2</v>
      </c>
      <c r="F863" s="5">
        <v>1011376</v>
      </c>
      <c r="G863" s="5">
        <v>-14482327</v>
      </c>
      <c r="H863" s="5">
        <v>2999273</v>
      </c>
      <c r="I863" s="5">
        <v>0</v>
      </c>
      <c r="J863" s="5">
        <v>-0.46500000000000002</v>
      </c>
      <c r="K863" s="5">
        <v>-1731000</v>
      </c>
      <c r="L863" s="5">
        <v>1970000</v>
      </c>
      <c r="M863" s="5">
        <v>273</v>
      </c>
      <c r="S863">
        <f t="shared" si="423"/>
        <v>861</v>
      </c>
      <c r="T863">
        <f t="shared" si="434"/>
        <v>18.573934999993071</v>
      </c>
      <c r="U863">
        <f t="shared" si="424"/>
        <v>3</v>
      </c>
      <c r="V863">
        <f t="shared" si="428"/>
        <v>0.1474950542</v>
      </c>
      <c r="W863">
        <f t="shared" si="429"/>
        <v>0.2027137664</v>
      </c>
      <c r="X863">
        <f t="shared" si="430"/>
        <v>9.9177553312000004</v>
      </c>
      <c r="Y863">
        <f t="shared" si="425"/>
        <v>-14.482327</v>
      </c>
      <c r="Z863">
        <f t="shared" si="426"/>
        <v>2.9992730000000001</v>
      </c>
      <c r="AA863">
        <f t="shared" si="427"/>
        <v>0</v>
      </c>
      <c r="AB863">
        <f t="shared" si="408"/>
        <v>-0.46500000000000002</v>
      </c>
      <c r="AC863">
        <f t="shared" si="409"/>
        <v>-1.7310000000000001</v>
      </c>
      <c r="AD863">
        <f t="shared" si="410"/>
        <v>1.97</v>
      </c>
      <c r="AE863">
        <f t="shared" si="411"/>
        <v>0.27300000000000002</v>
      </c>
      <c r="AG863">
        <f t="shared" si="417"/>
        <v>-8.1157810217736322E-3</v>
      </c>
      <c r="AH863">
        <f t="shared" si="418"/>
        <v>-3.0211649352021846E-2</v>
      </c>
      <c r="AI863">
        <f t="shared" si="419"/>
        <v>3.438298626428829E-2</v>
      </c>
      <c r="AJ863">
        <f t="shared" si="420"/>
        <v>-0.15215842061302368</v>
      </c>
      <c r="AK863">
        <f t="shared" si="421"/>
        <v>0.2831959656326537</v>
      </c>
      <c r="AL863">
        <f t="shared" si="422"/>
        <v>9.9157131025324396</v>
      </c>
      <c r="AM863">
        <f t="shared" si="414"/>
        <v>-0.15209885889943861</v>
      </c>
      <c r="AN863">
        <f t="shared" si="415"/>
        <v>0.28319653737790768</v>
      </c>
      <c r="AO863">
        <f t="shared" si="416"/>
        <v>9.9157140000095918</v>
      </c>
      <c r="AQ863">
        <f t="shared" si="435"/>
        <v>3.6316000041551888E-2</v>
      </c>
      <c r="AR863" t="b">
        <f t="shared" si="412"/>
        <v>1</v>
      </c>
      <c r="AS863" t="b">
        <f t="shared" si="413"/>
        <v>1</v>
      </c>
      <c r="AT863" t="b">
        <f>TRUE</f>
        <v>1</v>
      </c>
      <c r="AU863" t="b">
        <f t="shared" si="431"/>
        <v>1</v>
      </c>
      <c r="AV863" t="b">
        <f t="shared" si="436"/>
        <v>0</v>
      </c>
      <c r="AW863" t="b">
        <f t="shared" si="432"/>
        <v>0</v>
      </c>
      <c r="AX863">
        <f t="shared" si="437"/>
        <v>0</v>
      </c>
      <c r="AY863">
        <f t="shared" si="438"/>
        <v>0</v>
      </c>
      <c r="AZ863" t="b">
        <f t="shared" si="433"/>
        <v>1</v>
      </c>
    </row>
    <row r="864" spans="1:52" x14ac:dyDescent="0.3">
      <c r="A864" s="4">
        <v>862</v>
      </c>
      <c r="B864" s="4">
        <v>-803102568188</v>
      </c>
      <c r="C864" s="5">
        <v>3</v>
      </c>
      <c r="D864" s="5">
        <v>1.474E-3</v>
      </c>
      <c r="E864" s="5">
        <v>9.5139999999999999E-3</v>
      </c>
      <c r="F864" s="5">
        <v>1027633</v>
      </c>
      <c r="G864" s="5">
        <v>-9607637</v>
      </c>
      <c r="H864" s="5">
        <v>3594631</v>
      </c>
      <c r="I864" s="5">
        <v>0</v>
      </c>
      <c r="J864" s="5">
        <v>-0.51700000000000002</v>
      </c>
      <c r="K864" s="5">
        <v>-2002000</v>
      </c>
      <c r="L864" s="5">
        <v>1583000</v>
      </c>
      <c r="M864" s="5">
        <v>272</v>
      </c>
      <c r="S864">
        <f t="shared" si="423"/>
        <v>862</v>
      </c>
      <c r="T864">
        <f t="shared" si="434"/>
        <v>18.595721999998204</v>
      </c>
      <c r="U864">
        <f t="shared" si="424"/>
        <v>3</v>
      </c>
      <c r="V864">
        <f t="shared" si="428"/>
        <v>1.4454338800000001E-2</v>
      </c>
      <c r="W864">
        <f t="shared" si="429"/>
        <v>9.32961868E-2</v>
      </c>
      <c r="X864">
        <f t="shared" si="430"/>
        <v>10.077174724600001</v>
      </c>
      <c r="Y864">
        <f t="shared" si="425"/>
        <v>-9.6076370000000004</v>
      </c>
      <c r="Z864">
        <f t="shared" si="426"/>
        <v>3.5946310000000001</v>
      </c>
      <c r="AA864">
        <f t="shared" si="427"/>
        <v>0</v>
      </c>
      <c r="AB864">
        <f t="shared" si="408"/>
        <v>-0.51700000000000002</v>
      </c>
      <c r="AC864">
        <f t="shared" si="409"/>
        <v>-2.0019999999999998</v>
      </c>
      <c r="AD864">
        <f t="shared" si="410"/>
        <v>1.583</v>
      </c>
      <c r="AE864">
        <f t="shared" si="411"/>
        <v>0.27200000000000002</v>
      </c>
      <c r="AG864">
        <f t="shared" si="417"/>
        <v>-9.023352232810684E-3</v>
      </c>
      <c r="AH864">
        <f t="shared" si="418"/>
        <v>-3.494149162492647E-2</v>
      </c>
      <c r="AI864">
        <f t="shared" si="419"/>
        <v>2.7628562059070237E-2</v>
      </c>
      <c r="AJ864">
        <f t="shared" si="420"/>
        <v>-0.33759435534136989</v>
      </c>
      <c r="AK864">
        <f t="shared" si="421"/>
        <v>0.18417010602029035</v>
      </c>
      <c r="AL864">
        <f t="shared" si="422"/>
        <v>10.070276806512757</v>
      </c>
      <c r="AM864">
        <f t="shared" si="414"/>
        <v>-0.33755061482636728</v>
      </c>
      <c r="AN864">
        <f t="shared" si="415"/>
        <v>0.18422105182124138</v>
      </c>
      <c r="AO864">
        <f t="shared" si="416"/>
        <v>10.070277340917421</v>
      </c>
      <c r="AQ864">
        <f t="shared" si="435"/>
        <v>2.178700000513345E-2</v>
      </c>
      <c r="AR864" t="b">
        <f t="shared" si="412"/>
        <v>1</v>
      </c>
      <c r="AS864" t="b">
        <f t="shared" si="413"/>
        <v>1</v>
      </c>
      <c r="AT864" t="b">
        <f>TRUE</f>
        <v>1</v>
      </c>
      <c r="AU864" t="b">
        <f t="shared" si="431"/>
        <v>1</v>
      </c>
      <c r="AV864" t="b">
        <f t="shared" si="436"/>
        <v>0</v>
      </c>
      <c r="AW864" t="b">
        <f t="shared" si="432"/>
        <v>0</v>
      </c>
      <c r="AX864">
        <f t="shared" si="437"/>
        <v>0</v>
      </c>
      <c r="AY864">
        <f t="shared" si="438"/>
        <v>0</v>
      </c>
      <c r="AZ864" t="b">
        <f t="shared" si="433"/>
        <v>1</v>
      </c>
    </row>
    <row r="865" spans="1:52" x14ac:dyDescent="0.3">
      <c r="A865" s="4">
        <v>863</v>
      </c>
      <c r="B865" s="4">
        <v>-803102543793</v>
      </c>
      <c r="C865" s="5">
        <v>3</v>
      </c>
      <c r="D865" s="5">
        <v>-4.1320000000000003E-3</v>
      </c>
      <c r="E865" s="5">
        <v>-1.0696000000000001E-2</v>
      </c>
      <c r="F865" s="5">
        <v>1012185</v>
      </c>
      <c r="G865" s="5">
        <v>-4252648</v>
      </c>
      <c r="H865" s="5">
        <v>6221934</v>
      </c>
      <c r="I865" s="5">
        <v>0</v>
      </c>
      <c r="J865" s="5">
        <v>-0.49099999999999999</v>
      </c>
      <c r="K865" s="5">
        <v>-2704000</v>
      </c>
      <c r="L865" s="5">
        <v>1166000</v>
      </c>
      <c r="M865" s="5">
        <v>270</v>
      </c>
      <c r="S865">
        <f t="shared" si="423"/>
        <v>863</v>
      </c>
      <c r="T865">
        <f t="shared" si="434"/>
        <v>18.620116999954917</v>
      </c>
      <c r="U865">
        <f t="shared" si="424"/>
        <v>3</v>
      </c>
      <c r="V865">
        <f t="shared" si="428"/>
        <v>-4.0519218400000001E-2</v>
      </c>
      <c r="W865">
        <f t="shared" si="429"/>
        <v>-0.10488711520000001</v>
      </c>
      <c r="X865">
        <f t="shared" si="430"/>
        <v>9.925688547</v>
      </c>
      <c r="Y865">
        <f t="shared" si="425"/>
        <v>-4.2526479999999998</v>
      </c>
      <c r="Z865">
        <f t="shared" si="426"/>
        <v>6.2219340000000001</v>
      </c>
      <c r="AA865">
        <f t="shared" si="427"/>
        <v>0</v>
      </c>
      <c r="AB865">
        <f t="shared" si="408"/>
        <v>-0.49099999999999999</v>
      </c>
      <c r="AC865">
        <f t="shared" si="409"/>
        <v>-2.7040000000000002</v>
      </c>
      <c r="AD865">
        <f t="shared" si="410"/>
        <v>1.1659999999999999</v>
      </c>
      <c r="AE865">
        <f t="shared" si="411"/>
        <v>0.27</v>
      </c>
      <c r="AG865">
        <f t="shared" si="417"/>
        <v>-8.5695666272921581E-3</v>
      </c>
      <c r="AH865">
        <f t="shared" si="418"/>
        <v>-4.7193702973926673E-2</v>
      </c>
      <c r="AI865">
        <f t="shared" si="419"/>
        <v>2.035053907825388E-2</v>
      </c>
      <c r="AJ865">
        <f t="shared" si="420"/>
        <v>-0.50873023533592587</v>
      </c>
      <c r="AK865">
        <f t="shared" si="421"/>
        <v>-1.9936541279436407E-2</v>
      </c>
      <c r="AL865">
        <f t="shared" si="422"/>
        <v>9.9132604287398092</v>
      </c>
      <c r="AM865">
        <f t="shared" si="414"/>
        <v>-0.50875544485631485</v>
      </c>
      <c r="AN865">
        <f t="shared" si="415"/>
        <v>-1.982545565665722E-2</v>
      </c>
      <c r="AO865">
        <f t="shared" si="416"/>
        <v>9.9132593577833301</v>
      </c>
      <c r="AQ865">
        <f t="shared" si="435"/>
        <v>2.4394999956712127E-2</v>
      </c>
      <c r="AR865" t="b">
        <f t="shared" si="412"/>
        <v>1</v>
      </c>
      <c r="AS865" t="b">
        <f t="shared" si="413"/>
        <v>1</v>
      </c>
      <c r="AT865" t="b">
        <f>TRUE</f>
        <v>1</v>
      </c>
      <c r="AU865" t="b">
        <f t="shared" si="431"/>
        <v>1</v>
      </c>
      <c r="AV865" t="b">
        <f t="shared" si="436"/>
        <v>0</v>
      </c>
      <c r="AW865" t="b">
        <f t="shared" si="432"/>
        <v>0</v>
      </c>
      <c r="AX865">
        <f t="shared" si="437"/>
        <v>0</v>
      </c>
      <c r="AY865">
        <f t="shared" si="438"/>
        <v>0</v>
      </c>
      <c r="AZ865" t="b">
        <f t="shared" si="433"/>
        <v>1</v>
      </c>
    </row>
    <row r="866" spans="1:52" x14ac:dyDescent="0.3">
      <c r="A866" s="4">
        <v>864</v>
      </c>
      <c r="B866" s="4">
        <v>-803102524269</v>
      </c>
      <c r="C866" s="5">
        <v>3</v>
      </c>
      <c r="D866" s="5">
        <v>4.6999999999999999E-4</v>
      </c>
      <c r="E866" s="5">
        <v>-1.3913E-2</v>
      </c>
      <c r="F866" s="5">
        <v>0.99592099999999995</v>
      </c>
      <c r="G866" s="5">
        <v>-6130582</v>
      </c>
      <c r="H866" s="5">
        <v>14669509</v>
      </c>
      <c r="I866" s="5">
        <v>0</v>
      </c>
      <c r="J866" s="5">
        <v>-0.44900000000000001</v>
      </c>
      <c r="K866" s="5">
        <v>-2788000</v>
      </c>
      <c r="L866" s="5">
        <v>1010000</v>
      </c>
      <c r="M866" s="5">
        <v>269</v>
      </c>
      <c r="S866">
        <f t="shared" si="423"/>
        <v>864</v>
      </c>
      <c r="T866">
        <f t="shared" si="434"/>
        <v>18.639640999957919</v>
      </c>
      <c r="U866">
        <f t="shared" si="424"/>
        <v>3</v>
      </c>
      <c r="V866">
        <f t="shared" si="428"/>
        <v>4.6089140000000004E-3</v>
      </c>
      <c r="W866">
        <f t="shared" si="429"/>
        <v>-0.13643366060000001</v>
      </c>
      <c r="X866">
        <f t="shared" si="430"/>
        <v>9.7662005101999991</v>
      </c>
      <c r="Y866">
        <f t="shared" si="425"/>
        <v>-6.1305820000000004</v>
      </c>
      <c r="Z866">
        <f t="shared" si="426"/>
        <v>14.669509</v>
      </c>
      <c r="AA866">
        <f t="shared" si="427"/>
        <v>0</v>
      </c>
      <c r="AB866">
        <f t="shared" si="408"/>
        <v>-0.44900000000000001</v>
      </c>
      <c r="AC866">
        <f t="shared" si="409"/>
        <v>-2.7879999999999998</v>
      </c>
      <c r="AD866">
        <f t="shared" si="410"/>
        <v>1.01</v>
      </c>
      <c r="AE866">
        <f t="shared" si="411"/>
        <v>0.26900000000000002</v>
      </c>
      <c r="AG866">
        <f t="shared" si="417"/>
        <v>-7.8365283414545406E-3</v>
      </c>
      <c r="AH866">
        <f t="shared" si="418"/>
        <v>-4.8659779545601904E-2</v>
      </c>
      <c r="AI866">
        <f t="shared" si="419"/>
        <v>1.7627825445142728E-2</v>
      </c>
      <c r="AJ866">
        <f t="shared" si="420"/>
        <v>-0.47043019131835551</v>
      </c>
      <c r="AK866">
        <f t="shared" si="421"/>
        <v>-5.9985978563549661E-2</v>
      </c>
      <c r="AL866">
        <f t="shared" si="422"/>
        <v>9.7556345210722029</v>
      </c>
      <c r="AM866">
        <f t="shared" si="414"/>
        <v>-0.47046760953870165</v>
      </c>
      <c r="AN866">
        <f t="shared" si="415"/>
        <v>-5.9897147588078681E-2</v>
      </c>
      <c r="AO866">
        <f t="shared" si="416"/>
        <v>9.7556332624463415</v>
      </c>
      <c r="AQ866">
        <f t="shared" si="435"/>
        <v>1.9524000003002584E-2</v>
      </c>
      <c r="AR866" t="b">
        <f t="shared" si="412"/>
        <v>1</v>
      </c>
      <c r="AS866" t="b">
        <f t="shared" si="413"/>
        <v>1</v>
      </c>
      <c r="AT866" t="b">
        <f>TRUE</f>
        <v>1</v>
      </c>
      <c r="AU866" t="b">
        <f t="shared" si="431"/>
        <v>1</v>
      </c>
      <c r="AV866" t="b">
        <f t="shared" si="436"/>
        <v>0</v>
      </c>
      <c r="AW866" t="b">
        <f t="shared" si="432"/>
        <v>0</v>
      </c>
      <c r="AX866">
        <f t="shared" si="437"/>
        <v>0</v>
      </c>
      <c r="AY866">
        <f t="shared" si="438"/>
        <v>0</v>
      </c>
      <c r="AZ866" t="b">
        <f t="shared" si="433"/>
        <v>1</v>
      </c>
    </row>
    <row r="867" spans="1:52" x14ac:dyDescent="0.3">
      <c r="A867" s="4">
        <v>865</v>
      </c>
      <c r="B867" s="4">
        <v>-803102507361</v>
      </c>
      <c r="C867" s="5">
        <v>3</v>
      </c>
      <c r="D867" s="5">
        <v>1.4975E-2</v>
      </c>
      <c r="E867" s="5">
        <v>-2.6388999999999999E-2</v>
      </c>
      <c r="F867" s="5">
        <v>0.977159</v>
      </c>
      <c r="G867" s="5">
        <v>-3927448</v>
      </c>
      <c r="H867" s="5">
        <v>11767105</v>
      </c>
      <c r="I867" s="5">
        <v>0</v>
      </c>
      <c r="J867" s="5">
        <v>-0.45</v>
      </c>
      <c r="K867" s="5">
        <v>-2845000</v>
      </c>
      <c r="L867" s="5">
        <v>0.90600000000000003</v>
      </c>
      <c r="M867" s="5">
        <v>269</v>
      </c>
      <c r="S867">
        <f t="shared" si="423"/>
        <v>865</v>
      </c>
      <c r="T867">
        <f t="shared" si="434"/>
        <v>18.656548999948427</v>
      </c>
      <c r="U867">
        <f t="shared" si="424"/>
        <v>3</v>
      </c>
      <c r="V867">
        <f t="shared" si="428"/>
        <v>0.146847845</v>
      </c>
      <c r="W867">
        <f t="shared" si="429"/>
        <v>-0.25877581180000003</v>
      </c>
      <c r="X867">
        <f t="shared" si="430"/>
        <v>9.5822165858000012</v>
      </c>
      <c r="Y867">
        <f t="shared" si="425"/>
        <v>-3.9274480000000001</v>
      </c>
      <c r="Z867">
        <f t="shared" si="426"/>
        <v>11.767105000000001</v>
      </c>
      <c r="AA867">
        <f t="shared" si="427"/>
        <v>0</v>
      </c>
      <c r="AB867">
        <f t="shared" si="408"/>
        <v>-0.45</v>
      </c>
      <c r="AC867">
        <f t="shared" si="409"/>
        <v>-2.8450000000000002</v>
      </c>
      <c r="AD867">
        <f t="shared" si="410"/>
        <v>0.90600000000000003</v>
      </c>
      <c r="AE867">
        <f t="shared" si="411"/>
        <v>0.26900000000000002</v>
      </c>
      <c r="AG867">
        <f t="shared" si="417"/>
        <v>-7.8539816339744835E-3</v>
      </c>
      <c r="AH867">
        <f t="shared" si="418"/>
        <v>-4.9654617219238674E-2</v>
      </c>
      <c r="AI867">
        <f t="shared" si="419"/>
        <v>1.5812683023068624E-2</v>
      </c>
      <c r="AJ867">
        <f t="shared" si="420"/>
        <v>-0.328938950111204</v>
      </c>
      <c r="AK867">
        <f t="shared" si="421"/>
        <v>-0.18354556464947708</v>
      </c>
      <c r="AL867">
        <f t="shared" si="422"/>
        <v>9.5794318255485162</v>
      </c>
      <c r="AM867">
        <f t="shared" si="414"/>
        <v>-0.32902515786613795</v>
      </c>
      <c r="AN867">
        <f t="shared" si="415"/>
        <v>-0.18351005118545355</v>
      </c>
      <c r="AO867">
        <f t="shared" si="416"/>
        <v>9.5794295453403482</v>
      </c>
      <c r="AQ867">
        <f t="shared" si="435"/>
        <v>1.690799999050796E-2</v>
      </c>
      <c r="AR867" t="b">
        <f t="shared" si="412"/>
        <v>1</v>
      </c>
      <c r="AS867" t="b">
        <f t="shared" si="413"/>
        <v>1</v>
      </c>
      <c r="AT867" t="b">
        <f>TRUE</f>
        <v>1</v>
      </c>
      <c r="AU867" t="b">
        <f t="shared" si="431"/>
        <v>1</v>
      </c>
      <c r="AV867" t="b">
        <f t="shared" si="436"/>
        <v>0</v>
      </c>
      <c r="AW867" t="b">
        <f t="shared" si="432"/>
        <v>0</v>
      </c>
      <c r="AX867">
        <f t="shared" si="437"/>
        <v>0</v>
      </c>
      <c r="AY867">
        <f t="shared" si="438"/>
        <v>0</v>
      </c>
      <c r="AZ867" t="b">
        <f t="shared" si="433"/>
        <v>1</v>
      </c>
    </row>
    <row r="868" spans="1:52" x14ac:dyDescent="0.3">
      <c r="A868" s="4">
        <v>866</v>
      </c>
      <c r="B868" s="4">
        <v>-803102446843</v>
      </c>
      <c r="C868" s="5">
        <v>3</v>
      </c>
      <c r="D868" s="5">
        <v>3.2485E-2</v>
      </c>
      <c r="E868" s="5">
        <v>-3.4845000000000001E-2</v>
      </c>
      <c r="F868" s="5">
        <v>0.99738199999999999</v>
      </c>
      <c r="G868" s="5">
        <v>-0.42018699999999998</v>
      </c>
      <c r="H868" s="5">
        <v>6921209</v>
      </c>
      <c r="I868" s="5">
        <v>0</v>
      </c>
      <c r="J868" s="5">
        <v>-0.54</v>
      </c>
      <c r="K868" s="5">
        <v>-2888000</v>
      </c>
      <c r="L868" s="5">
        <v>0.81299999999999994</v>
      </c>
      <c r="M868" s="5">
        <v>269</v>
      </c>
      <c r="S868">
        <f t="shared" si="423"/>
        <v>866</v>
      </c>
      <c r="T868">
        <f t="shared" si="434"/>
        <v>18.717066999990493</v>
      </c>
      <c r="U868">
        <f t="shared" si="424"/>
        <v>3</v>
      </c>
      <c r="V868">
        <f t="shared" si="428"/>
        <v>0.31855440700000004</v>
      </c>
      <c r="W868">
        <f t="shared" si="429"/>
        <v>-0.34169703900000004</v>
      </c>
      <c r="X868">
        <f t="shared" si="430"/>
        <v>9.7805273683999996</v>
      </c>
      <c r="Y868">
        <f t="shared" si="425"/>
        <v>-0.42018699999999998</v>
      </c>
      <c r="Z868">
        <f t="shared" si="426"/>
        <v>6.9212090000000002</v>
      </c>
      <c r="AA868">
        <f t="shared" si="427"/>
        <v>0</v>
      </c>
      <c r="AB868">
        <f t="shared" si="408"/>
        <v>-0.54</v>
      </c>
      <c r="AC868">
        <f t="shared" si="409"/>
        <v>-2.8879999999999999</v>
      </c>
      <c r="AD868">
        <f t="shared" si="410"/>
        <v>0.81299999999999994</v>
      </c>
      <c r="AE868">
        <f t="shared" si="411"/>
        <v>0.26900000000000002</v>
      </c>
      <c r="AG868">
        <f t="shared" si="417"/>
        <v>-9.4247779607693795E-3</v>
      </c>
      <c r="AH868">
        <f t="shared" si="418"/>
        <v>-5.0405108797596236E-2</v>
      </c>
      <c r="AI868">
        <f t="shared" si="419"/>
        <v>1.4189526818713898E-2</v>
      </c>
      <c r="AJ868">
        <f t="shared" si="420"/>
        <v>-0.17462999761099135</v>
      </c>
      <c r="AK868">
        <f t="shared" si="421"/>
        <v>-0.24946973623428637</v>
      </c>
      <c r="AL868">
        <f t="shared" si="422"/>
        <v>9.7869412277452401</v>
      </c>
      <c r="AM868">
        <f t="shared" si="414"/>
        <v>-0.17477036626121628</v>
      </c>
      <c r="AN868">
        <f t="shared" si="415"/>
        <v>-0.2495039291139953</v>
      </c>
      <c r="AO868">
        <f t="shared" si="416"/>
        <v>9.7869378504788465</v>
      </c>
      <c r="AQ868">
        <f t="shared" si="435"/>
        <v>6.0518000042065978E-2</v>
      </c>
      <c r="AR868" t="b">
        <f t="shared" si="412"/>
        <v>1</v>
      </c>
      <c r="AS868" t="b">
        <f t="shared" si="413"/>
        <v>1</v>
      </c>
      <c r="AT868" t="b">
        <f>TRUE</f>
        <v>1</v>
      </c>
      <c r="AU868" t="b">
        <f t="shared" si="431"/>
        <v>1</v>
      </c>
      <c r="AV868" t="b">
        <f t="shared" si="436"/>
        <v>0</v>
      </c>
      <c r="AW868" t="b">
        <f t="shared" si="432"/>
        <v>0</v>
      </c>
      <c r="AX868">
        <f t="shared" si="437"/>
        <v>0</v>
      </c>
      <c r="AY868">
        <f t="shared" si="438"/>
        <v>0</v>
      </c>
      <c r="AZ868" t="b">
        <f t="shared" si="433"/>
        <v>1</v>
      </c>
    </row>
    <row r="869" spans="1:52" x14ac:dyDescent="0.3">
      <c r="A869" s="4">
        <v>867</v>
      </c>
      <c r="B869" s="4">
        <v>-803102442426</v>
      </c>
      <c r="C869" s="5">
        <v>3</v>
      </c>
      <c r="D869" s="5">
        <v>2.5814E-2</v>
      </c>
      <c r="E869" s="5">
        <v>-2.9045000000000001E-2</v>
      </c>
      <c r="F869" s="5">
        <v>1005911</v>
      </c>
      <c r="G869" s="5">
        <v>1080064</v>
      </c>
      <c r="H869" s="5">
        <v>2551824</v>
      </c>
      <c r="I869" s="5">
        <v>0</v>
      </c>
      <c r="J869" s="5">
        <v>-0.68100000000000005</v>
      </c>
      <c r="K869" s="5">
        <v>-2894000</v>
      </c>
      <c r="L869" s="5">
        <v>0.73099999999999998</v>
      </c>
      <c r="M869" s="5">
        <v>269</v>
      </c>
      <c r="S869">
        <f t="shared" si="423"/>
        <v>867</v>
      </c>
      <c r="T869">
        <f t="shared" si="434"/>
        <v>18.721483999979682</v>
      </c>
      <c r="U869">
        <f t="shared" si="424"/>
        <v>3</v>
      </c>
      <c r="V869">
        <f t="shared" si="428"/>
        <v>0.25313724679999999</v>
      </c>
      <c r="W869">
        <f t="shared" si="429"/>
        <v>-0.28482107900000003</v>
      </c>
      <c r="X869">
        <f t="shared" si="430"/>
        <v>9.8641644482000004</v>
      </c>
      <c r="Y869">
        <f t="shared" si="425"/>
        <v>1.0800639999999999</v>
      </c>
      <c r="Z869">
        <f t="shared" si="426"/>
        <v>2.5518239999999999</v>
      </c>
      <c r="AA869">
        <f t="shared" si="427"/>
        <v>0</v>
      </c>
      <c r="AB869">
        <f t="shared" si="408"/>
        <v>-0.68100000000000005</v>
      </c>
      <c r="AC869">
        <f t="shared" si="409"/>
        <v>-2.8940000000000001</v>
      </c>
      <c r="AD869">
        <f t="shared" si="410"/>
        <v>0.73099999999999998</v>
      </c>
      <c r="AE869">
        <f t="shared" si="411"/>
        <v>0.26900000000000002</v>
      </c>
      <c r="AG869">
        <f t="shared" si="417"/>
        <v>-1.1885692206081384E-2</v>
      </c>
      <c r="AH869">
        <f t="shared" si="418"/>
        <v>-5.0509828552715894E-2</v>
      </c>
      <c r="AI869">
        <f t="shared" si="419"/>
        <v>1.2758356832078549E-2</v>
      </c>
      <c r="AJ869">
        <f t="shared" si="420"/>
        <v>-0.2452110199252317</v>
      </c>
      <c r="AK869">
        <f t="shared" si="421"/>
        <v>-0.16755891920880644</v>
      </c>
      <c r="AL869">
        <f t="shared" si="422"/>
        <v>9.8670531233085903</v>
      </c>
      <c r="AM869">
        <f t="shared" si="414"/>
        <v>-0.24534675637604414</v>
      </c>
      <c r="AN869">
        <f t="shared" si="415"/>
        <v>-0.16756129889120391</v>
      </c>
      <c r="AO869">
        <f t="shared" si="416"/>
        <v>9.8670497087094198</v>
      </c>
      <c r="AQ869">
        <f t="shared" si="435"/>
        <v>4.4169999891892076E-3</v>
      </c>
      <c r="AR869" t="b">
        <f t="shared" si="412"/>
        <v>1</v>
      </c>
      <c r="AS869" t="b">
        <f t="shared" si="413"/>
        <v>1</v>
      </c>
      <c r="AT869" t="b">
        <f>TRUE</f>
        <v>1</v>
      </c>
      <c r="AU869" t="b">
        <f t="shared" si="431"/>
        <v>1</v>
      </c>
      <c r="AV869" t="b">
        <f t="shared" si="436"/>
        <v>0</v>
      </c>
      <c r="AW869" t="b">
        <f t="shared" si="432"/>
        <v>0</v>
      </c>
      <c r="AX869">
        <f t="shared" si="437"/>
        <v>0</v>
      </c>
      <c r="AY869">
        <f t="shared" si="438"/>
        <v>0</v>
      </c>
      <c r="AZ869" t="b">
        <f t="shared" si="433"/>
        <v>1</v>
      </c>
    </row>
    <row r="870" spans="1:52" x14ac:dyDescent="0.3">
      <c r="A870" s="4">
        <v>868</v>
      </c>
      <c r="B870" s="4">
        <v>-803102363922</v>
      </c>
      <c r="C870" s="5">
        <v>3</v>
      </c>
      <c r="D870" s="5">
        <v>2.1789999999999999E-3</v>
      </c>
      <c r="E870" s="5">
        <v>1.0973E-2</v>
      </c>
      <c r="F870" s="5">
        <v>0.98911499999999997</v>
      </c>
      <c r="G870" s="5">
        <v>0.41332099999999999</v>
      </c>
      <c r="H870" s="5">
        <v>0.60776200000000002</v>
      </c>
      <c r="I870" s="5">
        <v>0</v>
      </c>
      <c r="J870" s="5">
        <v>-0.871</v>
      </c>
      <c r="K870" s="5">
        <v>-2849000</v>
      </c>
      <c r="L870" s="5">
        <v>0.64900000000000002</v>
      </c>
      <c r="M870" s="5">
        <v>268</v>
      </c>
      <c r="S870">
        <f t="shared" si="423"/>
        <v>868</v>
      </c>
      <c r="T870">
        <f t="shared" si="434"/>
        <v>18.799987999955192</v>
      </c>
      <c r="U870">
        <f t="shared" si="424"/>
        <v>3</v>
      </c>
      <c r="V870">
        <f t="shared" si="428"/>
        <v>2.1367709799999999E-2</v>
      </c>
      <c r="W870">
        <f t="shared" si="429"/>
        <v>0.10760343260000001</v>
      </c>
      <c r="X870">
        <f t="shared" si="430"/>
        <v>9.6994595130000008</v>
      </c>
      <c r="Y870">
        <f t="shared" si="425"/>
        <v>0.41332099999999999</v>
      </c>
      <c r="Z870">
        <f t="shared" si="426"/>
        <v>0.60776200000000002</v>
      </c>
      <c r="AA870">
        <f t="shared" si="427"/>
        <v>0</v>
      </c>
      <c r="AB870">
        <f t="shared" si="408"/>
        <v>-0.871</v>
      </c>
      <c r="AC870">
        <f t="shared" si="409"/>
        <v>-2.8490000000000002</v>
      </c>
      <c r="AD870">
        <f t="shared" si="410"/>
        <v>0.64900000000000002</v>
      </c>
      <c r="AE870">
        <f t="shared" si="411"/>
        <v>0.26800000000000002</v>
      </c>
      <c r="AG870">
        <f t="shared" si="417"/>
        <v>-1.5201817784870611E-2</v>
      </c>
      <c r="AH870">
        <f t="shared" si="418"/>
        <v>-4.9724430389318446E-2</v>
      </c>
      <c r="AI870">
        <f t="shared" si="419"/>
        <v>1.1327186845443199E-2</v>
      </c>
      <c r="AJ870">
        <f t="shared" si="420"/>
        <v>-0.46076007537081631</v>
      </c>
      <c r="AK870">
        <f t="shared" si="421"/>
        <v>0.25486864001499288</v>
      </c>
      <c r="AL870">
        <f t="shared" si="422"/>
        <v>9.6857778237649459</v>
      </c>
      <c r="AM870">
        <f t="shared" si="414"/>
        <v>-0.46062306979594947</v>
      </c>
      <c r="AN870">
        <f t="shared" si="415"/>
        <v>0.25503473656796127</v>
      </c>
      <c r="AO870">
        <f t="shared" si="416"/>
        <v>9.6857799682199612</v>
      </c>
      <c r="AQ870">
        <f t="shared" si="435"/>
        <v>7.8503999975509942E-2</v>
      </c>
      <c r="AR870" t="b">
        <f t="shared" si="412"/>
        <v>1</v>
      </c>
      <c r="AS870" t="b">
        <f t="shared" si="413"/>
        <v>1</v>
      </c>
      <c r="AT870" t="b">
        <f>TRUE</f>
        <v>1</v>
      </c>
      <c r="AU870" t="b">
        <f t="shared" si="431"/>
        <v>1</v>
      </c>
      <c r="AV870" t="b">
        <f t="shared" si="436"/>
        <v>0</v>
      </c>
      <c r="AW870" t="b">
        <f t="shared" si="432"/>
        <v>0</v>
      </c>
      <c r="AX870">
        <f t="shared" si="437"/>
        <v>0</v>
      </c>
      <c r="AY870">
        <f t="shared" si="438"/>
        <v>0</v>
      </c>
      <c r="AZ870" t="b">
        <f t="shared" si="433"/>
        <v>1</v>
      </c>
    </row>
    <row r="871" spans="1:52" x14ac:dyDescent="0.3">
      <c r="A871" s="4">
        <v>869</v>
      </c>
      <c r="B871" s="4">
        <v>-803102346298</v>
      </c>
      <c r="C871" s="5">
        <v>3</v>
      </c>
      <c r="D871" s="5">
        <v>4.7759999999999999E-3</v>
      </c>
      <c r="E871" s="5">
        <v>1.1346999999999999E-2</v>
      </c>
      <c r="F871" s="5">
        <v>0.98800500000000002</v>
      </c>
      <c r="G871" s="5">
        <v>0.13985900000000001</v>
      </c>
      <c r="H871" s="5">
        <v>2151948</v>
      </c>
      <c r="I871" s="5">
        <v>0</v>
      </c>
      <c r="J871" s="5">
        <v>-0.91800000000000004</v>
      </c>
      <c r="K871" s="5">
        <v>-2794000</v>
      </c>
      <c r="L871" s="5">
        <v>0.59399999999999997</v>
      </c>
      <c r="M871" s="5">
        <v>268</v>
      </c>
      <c r="S871">
        <f t="shared" si="423"/>
        <v>869</v>
      </c>
      <c r="T871">
        <f t="shared" si="434"/>
        <v>18.817612000042573</v>
      </c>
      <c r="U871">
        <f t="shared" si="424"/>
        <v>3</v>
      </c>
      <c r="V871">
        <f t="shared" si="428"/>
        <v>4.6834411200000002E-2</v>
      </c>
      <c r="W871">
        <f t="shared" si="429"/>
        <v>0.1112709514</v>
      </c>
      <c r="X871">
        <f t="shared" si="430"/>
        <v>9.6885746309999998</v>
      </c>
      <c r="Y871">
        <f t="shared" si="425"/>
        <v>0.13985900000000001</v>
      </c>
      <c r="Z871">
        <f t="shared" si="426"/>
        <v>2.151948</v>
      </c>
      <c r="AA871">
        <f t="shared" si="427"/>
        <v>0</v>
      </c>
      <c r="AB871">
        <f t="shared" ref="AB871:AB934" si="439">IF(ABS(J871)&gt;1,J871/1000000,J871)</f>
        <v>-0.91800000000000004</v>
      </c>
      <c r="AC871">
        <f t="shared" ref="AC871:AC934" si="440">IF(ABS(K871)&gt;1,K871/1000000,K871)</f>
        <v>-2.794</v>
      </c>
      <c r="AD871">
        <f t="shared" ref="AD871:AD934" si="441">IF(ABS(L871)&gt;1,L871/1000000,L871)</f>
        <v>0.59399999999999997</v>
      </c>
      <c r="AE871">
        <f t="shared" ref="AE871:AE934" si="442">M871/1000</f>
        <v>0.26800000000000002</v>
      </c>
      <c r="AG871">
        <f t="shared" si="417"/>
        <v>-1.6022122533307946E-2</v>
      </c>
      <c r="AH871">
        <f t="shared" si="418"/>
        <v>-4.8764499300721569E-2</v>
      </c>
      <c r="AI871">
        <f t="shared" si="419"/>
        <v>1.0367255756846317E-2</v>
      </c>
      <c r="AJ871">
        <f t="shared" si="420"/>
        <v>-0.42549252721931696</v>
      </c>
      <c r="AK871">
        <f t="shared" si="421"/>
        <v>0.26633361024241015</v>
      </c>
      <c r="AL871">
        <f t="shared" si="422"/>
        <v>9.676315186293305</v>
      </c>
      <c r="AM871">
        <f t="shared" si="414"/>
        <v>-0.42534501148889686</v>
      </c>
      <c r="AN871">
        <f t="shared" si="415"/>
        <v>0.26648155806733653</v>
      </c>
      <c r="AO871">
        <f t="shared" si="416"/>
        <v>9.6763175985271488</v>
      </c>
      <c r="AQ871">
        <f t="shared" si="435"/>
        <v>1.7624000087380409E-2</v>
      </c>
      <c r="AR871" t="b">
        <f t="shared" si="412"/>
        <v>1</v>
      </c>
      <c r="AS871" t="b">
        <f t="shared" si="413"/>
        <v>1</v>
      </c>
      <c r="AT871" t="b">
        <f>TRUE</f>
        <v>1</v>
      </c>
      <c r="AU871" t="b">
        <f t="shared" si="431"/>
        <v>1</v>
      </c>
      <c r="AV871" t="b">
        <f t="shared" si="436"/>
        <v>0</v>
      </c>
      <c r="AW871" t="b">
        <f t="shared" si="432"/>
        <v>0</v>
      </c>
      <c r="AX871">
        <f t="shared" si="437"/>
        <v>0</v>
      </c>
      <c r="AY871">
        <f t="shared" si="438"/>
        <v>0</v>
      </c>
      <c r="AZ871" t="b">
        <f t="shared" si="433"/>
        <v>1</v>
      </c>
    </row>
    <row r="872" spans="1:52" x14ac:dyDescent="0.3">
      <c r="A872" s="4">
        <v>870</v>
      </c>
      <c r="B872" s="4">
        <v>-803102325665</v>
      </c>
      <c r="C872" s="5">
        <v>3</v>
      </c>
      <c r="D872" s="5">
        <v>3.4001999999999998E-2</v>
      </c>
      <c r="E872" s="5">
        <v>-1.1083000000000001E-2</v>
      </c>
      <c r="F872" s="5">
        <v>1035553</v>
      </c>
      <c r="G872" s="5">
        <v>6917036</v>
      </c>
      <c r="H872" s="5">
        <v>12436699</v>
      </c>
      <c r="I872" s="5">
        <v>0</v>
      </c>
      <c r="J872" s="5">
        <v>-1082000</v>
      </c>
      <c r="K872" s="5">
        <v>-2668000</v>
      </c>
      <c r="L872" s="5">
        <v>0.37</v>
      </c>
      <c r="M872" s="5">
        <v>266</v>
      </c>
      <c r="S872">
        <f t="shared" si="423"/>
        <v>870</v>
      </c>
      <c r="T872">
        <f t="shared" si="434"/>
        <v>18.83824499999173</v>
      </c>
      <c r="U872">
        <f t="shared" si="424"/>
        <v>3</v>
      </c>
      <c r="V872">
        <f t="shared" si="428"/>
        <v>0.33343041239999999</v>
      </c>
      <c r="W872">
        <f t="shared" si="429"/>
        <v>-0.10868211460000002</v>
      </c>
      <c r="X872">
        <f t="shared" si="430"/>
        <v>10.1548398286</v>
      </c>
      <c r="Y872">
        <f t="shared" si="425"/>
        <v>6.9170360000000004</v>
      </c>
      <c r="Z872">
        <f t="shared" si="426"/>
        <v>12.436699000000001</v>
      </c>
      <c r="AA872">
        <f t="shared" si="427"/>
        <v>0</v>
      </c>
      <c r="AB872">
        <f t="shared" si="439"/>
        <v>-1.0820000000000001</v>
      </c>
      <c r="AC872">
        <f t="shared" si="440"/>
        <v>-2.6680000000000001</v>
      </c>
      <c r="AD872">
        <f t="shared" si="441"/>
        <v>0.37</v>
      </c>
      <c r="AE872">
        <f t="shared" si="442"/>
        <v>0.26600000000000001</v>
      </c>
      <c r="AG872">
        <f t="shared" si="417"/>
        <v>-1.8884462506578645E-2</v>
      </c>
      <c r="AH872">
        <f t="shared" si="418"/>
        <v>-4.6565384443208714E-2</v>
      </c>
      <c r="AI872">
        <f t="shared" si="419"/>
        <v>6.45771823237902E-3</v>
      </c>
      <c r="AJ872">
        <f t="shared" si="420"/>
        <v>-0.13962416787354542</v>
      </c>
      <c r="AK872">
        <f t="shared" si="421"/>
        <v>8.3179781395788757E-2</v>
      </c>
      <c r="AL872">
        <f t="shared" si="422"/>
        <v>10.159593781356644</v>
      </c>
      <c r="AM872">
        <f t="shared" si="414"/>
        <v>-0.13963541450816902</v>
      </c>
      <c r="AN872">
        <f t="shared" si="415"/>
        <v>8.3094558112303998E-2</v>
      </c>
      <c r="AO872">
        <f t="shared" si="416"/>
        <v>10.159594324179253</v>
      </c>
      <c r="AQ872">
        <f t="shared" si="435"/>
        <v>2.0632999949157238E-2</v>
      </c>
      <c r="AR872" t="b">
        <f t="shared" si="412"/>
        <v>1</v>
      </c>
      <c r="AS872" t="b">
        <f t="shared" si="413"/>
        <v>1</v>
      </c>
      <c r="AT872" t="b">
        <f>TRUE</f>
        <v>1</v>
      </c>
      <c r="AU872" t="b">
        <f t="shared" si="431"/>
        <v>1</v>
      </c>
      <c r="AV872" t="b">
        <f t="shared" si="436"/>
        <v>0</v>
      </c>
      <c r="AW872" t="b">
        <f t="shared" si="432"/>
        <v>0</v>
      </c>
      <c r="AX872">
        <f t="shared" si="437"/>
        <v>0</v>
      </c>
      <c r="AY872">
        <f t="shared" si="438"/>
        <v>0</v>
      </c>
      <c r="AZ872" t="b">
        <f t="shared" si="433"/>
        <v>1</v>
      </c>
    </row>
    <row r="873" spans="1:52" x14ac:dyDescent="0.3">
      <c r="A873" s="4">
        <v>871</v>
      </c>
      <c r="B873" s="4">
        <v>-803102305185</v>
      </c>
      <c r="C873" s="5">
        <v>3</v>
      </c>
      <c r="D873" s="5">
        <v>2.4634E-2</v>
      </c>
      <c r="E873" s="5">
        <v>-3.0615E-2</v>
      </c>
      <c r="F873" s="5">
        <v>1000536</v>
      </c>
      <c r="G873" s="5">
        <v>24648212</v>
      </c>
      <c r="H873" s="5">
        <v>12675312</v>
      </c>
      <c r="I873" s="5">
        <v>0</v>
      </c>
      <c r="J873" s="5">
        <v>-1199000</v>
      </c>
      <c r="K873" s="5">
        <v>-2008000</v>
      </c>
      <c r="L873" s="5">
        <v>-0.222</v>
      </c>
      <c r="M873" s="5">
        <v>262</v>
      </c>
      <c r="S873">
        <f t="shared" si="423"/>
        <v>871</v>
      </c>
      <c r="T873">
        <f t="shared" si="434"/>
        <v>18.858725000056438</v>
      </c>
      <c r="U873">
        <f t="shared" si="424"/>
        <v>3</v>
      </c>
      <c r="V873">
        <f t="shared" si="428"/>
        <v>0.24156593079999999</v>
      </c>
      <c r="W873">
        <f t="shared" si="429"/>
        <v>-0.30021681300000003</v>
      </c>
      <c r="X873">
        <f t="shared" si="430"/>
        <v>9.811456123200001</v>
      </c>
      <c r="Y873">
        <f t="shared" si="425"/>
        <v>24.648212000000001</v>
      </c>
      <c r="Z873">
        <f t="shared" si="426"/>
        <v>12.675312</v>
      </c>
      <c r="AA873">
        <f t="shared" si="427"/>
        <v>0</v>
      </c>
      <c r="AB873">
        <f t="shared" si="439"/>
        <v>-1.1990000000000001</v>
      </c>
      <c r="AC873">
        <f t="shared" si="440"/>
        <v>-2.008</v>
      </c>
      <c r="AD873">
        <f t="shared" si="441"/>
        <v>-0.222</v>
      </c>
      <c r="AE873">
        <f t="shared" si="442"/>
        <v>0.26200000000000001</v>
      </c>
      <c r="AG873">
        <f t="shared" si="417"/>
        <v>-2.0926497731412013E-2</v>
      </c>
      <c r="AH873">
        <f t="shared" si="418"/>
        <v>-3.5046211380046134E-2</v>
      </c>
      <c r="AI873">
        <f t="shared" si="419"/>
        <v>-3.8746309394274113E-3</v>
      </c>
      <c r="AJ873">
        <f t="shared" si="420"/>
        <v>-0.10236638457261016</v>
      </c>
      <c r="AK873">
        <f t="shared" si="421"/>
        <v>-9.4795605481621553E-2</v>
      </c>
      <c r="AL873">
        <f t="shared" si="422"/>
        <v>9.818028845328417</v>
      </c>
      <c r="AM873">
        <f t="shared" si="414"/>
        <v>-0.10251122888331987</v>
      </c>
      <c r="AN873">
        <f t="shared" si="415"/>
        <v>-9.4846651069183024E-2</v>
      </c>
      <c r="AO873">
        <f t="shared" si="416"/>
        <v>9.8180268410686136</v>
      </c>
      <c r="AQ873">
        <f t="shared" si="435"/>
        <v>2.0480000064708292E-2</v>
      </c>
      <c r="AR873" t="b">
        <f t="shared" ref="AR873:AR936" si="443">OR(U873=3,U873=7)</f>
        <v>1</v>
      </c>
      <c r="AS873" t="b">
        <f t="shared" ref="AS873:AS936" si="444">OR(AR873,U873=9)</f>
        <v>1</v>
      </c>
      <c r="AT873" t="b">
        <f>TRUE</f>
        <v>1</v>
      </c>
      <c r="AU873" t="b">
        <f t="shared" si="431"/>
        <v>1</v>
      </c>
      <c r="AV873" t="b">
        <f t="shared" si="436"/>
        <v>0</v>
      </c>
      <c r="AW873" t="b">
        <f t="shared" si="432"/>
        <v>0</v>
      </c>
      <c r="AX873">
        <f t="shared" si="437"/>
        <v>0</v>
      </c>
      <c r="AY873">
        <f t="shared" si="438"/>
        <v>0</v>
      </c>
      <c r="AZ873" t="b">
        <f t="shared" si="433"/>
        <v>1</v>
      </c>
    </row>
    <row r="874" spans="1:52" x14ac:dyDescent="0.3">
      <c r="A874" s="4">
        <v>872</v>
      </c>
      <c r="B874" s="4">
        <v>-803102294173</v>
      </c>
      <c r="C874" s="5">
        <v>3</v>
      </c>
      <c r="D874" s="5">
        <v>3.2453999999999997E-2</v>
      </c>
      <c r="E874" s="5">
        <v>-1.6292000000000001E-2</v>
      </c>
      <c r="F874" s="5">
        <v>1002119</v>
      </c>
      <c r="G874" s="5">
        <v>30633125</v>
      </c>
      <c r="H874" s="5">
        <v>20737076</v>
      </c>
      <c r="I874" s="5">
        <v>0</v>
      </c>
      <c r="J874" s="5">
        <v>-1280000</v>
      </c>
      <c r="K874" s="5">
        <v>-1715000</v>
      </c>
      <c r="L874" s="5">
        <v>-0.36899999999999999</v>
      </c>
      <c r="M874" s="5">
        <v>261</v>
      </c>
      <c r="S874">
        <f t="shared" si="423"/>
        <v>872</v>
      </c>
      <c r="T874">
        <f t="shared" si="434"/>
        <v>18.869736999971792</v>
      </c>
      <c r="U874">
        <f t="shared" si="424"/>
        <v>3</v>
      </c>
      <c r="V874">
        <f t="shared" si="428"/>
        <v>0.31825041479999999</v>
      </c>
      <c r="W874">
        <f t="shared" si="429"/>
        <v>-0.1597626104</v>
      </c>
      <c r="X874">
        <f t="shared" si="430"/>
        <v>9.826979337800001</v>
      </c>
      <c r="Y874">
        <f t="shared" si="425"/>
        <v>30.633125</v>
      </c>
      <c r="Z874">
        <f t="shared" si="426"/>
        <v>20.737075999999998</v>
      </c>
      <c r="AA874">
        <f t="shared" si="427"/>
        <v>0</v>
      </c>
      <c r="AB874">
        <f t="shared" si="439"/>
        <v>-1.28</v>
      </c>
      <c r="AC874">
        <f t="shared" si="440"/>
        <v>-1.7150000000000001</v>
      </c>
      <c r="AD874">
        <f t="shared" si="441"/>
        <v>-0.36899999999999999</v>
      </c>
      <c r="AE874">
        <f t="shared" si="442"/>
        <v>0.26100000000000001</v>
      </c>
      <c r="AG874">
        <f t="shared" si="417"/>
        <v>-2.2340214425527419E-2</v>
      </c>
      <c r="AH874">
        <f t="shared" si="418"/>
        <v>-2.9932396671702749E-2</v>
      </c>
      <c r="AI874">
        <f t="shared" si="419"/>
        <v>-6.4402649398590762E-3</v>
      </c>
      <c r="AJ874">
        <f t="shared" si="420"/>
        <v>2.4006735011363967E-2</v>
      </c>
      <c r="AK874">
        <f t="shared" si="421"/>
        <v>5.9910252318599977E-2</v>
      </c>
      <c r="AL874">
        <f t="shared" si="422"/>
        <v>9.83321741659827</v>
      </c>
      <c r="AM874">
        <f t="shared" si="414"/>
        <v>2.3973314907819065E-2</v>
      </c>
      <c r="AN874">
        <f t="shared" si="415"/>
        <v>5.9795820272213973E-2</v>
      </c>
      <c r="AO874">
        <f t="shared" si="416"/>
        <v>9.8332181946604162</v>
      </c>
      <c r="AQ874">
        <f t="shared" si="435"/>
        <v>1.1011999915353954E-2</v>
      </c>
      <c r="AR874" t="b">
        <f t="shared" si="443"/>
        <v>1</v>
      </c>
      <c r="AS874" t="b">
        <f t="shared" si="444"/>
        <v>1</v>
      </c>
      <c r="AT874" t="b">
        <f>TRUE</f>
        <v>1</v>
      </c>
      <c r="AU874" t="b">
        <f t="shared" si="431"/>
        <v>1</v>
      </c>
      <c r="AV874" t="b">
        <f t="shared" si="436"/>
        <v>0</v>
      </c>
      <c r="AW874" t="b">
        <f t="shared" si="432"/>
        <v>0</v>
      </c>
      <c r="AX874">
        <f t="shared" si="437"/>
        <v>0</v>
      </c>
      <c r="AY874">
        <f t="shared" si="438"/>
        <v>0</v>
      </c>
      <c r="AZ874" t="b">
        <f t="shared" si="433"/>
        <v>1</v>
      </c>
    </row>
    <row r="875" spans="1:52" x14ac:dyDescent="0.3">
      <c r="A875" s="4">
        <v>873</v>
      </c>
      <c r="B875" s="4">
        <v>-803102265141</v>
      </c>
      <c r="C875" s="5">
        <v>3</v>
      </c>
      <c r="D875" s="5">
        <v>1.3863E-2</v>
      </c>
      <c r="E875" s="5">
        <v>-3.238E-3</v>
      </c>
      <c r="F875" s="5">
        <v>1003786</v>
      </c>
      <c r="G875" s="5">
        <v>46551556</v>
      </c>
      <c r="H875" s="5">
        <v>26986519</v>
      </c>
      <c r="I875" s="5">
        <v>0</v>
      </c>
      <c r="J875" s="5">
        <v>-1252000</v>
      </c>
      <c r="K875" s="5">
        <v>-1297000</v>
      </c>
      <c r="L875" s="5">
        <v>-0.58899999999999997</v>
      </c>
      <c r="M875" s="5">
        <v>260</v>
      </c>
      <c r="S875">
        <f t="shared" si="423"/>
        <v>873</v>
      </c>
      <c r="T875">
        <f t="shared" si="434"/>
        <v>18.898768999963067</v>
      </c>
      <c r="U875">
        <f t="shared" si="424"/>
        <v>3</v>
      </c>
      <c r="V875">
        <f t="shared" si="428"/>
        <v>0.13594335060000001</v>
      </c>
      <c r="W875">
        <f t="shared" si="429"/>
        <v>-3.1752475600000003E-2</v>
      </c>
      <c r="X875">
        <f t="shared" si="430"/>
        <v>9.8433262732000006</v>
      </c>
      <c r="Y875">
        <f t="shared" si="425"/>
        <v>46.551555999999998</v>
      </c>
      <c r="Z875">
        <f t="shared" si="426"/>
        <v>26.986519000000001</v>
      </c>
      <c r="AA875">
        <f t="shared" si="427"/>
        <v>0</v>
      </c>
      <c r="AB875">
        <f t="shared" si="439"/>
        <v>-1.252</v>
      </c>
      <c r="AC875">
        <f t="shared" si="440"/>
        <v>-1.2969999999999999</v>
      </c>
      <c r="AD875">
        <f t="shared" si="441"/>
        <v>-0.58899999999999997</v>
      </c>
      <c r="AE875">
        <f t="shared" si="442"/>
        <v>0.26</v>
      </c>
      <c r="AG875">
        <f t="shared" si="417"/>
        <v>-2.1851522234969008E-2</v>
      </c>
      <c r="AH875">
        <f t="shared" si="418"/>
        <v>-2.2636920398366452E-2</v>
      </c>
      <c r="AI875">
        <f t="shared" si="419"/>
        <v>-1.0279989294246599E-2</v>
      </c>
      <c r="AJ875">
        <f t="shared" si="420"/>
        <v>-8.6895042268903128E-2</v>
      </c>
      <c r="AK875">
        <f t="shared" si="421"/>
        <v>0.18334178129733691</v>
      </c>
      <c r="AL875">
        <f t="shared" si="422"/>
        <v>9.842225153785515</v>
      </c>
      <c r="AM875">
        <f t="shared" si="414"/>
        <v>-8.6857555065411457E-2</v>
      </c>
      <c r="AN875">
        <f t="shared" si="415"/>
        <v>0.18332965084316702</v>
      </c>
      <c r="AO875">
        <f t="shared" si="416"/>
        <v>9.8422257106407738</v>
      </c>
      <c r="AQ875">
        <f t="shared" si="435"/>
        <v>2.903199999127537E-2</v>
      </c>
      <c r="AR875" t="b">
        <f t="shared" si="443"/>
        <v>1</v>
      </c>
      <c r="AS875" t="b">
        <f t="shared" si="444"/>
        <v>1</v>
      </c>
      <c r="AT875" t="b">
        <f>TRUE</f>
        <v>1</v>
      </c>
      <c r="AU875" t="b">
        <f t="shared" si="431"/>
        <v>1</v>
      </c>
      <c r="AV875" t="b">
        <f t="shared" si="436"/>
        <v>0</v>
      </c>
      <c r="AW875" t="b">
        <f t="shared" si="432"/>
        <v>0</v>
      </c>
      <c r="AX875">
        <f t="shared" si="437"/>
        <v>0</v>
      </c>
      <c r="AY875">
        <f t="shared" si="438"/>
        <v>0</v>
      </c>
      <c r="AZ875" t="b">
        <f t="shared" si="433"/>
        <v>1</v>
      </c>
    </row>
    <row r="876" spans="1:52" x14ac:dyDescent="0.3">
      <c r="A876" s="4">
        <v>874</v>
      </c>
      <c r="B876" s="4">
        <v>-803102224387</v>
      </c>
      <c r="C876" s="5">
        <v>3</v>
      </c>
      <c r="D876" s="5">
        <v>1.1795E-2</v>
      </c>
      <c r="E876" s="5">
        <v>-2.421E-3</v>
      </c>
      <c r="F876" s="5">
        <v>1001574</v>
      </c>
      <c r="G876" s="5">
        <v>48729126</v>
      </c>
      <c r="H876" s="5">
        <v>25459478</v>
      </c>
      <c r="I876" s="5">
        <v>0</v>
      </c>
      <c r="J876" s="5">
        <v>-1217000</v>
      </c>
      <c r="K876" s="5">
        <v>-1245000</v>
      </c>
      <c r="L876" s="5">
        <v>-0.63</v>
      </c>
      <c r="M876" s="5">
        <v>260</v>
      </c>
      <c r="S876">
        <f t="shared" si="423"/>
        <v>874</v>
      </c>
      <c r="T876">
        <f t="shared" si="434"/>
        <v>18.939523000037298</v>
      </c>
      <c r="U876">
        <f t="shared" si="424"/>
        <v>3</v>
      </c>
      <c r="V876">
        <f t="shared" si="428"/>
        <v>0.115664129</v>
      </c>
      <c r="W876">
        <f t="shared" si="429"/>
        <v>-2.37408102E-2</v>
      </c>
      <c r="X876">
        <f t="shared" si="430"/>
        <v>9.8216349588000007</v>
      </c>
      <c r="Y876">
        <f t="shared" si="425"/>
        <v>48.729126000000001</v>
      </c>
      <c r="Z876">
        <f t="shared" si="426"/>
        <v>25.459478000000001</v>
      </c>
      <c r="AA876">
        <f t="shared" si="427"/>
        <v>0</v>
      </c>
      <c r="AB876">
        <f t="shared" si="439"/>
        <v>-1.2170000000000001</v>
      </c>
      <c r="AC876">
        <f t="shared" si="440"/>
        <v>-1.2450000000000001</v>
      </c>
      <c r="AD876">
        <f t="shared" si="441"/>
        <v>-0.63</v>
      </c>
      <c r="AE876">
        <f t="shared" si="442"/>
        <v>0.26</v>
      </c>
      <c r="AG876">
        <f t="shared" si="417"/>
        <v>-2.1240656996770992E-2</v>
      </c>
      <c r="AH876">
        <f t="shared" si="418"/>
        <v>-2.1729349187329404E-2</v>
      </c>
      <c r="AI876">
        <f t="shared" si="419"/>
        <v>-1.0995574287564275E-2</v>
      </c>
      <c r="AJ876">
        <f t="shared" si="420"/>
        <v>-9.7764117469664708E-2</v>
      </c>
      <c r="AK876">
        <f t="shared" si="421"/>
        <v>0.18487096859259972</v>
      </c>
      <c r="AL876">
        <f t="shared" si="422"/>
        <v>9.8201181246986842</v>
      </c>
      <c r="AM876">
        <f t="shared" si="414"/>
        <v>-9.7726935488948341E-2</v>
      </c>
      <c r="AN876">
        <f t="shared" si="415"/>
        <v>0.18486683790442229</v>
      </c>
      <c r="AO876">
        <f t="shared" si="416"/>
        <v>9.8201185725556162</v>
      </c>
      <c r="AQ876">
        <f t="shared" si="435"/>
        <v>4.0754000074230134E-2</v>
      </c>
      <c r="AR876" t="b">
        <f t="shared" si="443"/>
        <v>1</v>
      </c>
      <c r="AS876" t="b">
        <f t="shared" si="444"/>
        <v>1</v>
      </c>
      <c r="AT876" t="b">
        <f>TRUE</f>
        <v>1</v>
      </c>
      <c r="AU876" t="b">
        <f t="shared" si="431"/>
        <v>1</v>
      </c>
      <c r="AV876" t="b">
        <f t="shared" si="436"/>
        <v>0</v>
      </c>
      <c r="AW876" t="b">
        <f t="shared" si="432"/>
        <v>0</v>
      </c>
      <c r="AX876">
        <f t="shared" si="437"/>
        <v>0</v>
      </c>
      <c r="AY876">
        <f t="shared" si="438"/>
        <v>0</v>
      </c>
      <c r="AZ876" t="b">
        <f t="shared" si="433"/>
        <v>1</v>
      </c>
    </row>
    <row r="877" spans="1:52" x14ac:dyDescent="0.3">
      <c r="A877" s="4">
        <v>875</v>
      </c>
      <c r="B877" s="4">
        <v>-803102207955</v>
      </c>
      <c r="C877" s="5">
        <v>3</v>
      </c>
      <c r="D877" s="5">
        <v>2.8788999999999999E-2</v>
      </c>
      <c r="E877" s="5">
        <v>1.63E-4</v>
      </c>
      <c r="F877" s="5">
        <v>1008975</v>
      </c>
      <c r="G877" s="5">
        <v>56991840</v>
      </c>
      <c r="H877" s="5">
        <v>35104469</v>
      </c>
      <c r="I877" s="5">
        <v>0</v>
      </c>
      <c r="J877" s="5">
        <v>-1092000</v>
      </c>
      <c r="K877" s="5">
        <v>-1081000</v>
      </c>
      <c r="L877" s="5">
        <v>-0.79400000000000004</v>
      </c>
      <c r="M877" s="5">
        <v>259</v>
      </c>
      <c r="S877">
        <f t="shared" si="423"/>
        <v>875</v>
      </c>
      <c r="T877">
        <f t="shared" si="434"/>
        <v>18.955955000012182</v>
      </c>
      <c r="U877">
        <f t="shared" si="424"/>
        <v>3</v>
      </c>
      <c r="V877">
        <f t="shared" si="428"/>
        <v>0.28231069180000001</v>
      </c>
      <c r="W877">
        <f t="shared" si="429"/>
        <v>1.5984106000000002E-3</v>
      </c>
      <c r="X877">
        <f t="shared" si="430"/>
        <v>9.8942106449999994</v>
      </c>
      <c r="Y877">
        <f t="shared" si="425"/>
        <v>56.991840000000003</v>
      </c>
      <c r="Z877">
        <f t="shared" si="426"/>
        <v>35.104469000000002</v>
      </c>
      <c r="AA877">
        <f t="shared" si="427"/>
        <v>0</v>
      </c>
      <c r="AB877">
        <f t="shared" si="439"/>
        <v>-1.0920000000000001</v>
      </c>
      <c r="AC877">
        <f t="shared" si="440"/>
        <v>-1.081</v>
      </c>
      <c r="AD877">
        <f t="shared" si="441"/>
        <v>-0.79400000000000004</v>
      </c>
      <c r="AE877">
        <f t="shared" si="442"/>
        <v>0.25900000000000001</v>
      </c>
      <c r="AG877">
        <f t="shared" si="417"/>
        <v>-1.9058995431778081E-2</v>
      </c>
      <c r="AH877">
        <f t="shared" si="418"/>
        <v>-1.8867009214058702E-2</v>
      </c>
      <c r="AI877">
        <f t="shared" si="419"/>
        <v>-1.3857914260834978E-2</v>
      </c>
      <c r="AJ877">
        <f t="shared" si="420"/>
        <v>9.5597358343038202E-2</v>
      </c>
      <c r="AK877">
        <f t="shared" si="421"/>
        <v>0.19022836274306956</v>
      </c>
      <c r="AL877">
        <f t="shared" si="422"/>
        <v>9.89594767995154</v>
      </c>
      <c r="AM877">
        <f t="shared" si="414"/>
        <v>9.5631834259854914E-2</v>
      </c>
      <c r="AN877">
        <f t="shared" si="415"/>
        <v>0.19016041957313973</v>
      </c>
      <c r="AO877">
        <f t="shared" si="416"/>
        <v>9.8959486526737912</v>
      </c>
      <c r="AQ877">
        <f t="shared" si="435"/>
        <v>1.6431999974884093E-2</v>
      </c>
      <c r="AR877" t="b">
        <f t="shared" si="443"/>
        <v>1</v>
      </c>
      <c r="AS877" t="b">
        <f t="shared" si="444"/>
        <v>1</v>
      </c>
      <c r="AT877" t="b">
        <f>TRUE</f>
        <v>1</v>
      </c>
      <c r="AU877" t="b">
        <f t="shared" si="431"/>
        <v>1</v>
      </c>
      <c r="AV877" t="b">
        <f t="shared" si="436"/>
        <v>0</v>
      </c>
      <c r="AW877" t="b">
        <f t="shared" si="432"/>
        <v>0</v>
      </c>
      <c r="AX877">
        <f t="shared" si="437"/>
        <v>0</v>
      </c>
      <c r="AY877">
        <f t="shared" si="438"/>
        <v>0</v>
      </c>
      <c r="AZ877" t="b">
        <f t="shared" si="433"/>
        <v>1</v>
      </c>
    </row>
    <row r="878" spans="1:52" x14ac:dyDescent="0.3">
      <c r="A878" s="4">
        <v>876</v>
      </c>
      <c r="B878" s="4">
        <v>-803102186234</v>
      </c>
      <c r="C878" s="5">
        <v>3</v>
      </c>
      <c r="D878" s="5">
        <v>1.9446000000000001E-2</v>
      </c>
      <c r="E878" s="5">
        <v>1.6095999999999999E-2</v>
      </c>
      <c r="F878" s="5">
        <v>1017898</v>
      </c>
      <c r="G878" s="5">
        <v>81036942</v>
      </c>
      <c r="H878" s="5">
        <v>33179543</v>
      </c>
      <c r="I878" s="5">
        <v>0</v>
      </c>
      <c r="J878" s="5">
        <v>-1041000</v>
      </c>
      <c r="K878" s="5">
        <v>-0.98299999999999998</v>
      </c>
      <c r="L878" s="5">
        <v>-1120000</v>
      </c>
      <c r="M878" s="5">
        <v>258</v>
      </c>
      <c r="S878">
        <f t="shared" si="423"/>
        <v>876</v>
      </c>
      <c r="T878">
        <f t="shared" si="434"/>
        <v>18.97767599998042</v>
      </c>
      <c r="U878">
        <f t="shared" si="424"/>
        <v>3</v>
      </c>
      <c r="V878">
        <f t="shared" si="428"/>
        <v>0.19069136520000002</v>
      </c>
      <c r="W878">
        <f t="shared" si="429"/>
        <v>0.15784059519999999</v>
      </c>
      <c r="X878">
        <f t="shared" si="430"/>
        <v>9.9817113676000009</v>
      </c>
      <c r="Y878">
        <f t="shared" si="425"/>
        <v>81.036941999999996</v>
      </c>
      <c r="Z878">
        <f t="shared" si="426"/>
        <v>33.179543000000002</v>
      </c>
      <c r="AA878">
        <f t="shared" si="427"/>
        <v>0</v>
      </c>
      <c r="AB878">
        <f t="shared" si="439"/>
        <v>-1.0409999999999999</v>
      </c>
      <c r="AC878">
        <f t="shared" si="440"/>
        <v>-0.98299999999999998</v>
      </c>
      <c r="AD878">
        <f t="shared" si="441"/>
        <v>-1.1200000000000001</v>
      </c>
      <c r="AE878">
        <f t="shared" si="442"/>
        <v>0.25800000000000001</v>
      </c>
      <c r="AG878">
        <f t="shared" si="417"/>
        <v>-1.8168877513260968E-2</v>
      </c>
      <c r="AH878">
        <f t="shared" si="418"/>
        <v>-1.7156586547104259E-2</v>
      </c>
      <c r="AI878">
        <f t="shared" si="419"/>
        <v>-1.9547687622336492E-2</v>
      </c>
      <c r="AJ878">
        <f t="shared" si="420"/>
        <v>1.9419607241741826E-2</v>
      </c>
      <c r="AK878">
        <f t="shared" si="421"/>
        <v>0.33919380365601037</v>
      </c>
      <c r="AL878">
        <f t="shared" si="422"/>
        <v>9.9789984025825937</v>
      </c>
      <c r="AM878">
        <f t="shared" si="414"/>
        <v>1.9497067236075277E-2</v>
      </c>
      <c r="AN878">
        <f t="shared" si="415"/>
        <v>0.33916105718695005</v>
      </c>
      <c r="AO878">
        <f t="shared" si="416"/>
        <v>9.9789993645649187</v>
      </c>
      <c r="AQ878">
        <f t="shared" si="435"/>
        <v>2.1720999968238175E-2</v>
      </c>
      <c r="AR878" t="b">
        <f t="shared" si="443"/>
        <v>1</v>
      </c>
      <c r="AS878" t="b">
        <f t="shared" si="444"/>
        <v>1</v>
      </c>
      <c r="AT878" t="b">
        <f>TRUE</f>
        <v>1</v>
      </c>
      <c r="AU878" t="b">
        <f t="shared" si="431"/>
        <v>1</v>
      </c>
      <c r="AV878" t="b">
        <f t="shared" si="436"/>
        <v>0</v>
      </c>
      <c r="AW878" t="b">
        <f t="shared" si="432"/>
        <v>0</v>
      </c>
      <c r="AX878">
        <f t="shared" si="437"/>
        <v>0</v>
      </c>
      <c r="AY878">
        <f t="shared" si="438"/>
        <v>0</v>
      </c>
      <c r="AZ878" t="b">
        <f t="shared" si="433"/>
        <v>1</v>
      </c>
    </row>
    <row r="879" spans="1:52" x14ac:dyDescent="0.3">
      <c r="A879" s="4">
        <v>877</v>
      </c>
      <c r="B879" s="4">
        <v>-803102174627</v>
      </c>
      <c r="C879" s="5">
        <v>3</v>
      </c>
      <c r="D879" s="5">
        <v>3.2682000000000003E-2</v>
      </c>
      <c r="E879" s="5">
        <v>2.0268999999999999E-2</v>
      </c>
      <c r="F879" s="5">
        <v>1013879</v>
      </c>
      <c r="G879" s="5">
        <v>87077194</v>
      </c>
      <c r="H879" s="5">
        <v>38260139</v>
      </c>
      <c r="I879" s="5">
        <v>0</v>
      </c>
      <c r="J879" s="5">
        <v>-1010000</v>
      </c>
      <c r="K879" s="5">
        <v>-1003000</v>
      </c>
      <c r="L879" s="5">
        <v>-1220000</v>
      </c>
      <c r="M879" s="5">
        <v>258</v>
      </c>
      <c r="S879">
        <f t="shared" si="423"/>
        <v>877</v>
      </c>
      <c r="T879">
        <f t="shared" si="434"/>
        <v>18.989283000002615</v>
      </c>
      <c r="U879">
        <f t="shared" si="424"/>
        <v>3</v>
      </c>
      <c r="V879">
        <f t="shared" si="428"/>
        <v>0.32048622840000002</v>
      </c>
      <c r="W879">
        <f t="shared" si="429"/>
        <v>0.19876186779999999</v>
      </c>
      <c r="X879">
        <f t="shared" si="430"/>
        <v>9.9423002498000006</v>
      </c>
      <c r="Y879">
        <f t="shared" si="425"/>
        <v>87.077194000000006</v>
      </c>
      <c r="Z879">
        <f t="shared" si="426"/>
        <v>38.260139000000002</v>
      </c>
      <c r="AA879">
        <f t="shared" si="427"/>
        <v>0</v>
      </c>
      <c r="AB879">
        <f t="shared" si="439"/>
        <v>-1.01</v>
      </c>
      <c r="AC879">
        <f t="shared" si="440"/>
        <v>-1.0029999999999999</v>
      </c>
      <c r="AD879">
        <f t="shared" si="441"/>
        <v>-1.22</v>
      </c>
      <c r="AE879">
        <f t="shared" si="442"/>
        <v>0.25800000000000001</v>
      </c>
      <c r="AG879">
        <f t="shared" si="417"/>
        <v>-1.7627825445142728E-2</v>
      </c>
      <c r="AH879">
        <f t="shared" si="418"/>
        <v>-1.7505652397503124E-2</v>
      </c>
      <c r="AI879">
        <f t="shared" si="419"/>
        <v>-2.1293016874330821E-2</v>
      </c>
      <c r="AJ879">
        <f t="shared" si="420"/>
        <v>0.14639956051348857</v>
      </c>
      <c r="AK879">
        <f t="shared" si="421"/>
        <v>0.37405507908669128</v>
      </c>
      <c r="AL879">
        <f t="shared" si="422"/>
        <v>9.9413380350106539</v>
      </c>
      <c r="AM879">
        <f t="shared" si="414"/>
        <v>0.14648792898645152</v>
      </c>
      <c r="AN879">
        <f t="shared" si="415"/>
        <v>0.37398304363230978</v>
      </c>
      <c r="AO879">
        <f t="shared" si="416"/>
        <v>9.9413394434349414</v>
      </c>
      <c r="AQ879">
        <f t="shared" si="435"/>
        <v>1.160700002219528E-2</v>
      </c>
      <c r="AR879" t="b">
        <f t="shared" si="443"/>
        <v>1</v>
      </c>
      <c r="AS879" t="b">
        <f t="shared" si="444"/>
        <v>1</v>
      </c>
      <c r="AT879" t="b">
        <f>TRUE</f>
        <v>1</v>
      </c>
      <c r="AU879" t="b">
        <f t="shared" si="431"/>
        <v>1</v>
      </c>
      <c r="AV879" t="b">
        <f t="shared" si="436"/>
        <v>0</v>
      </c>
      <c r="AW879" t="b">
        <f t="shared" si="432"/>
        <v>0</v>
      </c>
      <c r="AX879">
        <f t="shared" si="437"/>
        <v>0</v>
      </c>
      <c r="AY879">
        <f t="shared" si="438"/>
        <v>0</v>
      </c>
      <c r="AZ879" t="b">
        <f t="shared" si="433"/>
        <v>1</v>
      </c>
    </row>
    <row r="880" spans="1:52" x14ac:dyDescent="0.3">
      <c r="A880" s="4">
        <v>878</v>
      </c>
      <c r="B880" s="4">
        <v>-803102159738</v>
      </c>
      <c r="C880" s="5">
        <v>3</v>
      </c>
      <c r="D880" s="5">
        <v>4.4003E-2</v>
      </c>
      <c r="E880" s="5">
        <v>1.2154999999999999E-2</v>
      </c>
      <c r="F880" s="5">
        <v>1021133</v>
      </c>
      <c r="G880" s="5">
        <v>95326942</v>
      </c>
      <c r="H880" s="5">
        <v>42844910</v>
      </c>
      <c r="I880" s="5">
        <v>0</v>
      </c>
      <c r="J880" s="5">
        <v>-0.94799999999999995</v>
      </c>
      <c r="K880" s="5">
        <v>-1033000</v>
      </c>
      <c r="L880" s="5">
        <v>-1282000</v>
      </c>
      <c r="M880" s="5">
        <v>258</v>
      </c>
      <c r="S880">
        <f t="shared" si="423"/>
        <v>878</v>
      </c>
      <c r="T880">
        <f t="shared" si="434"/>
        <v>19.004171999986283</v>
      </c>
      <c r="U880">
        <f t="shared" si="424"/>
        <v>3</v>
      </c>
      <c r="V880">
        <f t="shared" si="428"/>
        <v>0.43150221860000004</v>
      </c>
      <c r="W880">
        <f t="shared" si="429"/>
        <v>0.119194361</v>
      </c>
      <c r="X880">
        <f t="shared" si="430"/>
        <v>10.013434424600002</v>
      </c>
      <c r="Y880">
        <f t="shared" si="425"/>
        <v>95.326942000000003</v>
      </c>
      <c r="Z880">
        <f t="shared" si="426"/>
        <v>42.844909999999999</v>
      </c>
      <c r="AA880">
        <f t="shared" si="427"/>
        <v>0</v>
      </c>
      <c r="AB880">
        <f t="shared" si="439"/>
        <v>-0.94799999999999995</v>
      </c>
      <c r="AC880">
        <f t="shared" si="440"/>
        <v>-1.0329999999999999</v>
      </c>
      <c r="AD880">
        <f t="shared" si="441"/>
        <v>-1.282</v>
      </c>
      <c r="AE880">
        <f t="shared" si="442"/>
        <v>0.25800000000000001</v>
      </c>
      <c r="AG880">
        <f t="shared" si="417"/>
        <v>-1.654572130890624E-2</v>
      </c>
      <c r="AH880">
        <f t="shared" si="418"/>
        <v>-1.8029251173101425E-2</v>
      </c>
      <c r="AI880">
        <f t="shared" si="419"/>
        <v>-2.2375121010567305E-2</v>
      </c>
      <c r="AJ880">
        <f t="shared" si="420"/>
        <v>0.25090714584114382</v>
      </c>
      <c r="AK880">
        <f t="shared" si="421"/>
        <v>0.28495176385130916</v>
      </c>
      <c r="AL880">
        <f t="shared" si="422"/>
        <v>10.01624273530545</v>
      </c>
      <c r="AM880">
        <f t="shared" si="414"/>
        <v>0.25096740857203431</v>
      </c>
      <c r="AN880">
        <f t="shared" si="415"/>
        <v>0.28484998200494377</v>
      </c>
      <c r="AO880">
        <f t="shared" si="416"/>
        <v>10.016244120612363</v>
      </c>
      <c r="AQ880">
        <f t="shared" si="435"/>
        <v>1.4888999983668327E-2</v>
      </c>
      <c r="AR880" t="b">
        <f t="shared" si="443"/>
        <v>1</v>
      </c>
      <c r="AS880" t="b">
        <f t="shared" si="444"/>
        <v>1</v>
      </c>
      <c r="AT880" t="b">
        <f>TRUE</f>
        <v>1</v>
      </c>
      <c r="AU880" t="b">
        <f t="shared" si="431"/>
        <v>1</v>
      </c>
      <c r="AV880" t="b">
        <f t="shared" si="436"/>
        <v>0</v>
      </c>
      <c r="AW880" t="b">
        <f t="shared" si="432"/>
        <v>0</v>
      </c>
      <c r="AX880">
        <f t="shared" si="437"/>
        <v>0</v>
      </c>
      <c r="AY880">
        <f t="shared" si="438"/>
        <v>0</v>
      </c>
      <c r="AZ880" t="b">
        <f t="shared" si="433"/>
        <v>1</v>
      </c>
    </row>
    <row r="881" spans="1:52" x14ac:dyDescent="0.3">
      <c r="A881" s="4">
        <v>879</v>
      </c>
      <c r="B881" s="4">
        <v>-803102103269</v>
      </c>
      <c r="C881" s="5">
        <v>3</v>
      </c>
      <c r="D881" s="5">
        <v>4.0286000000000002E-2</v>
      </c>
      <c r="E881" s="5">
        <v>2.0179999999999998E-3</v>
      </c>
      <c r="F881" s="5">
        <v>1017023</v>
      </c>
      <c r="G881" s="5">
        <v>100110878</v>
      </c>
      <c r="H881" s="5">
        <v>45019005</v>
      </c>
      <c r="I881" s="5">
        <v>0</v>
      </c>
      <c r="J881" s="5">
        <v>-0.9</v>
      </c>
      <c r="K881" s="5">
        <v>-1054000</v>
      </c>
      <c r="L881" s="5">
        <v>-1302000</v>
      </c>
      <c r="M881" s="5">
        <v>258</v>
      </c>
      <c r="S881">
        <f t="shared" si="423"/>
        <v>879</v>
      </c>
      <c r="T881">
        <f t="shared" si="434"/>
        <v>19.060641000047326</v>
      </c>
      <c r="U881">
        <f t="shared" si="424"/>
        <v>3</v>
      </c>
      <c r="V881">
        <f t="shared" si="428"/>
        <v>0.39505257320000003</v>
      </c>
      <c r="W881">
        <f t="shared" si="429"/>
        <v>1.97889116E-2</v>
      </c>
      <c r="X881">
        <f t="shared" si="430"/>
        <v>9.973130942600001</v>
      </c>
      <c r="Y881">
        <f t="shared" si="425"/>
        <v>100.110878</v>
      </c>
      <c r="Z881">
        <f t="shared" si="426"/>
        <v>45.019005</v>
      </c>
      <c r="AA881">
        <f t="shared" si="427"/>
        <v>0</v>
      </c>
      <c r="AB881">
        <f t="shared" si="439"/>
        <v>-0.9</v>
      </c>
      <c r="AC881">
        <f t="shared" si="440"/>
        <v>-1.054</v>
      </c>
      <c r="AD881">
        <f t="shared" si="441"/>
        <v>-1.302</v>
      </c>
      <c r="AE881">
        <f t="shared" si="442"/>
        <v>0.25800000000000001</v>
      </c>
      <c r="AG881">
        <f t="shared" si="417"/>
        <v>-1.5707963267948967E-2</v>
      </c>
      <c r="AH881">
        <f t="shared" si="418"/>
        <v>-1.8395770316020233E-2</v>
      </c>
      <c r="AI881">
        <f t="shared" si="419"/>
        <v>-2.272418686096617E-2</v>
      </c>
      <c r="AJ881">
        <f t="shared" si="420"/>
        <v>0.21153265247128314</v>
      </c>
      <c r="AK881">
        <f t="shared" si="421"/>
        <v>0.1765252409253093</v>
      </c>
      <c r="AL881">
        <f t="shared" si="422"/>
        <v>9.9771685217357415</v>
      </c>
      <c r="AM881">
        <f t="shared" si="414"/>
        <v>0.21156100227027852</v>
      </c>
      <c r="AN881">
        <f t="shared" si="415"/>
        <v>0.17643760259884073</v>
      </c>
      <c r="AO881">
        <f t="shared" si="416"/>
        <v>9.9771694708252507</v>
      </c>
      <c r="AQ881">
        <f t="shared" si="435"/>
        <v>5.6469000061042607E-2</v>
      </c>
      <c r="AR881" t="b">
        <f t="shared" si="443"/>
        <v>1</v>
      </c>
      <c r="AS881" t="b">
        <f t="shared" si="444"/>
        <v>1</v>
      </c>
      <c r="AT881" t="b">
        <f>TRUE</f>
        <v>1</v>
      </c>
      <c r="AU881" t="b">
        <f t="shared" si="431"/>
        <v>1</v>
      </c>
      <c r="AV881" t="b">
        <f t="shared" si="436"/>
        <v>0</v>
      </c>
      <c r="AW881" t="b">
        <f t="shared" si="432"/>
        <v>0</v>
      </c>
      <c r="AX881">
        <f t="shared" si="437"/>
        <v>0</v>
      </c>
      <c r="AY881">
        <f t="shared" si="438"/>
        <v>0</v>
      </c>
      <c r="AZ881" t="b">
        <f t="shared" si="433"/>
        <v>1</v>
      </c>
    </row>
    <row r="882" spans="1:52" x14ac:dyDescent="0.3">
      <c r="A882" s="4">
        <v>880</v>
      </c>
      <c r="B882" s="4">
        <v>-803102085609</v>
      </c>
      <c r="C882" s="5">
        <v>3</v>
      </c>
      <c r="D882" s="5">
        <v>3.4963000000000001E-2</v>
      </c>
      <c r="E882" s="5">
        <v>-2.4219000000000001E-2</v>
      </c>
      <c r="F882" s="5">
        <v>1040455</v>
      </c>
      <c r="G882" s="5">
        <v>114302521</v>
      </c>
      <c r="H882" s="5">
        <v>50057072</v>
      </c>
      <c r="I882" s="5">
        <v>0</v>
      </c>
      <c r="J882" s="5">
        <v>-0.63</v>
      </c>
      <c r="K882" s="5">
        <v>-1144000</v>
      </c>
      <c r="L882" s="5">
        <v>-1346000</v>
      </c>
      <c r="M882" s="5">
        <v>258</v>
      </c>
      <c r="S882">
        <f t="shared" si="423"/>
        <v>880</v>
      </c>
      <c r="T882">
        <f t="shared" si="434"/>
        <v>19.078301000059582</v>
      </c>
      <c r="U882">
        <f t="shared" si="424"/>
        <v>3</v>
      </c>
      <c r="V882">
        <f t="shared" si="428"/>
        <v>0.34285417060000001</v>
      </c>
      <c r="W882">
        <f t="shared" si="429"/>
        <v>-0.23749635780000003</v>
      </c>
      <c r="X882">
        <f t="shared" si="430"/>
        <v>10.202909821</v>
      </c>
      <c r="Y882">
        <f t="shared" si="425"/>
        <v>114.302521</v>
      </c>
      <c r="Z882">
        <f t="shared" si="426"/>
        <v>50.057071999999998</v>
      </c>
      <c r="AA882">
        <f t="shared" si="427"/>
        <v>0</v>
      </c>
      <c r="AB882">
        <f t="shared" si="439"/>
        <v>-0.63</v>
      </c>
      <c r="AC882">
        <f t="shared" si="440"/>
        <v>-1.1439999999999999</v>
      </c>
      <c r="AD882">
        <f t="shared" si="441"/>
        <v>-1.3460000000000001</v>
      </c>
      <c r="AE882">
        <f t="shared" si="442"/>
        <v>0.25800000000000001</v>
      </c>
      <c r="AG882">
        <f t="shared" si="417"/>
        <v>-1.0995574287564275E-2</v>
      </c>
      <c r="AH882">
        <f t="shared" si="418"/>
        <v>-1.9966566642815129E-2</v>
      </c>
      <c r="AI882">
        <f t="shared" si="419"/>
        <v>-2.3492131731843679E-2</v>
      </c>
      <c r="AJ882">
        <f t="shared" si="420"/>
        <v>0.13908228770879966</v>
      </c>
      <c r="AK882">
        <f t="shared" si="421"/>
        <v>-0.1252445049012226</v>
      </c>
      <c r="AL882">
        <f t="shared" si="422"/>
        <v>10.209715581198237</v>
      </c>
      <c r="AM882">
        <f t="shared" si="414"/>
        <v>0.13904246538045889</v>
      </c>
      <c r="AN882">
        <f t="shared" si="415"/>
        <v>-0.12529740868959041</v>
      </c>
      <c r="AO882">
        <f t="shared" si="416"/>
        <v>10.209715474484142</v>
      </c>
      <c r="AQ882">
        <f t="shared" si="435"/>
        <v>1.7660000012256205E-2</v>
      </c>
      <c r="AR882" t="b">
        <f t="shared" si="443"/>
        <v>1</v>
      </c>
      <c r="AS882" t="b">
        <f t="shared" si="444"/>
        <v>1</v>
      </c>
      <c r="AT882" t="b">
        <f>TRUE</f>
        <v>1</v>
      </c>
      <c r="AU882" t="b">
        <f t="shared" si="431"/>
        <v>1</v>
      </c>
      <c r="AV882" t="b">
        <f t="shared" si="436"/>
        <v>0</v>
      </c>
      <c r="AW882" t="b">
        <f t="shared" si="432"/>
        <v>0</v>
      </c>
      <c r="AX882">
        <f t="shared" si="437"/>
        <v>0</v>
      </c>
      <c r="AY882">
        <f t="shared" si="438"/>
        <v>0</v>
      </c>
      <c r="AZ882" t="b">
        <f t="shared" si="433"/>
        <v>1</v>
      </c>
    </row>
    <row r="883" spans="1:52" x14ac:dyDescent="0.3">
      <c r="A883" s="4">
        <v>881</v>
      </c>
      <c r="B883" s="4">
        <v>-803102025704</v>
      </c>
      <c r="C883" s="5">
        <v>3</v>
      </c>
      <c r="D883" s="5">
        <v>2.9339E-2</v>
      </c>
      <c r="E883" s="5">
        <v>-3.5063999999999998E-2</v>
      </c>
      <c r="F883" s="5">
        <v>1038309</v>
      </c>
      <c r="G883" s="5">
        <v>116776642</v>
      </c>
      <c r="H883" s="5">
        <v>50341637</v>
      </c>
      <c r="I883" s="5">
        <v>0</v>
      </c>
      <c r="J883" s="5">
        <v>-0.57699999999999996</v>
      </c>
      <c r="K883" s="5">
        <v>-1151000</v>
      </c>
      <c r="L883" s="5">
        <v>-1359000</v>
      </c>
      <c r="M883" s="5">
        <v>258</v>
      </c>
      <c r="S883">
        <f t="shared" si="423"/>
        <v>881</v>
      </c>
      <c r="T883">
        <f t="shared" si="434"/>
        <v>19.138205999974161</v>
      </c>
      <c r="U883">
        <f t="shared" si="424"/>
        <v>3</v>
      </c>
      <c r="V883">
        <f t="shared" si="428"/>
        <v>0.2877041018</v>
      </c>
      <c r="W883">
        <f t="shared" si="429"/>
        <v>-0.34384459680000001</v>
      </c>
      <c r="X883">
        <f t="shared" si="430"/>
        <v>10.181865715799999</v>
      </c>
      <c r="Y883">
        <f t="shared" si="425"/>
        <v>116.776642</v>
      </c>
      <c r="Z883">
        <f t="shared" si="426"/>
        <v>50.341636999999999</v>
      </c>
      <c r="AA883">
        <f t="shared" si="427"/>
        <v>0</v>
      </c>
      <c r="AB883">
        <f t="shared" si="439"/>
        <v>-0.57699999999999996</v>
      </c>
      <c r="AC883">
        <f t="shared" si="440"/>
        <v>-1.151</v>
      </c>
      <c r="AD883">
        <f t="shared" si="441"/>
        <v>-1.359</v>
      </c>
      <c r="AE883">
        <f t="shared" si="442"/>
        <v>0.25800000000000001</v>
      </c>
      <c r="AG883">
        <f t="shared" si="417"/>
        <v>-1.0070549784007281E-2</v>
      </c>
      <c r="AH883">
        <f t="shared" si="418"/>
        <v>-2.0088739690454733E-2</v>
      </c>
      <c r="AI883">
        <f t="shared" si="419"/>
        <v>-2.371902453460294E-2</v>
      </c>
      <c r="AJ883">
        <f t="shared" si="420"/>
        <v>8.3118958309248758E-2</v>
      </c>
      <c r="AK883">
        <f t="shared" si="421"/>
        <v>-0.24125439859164788</v>
      </c>
      <c r="AL883">
        <f t="shared" si="422"/>
        <v>10.188536684208106</v>
      </c>
      <c r="AM883">
        <f t="shared" si="414"/>
        <v>8.3059773871025616E-2</v>
      </c>
      <c r="AN883">
        <f t="shared" si="415"/>
        <v>-0.24129190883438656</v>
      </c>
      <c r="AO883">
        <f t="shared" si="416"/>
        <v>10.188536278593707</v>
      </c>
      <c r="AQ883">
        <f t="shared" si="435"/>
        <v>5.9904999914579093E-2</v>
      </c>
      <c r="AR883" t="b">
        <f t="shared" si="443"/>
        <v>1</v>
      </c>
      <c r="AS883" t="b">
        <f t="shared" si="444"/>
        <v>1</v>
      </c>
      <c r="AT883" t="b">
        <f>TRUE</f>
        <v>1</v>
      </c>
      <c r="AU883" t="b">
        <f t="shared" si="431"/>
        <v>1</v>
      </c>
      <c r="AV883" t="b">
        <f t="shared" si="436"/>
        <v>0</v>
      </c>
      <c r="AW883" t="b">
        <f t="shared" si="432"/>
        <v>0</v>
      </c>
      <c r="AX883">
        <f t="shared" si="437"/>
        <v>0</v>
      </c>
      <c r="AY883">
        <f t="shared" si="438"/>
        <v>0</v>
      </c>
      <c r="AZ883" t="b">
        <f t="shared" si="433"/>
        <v>1</v>
      </c>
    </row>
    <row r="884" spans="1:52" x14ac:dyDescent="0.3">
      <c r="A884" s="4">
        <v>882</v>
      </c>
      <c r="B884" s="4">
        <v>-803102017766</v>
      </c>
      <c r="C884" s="5">
        <v>3</v>
      </c>
      <c r="D884" s="5">
        <v>1.7330000000000002E-2</v>
      </c>
      <c r="E884" s="5">
        <v>-3.3588E-2</v>
      </c>
      <c r="F884" s="5">
        <v>1034419</v>
      </c>
      <c r="G884" s="5">
        <v>118697540</v>
      </c>
      <c r="H884" s="5">
        <v>50597248</v>
      </c>
      <c r="I884" s="5">
        <v>0</v>
      </c>
      <c r="J884" s="5">
        <v>-0.52600000000000002</v>
      </c>
      <c r="K884" s="5">
        <v>-1140000</v>
      </c>
      <c r="L884" s="5">
        <v>-1371000</v>
      </c>
      <c r="M884" s="5">
        <v>257</v>
      </c>
      <c r="S884">
        <f t="shared" si="423"/>
        <v>882</v>
      </c>
      <c r="T884">
        <f t="shared" si="434"/>
        <v>19.146143999998458</v>
      </c>
      <c r="U884">
        <f t="shared" si="424"/>
        <v>3</v>
      </c>
      <c r="V884">
        <f t="shared" si="428"/>
        <v>0.16994144600000002</v>
      </c>
      <c r="W884">
        <f t="shared" si="429"/>
        <v>-0.32937064560000001</v>
      </c>
      <c r="X884">
        <f t="shared" si="430"/>
        <v>10.143719597800001</v>
      </c>
      <c r="Y884">
        <f t="shared" si="425"/>
        <v>118.69754</v>
      </c>
      <c r="Z884">
        <f t="shared" si="426"/>
        <v>50.597248</v>
      </c>
      <c r="AA884">
        <f t="shared" si="427"/>
        <v>0</v>
      </c>
      <c r="AB884">
        <f t="shared" si="439"/>
        <v>-0.52600000000000002</v>
      </c>
      <c r="AC884">
        <f t="shared" si="440"/>
        <v>-1.1399999999999999</v>
      </c>
      <c r="AD884">
        <f t="shared" si="441"/>
        <v>-1.371</v>
      </c>
      <c r="AE884">
        <f t="shared" si="442"/>
        <v>0.25700000000000001</v>
      </c>
      <c r="AG884">
        <f t="shared" si="417"/>
        <v>-9.1804318654901736E-3</v>
      </c>
      <c r="AH884">
        <f t="shared" si="418"/>
        <v>-1.9896753472735357E-2</v>
      </c>
      <c r="AI884">
        <f t="shared" si="419"/>
        <v>-2.3928464044842258E-2</v>
      </c>
      <c r="AJ884">
        <f t="shared" si="420"/>
        <v>-3.1905962987401421E-2</v>
      </c>
      <c r="AK884">
        <f t="shared" si="421"/>
        <v>-0.23622174033757312</v>
      </c>
      <c r="AL884">
        <f t="shared" si="422"/>
        <v>10.147689081508217</v>
      </c>
      <c r="AM884">
        <f t="shared" si="414"/>
        <v>-3.195761686923515E-2</v>
      </c>
      <c r="AN884">
        <f t="shared" si="415"/>
        <v>-0.23623434741156013</v>
      </c>
      <c r="AO884">
        <f t="shared" si="416"/>
        <v>10.147688625488586</v>
      </c>
      <c r="AQ884">
        <f t="shared" si="435"/>
        <v>7.9380000242963433E-3</v>
      </c>
      <c r="AR884" t="b">
        <f t="shared" si="443"/>
        <v>1</v>
      </c>
      <c r="AS884" t="b">
        <f t="shared" si="444"/>
        <v>1</v>
      </c>
      <c r="AT884" t="b">
        <f>TRUE</f>
        <v>1</v>
      </c>
      <c r="AU884" t="b">
        <f t="shared" si="431"/>
        <v>1</v>
      </c>
      <c r="AV884" t="b">
        <f t="shared" si="436"/>
        <v>0</v>
      </c>
      <c r="AW884" t="b">
        <f t="shared" si="432"/>
        <v>0</v>
      </c>
      <c r="AX884">
        <f t="shared" si="437"/>
        <v>0</v>
      </c>
      <c r="AY884">
        <f t="shared" si="438"/>
        <v>0</v>
      </c>
      <c r="AZ884" t="b">
        <f t="shared" si="433"/>
        <v>1</v>
      </c>
    </row>
    <row r="885" spans="1:52" x14ac:dyDescent="0.3">
      <c r="A885" s="4">
        <v>883</v>
      </c>
      <c r="B885" s="4">
        <v>-803101964960</v>
      </c>
      <c r="C885" s="5">
        <v>3</v>
      </c>
      <c r="D885" s="5">
        <v>2.3164000000000001E-2</v>
      </c>
      <c r="E885" s="5">
        <v>-3.687E-2</v>
      </c>
      <c r="F885" s="5">
        <v>1042471</v>
      </c>
      <c r="G885" s="5">
        <v>120558983</v>
      </c>
      <c r="H885" s="5">
        <v>50737514</v>
      </c>
      <c r="I885" s="5">
        <v>0</v>
      </c>
      <c r="J885" s="5">
        <v>-0.47899999999999998</v>
      </c>
      <c r="K885" s="5">
        <v>-1134000</v>
      </c>
      <c r="L885" s="5">
        <v>-1395000</v>
      </c>
      <c r="M885" s="5">
        <v>257</v>
      </c>
      <c r="S885">
        <f t="shared" si="423"/>
        <v>883</v>
      </c>
      <c r="T885">
        <f t="shared" si="434"/>
        <v>19.198949999990873</v>
      </c>
      <c r="U885">
        <f t="shared" si="424"/>
        <v>3</v>
      </c>
      <c r="V885">
        <f t="shared" si="428"/>
        <v>0.22715081680000002</v>
      </c>
      <c r="W885">
        <f t="shared" si="429"/>
        <v>-0.36155459400000001</v>
      </c>
      <c r="X885">
        <f t="shared" si="430"/>
        <v>10.2226791202</v>
      </c>
      <c r="Y885">
        <f t="shared" si="425"/>
        <v>120.558983</v>
      </c>
      <c r="Z885">
        <f t="shared" si="426"/>
        <v>50.737513999999997</v>
      </c>
      <c r="AA885">
        <f t="shared" si="427"/>
        <v>0</v>
      </c>
      <c r="AB885">
        <f t="shared" si="439"/>
        <v>-0.47899999999999998</v>
      </c>
      <c r="AC885">
        <f t="shared" si="440"/>
        <v>-1.1339999999999999</v>
      </c>
      <c r="AD885">
        <f t="shared" si="441"/>
        <v>-1.395</v>
      </c>
      <c r="AE885">
        <f t="shared" si="442"/>
        <v>0.25700000000000001</v>
      </c>
      <c r="AG885">
        <f t="shared" si="417"/>
        <v>-8.3601271170528381E-3</v>
      </c>
      <c r="AH885">
        <f t="shared" si="418"/>
        <v>-1.9792033717615693E-2</v>
      </c>
      <c r="AI885">
        <f t="shared" si="419"/>
        <v>-2.4347343065320895E-2</v>
      </c>
      <c r="AJ885">
        <f t="shared" si="420"/>
        <v>2.4791927331242469E-2</v>
      </c>
      <c r="AK885">
        <f t="shared" si="421"/>
        <v>-0.27605921368169473</v>
      </c>
      <c r="AL885">
        <f t="shared" si="422"/>
        <v>10.227837713000199</v>
      </c>
      <c r="AM885">
        <f t="shared" si="414"/>
        <v>2.473917770423309E-2</v>
      </c>
      <c r="AN885">
        <f t="shared" si="415"/>
        <v>-0.27608005783608081</v>
      </c>
      <c r="AO885">
        <f t="shared" si="416"/>
        <v>10.227837278102358</v>
      </c>
      <c r="AQ885">
        <f t="shared" si="435"/>
        <v>5.2805999992415309E-2</v>
      </c>
      <c r="AR885" t="b">
        <f t="shared" si="443"/>
        <v>1</v>
      </c>
      <c r="AS885" t="b">
        <f t="shared" si="444"/>
        <v>1</v>
      </c>
      <c r="AT885" t="b">
        <f>TRUE</f>
        <v>1</v>
      </c>
      <c r="AU885" t="b">
        <f t="shared" si="431"/>
        <v>1</v>
      </c>
      <c r="AV885" t="b">
        <f t="shared" si="436"/>
        <v>0</v>
      </c>
      <c r="AW885" t="b">
        <f t="shared" si="432"/>
        <v>0</v>
      </c>
      <c r="AX885">
        <f t="shared" si="437"/>
        <v>0</v>
      </c>
      <c r="AY885">
        <f t="shared" si="438"/>
        <v>0</v>
      </c>
      <c r="AZ885" t="b">
        <f t="shared" si="433"/>
        <v>1</v>
      </c>
    </row>
    <row r="886" spans="1:52" x14ac:dyDescent="0.3">
      <c r="A886" s="4">
        <v>884</v>
      </c>
      <c r="B886" s="4">
        <v>-803101948177</v>
      </c>
      <c r="C886" s="5">
        <v>3</v>
      </c>
      <c r="D886" s="5">
        <v>2.1831E-2</v>
      </c>
      <c r="E886" s="5">
        <v>-1.8679000000000001E-2</v>
      </c>
      <c r="F886" s="5">
        <v>1033828</v>
      </c>
      <c r="G886" s="5">
        <v>128009506</v>
      </c>
      <c r="H886" s="5">
        <v>48209930</v>
      </c>
      <c r="I886" s="5">
        <v>0</v>
      </c>
      <c r="J886" s="5">
        <v>-0.309</v>
      </c>
      <c r="K886" s="5">
        <v>-1057000</v>
      </c>
      <c r="L886" s="5">
        <v>-1516000</v>
      </c>
      <c r="M886" s="5">
        <v>256</v>
      </c>
      <c r="S886">
        <f t="shared" si="423"/>
        <v>884</v>
      </c>
      <c r="T886">
        <f t="shared" si="434"/>
        <v>19.215732999960892</v>
      </c>
      <c r="U886">
        <f t="shared" si="424"/>
        <v>3</v>
      </c>
      <c r="V886">
        <f t="shared" si="428"/>
        <v>0.21407915220000001</v>
      </c>
      <c r="W886">
        <f t="shared" si="429"/>
        <v>-0.18317000980000003</v>
      </c>
      <c r="X886">
        <f t="shared" si="430"/>
        <v>10.1379241336</v>
      </c>
      <c r="Y886">
        <f t="shared" si="425"/>
        <v>128.00950599999999</v>
      </c>
      <c r="Z886">
        <f t="shared" si="426"/>
        <v>48.20993</v>
      </c>
      <c r="AA886">
        <f t="shared" si="427"/>
        <v>0</v>
      </c>
      <c r="AB886">
        <f t="shared" si="439"/>
        <v>-0.309</v>
      </c>
      <c r="AC886">
        <f t="shared" si="440"/>
        <v>-1.0569999999999999</v>
      </c>
      <c r="AD886">
        <f t="shared" si="441"/>
        <v>-1.516</v>
      </c>
      <c r="AE886">
        <f t="shared" si="442"/>
        <v>0.25600000000000001</v>
      </c>
      <c r="AG886">
        <f t="shared" si="417"/>
        <v>-5.3930673886624786E-3</v>
      </c>
      <c r="AH886">
        <f t="shared" si="418"/>
        <v>-1.8448130193580062E-2</v>
      </c>
      <c r="AI886">
        <f t="shared" si="419"/>
        <v>-2.6459191460234035E-2</v>
      </c>
      <c r="AJ886">
        <f t="shared" si="420"/>
        <v>2.70275881102226E-2</v>
      </c>
      <c r="AK886">
        <f t="shared" si="421"/>
        <v>-0.12848110866366266</v>
      </c>
      <c r="AL886">
        <f t="shared" si="422"/>
        <v>10.140988560723439</v>
      </c>
      <c r="AM886">
        <f t="shared" si="414"/>
        <v>2.7012084957387883E-2</v>
      </c>
      <c r="AN886">
        <f t="shared" si="415"/>
        <v>-0.12849310304272513</v>
      </c>
      <c r="AO886">
        <f t="shared" si="416"/>
        <v>10.140988450060618</v>
      </c>
      <c r="AQ886">
        <f t="shared" si="435"/>
        <v>1.6782999970018864E-2</v>
      </c>
      <c r="AR886" t="b">
        <f t="shared" si="443"/>
        <v>1</v>
      </c>
      <c r="AS886" t="b">
        <f t="shared" si="444"/>
        <v>1</v>
      </c>
      <c r="AT886" t="b">
        <f>TRUE</f>
        <v>1</v>
      </c>
      <c r="AU886" t="b">
        <f t="shared" si="431"/>
        <v>1</v>
      </c>
      <c r="AV886" t="b">
        <f t="shared" si="436"/>
        <v>0</v>
      </c>
      <c r="AW886" t="b">
        <f t="shared" si="432"/>
        <v>0</v>
      </c>
      <c r="AX886">
        <f t="shared" si="437"/>
        <v>0</v>
      </c>
      <c r="AY886">
        <f t="shared" si="438"/>
        <v>0</v>
      </c>
      <c r="AZ886" t="b">
        <f t="shared" si="433"/>
        <v>1</v>
      </c>
    </row>
    <row r="887" spans="1:52" x14ac:dyDescent="0.3">
      <c r="A887" s="4">
        <v>885</v>
      </c>
      <c r="B887" s="4">
        <v>-803101883486</v>
      </c>
      <c r="C887" s="5">
        <v>3</v>
      </c>
      <c r="D887" s="5">
        <v>-0.72015899999999999</v>
      </c>
      <c r="E887" s="5">
        <v>-9.1183E-2</v>
      </c>
      <c r="F887" s="5">
        <v>0.933388</v>
      </c>
      <c r="G887" s="5">
        <v>89615593</v>
      </c>
      <c r="H887" s="5">
        <v>26762596</v>
      </c>
      <c r="I887" s="5">
        <v>0</v>
      </c>
      <c r="J887" s="5">
        <v>0.85799999999999998</v>
      </c>
      <c r="K887" s="5">
        <v>-1634000</v>
      </c>
      <c r="L887" s="5">
        <v>-1640000</v>
      </c>
      <c r="M887" s="5">
        <v>254</v>
      </c>
      <c r="S887">
        <f t="shared" si="423"/>
        <v>885</v>
      </c>
      <c r="T887">
        <f t="shared" si="434"/>
        <v>19.280423999996856</v>
      </c>
      <c r="U887">
        <f t="shared" si="424"/>
        <v>3</v>
      </c>
      <c r="V887">
        <f t="shared" si="428"/>
        <v>-7.0620231858000002</v>
      </c>
      <c r="W887">
        <f t="shared" si="429"/>
        <v>-0.89415873460000006</v>
      </c>
      <c r="X887">
        <f t="shared" si="430"/>
        <v>9.1529894055999996</v>
      </c>
      <c r="Y887">
        <f t="shared" si="425"/>
        <v>89.615593000000004</v>
      </c>
      <c r="Z887">
        <f t="shared" si="426"/>
        <v>26.762595999999998</v>
      </c>
      <c r="AA887">
        <f t="shared" si="427"/>
        <v>0</v>
      </c>
      <c r="AB887">
        <f t="shared" si="439"/>
        <v>0.85799999999999998</v>
      </c>
      <c r="AC887">
        <f t="shared" si="440"/>
        <v>-1.6339999999999999</v>
      </c>
      <c r="AD887">
        <f t="shared" si="441"/>
        <v>-1.64</v>
      </c>
      <c r="AE887">
        <f t="shared" si="442"/>
        <v>0.254</v>
      </c>
      <c r="AG887">
        <f t="shared" si="417"/>
        <v>1.4974924982111346E-2</v>
      </c>
      <c r="AH887">
        <f t="shared" si="418"/>
        <v>-2.8518679977587339E-2</v>
      </c>
      <c r="AI887">
        <f t="shared" si="419"/>
        <v>-2.8623399732707E-2</v>
      </c>
      <c r="AJ887">
        <f t="shared" si="420"/>
        <v>-7.3201473490647331</v>
      </c>
      <c r="AK887">
        <f t="shared" si="421"/>
        <v>-1.028047531763447</v>
      </c>
      <c r="AL887">
        <f t="shared" si="422"/>
        <v>8.9335025291807995</v>
      </c>
      <c r="AM887">
        <f t="shared" si="414"/>
        <v>-7.319736287716978</v>
      </c>
      <c r="AN887">
        <f t="shared" si="415"/>
        <v>-1.0311186866391782</v>
      </c>
      <c r="AO887">
        <f t="shared" si="416"/>
        <v>8.9334853954549498</v>
      </c>
      <c r="AQ887">
        <f t="shared" si="435"/>
        <v>6.4691000035963953E-2</v>
      </c>
      <c r="AR887" t="b">
        <f t="shared" si="443"/>
        <v>1</v>
      </c>
      <c r="AS887" t="b">
        <f t="shared" si="444"/>
        <v>1</v>
      </c>
      <c r="AT887" t="b">
        <f>TRUE</f>
        <v>1</v>
      </c>
      <c r="AU887" t="b">
        <f t="shared" si="431"/>
        <v>1</v>
      </c>
      <c r="AV887" t="b">
        <f t="shared" si="436"/>
        <v>0</v>
      </c>
      <c r="AW887" t="b">
        <f t="shared" si="432"/>
        <v>0</v>
      </c>
      <c r="AX887">
        <f t="shared" si="437"/>
        <v>0</v>
      </c>
      <c r="AY887">
        <f t="shared" si="438"/>
        <v>0</v>
      </c>
      <c r="AZ887" t="b">
        <f t="shared" si="433"/>
        <v>1</v>
      </c>
    </row>
    <row r="888" spans="1:52" x14ac:dyDescent="0.3">
      <c r="A888" s="4">
        <v>886</v>
      </c>
      <c r="B888" s="4">
        <v>-803101878835</v>
      </c>
      <c r="C888" s="5">
        <v>3</v>
      </c>
      <c r="D888" s="5">
        <v>7.8117000000000006E-2</v>
      </c>
      <c r="E888" s="5">
        <v>5.0532000000000001E-2</v>
      </c>
      <c r="F888" s="5">
        <v>1035545</v>
      </c>
      <c r="G888" s="5">
        <v>-92414398</v>
      </c>
      <c r="H888" s="5">
        <v>14230135</v>
      </c>
      <c r="I888" s="5">
        <v>0</v>
      </c>
      <c r="J888" s="5">
        <v>0.82599999999999996</v>
      </c>
      <c r="K888" s="5">
        <v>-0.85099999999999998</v>
      </c>
      <c r="L888" s="5">
        <v>-0.22900000000000001</v>
      </c>
      <c r="M888" s="5">
        <v>254</v>
      </c>
      <c r="S888">
        <f t="shared" si="423"/>
        <v>886</v>
      </c>
      <c r="T888">
        <f t="shared" si="434"/>
        <v>19.285075000021607</v>
      </c>
      <c r="U888">
        <f t="shared" si="424"/>
        <v>3</v>
      </c>
      <c r="V888">
        <f t="shared" si="428"/>
        <v>0.76603092540000006</v>
      </c>
      <c r="W888">
        <f t="shared" si="429"/>
        <v>0.49552689840000003</v>
      </c>
      <c r="X888">
        <f t="shared" si="430"/>
        <v>10.154761379</v>
      </c>
      <c r="Y888">
        <f t="shared" si="425"/>
        <v>-92.414398000000006</v>
      </c>
      <c r="Z888">
        <f t="shared" si="426"/>
        <v>14.230135000000001</v>
      </c>
      <c r="AA888">
        <f t="shared" si="427"/>
        <v>0</v>
      </c>
      <c r="AB888">
        <f t="shared" si="439"/>
        <v>0.82599999999999996</v>
      </c>
      <c r="AC888">
        <f t="shared" si="440"/>
        <v>-0.85099999999999998</v>
      </c>
      <c r="AD888">
        <f t="shared" si="441"/>
        <v>-0.22900000000000001</v>
      </c>
      <c r="AE888">
        <f t="shared" si="442"/>
        <v>0.254</v>
      </c>
      <c r="AG888">
        <f t="shared" si="417"/>
        <v>1.4416419621473161E-2</v>
      </c>
      <c r="AH888">
        <f t="shared" si="418"/>
        <v>-1.4852751934471744E-2</v>
      </c>
      <c r="AI888">
        <f t="shared" si="419"/>
        <v>-3.9968039870670151E-3</v>
      </c>
      <c r="AJ888">
        <f t="shared" si="420"/>
        <v>0.61512582582246833</v>
      </c>
      <c r="AK888">
        <f t="shared" si="421"/>
        <v>0.34893730889224339</v>
      </c>
      <c r="AL888">
        <f t="shared" si="422"/>
        <v>10.171105737480381</v>
      </c>
      <c r="AM888">
        <f t="shared" ref="AM888:AM951" si="445">COS(AH888)*V888+SIN(AG888)*SIN(AH888)*W888+COS(AG888)*SIN(AH888)*X888</f>
        <v>0.6150354019324743</v>
      </c>
      <c r="AN888">
        <f t="shared" ref="AN888:AN951" si="446">COS(AG888)*W888-SIN(AG888)*X888</f>
        <v>0.34908517555048857</v>
      </c>
      <c r="AO888">
        <f t="shared" ref="AO888:AO951" si="447">-SIN(AH888)*V888+SIN(AG888)*COS(AH888)*W888+COS(AG888)*COS(AH888)*X888</f>
        <v>10.17110613181859</v>
      </c>
      <c r="AQ888">
        <f t="shared" si="435"/>
        <v>4.6510000247508287E-3</v>
      </c>
      <c r="AR888" t="b">
        <f t="shared" si="443"/>
        <v>1</v>
      </c>
      <c r="AS888" t="b">
        <f t="shared" si="444"/>
        <v>1</v>
      </c>
      <c r="AT888" t="b">
        <f>TRUE</f>
        <v>1</v>
      </c>
      <c r="AU888" t="b">
        <f t="shared" si="431"/>
        <v>1</v>
      </c>
      <c r="AV888" t="b">
        <f t="shared" si="436"/>
        <v>0</v>
      </c>
      <c r="AW888" t="b">
        <f t="shared" si="432"/>
        <v>0</v>
      </c>
      <c r="AX888">
        <f t="shared" si="437"/>
        <v>0</v>
      </c>
      <c r="AY888">
        <f t="shared" si="438"/>
        <v>0</v>
      </c>
      <c r="AZ888" t="b">
        <f t="shared" si="433"/>
        <v>1</v>
      </c>
    </row>
    <row r="889" spans="1:52" x14ac:dyDescent="0.3">
      <c r="A889" s="4">
        <v>887</v>
      </c>
      <c r="B889" s="4">
        <v>-803101825638</v>
      </c>
      <c r="C889" s="5">
        <v>3</v>
      </c>
      <c r="D889" s="5">
        <v>1.1188E-2</v>
      </c>
      <c r="E889" s="5">
        <v>-5.1219999999999998E-3</v>
      </c>
      <c r="F889" s="5">
        <v>1006305</v>
      </c>
      <c r="G889" s="5">
        <v>-90879097</v>
      </c>
      <c r="H889" s="5">
        <v>-13334966</v>
      </c>
      <c r="I889" s="5">
        <v>0</v>
      </c>
      <c r="J889" s="5">
        <v>1469000</v>
      </c>
      <c r="K889" s="5">
        <v>-1403000</v>
      </c>
      <c r="L889" s="5">
        <v>0.58799999999999997</v>
      </c>
      <c r="M889" s="5">
        <v>254</v>
      </c>
      <c r="S889">
        <f t="shared" si="423"/>
        <v>887</v>
      </c>
      <c r="T889">
        <f t="shared" si="434"/>
        <v>19.338271999964491</v>
      </c>
      <c r="U889">
        <f t="shared" si="424"/>
        <v>3</v>
      </c>
      <c r="V889">
        <f t="shared" si="428"/>
        <v>0.10971176560000001</v>
      </c>
      <c r="W889">
        <f t="shared" si="429"/>
        <v>-5.0227356399999999E-2</v>
      </c>
      <c r="X889">
        <f t="shared" si="430"/>
        <v>9.8680280910000011</v>
      </c>
      <c r="Y889">
        <f t="shared" si="425"/>
        <v>-90.879097000000002</v>
      </c>
      <c r="Z889">
        <f t="shared" si="426"/>
        <v>-13.334966</v>
      </c>
      <c r="AA889">
        <f t="shared" si="427"/>
        <v>0</v>
      </c>
      <c r="AB889">
        <f t="shared" si="439"/>
        <v>1.4690000000000001</v>
      </c>
      <c r="AC889">
        <f t="shared" si="440"/>
        <v>-1.403</v>
      </c>
      <c r="AD889">
        <f t="shared" si="441"/>
        <v>0.58799999999999997</v>
      </c>
      <c r="AE889">
        <f t="shared" si="442"/>
        <v>0.254</v>
      </c>
      <c r="AG889">
        <f t="shared" si="417"/>
        <v>2.5638886711796705E-2</v>
      </c>
      <c r="AH889">
        <f t="shared" si="418"/>
        <v>-2.4486969405480445E-2</v>
      </c>
      <c r="AI889">
        <f t="shared" si="419"/>
        <v>1.0262536001726656E-2</v>
      </c>
      <c r="AJ889">
        <f t="shared" si="420"/>
        <v>-0.13193507949372019</v>
      </c>
      <c r="AK889">
        <f t="shared" si="421"/>
        <v>-0.30318140934039212</v>
      </c>
      <c r="AL889">
        <f t="shared" si="422"/>
        <v>9.8632252347513845</v>
      </c>
      <c r="AM889">
        <f t="shared" si="445"/>
        <v>-0.13182414400911563</v>
      </c>
      <c r="AN889">
        <f t="shared" si="446"/>
        <v>-0.30318838502997758</v>
      </c>
      <c r="AO889">
        <f t="shared" si="447"/>
        <v>9.8632265036268087</v>
      </c>
      <c r="AQ889">
        <f t="shared" si="435"/>
        <v>5.3196999942883849E-2</v>
      </c>
      <c r="AR889" t="b">
        <f t="shared" si="443"/>
        <v>1</v>
      </c>
      <c r="AS889" t="b">
        <f t="shared" si="444"/>
        <v>1</v>
      </c>
      <c r="AT889" t="b">
        <f>TRUE</f>
        <v>1</v>
      </c>
      <c r="AU889" t="b">
        <f t="shared" si="431"/>
        <v>1</v>
      </c>
      <c r="AV889" t="b">
        <f t="shared" si="436"/>
        <v>0</v>
      </c>
      <c r="AW889" t="b">
        <f t="shared" si="432"/>
        <v>0</v>
      </c>
      <c r="AX889">
        <f t="shared" si="437"/>
        <v>0</v>
      </c>
      <c r="AY889">
        <f t="shared" si="438"/>
        <v>0</v>
      </c>
      <c r="AZ889" t="b">
        <f t="shared" si="433"/>
        <v>1</v>
      </c>
    </row>
    <row r="890" spans="1:52" x14ac:dyDescent="0.3">
      <c r="A890" s="4">
        <v>888</v>
      </c>
      <c r="B890" s="4">
        <v>-803101822183</v>
      </c>
      <c r="C890" s="5">
        <v>3</v>
      </c>
      <c r="D890" s="5">
        <v>1.1575999999999999E-2</v>
      </c>
      <c r="E890" s="5">
        <v>1.8817E-2</v>
      </c>
      <c r="F890" s="5">
        <v>1010329</v>
      </c>
      <c r="G890" s="5">
        <v>-90356529</v>
      </c>
      <c r="H890" s="5">
        <v>-14719250</v>
      </c>
      <c r="I890" s="5">
        <v>0</v>
      </c>
      <c r="J890" s="5">
        <v>1498000</v>
      </c>
      <c r="K890" s="5">
        <v>-1457000</v>
      </c>
      <c r="L890" s="5">
        <v>0.66700000000000004</v>
      </c>
      <c r="M890" s="5">
        <v>254</v>
      </c>
      <c r="S890">
        <f t="shared" si="423"/>
        <v>888</v>
      </c>
      <c r="T890">
        <f t="shared" si="434"/>
        <v>19.341726999962702</v>
      </c>
      <c r="U890">
        <f t="shared" si="424"/>
        <v>3</v>
      </c>
      <c r="V890">
        <f t="shared" si="428"/>
        <v>0.1135165712</v>
      </c>
      <c r="W890">
        <f t="shared" si="429"/>
        <v>0.18452326540000002</v>
      </c>
      <c r="X890">
        <f t="shared" si="430"/>
        <v>9.907488239800001</v>
      </c>
      <c r="Y890">
        <f t="shared" si="425"/>
        <v>-90.356528999999995</v>
      </c>
      <c r="Z890">
        <f t="shared" si="426"/>
        <v>-14.719250000000001</v>
      </c>
      <c r="AA890">
        <f t="shared" si="427"/>
        <v>0</v>
      </c>
      <c r="AB890">
        <f t="shared" si="439"/>
        <v>1.498</v>
      </c>
      <c r="AC890">
        <f t="shared" si="440"/>
        <v>-1.4570000000000001</v>
      </c>
      <c r="AD890">
        <f t="shared" si="441"/>
        <v>0.66700000000000004</v>
      </c>
      <c r="AE890">
        <f t="shared" si="442"/>
        <v>0.254</v>
      </c>
      <c r="AG890">
        <f t="shared" si="417"/>
        <v>2.6145032194875056E-2</v>
      </c>
      <c r="AH890">
        <f t="shared" si="418"/>
        <v>-2.5429447201557379E-2</v>
      </c>
      <c r="AI890">
        <f t="shared" si="419"/>
        <v>1.1641346110802179E-2</v>
      </c>
      <c r="AJ890">
        <f t="shared" si="420"/>
        <v>-0.13843492659617729</v>
      </c>
      <c r="AK890">
        <f t="shared" si="421"/>
        <v>-7.4533603870813231E-2</v>
      </c>
      <c r="AL890">
        <f t="shared" si="422"/>
        <v>9.9086093162551609</v>
      </c>
      <c r="AM890">
        <f t="shared" si="445"/>
        <v>-0.13847148550255611</v>
      </c>
      <c r="AN890">
        <f t="shared" si="446"/>
        <v>-7.4541886904076315E-2</v>
      </c>
      <c r="AO890">
        <f t="shared" si="447"/>
        <v>9.9086087431074663</v>
      </c>
      <c r="AQ890">
        <f t="shared" si="435"/>
        <v>3.4549999982118607E-3</v>
      </c>
      <c r="AR890" t="b">
        <f t="shared" si="443"/>
        <v>1</v>
      </c>
      <c r="AS890" t="b">
        <f t="shared" si="444"/>
        <v>1</v>
      </c>
      <c r="AT890" t="b">
        <f>TRUE</f>
        <v>1</v>
      </c>
      <c r="AU890" t="b">
        <f t="shared" si="431"/>
        <v>1</v>
      </c>
      <c r="AV890" t="b">
        <f t="shared" si="436"/>
        <v>0</v>
      </c>
      <c r="AW890" t="b">
        <f t="shared" si="432"/>
        <v>0</v>
      </c>
      <c r="AX890">
        <f t="shared" si="437"/>
        <v>0</v>
      </c>
      <c r="AY890">
        <f t="shared" si="438"/>
        <v>0</v>
      </c>
      <c r="AZ890" t="b">
        <f t="shared" si="433"/>
        <v>1</v>
      </c>
    </row>
    <row r="891" spans="1:52" x14ac:dyDescent="0.3">
      <c r="A891" s="4">
        <v>889</v>
      </c>
      <c r="B891" s="4">
        <v>-803101737187</v>
      </c>
      <c r="C891" s="5">
        <v>3</v>
      </c>
      <c r="D891" s="5">
        <v>-2.4849999999999998E-3</v>
      </c>
      <c r="E891" s="5">
        <v>5.6397999999999997E-2</v>
      </c>
      <c r="F891" s="5">
        <v>1029975</v>
      </c>
      <c r="G891" s="5">
        <v>-88540932</v>
      </c>
      <c r="H891" s="5">
        <v>-14645991</v>
      </c>
      <c r="I891" s="5">
        <v>0</v>
      </c>
      <c r="J891" s="5">
        <v>1630000</v>
      </c>
      <c r="K891" s="5">
        <v>-1915000</v>
      </c>
      <c r="L891" s="5">
        <v>1460000</v>
      </c>
      <c r="M891" s="5">
        <v>253</v>
      </c>
      <c r="S891">
        <f t="shared" si="423"/>
        <v>889</v>
      </c>
      <c r="T891">
        <f t="shared" si="434"/>
        <v>19.426723000011407</v>
      </c>
      <c r="U891">
        <f t="shared" si="424"/>
        <v>3</v>
      </c>
      <c r="V891">
        <f t="shared" si="428"/>
        <v>-2.4368406999999998E-2</v>
      </c>
      <c r="W891">
        <f t="shared" si="429"/>
        <v>0.55305006759999997</v>
      </c>
      <c r="X891">
        <f t="shared" si="430"/>
        <v>10.100140845000002</v>
      </c>
      <c r="Y891">
        <f t="shared" si="425"/>
        <v>-88.540931999999998</v>
      </c>
      <c r="Z891">
        <f t="shared" si="426"/>
        <v>-14.645991</v>
      </c>
      <c r="AA891">
        <f t="shared" si="427"/>
        <v>0</v>
      </c>
      <c r="AB891">
        <f t="shared" si="439"/>
        <v>1.63</v>
      </c>
      <c r="AC891">
        <f t="shared" si="440"/>
        <v>-1.915</v>
      </c>
      <c r="AD891">
        <f t="shared" si="441"/>
        <v>1.46</v>
      </c>
      <c r="AE891">
        <f t="shared" si="442"/>
        <v>0.253</v>
      </c>
      <c r="AG891">
        <f t="shared" si="417"/>
        <v>2.8448866807507567E-2</v>
      </c>
      <c r="AH891">
        <f t="shared" si="418"/>
        <v>-3.3423055175691413E-2</v>
      </c>
      <c r="AI891">
        <f t="shared" si="419"/>
        <v>2.5481807079117208E-2</v>
      </c>
      <c r="AJ891">
        <f t="shared" si="420"/>
        <v>-0.36186951418993929</v>
      </c>
      <c r="AK891">
        <f t="shared" si="421"/>
        <v>0.26571109524544917</v>
      </c>
      <c r="AL891">
        <f t="shared" si="422"/>
        <v>10.105332817573741</v>
      </c>
      <c r="AM891">
        <f t="shared" si="445"/>
        <v>-0.36225863941012026</v>
      </c>
      <c r="AN891">
        <f t="shared" si="446"/>
        <v>0.26552747613393385</v>
      </c>
      <c r="AO891">
        <f t="shared" si="447"/>
        <v>10.105323702037461</v>
      </c>
      <c r="AQ891">
        <f t="shared" si="435"/>
        <v>8.4996000048704445E-2</v>
      </c>
      <c r="AR891" t="b">
        <f t="shared" si="443"/>
        <v>1</v>
      </c>
      <c r="AS891" t="b">
        <f t="shared" si="444"/>
        <v>1</v>
      </c>
      <c r="AT891" t="b">
        <f>TRUE</f>
        <v>1</v>
      </c>
      <c r="AU891" t="b">
        <f t="shared" si="431"/>
        <v>1</v>
      </c>
      <c r="AV891" t="b">
        <f t="shared" si="436"/>
        <v>0</v>
      </c>
      <c r="AW891" t="b">
        <f t="shared" si="432"/>
        <v>0</v>
      </c>
      <c r="AX891">
        <f t="shared" si="437"/>
        <v>0</v>
      </c>
      <c r="AY891">
        <f t="shared" si="438"/>
        <v>0</v>
      </c>
      <c r="AZ891" t="b">
        <f t="shared" si="433"/>
        <v>1</v>
      </c>
    </row>
    <row r="892" spans="1:52" x14ac:dyDescent="0.3">
      <c r="A892" s="4">
        <v>890</v>
      </c>
      <c r="B892" s="4">
        <v>-803101686824</v>
      </c>
      <c r="C892" s="5">
        <v>3</v>
      </c>
      <c r="D892" s="5">
        <v>-9.7949999999999999E-3</v>
      </c>
      <c r="E892" s="5">
        <v>4.1645000000000001E-2</v>
      </c>
      <c r="F892" s="5">
        <v>1013435</v>
      </c>
      <c r="G892" s="5">
        <v>-88529724</v>
      </c>
      <c r="H892" s="5">
        <v>-13988299</v>
      </c>
      <c r="I892" s="5">
        <v>0</v>
      </c>
      <c r="J892" s="5">
        <v>1666000</v>
      </c>
      <c r="K892" s="5">
        <v>-2064000</v>
      </c>
      <c r="L892" s="5">
        <v>2068000</v>
      </c>
      <c r="M892" s="5">
        <v>253</v>
      </c>
      <c r="S892">
        <f t="shared" si="423"/>
        <v>890</v>
      </c>
      <c r="T892">
        <f t="shared" si="434"/>
        <v>19.477086000028066</v>
      </c>
      <c r="U892">
        <f t="shared" si="424"/>
        <v>3</v>
      </c>
      <c r="V892">
        <f t="shared" si="428"/>
        <v>-9.6051729000000002E-2</v>
      </c>
      <c r="W892">
        <f t="shared" si="429"/>
        <v>0.40837919900000003</v>
      </c>
      <c r="X892">
        <f t="shared" si="430"/>
        <v>9.9379462970000016</v>
      </c>
      <c r="Y892">
        <f t="shared" si="425"/>
        <v>-88.529724000000002</v>
      </c>
      <c r="Z892">
        <f t="shared" si="426"/>
        <v>-13.988299</v>
      </c>
      <c r="AA892">
        <f t="shared" si="427"/>
        <v>0</v>
      </c>
      <c r="AB892">
        <f t="shared" si="439"/>
        <v>1.6659999999999999</v>
      </c>
      <c r="AC892">
        <f t="shared" si="440"/>
        <v>-2.0640000000000001</v>
      </c>
      <c r="AD892">
        <f t="shared" si="441"/>
        <v>2.0680000000000001</v>
      </c>
      <c r="AE892">
        <f t="shared" si="442"/>
        <v>0.253</v>
      </c>
      <c r="AG892">
        <f t="shared" ref="AG892:AG955" si="448">AB892/180*PI()</f>
        <v>2.9077185338225529E-2</v>
      </c>
      <c r="AH892">
        <f t="shared" ref="AH892:AH955" si="449">AC892/180*PI()</f>
        <v>-3.6023595761162965E-2</v>
      </c>
      <c r="AI892">
        <f t="shared" ref="AI892:AI955" si="450">AD892/180*PI()</f>
        <v>3.6093408931242736E-2</v>
      </c>
      <c r="AJ892">
        <f t="shared" ref="AJ892:AJ955" si="451">COS(AH892)*V892+SIN(AH892)*X892</f>
        <v>-0.4539125482027927</v>
      </c>
      <c r="AK892">
        <f t="shared" ref="AK892:AK955" si="452">SIN(AG892)*SIN(AH892)*V892+COS(AG892)*W892-SIN(AG892)*COS(AH892)*X892</f>
        <v>0.11956780847683124</v>
      </c>
      <c r="AL892">
        <f t="shared" ref="AL892:AL955" si="453">-COS(AG892)*SIN(AH892)*V892+SIN(AG892)*W892+COS(AG892)*COS(AH892)*X892</f>
        <v>9.935715527561964</v>
      </c>
      <c r="AM892">
        <f t="shared" si="445"/>
        <v>-0.45418886000235414</v>
      </c>
      <c r="AN892">
        <f t="shared" si="446"/>
        <v>0.11927978381226234</v>
      </c>
      <c r="AO892">
        <f t="shared" si="447"/>
        <v>9.9357063623830637</v>
      </c>
      <c r="AQ892">
        <f t="shared" si="435"/>
        <v>5.0363000016659498E-2</v>
      </c>
      <c r="AR892" t="b">
        <f t="shared" si="443"/>
        <v>1</v>
      </c>
      <c r="AS892" t="b">
        <f t="shared" si="444"/>
        <v>1</v>
      </c>
      <c r="AT892" t="b">
        <f>TRUE</f>
        <v>1</v>
      </c>
      <c r="AU892" t="b">
        <f t="shared" si="431"/>
        <v>1</v>
      </c>
      <c r="AV892" t="b">
        <f t="shared" si="436"/>
        <v>0</v>
      </c>
      <c r="AW892" t="b">
        <f t="shared" si="432"/>
        <v>0</v>
      </c>
      <c r="AX892">
        <f t="shared" si="437"/>
        <v>0</v>
      </c>
      <c r="AY892">
        <f t="shared" si="438"/>
        <v>0</v>
      </c>
      <c r="AZ892" t="b">
        <f t="shared" si="433"/>
        <v>1</v>
      </c>
    </row>
    <row r="893" spans="1:52" x14ac:dyDescent="0.3">
      <c r="A893" s="4">
        <v>891</v>
      </c>
      <c r="B893" s="4">
        <v>-803101679396</v>
      </c>
      <c r="C893" s="5">
        <v>3</v>
      </c>
      <c r="D893" s="5">
        <v>-3.7469999999999999E-3</v>
      </c>
      <c r="E893" s="5">
        <v>4.8847000000000002E-2</v>
      </c>
      <c r="F893" s="5">
        <v>1016554</v>
      </c>
      <c r="G893" s="5">
        <v>-88545387</v>
      </c>
      <c r="H893" s="5">
        <v>-14240076</v>
      </c>
      <c r="I893" s="5">
        <v>0</v>
      </c>
      <c r="J893" s="5">
        <v>1652000</v>
      </c>
      <c r="K893" s="5">
        <v>-2076000</v>
      </c>
      <c r="L893" s="5">
        <v>2136000</v>
      </c>
      <c r="M893" s="5">
        <v>253</v>
      </c>
      <c r="S893">
        <f t="shared" si="423"/>
        <v>891</v>
      </c>
      <c r="T893">
        <f t="shared" si="434"/>
        <v>19.484514000010677</v>
      </c>
      <c r="U893">
        <f t="shared" si="424"/>
        <v>3</v>
      </c>
      <c r="V893">
        <f t="shared" si="428"/>
        <v>-3.6743831400000003E-2</v>
      </c>
      <c r="W893">
        <f t="shared" si="429"/>
        <v>0.47900345140000006</v>
      </c>
      <c r="X893">
        <f t="shared" si="430"/>
        <v>9.9685318348000003</v>
      </c>
      <c r="Y893">
        <f t="shared" si="425"/>
        <v>-88.545387000000005</v>
      </c>
      <c r="Z893">
        <f t="shared" si="426"/>
        <v>-14.240076</v>
      </c>
      <c r="AA893">
        <f t="shared" si="427"/>
        <v>0</v>
      </c>
      <c r="AB893">
        <f t="shared" si="439"/>
        <v>1.6519999999999999</v>
      </c>
      <c r="AC893">
        <f t="shared" si="440"/>
        <v>-2.0760000000000001</v>
      </c>
      <c r="AD893">
        <f t="shared" si="441"/>
        <v>2.1360000000000001</v>
      </c>
      <c r="AE893">
        <f t="shared" si="442"/>
        <v>0.253</v>
      </c>
      <c r="AG893">
        <f t="shared" si="448"/>
        <v>2.8832839242946322E-2</v>
      </c>
      <c r="AH893">
        <f t="shared" si="449"/>
        <v>-3.6233035271402279E-2</v>
      </c>
      <c r="AI893">
        <f t="shared" si="450"/>
        <v>3.7280232822598881E-2</v>
      </c>
      <c r="AJ893">
        <f t="shared" si="451"/>
        <v>-0.3978308551607263</v>
      </c>
      <c r="AK893">
        <f t="shared" si="452"/>
        <v>0.1916500995620759</v>
      </c>
      <c r="AL893">
        <f t="shared" si="453"/>
        <v>9.9703270862615181</v>
      </c>
      <c r="AM893">
        <f t="shared" si="445"/>
        <v>-0.39818100053983896</v>
      </c>
      <c r="AN893">
        <f t="shared" si="446"/>
        <v>0.19142310581269495</v>
      </c>
      <c r="AO893">
        <f t="shared" si="447"/>
        <v>9.9703174694886361</v>
      </c>
      <c r="AQ893">
        <f t="shared" si="435"/>
        <v>7.4279999826103449E-3</v>
      </c>
      <c r="AR893" t="b">
        <f t="shared" si="443"/>
        <v>1</v>
      </c>
      <c r="AS893" t="b">
        <f t="shared" si="444"/>
        <v>1</v>
      </c>
      <c r="AT893" t="b">
        <f>TRUE</f>
        <v>1</v>
      </c>
      <c r="AU893" t="b">
        <f t="shared" si="431"/>
        <v>1</v>
      </c>
      <c r="AV893" t="b">
        <f t="shared" si="436"/>
        <v>0</v>
      </c>
      <c r="AW893" t="b">
        <f t="shared" si="432"/>
        <v>0</v>
      </c>
      <c r="AX893">
        <f t="shared" si="437"/>
        <v>0</v>
      </c>
      <c r="AY893">
        <f t="shared" si="438"/>
        <v>0</v>
      </c>
      <c r="AZ893" t="b">
        <f t="shared" si="433"/>
        <v>1</v>
      </c>
    </row>
    <row r="894" spans="1:52" x14ac:dyDescent="0.3">
      <c r="A894" s="4">
        <v>892</v>
      </c>
      <c r="B894" s="4">
        <v>-803101614135</v>
      </c>
      <c r="C894" s="5">
        <v>3</v>
      </c>
      <c r="D894" s="5">
        <v>3.6336E-2</v>
      </c>
      <c r="E894" s="5">
        <v>0.11940000000000001</v>
      </c>
      <c r="F894" s="5">
        <v>0.99178999999999995</v>
      </c>
      <c r="G894" s="5">
        <v>-81873001</v>
      </c>
      <c r="H894" s="5">
        <v>6295041</v>
      </c>
      <c r="I894" s="5">
        <v>0</v>
      </c>
      <c r="J894" s="5">
        <v>1181000</v>
      </c>
      <c r="K894" s="5">
        <v>-2236000</v>
      </c>
      <c r="L894" s="5">
        <v>2893000</v>
      </c>
      <c r="M894" s="5">
        <v>252</v>
      </c>
      <c r="S894">
        <f t="shared" si="423"/>
        <v>892</v>
      </c>
      <c r="T894">
        <f t="shared" si="434"/>
        <v>19.54977499996312</v>
      </c>
      <c r="U894">
        <f t="shared" si="424"/>
        <v>3</v>
      </c>
      <c r="V894">
        <f t="shared" si="428"/>
        <v>0.35631808320000002</v>
      </c>
      <c r="W894">
        <f t="shared" si="429"/>
        <v>1.1708602800000001</v>
      </c>
      <c r="X894">
        <f t="shared" si="430"/>
        <v>9.7256910980000004</v>
      </c>
      <c r="Y894">
        <f t="shared" si="425"/>
        <v>-81.873001000000002</v>
      </c>
      <c r="Z894">
        <f t="shared" si="426"/>
        <v>6.2950410000000003</v>
      </c>
      <c r="AA894">
        <f t="shared" si="427"/>
        <v>0</v>
      </c>
      <c r="AB894">
        <f t="shared" si="439"/>
        <v>1.181</v>
      </c>
      <c r="AC894">
        <f t="shared" si="440"/>
        <v>-2.2360000000000002</v>
      </c>
      <c r="AD894">
        <f t="shared" si="441"/>
        <v>2.8929999999999998</v>
      </c>
      <c r="AE894">
        <f t="shared" si="442"/>
        <v>0.252</v>
      </c>
      <c r="AG894">
        <f t="shared" si="448"/>
        <v>2.0612338466053034E-2</v>
      </c>
      <c r="AH894">
        <f t="shared" si="449"/>
        <v>-3.9025562074593213E-2</v>
      </c>
      <c r="AI894">
        <f t="shared" si="450"/>
        <v>5.0492375260195947E-2</v>
      </c>
      <c r="AJ894">
        <f t="shared" si="451"/>
        <v>-2.3407444368015562E-2</v>
      </c>
      <c r="AK894">
        <f t="shared" si="452"/>
        <v>0.97002261094321651</v>
      </c>
      <c r="AL894">
        <f t="shared" si="453"/>
        <v>9.7542530175929176</v>
      </c>
      <c r="AM894">
        <f t="shared" si="445"/>
        <v>-2.4268381905946101E-2</v>
      </c>
      <c r="AN894">
        <f t="shared" si="446"/>
        <v>0.97015651646340173</v>
      </c>
      <c r="AO894">
        <f t="shared" si="447"/>
        <v>9.7542375962766421</v>
      </c>
      <c r="AQ894">
        <f t="shared" si="435"/>
        <v>6.5260999952442944E-2</v>
      </c>
      <c r="AR894" t="b">
        <f t="shared" si="443"/>
        <v>1</v>
      </c>
      <c r="AS894" t="b">
        <f t="shared" si="444"/>
        <v>1</v>
      </c>
      <c r="AT894" t="b">
        <f>TRUE</f>
        <v>1</v>
      </c>
      <c r="AU894" t="b">
        <f t="shared" si="431"/>
        <v>1</v>
      </c>
      <c r="AV894" t="b">
        <f t="shared" si="436"/>
        <v>0</v>
      </c>
      <c r="AW894" t="b">
        <f t="shared" si="432"/>
        <v>0</v>
      </c>
      <c r="AX894">
        <f t="shared" si="437"/>
        <v>0</v>
      </c>
      <c r="AY894">
        <f t="shared" si="438"/>
        <v>0</v>
      </c>
      <c r="AZ894" t="b">
        <f t="shared" si="433"/>
        <v>1</v>
      </c>
    </row>
    <row r="895" spans="1:52" x14ac:dyDescent="0.3">
      <c r="A895" s="4">
        <v>893</v>
      </c>
      <c r="B895" s="4">
        <v>-803101541077</v>
      </c>
      <c r="C895" s="5">
        <v>3</v>
      </c>
      <c r="D895" s="5">
        <v>2.9593000000000001E-2</v>
      </c>
      <c r="E895" s="5">
        <v>9.7327999999999998E-2</v>
      </c>
      <c r="F895" s="5">
        <v>0.99387199999999998</v>
      </c>
      <c r="G895" s="5">
        <v>-80727119</v>
      </c>
      <c r="H895" s="5">
        <v>7752623</v>
      </c>
      <c r="I895" s="5">
        <v>0</v>
      </c>
      <c r="J895" s="5">
        <v>1164000</v>
      </c>
      <c r="K895" s="5">
        <v>-2251000</v>
      </c>
      <c r="L895" s="5">
        <v>2870000</v>
      </c>
      <c r="M895" s="5">
        <v>251</v>
      </c>
      <c r="S895">
        <f t="shared" si="423"/>
        <v>893</v>
      </c>
      <c r="T895">
        <f t="shared" si="434"/>
        <v>19.622833000030369</v>
      </c>
      <c r="U895">
        <f t="shared" si="424"/>
        <v>3</v>
      </c>
      <c r="V895">
        <f t="shared" si="428"/>
        <v>0.29019487660000004</v>
      </c>
      <c r="W895">
        <f t="shared" si="429"/>
        <v>0.95441783359999999</v>
      </c>
      <c r="X895">
        <f t="shared" si="430"/>
        <v>9.7461076064000007</v>
      </c>
      <c r="Y895">
        <f t="shared" si="425"/>
        <v>-80.727119000000002</v>
      </c>
      <c r="Z895">
        <f t="shared" si="426"/>
        <v>7.7526229999999998</v>
      </c>
      <c r="AA895">
        <f t="shared" si="427"/>
        <v>0</v>
      </c>
      <c r="AB895">
        <f t="shared" si="439"/>
        <v>1.1639999999999999</v>
      </c>
      <c r="AC895">
        <f t="shared" si="440"/>
        <v>-2.2509999999999999</v>
      </c>
      <c r="AD895">
        <f t="shared" si="441"/>
        <v>2.87</v>
      </c>
      <c r="AE895">
        <f t="shared" si="442"/>
        <v>0.251</v>
      </c>
      <c r="AG895">
        <f t="shared" si="448"/>
        <v>2.0315632493213994E-2</v>
      </c>
      <c r="AH895">
        <f t="shared" si="449"/>
        <v>-3.9287361462392353E-2</v>
      </c>
      <c r="AI895">
        <f t="shared" si="450"/>
        <v>5.0090949532237257E-2</v>
      </c>
      <c r="AJ895">
        <f t="shared" si="451"/>
        <v>-9.2829411484266933E-2</v>
      </c>
      <c r="AK895">
        <f t="shared" si="452"/>
        <v>0.75615739541672355</v>
      </c>
      <c r="AL895">
        <f t="shared" si="453"/>
        <v>9.7673613958298215</v>
      </c>
      <c r="AM895">
        <f t="shared" si="445"/>
        <v>-9.3511936542866103E-2</v>
      </c>
      <c r="AN895">
        <f t="shared" si="446"/>
        <v>0.75623616351655243</v>
      </c>
      <c r="AO895">
        <f t="shared" si="447"/>
        <v>9.7673487869401061</v>
      </c>
      <c r="AQ895">
        <f t="shared" si="435"/>
        <v>7.305800006724894E-2</v>
      </c>
      <c r="AR895" t="b">
        <f t="shared" si="443"/>
        <v>1</v>
      </c>
      <c r="AS895" t="b">
        <f t="shared" si="444"/>
        <v>1</v>
      </c>
      <c r="AT895" t="b">
        <f>TRUE</f>
        <v>1</v>
      </c>
      <c r="AU895" t="b">
        <f t="shared" si="431"/>
        <v>1</v>
      </c>
      <c r="AV895" t="b">
        <f t="shared" si="436"/>
        <v>0</v>
      </c>
      <c r="AW895" t="b">
        <f t="shared" si="432"/>
        <v>0</v>
      </c>
      <c r="AX895">
        <f t="shared" si="437"/>
        <v>0</v>
      </c>
      <c r="AY895">
        <f t="shared" si="438"/>
        <v>0</v>
      </c>
      <c r="AZ895" t="b">
        <f t="shared" si="433"/>
        <v>1</v>
      </c>
    </row>
    <row r="896" spans="1:52" x14ac:dyDescent="0.3">
      <c r="A896" s="4">
        <v>894</v>
      </c>
      <c r="B896" s="4">
        <v>-803101465683</v>
      </c>
      <c r="C896" s="5">
        <v>3</v>
      </c>
      <c r="D896" s="5">
        <v>2.7501999999999999E-2</v>
      </c>
      <c r="E896" s="5">
        <v>6.8207000000000004E-2</v>
      </c>
      <c r="F896" s="5">
        <v>0.98966399999999999</v>
      </c>
      <c r="G896" s="5">
        <v>-79763702</v>
      </c>
      <c r="H896" s="5">
        <v>8359664</v>
      </c>
      <c r="I896" s="5">
        <v>0</v>
      </c>
      <c r="J896" s="5">
        <v>1141000</v>
      </c>
      <c r="K896" s="5">
        <v>-2252000</v>
      </c>
      <c r="L896" s="5">
        <v>2850000</v>
      </c>
      <c r="M896" s="5">
        <v>251</v>
      </c>
      <c r="S896">
        <f t="shared" si="423"/>
        <v>894</v>
      </c>
      <c r="T896">
        <f t="shared" si="434"/>
        <v>19.698226999957114</v>
      </c>
      <c r="U896">
        <f t="shared" si="424"/>
        <v>3</v>
      </c>
      <c r="V896">
        <f t="shared" si="428"/>
        <v>0.26969011240000001</v>
      </c>
      <c r="W896">
        <f t="shared" si="429"/>
        <v>0.66885148340000011</v>
      </c>
      <c r="X896">
        <f t="shared" si="430"/>
        <v>9.7048431168000011</v>
      </c>
      <c r="Y896">
        <f t="shared" si="425"/>
        <v>-79.763701999999995</v>
      </c>
      <c r="Z896">
        <f t="shared" si="426"/>
        <v>8.3596640000000004</v>
      </c>
      <c r="AA896">
        <f t="shared" si="427"/>
        <v>0</v>
      </c>
      <c r="AB896">
        <f t="shared" si="439"/>
        <v>1.141</v>
      </c>
      <c r="AC896">
        <f t="shared" si="440"/>
        <v>-2.2519999999999998</v>
      </c>
      <c r="AD896">
        <f t="shared" si="441"/>
        <v>2.85</v>
      </c>
      <c r="AE896">
        <f t="shared" si="442"/>
        <v>0.251</v>
      </c>
      <c r="AG896">
        <f t="shared" si="448"/>
        <v>1.99142067652553E-2</v>
      </c>
      <c r="AH896">
        <f t="shared" si="449"/>
        <v>-3.93048147549123E-2</v>
      </c>
      <c r="AI896">
        <f t="shared" si="450"/>
        <v>4.9741883681838392E-2</v>
      </c>
      <c r="AJ896">
        <f t="shared" si="451"/>
        <v>-0.11186703291909367</v>
      </c>
      <c r="AK896">
        <f t="shared" si="452"/>
        <v>0.47540561411746901</v>
      </c>
      <c r="AL896">
        <f t="shared" si="453"/>
        <v>9.7193389823734684</v>
      </c>
      <c r="AM896">
        <f t="shared" si="445"/>
        <v>-0.1123147754548342</v>
      </c>
      <c r="AN896">
        <f t="shared" si="446"/>
        <v>0.4754673839599024</v>
      </c>
      <c r="AO896">
        <f t="shared" si="447"/>
        <v>9.7193307970908105</v>
      </c>
      <c r="AQ896">
        <f t="shared" si="435"/>
        <v>7.5393999926745892E-2</v>
      </c>
      <c r="AR896" t="b">
        <f t="shared" si="443"/>
        <v>1</v>
      </c>
      <c r="AS896" t="b">
        <f t="shared" si="444"/>
        <v>1</v>
      </c>
      <c r="AT896" t="b">
        <f>TRUE</f>
        <v>1</v>
      </c>
      <c r="AU896" t="b">
        <f t="shared" si="431"/>
        <v>1</v>
      </c>
      <c r="AV896" t="b">
        <f t="shared" si="436"/>
        <v>0</v>
      </c>
      <c r="AW896" t="b">
        <f t="shared" si="432"/>
        <v>0</v>
      </c>
      <c r="AX896">
        <f t="shared" si="437"/>
        <v>0</v>
      </c>
      <c r="AY896">
        <f t="shared" si="438"/>
        <v>0</v>
      </c>
      <c r="AZ896" t="b">
        <f t="shared" si="433"/>
        <v>1</v>
      </c>
    </row>
    <row r="897" spans="1:52" x14ac:dyDescent="0.3">
      <c r="A897" s="4">
        <v>895</v>
      </c>
      <c r="B897" s="4">
        <v>-803101405362</v>
      </c>
      <c r="C897" s="5">
        <v>3</v>
      </c>
      <c r="D897" s="5">
        <v>1.3901999999999999E-2</v>
      </c>
      <c r="E897" s="5">
        <v>1.1745E-2</v>
      </c>
      <c r="F897" s="5">
        <v>0.99481799999999998</v>
      </c>
      <c r="G897" s="5">
        <v>-79306297</v>
      </c>
      <c r="H897" s="5">
        <v>15429684</v>
      </c>
      <c r="I897" s="5">
        <v>0</v>
      </c>
      <c r="J897" s="5">
        <v>1039000</v>
      </c>
      <c r="K897" s="5">
        <v>-2238000</v>
      </c>
      <c r="L897" s="5">
        <v>2828000</v>
      </c>
      <c r="M897" s="5">
        <v>251</v>
      </c>
      <c r="S897">
        <f t="shared" si="423"/>
        <v>895</v>
      </c>
      <c r="T897">
        <f t="shared" si="434"/>
        <v>19.758548000012524</v>
      </c>
      <c r="U897">
        <f t="shared" si="424"/>
        <v>3</v>
      </c>
      <c r="V897">
        <f t="shared" si="428"/>
        <v>0.13632579240000001</v>
      </c>
      <c r="W897">
        <f t="shared" si="429"/>
        <v>0.11517381900000001</v>
      </c>
      <c r="X897">
        <f t="shared" si="430"/>
        <v>9.7553842716000005</v>
      </c>
      <c r="Y897">
        <f t="shared" si="425"/>
        <v>-79.306297000000001</v>
      </c>
      <c r="Z897">
        <f t="shared" si="426"/>
        <v>15.429684</v>
      </c>
      <c r="AA897">
        <f t="shared" si="427"/>
        <v>0</v>
      </c>
      <c r="AB897">
        <f t="shared" si="439"/>
        <v>1.0389999999999999</v>
      </c>
      <c r="AC897">
        <f t="shared" si="440"/>
        <v>-2.238</v>
      </c>
      <c r="AD897">
        <f t="shared" si="441"/>
        <v>2.8279999999999998</v>
      </c>
      <c r="AE897">
        <f t="shared" si="442"/>
        <v>0.251</v>
      </c>
      <c r="AG897">
        <f t="shared" si="448"/>
        <v>1.8133970928221083E-2</v>
      </c>
      <c r="AH897">
        <f t="shared" si="449"/>
        <v>-3.9060468659633092E-2</v>
      </c>
      <c r="AI897">
        <f t="shared" si="450"/>
        <v>4.9357911246399634E-2</v>
      </c>
      <c r="AJ897">
        <f t="shared" si="451"/>
        <v>-0.24473118496387453</v>
      </c>
      <c r="AK897">
        <f t="shared" si="452"/>
        <v>-6.1700881101753161E-2</v>
      </c>
      <c r="AL897">
        <f t="shared" si="453"/>
        <v>9.7537516712911376</v>
      </c>
      <c r="AM897">
        <f t="shared" si="445"/>
        <v>-0.2447501050854429</v>
      </c>
      <c r="AN897">
        <f t="shared" si="446"/>
        <v>-6.1739276809359658E-2</v>
      </c>
      <c r="AO897">
        <f t="shared" si="447"/>
        <v>9.7537509535868789</v>
      </c>
      <c r="AQ897">
        <f t="shared" si="435"/>
        <v>6.0321000055409968E-2</v>
      </c>
      <c r="AR897" t="b">
        <f t="shared" si="443"/>
        <v>1</v>
      </c>
      <c r="AS897" t="b">
        <f t="shared" si="444"/>
        <v>1</v>
      </c>
      <c r="AT897" t="b">
        <f>TRUE</f>
        <v>1</v>
      </c>
      <c r="AU897" t="b">
        <f t="shared" si="431"/>
        <v>1</v>
      </c>
      <c r="AV897" t="b">
        <f t="shared" si="436"/>
        <v>0</v>
      </c>
      <c r="AW897" t="b">
        <f t="shared" si="432"/>
        <v>0</v>
      </c>
      <c r="AX897">
        <f t="shared" si="437"/>
        <v>0</v>
      </c>
      <c r="AY897">
        <f t="shared" si="438"/>
        <v>0</v>
      </c>
      <c r="AZ897" t="b">
        <f t="shared" si="433"/>
        <v>1</v>
      </c>
    </row>
    <row r="898" spans="1:52" x14ac:dyDescent="0.3">
      <c r="A898" s="4">
        <v>896</v>
      </c>
      <c r="B898" s="4">
        <v>-803101399536</v>
      </c>
      <c r="C898" s="5">
        <v>3</v>
      </c>
      <c r="D898" s="5">
        <v>-3.604E-3</v>
      </c>
      <c r="E898" s="5">
        <v>-5.0699999999999999E-3</v>
      </c>
      <c r="F898" s="5">
        <v>1034623</v>
      </c>
      <c r="G898" s="5">
        <v>-68044693</v>
      </c>
      <c r="H898" s="5">
        <v>-2327608</v>
      </c>
      <c r="I898" s="5">
        <v>0</v>
      </c>
      <c r="J898" s="5">
        <v>0.23</v>
      </c>
      <c r="K898" s="5">
        <v>-2078000</v>
      </c>
      <c r="L898" s="5">
        <v>2520000</v>
      </c>
      <c r="M898" s="5">
        <v>249</v>
      </c>
      <c r="S898">
        <f t="shared" ref="S898:S961" si="454">A898</f>
        <v>896</v>
      </c>
      <c r="T898">
        <f t="shared" si="434"/>
        <v>19.764374000020325</v>
      </c>
      <c r="U898">
        <f t="shared" ref="U898:U961" si="455">C898</f>
        <v>3</v>
      </c>
      <c r="V898">
        <f t="shared" si="428"/>
        <v>-3.5341544799999999E-2</v>
      </c>
      <c r="W898">
        <f t="shared" si="429"/>
        <v>-4.9717433999999998E-2</v>
      </c>
      <c r="X898">
        <f t="shared" si="430"/>
        <v>10.145720062600001</v>
      </c>
      <c r="Y898">
        <f t="shared" ref="Y898:Y961" si="456">IF(ABS(G898)&gt;1,G898/1000000,G898)</f>
        <v>-68.044692999999995</v>
      </c>
      <c r="Z898">
        <f t="shared" ref="Z898:Z961" si="457">IF(ABS(H898)&gt;1,H898/1000000,H898)</f>
        <v>-2.3276080000000001</v>
      </c>
      <c r="AA898">
        <f t="shared" ref="AA898:AA961" si="458">IF(ABS(I898)&gt;1,I898/1000000,I898)</f>
        <v>0</v>
      </c>
      <c r="AB898">
        <f t="shared" si="439"/>
        <v>0.23</v>
      </c>
      <c r="AC898">
        <f t="shared" si="440"/>
        <v>-2.0779999999999998</v>
      </c>
      <c r="AD898">
        <f t="shared" si="441"/>
        <v>2.52</v>
      </c>
      <c r="AE898">
        <f t="shared" si="442"/>
        <v>0.249</v>
      </c>
      <c r="AG898">
        <f t="shared" si="448"/>
        <v>4.014257279586958E-3</v>
      </c>
      <c r="AH898">
        <f t="shared" si="449"/>
        <v>-3.6267941856442165E-2</v>
      </c>
      <c r="AI898">
        <f t="shared" si="450"/>
        <v>4.3982297150257102E-2</v>
      </c>
      <c r="AJ898">
        <f t="shared" si="451"/>
        <v>-0.40320202665728</v>
      </c>
      <c r="AK898">
        <f t="shared" si="452"/>
        <v>-9.0412527715352353E-2</v>
      </c>
      <c r="AL898">
        <f t="shared" si="453"/>
        <v>10.137485395166207</v>
      </c>
      <c r="AM898">
        <f t="shared" si="445"/>
        <v>-0.40319182587614694</v>
      </c>
      <c r="AN898">
        <f t="shared" si="446"/>
        <v>-9.0444454656356602E-2</v>
      </c>
      <c r="AO898">
        <f t="shared" si="447"/>
        <v>10.13748551608559</v>
      </c>
      <c r="AQ898">
        <f t="shared" si="435"/>
        <v>5.8260000078007579E-3</v>
      </c>
      <c r="AR898" t="b">
        <f t="shared" si="443"/>
        <v>1</v>
      </c>
      <c r="AS898" t="b">
        <f t="shared" si="444"/>
        <v>1</v>
      </c>
      <c r="AT898" t="b">
        <f>TRUE</f>
        <v>1</v>
      </c>
      <c r="AU898" t="b">
        <f t="shared" si="431"/>
        <v>1</v>
      </c>
      <c r="AV898" t="b">
        <f t="shared" si="436"/>
        <v>0</v>
      </c>
      <c r="AW898" t="b">
        <f t="shared" si="432"/>
        <v>0</v>
      </c>
      <c r="AX898">
        <f t="shared" si="437"/>
        <v>0</v>
      </c>
      <c r="AY898">
        <f t="shared" si="438"/>
        <v>0</v>
      </c>
      <c r="AZ898" t="b">
        <f t="shared" si="433"/>
        <v>1</v>
      </c>
    </row>
    <row r="899" spans="1:52" x14ac:dyDescent="0.3">
      <c r="A899" s="4">
        <v>897</v>
      </c>
      <c r="B899" s="4">
        <v>-803101269431</v>
      </c>
      <c r="C899" s="5">
        <v>3</v>
      </c>
      <c r="D899" s="5">
        <v>5.5000000000000002E-5</v>
      </c>
      <c r="E899" s="5">
        <v>3.8790000000000001E-3</v>
      </c>
      <c r="F899" s="5">
        <v>1047915</v>
      </c>
      <c r="G899" s="5">
        <v>-67929939</v>
      </c>
      <c r="H899" s="5">
        <v>-4190829</v>
      </c>
      <c r="I899" s="5">
        <v>0</v>
      </c>
      <c r="J899" s="5">
        <v>4.1000000000000002E-2</v>
      </c>
      <c r="K899" s="5">
        <v>-2085000</v>
      </c>
      <c r="L899" s="5">
        <v>2415000</v>
      </c>
      <c r="M899" s="5">
        <v>249</v>
      </c>
      <c r="S899">
        <f t="shared" si="454"/>
        <v>897</v>
      </c>
      <c r="T899">
        <f t="shared" si="434"/>
        <v>19.894479000009596</v>
      </c>
      <c r="U899">
        <f t="shared" si="455"/>
        <v>3</v>
      </c>
      <c r="V899">
        <f t="shared" ref="V899:V962" si="459">IF(ABS(D899)&gt;1,D899/1000000,D899)*9.8062</f>
        <v>5.3934100000000004E-4</v>
      </c>
      <c r="W899">
        <f t="shared" ref="W899:W962" si="460">IF(ABS(E899)&gt;1,E899/1000000,E899)*9.8062</f>
        <v>3.80382498E-2</v>
      </c>
      <c r="X899">
        <f t="shared" ref="X899:X962" si="461">IF(ABS(F899)&gt;1,F899/1000000,F899)*9.8062</f>
        <v>10.276064073000001</v>
      </c>
      <c r="Y899">
        <f t="shared" si="456"/>
        <v>-67.929939000000005</v>
      </c>
      <c r="Z899">
        <f t="shared" si="457"/>
        <v>-4.1908289999999999</v>
      </c>
      <c r="AA899">
        <f t="shared" si="458"/>
        <v>0</v>
      </c>
      <c r="AB899">
        <f t="shared" si="439"/>
        <v>4.1000000000000002E-2</v>
      </c>
      <c r="AC899">
        <f t="shared" si="440"/>
        <v>-2.085</v>
      </c>
      <c r="AD899">
        <f t="shared" si="441"/>
        <v>2.415</v>
      </c>
      <c r="AE899">
        <f t="shared" si="442"/>
        <v>0.249</v>
      </c>
      <c r="AG899">
        <f t="shared" si="448"/>
        <v>7.1558499331767509E-4</v>
      </c>
      <c r="AH899">
        <f t="shared" si="449"/>
        <v>-3.6390114904081769E-2</v>
      </c>
      <c r="AI899">
        <f t="shared" si="450"/>
        <v>4.2149701435663059E-2</v>
      </c>
      <c r="AJ899">
        <f t="shared" si="451"/>
        <v>-0.37332564125348938</v>
      </c>
      <c r="AK899">
        <f t="shared" si="452"/>
        <v>3.0689697701528525E-2</v>
      </c>
      <c r="AL899">
        <f t="shared" si="453"/>
        <v>10.269305046583023</v>
      </c>
      <c r="AM899">
        <f t="shared" si="445"/>
        <v>-0.37332653583829423</v>
      </c>
      <c r="AN899">
        <f t="shared" si="446"/>
        <v>3.0684843447587533E-2</v>
      </c>
      <c r="AO899">
        <f t="shared" si="447"/>
        <v>10.269305028567389</v>
      </c>
      <c r="AQ899">
        <f t="shared" si="435"/>
        <v>0.13010499998927116</v>
      </c>
      <c r="AR899" t="b">
        <f t="shared" si="443"/>
        <v>1</v>
      </c>
      <c r="AS899" t="b">
        <f t="shared" si="444"/>
        <v>1</v>
      </c>
      <c r="AT899" t="b">
        <f>TRUE</f>
        <v>1</v>
      </c>
      <c r="AU899" t="b">
        <f t="shared" ref="AU899:AU962" si="462">AND(OR(AU898,AND(AB899=0,AC899=0)),AR899=AS899)</f>
        <v>1</v>
      </c>
      <c r="AV899" t="b">
        <f t="shared" si="436"/>
        <v>0</v>
      </c>
      <c r="AW899" t="b">
        <f t="shared" ref="AW899:AW962" si="463">AND(AS899,NOT(AT899),AU899)</f>
        <v>0</v>
      </c>
      <c r="AX899">
        <f t="shared" si="437"/>
        <v>0</v>
      </c>
      <c r="AY899">
        <f t="shared" si="438"/>
        <v>0</v>
      </c>
      <c r="AZ899" t="b">
        <f t="shared" ref="AZ899:AZ962" si="464">AND(AU899,AS899,NOT(AV899),NOT(AW899))</f>
        <v>1</v>
      </c>
    </row>
    <row r="900" spans="1:52" x14ac:dyDescent="0.3">
      <c r="A900" s="4">
        <v>898</v>
      </c>
      <c r="B900" s="4">
        <v>-803101257811</v>
      </c>
      <c r="C900" s="5">
        <v>3</v>
      </c>
      <c r="D900" s="5">
        <v>-6.3509999999999999E-3</v>
      </c>
      <c r="E900" s="5">
        <v>1.4819000000000001E-2</v>
      </c>
      <c r="F900" s="5">
        <v>1045267</v>
      </c>
      <c r="G900" s="5">
        <v>-68817398</v>
      </c>
      <c r="H900" s="5">
        <v>-4893103</v>
      </c>
      <c r="I900" s="5">
        <v>0</v>
      </c>
      <c r="J900" s="5">
        <v>-4.9000000000000002E-2</v>
      </c>
      <c r="K900" s="5">
        <v>-2099000</v>
      </c>
      <c r="L900" s="5">
        <v>2380000</v>
      </c>
      <c r="M900" s="5">
        <v>252</v>
      </c>
      <c r="S900">
        <f t="shared" si="454"/>
        <v>898</v>
      </c>
      <c r="T900">
        <f t="shared" ref="T900:T963" si="465">B900/1000000-B$2/1000000</f>
        <v>19.906099000014365</v>
      </c>
      <c r="U900">
        <f t="shared" si="455"/>
        <v>3</v>
      </c>
      <c r="V900">
        <f t="shared" si="459"/>
        <v>-6.2279176200000001E-2</v>
      </c>
      <c r="W900">
        <f t="shared" si="460"/>
        <v>0.1453180778</v>
      </c>
      <c r="X900">
        <f t="shared" si="461"/>
        <v>10.2500972554</v>
      </c>
      <c r="Y900">
        <f t="shared" si="456"/>
        <v>-68.817397999999997</v>
      </c>
      <c r="Z900">
        <f t="shared" si="457"/>
        <v>-4.893103</v>
      </c>
      <c r="AA900">
        <f t="shared" si="458"/>
        <v>0</v>
      </c>
      <c r="AB900">
        <f t="shared" si="439"/>
        <v>-4.9000000000000002E-2</v>
      </c>
      <c r="AC900">
        <f t="shared" si="440"/>
        <v>-2.0990000000000002</v>
      </c>
      <c r="AD900">
        <f t="shared" si="441"/>
        <v>2.38</v>
      </c>
      <c r="AE900">
        <f t="shared" si="442"/>
        <v>0.252</v>
      </c>
      <c r="AG900">
        <f t="shared" si="448"/>
        <v>-8.5521133347722157E-4</v>
      </c>
      <c r="AH900">
        <f t="shared" si="449"/>
        <v>-3.6634460999360977E-2</v>
      </c>
      <c r="AI900">
        <f t="shared" si="450"/>
        <v>4.153883619746504E-2</v>
      </c>
      <c r="AJ900">
        <f t="shared" si="451"/>
        <v>-0.43766018912594967</v>
      </c>
      <c r="AK900">
        <f t="shared" si="452"/>
        <v>0.15407619045491114</v>
      </c>
      <c r="AL900">
        <f t="shared" si="453"/>
        <v>10.24081070380033</v>
      </c>
      <c r="AM900">
        <f t="shared" si="445"/>
        <v>-0.43765550000990983</v>
      </c>
      <c r="AN900">
        <f t="shared" si="446"/>
        <v>0.15408402293167495</v>
      </c>
      <c r="AO900">
        <f t="shared" si="447"/>
        <v>10.240810786352345</v>
      </c>
      <c r="AQ900">
        <f t="shared" ref="AQ900:AQ963" si="466">T900-T899</f>
        <v>1.1620000004768372E-2</v>
      </c>
      <c r="AR900" t="b">
        <f t="shared" si="443"/>
        <v>1</v>
      </c>
      <c r="AS900" t="b">
        <f t="shared" si="444"/>
        <v>1</v>
      </c>
      <c r="AT900" t="b">
        <f>TRUE</f>
        <v>1</v>
      </c>
      <c r="AU900" t="b">
        <f t="shared" si="462"/>
        <v>1</v>
      </c>
      <c r="AV900" t="b">
        <f t="shared" ref="AV900:AV963" si="467">AND(AU900,NOT(AS900))</f>
        <v>0</v>
      </c>
      <c r="AW900" t="b">
        <f t="shared" si="463"/>
        <v>0</v>
      </c>
      <c r="AX900">
        <f t="shared" si="437"/>
        <v>0</v>
      </c>
      <c r="AY900">
        <f t="shared" si="438"/>
        <v>0</v>
      </c>
      <c r="AZ900" t="b">
        <f t="shared" si="464"/>
        <v>1</v>
      </c>
    </row>
    <row r="901" spans="1:52" x14ac:dyDescent="0.3">
      <c r="A901" s="4">
        <v>899</v>
      </c>
      <c r="B901" s="4">
        <v>-803101209966</v>
      </c>
      <c r="C901" s="5">
        <v>3</v>
      </c>
      <c r="D901" s="5">
        <v>4.0999999999999999E-4</v>
      </c>
      <c r="E901" s="5">
        <v>1.8325000000000001E-2</v>
      </c>
      <c r="F901" s="5">
        <v>1051251</v>
      </c>
      <c r="G901" s="5">
        <v>-69213058</v>
      </c>
      <c r="H901" s="5">
        <v>-5363841</v>
      </c>
      <c r="I901" s="5">
        <v>0</v>
      </c>
      <c r="J901" s="5">
        <v>-0.14099999999999999</v>
      </c>
      <c r="K901" s="5">
        <v>-2113000</v>
      </c>
      <c r="L901" s="5">
        <v>2343000</v>
      </c>
      <c r="M901" s="5">
        <v>252</v>
      </c>
      <c r="S901">
        <f t="shared" si="454"/>
        <v>899</v>
      </c>
      <c r="T901">
        <f t="shared" si="465"/>
        <v>19.953943999949843</v>
      </c>
      <c r="U901">
        <f t="shared" si="455"/>
        <v>3</v>
      </c>
      <c r="V901">
        <f t="shared" si="459"/>
        <v>4.0205420000000002E-3</v>
      </c>
      <c r="W901">
        <f t="shared" si="460"/>
        <v>0.17969861500000001</v>
      </c>
      <c r="X901">
        <f t="shared" si="461"/>
        <v>10.308777556199999</v>
      </c>
      <c r="Y901">
        <f t="shared" si="456"/>
        <v>-69.213058000000004</v>
      </c>
      <c r="Z901">
        <f t="shared" si="457"/>
        <v>-5.3638409999999999</v>
      </c>
      <c r="AA901">
        <f t="shared" si="458"/>
        <v>0</v>
      </c>
      <c r="AB901">
        <f t="shared" si="439"/>
        <v>-0.14099999999999999</v>
      </c>
      <c r="AC901">
        <f t="shared" si="440"/>
        <v>-2.113</v>
      </c>
      <c r="AD901">
        <f t="shared" si="441"/>
        <v>2.343</v>
      </c>
      <c r="AE901">
        <f t="shared" si="442"/>
        <v>0.252</v>
      </c>
      <c r="AG901">
        <f t="shared" si="448"/>
        <v>-2.4609142453120045E-3</v>
      </c>
      <c r="AH901">
        <f t="shared" si="449"/>
        <v>-3.6878807094640184E-2</v>
      </c>
      <c r="AI901">
        <f t="shared" si="450"/>
        <v>4.0893064374227135E-2</v>
      </c>
      <c r="AJ901">
        <f t="shared" si="451"/>
        <v>-0.37607144045286717</v>
      </c>
      <c r="AK901">
        <f t="shared" si="452"/>
        <v>0.20505017805304659</v>
      </c>
      <c r="AL901">
        <f t="shared" si="453"/>
        <v>10.301442964767597</v>
      </c>
      <c r="AM901">
        <f t="shared" si="445"/>
        <v>-0.37605398458502293</v>
      </c>
      <c r="AN901">
        <f t="shared" si="446"/>
        <v>0.20506706279757997</v>
      </c>
      <c r="AO901">
        <f t="shared" si="447"/>
        <v>10.301443265903909</v>
      </c>
      <c r="AQ901">
        <f t="shared" si="466"/>
        <v>4.7844999935477972E-2</v>
      </c>
      <c r="AR901" t="b">
        <f t="shared" si="443"/>
        <v>1</v>
      </c>
      <c r="AS901" t="b">
        <f t="shared" si="444"/>
        <v>1</v>
      </c>
      <c r="AT901" t="b">
        <f>TRUE</f>
        <v>1</v>
      </c>
      <c r="AU901" t="b">
        <f t="shared" si="462"/>
        <v>1</v>
      </c>
      <c r="AV901" t="b">
        <f t="shared" si="467"/>
        <v>0</v>
      </c>
      <c r="AW901" t="b">
        <f t="shared" si="463"/>
        <v>0</v>
      </c>
      <c r="AX901">
        <f t="shared" si="437"/>
        <v>0</v>
      </c>
      <c r="AY901">
        <f t="shared" si="438"/>
        <v>0</v>
      </c>
      <c r="AZ901" t="b">
        <f t="shared" si="464"/>
        <v>1</v>
      </c>
    </row>
    <row r="902" spans="1:52" x14ac:dyDescent="0.3">
      <c r="A902" s="4">
        <v>900</v>
      </c>
      <c r="B902" s="4">
        <v>-803101189642</v>
      </c>
      <c r="C902" s="5">
        <v>3</v>
      </c>
      <c r="D902" s="5">
        <v>1.1640000000000001E-3</v>
      </c>
      <c r="E902" s="5">
        <v>2.2643E-2</v>
      </c>
      <c r="F902" s="5">
        <v>1043152</v>
      </c>
      <c r="G902" s="5">
        <v>-63888237</v>
      </c>
      <c r="H902" s="5">
        <v>5442025</v>
      </c>
      <c r="I902" s="5">
        <v>0</v>
      </c>
      <c r="J902" s="5">
        <v>-0.90900000000000003</v>
      </c>
      <c r="K902" s="5">
        <v>-2151000</v>
      </c>
      <c r="L902" s="5">
        <v>2294000</v>
      </c>
      <c r="M902" s="5">
        <v>251</v>
      </c>
      <c r="S902">
        <f t="shared" si="454"/>
        <v>900</v>
      </c>
      <c r="T902">
        <f t="shared" si="465"/>
        <v>19.974267999990843</v>
      </c>
      <c r="U902">
        <f t="shared" si="455"/>
        <v>3</v>
      </c>
      <c r="V902">
        <f t="shared" si="459"/>
        <v>1.1414416800000002E-2</v>
      </c>
      <c r="W902">
        <f t="shared" si="460"/>
        <v>0.22204178660000001</v>
      </c>
      <c r="X902">
        <f t="shared" si="461"/>
        <v>10.229357142400001</v>
      </c>
      <c r="Y902">
        <f t="shared" si="456"/>
        <v>-63.888236999999997</v>
      </c>
      <c r="Z902">
        <f t="shared" si="457"/>
        <v>5.4420250000000001</v>
      </c>
      <c r="AA902">
        <f t="shared" si="458"/>
        <v>0</v>
      </c>
      <c r="AB902">
        <f t="shared" si="439"/>
        <v>-0.90900000000000003</v>
      </c>
      <c r="AC902">
        <f t="shared" si="440"/>
        <v>-2.1509999999999998</v>
      </c>
      <c r="AD902">
        <f t="shared" si="441"/>
        <v>2.294</v>
      </c>
      <c r="AE902">
        <f t="shared" si="442"/>
        <v>0.251</v>
      </c>
      <c r="AG902">
        <f t="shared" si="448"/>
        <v>-1.5865042900628453E-2</v>
      </c>
      <c r="AH902">
        <f t="shared" si="449"/>
        <v>-3.7542032210398021E-2</v>
      </c>
      <c r="AI902">
        <f t="shared" si="450"/>
        <v>4.0037853040749923E-2</v>
      </c>
      <c r="AJ902">
        <f t="shared" si="451"/>
        <v>-0.37253427859156063</v>
      </c>
      <c r="AK902">
        <f t="shared" si="452"/>
        <v>0.38418867455831218</v>
      </c>
      <c r="AL902">
        <f t="shared" si="453"/>
        <v>10.217768722392025</v>
      </c>
      <c r="AM902">
        <f t="shared" si="445"/>
        <v>-0.37235374795351039</v>
      </c>
      <c r="AN902">
        <f t="shared" si="446"/>
        <v>0.38429622524858942</v>
      </c>
      <c r="AO902">
        <f t="shared" si="447"/>
        <v>10.21777125836755</v>
      </c>
      <c r="AQ902">
        <f t="shared" si="466"/>
        <v>2.0324000041000545E-2</v>
      </c>
      <c r="AR902" t="b">
        <f t="shared" si="443"/>
        <v>1</v>
      </c>
      <c r="AS902" t="b">
        <f t="shared" si="444"/>
        <v>1</v>
      </c>
      <c r="AT902" t="b">
        <f>TRUE</f>
        <v>1</v>
      </c>
      <c r="AU902" t="b">
        <f t="shared" si="462"/>
        <v>1</v>
      </c>
      <c r="AV902" t="b">
        <f t="shared" si="467"/>
        <v>0</v>
      </c>
      <c r="AW902" t="b">
        <f t="shared" si="463"/>
        <v>0</v>
      </c>
      <c r="AX902">
        <f t="shared" si="437"/>
        <v>0</v>
      </c>
      <c r="AY902">
        <f t="shared" si="438"/>
        <v>0</v>
      </c>
      <c r="AZ902" t="b">
        <f t="shared" si="464"/>
        <v>1</v>
      </c>
    </row>
    <row r="903" spans="1:52" x14ac:dyDescent="0.3">
      <c r="A903" s="4">
        <v>901</v>
      </c>
      <c r="B903" s="4">
        <v>-803101130640</v>
      </c>
      <c r="C903" s="5">
        <v>3</v>
      </c>
      <c r="D903" s="5">
        <v>3.4161999999999998E-2</v>
      </c>
      <c r="E903" s="5">
        <v>-2.9531999999999999E-2</v>
      </c>
      <c r="F903" s="5">
        <v>1029093</v>
      </c>
      <c r="G903" s="5">
        <v>-50353996</v>
      </c>
      <c r="H903" s="5">
        <v>10159893</v>
      </c>
      <c r="I903" s="5">
        <v>0</v>
      </c>
      <c r="J903" s="5">
        <v>-0.17599999999999999</v>
      </c>
      <c r="K903" s="5">
        <v>-1853000</v>
      </c>
      <c r="L903" s="5">
        <v>1264000</v>
      </c>
      <c r="M903" s="5">
        <v>252</v>
      </c>
      <c r="S903">
        <f t="shared" si="454"/>
        <v>901</v>
      </c>
      <c r="T903">
        <f t="shared" si="465"/>
        <v>20.033270000014454</v>
      </c>
      <c r="U903">
        <f t="shared" si="455"/>
        <v>3</v>
      </c>
      <c r="V903">
        <f t="shared" si="459"/>
        <v>0.33499940439999998</v>
      </c>
      <c r="W903">
        <f t="shared" si="460"/>
        <v>-0.28959669840000002</v>
      </c>
      <c r="X903">
        <f t="shared" si="461"/>
        <v>10.091491776600002</v>
      </c>
      <c r="Y903">
        <f t="shared" si="456"/>
        <v>-50.353996000000002</v>
      </c>
      <c r="Z903">
        <f t="shared" si="457"/>
        <v>10.159893</v>
      </c>
      <c r="AA903">
        <f t="shared" si="458"/>
        <v>0</v>
      </c>
      <c r="AB903">
        <f t="shared" si="439"/>
        <v>-0.17599999999999999</v>
      </c>
      <c r="AC903">
        <f t="shared" si="440"/>
        <v>-1.853</v>
      </c>
      <c r="AD903">
        <f t="shared" si="441"/>
        <v>1.264</v>
      </c>
      <c r="AE903">
        <f t="shared" si="442"/>
        <v>0.252</v>
      </c>
      <c r="AG903">
        <f t="shared" si="448"/>
        <v>-3.07177948351002E-3</v>
      </c>
      <c r="AH903">
        <f t="shared" si="449"/>
        <v>-3.2340951039454925E-2</v>
      </c>
      <c r="AI903">
        <f t="shared" si="450"/>
        <v>2.2060961745208326E-2</v>
      </c>
      <c r="AJ903">
        <f t="shared" si="451"/>
        <v>8.5126745547783322E-3</v>
      </c>
      <c r="AK903">
        <f t="shared" si="452"/>
        <v>-0.25857947902225414</v>
      </c>
      <c r="AL903">
        <f t="shared" si="453"/>
        <v>10.097888953303977</v>
      </c>
      <c r="AM903">
        <f t="shared" si="445"/>
        <v>8.485449351238239E-3</v>
      </c>
      <c r="AN903">
        <f t="shared" si="446"/>
        <v>-0.25859654346114641</v>
      </c>
      <c r="AO903">
        <f t="shared" si="447"/>
        <v>10.09788853923023</v>
      </c>
      <c r="AQ903">
        <f t="shared" si="466"/>
        <v>5.900200002361089E-2</v>
      </c>
      <c r="AR903" t="b">
        <f t="shared" si="443"/>
        <v>1</v>
      </c>
      <c r="AS903" t="b">
        <f t="shared" si="444"/>
        <v>1</v>
      </c>
      <c r="AT903" t="b">
        <f>TRUE</f>
        <v>1</v>
      </c>
      <c r="AU903" t="b">
        <f t="shared" si="462"/>
        <v>1</v>
      </c>
      <c r="AV903" t="b">
        <f t="shared" si="467"/>
        <v>0</v>
      </c>
      <c r="AW903" t="b">
        <f t="shared" si="463"/>
        <v>0</v>
      </c>
      <c r="AX903">
        <f t="shared" si="437"/>
        <v>0</v>
      </c>
      <c r="AY903">
        <f t="shared" si="438"/>
        <v>0</v>
      </c>
      <c r="AZ903" t="b">
        <f t="shared" si="464"/>
        <v>1</v>
      </c>
    </row>
    <row r="904" spans="1:52" x14ac:dyDescent="0.3">
      <c r="A904" s="4">
        <v>902</v>
      </c>
      <c r="B904" s="4">
        <v>-803101119719</v>
      </c>
      <c r="C904" s="5">
        <v>3</v>
      </c>
      <c r="D904" s="5">
        <v>1.9123999999999999E-2</v>
      </c>
      <c r="E904" s="5">
        <v>-3.4724999999999999E-2</v>
      </c>
      <c r="F904" s="5">
        <v>1023579</v>
      </c>
      <c r="G904" s="5">
        <v>-47680435</v>
      </c>
      <c r="H904" s="5">
        <v>7208491</v>
      </c>
      <c r="I904" s="5">
        <v>0</v>
      </c>
      <c r="J904" s="5">
        <v>2E-3</v>
      </c>
      <c r="K904" s="5">
        <v>-1911000</v>
      </c>
      <c r="L904" s="5">
        <v>1231000</v>
      </c>
      <c r="M904" s="5">
        <v>255</v>
      </c>
      <c r="S904">
        <f t="shared" si="454"/>
        <v>902</v>
      </c>
      <c r="T904">
        <f t="shared" si="465"/>
        <v>20.044191000051796</v>
      </c>
      <c r="U904">
        <f t="shared" si="455"/>
        <v>3</v>
      </c>
      <c r="V904">
        <f t="shared" si="459"/>
        <v>0.1875337688</v>
      </c>
      <c r="W904">
        <f t="shared" si="460"/>
        <v>-0.34052029500000003</v>
      </c>
      <c r="X904">
        <f t="shared" si="461"/>
        <v>10.037420389800001</v>
      </c>
      <c r="Y904">
        <f t="shared" si="456"/>
        <v>-47.680435000000003</v>
      </c>
      <c r="Z904">
        <f t="shared" si="457"/>
        <v>7.2084910000000004</v>
      </c>
      <c r="AA904">
        <f t="shared" si="458"/>
        <v>0</v>
      </c>
      <c r="AB904">
        <f t="shared" si="439"/>
        <v>2E-3</v>
      </c>
      <c r="AC904">
        <f t="shared" si="440"/>
        <v>-1.911</v>
      </c>
      <c r="AD904">
        <f t="shared" si="441"/>
        <v>1.2310000000000001</v>
      </c>
      <c r="AE904">
        <f t="shared" si="442"/>
        <v>0.255</v>
      </c>
      <c r="AG904">
        <f t="shared" si="448"/>
        <v>3.4906585039886593E-5</v>
      </c>
      <c r="AH904">
        <f t="shared" si="449"/>
        <v>-3.3353242005611634E-2</v>
      </c>
      <c r="AI904">
        <f t="shared" si="450"/>
        <v>2.1485003092050196E-2</v>
      </c>
      <c r="AJ904">
        <f t="shared" si="451"/>
        <v>-0.14728897580276834</v>
      </c>
      <c r="AK904">
        <f t="shared" si="452"/>
        <v>-0.34087069029051714</v>
      </c>
      <c r="AL904">
        <f t="shared" si="453"/>
        <v>10.038079706668395</v>
      </c>
      <c r="AM904">
        <f t="shared" si="445"/>
        <v>-0.14728857922234961</v>
      </c>
      <c r="AN904">
        <f t="shared" si="446"/>
        <v>-0.34087066686088968</v>
      </c>
      <c r="AO904">
        <f t="shared" si="447"/>
        <v>10.038079713283038</v>
      </c>
      <c r="AQ904">
        <f t="shared" si="466"/>
        <v>1.092100003734231E-2</v>
      </c>
      <c r="AR904" t="b">
        <f t="shared" si="443"/>
        <v>1</v>
      </c>
      <c r="AS904" t="b">
        <f t="shared" si="444"/>
        <v>1</v>
      </c>
      <c r="AT904" t="b">
        <f>TRUE</f>
        <v>1</v>
      </c>
      <c r="AU904" t="b">
        <f t="shared" si="462"/>
        <v>1</v>
      </c>
      <c r="AV904" t="b">
        <f t="shared" si="467"/>
        <v>0</v>
      </c>
      <c r="AW904" t="b">
        <f t="shared" si="463"/>
        <v>0</v>
      </c>
      <c r="AX904">
        <f t="shared" si="437"/>
        <v>0</v>
      </c>
      <c r="AY904">
        <f t="shared" si="438"/>
        <v>0</v>
      </c>
      <c r="AZ904" t="b">
        <f t="shared" si="464"/>
        <v>1</v>
      </c>
    </row>
    <row r="905" spans="1:52" x14ac:dyDescent="0.3">
      <c r="A905" s="4">
        <v>903</v>
      </c>
      <c r="B905" s="4">
        <v>-803101051346</v>
      </c>
      <c r="C905" s="5">
        <v>3</v>
      </c>
      <c r="D905" s="5">
        <v>2.3078999999999999E-2</v>
      </c>
      <c r="E905" s="5">
        <v>4.4673999999999998E-2</v>
      </c>
      <c r="F905" s="5">
        <v>0.98270599999999997</v>
      </c>
      <c r="G905" s="5">
        <v>-28414169</v>
      </c>
      <c r="H905" s="5">
        <v>8159271</v>
      </c>
      <c r="I905" s="5">
        <v>0</v>
      </c>
      <c r="J905" s="5">
        <v>1515000</v>
      </c>
      <c r="K905" s="5">
        <v>-1483000</v>
      </c>
      <c r="L905" s="5">
        <v>1183000</v>
      </c>
      <c r="M905" s="5">
        <v>259</v>
      </c>
      <c r="S905">
        <f t="shared" si="454"/>
        <v>903</v>
      </c>
      <c r="T905">
        <f t="shared" si="465"/>
        <v>20.112563999951817</v>
      </c>
      <c r="U905">
        <f t="shared" si="455"/>
        <v>3</v>
      </c>
      <c r="V905">
        <f t="shared" si="459"/>
        <v>0.22631728979999999</v>
      </c>
      <c r="W905">
        <f t="shared" si="460"/>
        <v>0.4380821788</v>
      </c>
      <c r="X905">
        <f t="shared" si="461"/>
        <v>9.6366115772000001</v>
      </c>
      <c r="Y905">
        <f t="shared" si="456"/>
        <v>-28.414169000000001</v>
      </c>
      <c r="Z905">
        <f t="shared" si="457"/>
        <v>8.1592710000000004</v>
      </c>
      <c r="AA905">
        <f t="shared" si="458"/>
        <v>0</v>
      </c>
      <c r="AB905">
        <f t="shared" si="439"/>
        <v>1.5149999999999999</v>
      </c>
      <c r="AC905">
        <f t="shared" si="440"/>
        <v>-1.4830000000000001</v>
      </c>
      <c r="AD905">
        <f t="shared" si="441"/>
        <v>1.1830000000000001</v>
      </c>
      <c r="AE905">
        <f t="shared" si="442"/>
        <v>0.25900000000000001</v>
      </c>
      <c r="AG905">
        <f t="shared" si="448"/>
        <v>2.6441738167714088E-2</v>
      </c>
      <c r="AH905">
        <f t="shared" si="449"/>
        <v>-2.5883232807075909E-2</v>
      </c>
      <c r="AI905">
        <f t="shared" si="450"/>
        <v>2.064724505109292E-2</v>
      </c>
      <c r="AJ905">
        <f t="shared" si="451"/>
        <v>-2.3157327302300412E-2</v>
      </c>
      <c r="AK905">
        <f t="shared" si="452"/>
        <v>0.18308045592740047</v>
      </c>
      <c r="AL905">
        <f t="shared" si="453"/>
        <v>9.6474537306855872</v>
      </c>
      <c r="AM905">
        <f t="shared" si="445"/>
        <v>-2.3369900868933174E-2</v>
      </c>
      <c r="AN905">
        <f t="shared" si="446"/>
        <v>0.18314997280958162</v>
      </c>
      <c r="AO905">
        <f t="shared" si="447"/>
        <v>9.6474518986135855</v>
      </c>
      <c r="AQ905">
        <f t="shared" si="466"/>
        <v>6.8372999900020659E-2</v>
      </c>
      <c r="AR905" t="b">
        <f t="shared" si="443"/>
        <v>1</v>
      </c>
      <c r="AS905" t="b">
        <f t="shared" si="444"/>
        <v>1</v>
      </c>
      <c r="AT905" t="b">
        <f>TRUE</f>
        <v>1</v>
      </c>
      <c r="AU905" t="b">
        <f t="shared" si="462"/>
        <v>1</v>
      </c>
      <c r="AV905" t="b">
        <f t="shared" si="467"/>
        <v>0</v>
      </c>
      <c r="AW905" t="b">
        <f t="shared" si="463"/>
        <v>0</v>
      </c>
      <c r="AX905">
        <f t="shared" si="437"/>
        <v>0</v>
      </c>
      <c r="AY905">
        <f t="shared" si="438"/>
        <v>0</v>
      </c>
      <c r="AZ905" t="b">
        <f t="shared" si="464"/>
        <v>1</v>
      </c>
    </row>
    <row r="906" spans="1:52" x14ac:dyDescent="0.3">
      <c r="A906" s="4">
        <v>904</v>
      </c>
      <c r="B906" s="4">
        <v>-803100923134</v>
      </c>
      <c r="C906" s="5">
        <v>3</v>
      </c>
      <c r="D906" s="5">
        <v>1.8339999999999999E-2</v>
      </c>
      <c r="E906" s="5">
        <v>2.8062E-2</v>
      </c>
      <c r="F906" s="5">
        <v>0.98024800000000001</v>
      </c>
      <c r="G906" s="5">
        <v>-24713224</v>
      </c>
      <c r="H906" s="5">
        <v>8414907</v>
      </c>
      <c r="I906" s="5">
        <v>0</v>
      </c>
      <c r="J906" s="5">
        <v>1631000</v>
      </c>
      <c r="K906" s="5">
        <v>-1271000</v>
      </c>
      <c r="L906" s="5">
        <v>1285000</v>
      </c>
      <c r="M906" s="5">
        <v>258</v>
      </c>
      <c r="S906">
        <f t="shared" si="454"/>
        <v>904</v>
      </c>
      <c r="T906">
        <f t="shared" si="465"/>
        <v>20.240775999962352</v>
      </c>
      <c r="U906">
        <f t="shared" si="455"/>
        <v>3</v>
      </c>
      <c r="V906">
        <f t="shared" si="459"/>
        <v>0.17984570799999999</v>
      </c>
      <c r="W906">
        <f t="shared" si="460"/>
        <v>0.27518158440000001</v>
      </c>
      <c r="X906">
        <f t="shared" si="461"/>
        <v>9.6125079376000002</v>
      </c>
      <c r="Y906">
        <f t="shared" si="456"/>
        <v>-24.713224</v>
      </c>
      <c r="Z906">
        <f t="shared" si="457"/>
        <v>8.4149069999999995</v>
      </c>
      <c r="AA906">
        <f t="shared" si="458"/>
        <v>0</v>
      </c>
      <c r="AB906">
        <f t="shared" si="439"/>
        <v>1.631</v>
      </c>
      <c r="AC906">
        <f t="shared" si="440"/>
        <v>-1.2709999999999999</v>
      </c>
      <c r="AD906">
        <f t="shared" si="441"/>
        <v>1.2849999999999999</v>
      </c>
      <c r="AE906">
        <f t="shared" si="442"/>
        <v>0.25800000000000001</v>
      </c>
      <c r="AG906">
        <f t="shared" si="448"/>
        <v>2.8466320100027517E-2</v>
      </c>
      <c r="AH906">
        <f t="shared" si="449"/>
        <v>-2.2183134792847926E-2</v>
      </c>
      <c r="AI906">
        <f t="shared" si="450"/>
        <v>2.2427480888127131E-2</v>
      </c>
      <c r="AJ906">
        <f t="shared" si="451"/>
        <v>-3.3416611595559698E-2</v>
      </c>
      <c r="AK906">
        <f t="shared" si="452"/>
        <v>1.4280953051761802E-3</v>
      </c>
      <c r="AL906">
        <f t="shared" si="453"/>
        <v>9.6180694281188881</v>
      </c>
      <c r="AM906">
        <f t="shared" si="445"/>
        <v>-3.3503960589954224E-2</v>
      </c>
      <c r="AN906">
        <f t="shared" si="446"/>
        <v>1.474323910152453E-3</v>
      </c>
      <c r="AO906">
        <f t="shared" si="447"/>
        <v>9.6180691172654669</v>
      </c>
      <c r="AQ906">
        <f t="shared" si="466"/>
        <v>0.12821200001053512</v>
      </c>
      <c r="AR906" t="b">
        <f t="shared" si="443"/>
        <v>1</v>
      </c>
      <c r="AS906" t="b">
        <f t="shared" si="444"/>
        <v>1</v>
      </c>
      <c r="AT906" t="b">
        <f>TRUE</f>
        <v>1</v>
      </c>
      <c r="AU906" t="b">
        <f t="shared" si="462"/>
        <v>1</v>
      </c>
      <c r="AV906" t="b">
        <f t="shared" si="467"/>
        <v>0</v>
      </c>
      <c r="AW906" t="b">
        <f t="shared" si="463"/>
        <v>0</v>
      </c>
      <c r="AX906">
        <f t="shared" si="437"/>
        <v>0</v>
      </c>
      <c r="AY906">
        <f t="shared" si="438"/>
        <v>0</v>
      </c>
      <c r="AZ906" t="b">
        <f t="shared" si="464"/>
        <v>1</v>
      </c>
    </row>
    <row r="907" spans="1:52" x14ac:dyDescent="0.3">
      <c r="A907" s="4">
        <v>905</v>
      </c>
      <c r="B907" s="4">
        <v>-803100915149</v>
      </c>
      <c r="C907" s="5">
        <v>3</v>
      </c>
      <c r="D907" s="5">
        <v>3.7006999999999998E-2</v>
      </c>
      <c r="E907" s="5">
        <v>-8.6300000000000005E-3</v>
      </c>
      <c r="F907" s="5">
        <v>1006362</v>
      </c>
      <c r="G907" s="5">
        <v>-10772467</v>
      </c>
      <c r="H907" s="5">
        <v>-2362311</v>
      </c>
      <c r="I907" s="5">
        <v>0</v>
      </c>
      <c r="J907" s="5">
        <v>1594000</v>
      </c>
      <c r="K907" s="5">
        <v>-0.22600000000000001</v>
      </c>
      <c r="L907" s="5">
        <v>2125000</v>
      </c>
      <c r="M907" s="5">
        <v>262</v>
      </c>
      <c r="S907">
        <f t="shared" si="454"/>
        <v>905</v>
      </c>
      <c r="T907">
        <f t="shared" si="465"/>
        <v>20.248760999995284</v>
      </c>
      <c r="U907">
        <f t="shared" si="455"/>
        <v>3</v>
      </c>
      <c r="V907">
        <f t="shared" si="459"/>
        <v>0.36289804339999998</v>
      </c>
      <c r="W907">
        <f t="shared" si="460"/>
        <v>-8.4627506000000005E-2</v>
      </c>
      <c r="X907">
        <f t="shared" si="461"/>
        <v>9.8685870443999999</v>
      </c>
      <c r="Y907">
        <f t="shared" si="456"/>
        <v>-10.772467000000001</v>
      </c>
      <c r="Z907">
        <f t="shared" si="457"/>
        <v>-2.362311</v>
      </c>
      <c r="AA907">
        <f t="shared" si="458"/>
        <v>0</v>
      </c>
      <c r="AB907">
        <f t="shared" si="439"/>
        <v>1.5940000000000001</v>
      </c>
      <c r="AC907">
        <f t="shared" si="440"/>
        <v>-0.22600000000000001</v>
      </c>
      <c r="AD907">
        <f t="shared" si="441"/>
        <v>2.125</v>
      </c>
      <c r="AE907">
        <f t="shared" si="442"/>
        <v>0.26200000000000001</v>
      </c>
      <c r="AG907">
        <f t="shared" si="448"/>
        <v>2.7820548276789613E-2</v>
      </c>
      <c r="AH907">
        <f t="shared" si="449"/>
        <v>-3.9444441095071846E-3</v>
      </c>
      <c r="AI907">
        <f t="shared" si="450"/>
        <v>3.7088246604879499E-2</v>
      </c>
      <c r="AJ907">
        <f t="shared" si="451"/>
        <v>0.32396923120675258</v>
      </c>
      <c r="AK907">
        <f t="shared" si="452"/>
        <v>-0.3591465279765258</v>
      </c>
      <c r="AL907">
        <f t="shared" si="453"/>
        <v>9.8637682842942223</v>
      </c>
      <c r="AM907">
        <f t="shared" si="445"/>
        <v>0.32399357977285004</v>
      </c>
      <c r="AN907">
        <f t="shared" si="446"/>
        <v>-0.35910884555010808</v>
      </c>
      <c r="AO907">
        <f t="shared" si="447"/>
        <v>9.8637688565217552</v>
      </c>
      <c r="AQ907">
        <f t="shared" si="466"/>
        <v>7.9850000329315662E-3</v>
      </c>
      <c r="AR907" t="b">
        <f t="shared" si="443"/>
        <v>1</v>
      </c>
      <c r="AS907" t="b">
        <f t="shared" si="444"/>
        <v>1</v>
      </c>
      <c r="AT907" t="b">
        <f>TRUE</f>
        <v>1</v>
      </c>
      <c r="AU907" t="b">
        <f t="shared" si="462"/>
        <v>1</v>
      </c>
      <c r="AV907" t="b">
        <f t="shared" si="467"/>
        <v>0</v>
      </c>
      <c r="AW907" t="b">
        <f t="shared" si="463"/>
        <v>0</v>
      </c>
      <c r="AX907">
        <f t="shared" si="437"/>
        <v>0</v>
      </c>
      <c r="AY907">
        <f t="shared" si="438"/>
        <v>0</v>
      </c>
      <c r="AZ907" t="b">
        <f t="shared" si="464"/>
        <v>1</v>
      </c>
    </row>
    <row r="908" spans="1:52" x14ac:dyDescent="0.3">
      <c r="A908" s="4">
        <v>906</v>
      </c>
      <c r="B908" s="4">
        <v>-803100851257</v>
      </c>
      <c r="C908" s="5">
        <v>3</v>
      </c>
      <c r="D908" s="5">
        <v>3.6517000000000001E-2</v>
      </c>
      <c r="E908" s="5">
        <v>-4.2623000000000001E-2</v>
      </c>
      <c r="F908" s="5">
        <v>0.99279200000000001</v>
      </c>
      <c r="G908" s="5">
        <v>-7413242</v>
      </c>
      <c r="H908" s="5">
        <v>-5989115</v>
      </c>
      <c r="I908" s="5">
        <v>0</v>
      </c>
      <c r="J908" s="5">
        <v>1515000</v>
      </c>
      <c r="K908" s="5">
        <v>-5.1999999999999998E-2</v>
      </c>
      <c r="L908" s="5">
        <v>2317000</v>
      </c>
      <c r="M908" s="5">
        <v>261</v>
      </c>
      <c r="S908">
        <f t="shared" si="454"/>
        <v>906</v>
      </c>
      <c r="T908">
        <f t="shared" si="465"/>
        <v>20.312653000000864</v>
      </c>
      <c r="U908">
        <f t="shared" si="455"/>
        <v>3</v>
      </c>
      <c r="V908">
        <f t="shared" si="459"/>
        <v>0.35809300540000005</v>
      </c>
      <c r="W908">
        <f t="shared" si="460"/>
        <v>-0.41796966260000001</v>
      </c>
      <c r="X908">
        <f t="shared" si="461"/>
        <v>9.7355169104000012</v>
      </c>
      <c r="Y908">
        <f t="shared" si="456"/>
        <v>-7.4132420000000003</v>
      </c>
      <c r="Z908">
        <f t="shared" si="457"/>
        <v>-5.989115</v>
      </c>
      <c r="AA908">
        <f t="shared" si="458"/>
        <v>0</v>
      </c>
      <c r="AB908">
        <f t="shared" si="439"/>
        <v>1.5149999999999999</v>
      </c>
      <c r="AC908">
        <f t="shared" si="440"/>
        <v>-5.1999999999999998E-2</v>
      </c>
      <c r="AD908">
        <f t="shared" si="441"/>
        <v>2.3170000000000002</v>
      </c>
      <c r="AE908">
        <f t="shared" si="442"/>
        <v>0.26100000000000001</v>
      </c>
      <c r="AG908">
        <f t="shared" si="448"/>
        <v>2.6441738167714088E-2</v>
      </c>
      <c r="AH908">
        <f t="shared" si="449"/>
        <v>-9.0757121103705125E-4</v>
      </c>
      <c r="AI908">
        <f t="shared" si="450"/>
        <v>4.0439278768708613E-2</v>
      </c>
      <c r="AJ908">
        <f t="shared" si="451"/>
        <v>0.34925718426252761</v>
      </c>
      <c r="AK908">
        <f t="shared" si="452"/>
        <v>-0.67522603567177875</v>
      </c>
      <c r="AL908">
        <f t="shared" si="453"/>
        <v>9.7213840564009573</v>
      </c>
      <c r="AM908">
        <f t="shared" si="445"/>
        <v>0.34927030204738102</v>
      </c>
      <c r="AN908">
        <f t="shared" si="446"/>
        <v>-0.67521754925001831</v>
      </c>
      <c r="AO908">
        <f t="shared" si="447"/>
        <v>9.7213841745580289</v>
      </c>
      <c r="AQ908">
        <f t="shared" si="466"/>
        <v>6.3892000005580485E-2</v>
      </c>
      <c r="AR908" t="b">
        <f t="shared" si="443"/>
        <v>1</v>
      </c>
      <c r="AS908" t="b">
        <f t="shared" si="444"/>
        <v>1</v>
      </c>
      <c r="AT908" t="b">
        <f>TRUE</f>
        <v>1</v>
      </c>
      <c r="AU908" t="b">
        <f t="shared" si="462"/>
        <v>1</v>
      </c>
      <c r="AV908" t="b">
        <f t="shared" si="467"/>
        <v>0</v>
      </c>
      <c r="AW908" t="b">
        <f t="shared" si="463"/>
        <v>0</v>
      </c>
      <c r="AX908">
        <f t="shared" ref="AX908:AX971" si="468">AND(NOT(AW907),AW908)*T908</f>
        <v>0</v>
      </c>
      <c r="AY908">
        <f t="shared" ref="AY908:AY971" si="469">AND(AW907,NOT(AW908))*T908</f>
        <v>0</v>
      </c>
      <c r="AZ908" t="b">
        <f t="shared" si="464"/>
        <v>1</v>
      </c>
    </row>
    <row r="909" spans="1:52" x14ac:dyDescent="0.3">
      <c r="A909" s="4">
        <v>907</v>
      </c>
      <c r="B909" s="4">
        <v>-803100787351</v>
      </c>
      <c r="C909" s="5">
        <v>3</v>
      </c>
      <c r="D909" s="5">
        <v>-2.0066000000000001E-2</v>
      </c>
      <c r="E909" s="5">
        <v>0.24315700000000001</v>
      </c>
      <c r="F909" s="5">
        <v>0.94573399999999996</v>
      </c>
      <c r="G909" s="5">
        <v>23569489</v>
      </c>
      <c r="H909" s="5">
        <v>-0.49737300000000001</v>
      </c>
      <c r="I909" s="5">
        <v>0</v>
      </c>
      <c r="J909" s="5">
        <v>1142000</v>
      </c>
      <c r="K909" s="5">
        <v>0.68799999999999994</v>
      </c>
      <c r="L909" s="5">
        <v>2817000</v>
      </c>
      <c r="M909" s="5">
        <v>262</v>
      </c>
      <c r="S909">
        <f t="shared" si="454"/>
        <v>907</v>
      </c>
      <c r="T909">
        <f t="shared" si="465"/>
        <v>20.376558999996632</v>
      </c>
      <c r="U909">
        <f t="shared" si="455"/>
        <v>3</v>
      </c>
      <c r="V909">
        <f t="shared" si="459"/>
        <v>-0.19677120920000002</v>
      </c>
      <c r="W909">
        <f t="shared" si="460"/>
        <v>2.3844461734000002</v>
      </c>
      <c r="X909">
        <f t="shared" si="461"/>
        <v>9.2740567507999998</v>
      </c>
      <c r="Y909">
        <f t="shared" si="456"/>
        <v>23.569489000000001</v>
      </c>
      <c r="Z909">
        <f t="shared" si="457"/>
        <v>-0.49737300000000001</v>
      </c>
      <c r="AA909">
        <f t="shared" si="458"/>
        <v>0</v>
      </c>
      <c r="AB909">
        <f t="shared" si="439"/>
        <v>1.1419999999999999</v>
      </c>
      <c r="AC909">
        <f t="shared" si="440"/>
        <v>0.68799999999999994</v>
      </c>
      <c r="AD909">
        <f t="shared" si="441"/>
        <v>2.8170000000000002</v>
      </c>
      <c r="AE909">
        <f t="shared" si="442"/>
        <v>0.26200000000000001</v>
      </c>
      <c r="AG909">
        <f t="shared" si="448"/>
        <v>1.9931660057775243E-2</v>
      </c>
      <c r="AH909">
        <f t="shared" si="449"/>
        <v>1.2007865253720986E-2</v>
      </c>
      <c r="AI909">
        <f t="shared" si="450"/>
        <v>4.9165925028680266E-2</v>
      </c>
      <c r="AJ909">
        <f t="shared" si="451"/>
        <v>-8.539807561084907E-2</v>
      </c>
      <c r="AK909">
        <f t="shared" si="452"/>
        <v>2.1991036807617315</v>
      </c>
      <c r="AL909">
        <f t="shared" si="453"/>
        <v>9.3214312876088474</v>
      </c>
      <c r="AM909">
        <f t="shared" si="445"/>
        <v>-8.4849560771175767E-2</v>
      </c>
      <c r="AN909">
        <f t="shared" si="446"/>
        <v>2.1991374456628066</v>
      </c>
      <c r="AO909">
        <f t="shared" si="447"/>
        <v>9.3214283308295407</v>
      </c>
      <c r="AQ909">
        <f t="shared" si="466"/>
        <v>6.390599999576807E-2</v>
      </c>
      <c r="AR909" t="b">
        <f t="shared" si="443"/>
        <v>1</v>
      </c>
      <c r="AS909" t="b">
        <f t="shared" si="444"/>
        <v>1</v>
      </c>
      <c r="AT909" t="b">
        <f>TRUE</f>
        <v>1</v>
      </c>
      <c r="AU909" t="b">
        <f t="shared" si="462"/>
        <v>1</v>
      </c>
      <c r="AV909" t="b">
        <f t="shared" si="467"/>
        <v>0</v>
      </c>
      <c r="AW909" t="b">
        <f t="shared" si="463"/>
        <v>0</v>
      </c>
      <c r="AX909">
        <f t="shared" si="468"/>
        <v>0</v>
      </c>
      <c r="AY909">
        <f t="shared" si="469"/>
        <v>0</v>
      </c>
      <c r="AZ909" t="b">
        <f t="shared" si="464"/>
        <v>1</v>
      </c>
    </row>
    <row r="910" spans="1:52" x14ac:dyDescent="0.3">
      <c r="A910" s="4">
        <v>908</v>
      </c>
      <c r="B910" s="4">
        <v>-803100774297</v>
      </c>
      <c r="C910" s="5">
        <v>3</v>
      </c>
      <c r="D910" s="5">
        <v>9.9000000000000008E-3</v>
      </c>
      <c r="E910" s="5">
        <v>-6.1590000000000004E-3</v>
      </c>
      <c r="F910" s="5">
        <v>1029683</v>
      </c>
      <c r="G910" s="5">
        <v>33763802</v>
      </c>
      <c r="H910" s="5">
        <v>40428654</v>
      </c>
      <c r="I910" s="5">
        <v>0</v>
      </c>
      <c r="J910" s="5">
        <v>1316000</v>
      </c>
      <c r="K910" s="5">
        <v>0.28100000000000003</v>
      </c>
      <c r="L910" s="5">
        <v>2828000</v>
      </c>
      <c r="M910" s="5">
        <v>263</v>
      </c>
      <c r="S910">
        <f t="shared" si="454"/>
        <v>908</v>
      </c>
      <c r="T910">
        <f t="shared" si="465"/>
        <v>20.389612999977544</v>
      </c>
      <c r="U910">
        <f t="shared" si="455"/>
        <v>3</v>
      </c>
      <c r="V910">
        <f t="shared" si="459"/>
        <v>9.7081380000000009E-2</v>
      </c>
      <c r="W910">
        <f t="shared" si="460"/>
        <v>-6.0396385800000008E-2</v>
      </c>
      <c r="X910">
        <f t="shared" si="461"/>
        <v>10.097277434599999</v>
      </c>
      <c r="Y910">
        <f t="shared" si="456"/>
        <v>33.763801999999998</v>
      </c>
      <c r="Z910">
        <f t="shared" si="457"/>
        <v>40.428654000000002</v>
      </c>
      <c r="AA910">
        <f t="shared" si="458"/>
        <v>0</v>
      </c>
      <c r="AB910">
        <f t="shared" si="439"/>
        <v>1.3160000000000001</v>
      </c>
      <c r="AC910">
        <f t="shared" si="440"/>
        <v>0.28100000000000003</v>
      </c>
      <c r="AD910">
        <f t="shared" si="441"/>
        <v>2.8279999999999998</v>
      </c>
      <c r="AE910">
        <f t="shared" si="442"/>
        <v>0.26300000000000001</v>
      </c>
      <c r="AG910">
        <f t="shared" si="448"/>
        <v>2.2968532956245378E-2</v>
      </c>
      <c r="AH910">
        <f t="shared" si="449"/>
        <v>4.904375198104066E-3</v>
      </c>
      <c r="AI910">
        <f t="shared" si="450"/>
        <v>4.9357911246399634E-2</v>
      </c>
      <c r="AJ910">
        <f t="shared" si="451"/>
        <v>0.1466008509571102</v>
      </c>
      <c r="AK910">
        <f t="shared" si="452"/>
        <v>-0.2922659899579314</v>
      </c>
      <c r="AL910">
        <f t="shared" si="453"/>
        <v>10.092629632095655</v>
      </c>
      <c r="AM910">
        <f t="shared" si="445"/>
        <v>0.14658098633397953</v>
      </c>
      <c r="AN910">
        <f t="shared" si="446"/>
        <v>-0.29227971372995376</v>
      </c>
      <c r="AO910">
        <f t="shared" si="447"/>
        <v>10.09262952319315</v>
      </c>
      <c r="AQ910">
        <f t="shared" si="466"/>
        <v>1.3053999980911613E-2</v>
      </c>
      <c r="AR910" t="b">
        <f t="shared" si="443"/>
        <v>1</v>
      </c>
      <c r="AS910" t="b">
        <f t="shared" si="444"/>
        <v>1</v>
      </c>
      <c r="AT910" t="b">
        <f>TRUE</f>
        <v>1</v>
      </c>
      <c r="AU910" t="b">
        <f t="shared" si="462"/>
        <v>1</v>
      </c>
      <c r="AV910" t="b">
        <f t="shared" si="467"/>
        <v>0</v>
      </c>
      <c r="AW910" t="b">
        <f t="shared" si="463"/>
        <v>0</v>
      </c>
      <c r="AX910">
        <f t="shared" si="468"/>
        <v>0</v>
      </c>
      <c r="AY910">
        <f t="shared" si="469"/>
        <v>0</v>
      </c>
      <c r="AZ910" t="b">
        <f t="shared" si="464"/>
        <v>1</v>
      </c>
    </row>
    <row r="911" spans="1:52" x14ac:dyDescent="0.3">
      <c r="A911" s="4">
        <v>909</v>
      </c>
      <c r="B911" s="4">
        <v>-803100737692</v>
      </c>
      <c r="C911" s="5">
        <v>3</v>
      </c>
      <c r="D911" s="5">
        <v>2.6817000000000001E-2</v>
      </c>
      <c r="E911" s="5">
        <v>-1.5872000000000001E-2</v>
      </c>
      <c r="F911" s="5">
        <v>1013672</v>
      </c>
      <c r="G911" s="5">
        <v>49144154</v>
      </c>
      <c r="H911" s="5">
        <v>30024553</v>
      </c>
      <c r="I911" s="5">
        <v>0</v>
      </c>
      <c r="J911" s="5">
        <v>1064000</v>
      </c>
      <c r="K911" s="5">
        <v>3.2000000000000001E-2</v>
      </c>
      <c r="L911" s="5">
        <v>3002000</v>
      </c>
      <c r="M911" s="5">
        <v>262</v>
      </c>
      <c r="S911">
        <f t="shared" si="454"/>
        <v>909</v>
      </c>
      <c r="T911">
        <f t="shared" si="465"/>
        <v>20.426218000007793</v>
      </c>
      <c r="U911">
        <f t="shared" si="455"/>
        <v>3</v>
      </c>
      <c r="V911">
        <f t="shared" si="459"/>
        <v>0.26297286540000003</v>
      </c>
      <c r="W911">
        <f t="shared" si="460"/>
        <v>-0.15564400640000001</v>
      </c>
      <c r="X911">
        <f t="shared" si="461"/>
        <v>9.9402703664000001</v>
      </c>
      <c r="Y911">
        <f t="shared" si="456"/>
        <v>49.144154</v>
      </c>
      <c r="Z911">
        <f t="shared" si="457"/>
        <v>30.024553000000001</v>
      </c>
      <c r="AA911">
        <f t="shared" si="458"/>
        <v>0</v>
      </c>
      <c r="AB911">
        <f t="shared" si="439"/>
        <v>1.0640000000000001</v>
      </c>
      <c r="AC911">
        <f t="shared" si="440"/>
        <v>3.2000000000000001E-2</v>
      </c>
      <c r="AD911">
        <f t="shared" si="441"/>
        <v>3.0019999999999998</v>
      </c>
      <c r="AE911">
        <f t="shared" si="442"/>
        <v>0.26200000000000001</v>
      </c>
      <c r="AG911">
        <f t="shared" si="448"/>
        <v>1.8570303241219669E-2</v>
      </c>
      <c r="AH911">
        <f t="shared" si="449"/>
        <v>5.5850536063818549E-4</v>
      </c>
      <c r="AI911">
        <f t="shared" si="450"/>
        <v>5.2394784144869769E-2</v>
      </c>
      <c r="AJ911">
        <f t="shared" si="451"/>
        <v>0.2685245183828755</v>
      </c>
      <c r="AK911">
        <f t="shared" si="452"/>
        <v>-0.34019763915581813</v>
      </c>
      <c r="AL911">
        <f t="shared" si="453"/>
        <v>9.9355178471549728</v>
      </c>
      <c r="AM911">
        <f t="shared" si="445"/>
        <v>0.26852194695576465</v>
      </c>
      <c r="AN911">
        <f t="shared" si="446"/>
        <v>-0.34020039524030365</v>
      </c>
      <c r="AO911">
        <f t="shared" si="447"/>
        <v>9.9355178222816534</v>
      </c>
      <c r="AQ911">
        <f t="shared" si="466"/>
        <v>3.6605000030249357E-2</v>
      </c>
      <c r="AR911" t="b">
        <f t="shared" si="443"/>
        <v>1</v>
      </c>
      <c r="AS911" t="b">
        <f t="shared" si="444"/>
        <v>1</v>
      </c>
      <c r="AT911" t="b">
        <f>TRUE</f>
        <v>1</v>
      </c>
      <c r="AU911" t="b">
        <f t="shared" si="462"/>
        <v>1</v>
      </c>
      <c r="AV911" t="b">
        <f t="shared" si="467"/>
        <v>0</v>
      </c>
      <c r="AW911" t="b">
        <f t="shared" si="463"/>
        <v>0</v>
      </c>
      <c r="AX911">
        <f t="shared" si="468"/>
        <v>0</v>
      </c>
      <c r="AY911">
        <f t="shared" si="469"/>
        <v>0</v>
      </c>
      <c r="AZ911" t="b">
        <f t="shared" si="464"/>
        <v>1</v>
      </c>
    </row>
    <row r="912" spans="1:52" x14ac:dyDescent="0.3">
      <c r="A912" s="4">
        <v>910</v>
      </c>
      <c r="B912" s="4">
        <v>-803100707932</v>
      </c>
      <c r="C912" s="5">
        <v>3</v>
      </c>
      <c r="D912" s="5">
        <v>1.6088999999999999E-2</v>
      </c>
      <c r="E912" s="5">
        <v>2.2512999999999998E-2</v>
      </c>
      <c r="F912" s="5">
        <v>1056116</v>
      </c>
      <c r="G912" s="5">
        <v>154928619</v>
      </c>
      <c r="H912" s="5">
        <v>-5200803</v>
      </c>
      <c r="I912" s="5">
        <v>0</v>
      </c>
      <c r="J912" s="5">
        <v>-0.62</v>
      </c>
      <c r="K912" s="5">
        <v>-1419000</v>
      </c>
      <c r="L912" s="5">
        <v>3219000</v>
      </c>
      <c r="M912" s="5">
        <v>260</v>
      </c>
      <c r="S912">
        <f t="shared" si="454"/>
        <v>910</v>
      </c>
      <c r="T912">
        <f t="shared" si="465"/>
        <v>20.455977999954484</v>
      </c>
      <c r="U912">
        <f t="shared" si="455"/>
        <v>3</v>
      </c>
      <c r="V912">
        <f t="shared" si="459"/>
        <v>0.1577719518</v>
      </c>
      <c r="W912">
        <f t="shared" si="460"/>
        <v>0.2207669806</v>
      </c>
      <c r="X912">
        <f t="shared" si="461"/>
        <v>10.356484719200001</v>
      </c>
      <c r="Y912">
        <f t="shared" si="456"/>
        <v>154.928619</v>
      </c>
      <c r="Z912">
        <f t="shared" si="457"/>
        <v>-5.2008029999999996</v>
      </c>
      <c r="AA912">
        <f t="shared" si="458"/>
        <v>0</v>
      </c>
      <c r="AB912">
        <f t="shared" si="439"/>
        <v>-0.62</v>
      </c>
      <c r="AC912">
        <f t="shared" si="440"/>
        <v>-1.419</v>
      </c>
      <c r="AD912">
        <f t="shared" si="441"/>
        <v>3.2189999999999999</v>
      </c>
      <c r="AE912">
        <f t="shared" si="442"/>
        <v>0.26</v>
      </c>
      <c r="AG912">
        <f t="shared" si="448"/>
        <v>-1.0821041362364843E-2</v>
      </c>
      <c r="AH912">
        <f t="shared" si="449"/>
        <v>-2.4766222085799539E-2</v>
      </c>
      <c r="AI912">
        <f t="shared" si="450"/>
        <v>5.6182148621697459E-2</v>
      </c>
      <c r="AJ912">
        <f t="shared" si="451"/>
        <v>-9.8741212605061607E-2</v>
      </c>
      <c r="AK912">
        <f t="shared" si="452"/>
        <v>0.33282772806831279</v>
      </c>
      <c r="AL912">
        <f t="shared" si="453"/>
        <v>10.35422047591625</v>
      </c>
      <c r="AM912">
        <f t="shared" si="445"/>
        <v>-9.866703985365205E-2</v>
      </c>
      <c r="AN912">
        <f t="shared" si="446"/>
        <v>0.33281981780810854</v>
      </c>
      <c r="AO912">
        <f t="shared" si="447"/>
        <v>10.354221437251661</v>
      </c>
      <c r="AQ912">
        <f t="shared" si="466"/>
        <v>2.9759999946691096E-2</v>
      </c>
      <c r="AR912" t="b">
        <f t="shared" si="443"/>
        <v>1</v>
      </c>
      <c r="AS912" t="b">
        <f t="shared" si="444"/>
        <v>1</v>
      </c>
      <c r="AT912" t="b">
        <f>TRUE</f>
        <v>1</v>
      </c>
      <c r="AU912" t="b">
        <f t="shared" si="462"/>
        <v>1</v>
      </c>
      <c r="AV912" t="b">
        <f t="shared" si="467"/>
        <v>0</v>
      </c>
      <c r="AW912" t="b">
        <f t="shared" si="463"/>
        <v>0</v>
      </c>
      <c r="AX912">
        <f t="shared" si="468"/>
        <v>0</v>
      </c>
      <c r="AY912">
        <f t="shared" si="469"/>
        <v>0</v>
      </c>
      <c r="AZ912" t="b">
        <f t="shared" si="464"/>
        <v>1</v>
      </c>
    </row>
    <row r="913" spans="1:52" x14ac:dyDescent="0.3">
      <c r="A913" s="4">
        <v>911</v>
      </c>
      <c r="B913" s="4">
        <v>-803100686499</v>
      </c>
      <c r="C913" s="5">
        <v>9</v>
      </c>
      <c r="D913" s="5">
        <v>-3.4305000000000002E-2</v>
      </c>
      <c r="E913" s="5">
        <v>5.2368999999999999E-2</v>
      </c>
      <c r="F913" s="5">
        <v>1084005</v>
      </c>
      <c r="G913" s="5">
        <v>168819870</v>
      </c>
      <c r="H913" s="5">
        <v>4901769</v>
      </c>
      <c r="I913" s="5">
        <v>0</v>
      </c>
      <c r="J913" s="5">
        <v>-0.29899999999999999</v>
      </c>
      <c r="K913" s="5">
        <v>-2468000</v>
      </c>
      <c r="L913" s="5">
        <v>2735000</v>
      </c>
      <c r="M913" s="5">
        <v>265</v>
      </c>
      <c r="S913">
        <f t="shared" si="454"/>
        <v>911</v>
      </c>
      <c r="T913">
        <f t="shared" si="465"/>
        <v>20.477411000058055</v>
      </c>
      <c r="U913">
        <f t="shared" si="455"/>
        <v>9</v>
      </c>
      <c r="V913">
        <f t="shared" si="459"/>
        <v>-0.33640169100000006</v>
      </c>
      <c r="W913">
        <f t="shared" si="460"/>
        <v>0.51354088780000007</v>
      </c>
      <c r="X913">
        <f t="shared" si="461"/>
        <v>10.629969831000002</v>
      </c>
      <c r="Y913">
        <f t="shared" si="456"/>
        <v>168.81987000000001</v>
      </c>
      <c r="Z913">
        <f t="shared" si="457"/>
        <v>4.9017689999999998</v>
      </c>
      <c r="AA913">
        <f t="shared" si="458"/>
        <v>0</v>
      </c>
      <c r="AB913">
        <f t="shared" si="439"/>
        <v>-0.29899999999999999</v>
      </c>
      <c r="AC913">
        <f t="shared" si="440"/>
        <v>-2.468</v>
      </c>
      <c r="AD913">
        <f t="shared" si="441"/>
        <v>2.7349999999999999</v>
      </c>
      <c r="AE913">
        <f t="shared" si="442"/>
        <v>0.26500000000000001</v>
      </c>
      <c r="AG913">
        <f t="shared" si="448"/>
        <v>-5.2185344634630452E-3</v>
      </c>
      <c r="AH913">
        <f t="shared" si="449"/>
        <v>-4.307472593922005E-2</v>
      </c>
      <c r="AI913">
        <f t="shared" si="450"/>
        <v>4.7734755042044913E-2</v>
      </c>
      <c r="AJ913">
        <f t="shared" si="451"/>
        <v>-0.79383110922466837</v>
      </c>
      <c r="AK913">
        <f t="shared" si="452"/>
        <v>0.56887945743040502</v>
      </c>
      <c r="AL913">
        <f t="shared" si="453"/>
        <v>10.60279950211552</v>
      </c>
      <c r="AM913">
        <f t="shared" si="445"/>
        <v>-0.79370947531143976</v>
      </c>
      <c r="AN913">
        <f t="shared" si="446"/>
        <v>0.5690065072861562</v>
      </c>
      <c r="AO913">
        <f t="shared" si="447"/>
        <v>10.602801790686607</v>
      </c>
      <c r="AQ913">
        <f t="shared" si="466"/>
        <v>2.1433000103570521E-2</v>
      </c>
      <c r="AR913" t="b">
        <f t="shared" si="443"/>
        <v>0</v>
      </c>
      <c r="AS913" t="b">
        <f t="shared" si="444"/>
        <v>1</v>
      </c>
      <c r="AT913" t="b">
        <f>TRUE</f>
        <v>1</v>
      </c>
      <c r="AU913" t="b">
        <f t="shared" si="462"/>
        <v>0</v>
      </c>
      <c r="AV913" t="b">
        <f t="shared" si="467"/>
        <v>0</v>
      </c>
      <c r="AW913" t="b">
        <f t="shared" si="463"/>
        <v>0</v>
      </c>
      <c r="AX913">
        <f t="shared" si="468"/>
        <v>0</v>
      </c>
      <c r="AY913">
        <f t="shared" si="469"/>
        <v>0</v>
      </c>
      <c r="AZ913" t="b">
        <f t="shared" si="464"/>
        <v>0</v>
      </c>
    </row>
    <row r="914" spans="1:52" x14ac:dyDescent="0.3">
      <c r="A914" s="4">
        <v>912</v>
      </c>
      <c r="B914" s="4">
        <v>-803100676580</v>
      </c>
      <c r="C914" s="5">
        <v>9</v>
      </c>
      <c r="D914" s="5">
        <v>-4.4526000000000003E-2</v>
      </c>
      <c r="E914" s="5">
        <v>0.105823</v>
      </c>
      <c r="F914" s="5">
        <v>1062531</v>
      </c>
      <c r="G914" s="5">
        <v>170567612</v>
      </c>
      <c r="H914" s="5">
        <v>10481874</v>
      </c>
      <c r="I914" s="5">
        <v>0</v>
      </c>
      <c r="J914" s="5">
        <v>-0.30199999999999999</v>
      </c>
      <c r="K914" s="5">
        <v>-2623000</v>
      </c>
      <c r="L914" s="5">
        <v>2691000</v>
      </c>
      <c r="M914" s="5">
        <v>263</v>
      </c>
      <c r="S914">
        <f t="shared" si="454"/>
        <v>912</v>
      </c>
      <c r="T914">
        <f t="shared" si="465"/>
        <v>20.487330000032671</v>
      </c>
      <c r="U914">
        <f t="shared" si="455"/>
        <v>9</v>
      </c>
      <c r="V914">
        <f t="shared" si="459"/>
        <v>-0.43663086120000005</v>
      </c>
      <c r="W914">
        <f t="shared" si="460"/>
        <v>1.0377215026</v>
      </c>
      <c r="X914">
        <f t="shared" si="461"/>
        <v>10.419391492199999</v>
      </c>
      <c r="Y914">
        <f t="shared" si="456"/>
        <v>170.567612</v>
      </c>
      <c r="Z914">
        <f t="shared" si="457"/>
        <v>10.481873999999999</v>
      </c>
      <c r="AA914">
        <f t="shared" si="458"/>
        <v>0</v>
      </c>
      <c r="AB914">
        <f t="shared" si="439"/>
        <v>-0.30199999999999999</v>
      </c>
      <c r="AC914">
        <f t="shared" si="440"/>
        <v>-2.6230000000000002</v>
      </c>
      <c r="AD914">
        <f t="shared" si="441"/>
        <v>2.6909999999999998</v>
      </c>
      <c r="AE914">
        <f t="shared" si="442"/>
        <v>0.26300000000000001</v>
      </c>
      <c r="AG914">
        <f t="shared" si="448"/>
        <v>-5.2708943410228757E-3</v>
      </c>
      <c r="AH914">
        <f t="shared" si="449"/>
        <v>-4.5779986279811266E-2</v>
      </c>
      <c r="AI914">
        <f t="shared" si="450"/>
        <v>4.6966810171167404E-2</v>
      </c>
      <c r="AJ914">
        <f t="shared" si="451"/>
        <v>-0.91300639455400878</v>
      </c>
      <c r="AK914">
        <f t="shared" si="452"/>
        <v>1.0924634824107562</v>
      </c>
      <c r="AL914">
        <f t="shared" si="453"/>
        <v>10.382878905040878</v>
      </c>
      <c r="AM914">
        <f t="shared" si="445"/>
        <v>-0.91274945569568366</v>
      </c>
      <c r="AN914">
        <f t="shared" si="446"/>
        <v>1.0926263448290858</v>
      </c>
      <c r="AO914">
        <f t="shared" si="447"/>
        <v>10.382884358180682</v>
      </c>
      <c r="AQ914">
        <f t="shared" si="466"/>
        <v>9.9189999746158719E-3</v>
      </c>
      <c r="AR914" t="b">
        <f t="shared" si="443"/>
        <v>0</v>
      </c>
      <c r="AS914" t="b">
        <f t="shared" si="444"/>
        <v>1</v>
      </c>
      <c r="AT914" t="b">
        <f>TRUE</f>
        <v>1</v>
      </c>
      <c r="AU914" t="b">
        <f t="shared" si="462"/>
        <v>0</v>
      </c>
      <c r="AV914" t="b">
        <f t="shared" si="467"/>
        <v>0</v>
      </c>
      <c r="AW914" t="b">
        <f t="shared" si="463"/>
        <v>0</v>
      </c>
      <c r="AX914">
        <f t="shared" si="468"/>
        <v>0</v>
      </c>
      <c r="AY914">
        <f t="shared" si="469"/>
        <v>0</v>
      </c>
      <c r="AZ914" t="b">
        <f t="shared" si="464"/>
        <v>0</v>
      </c>
    </row>
    <row r="915" spans="1:52" x14ac:dyDescent="0.3">
      <c r="A915" s="4">
        <v>913</v>
      </c>
      <c r="B915" s="4">
        <v>-803100623304</v>
      </c>
      <c r="C915" s="5">
        <v>9</v>
      </c>
      <c r="D915" s="5">
        <v>-3.9566999999999998E-2</v>
      </c>
      <c r="E915" s="5">
        <v>8.1109000000000001E-2</v>
      </c>
      <c r="F915" s="5">
        <v>1041497</v>
      </c>
      <c r="G915" s="5">
        <v>171702530</v>
      </c>
      <c r="H915" s="5">
        <v>11304747</v>
      </c>
      <c r="I915" s="5">
        <v>0</v>
      </c>
      <c r="J915" s="5">
        <v>-0.30099999999999999</v>
      </c>
      <c r="K915" s="5">
        <v>-2679000</v>
      </c>
      <c r="L915" s="5">
        <v>2670000</v>
      </c>
      <c r="M915" s="5">
        <v>263</v>
      </c>
      <c r="S915">
        <f t="shared" si="454"/>
        <v>913</v>
      </c>
      <c r="T915">
        <f t="shared" si="465"/>
        <v>20.540605999995023</v>
      </c>
      <c r="U915">
        <f t="shared" si="455"/>
        <v>9</v>
      </c>
      <c r="V915">
        <f t="shared" si="459"/>
        <v>-0.38800191540000001</v>
      </c>
      <c r="W915">
        <f t="shared" si="460"/>
        <v>0.79537107579999999</v>
      </c>
      <c r="X915">
        <f t="shared" si="461"/>
        <v>10.2131278814</v>
      </c>
      <c r="Y915">
        <f t="shared" si="456"/>
        <v>171.70253</v>
      </c>
      <c r="Z915">
        <f t="shared" si="457"/>
        <v>11.304747000000001</v>
      </c>
      <c r="AA915">
        <f t="shared" si="458"/>
        <v>0</v>
      </c>
      <c r="AB915">
        <f t="shared" si="439"/>
        <v>-0.30099999999999999</v>
      </c>
      <c r="AC915">
        <f t="shared" si="440"/>
        <v>-2.6789999999999998</v>
      </c>
      <c r="AD915">
        <f t="shared" si="441"/>
        <v>2.67</v>
      </c>
      <c r="AE915">
        <f t="shared" si="442"/>
        <v>0.26300000000000001</v>
      </c>
      <c r="AG915">
        <f t="shared" si="448"/>
        <v>-5.253441048502931E-3</v>
      </c>
      <c r="AH915">
        <f t="shared" si="449"/>
        <v>-4.6757370660928083E-2</v>
      </c>
      <c r="AI915">
        <f t="shared" si="450"/>
        <v>4.66002910282486E-2</v>
      </c>
      <c r="AJ915">
        <f t="shared" si="451"/>
        <v>-0.86494287930714786</v>
      </c>
      <c r="AK915">
        <f t="shared" si="452"/>
        <v>0.84886000650269144</v>
      </c>
      <c r="AL915">
        <f t="shared" si="453"/>
        <v>10.179511396000278</v>
      </c>
      <c r="AM915">
        <f t="shared" si="445"/>
        <v>-0.86474099145164018</v>
      </c>
      <c r="AN915">
        <f t="shared" si="446"/>
        <v>0.84901391869364851</v>
      </c>
      <c r="AO915">
        <f t="shared" si="447"/>
        <v>10.179515712447774</v>
      </c>
      <c r="AQ915">
        <f t="shared" si="466"/>
        <v>5.3275999962352216E-2</v>
      </c>
      <c r="AR915" t="b">
        <f t="shared" si="443"/>
        <v>0</v>
      </c>
      <c r="AS915" t="b">
        <f t="shared" si="444"/>
        <v>1</v>
      </c>
      <c r="AT915" t="b">
        <f>TRUE</f>
        <v>1</v>
      </c>
      <c r="AU915" t="b">
        <f t="shared" si="462"/>
        <v>0</v>
      </c>
      <c r="AV915" t="b">
        <f t="shared" si="467"/>
        <v>0</v>
      </c>
      <c r="AW915" t="b">
        <f t="shared" si="463"/>
        <v>0</v>
      </c>
      <c r="AX915">
        <f t="shared" si="468"/>
        <v>0</v>
      </c>
      <c r="AY915">
        <f t="shared" si="469"/>
        <v>0</v>
      </c>
      <c r="AZ915" t="b">
        <f t="shared" si="464"/>
        <v>0</v>
      </c>
    </row>
    <row r="916" spans="1:52" x14ac:dyDescent="0.3">
      <c r="A916" s="4">
        <v>914</v>
      </c>
      <c r="B916" s="4">
        <v>-803100606045</v>
      </c>
      <c r="C916" s="5">
        <v>9</v>
      </c>
      <c r="D916" s="5">
        <v>-0.64143399999999995</v>
      </c>
      <c r="E916" s="5">
        <v>-1.1610000000000001E-2</v>
      </c>
      <c r="F916" s="5">
        <v>0.53249299999999999</v>
      </c>
      <c r="G916" s="5">
        <v>69031998</v>
      </c>
      <c r="H916" s="5">
        <v>4586289</v>
      </c>
      <c r="I916" s="5">
        <v>0</v>
      </c>
      <c r="J916" s="5">
        <v>-0.747</v>
      </c>
      <c r="K916" s="5">
        <v>-2090000</v>
      </c>
      <c r="L916" s="5">
        <v>2727000</v>
      </c>
      <c r="M916" s="5">
        <v>257</v>
      </c>
      <c r="S916">
        <f t="shared" si="454"/>
        <v>914</v>
      </c>
      <c r="T916">
        <f t="shared" si="465"/>
        <v>20.557864999980666</v>
      </c>
      <c r="U916">
        <f t="shared" si="455"/>
        <v>9</v>
      </c>
      <c r="V916">
        <f t="shared" si="459"/>
        <v>-6.2900300908000002</v>
      </c>
      <c r="W916">
        <f t="shared" si="460"/>
        <v>-0.11384998200000002</v>
      </c>
      <c r="X916">
        <f t="shared" si="461"/>
        <v>5.2217328566000001</v>
      </c>
      <c r="Y916">
        <f t="shared" si="456"/>
        <v>69.031998000000002</v>
      </c>
      <c r="Z916">
        <f t="shared" si="457"/>
        <v>4.5862889999999998</v>
      </c>
      <c r="AA916">
        <f t="shared" si="458"/>
        <v>0</v>
      </c>
      <c r="AB916">
        <f t="shared" si="439"/>
        <v>-0.747</v>
      </c>
      <c r="AC916">
        <f t="shared" si="440"/>
        <v>-2.09</v>
      </c>
      <c r="AD916">
        <f t="shared" si="441"/>
        <v>2.7269999999999999</v>
      </c>
      <c r="AE916">
        <f t="shared" si="442"/>
        <v>0.25700000000000001</v>
      </c>
      <c r="AG916">
        <f t="shared" si="448"/>
        <v>-1.3037609512397642E-2</v>
      </c>
      <c r="AH916">
        <f t="shared" si="449"/>
        <v>-3.6477381366681487E-2</v>
      </c>
      <c r="AI916">
        <f t="shared" si="450"/>
        <v>4.7595128701885363E-2</v>
      </c>
      <c r="AJ916">
        <f t="shared" si="451"/>
        <v>-6.476278702418182</v>
      </c>
      <c r="AK916">
        <f t="shared" si="452"/>
        <v>-4.8799258271401955E-2</v>
      </c>
      <c r="AL916">
        <f t="shared" si="453"/>
        <v>4.989926571430054</v>
      </c>
      <c r="AM916">
        <f t="shared" si="445"/>
        <v>-6.4763166488152839</v>
      </c>
      <c r="AN916">
        <f t="shared" si="446"/>
        <v>-4.5763320757569587E-2</v>
      </c>
      <c r="AO916">
        <f t="shared" si="447"/>
        <v>4.9899060882964594</v>
      </c>
      <c r="AQ916">
        <f t="shared" si="466"/>
        <v>1.7258999985642731E-2</v>
      </c>
      <c r="AR916" t="b">
        <f t="shared" si="443"/>
        <v>0</v>
      </c>
      <c r="AS916" t="b">
        <f t="shared" si="444"/>
        <v>1</v>
      </c>
      <c r="AT916" t="b">
        <f>FALSE</f>
        <v>0</v>
      </c>
      <c r="AU916" t="b">
        <f t="shared" si="462"/>
        <v>0</v>
      </c>
      <c r="AV916" t="b">
        <f t="shared" si="467"/>
        <v>0</v>
      </c>
      <c r="AW916" t="b">
        <f t="shared" si="463"/>
        <v>0</v>
      </c>
      <c r="AX916">
        <f t="shared" si="468"/>
        <v>0</v>
      </c>
      <c r="AY916">
        <f t="shared" si="469"/>
        <v>0</v>
      </c>
      <c r="AZ916" t="b">
        <f t="shared" si="464"/>
        <v>0</v>
      </c>
    </row>
    <row r="917" spans="1:52" x14ac:dyDescent="0.3">
      <c r="A917" s="4">
        <v>915</v>
      </c>
      <c r="B917" s="4">
        <v>-803100584804</v>
      </c>
      <c r="C917" s="5">
        <v>9</v>
      </c>
      <c r="D917" s="5">
        <v>-0.31692700000000001</v>
      </c>
      <c r="E917" s="5">
        <v>0.21587899999999999</v>
      </c>
      <c r="F917" s="5">
        <v>0.58183200000000002</v>
      </c>
      <c r="G917" s="5">
        <v>-0.27657700000000002</v>
      </c>
      <c r="H917" s="5">
        <v>14969905</v>
      </c>
      <c r="I917" s="5">
        <v>0</v>
      </c>
      <c r="J917" s="5">
        <v>-0.82699999999999996</v>
      </c>
      <c r="K917" s="5">
        <v>-2074000</v>
      </c>
      <c r="L917" s="5">
        <v>3234000</v>
      </c>
      <c r="M917" s="5">
        <v>243</v>
      </c>
      <c r="S917">
        <f t="shared" si="454"/>
        <v>915</v>
      </c>
      <c r="T917">
        <f t="shared" si="465"/>
        <v>20.579106000019237</v>
      </c>
      <c r="U917">
        <f t="shared" si="455"/>
        <v>9</v>
      </c>
      <c r="V917">
        <f t="shared" si="459"/>
        <v>-3.1078495474000003</v>
      </c>
      <c r="W917">
        <f t="shared" si="460"/>
        <v>2.1169526498</v>
      </c>
      <c r="X917">
        <f t="shared" si="461"/>
        <v>5.7055609584000004</v>
      </c>
      <c r="Y917">
        <f t="shared" si="456"/>
        <v>-0.27657700000000002</v>
      </c>
      <c r="Z917">
        <f t="shared" si="457"/>
        <v>14.969905000000001</v>
      </c>
      <c r="AA917">
        <f t="shared" si="458"/>
        <v>0</v>
      </c>
      <c r="AB917">
        <f t="shared" si="439"/>
        <v>-0.82699999999999996</v>
      </c>
      <c r="AC917">
        <f t="shared" si="440"/>
        <v>-2.0739999999999998</v>
      </c>
      <c r="AD917">
        <f t="shared" si="441"/>
        <v>3.234</v>
      </c>
      <c r="AE917">
        <f t="shared" si="442"/>
        <v>0.24299999999999999</v>
      </c>
      <c r="AG917">
        <f t="shared" si="448"/>
        <v>-1.4433872913993106E-2</v>
      </c>
      <c r="AH917">
        <f t="shared" si="449"/>
        <v>-3.6198128686362394E-2</v>
      </c>
      <c r="AI917">
        <f t="shared" si="450"/>
        <v>5.6443948009496613E-2</v>
      </c>
      <c r="AJ917">
        <f t="shared" si="451"/>
        <v>-3.3122991848143961</v>
      </c>
      <c r="AK917">
        <f t="shared" si="452"/>
        <v>2.1974052944767948</v>
      </c>
      <c r="AL917">
        <f t="shared" si="453"/>
        <v>5.558212596048409</v>
      </c>
      <c r="AM917">
        <f t="shared" si="445"/>
        <v>-3.3111718921559041</v>
      </c>
      <c r="AN917">
        <f t="shared" si="446"/>
        <v>2.1990826164466899</v>
      </c>
      <c r="AO917">
        <f t="shared" si="447"/>
        <v>5.5582208958826591</v>
      </c>
      <c r="AQ917">
        <f t="shared" si="466"/>
        <v>2.1241000038571656E-2</v>
      </c>
      <c r="AR917" t="b">
        <f t="shared" si="443"/>
        <v>0</v>
      </c>
      <c r="AS917" t="b">
        <f t="shared" si="444"/>
        <v>1</v>
      </c>
      <c r="AT917" t="b">
        <f>FALSE</f>
        <v>0</v>
      </c>
      <c r="AU917" t="b">
        <f t="shared" si="462"/>
        <v>0</v>
      </c>
      <c r="AV917" t="b">
        <f t="shared" si="467"/>
        <v>0</v>
      </c>
      <c r="AW917" t="b">
        <f t="shared" si="463"/>
        <v>0</v>
      </c>
      <c r="AX917">
        <f t="shared" si="468"/>
        <v>0</v>
      </c>
      <c r="AY917">
        <f t="shared" si="469"/>
        <v>0</v>
      </c>
      <c r="AZ917" t="b">
        <f t="shared" si="464"/>
        <v>0</v>
      </c>
    </row>
    <row r="918" spans="1:52" x14ac:dyDescent="0.3">
      <c r="A918" s="4">
        <v>916</v>
      </c>
      <c r="B918" s="4">
        <v>-803100582181</v>
      </c>
      <c r="C918" s="5">
        <v>9</v>
      </c>
      <c r="D918" s="5">
        <v>-0.228376</v>
      </c>
      <c r="E918" s="5">
        <v>0.193689</v>
      </c>
      <c r="F918" s="5">
        <v>0.61277499999999996</v>
      </c>
      <c r="G918" s="5">
        <v>-8303247</v>
      </c>
      <c r="H918" s="5">
        <v>24092083</v>
      </c>
      <c r="I918" s="5">
        <v>0</v>
      </c>
      <c r="J918" s="5">
        <v>-0.86399999999999999</v>
      </c>
      <c r="K918" s="5">
        <v>-2166000</v>
      </c>
      <c r="L918" s="5">
        <v>3236000</v>
      </c>
      <c r="M918" s="5">
        <v>240</v>
      </c>
      <c r="S918">
        <f t="shared" si="454"/>
        <v>916</v>
      </c>
      <c r="T918">
        <f t="shared" si="465"/>
        <v>20.581728999968618</v>
      </c>
      <c r="U918">
        <f t="shared" si="455"/>
        <v>9</v>
      </c>
      <c r="V918">
        <f t="shared" si="459"/>
        <v>-2.2395007312000001</v>
      </c>
      <c r="W918">
        <f t="shared" si="460"/>
        <v>1.8993530718</v>
      </c>
      <c r="X918">
        <f t="shared" si="461"/>
        <v>6.0089942049999996</v>
      </c>
      <c r="Y918">
        <f t="shared" si="456"/>
        <v>-8.3032470000000007</v>
      </c>
      <c r="Z918">
        <f t="shared" si="457"/>
        <v>24.092082999999999</v>
      </c>
      <c r="AA918">
        <f t="shared" si="458"/>
        <v>0</v>
      </c>
      <c r="AB918">
        <f t="shared" si="439"/>
        <v>-0.86399999999999999</v>
      </c>
      <c r="AC918">
        <f t="shared" si="440"/>
        <v>-2.1659999999999999</v>
      </c>
      <c r="AD918">
        <f t="shared" si="441"/>
        <v>3.2360000000000002</v>
      </c>
      <c r="AE918">
        <f t="shared" si="442"/>
        <v>0.24</v>
      </c>
      <c r="AG918">
        <f t="shared" si="448"/>
        <v>-1.5079644737231005E-2</v>
      </c>
      <c r="AH918">
        <f t="shared" si="449"/>
        <v>-3.7803831598197175E-2</v>
      </c>
      <c r="AI918">
        <f t="shared" si="450"/>
        <v>5.6478854594536512E-2</v>
      </c>
      <c r="AJ918">
        <f t="shared" si="451"/>
        <v>-2.4650095545889208</v>
      </c>
      <c r="AK918">
        <f t="shared" si="452"/>
        <v>1.9884061321336504</v>
      </c>
      <c r="AL918">
        <f t="shared" si="453"/>
        <v>5.8907457865370185</v>
      </c>
      <c r="AM918">
        <f t="shared" si="445"/>
        <v>-2.463901271122189</v>
      </c>
      <c r="AN918">
        <f t="shared" si="446"/>
        <v>1.9897471872375156</v>
      </c>
      <c r="AO918">
        <f t="shared" si="447"/>
        <v>5.89075662620413</v>
      </c>
      <c r="AQ918">
        <f t="shared" si="466"/>
        <v>2.6229999493807554E-3</v>
      </c>
      <c r="AR918" t="b">
        <f t="shared" si="443"/>
        <v>0</v>
      </c>
      <c r="AS918" t="b">
        <f t="shared" si="444"/>
        <v>1</v>
      </c>
      <c r="AT918" t="b">
        <f>FALSE</f>
        <v>0</v>
      </c>
      <c r="AU918" t="b">
        <f t="shared" si="462"/>
        <v>0</v>
      </c>
      <c r="AV918" t="b">
        <f t="shared" si="467"/>
        <v>0</v>
      </c>
      <c r="AW918" t="b">
        <f t="shared" si="463"/>
        <v>0</v>
      </c>
      <c r="AX918">
        <f t="shared" si="468"/>
        <v>0</v>
      </c>
      <c r="AY918">
        <f t="shared" si="469"/>
        <v>0</v>
      </c>
      <c r="AZ918" t="b">
        <f t="shared" si="464"/>
        <v>0</v>
      </c>
    </row>
    <row r="919" spans="1:52" x14ac:dyDescent="0.3">
      <c r="A919" s="4">
        <v>917</v>
      </c>
      <c r="B919" s="4">
        <v>-803100525523</v>
      </c>
      <c r="C919" s="5">
        <v>9</v>
      </c>
      <c r="D919" s="5">
        <v>-3.5209999999999998E-3</v>
      </c>
      <c r="E919" s="5">
        <v>-1.5608E-2</v>
      </c>
      <c r="F919" s="5">
        <v>0.84783399999999998</v>
      </c>
      <c r="G919" s="5">
        <v>-49208866</v>
      </c>
      <c r="H919" s="5">
        <v>63073044</v>
      </c>
      <c r="I919" s="5">
        <v>0</v>
      </c>
      <c r="J919" s="5">
        <v>-1682000</v>
      </c>
      <c r="K919" s="5">
        <v>-2692000</v>
      </c>
      <c r="L919" s="5">
        <v>3223000</v>
      </c>
      <c r="M919" s="5">
        <v>218</v>
      </c>
      <c r="S919">
        <f t="shared" si="454"/>
        <v>917</v>
      </c>
      <c r="T919">
        <f t="shared" si="465"/>
        <v>20.638386999955401</v>
      </c>
      <c r="U919">
        <f t="shared" si="455"/>
        <v>9</v>
      </c>
      <c r="V919">
        <f t="shared" si="459"/>
        <v>-3.4527630199999999E-2</v>
      </c>
      <c r="W919">
        <f t="shared" si="460"/>
        <v>-0.15305516960000001</v>
      </c>
      <c r="X919">
        <f t="shared" si="461"/>
        <v>8.3140297707999995</v>
      </c>
      <c r="Y919">
        <f t="shared" si="456"/>
        <v>-49.208866</v>
      </c>
      <c r="Z919">
        <f t="shared" si="457"/>
        <v>63.073044000000003</v>
      </c>
      <c r="AA919">
        <f t="shared" si="458"/>
        <v>0</v>
      </c>
      <c r="AB919">
        <f t="shared" si="439"/>
        <v>-1.6819999999999999</v>
      </c>
      <c r="AC919">
        <f t="shared" si="440"/>
        <v>-2.6920000000000002</v>
      </c>
      <c r="AD919">
        <f t="shared" si="441"/>
        <v>3.2229999999999999</v>
      </c>
      <c r="AE919">
        <f t="shared" si="442"/>
        <v>0.218</v>
      </c>
      <c r="AG919">
        <f t="shared" si="448"/>
        <v>-2.9356438018544619E-2</v>
      </c>
      <c r="AH919">
        <f t="shared" si="449"/>
        <v>-4.6984263463687358E-2</v>
      </c>
      <c r="AI919">
        <f t="shared" si="450"/>
        <v>5.6251961791777244E-2</v>
      </c>
      <c r="AJ919">
        <f t="shared" si="451"/>
        <v>-0.42497438790660541</v>
      </c>
      <c r="AK919">
        <f t="shared" si="452"/>
        <v>9.0729115486190975E-2</v>
      </c>
      <c r="AL919">
        <f t="shared" si="453"/>
        <v>8.3041480038089226</v>
      </c>
      <c r="AM919">
        <f t="shared" si="445"/>
        <v>-0.42501713956279669</v>
      </c>
      <c r="AN919">
        <f t="shared" si="446"/>
        <v>9.1046021683220568E-2</v>
      </c>
      <c r="AO919">
        <f t="shared" si="447"/>
        <v>8.3041423473439284</v>
      </c>
      <c r="AQ919">
        <f t="shared" si="466"/>
        <v>5.665799998678267E-2</v>
      </c>
      <c r="AR919" t="b">
        <f t="shared" si="443"/>
        <v>0</v>
      </c>
      <c r="AS919" t="b">
        <f t="shared" si="444"/>
        <v>1</v>
      </c>
      <c r="AT919" t="b">
        <f>FALSE</f>
        <v>0</v>
      </c>
      <c r="AU919" t="b">
        <f t="shared" si="462"/>
        <v>0</v>
      </c>
      <c r="AV919" t="b">
        <f t="shared" si="467"/>
        <v>0</v>
      </c>
      <c r="AW919" t="b">
        <f t="shared" si="463"/>
        <v>0</v>
      </c>
      <c r="AX919">
        <f t="shared" si="468"/>
        <v>0</v>
      </c>
      <c r="AY919">
        <f t="shared" si="469"/>
        <v>0</v>
      </c>
      <c r="AZ919" t="b">
        <f t="shared" si="464"/>
        <v>0</v>
      </c>
    </row>
    <row r="920" spans="1:52" x14ac:dyDescent="0.3">
      <c r="A920" s="4">
        <v>918</v>
      </c>
      <c r="B920" s="4">
        <v>-803100513779</v>
      </c>
      <c r="C920" s="5">
        <v>9</v>
      </c>
      <c r="D920" s="5">
        <v>1.351E-3</v>
      </c>
      <c r="E920" s="5">
        <v>1.98E-3</v>
      </c>
      <c r="F920" s="5">
        <v>0.88527800000000001</v>
      </c>
      <c r="G920" s="5">
        <v>-50630943</v>
      </c>
      <c r="H920" s="5">
        <v>66867004</v>
      </c>
      <c r="I920" s="5">
        <v>0</v>
      </c>
      <c r="J920" s="5">
        <v>-1701000</v>
      </c>
      <c r="K920" s="5">
        <v>-2684000</v>
      </c>
      <c r="L920" s="5">
        <v>3266000</v>
      </c>
      <c r="M920" s="5">
        <v>215</v>
      </c>
      <c r="S920">
        <f t="shared" si="454"/>
        <v>918</v>
      </c>
      <c r="T920">
        <f t="shared" si="465"/>
        <v>20.650130999973044</v>
      </c>
      <c r="U920">
        <f t="shared" si="455"/>
        <v>9</v>
      </c>
      <c r="V920">
        <f t="shared" si="459"/>
        <v>1.3248176200000001E-2</v>
      </c>
      <c r="W920">
        <f t="shared" si="460"/>
        <v>1.9416276E-2</v>
      </c>
      <c r="X920">
        <f t="shared" si="461"/>
        <v>8.681213123600001</v>
      </c>
      <c r="Y920">
        <f t="shared" si="456"/>
        <v>-50.630943000000002</v>
      </c>
      <c r="Z920">
        <f t="shared" si="457"/>
        <v>66.867003999999994</v>
      </c>
      <c r="AA920">
        <f t="shared" si="458"/>
        <v>0</v>
      </c>
      <c r="AB920">
        <f t="shared" si="439"/>
        <v>-1.7010000000000001</v>
      </c>
      <c r="AC920">
        <f t="shared" si="440"/>
        <v>-2.6840000000000002</v>
      </c>
      <c r="AD920">
        <f t="shared" si="441"/>
        <v>3.266</v>
      </c>
      <c r="AE920">
        <f t="shared" si="442"/>
        <v>0.215</v>
      </c>
      <c r="AG920">
        <f t="shared" si="448"/>
        <v>-2.9688050576423545E-2</v>
      </c>
      <c r="AH920">
        <f t="shared" si="449"/>
        <v>-4.6844637123527808E-2</v>
      </c>
      <c r="AI920">
        <f t="shared" si="450"/>
        <v>5.7002453370134806E-2</v>
      </c>
      <c r="AJ920">
        <f t="shared" si="451"/>
        <v>-0.39328591855650086</v>
      </c>
      <c r="AK920">
        <f t="shared" si="452"/>
        <v>0.2768338828831749</v>
      </c>
      <c r="AL920">
        <f t="shared" si="453"/>
        <v>8.6679122625269009</v>
      </c>
      <c r="AM920">
        <f t="shared" si="445"/>
        <v>-0.39307979365906665</v>
      </c>
      <c r="AN920">
        <f t="shared" si="446"/>
        <v>0.27709815657070797</v>
      </c>
      <c r="AO920">
        <f t="shared" si="447"/>
        <v>8.6679131681595241</v>
      </c>
      <c r="AQ920">
        <f t="shared" si="466"/>
        <v>1.1744000017642975E-2</v>
      </c>
      <c r="AR920" t="b">
        <f t="shared" si="443"/>
        <v>0</v>
      </c>
      <c r="AS920" t="b">
        <f t="shared" si="444"/>
        <v>1</v>
      </c>
      <c r="AT920" t="b">
        <f>FALSE</f>
        <v>0</v>
      </c>
      <c r="AU920" t="b">
        <f t="shared" si="462"/>
        <v>0</v>
      </c>
      <c r="AV920" t="b">
        <f t="shared" si="467"/>
        <v>0</v>
      </c>
      <c r="AW920" t="b">
        <f t="shared" si="463"/>
        <v>0</v>
      </c>
      <c r="AX920">
        <f t="shared" si="468"/>
        <v>0</v>
      </c>
      <c r="AY920">
        <f t="shared" si="469"/>
        <v>0</v>
      </c>
      <c r="AZ920" t="b">
        <f t="shared" si="464"/>
        <v>0</v>
      </c>
    </row>
    <row r="921" spans="1:52" x14ac:dyDescent="0.3">
      <c r="A921" s="4">
        <v>919</v>
      </c>
      <c r="B921" s="4">
        <v>-803100443780</v>
      </c>
      <c r="C921" s="5">
        <v>9</v>
      </c>
      <c r="D921" s="5">
        <v>1.4121999999999999E-2</v>
      </c>
      <c r="E921" s="5">
        <v>-3.4984000000000001E-2</v>
      </c>
      <c r="F921" s="5">
        <v>0.887687</v>
      </c>
      <c r="G921" s="5">
        <v>-58825237</v>
      </c>
      <c r="H921" s="5">
        <v>67048752</v>
      </c>
      <c r="I921" s="5">
        <v>0</v>
      </c>
      <c r="J921" s="5">
        <v>-1714000</v>
      </c>
      <c r="K921" s="5">
        <v>-2455000</v>
      </c>
      <c r="L921" s="5">
        <v>3354000</v>
      </c>
      <c r="M921" s="5">
        <v>200</v>
      </c>
      <c r="S921">
        <f t="shared" si="454"/>
        <v>919</v>
      </c>
      <c r="T921">
        <f t="shared" si="465"/>
        <v>20.720130000030622</v>
      </c>
      <c r="U921">
        <f t="shared" si="455"/>
        <v>9</v>
      </c>
      <c r="V921">
        <f t="shared" si="459"/>
        <v>0.1384831564</v>
      </c>
      <c r="W921">
        <f t="shared" si="460"/>
        <v>-0.34306010080000005</v>
      </c>
      <c r="X921">
        <f t="shared" si="461"/>
        <v>8.7048362594000004</v>
      </c>
      <c r="Y921">
        <f t="shared" si="456"/>
        <v>-58.825237000000001</v>
      </c>
      <c r="Z921">
        <f t="shared" si="457"/>
        <v>67.048751999999993</v>
      </c>
      <c r="AA921">
        <f t="shared" si="458"/>
        <v>0</v>
      </c>
      <c r="AB921">
        <f t="shared" si="439"/>
        <v>-1.714</v>
      </c>
      <c r="AC921">
        <f t="shared" si="440"/>
        <v>-2.4550000000000001</v>
      </c>
      <c r="AD921">
        <f t="shared" si="441"/>
        <v>3.3540000000000001</v>
      </c>
      <c r="AE921">
        <f t="shared" si="442"/>
        <v>0.2</v>
      </c>
      <c r="AG921">
        <f t="shared" si="448"/>
        <v>-2.9914943379182806E-2</v>
      </c>
      <c r="AH921">
        <f t="shared" si="449"/>
        <v>-4.2847833136460789E-2</v>
      </c>
      <c r="AI921">
        <f t="shared" si="450"/>
        <v>5.8538343111889816E-2</v>
      </c>
      <c r="AJ921">
        <f t="shared" si="451"/>
        <v>-0.23451320032983416</v>
      </c>
      <c r="AK921">
        <f t="shared" si="452"/>
        <v>-8.2602308745580055E-2</v>
      </c>
      <c r="AL921">
        <f t="shared" si="453"/>
        <v>8.709145913222109</v>
      </c>
      <c r="AM921">
        <f t="shared" si="445"/>
        <v>-0.2347859027839504</v>
      </c>
      <c r="AN921">
        <f t="shared" si="446"/>
        <v>-8.2540763309141896E-2</v>
      </c>
      <c r="AO921">
        <f t="shared" si="447"/>
        <v>8.7091391493406896</v>
      </c>
      <c r="AQ921">
        <f t="shared" si="466"/>
        <v>6.9999000057578087E-2</v>
      </c>
      <c r="AR921" t="b">
        <f t="shared" si="443"/>
        <v>0</v>
      </c>
      <c r="AS921" t="b">
        <f t="shared" si="444"/>
        <v>1</v>
      </c>
      <c r="AT921" t="b">
        <f>FALSE</f>
        <v>0</v>
      </c>
      <c r="AU921" t="b">
        <f t="shared" si="462"/>
        <v>0</v>
      </c>
      <c r="AV921" t="b">
        <f t="shared" si="467"/>
        <v>0</v>
      </c>
      <c r="AW921" t="b">
        <f t="shared" si="463"/>
        <v>0</v>
      </c>
      <c r="AX921">
        <f t="shared" si="468"/>
        <v>0</v>
      </c>
      <c r="AY921">
        <f t="shared" si="469"/>
        <v>0</v>
      </c>
      <c r="AZ921" t="b">
        <f t="shared" si="464"/>
        <v>0</v>
      </c>
    </row>
    <row r="922" spans="1:52" x14ac:dyDescent="0.3">
      <c r="A922" s="4">
        <v>920</v>
      </c>
      <c r="B922" s="4">
        <v>-803100385640</v>
      </c>
      <c r="C922" s="5">
        <v>9</v>
      </c>
      <c r="D922" s="5">
        <v>-1.98E-3</v>
      </c>
      <c r="E922" s="5">
        <v>-4.1709000000000003E-2</v>
      </c>
      <c r="F922" s="5">
        <v>0.86299700000000001</v>
      </c>
      <c r="G922" s="5">
        <v>-65009895</v>
      </c>
      <c r="H922" s="5">
        <v>65833908</v>
      </c>
      <c r="I922" s="5">
        <v>0</v>
      </c>
      <c r="J922" s="5">
        <v>-1677000</v>
      </c>
      <c r="K922" s="5">
        <v>-2316000</v>
      </c>
      <c r="L922" s="5">
        <v>3338000</v>
      </c>
      <c r="M922" s="5">
        <v>208</v>
      </c>
      <c r="S922">
        <f t="shared" si="454"/>
        <v>920</v>
      </c>
      <c r="T922">
        <f t="shared" si="465"/>
        <v>20.778270000009798</v>
      </c>
      <c r="U922">
        <f t="shared" si="455"/>
        <v>9</v>
      </c>
      <c r="V922">
        <f t="shared" si="459"/>
        <v>-1.9416276E-2</v>
      </c>
      <c r="W922">
        <f t="shared" si="460"/>
        <v>-0.40900679580000004</v>
      </c>
      <c r="X922">
        <f t="shared" si="461"/>
        <v>8.462721181400001</v>
      </c>
      <c r="Y922">
        <f t="shared" si="456"/>
        <v>-65.009895</v>
      </c>
      <c r="Z922">
        <f t="shared" si="457"/>
        <v>65.833907999999994</v>
      </c>
      <c r="AA922">
        <f t="shared" si="458"/>
        <v>0</v>
      </c>
      <c r="AB922">
        <f t="shared" si="439"/>
        <v>-1.677</v>
      </c>
      <c r="AC922">
        <f t="shared" si="440"/>
        <v>-2.3159999999999998</v>
      </c>
      <c r="AD922">
        <f t="shared" si="441"/>
        <v>3.3380000000000001</v>
      </c>
      <c r="AE922">
        <f t="shared" si="442"/>
        <v>0.20799999999999999</v>
      </c>
      <c r="AG922">
        <f t="shared" si="448"/>
        <v>-2.9269171555944908E-2</v>
      </c>
      <c r="AH922">
        <f t="shared" si="449"/>
        <v>-4.0421825476188666E-2</v>
      </c>
      <c r="AI922">
        <f t="shared" si="450"/>
        <v>5.8259090431570716E-2</v>
      </c>
      <c r="AJ922">
        <f t="shared" si="451"/>
        <v>-0.36138590697709944</v>
      </c>
      <c r="AK922">
        <f t="shared" si="452"/>
        <v>-0.16139540475116018</v>
      </c>
      <c r="AL922">
        <f t="shared" si="453"/>
        <v>8.463371969520427</v>
      </c>
      <c r="AM922">
        <f t="shared" si="445"/>
        <v>-0.36172313117875909</v>
      </c>
      <c r="AN922">
        <f t="shared" si="446"/>
        <v>-0.16117014016836093</v>
      </c>
      <c r="AO922">
        <f t="shared" si="447"/>
        <v>8.4633618560941191</v>
      </c>
      <c r="AQ922">
        <f t="shared" si="466"/>
        <v>5.8139999979175627E-2</v>
      </c>
      <c r="AR922" t="b">
        <f t="shared" si="443"/>
        <v>0</v>
      </c>
      <c r="AS922" t="b">
        <f t="shared" si="444"/>
        <v>1</v>
      </c>
      <c r="AT922" t="b">
        <f>FALSE</f>
        <v>0</v>
      </c>
      <c r="AU922" t="b">
        <f t="shared" si="462"/>
        <v>0</v>
      </c>
      <c r="AV922" t="b">
        <f t="shared" si="467"/>
        <v>0</v>
      </c>
      <c r="AW922" t="b">
        <f t="shared" si="463"/>
        <v>0</v>
      </c>
      <c r="AX922">
        <f t="shared" si="468"/>
        <v>0</v>
      </c>
      <c r="AY922">
        <f t="shared" si="469"/>
        <v>0</v>
      </c>
      <c r="AZ922" t="b">
        <f t="shared" si="464"/>
        <v>0</v>
      </c>
    </row>
    <row r="923" spans="1:52" x14ac:dyDescent="0.3">
      <c r="A923" s="4">
        <v>921</v>
      </c>
      <c r="B923" s="4">
        <v>-803100378231</v>
      </c>
      <c r="C923" s="5">
        <v>9</v>
      </c>
      <c r="D923" s="5">
        <v>1.4232E-2</v>
      </c>
      <c r="E923" s="5">
        <v>-3.4223999999999997E-2</v>
      </c>
      <c r="F923" s="5">
        <v>0.88019199999999997</v>
      </c>
      <c r="G923" s="5">
        <v>-68079674</v>
      </c>
      <c r="H923" s="5">
        <v>69112572</v>
      </c>
      <c r="I923" s="5">
        <v>0</v>
      </c>
      <c r="J923" s="5">
        <v>-1666000</v>
      </c>
      <c r="K923" s="5">
        <v>-2223000</v>
      </c>
      <c r="L923" s="5">
        <v>3315000</v>
      </c>
      <c r="M923" s="5">
        <v>205</v>
      </c>
      <c r="S923">
        <f t="shared" si="454"/>
        <v>921</v>
      </c>
      <c r="T923">
        <f t="shared" si="465"/>
        <v>20.785678999964148</v>
      </c>
      <c r="U923">
        <f t="shared" si="455"/>
        <v>9</v>
      </c>
      <c r="V923">
        <f t="shared" si="459"/>
        <v>0.1395618384</v>
      </c>
      <c r="W923">
        <f t="shared" si="460"/>
        <v>-0.33560738880000002</v>
      </c>
      <c r="X923">
        <f t="shared" si="461"/>
        <v>8.631338790400001</v>
      </c>
      <c r="Y923">
        <f t="shared" si="456"/>
        <v>-68.079673999999997</v>
      </c>
      <c r="Z923">
        <f t="shared" si="457"/>
        <v>69.112572</v>
      </c>
      <c r="AA923">
        <f t="shared" si="458"/>
        <v>0</v>
      </c>
      <c r="AB923">
        <f t="shared" si="439"/>
        <v>-1.6659999999999999</v>
      </c>
      <c r="AC923">
        <f t="shared" si="440"/>
        <v>-2.2229999999999999</v>
      </c>
      <c r="AD923">
        <f t="shared" si="441"/>
        <v>3.3149999999999999</v>
      </c>
      <c r="AE923">
        <f t="shared" si="442"/>
        <v>0.20499999999999999</v>
      </c>
      <c r="AG923">
        <f t="shared" si="448"/>
        <v>-2.9077185338225529E-2</v>
      </c>
      <c r="AH923">
        <f t="shared" si="449"/>
        <v>-3.8798669271833945E-2</v>
      </c>
      <c r="AI923">
        <f t="shared" si="450"/>
        <v>5.7857664703612026E-2</v>
      </c>
      <c r="AJ923">
        <f t="shared" si="451"/>
        <v>-0.19534363865036405</v>
      </c>
      <c r="AK923">
        <f t="shared" si="452"/>
        <v>-8.4557315098384933E-2</v>
      </c>
      <c r="AL923">
        <f t="shared" si="453"/>
        <v>8.6363655587359585</v>
      </c>
      <c r="AM923">
        <f t="shared" si="445"/>
        <v>-0.1955805838294013</v>
      </c>
      <c r="AN923">
        <f t="shared" si="446"/>
        <v>-8.4525850295862626E-2</v>
      </c>
      <c r="AO923">
        <f t="shared" si="447"/>
        <v>8.6363605040942559</v>
      </c>
      <c r="AQ923">
        <f t="shared" si="466"/>
        <v>7.4089999543502927E-3</v>
      </c>
      <c r="AR923" t="b">
        <f t="shared" si="443"/>
        <v>0</v>
      </c>
      <c r="AS923" t="b">
        <f t="shared" si="444"/>
        <v>1</v>
      </c>
      <c r="AT923" t="b">
        <f>FALSE</f>
        <v>0</v>
      </c>
      <c r="AU923" t="b">
        <f t="shared" si="462"/>
        <v>0</v>
      </c>
      <c r="AV923" t="b">
        <f t="shared" si="467"/>
        <v>0</v>
      </c>
      <c r="AW923" t="b">
        <f t="shared" si="463"/>
        <v>0</v>
      </c>
      <c r="AX923">
        <f t="shared" si="468"/>
        <v>0</v>
      </c>
      <c r="AY923">
        <f t="shared" si="469"/>
        <v>0</v>
      </c>
      <c r="AZ923" t="b">
        <f t="shared" si="464"/>
        <v>0</v>
      </c>
    </row>
    <row r="924" spans="1:52" x14ac:dyDescent="0.3">
      <c r="A924" s="4">
        <v>922</v>
      </c>
      <c r="B924" s="4">
        <v>-803100305562</v>
      </c>
      <c r="C924" s="5">
        <v>9</v>
      </c>
      <c r="D924" s="5">
        <v>1.8869E-2</v>
      </c>
      <c r="E924" s="5">
        <v>-1.6611999999999998E-2</v>
      </c>
      <c r="F924" s="5">
        <v>0.93103599999999997</v>
      </c>
      <c r="G924" s="5">
        <v>-91385170</v>
      </c>
      <c r="H924" s="5">
        <v>49620167</v>
      </c>
      <c r="I924" s="5">
        <v>0</v>
      </c>
      <c r="J924" s="5">
        <v>-0.59199999999999997</v>
      </c>
      <c r="K924" s="5">
        <v>0.56299999999999994</v>
      </c>
      <c r="L924" s="5">
        <v>3009000</v>
      </c>
      <c r="M924" s="5">
        <v>162</v>
      </c>
      <c r="S924">
        <f t="shared" si="454"/>
        <v>922</v>
      </c>
      <c r="T924">
        <f t="shared" si="465"/>
        <v>20.858347999979742</v>
      </c>
      <c r="U924">
        <f t="shared" si="455"/>
        <v>9</v>
      </c>
      <c r="V924">
        <f t="shared" si="459"/>
        <v>0.1850331878</v>
      </c>
      <c r="W924">
        <f t="shared" si="460"/>
        <v>-0.16290059439999999</v>
      </c>
      <c r="X924">
        <f t="shared" si="461"/>
        <v>9.1299252232000008</v>
      </c>
      <c r="Y924">
        <f t="shared" si="456"/>
        <v>-91.385170000000002</v>
      </c>
      <c r="Z924">
        <f t="shared" si="457"/>
        <v>49.620167000000002</v>
      </c>
      <c r="AA924">
        <f t="shared" si="458"/>
        <v>0</v>
      </c>
      <c r="AB924">
        <f t="shared" si="439"/>
        <v>-0.59199999999999997</v>
      </c>
      <c r="AC924">
        <f t="shared" si="440"/>
        <v>0.56299999999999994</v>
      </c>
      <c r="AD924">
        <f t="shared" si="441"/>
        <v>3.0089999999999999</v>
      </c>
      <c r="AE924">
        <f t="shared" si="442"/>
        <v>0.16200000000000001</v>
      </c>
      <c r="AG924">
        <f t="shared" si="448"/>
        <v>-1.0332349171806431E-2</v>
      </c>
      <c r="AH924">
        <f t="shared" si="449"/>
        <v>9.8262036887280749E-3</v>
      </c>
      <c r="AI924">
        <f t="shared" si="450"/>
        <v>5.2516957192509366E-2</v>
      </c>
      <c r="AJ924">
        <f t="shared" si="451"/>
        <v>0.27473531622414737</v>
      </c>
      <c r="AK924">
        <f t="shared" si="452"/>
        <v>-6.8583341600553807E-2</v>
      </c>
      <c r="AL924">
        <f t="shared" si="453"/>
        <v>9.1288622126057426</v>
      </c>
      <c r="AM924">
        <f t="shared" si="445"/>
        <v>0.27474706597842014</v>
      </c>
      <c r="AN924">
        <f t="shared" si="446"/>
        <v>-6.8560002193137334E-2</v>
      </c>
      <c r="AO924">
        <f t="shared" si="447"/>
        <v>9.1288620343010134</v>
      </c>
      <c r="AQ924">
        <f t="shared" si="466"/>
        <v>7.2669000015594065E-2</v>
      </c>
      <c r="AR924" t="b">
        <f t="shared" si="443"/>
        <v>0</v>
      </c>
      <c r="AS924" t="b">
        <f t="shared" si="444"/>
        <v>1</v>
      </c>
      <c r="AT924" t="b">
        <f>FALSE</f>
        <v>0</v>
      </c>
      <c r="AU924" t="b">
        <f t="shared" si="462"/>
        <v>0</v>
      </c>
      <c r="AV924" t="b">
        <f t="shared" si="467"/>
        <v>0</v>
      </c>
      <c r="AW924" t="b">
        <f t="shared" si="463"/>
        <v>0</v>
      </c>
      <c r="AX924">
        <f t="shared" si="468"/>
        <v>0</v>
      </c>
      <c r="AY924">
        <f t="shared" si="469"/>
        <v>0</v>
      </c>
      <c r="AZ924" t="b">
        <f t="shared" si="464"/>
        <v>0</v>
      </c>
    </row>
    <row r="925" spans="1:52" x14ac:dyDescent="0.3">
      <c r="A925" s="4">
        <v>923</v>
      </c>
      <c r="B925" s="4">
        <v>-803100236511</v>
      </c>
      <c r="C925" s="5">
        <v>9</v>
      </c>
      <c r="D925" s="5">
        <v>3.8374999999999999E-2</v>
      </c>
      <c r="E925" s="5">
        <v>-2.7466999999999998E-2</v>
      </c>
      <c r="F925" s="5">
        <v>0.92108999999999996</v>
      </c>
      <c r="G925" s="5">
        <v>-81045181</v>
      </c>
      <c r="H925" s="5">
        <v>34306328</v>
      </c>
      <c r="I925" s="5">
        <v>0</v>
      </c>
      <c r="J925" s="5">
        <v>-0.40799999999999997</v>
      </c>
      <c r="K925" s="5">
        <v>0.96499999999999997</v>
      </c>
      <c r="L925" s="5">
        <v>2864000</v>
      </c>
      <c r="M925" s="5">
        <v>162</v>
      </c>
      <c r="S925">
        <f t="shared" si="454"/>
        <v>923</v>
      </c>
      <c r="T925">
        <f t="shared" si="465"/>
        <v>20.92739900003653</v>
      </c>
      <c r="U925">
        <f t="shared" si="455"/>
        <v>9</v>
      </c>
      <c r="V925">
        <f t="shared" si="459"/>
        <v>0.37631292500000002</v>
      </c>
      <c r="W925">
        <f t="shared" si="460"/>
        <v>-0.26934689540000001</v>
      </c>
      <c r="X925">
        <f t="shared" si="461"/>
        <v>9.0323927580000003</v>
      </c>
      <c r="Y925">
        <f t="shared" si="456"/>
        <v>-81.045180999999999</v>
      </c>
      <c r="Z925">
        <f t="shared" si="457"/>
        <v>34.306328000000001</v>
      </c>
      <c r="AA925">
        <f t="shared" si="458"/>
        <v>0</v>
      </c>
      <c r="AB925">
        <f t="shared" si="439"/>
        <v>-0.40799999999999997</v>
      </c>
      <c r="AC925">
        <f t="shared" si="440"/>
        <v>0.96499999999999997</v>
      </c>
      <c r="AD925">
        <f t="shared" si="441"/>
        <v>2.8639999999999999</v>
      </c>
      <c r="AE925">
        <f t="shared" si="442"/>
        <v>0.16200000000000001</v>
      </c>
      <c r="AG925">
        <f t="shared" si="448"/>
        <v>-7.1209433481368633E-3</v>
      </c>
      <c r="AH925">
        <f t="shared" si="449"/>
        <v>1.684242728174528E-2</v>
      </c>
      <c r="AI925">
        <f t="shared" si="450"/>
        <v>4.99862297771176E-2</v>
      </c>
      <c r="AJ925">
        <f t="shared" si="451"/>
        <v>0.52837977846033768</v>
      </c>
      <c r="AK925">
        <f t="shared" si="452"/>
        <v>-0.20507570539963971</v>
      </c>
      <c r="AL925">
        <f t="shared" si="453"/>
        <v>9.0264631427333466</v>
      </c>
      <c r="AM925">
        <f t="shared" si="445"/>
        <v>0.52840822367541751</v>
      </c>
      <c r="AN925">
        <f t="shared" si="446"/>
        <v>-0.20502145288164522</v>
      </c>
      <c r="AO925">
        <f t="shared" si="447"/>
        <v>9.0264627100190822</v>
      </c>
      <c r="AQ925">
        <f t="shared" si="466"/>
        <v>6.9051000056788325E-2</v>
      </c>
      <c r="AR925" t="b">
        <f t="shared" si="443"/>
        <v>0</v>
      </c>
      <c r="AS925" t="b">
        <f t="shared" si="444"/>
        <v>1</v>
      </c>
      <c r="AT925" t="b">
        <f>FALSE</f>
        <v>0</v>
      </c>
      <c r="AU925" t="b">
        <f t="shared" si="462"/>
        <v>0</v>
      </c>
      <c r="AV925" t="b">
        <f t="shared" si="467"/>
        <v>0</v>
      </c>
      <c r="AW925" t="b">
        <f t="shared" si="463"/>
        <v>0</v>
      </c>
      <c r="AX925">
        <f t="shared" si="468"/>
        <v>0</v>
      </c>
      <c r="AY925">
        <f t="shared" si="469"/>
        <v>0</v>
      </c>
      <c r="AZ925" t="b">
        <f t="shared" si="464"/>
        <v>0</v>
      </c>
    </row>
    <row r="926" spans="1:52" x14ac:dyDescent="0.3">
      <c r="A926" s="4">
        <v>924</v>
      </c>
      <c r="B926" s="4">
        <v>-803100172078</v>
      </c>
      <c r="C926" s="5">
        <v>9</v>
      </c>
      <c r="D926" s="5">
        <v>1.7257999999999999E-2</v>
      </c>
      <c r="E926" s="5">
        <v>-5.2853999999999998E-2</v>
      </c>
      <c r="F926" s="5">
        <v>0.972418</v>
      </c>
      <c r="G926" s="5">
        <v>-31853935</v>
      </c>
      <c r="H926" s="5">
        <v>-13543862</v>
      </c>
      <c r="I926" s="5">
        <v>0</v>
      </c>
      <c r="J926" s="5">
        <v>5.0999999999999997E-2</v>
      </c>
      <c r="K926" s="5">
        <v>0.437</v>
      </c>
      <c r="L926" s="5">
        <v>2796000</v>
      </c>
      <c r="M926" s="5">
        <v>135</v>
      </c>
      <c r="S926">
        <f t="shared" si="454"/>
        <v>924</v>
      </c>
      <c r="T926">
        <f t="shared" si="465"/>
        <v>20.9918319999706</v>
      </c>
      <c r="U926">
        <f t="shared" si="455"/>
        <v>9</v>
      </c>
      <c r="V926">
        <f t="shared" si="459"/>
        <v>0.1692353996</v>
      </c>
      <c r="W926">
        <f t="shared" si="460"/>
        <v>-0.51829689479999996</v>
      </c>
      <c r="X926">
        <f t="shared" si="461"/>
        <v>9.5357253915999998</v>
      </c>
      <c r="Y926">
        <f t="shared" si="456"/>
        <v>-31.853935</v>
      </c>
      <c r="Z926">
        <f t="shared" si="457"/>
        <v>-13.543862000000001</v>
      </c>
      <c r="AA926">
        <f t="shared" si="458"/>
        <v>0</v>
      </c>
      <c r="AB926">
        <f t="shared" si="439"/>
        <v>5.0999999999999997E-2</v>
      </c>
      <c r="AC926">
        <f t="shared" si="440"/>
        <v>0.437</v>
      </c>
      <c r="AD926">
        <f t="shared" si="441"/>
        <v>2.7959999999999998</v>
      </c>
      <c r="AE926">
        <f t="shared" si="442"/>
        <v>0.13500000000000001</v>
      </c>
      <c r="AG926">
        <f t="shared" si="448"/>
        <v>8.9011791851710792E-4</v>
      </c>
      <c r="AH926">
        <f t="shared" si="449"/>
        <v>7.6270888312152205E-3</v>
      </c>
      <c r="AI926">
        <f t="shared" si="450"/>
        <v>4.8799405885761454E-2</v>
      </c>
      <c r="AJ926">
        <f t="shared" si="451"/>
        <v>0.24195959669016967</v>
      </c>
      <c r="AK926">
        <f t="shared" si="452"/>
        <v>-0.52678321258067751</v>
      </c>
      <c r="AL926">
        <f t="shared" si="453"/>
        <v>9.5336921513207429</v>
      </c>
      <c r="AM926">
        <f t="shared" si="445"/>
        <v>0.24195604919076005</v>
      </c>
      <c r="AN926">
        <f t="shared" si="446"/>
        <v>-0.52678460839040864</v>
      </c>
      <c r="AO926">
        <f t="shared" si="447"/>
        <v>9.5336921642281371</v>
      </c>
      <c r="AQ926">
        <f t="shared" si="466"/>
        <v>6.4432999934069812E-2</v>
      </c>
      <c r="AR926" t="b">
        <f t="shared" si="443"/>
        <v>0</v>
      </c>
      <c r="AS926" t="b">
        <f t="shared" si="444"/>
        <v>1</v>
      </c>
      <c r="AT926" t="b">
        <f>FALSE</f>
        <v>0</v>
      </c>
      <c r="AU926" t="b">
        <f t="shared" si="462"/>
        <v>0</v>
      </c>
      <c r="AV926" t="b">
        <f t="shared" si="467"/>
        <v>0</v>
      </c>
      <c r="AW926" t="b">
        <f t="shared" si="463"/>
        <v>0</v>
      </c>
      <c r="AX926">
        <f t="shared" si="468"/>
        <v>0</v>
      </c>
      <c r="AY926">
        <f t="shared" si="469"/>
        <v>0</v>
      </c>
      <c r="AZ926" t="b">
        <f t="shared" si="464"/>
        <v>0</v>
      </c>
    </row>
    <row r="927" spans="1:52" x14ac:dyDescent="0.3">
      <c r="A927" s="4">
        <v>925</v>
      </c>
      <c r="B927" s="4">
        <v>-803100106317</v>
      </c>
      <c r="C927" s="5">
        <v>9</v>
      </c>
      <c r="D927" s="5">
        <v>2.0722000000000001E-2</v>
      </c>
      <c r="E927" s="5">
        <v>-3.8588999999999998E-2</v>
      </c>
      <c r="F927" s="5">
        <v>0.99137299999999995</v>
      </c>
      <c r="G927" s="5">
        <v>-28941929</v>
      </c>
      <c r="H927" s="5">
        <v>-14011292</v>
      </c>
      <c r="I927" s="5">
        <v>0</v>
      </c>
      <c r="J927" s="5">
        <v>2.4E-2</v>
      </c>
      <c r="K927" s="5">
        <v>0.33400000000000002</v>
      </c>
      <c r="L927" s="5">
        <v>2780000</v>
      </c>
      <c r="M927" s="5">
        <v>132</v>
      </c>
      <c r="S927">
        <f t="shared" si="454"/>
        <v>925</v>
      </c>
      <c r="T927">
        <f t="shared" si="465"/>
        <v>21.057593000004999</v>
      </c>
      <c r="U927">
        <f t="shared" si="455"/>
        <v>9</v>
      </c>
      <c r="V927">
        <f t="shared" si="459"/>
        <v>0.20320407640000002</v>
      </c>
      <c r="W927">
        <f t="shared" si="460"/>
        <v>-0.37841145180000002</v>
      </c>
      <c r="X927">
        <f t="shared" si="461"/>
        <v>9.7216019126000006</v>
      </c>
      <c r="Y927">
        <f t="shared" si="456"/>
        <v>-28.941928999999998</v>
      </c>
      <c r="Z927">
        <f t="shared" si="457"/>
        <v>-14.011291999999999</v>
      </c>
      <c r="AA927">
        <f t="shared" si="458"/>
        <v>0</v>
      </c>
      <c r="AB927">
        <f t="shared" si="439"/>
        <v>2.4E-2</v>
      </c>
      <c r="AC927">
        <f t="shared" si="440"/>
        <v>0.33400000000000002</v>
      </c>
      <c r="AD927">
        <f t="shared" si="441"/>
        <v>2.78</v>
      </c>
      <c r="AE927">
        <f t="shared" si="442"/>
        <v>0.13200000000000001</v>
      </c>
      <c r="AG927">
        <f t="shared" si="448"/>
        <v>4.1887902047863911E-4</v>
      </c>
      <c r="AH927">
        <f t="shared" si="449"/>
        <v>5.8293997016610607E-3</v>
      </c>
      <c r="AI927">
        <f t="shared" si="450"/>
        <v>4.8520153205442354E-2</v>
      </c>
      <c r="AJ927">
        <f t="shared" si="451"/>
        <v>0.25987140610360665</v>
      </c>
      <c r="AK927">
        <f t="shared" si="452"/>
        <v>-0.3824830281960766</v>
      </c>
      <c r="AL927">
        <f t="shared" si="453"/>
        <v>9.720092821368457</v>
      </c>
      <c r="AM927">
        <f t="shared" si="445"/>
        <v>0.25987047712705763</v>
      </c>
      <c r="AN927">
        <f t="shared" si="446"/>
        <v>-0.38248359356958256</v>
      </c>
      <c r="AO927">
        <f t="shared" si="447"/>
        <v>9.7200928239577422</v>
      </c>
      <c r="AQ927">
        <f t="shared" si="466"/>
        <v>6.5761000034399331E-2</v>
      </c>
      <c r="AR927" t="b">
        <f t="shared" si="443"/>
        <v>0</v>
      </c>
      <c r="AS927" t="b">
        <f t="shared" si="444"/>
        <v>1</v>
      </c>
      <c r="AT927" t="b">
        <f>FALSE</f>
        <v>0</v>
      </c>
      <c r="AU927" t="b">
        <f t="shared" si="462"/>
        <v>0</v>
      </c>
      <c r="AV927" t="b">
        <f t="shared" si="467"/>
        <v>0</v>
      </c>
      <c r="AW927" t="b">
        <f t="shared" si="463"/>
        <v>0</v>
      </c>
      <c r="AX927">
        <f t="shared" si="468"/>
        <v>0</v>
      </c>
      <c r="AY927">
        <f t="shared" si="469"/>
        <v>0</v>
      </c>
      <c r="AZ927" t="b">
        <f t="shared" si="464"/>
        <v>0</v>
      </c>
    </row>
    <row r="928" spans="1:52" x14ac:dyDescent="0.3">
      <c r="A928" s="4">
        <v>926</v>
      </c>
      <c r="B928" s="4">
        <v>-803100102635</v>
      </c>
      <c r="C928" s="5">
        <v>9</v>
      </c>
      <c r="D928" s="5">
        <v>5.0169999999999998E-3</v>
      </c>
      <c r="E928" s="5">
        <v>-3.2208000000000001E-2</v>
      </c>
      <c r="F928" s="5">
        <v>0.99377899999999997</v>
      </c>
      <c r="G928" s="5">
        <v>-24843475</v>
      </c>
      <c r="H928" s="5">
        <v>-14973553</v>
      </c>
      <c r="I928" s="5">
        <v>0</v>
      </c>
      <c r="J928" s="5">
        <v>-3.5000000000000003E-2</v>
      </c>
      <c r="K928" s="5">
        <v>0.16</v>
      </c>
      <c r="L928" s="5">
        <v>2769000</v>
      </c>
      <c r="M928" s="5">
        <v>124</v>
      </c>
      <c r="S928">
        <f t="shared" si="454"/>
        <v>926</v>
      </c>
      <c r="T928">
        <f t="shared" si="465"/>
        <v>21.061274999985471</v>
      </c>
      <c r="U928">
        <f t="shared" si="455"/>
        <v>9</v>
      </c>
      <c r="V928">
        <f t="shared" si="459"/>
        <v>4.91977054E-2</v>
      </c>
      <c r="W928">
        <f t="shared" si="460"/>
        <v>-0.31583808960000004</v>
      </c>
      <c r="X928">
        <f t="shared" si="461"/>
        <v>9.7451956297999995</v>
      </c>
      <c r="Y928">
        <f t="shared" si="456"/>
        <v>-24.843475000000002</v>
      </c>
      <c r="Z928">
        <f t="shared" si="457"/>
        <v>-14.973553000000001</v>
      </c>
      <c r="AA928">
        <f t="shared" si="458"/>
        <v>0</v>
      </c>
      <c r="AB928">
        <f t="shared" si="439"/>
        <v>-3.5000000000000003E-2</v>
      </c>
      <c r="AC928">
        <f t="shared" si="440"/>
        <v>0.16</v>
      </c>
      <c r="AD928">
        <f t="shared" si="441"/>
        <v>2.7690000000000001</v>
      </c>
      <c r="AE928">
        <f t="shared" si="442"/>
        <v>0.124</v>
      </c>
      <c r="AG928">
        <f t="shared" si="448"/>
        <v>-6.1086523819801539E-4</v>
      </c>
      <c r="AH928">
        <f t="shared" si="449"/>
        <v>2.7925268031909274E-3</v>
      </c>
      <c r="AI928">
        <f t="shared" si="450"/>
        <v>4.8328166987722986E-2</v>
      </c>
      <c r="AJ928">
        <f t="shared" si="451"/>
        <v>7.6411198202075786E-2</v>
      </c>
      <c r="AK928">
        <f t="shared" si="452"/>
        <v>-0.30988513692756986</v>
      </c>
      <c r="AL928">
        <f t="shared" si="453"/>
        <v>9.7452113628608643</v>
      </c>
      <c r="AM928">
        <f t="shared" si="445"/>
        <v>7.6411731898652704E-2</v>
      </c>
      <c r="AN928">
        <f t="shared" si="446"/>
        <v>-0.30988502979205856</v>
      </c>
      <c r="AO928">
        <f t="shared" si="447"/>
        <v>9.7452113620829603</v>
      </c>
      <c r="AQ928">
        <f t="shared" si="466"/>
        <v>3.6819999804720283E-3</v>
      </c>
      <c r="AR928" t="b">
        <f t="shared" si="443"/>
        <v>0</v>
      </c>
      <c r="AS928" t="b">
        <f t="shared" si="444"/>
        <v>1</v>
      </c>
      <c r="AT928" t="b">
        <f>FALSE</f>
        <v>0</v>
      </c>
      <c r="AU928" t="b">
        <f t="shared" si="462"/>
        <v>0</v>
      </c>
      <c r="AV928" t="b">
        <f t="shared" si="467"/>
        <v>0</v>
      </c>
      <c r="AW928" t="b">
        <f t="shared" si="463"/>
        <v>0</v>
      </c>
      <c r="AX928">
        <f t="shared" si="468"/>
        <v>0</v>
      </c>
      <c r="AY928">
        <f t="shared" si="469"/>
        <v>0</v>
      </c>
      <c r="AZ928" t="b">
        <f t="shared" si="464"/>
        <v>0</v>
      </c>
    </row>
    <row r="929" spans="1:52" x14ac:dyDescent="0.3">
      <c r="A929" s="4">
        <v>927</v>
      </c>
      <c r="B929" s="4">
        <v>-803100028154</v>
      </c>
      <c r="C929" s="5">
        <v>9</v>
      </c>
      <c r="D929" s="5">
        <v>1.7340000000000001E-3</v>
      </c>
      <c r="E929" s="5">
        <v>-5.6843999999999999E-2</v>
      </c>
      <c r="F929" s="5">
        <v>1031295</v>
      </c>
      <c r="G929" s="5">
        <v>-7486498</v>
      </c>
      <c r="H929" s="5">
        <v>-15765901</v>
      </c>
      <c r="I929" s="5">
        <v>0</v>
      </c>
      <c r="J929" s="5">
        <v>-0.35499999999999998</v>
      </c>
      <c r="K929" s="5">
        <v>-0.72399999999999998</v>
      </c>
      <c r="L929" s="5">
        <v>2478000</v>
      </c>
      <c r="M929" s="5">
        <v>90</v>
      </c>
      <c r="S929">
        <f t="shared" si="454"/>
        <v>927</v>
      </c>
      <c r="T929">
        <f t="shared" si="465"/>
        <v>21.135755999945104</v>
      </c>
      <c r="U929">
        <f t="shared" si="455"/>
        <v>9</v>
      </c>
      <c r="V929">
        <f t="shared" si="459"/>
        <v>1.7003950800000001E-2</v>
      </c>
      <c r="W929">
        <f t="shared" si="460"/>
        <v>-0.55742363280000007</v>
      </c>
      <c r="X929">
        <f t="shared" si="461"/>
        <v>10.113085029000001</v>
      </c>
      <c r="Y929">
        <f t="shared" si="456"/>
        <v>-7.4864980000000001</v>
      </c>
      <c r="Z929">
        <f t="shared" si="457"/>
        <v>-15.765900999999999</v>
      </c>
      <c r="AA929">
        <f t="shared" si="458"/>
        <v>0</v>
      </c>
      <c r="AB929">
        <f t="shared" si="439"/>
        <v>-0.35499999999999998</v>
      </c>
      <c r="AC929">
        <f t="shared" si="440"/>
        <v>-0.72399999999999998</v>
      </c>
      <c r="AD929">
        <f t="shared" si="441"/>
        <v>2.4780000000000002</v>
      </c>
      <c r="AE929">
        <f t="shared" si="442"/>
        <v>0.09</v>
      </c>
      <c r="AG929">
        <f t="shared" si="448"/>
        <v>-6.1959188445798686E-3</v>
      </c>
      <c r="AH929">
        <f t="shared" si="449"/>
        <v>-1.2636183784438945E-2</v>
      </c>
      <c r="AI929">
        <f t="shared" si="450"/>
        <v>4.3249258864419493E-2</v>
      </c>
      <c r="AJ929">
        <f t="shared" si="451"/>
        <v>-0.11078480700721161</v>
      </c>
      <c r="AK929">
        <f t="shared" si="452"/>
        <v>-0.49475715126245912</v>
      </c>
      <c r="AL929">
        <f t="shared" si="453"/>
        <v>10.115752128850415</v>
      </c>
      <c r="AM929">
        <f t="shared" si="445"/>
        <v>-0.11082599497280277</v>
      </c>
      <c r="AN929">
        <f t="shared" si="446"/>
        <v>-0.49475348005563186</v>
      </c>
      <c r="AO929">
        <f t="shared" si="447"/>
        <v>10.115751857244314</v>
      </c>
      <c r="AQ929">
        <f t="shared" si="466"/>
        <v>7.4480999959632754E-2</v>
      </c>
      <c r="AR929" t="b">
        <f t="shared" si="443"/>
        <v>0</v>
      </c>
      <c r="AS929" t="b">
        <f t="shared" si="444"/>
        <v>1</v>
      </c>
      <c r="AT929" t="b">
        <f>FALSE</f>
        <v>0</v>
      </c>
      <c r="AU929" t="b">
        <f t="shared" si="462"/>
        <v>0</v>
      </c>
      <c r="AV929" t="b">
        <f t="shared" si="467"/>
        <v>0</v>
      </c>
      <c r="AW929" t="b">
        <f t="shared" si="463"/>
        <v>0</v>
      </c>
      <c r="AX929">
        <f t="shared" si="468"/>
        <v>0</v>
      </c>
      <c r="AY929">
        <f t="shared" si="469"/>
        <v>0</v>
      </c>
      <c r="AZ929" t="b">
        <f t="shared" si="464"/>
        <v>0</v>
      </c>
    </row>
    <row r="930" spans="1:52" x14ac:dyDescent="0.3">
      <c r="A930" s="4">
        <v>928</v>
      </c>
      <c r="B930" s="4">
        <v>-803099899771</v>
      </c>
      <c r="C930" s="5">
        <v>9</v>
      </c>
      <c r="D930" s="5">
        <v>8.9189999999999998E-3</v>
      </c>
      <c r="E930" s="5">
        <v>-4.5011000000000002E-2</v>
      </c>
      <c r="F930" s="5">
        <v>1051405</v>
      </c>
      <c r="G930" s="5">
        <v>-6031877</v>
      </c>
      <c r="H930" s="5">
        <v>-17712383</v>
      </c>
      <c r="I930" s="5">
        <v>0</v>
      </c>
      <c r="J930" s="5">
        <v>-0.433</v>
      </c>
      <c r="K930" s="5">
        <v>-0.82699999999999996</v>
      </c>
      <c r="L930" s="5">
        <v>2442000</v>
      </c>
      <c r="M930" s="5">
        <v>86</v>
      </c>
      <c r="S930">
        <f t="shared" si="454"/>
        <v>928</v>
      </c>
      <c r="T930">
        <f t="shared" si="465"/>
        <v>21.264138999977149</v>
      </c>
      <c r="U930">
        <f t="shared" si="455"/>
        <v>9</v>
      </c>
      <c r="V930">
        <f t="shared" si="459"/>
        <v>8.7461497799999996E-2</v>
      </c>
      <c r="W930">
        <f t="shared" si="460"/>
        <v>-0.44138686820000006</v>
      </c>
      <c r="X930">
        <f t="shared" si="461"/>
        <v>10.310287710999999</v>
      </c>
      <c r="Y930">
        <f t="shared" si="456"/>
        <v>-6.0318769999999997</v>
      </c>
      <c r="Z930">
        <f t="shared" si="457"/>
        <v>-17.712382999999999</v>
      </c>
      <c r="AA930">
        <f t="shared" si="458"/>
        <v>0</v>
      </c>
      <c r="AB930">
        <f t="shared" si="439"/>
        <v>-0.433</v>
      </c>
      <c r="AC930">
        <f t="shared" si="440"/>
        <v>-0.82699999999999996</v>
      </c>
      <c r="AD930">
        <f t="shared" si="441"/>
        <v>2.4420000000000002</v>
      </c>
      <c r="AE930">
        <f t="shared" si="442"/>
        <v>8.5999999999999993E-2</v>
      </c>
      <c r="AG930">
        <f t="shared" si="448"/>
        <v>-7.5572756611354472E-3</v>
      </c>
      <c r="AH930">
        <f t="shared" si="449"/>
        <v>-1.4433872913993106E-2</v>
      </c>
      <c r="AI930">
        <f t="shared" si="450"/>
        <v>4.2620940333701528E-2</v>
      </c>
      <c r="AJ930">
        <f t="shared" si="451"/>
        <v>-6.1359827988876584E-2</v>
      </c>
      <c r="AK930">
        <f t="shared" si="452"/>
        <v>-0.36345589561690772</v>
      </c>
      <c r="AL930">
        <f t="shared" si="453"/>
        <v>10.313517312152285</v>
      </c>
      <c r="AM930">
        <f t="shared" si="445"/>
        <v>-6.1403723179999051E-2</v>
      </c>
      <c r="AN930">
        <f t="shared" si="446"/>
        <v>-0.36345731922301688</v>
      </c>
      <c r="AO930">
        <f t="shared" si="447"/>
        <v>10.313517000737297</v>
      </c>
      <c r="AQ930">
        <f t="shared" si="466"/>
        <v>0.12838300003204495</v>
      </c>
      <c r="AR930" t="b">
        <f t="shared" si="443"/>
        <v>0</v>
      </c>
      <c r="AS930" t="b">
        <f t="shared" si="444"/>
        <v>1</v>
      </c>
      <c r="AT930" t="b">
        <f>FALSE</f>
        <v>0</v>
      </c>
      <c r="AU930" t="b">
        <f t="shared" si="462"/>
        <v>0</v>
      </c>
      <c r="AV930" t="b">
        <f t="shared" si="467"/>
        <v>0</v>
      </c>
      <c r="AW930" t="b">
        <f t="shared" si="463"/>
        <v>0</v>
      </c>
      <c r="AX930">
        <f t="shared" si="468"/>
        <v>0</v>
      </c>
      <c r="AY930">
        <f t="shared" si="469"/>
        <v>0</v>
      </c>
      <c r="AZ930" t="b">
        <f t="shared" si="464"/>
        <v>0</v>
      </c>
    </row>
    <row r="931" spans="1:52" x14ac:dyDescent="0.3">
      <c r="A931" s="4">
        <v>929</v>
      </c>
      <c r="B931" s="4">
        <v>-803099818886</v>
      </c>
      <c r="C931" s="5">
        <v>9</v>
      </c>
      <c r="D931" s="5">
        <v>1.0607E-2</v>
      </c>
      <c r="E931" s="5">
        <v>-4.5552000000000002E-2</v>
      </c>
      <c r="F931" s="5">
        <v>1092224</v>
      </c>
      <c r="G931" s="5">
        <v>-2492442</v>
      </c>
      <c r="H931" s="5">
        <v>-24059872</v>
      </c>
      <c r="I931" s="5">
        <v>0</v>
      </c>
      <c r="J931" s="5">
        <v>-0.70699999999999996</v>
      </c>
      <c r="K931" s="5">
        <v>-1109000</v>
      </c>
      <c r="L931" s="5">
        <v>2349000</v>
      </c>
      <c r="M931" s="5">
        <v>74</v>
      </c>
      <c r="S931">
        <f t="shared" si="454"/>
        <v>929</v>
      </c>
      <c r="T931">
        <f t="shared" si="465"/>
        <v>21.345024000038393</v>
      </c>
      <c r="U931">
        <f t="shared" si="455"/>
        <v>9</v>
      </c>
      <c r="V931">
        <f t="shared" si="459"/>
        <v>0.1040143634</v>
      </c>
      <c r="W931">
        <f t="shared" si="460"/>
        <v>-0.44669202240000005</v>
      </c>
      <c r="X931">
        <f t="shared" si="461"/>
        <v>10.710566988800002</v>
      </c>
      <c r="Y931">
        <f t="shared" si="456"/>
        <v>-2.492442</v>
      </c>
      <c r="Z931">
        <f t="shared" si="457"/>
        <v>-24.059871999999999</v>
      </c>
      <c r="AA931">
        <f t="shared" si="458"/>
        <v>0</v>
      </c>
      <c r="AB931">
        <f t="shared" si="439"/>
        <v>-0.70699999999999996</v>
      </c>
      <c r="AC931">
        <f t="shared" si="440"/>
        <v>-1.109</v>
      </c>
      <c r="AD931">
        <f t="shared" si="441"/>
        <v>2.3490000000000002</v>
      </c>
      <c r="AE931">
        <f t="shared" si="442"/>
        <v>7.3999999999999996E-2</v>
      </c>
      <c r="AG931">
        <f t="shared" si="448"/>
        <v>-1.2339477811599909E-2</v>
      </c>
      <c r="AH931">
        <f t="shared" si="449"/>
        <v>-1.9355701404617114E-2</v>
      </c>
      <c r="AI931">
        <f t="shared" si="450"/>
        <v>4.09977841293468E-2</v>
      </c>
      <c r="AJ931">
        <f t="shared" si="451"/>
        <v>-0.10330271229965333</v>
      </c>
      <c r="AK931">
        <f t="shared" si="452"/>
        <v>-0.31449848075405173</v>
      </c>
      <c r="AL931">
        <f t="shared" si="453"/>
        <v>10.715270282520949</v>
      </c>
      <c r="AM931">
        <f t="shared" si="445"/>
        <v>-0.10339360887102858</v>
      </c>
      <c r="AN931">
        <f t="shared" si="446"/>
        <v>-0.31449856573965523</v>
      </c>
      <c r="AO931">
        <f t="shared" si="447"/>
        <v>10.715269403334384</v>
      </c>
      <c r="AQ931">
        <f t="shared" si="466"/>
        <v>8.0885000061243773E-2</v>
      </c>
      <c r="AR931" t="b">
        <f t="shared" si="443"/>
        <v>0</v>
      </c>
      <c r="AS931" t="b">
        <f t="shared" si="444"/>
        <v>1</v>
      </c>
      <c r="AT931" t="b">
        <f>FALSE</f>
        <v>0</v>
      </c>
      <c r="AU931" t="b">
        <f t="shared" si="462"/>
        <v>0</v>
      </c>
      <c r="AV931" t="b">
        <f t="shared" si="467"/>
        <v>0</v>
      </c>
      <c r="AW931" t="b">
        <f t="shared" si="463"/>
        <v>0</v>
      </c>
      <c r="AX931">
        <f t="shared" si="468"/>
        <v>0</v>
      </c>
      <c r="AY931">
        <f t="shared" si="469"/>
        <v>0</v>
      </c>
      <c r="AZ931" t="b">
        <f t="shared" si="464"/>
        <v>0</v>
      </c>
    </row>
    <row r="932" spans="1:52" x14ac:dyDescent="0.3">
      <c r="A932" s="4">
        <v>930</v>
      </c>
      <c r="B932" s="4">
        <v>-803099624064</v>
      </c>
      <c r="C932" s="5">
        <v>9</v>
      </c>
      <c r="D932" s="5">
        <v>1.0430999999999999E-2</v>
      </c>
      <c r="E932" s="5">
        <v>-2.3368E-2</v>
      </c>
      <c r="F932" s="5">
        <v>1158962</v>
      </c>
      <c r="G932" s="5">
        <v>17203545</v>
      </c>
      <c r="H932" s="5">
        <v>-34248516</v>
      </c>
      <c r="I932" s="5">
        <v>0</v>
      </c>
      <c r="J932" s="5">
        <v>-2021000</v>
      </c>
      <c r="K932" s="5">
        <v>-2371000</v>
      </c>
      <c r="L932" s="5">
        <v>1655000</v>
      </c>
      <c r="M932" s="5">
        <v>31</v>
      </c>
      <c r="S932">
        <f t="shared" si="454"/>
        <v>930</v>
      </c>
      <c r="T932">
        <f t="shared" si="465"/>
        <v>21.539846000028774</v>
      </c>
      <c r="U932">
        <f t="shared" si="455"/>
        <v>9</v>
      </c>
      <c r="V932">
        <f t="shared" si="459"/>
        <v>0.10228847219999999</v>
      </c>
      <c r="W932">
        <f t="shared" si="460"/>
        <v>-0.22915128160000001</v>
      </c>
      <c r="X932">
        <f t="shared" si="461"/>
        <v>11.365013164400001</v>
      </c>
      <c r="Y932">
        <f t="shared" si="456"/>
        <v>17.203544999999998</v>
      </c>
      <c r="Z932">
        <f t="shared" si="457"/>
        <v>-34.248516000000002</v>
      </c>
      <c r="AA932">
        <f t="shared" si="458"/>
        <v>0</v>
      </c>
      <c r="AB932">
        <f t="shared" si="439"/>
        <v>-2.0209999999999999</v>
      </c>
      <c r="AC932">
        <f t="shared" si="440"/>
        <v>-2.371</v>
      </c>
      <c r="AD932">
        <f t="shared" si="441"/>
        <v>1.655</v>
      </c>
      <c r="AE932">
        <f t="shared" si="442"/>
        <v>3.1E-2</v>
      </c>
      <c r="AG932">
        <f t="shared" si="448"/>
        <v>-3.5273104182805395E-2</v>
      </c>
      <c r="AH932">
        <f t="shared" si="449"/>
        <v>-4.138175656478555E-2</v>
      </c>
      <c r="AI932">
        <f t="shared" si="450"/>
        <v>2.8885199120506154E-2</v>
      </c>
      <c r="AJ932">
        <f t="shared" si="451"/>
        <v>-0.36796908813272061</v>
      </c>
      <c r="AK932">
        <f t="shared" si="452"/>
        <v>0.17159353825246276</v>
      </c>
      <c r="AL932">
        <f t="shared" si="453"/>
        <v>11.36053043991336</v>
      </c>
      <c r="AM932">
        <f t="shared" si="445"/>
        <v>-0.36801094647269683</v>
      </c>
      <c r="AN932">
        <f t="shared" si="446"/>
        <v>0.17178742779988224</v>
      </c>
      <c r="AO932">
        <f t="shared" si="447"/>
        <v>11.360526153806234</v>
      </c>
      <c r="AQ932">
        <f t="shared" si="466"/>
        <v>0.1948219999903813</v>
      </c>
      <c r="AR932" t="b">
        <f t="shared" si="443"/>
        <v>0</v>
      </c>
      <c r="AS932" t="b">
        <f t="shared" si="444"/>
        <v>1</v>
      </c>
      <c r="AT932" t="b">
        <f>FALSE</f>
        <v>0</v>
      </c>
      <c r="AU932" t="b">
        <f t="shared" si="462"/>
        <v>0</v>
      </c>
      <c r="AV932" t="b">
        <f t="shared" si="467"/>
        <v>0</v>
      </c>
      <c r="AW932" t="b">
        <f t="shared" si="463"/>
        <v>0</v>
      </c>
      <c r="AX932">
        <f t="shared" si="468"/>
        <v>0</v>
      </c>
      <c r="AY932">
        <f t="shared" si="469"/>
        <v>0</v>
      </c>
      <c r="AZ932" t="b">
        <f t="shared" si="464"/>
        <v>0</v>
      </c>
    </row>
    <row r="933" spans="1:52" x14ac:dyDescent="0.3">
      <c r="A933" s="4">
        <v>931</v>
      </c>
      <c r="B933" s="4">
        <v>-803099493965</v>
      </c>
      <c r="C933" s="5">
        <v>9</v>
      </c>
      <c r="D933" s="5">
        <v>4.3039999999999997E-3</v>
      </c>
      <c r="E933" s="5">
        <v>-2.0492E-2</v>
      </c>
      <c r="F933" s="5">
        <v>1163208</v>
      </c>
      <c r="G933" s="5">
        <v>21047419</v>
      </c>
      <c r="H933" s="5">
        <v>-38125980</v>
      </c>
      <c r="I933" s="5">
        <v>0</v>
      </c>
      <c r="J933" s="5">
        <v>-2371000</v>
      </c>
      <c r="K933" s="5">
        <v>-2630000</v>
      </c>
      <c r="L933" s="5">
        <v>1578000</v>
      </c>
      <c r="M933" s="5">
        <v>23</v>
      </c>
      <c r="S933">
        <f t="shared" si="454"/>
        <v>931</v>
      </c>
      <c r="T933">
        <f t="shared" si="465"/>
        <v>21.669944999972358</v>
      </c>
      <c r="U933">
        <f t="shared" si="455"/>
        <v>9</v>
      </c>
      <c r="V933">
        <f t="shared" si="459"/>
        <v>4.2205884799999996E-2</v>
      </c>
      <c r="W933">
        <f t="shared" si="460"/>
        <v>-0.20094865040000001</v>
      </c>
      <c r="X933">
        <f t="shared" si="461"/>
        <v>11.4066502896</v>
      </c>
      <c r="Y933">
        <f t="shared" si="456"/>
        <v>21.047419000000001</v>
      </c>
      <c r="Z933">
        <f t="shared" si="457"/>
        <v>-38.125979999999998</v>
      </c>
      <c r="AA933">
        <f t="shared" si="458"/>
        <v>0</v>
      </c>
      <c r="AB933">
        <f t="shared" si="439"/>
        <v>-2.371</v>
      </c>
      <c r="AC933">
        <f t="shared" si="440"/>
        <v>-2.63</v>
      </c>
      <c r="AD933">
        <f t="shared" si="441"/>
        <v>1.5780000000000001</v>
      </c>
      <c r="AE933">
        <f t="shared" si="442"/>
        <v>2.3E-2</v>
      </c>
      <c r="AG933">
        <f t="shared" si="448"/>
        <v>-4.138175656478555E-2</v>
      </c>
      <c r="AH933">
        <f t="shared" si="449"/>
        <v>-4.5902159327450863E-2</v>
      </c>
      <c r="AI933">
        <f t="shared" si="450"/>
        <v>2.7541295596470523E-2</v>
      </c>
      <c r="AJ933">
        <f t="shared" si="451"/>
        <v>-0.48124460179125966</v>
      </c>
      <c r="AK933">
        <f t="shared" si="452"/>
        <v>0.2706989649740017</v>
      </c>
      <c r="AL933">
        <f t="shared" si="453"/>
        <v>11.395128706146757</v>
      </c>
      <c r="AM933">
        <f t="shared" si="445"/>
        <v>-0.48117797391829442</v>
      </c>
      <c r="AN933">
        <f t="shared" si="446"/>
        <v>0.2711158988362154</v>
      </c>
      <c r="AO933">
        <f t="shared" si="447"/>
        <v>11.395121607637858</v>
      </c>
      <c r="AQ933">
        <f t="shared" si="466"/>
        <v>0.1300989999435842</v>
      </c>
      <c r="AR933" t="b">
        <f t="shared" si="443"/>
        <v>0</v>
      </c>
      <c r="AS933" t="b">
        <f t="shared" si="444"/>
        <v>1</v>
      </c>
      <c r="AT933" t="b">
        <f>FALSE</f>
        <v>0</v>
      </c>
      <c r="AU933" t="b">
        <f t="shared" si="462"/>
        <v>0</v>
      </c>
      <c r="AV933" t="b">
        <f t="shared" si="467"/>
        <v>0</v>
      </c>
      <c r="AW933" t="b">
        <f t="shared" si="463"/>
        <v>0</v>
      </c>
      <c r="AX933">
        <f t="shared" si="468"/>
        <v>0</v>
      </c>
      <c r="AY933">
        <f t="shared" si="469"/>
        <v>0</v>
      </c>
      <c r="AZ933" t="b">
        <f t="shared" si="464"/>
        <v>0</v>
      </c>
    </row>
    <row r="934" spans="1:52" x14ac:dyDescent="0.3">
      <c r="A934" s="4">
        <v>932</v>
      </c>
      <c r="B934" s="4">
        <v>-803099475754</v>
      </c>
      <c r="C934" s="5">
        <v>9</v>
      </c>
      <c r="D934" s="5">
        <v>1.072E-3</v>
      </c>
      <c r="E934" s="5">
        <v>-1.0754E-2</v>
      </c>
      <c r="F934" s="5">
        <v>1169369</v>
      </c>
      <c r="G934" s="5">
        <v>24574139</v>
      </c>
      <c r="H934" s="5">
        <v>-37983658</v>
      </c>
      <c r="I934" s="5">
        <v>0</v>
      </c>
      <c r="J934" s="5">
        <v>-2704000</v>
      </c>
      <c r="K934" s="5">
        <v>-2849000</v>
      </c>
      <c r="L934" s="5">
        <v>1526000</v>
      </c>
      <c r="M934" s="5">
        <v>15</v>
      </c>
      <c r="S934">
        <f t="shared" si="454"/>
        <v>932</v>
      </c>
      <c r="T934">
        <f t="shared" si="465"/>
        <v>21.688155999989249</v>
      </c>
      <c r="U934">
        <f t="shared" si="455"/>
        <v>9</v>
      </c>
      <c r="V934">
        <f t="shared" si="459"/>
        <v>1.0512246400000001E-2</v>
      </c>
      <c r="W934">
        <f t="shared" si="460"/>
        <v>-0.1054558748</v>
      </c>
      <c r="X934">
        <f t="shared" si="461"/>
        <v>11.467066287800002</v>
      </c>
      <c r="Y934">
        <f t="shared" si="456"/>
        <v>24.574138999999999</v>
      </c>
      <c r="Z934">
        <f t="shared" si="457"/>
        <v>-37.983657999999998</v>
      </c>
      <c r="AA934">
        <f t="shared" si="458"/>
        <v>0</v>
      </c>
      <c r="AB934">
        <f t="shared" si="439"/>
        <v>-2.7040000000000002</v>
      </c>
      <c r="AC934">
        <f t="shared" si="440"/>
        <v>-2.8490000000000002</v>
      </c>
      <c r="AD934">
        <f t="shared" si="441"/>
        <v>1.526</v>
      </c>
      <c r="AE934">
        <f t="shared" si="442"/>
        <v>1.4999999999999999E-2</v>
      </c>
      <c r="AG934">
        <f t="shared" si="448"/>
        <v>-4.7193702973926673E-2</v>
      </c>
      <c r="AH934">
        <f t="shared" si="449"/>
        <v>-4.9724430389318446E-2</v>
      </c>
      <c r="AI934">
        <f t="shared" si="450"/>
        <v>2.6633724385433471E-2</v>
      </c>
      <c r="AJ934">
        <f t="shared" si="451"/>
        <v>-0.55945914625541349</v>
      </c>
      <c r="AK934">
        <f t="shared" si="452"/>
        <v>0.4349900015780529</v>
      </c>
      <c r="AL934">
        <f t="shared" si="453"/>
        <v>11.44563802764406</v>
      </c>
      <c r="AM934">
        <f t="shared" si="445"/>
        <v>-0.55907182279411327</v>
      </c>
      <c r="AN934">
        <f t="shared" si="446"/>
        <v>0.43563399656066676</v>
      </c>
      <c r="AO934">
        <f t="shared" si="447"/>
        <v>11.445632460272861</v>
      </c>
      <c r="AQ934">
        <f t="shared" si="466"/>
        <v>1.8211000016890466E-2</v>
      </c>
      <c r="AR934" t="b">
        <f t="shared" si="443"/>
        <v>0</v>
      </c>
      <c r="AS934" t="b">
        <f t="shared" si="444"/>
        <v>1</v>
      </c>
      <c r="AT934" t="b">
        <f>FALSE</f>
        <v>0</v>
      </c>
      <c r="AU934" t="b">
        <f t="shared" si="462"/>
        <v>0</v>
      </c>
      <c r="AV934" t="b">
        <f t="shared" si="467"/>
        <v>0</v>
      </c>
      <c r="AW934" t="b">
        <f t="shared" si="463"/>
        <v>0</v>
      </c>
      <c r="AX934">
        <f t="shared" si="468"/>
        <v>0</v>
      </c>
      <c r="AY934">
        <f t="shared" si="469"/>
        <v>0</v>
      </c>
      <c r="AZ934" t="b">
        <f t="shared" si="464"/>
        <v>0</v>
      </c>
    </row>
    <row r="935" spans="1:52" x14ac:dyDescent="0.3">
      <c r="A935" s="4">
        <v>933</v>
      </c>
      <c r="B935" s="4">
        <v>-803099366286</v>
      </c>
      <c r="C935" s="5">
        <v>9</v>
      </c>
      <c r="D935" s="5">
        <v>-4.9973999999999998E-2</v>
      </c>
      <c r="E935" s="5">
        <v>6.2239999999999997E-2</v>
      </c>
      <c r="F935" s="5">
        <v>1141327</v>
      </c>
      <c r="G935" s="5">
        <v>101703552</v>
      </c>
      <c r="H935" s="5">
        <v>15889202</v>
      </c>
      <c r="I935" s="5">
        <v>0</v>
      </c>
      <c r="J935" s="5">
        <v>-4830000</v>
      </c>
      <c r="K935" s="5">
        <v>-4450000</v>
      </c>
      <c r="L935" s="5">
        <v>1585000</v>
      </c>
      <c r="M935" s="5">
        <v>79</v>
      </c>
      <c r="S935">
        <f t="shared" si="454"/>
        <v>933</v>
      </c>
      <c r="T935">
        <f t="shared" si="465"/>
        <v>21.797623999998905</v>
      </c>
      <c r="U935">
        <f t="shared" si="455"/>
        <v>9</v>
      </c>
      <c r="V935">
        <f t="shared" si="459"/>
        <v>-0.49005503880000001</v>
      </c>
      <c r="W935">
        <f t="shared" si="460"/>
        <v>0.610337888</v>
      </c>
      <c r="X935">
        <f t="shared" si="461"/>
        <v>11.1920808274</v>
      </c>
      <c r="Y935">
        <f t="shared" si="456"/>
        <v>101.703552</v>
      </c>
      <c r="Z935">
        <f t="shared" si="457"/>
        <v>15.889201999999999</v>
      </c>
      <c r="AA935">
        <f t="shared" si="458"/>
        <v>0</v>
      </c>
      <c r="AB935">
        <f t="shared" ref="AB935:AB998" si="470">IF(ABS(J935)&gt;1,J935/1000000,J935)</f>
        <v>-4.83</v>
      </c>
      <c r="AC935">
        <f t="shared" ref="AC935:AC998" si="471">IF(ABS(K935)&gt;1,K935/1000000,K935)</f>
        <v>-4.45</v>
      </c>
      <c r="AD935">
        <f t="shared" ref="AD935:AD998" si="472">IF(ABS(L935)&gt;1,L935/1000000,L935)</f>
        <v>1.585</v>
      </c>
      <c r="AE935">
        <f t="shared" ref="AE935:AE998" si="473">M935/1000</f>
        <v>7.9000000000000001E-2</v>
      </c>
      <c r="AG935">
        <f t="shared" si="448"/>
        <v>-8.4299402871326118E-2</v>
      </c>
      <c r="AH935">
        <f t="shared" si="449"/>
        <v>-7.7667151713747662E-2</v>
      </c>
      <c r="AI935">
        <f t="shared" si="450"/>
        <v>2.7663468644110123E-2</v>
      </c>
      <c r="AJ935">
        <f t="shared" si="451"/>
        <v>-1.3569611130258952</v>
      </c>
      <c r="AK935">
        <f t="shared" si="452"/>
        <v>1.5444968292946251</v>
      </c>
      <c r="AL935">
        <f t="shared" si="453"/>
        <v>11.029439043200274</v>
      </c>
      <c r="AM935">
        <f t="shared" si="445"/>
        <v>-1.3498900855170164</v>
      </c>
      <c r="AN935">
        <f t="shared" si="446"/>
        <v>1.5505391874481145</v>
      </c>
      <c r="AO935">
        <f t="shared" si="447"/>
        <v>11.029458940077106</v>
      </c>
      <c r="AQ935">
        <f t="shared" si="466"/>
        <v>0.10946800000965595</v>
      </c>
      <c r="AR935" t="b">
        <f t="shared" si="443"/>
        <v>0</v>
      </c>
      <c r="AS935" t="b">
        <f t="shared" si="444"/>
        <v>1</v>
      </c>
      <c r="AT935" t="b">
        <f>FALSE</f>
        <v>0</v>
      </c>
      <c r="AU935" t="b">
        <f t="shared" si="462"/>
        <v>0</v>
      </c>
      <c r="AV935" t="b">
        <f t="shared" si="467"/>
        <v>0</v>
      </c>
      <c r="AW935" t="b">
        <f t="shared" si="463"/>
        <v>0</v>
      </c>
      <c r="AX935">
        <f t="shared" si="468"/>
        <v>0</v>
      </c>
      <c r="AY935">
        <f t="shared" si="469"/>
        <v>0</v>
      </c>
      <c r="AZ935" t="b">
        <f t="shared" si="464"/>
        <v>0</v>
      </c>
    </row>
    <row r="936" spans="1:52" x14ac:dyDescent="0.3">
      <c r="A936" s="4">
        <v>934</v>
      </c>
      <c r="B936" s="4">
        <v>-803099344838</v>
      </c>
      <c r="C936" s="5">
        <v>9</v>
      </c>
      <c r="D936" s="5">
        <v>-7.0503999999999997E-2</v>
      </c>
      <c r="E936" s="5">
        <v>6.2241999999999999E-2</v>
      </c>
      <c r="F936" s="5">
        <v>1253465</v>
      </c>
      <c r="G936" s="5">
        <v>111176491</v>
      </c>
      <c r="H936" s="5">
        <v>25499355</v>
      </c>
      <c r="I936" s="5">
        <v>0</v>
      </c>
      <c r="J936" s="5">
        <v>-4686000</v>
      </c>
      <c r="K936" s="5">
        <v>-4373000</v>
      </c>
      <c r="L936" s="5">
        <v>1587000</v>
      </c>
      <c r="M936" s="5">
        <v>75</v>
      </c>
      <c r="S936">
        <f t="shared" si="454"/>
        <v>934</v>
      </c>
      <c r="T936">
        <f t="shared" si="465"/>
        <v>21.819071999983862</v>
      </c>
      <c r="U936">
        <f t="shared" si="455"/>
        <v>9</v>
      </c>
      <c r="V936">
        <f t="shared" si="459"/>
        <v>-0.6913763248</v>
      </c>
      <c r="W936">
        <f t="shared" si="460"/>
        <v>0.61035750040000003</v>
      </c>
      <c r="X936">
        <f t="shared" si="461"/>
        <v>12.291728483000002</v>
      </c>
      <c r="Y936">
        <f t="shared" si="456"/>
        <v>111.176491</v>
      </c>
      <c r="Z936">
        <f t="shared" si="457"/>
        <v>25.499355000000001</v>
      </c>
      <c r="AA936">
        <f t="shared" si="458"/>
        <v>0</v>
      </c>
      <c r="AB936">
        <f t="shared" si="470"/>
        <v>-4.6859999999999999</v>
      </c>
      <c r="AC936">
        <f t="shared" si="471"/>
        <v>-4.3730000000000002</v>
      </c>
      <c r="AD936">
        <f t="shared" si="472"/>
        <v>1.587</v>
      </c>
      <c r="AE936">
        <f t="shared" si="473"/>
        <v>7.4999999999999997E-2</v>
      </c>
      <c r="AG936">
        <f t="shared" si="448"/>
        <v>-8.178612874845427E-2</v>
      </c>
      <c r="AH936">
        <f t="shared" si="449"/>
        <v>-7.6323248189712034E-2</v>
      </c>
      <c r="AI936">
        <f t="shared" si="450"/>
        <v>2.7698375229150012E-2</v>
      </c>
      <c r="AJ936">
        <f t="shared" si="451"/>
        <v>-1.6265976758482239</v>
      </c>
      <c r="AK936">
        <f t="shared" si="452"/>
        <v>1.6052597837504079</v>
      </c>
      <c r="AL936">
        <f t="shared" si="453"/>
        <v>12.112573947273996</v>
      </c>
      <c r="AM936">
        <f t="shared" si="445"/>
        <v>-1.6196628335677454</v>
      </c>
      <c r="AN936">
        <f t="shared" si="446"/>
        <v>1.6124898401275936</v>
      </c>
      <c r="AO936">
        <f t="shared" si="447"/>
        <v>12.112542896585612</v>
      </c>
      <c r="AQ936">
        <f t="shared" si="466"/>
        <v>2.1447999984957278E-2</v>
      </c>
      <c r="AR936" t="b">
        <f t="shared" si="443"/>
        <v>0</v>
      </c>
      <c r="AS936" t="b">
        <f t="shared" si="444"/>
        <v>1</v>
      </c>
      <c r="AT936" t="b">
        <f>FALSE</f>
        <v>0</v>
      </c>
      <c r="AU936" t="b">
        <f t="shared" si="462"/>
        <v>0</v>
      </c>
      <c r="AV936" t="b">
        <f t="shared" si="467"/>
        <v>0</v>
      </c>
      <c r="AW936" t="b">
        <f t="shared" si="463"/>
        <v>0</v>
      </c>
      <c r="AX936">
        <f t="shared" si="468"/>
        <v>0</v>
      </c>
      <c r="AY936">
        <f t="shared" si="469"/>
        <v>0</v>
      </c>
      <c r="AZ936" t="b">
        <f t="shared" si="464"/>
        <v>0</v>
      </c>
    </row>
    <row r="937" spans="1:52" x14ac:dyDescent="0.3">
      <c r="A937" s="4">
        <v>935</v>
      </c>
      <c r="B937" s="4">
        <v>-803099326055</v>
      </c>
      <c r="C937" s="5">
        <v>0</v>
      </c>
      <c r="D937" s="5">
        <v>8.4584999999999994E-2</v>
      </c>
      <c r="E937" s="5">
        <v>-0.118204</v>
      </c>
      <c r="F937" s="5">
        <v>0.93059800000000004</v>
      </c>
      <c r="G937" s="5">
        <v>0</v>
      </c>
      <c r="H937" s="5">
        <v>0</v>
      </c>
      <c r="I937" s="5">
        <v>0</v>
      </c>
      <c r="J937" s="5">
        <v>-1264000</v>
      </c>
      <c r="K937" s="5">
        <v>-2244000</v>
      </c>
      <c r="L937" s="5">
        <v>2073000</v>
      </c>
      <c r="M937" s="5">
        <v>0</v>
      </c>
      <c r="S937">
        <f t="shared" si="454"/>
        <v>935</v>
      </c>
      <c r="T937">
        <f t="shared" si="465"/>
        <v>21.837855000048876</v>
      </c>
      <c r="U937">
        <f t="shared" si="455"/>
        <v>0</v>
      </c>
      <c r="V937">
        <f t="shared" si="459"/>
        <v>0.82945742700000002</v>
      </c>
      <c r="W937">
        <f t="shared" si="460"/>
        <v>-1.1591320648000001</v>
      </c>
      <c r="X937">
        <f t="shared" si="461"/>
        <v>9.125630107600001</v>
      </c>
      <c r="Y937">
        <f t="shared" si="456"/>
        <v>0</v>
      </c>
      <c r="Z937">
        <f t="shared" si="457"/>
        <v>0</v>
      </c>
      <c r="AA937">
        <f t="shared" si="458"/>
        <v>0</v>
      </c>
      <c r="AB937">
        <f t="shared" si="470"/>
        <v>-1.264</v>
      </c>
      <c r="AC937">
        <f t="shared" si="471"/>
        <v>-2.2440000000000002</v>
      </c>
      <c r="AD937">
        <f t="shared" si="472"/>
        <v>2.073</v>
      </c>
      <c r="AE937">
        <f t="shared" si="473"/>
        <v>0</v>
      </c>
      <c r="AG937">
        <f t="shared" si="448"/>
        <v>-2.2060961745208326E-2</v>
      </c>
      <c r="AH937">
        <f t="shared" si="449"/>
        <v>-3.9165188414752757E-2</v>
      </c>
      <c r="AI937">
        <f t="shared" si="450"/>
        <v>3.6180675393842447E-2</v>
      </c>
      <c r="AJ937">
        <f t="shared" si="451"/>
        <v>0.47150569321382407</v>
      </c>
      <c r="AK937">
        <f t="shared" si="452"/>
        <v>-0.95698410593912731</v>
      </c>
      <c r="AL937">
        <f t="shared" si="453"/>
        <v>9.1744523231545223</v>
      </c>
      <c r="AM937">
        <f t="shared" si="445"/>
        <v>0.47059146190746842</v>
      </c>
      <c r="AN937">
        <f t="shared" si="446"/>
        <v>-0.95754616239737211</v>
      </c>
      <c r="AO937">
        <f t="shared" si="447"/>
        <v>9.1744406178494842</v>
      </c>
      <c r="AQ937">
        <f t="shared" si="466"/>
        <v>1.8783000065013766E-2</v>
      </c>
      <c r="AR937" t="b">
        <f t="shared" ref="AR937:AR1000" si="474">OR(U937=3,U937=7)</f>
        <v>0</v>
      </c>
      <c r="AS937" t="b">
        <f t="shared" ref="AS937:AS1000" si="475">OR(AR937,U937=9)</f>
        <v>0</v>
      </c>
      <c r="AT937" t="b">
        <f>FALSE</f>
        <v>0</v>
      </c>
      <c r="AU937" t="b">
        <f t="shared" si="462"/>
        <v>0</v>
      </c>
      <c r="AV937" t="b">
        <f t="shared" si="467"/>
        <v>0</v>
      </c>
      <c r="AW937" t="b">
        <f t="shared" si="463"/>
        <v>0</v>
      </c>
      <c r="AX937">
        <f t="shared" si="468"/>
        <v>0</v>
      </c>
      <c r="AY937">
        <f t="shared" si="469"/>
        <v>0</v>
      </c>
      <c r="AZ937" t="b">
        <f t="shared" si="464"/>
        <v>0</v>
      </c>
    </row>
    <row r="938" spans="1:52" x14ac:dyDescent="0.3">
      <c r="A938" s="4">
        <v>936</v>
      </c>
      <c r="B938" s="4">
        <v>-803099307152</v>
      </c>
      <c r="C938" s="5">
        <v>0</v>
      </c>
      <c r="D938" s="5">
        <v>9.8759E-2</v>
      </c>
      <c r="E938" s="5">
        <v>-7.4699000000000002E-2</v>
      </c>
      <c r="F938" s="5">
        <v>0.899922</v>
      </c>
      <c r="G938" s="5">
        <v>0</v>
      </c>
      <c r="H938" s="5">
        <v>0</v>
      </c>
      <c r="I938" s="5">
        <v>0</v>
      </c>
      <c r="J938" s="5">
        <v>-0.67800000000000005</v>
      </c>
      <c r="K938" s="5">
        <v>-2099000</v>
      </c>
      <c r="L938" s="5">
        <v>2251000</v>
      </c>
      <c r="M938" s="5">
        <v>0</v>
      </c>
      <c r="S938">
        <f t="shared" si="454"/>
        <v>936</v>
      </c>
      <c r="T938">
        <f t="shared" si="465"/>
        <v>21.856757999979891</v>
      </c>
      <c r="U938">
        <f t="shared" si="455"/>
        <v>0</v>
      </c>
      <c r="V938">
        <f t="shared" si="459"/>
        <v>0.96845050580000003</v>
      </c>
      <c r="W938">
        <f t="shared" si="460"/>
        <v>-0.73251333380000005</v>
      </c>
      <c r="X938">
        <f t="shared" si="461"/>
        <v>8.8248151163999999</v>
      </c>
      <c r="Y938">
        <f t="shared" si="456"/>
        <v>0</v>
      </c>
      <c r="Z938">
        <f t="shared" si="457"/>
        <v>0</v>
      </c>
      <c r="AA938">
        <f t="shared" si="458"/>
        <v>0</v>
      </c>
      <c r="AB938">
        <f t="shared" si="470"/>
        <v>-0.67800000000000005</v>
      </c>
      <c r="AC938">
        <f t="shared" si="471"/>
        <v>-2.0990000000000002</v>
      </c>
      <c r="AD938">
        <f t="shared" si="472"/>
        <v>2.2509999999999999</v>
      </c>
      <c r="AE938">
        <f t="shared" si="473"/>
        <v>0</v>
      </c>
      <c r="AG938">
        <f t="shared" si="448"/>
        <v>-1.1833332328521554E-2</v>
      </c>
      <c r="AH938">
        <f t="shared" si="449"/>
        <v>-3.6634460999360977E-2</v>
      </c>
      <c r="AI938">
        <f t="shared" si="450"/>
        <v>3.9287361462392353E-2</v>
      </c>
      <c r="AJ938">
        <f t="shared" si="451"/>
        <v>0.6445806718157614</v>
      </c>
      <c r="AK938">
        <f t="shared" si="452"/>
        <v>-0.62768785367802271</v>
      </c>
      <c r="AL938">
        <f t="shared" si="453"/>
        <v>8.8624126354445742</v>
      </c>
      <c r="AM938">
        <f t="shared" si="445"/>
        <v>0.64428582966544068</v>
      </c>
      <c r="AN938">
        <f t="shared" si="446"/>
        <v>-0.62803751538516073</v>
      </c>
      <c r="AO938">
        <f t="shared" si="447"/>
        <v>8.8624093030045827</v>
      </c>
      <c r="AQ938">
        <f t="shared" si="466"/>
        <v>1.8902999931015074E-2</v>
      </c>
      <c r="AR938" t="b">
        <f t="shared" si="474"/>
        <v>0</v>
      </c>
      <c r="AS938" t="b">
        <f t="shared" si="475"/>
        <v>0</v>
      </c>
      <c r="AT938" t="b">
        <f>FALSE</f>
        <v>0</v>
      </c>
      <c r="AU938" t="b">
        <f t="shared" si="462"/>
        <v>0</v>
      </c>
      <c r="AV938" t="b">
        <f t="shared" si="467"/>
        <v>0</v>
      </c>
      <c r="AW938" t="b">
        <f t="shared" si="463"/>
        <v>0</v>
      </c>
      <c r="AX938">
        <f t="shared" si="468"/>
        <v>0</v>
      </c>
      <c r="AY938">
        <f t="shared" si="469"/>
        <v>0</v>
      </c>
      <c r="AZ938" t="b">
        <f t="shared" si="464"/>
        <v>0</v>
      </c>
    </row>
    <row r="939" spans="1:52" x14ac:dyDescent="0.3">
      <c r="A939" s="4">
        <v>937</v>
      </c>
      <c r="B939" s="4">
        <v>-803099286350</v>
      </c>
      <c r="C939" s="5">
        <v>0</v>
      </c>
      <c r="D939" s="5">
        <v>6.7539999999999996E-3</v>
      </c>
      <c r="E939" s="5">
        <v>-0.11754299999999999</v>
      </c>
      <c r="F939" s="5">
        <v>1162360</v>
      </c>
      <c r="G939" s="5">
        <v>0</v>
      </c>
      <c r="H939" s="5">
        <v>0</v>
      </c>
      <c r="I939" s="5">
        <v>0</v>
      </c>
      <c r="J939" s="5">
        <v>-0.621</v>
      </c>
      <c r="K939" s="5">
        <v>-1733000</v>
      </c>
      <c r="L939" s="5">
        <v>2614000</v>
      </c>
      <c r="M939" s="5">
        <v>0</v>
      </c>
      <c r="S939">
        <f t="shared" si="454"/>
        <v>937</v>
      </c>
      <c r="T939">
        <f t="shared" si="465"/>
        <v>21.877560000051744</v>
      </c>
      <c r="U939">
        <f t="shared" si="455"/>
        <v>0</v>
      </c>
      <c r="V939">
        <f t="shared" si="459"/>
        <v>6.6231074799999998E-2</v>
      </c>
      <c r="W939">
        <f t="shared" si="460"/>
        <v>-1.1526501666</v>
      </c>
      <c r="X939">
        <f t="shared" si="461"/>
        <v>11.398334632000001</v>
      </c>
      <c r="Y939">
        <f t="shared" si="456"/>
        <v>0</v>
      </c>
      <c r="Z939">
        <f t="shared" si="457"/>
        <v>0</v>
      </c>
      <c r="AA939">
        <f t="shared" si="458"/>
        <v>0</v>
      </c>
      <c r="AB939">
        <f t="shared" si="470"/>
        <v>-0.621</v>
      </c>
      <c r="AC939">
        <f t="shared" si="471"/>
        <v>-1.7330000000000001</v>
      </c>
      <c r="AD939">
        <f t="shared" si="472"/>
        <v>2.6139999999999999</v>
      </c>
      <c r="AE939">
        <f t="shared" si="473"/>
        <v>0</v>
      </c>
      <c r="AG939">
        <f t="shared" si="448"/>
        <v>-1.0838494654884786E-2</v>
      </c>
      <c r="AH939">
        <f t="shared" si="449"/>
        <v>-3.0246555937061732E-2</v>
      </c>
      <c r="AI939">
        <f t="shared" si="450"/>
        <v>4.562290664713177E-2</v>
      </c>
      <c r="AJ939">
        <f t="shared" si="451"/>
        <v>-0.27850701964268948</v>
      </c>
      <c r="AK939">
        <f t="shared" si="452"/>
        <v>-1.0290788913107654</v>
      </c>
      <c r="AL939">
        <f t="shared" si="453"/>
        <v>11.406947524221856</v>
      </c>
      <c r="AM939">
        <f t="shared" si="445"/>
        <v>-0.27886457790811192</v>
      </c>
      <c r="AN939">
        <f t="shared" si="446"/>
        <v>-1.0290440944317276</v>
      </c>
      <c r="AO939">
        <f t="shared" si="447"/>
        <v>11.406941927781787</v>
      </c>
      <c r="AQ939">
        <f t="shared" si="466"/>
        <v>2.0802000071853399E-2</v>
      </c>
      <c r="AR939" t="b">
        <f t="shared" si="474"/>
        <v>0</v>
      </c>
      <c r="AS939" t="b">
        <f t="shared" si="475"/>
        <v>0</v>
      </c>
      <c r="AT939" t="b">
        <f>FALSE</f>
        <v>0</v>
      </c>
      <c r="AU939" t="b">
        <f t="shared" si="462"/>
        <v>0</v>
      </c>
      <c r="AV939" t="b">
        <f t="shared" si="467"/>
        <v>0</v>
      </c>
      <c r="AW939" t="b">
        <f t="shared" si="463"/>
        <v>0</v>
      </c>
      <c r="AX939">
        <f t="shared" si="468"/>
        <v>0</v>
      </c>
      <c r="AY939">
        <f t="shared" si="469"/>
        <v>0</v>
      </c>
      <c r="AZ939" t="b">
        <f t="shared" si="464"/>
        <v>0</v>
      </c>
    </row>
    <row r="940" spans="1:52" x14ac:dyDescent="0.3">
      <c r="A940" s="4">
        <v>938</v>
      </c>
      <c r="B940" s="4">
        <v>-803099262755</v>
      </c>
      <c r="C940" s="5">
        <v>0</v>
      </c>
      <c r="D940" s="5">
        <v>-9.4889999999999992E-3</v>
      </c>
      <c r="E940" s="5">
        <v>6.2830000000000004E-3</v>
      </c>
      <c r="F940" s="5">
        <v>1002309</v>
      </c>
      <c r="G940" s="5">
        <v>0</v>
      </c>
      <c r="H940" s="5">
        <v>0</v>
      </c>
      <c r="I940" s="5">
        <v>0</v>
      </c>
      <c r="J940" s="5">
        <v>-0.61199999999999999</v>
      </c>
      <c r="K940" s="5">
        <v>-1598000</v>
      </c>
      <c r="L940" s="5">
        <v>2638000</v>
      </c>
      <c r="M940" s="5">
        <v>0</v>
      </c>
      <c r="S940">
        <f t="shared" si="454"/>
        <v>938</v>
      </c>
      <c r="T940">
        <f t="shared" si="465"/>
        <v>21.901154999970458</v>
      </c>
      <c r="U940">
        <f t="shared" si="455"/>
        <v>0</v>
      </c>
      <c r="V940">
        <f t="shared" si="459"/>
        <v>-9.3051031800000003E-2</v>
      </c>
      <c r="W940">
        <f t="shared" si="460"/>
        <v>6.1612354600000009E-2</v>
      </c>
      <c r="X940">
        <f t="shared" si="461"/>
        <v>9.8288425157999999</v>
      </c>
      <c r="Y940">
        <f t="shared" si="456"/>
        <v>0</v>
      </c>
      <c r="Z940">
        <f t="shared" si="457"/>
        <v>0</v>
      </c>
      <c r="AA940">
        <f t="shared" si="458"/>
        <v>0</v>
      </c>
      <c r="AB940">
        <f t="shared" si="470"/>
        <v>-0.61199999999999999</v>
      </c>
      <c r="AC940">
        <f t="shared" si="471"/>
        <v>-1.5980000000000001</v>
      </c>
      <c r="AD940">
        <f t="shared" si="472"/>
        <v>2.6379999999999999</v>
      </c>
      <c r="AE940">
        <f t="shared" si="473"/>
        <v>0</v>
      </c>
      <c r="AG940">
        <f t="shared" si="448"/>
        <v>-1.0681415022205296E-2</v>
      </c>
      <c r="AH940">
        <f t="shared" si="449"/>
        <v>-2.7890361446869384E-2</v>
      </c>
      <c r="AI940">
        <f t="shared" si="450"/>
        <v>4.6041785667610413E-2</v>
      </c>
      <c r="AJ940">
        <f t="shared" si="451"/>
        <v>-0.36710927530657522</v>
      </c>
      <c r="AK940">
        <f t="shared" si="452"/>
        <v>0.16652424365316726</v>
      </c>
      <c r="AL940">
        <f t="shared" si="453"/>
        <v>9.8212066587265987</v>
      </c>
      <c r="AM940">
        <f t="shared" si="445"/>
        <v>-0.36707528726113525</v>
      </c>
      <c r="AN940">
        <f t="shared" si="446"/>
        <v>0.1665927896325404</v>
      </c>
      <c r="AO940">
        <f t="shared" si="447"/>
        <v>9.8212067666392535</v>
      </c>
      <c r="AQ940">
        <f t="shared" si="466"/>
        <v>2.3594999918714166E-2</v>
      </c>
      <c r="AR940" t="b">
        <f t="shared" si="474"/>
        <v>0</v>
      </c>
      <c r="AS940" t="b">
        <f t="shared" si="475"/>
        <v>0</v>
      </c>
      <c r="AT940" t="b">
        <f>FALSE</f>
        <v>0</v>
      </c>
      <c r="AU940" t="b">
        <f t="shared" si="462"/>
        <v>0</v>
      </c>
      <c r="AV940" t="b">
        <f t="shared" si="467"/>
        <v>0</v>
      </c>
      <c r="AW940" t="b">
        <f t="shared" si="463"/>
        <v>0</v>
      </c>
      <c r="AX940">
        <f t="shared" si="468"/>
        <v>0</v>
      </c>
      <c r="AY940">
        <f t="shared" si="469"/>
        <v>0</v>
      </c>
      <c r="AZ940" t="b">
        <f t="shared" si="464"/>
        <v>0</v>
      </c>
    </row>
    <row r="941" spans="1:52" x14ac:dyDescent="0.3">
      <c r="A941" s="4">
        <v>939</v>
      </c>
      <c r="B941" s="4">
        <v>-803099244748</v>
      </c>
      <c r="C941" s="5">
        <v>0</v>
      </c>
      <c r="D941" s="5">
        <v>-8.5730000000000008E-3</v>
      </c>
      <c r="E941" s="5">
        <v>7.7800000000000005E-4</v>
      </c>
      <c r="F941" s="5">
        <v>1004214</v>
      </c>
      <c r="G941" s="5">
        <v>0</v>
      </c>
      <c r="H941" s="5">
        <v>0</v>
      </c>
      <c r="I941" s="5">
        <v>0</v>
      </c>
      <c r="J941" s="5">
        <v>-0.61399999999999999</v>
      </c>
      <c r="K941" s="5">
        <v>-1571000</v>
      </c>
      <c r="L941" s="5">
        <v>2630000</v>
      </c>
      <c r="M941" s="5">
        <v>0</v>
      </c>
      <c r="S941">
        <f t="shared" si="454"/>
        <v>939</v>
      </c>
      <c r="T941">
        <f t="shared" si="465"/>
        <v>21.919161999947391</v>
      </c>
      <c r="U941">
        <f t="shared" si="455"/>
        <v>0</v>
      </c>
      <c r="V941">
        <f t="shared" si="459"/>
        <v>-8.4068552600000013E-2</v>
      </c>
      <c r="W941">
        <f t="shared" si="460"/>
        <v>7.6292236000000012E-3</v>
      </c>
      <c r="X941">
        <f t="shared" si="461"/>
        <v>9.8475233267999993</v>
      </c>
      <c r="Y941">
        <f t="shared" si="456"/>
        <v>0</v>
      </c>
      <c r="Z941">
        <f t="shared" si="457"/>
        <v>0</v>
      </c>
      <c r="AA941">
        <f t="shared" si="458"/>
        <v>0</v>
      </c>
      <c r="AB941">
        <f t="shared" si="470"/>
        <v>-0.61399999999999999</v>
      </c>
      <c r="AC941">
        <f t="shared" si="471"/>
        <v>-1.571</v>
      </c>
      <c r="AD941">
        <f t="shared" si="472"/>
        <v>2.63</v>
      </c>
      <c r="AE941">
        <f t="shared" si="473"/>
        <v>0</v>
      </c>
      <c r="AG941">
        <f t="shared" si="448"/>
        <v>-1.0716321607245182E-2</v>
      </c>
      <c r="AH941">
        <f t="shared" si="449"/>
        <v>-2.7419122548830915E-2</v>
      </c>
      <c r="AI941">
        <f t="shared" si="450"/>
        <v>4.5902159327450863E-2</v>
      </c>
      <c r="AJ941">
        <f t="shared" si="451"/>
        <v>-0.35401357035263681</v>
      </c>
      <c r="AK941">
        <f t="shared" si="452"/>
        <v>0.11309162862737977</v>
      </c>
      <c r="AL941">
        <f t="shared" si="453"/>
        <v>9.8408701888603165</v>
      </c>
      <c r="AM941">
        <f t="shared" si="445"/>
        <v>-0.35399582711723898</v>
      </c>
      <c r="AN941">
        <f t="shared" si="446"/>
        <v>0.11315599273086099</v>
      </c>
      <c r="AO941">
        <f t="shared" si="447"/>
        <v>9.8408700872510142</v>
      </c>
      <c r="AQ941">
        <f t="shared" si="466"/>
        <v>1.8006999976933002E-2</v>
      </c>
      <c r="AR941" t="b">
        <f t="shared" si="474"/>
        <v>0</v>
      </c>
      <c r="AS941" t="b">
        <f t="shared" si="475"/>
        <v>0</v>
      </c>
      <c r="AT941" t="b">
        <f>FALSE</f>
        <v>0</v>
      </c>
      <c r="AU941" t="b">
        <f t="shared" si="462"/>
        <v>0</v>
      </c>
      <c r="AV941" t="b">
        <f t="shared" si="467"/>
        <v>0</v>
      </c>
      <c r="AW941" t="b">
        <f t="shared" si="463"/>
        <v>0</v>
      </c>
      <c r="AX941">
        <f t="shared" si="468"/>
        <v>0</v>
      </c>
      <c r="AY941">
        <f t="shared" si="469"/>
        <v>0</v>
      </c>
      <c r="AZ941" t="b">
        <f t="shared" si="464"/>
        <v>0</v>
      </c>
    </row>
    <row r="942" spans="1:52" x14ac:dyDescent="0.3">
      <c r="A942" s="4">
        <v>940</v>
      </c>
      <c r="B942" s="4">
        <v>-803099186051</v>
      </c>
      <c r="C942" s="5">
        <v>0</v>
      </c>
      <c r="D942" s="5">
        <v>-1.0791E-2</v>
      </c>
      <c r="E942" s="5">
        <v>3.9439999999999996E-3</v>
      </c>
      <c r="F942" s="5">
        <v>1002707</v>
      </c>
      <c r="G942" s="5">
        <v>0</v>
      </c>
      <c r="H942" s="5">
        <v>0</v>
      </c>
      <c r="I942" s="5">
        <v>0</v>
      </c>
      <c r="J942" s="5">
        <v>-0.61199999999999999</v>
      </c>
      <c r="K942" s="5">
        <v>-1571000</v>
      </c>
      <c r="L942" s="5">
        <v>2622000</v>
      </c>
      <c r="M942" s="5">
        <v>0</v>
      </c>
      <c r="S942">
        <f t="shared" si="454"/>
        <v>940</v>
      </c>
      <c r="T942">
        <f t="shared" si="465"/>
        <v>21.977858999976888</v>
      </c>
      <c r="U942">
        <f t="shared" si="455"/>
        <v>0</v>
      </c>
      <c r="V942">
        <f t="shared" si="459"/>
        <v>-0.1058187042</v>
      </c>
      <c r="W942">
        <f t="shared" si="460"/>
        <v>3.8675652799999995E-2</v>
      </c>
      <c r="X942">
        <f t="shared" si="461"/>
        <v>9.8327453834000007</v>
      </c>
      <c r="Y942">
        <f t="shared" si="456"/>
        <v>0</v>
      </c>
      <c r="Z942">
        <f t="shared" si="457"/>
        <v>0</v>
      </c>
      <c r="AA942">
        <f t="shared" si="458"/>
        <v>0</v>
      </c>
      <c r="AB942">
        <f t="shared" si="470"/>
        <v>-0.61199999999999999</v>
      </c>
      <c r="AC942">
        <f t="shared" si="471"/>
        <v>-1.571</v>
      </c>
      <c r="AD942">
        <f t="shared" si="472"/>
        <v>2.6219999999999999</v>
      </c>
      <c r="AE942">
        <f t="shared" si="473"/>
        <v>0</v>
      </c>
      <c r="AG942">
        <f t="shared" si="448"/>
        <v>-1.0681415022205296E-2</v>
      </c>
      <c r="AH942">
        <f t="shared" si="449"/>
        <v>-2.7419122548830915E-2</v>
      </c>
      <c r="AI942">
        <f t="shared" si="450"/>
        <v>4.5762532987291313E-2</v>
      </c>
      <c r="AJ942">
        <f t="shared" si="451"/>
        <v>-0.37535039902169365</v>
      </c>
      <c r="AK942">
        <f t="shared" si="452"/>
        <v>0.14362861934826407</v>
      </c>
      <c r="AL942">
        <f t="shared" si="453"/>
        <v>9.8251747097296178</v>
      </c>
      <c r="AM942">
        <f t="shared" si="445"/>
        <v>-0.37532369561106793</v>
      </c>
      <c r="AN942">
        <f t="shared" si="446"/>
        <v>0.14369908363027861</v>
      </c>
      <c r="AO942">
        <f t="shared" si="447"/>
        <v>9.8251746995119014</v>
      </c>
      <c r="AQ942">
        <f t="shared" si="466"/>
        <v>5.8697000029496849E-2</v>
      </c>
      <c r="AR942" t="b">
        <f t="shared" si="474"/>
        <v>0</v>
      </c>
      <c r="AS942" t="b">
        <f t="shared" si="475"/>
        <v>0</v>
      </c>
      <c r="AT942" t="b">
        <f>FALSE</f>
        <v>0</v>
      </c>
      <c r="AU942" t="b">
        <f t="shared" si="462"/>
        <v>0</v>
      </c>
      <c r="AV942" t="b">
        <f t="shared" si="467"/>
        <v>0</v>
      </c>
      <c r="AW942" t="b">
        <f t="shared" si="463"/>
        <v>0</v>
      </c>
      <c r="AX942">
        <f t="shared" si="468"/>
        <v>0</v>
      </c>
      <c r="AY942">
        <f t="shared" si="469"/>
        <v>0</v>
      </c>
      <c r="AZ942" t="b">
        <f t="shared" si="464"/>
        <v>0</v>
      </c>
    </row>
    <row r="943" spans="1:52" x14ac:dyDescent="0.3">
      <c r="A943" s="4">
        <v>941</v>
      </c>
      <c r="B943" s="4">
        <v>-803099166046</v>
      </c>
      <c r="C943" s="5">
        <v>0</v>
      </c>
      <c r="D943" s="5">
        <v>-1.2599000000000001E-2</v>
      </c>
      <c r="E943" s="5">
        <v>-5.0299999999999997E-4</v>
      </c>
      <c r="F943" s="5">
        <v>1005481</v>
      </c>
      <c r="G943" s="5">
        <v>0</v>
      </c>
      <c r="H943" s="5">
        <v>0</v>
      </c>
      <c r="I943" s="5">
        <v>0</v>
      </c>
      <c r="J943" s="5">
        <v>-0.61199999999999999</v>
      </c>
      <c r="K943" s="5">
        <v>-1507000</v>
      </c>
      <c r="L943" s="5">
        <v>2628000</v>
      </c>
      <c r="M943" s="5">
        <v>0</v>
      </c>
      <c r="S943">
        <f t="shared" si="454"/>
        <v>941</v>
      </c>
      <c r="T943">
        <f t="shared" si="465"/>
        <v>21.997864000033587</v>
      </c>
      <c r="U943">
        <f t="shared" si="455"/>
        <v>0</v>
      </c>
      <c r="V943">
        <f t="shared" si="459"/>
        <v>-0.12354831380000002</v>
      </c>
      <c r="W943">
        <f t="shared" si="460"/>
        <v>-4.9325185999999997E-3</v>
      </c>
      <c r="X943">
        <f t="shared" si="461"/>
        <v>9.8599477822000008</v>
      </c>
      <c r="Y943">
        <f t="shared" si="456"/>
        <v>0</v>
      </c>
      <c r="Z943">
        <f t="shared" si="457"/>
        <v>0</v>
      </c>
      <c r="AA943">
        <f t="shared" si="458"/>
        <v>0</v>
      </c>
      <c r="AB943">
        <f t="shared" si="470"/>
        <v>-0.61199999999999999</v>
      </c>
      <c r="AC943">
        <f t="shared" si="471"/>
        <v>-1.5069999999999999</v>
      </c>
      <c r="AD943">
        <f t="shared" si="472"/>
        <v>2.6280000000000001</v>
      </c>
      <c r="AE943">
        <f t="shared" si="473"/>
        <v>0</v>
      </c>
      <c r="AG943">
        <f t="shared" si="448"/>
        <v>-1.0681415022205296E-2</v>
      </c>
      <c r="AH943">
        <f t="shared" si="449"/>
        <v>-2.6302111827554545E-2</v>
      </c>
      <c r="AI943">
        <f t="shared" si="450"/>
        <v>4.5867252742410977E-2</v>
      </c>
      <c r="AJ943">
        <f t="shared" si="451"/>
        <v>-0.38281312939547751</v>
      </c>
      <c r="AK943">
        <f t="shared" si="452"/>
        <v>0.10031282218282575</v>
      </c>
      <c r="AL943">
        <f t="shared" si="453"/>
        <v>9.8527788074715978</v>
      </c>
      <c r="AM943">
        <f t="shared" si="445"/>
        <v>-0.3827997225706905</v>
      </c>
      <c r="AN943">
        <f t="shared" si="446"/>
        <v>0.10038395447812677</v>
      </c>
      <c r="AO943">
        <f t="shared" si="447"/>
        <v>9.8527786038952705</v>
      </c>
      <c r="AQ943">
        <f t="shared" si="466"/>
        <v>2.0005000056698918E-2</v>
      </c>
      <c r="AR943" t="b">
        <f t="shared" si="474"/>
        <v>0</v>
      </c>
      <c r="AS943" t="b">
        <f t="shared" si="475"/>
        <v>0</v>
      </c>
      <c r="AT943" t="b">
        <f>FALSE</f>
        <v>0</v>
      </c>
      <c r="AU943" t="b">
        <f t="shared" si="462"/>
        <v>0</v>
      </c>
      <c r="AV943" t="b">
        <f t="shared" si="467"/>
        <v>0</v>
      </c>
      <c r="AW943" t="b">
        <f t="shared" si="463"/>
        <v>0</v>
      </c>
      <c r="AX943">
        <f t="shared" si="468"/>
        <v>0</v>
      </c>
      <c r="AY943">
        <f t="shared" si="469"/>
        <v>0</v>
      </c>
      <c r="AZ943" t="b">
        <f t="shared" si="464"/>
        <v>0</v>
      </c>
    </row>
    <row r="944" spans="1:52" x14ac:dyDescent="0.3">
      <c r="A944" s="4">
        <v>942</v>
      </c>
      <c r="B944" s="4">
        <v>-803099142099</v>
      </c>
      <c r="C944" s="5">
        <v>0</v>
      </c>
      <c r="D944" s="5">
        <v>-2.8909999999999999E-3</v>
      </c>
      <c r="E944" s="5">
        <v>1.75E-4</v>
      </c>
      <c r="F944" s="5">
        <v>1007929</v>
      </c>
      <c r="G944" s="5">
        <v>0</v>
      </c>
      <c r="H944" s="5">
        <v>0</v>
      </c>
      <c r="I944" s="5">
        <v>0</v>
      </c>
      <c r="J944" s="5">
        <v>-0.61199999999999999</v>
      </c>
      <c r="K944" s="5">
        <v>-1469000</v>
      </c>
      <c r="L944" s="5">
        <v>2629000</v>
      </c>
      <c r="M944" s="5">
        <v>0</v>
      </c>
      <c r="S944">
        <f t="shared" si="454"/>
        <v>942</v>
      </c>
      <c r="T944">
        <f t="shared" si="465"/>
        <v>22.021810999955051</v>
      </c>
      <c r="U944">
        <f t="shared" si="455"/>
        <v>0</v>
      </c>
      <c r="V944">
        <f t="shared" si="459"/>
        <v>-2.8349724199999999E-2</v>
      </c>
      <c r="W944">
        <f t="shared" si="460"/>
        <v>1.716085E-3</v>
      </c>
      <c r="X944">
        <f t="shared" si="461"/>
        <v>9.8839533598000013</v>
      </c>
      <c r="Y944">
        <f t="shared" si="456"/>
        <v>0</v>
      </c>
      <c r="Z944">
        <f t="shared" si="457"/>
        <v>0</v>
      </c>
      <c r="AA944">
        <f t="shared" si="458"/>
        <v>0</v>
      </c>
      <c r="AB944">
        <f t="shared" si="470"/>
        <v>-0.61199999999999999</v>
      </c>
      <c r="AC944">
        <f t="shared" si="471"/>
        <v>-1.4690000000000001</v>
      </c>
      <c r="AD944">
        <f t="shared" si="472"/>
        <v>2.629</v>
      </c>
      <c r="AE944">
        <f t="shared" si="473"/>
        <v>0</v>
      </c>
      <c r="AG944">
        <f t="shared" si="448"/>
        <v>-1.0681415022205296E-2</v>
      </c>
      <c r="AH944">
        <f t="shared" si="449"/>
        <v>-2.5638886711796705E-2</v>
      </c>
      <c r="AI944">
        <f t="shared" si="450"/>
        <v>4.5884706034930924E-2</v>
      </c>
      <c r="AJ944">
        <f t="shared" si="451"/>
        <v>-0.28172620452490088</v>
      </c>
      <c r="AK944">
        <f t="shared" si="452"/>
        <v>0.10724612731290772</v>
      </c>
      <c r="AL944">
        <f t="shared" si="453"/>
        <v>9.8793962003946394</v>
      </c>
      <c r="AM944">
        <f t="shared" si="445"/>
        <v>-0.28171128003078455</v>
      </c>
      <c r="AN944">
        <f t="shared" si="446"/>
        <v>0.10728858746481346</v>
      </c>
      <c r="AO944">
        <f t="shared" si="447"/>
        <v>9.8793961649594202</v>
      </c>
      <c r="AQ944">
        <f t="shared" si="466"/>
        <v>2.394699992146343E-2</v>
      </c>
      <c r="AR944" t="b">
        <f t="shared" si="474"/>
        <v>0</v>
      </c>
      <c r="AS944" t="b">
        <f t="shared" si="475"/>
        <v>0</v>
      </c>
      <c r="AT944" t="b">
        <f>FALSE</f>
        <v>0</v>
      </c>
      <c r="AU944" t="b">
        <f t="shared" si="462"/>
        <v>0</v>
      </c>
      <c r="AV944" t="b">
        <f t="shared" si="467"/>
        <v>0</v>
      </c>
      <c r="AW944" t="b">
        <f t="shared" si="463"/>
        <v>0</v>
      </c>
      <c r="AX944">
        <f t="shared" si="468"/>
        <v>0</v>
      </c>
      <c r="AY944">
        <f t="shared" si="469"/>
        <v>0</v>
      </c>
      <c r="AZ944" t="b">
        <f t="shared" si="464"/>
        <v>0</v>
      </c>
    </row>
    <row r="945" spans="1:52" x14ac:dyDescent="0.3">
      <c r="A945" s="4">
        <v>943</v>
      </c>
      <c r="B945" s="4">
        <v>-803099079618</v>
      </c>
      <c r="C945" s="5">
        <v>0</v>
      </c>
      <c r="D945" s="5">
        <v>-7.7270000000000004E-3</v>
      </c>
      <c r="E945" s="5">
        <v>2.6830000000000001E-3</v>
      </c>
      <c r="F945" s="5">
        <v>1010305</v>
      </c>
      <c r="G945" s="5">
        <v>0</v>
      </c>
      <c r="H945" s="5">
        <v>0</v>
      </c>
      <c r="I945" s="5">
        <v>0</v>
      </c>
      <c r="J945" s="5">
        <v>-0.61</v>
      </c>
      <c r="K945" s="5">
        <v>-1465000</v>
      </c>
      <c r="L945" s="5">
        <v>2638000</v>
      </c>
      <c r="M945" s="5">
        <v>0</v>
      </c>
      <c r="S945">
        <f t="shared" si="454"/>
        <v>943</v>
      </c>
      <c r="T945">
        <f t="shared" si="465"/>
        <v>22.084292000043206</v>
      </c>
      <c r="U945">
        <f t="shared" si="455"/>
        <v>0</v>
      </c>
      <c r="V945">
        <f t="shared" si="459"/>
        <v>-7.5772507400000008E-2</v>
      </c>
      <c r="W945">
        <f t="shared" si="460"/>
        <v>2.6310034600000001E-2</v>
      </c>
      <c r="X945">
        <f t="shared" si="461"/>
        <v>9.9072528910000006</v>
      </c>
      <c r="Y945">
        <f t="shared" si="456"/>
        <v>0</v>
      </c>
      <c r="Z945">
        <f t="shared" si="457"/>
        <v>0</v>
      </c>
      <c r="AA945">
        <f t="shared" si="458"/>
        <v>0</v>
      </c>
      <c r="AB945">
        <f t="shared" si="470"/>
        <v>-0.61</v>
      </c>
      <c r="AC945">
        <f t="shared" si="471"/>
        <v>-1.4650000000000001</v>
      </c>
      <c r="AD945">
        <f t="shared" si="472"/>
        <v>2.6379999999999999</v>
      </c>
      <c r="AE945">
        <f t="shared" si="473"/>
        <v>0</v>
      </c>
      <c r="AG945">
        <f t="shared" si="448"/>
        <v>-1.064650843716541E-2</v>
      </c>
      <c r="AH945">
        <f t="shared" si="449"/>
        <v>-2.5569073541716929E-2</v>
      </c>
      <c r="AI945">
        <f t="shared" si="450"/>
        <v>4.6041785667610413E-2</v>
      </c>
      <c r="AJ945">
        <f t="shared" si="451"/>
        <v>-0.32903941582874957</v>
      </c>
      <c r="AK945">
        <f t="shared" si="452"/>
        <v>0.13172910121909731</v>
      </c>
      <c r="AL945">
        <f t="shared" si="453"/>
        <v>9.9012359856610459</v>
      </c>
      <c r="AM945">
        <f t="shared" si="445"/>
        <v>-0.329017899656255</v>
      </c>
      <c r="AN945">
        <f t="shared" si="446"/>
        <v>0.13178420240580438</v>
      </c>
      <c r="AO945">
        <f t="shared" si="447"/>
        <v>9.9012359674299368</v>
      </c>
      <c r="AQ945">
        <f t="shared" si="466"/>
        <v>6.248100008815527E-2</v>
      </c>
      <c r="AR945" t="b">
        <f t="shared" si="474"/>
        <v>0</v>
      </c>
      <c r="AS945" t="b">
        <f t="shared" si="475"/>
        <v>0</v>
      </c>
      <c r="AT945" t="b">
        <f>FALSE</f>
        <v>0</v>
      </c>
      <c r="AU945" t="b">
        <f t="shared" si="462"/>
        <v>0</v>
      </c>
      <c r="AV945" t="b">
        <f t="shared" si="467"/>
        <v>0</v>
      </c>
      <c r="AW945" t="b">
        <f t="shared" si="463"/>
        <v>0</v>
      </c>
      <c r="AX945">
        <f t="shared" si="468"/>
        <v>0</v>
      </c>
      <c r="AY945">
        <f t="shared" si="469"/>
        <v>0</v>
      </c>
      <c r="AZ945" t="b">
        <f t="shared" si="464"/>
        <v>0</v>
      </c>
    </row>
    <row r="946" spans="1:52" x14ac:dyDescent="0.3">
      <c r="A946" s="4">
        <v>944</v>
      </c>
      <c r="B946" s="4">
        <v>-803099026192</v>
      </c>
      <c r="C946" s="5">
        <v>0</v>
      </c>
      <c r="D946" s="5">
        <v>-1.0735E-2</v>
      </c>
      <c r="E946" s="5">
        <v>2.9510000000000001E-3</v>
      </c>
      <c r="F946" s="5">
        <v>1005961</v>
      </c>
      <c r="G946" s="5">
        <v>0</v>
      </c>
      <c r="H946" s="5">
        <v>0</v>
      </c>
      <c r="I946" s="5">
        <v>0</v>
      </c>
      <c r="J946" s="5">
        <v>-0.61</v>
      </c>
      <c r="K946" s="5">
        <v>-1446000</v>
      </c>
      <c r="L946" s="5">
        <v>2633000</v>
      </c>
      <c r="M946" s="5">
        <v>0</v>
      </c>
      <c r="S946">
        <f t="shared" si="454"/>
        <v>944</v>
      </c>
      <c r="T946">
        <f t="shared" si="465"/>
        <v>22.137717999983579</v>
      </c>
      <c r="U946">
        <f t="shared" si="455"/>
        <v>0</v>
      </c>
      <c r="V946">
        <f t="shared" si="459"/>
        <v>-0.105269557</v>
      </c>
      <c r="W946">
        <f t="shared" si="460"/>
        <v>2.8938096200000003E-2</v>
      </c>
      <c r="X946">
        <f t="shared" si="461"/>
        <v>9.8646547582000021</v>
      </c>
      <c r="Y946">
        <f t="shared" si="456"/>
        <v>0</v>
      </c>
      <c r="Z946">
        <f t="shared" si="457"/>
        <v>0</v>
      </c>
      <c r="AA946">
        <f t="shared" si="458"/>
        <v>0</v>
      </c>
      <c r="AB946">
        <f t="shared" si="470"/>
        <v>-0.61</v>
      </c>
      <c r="AC946">
        <f t="shared" si="471"/>
        <v>-1.446</v>
      </c>
      <c r="AD946">
        <f t="shared" si="472"/>
        <v>2.633</v>
      </c>
      <c r="AE946">
        <f t="shared" si="473"/>
        <v>0</v>
      </c>
      <c r="AG946">
        <f t="shared" si="448"/>
        <v>-1.064650843716541E-2</v>
      </c>
      <c r="AH946">
        <f t="shared" si="449"/>
        <v>-2.5237460983838004E-2</v>
      </c>
      <c r="AI946">
        <f t="shared" si="450"/>
        <v>4.5954519205010695E-2</v>
      </c>
      <c r="AJ946">
        <f t="shared" si="451"/>
        <v>-0.35416844635801831</v>
      </c>
      <c r="AK946">
        <f t="shared" si="452"/>
        <v>0.13389687674952649</v>
      </c>
      <c r="AL946">
        <f t="shared" si="453"/>
        <v>9.8579901059760484</v>
      </c>
      <c r="AM946">
        <f t="shared" si="445"/>
        <v>-0.35414656404891409</v>
      </c>
      <c r="AN946">
        <f t="shared" si="446"/>
        <v>0.13395860225158474</v>
      </c>
      <c r="AO946">
        <f t="shared" si="447"/>
        <v>9.8579900535340244</v>
      </c>
      <c r="AQ946">
        <f t="shared" si="466"/>
        <v>5.3425999940373003E-2</v>
      </c>
      <c r="AR946" t="b">
        <f t="shared" si="474"/>
        <v>0</v>
      </c>
      <c r="AS946" t="b">
        <f t="shared" si="475"/>
        <v>0</v>
      </c>
      <c r="AT946" t="b">
        <f>FALSE</f>
        <v>0</v>
      </c>
      <c r="AU946" t="b">
        <f t="shared" si="462"/>
        <v>0</v>
      </c>
      <c r="AV946" t="b">
        <f t="shared" si="467"/>
        <v>0</v>
      </c>
      <c r="AW946" t="b">
        <f t="shared" si="463"/>
        <v>0</v>
      </c>
      <c r="AX946">
        <f t="shared" si="468"/>
        <v>0</v>
      </c>
      <c r="AY946">
        <f t="shared" si="469"/>
        <v>0</v>
      </c>
      <c r="AZ946" t="b">
        <f t="shared" si="464"/>
        <v>0</v>
      </c>
    </row>
    <row r="947" spans="1:52" x14ac:dyDescent="0.3">
      <c r="A947" s="4">
        <v>945</v>
      </c>
      <c r="B947" s="4">
        <v>-803098956265</v>
      </c>
      <c r="C947" s="5">
        <v>0</v>
      </c>
      <c r="D947" s="5">
        <v>-1.3185000000000001E-2</v>
      </c>
      <c r="E947" s="5">
        <v>-1.5460000000000001E-3</v>
      </c>
      <c r="F947" s="5">
        <v>1004036</v>
      </c>
      <c r="G947" s="5">
        <v>0</v>
      </c>
      <c r="H947" s="5">
        <v>0</v>
      </c>
      <c r="I947" s="5">
        <v>0</v>
      </c>
      <c r="J947" s="5">
        <v>-0.61399999999999999</v>
      </c>
      <c r="K947" s="5">
        <v>-1424000</v>
      </c>
      <c r="L947" s="5">
        <v>2637000</v>
      </c>
      <c r="M947" s="5">
        <v>0</v>
      </c>
      <c r="S947">
        <f t="shared" si="454"/>
        <v>945</v>
      </c>
      <c r="T947">
        <f t="shared" si="465"/>
        <v>22.207644999958575</v>
      </c>
      <c r="U947">
        <f t="shared" si="455"/>
        <v>0</v>
      </c>
      <c r="V947">
        <f t="shared" si="459"/>
        <v>-0.12929474700000002</v>
      </c>
      <c r="W947">
        <f t="shared" si="460"/>
        <v>-1.5160385200000001E-2</v>
      </c>
      <c r="X947">
        <f t="shared" si="461"/>
        <v>9.8457778232000006</v>
      </c>
      <c r="Y947">
        <f t="shared" si="456"/>
        <v>0</v>
      </c>
      <c r="Z947">
        <f t="shared" si="457"/>
        <v>0</v>
      </c>
      <c r="AA947">
        <f t="shared" si="458"/>
        <v>0</v>
      </c>
      <c r="AB947">
        <f t="shared" si="470"/>
        <v>-0.61399999999999999</v>
      </c>
      <c r="AC947">
        <f t="shared" si="471"/>
        <v>-1.4239999999999999</v>
      </c>
      <c r="AD947">
        <f t="shared" si="472"/>
        <v>2.637</v>
      </c>
      <c r="AE947">
        <f t="shared" si="473"/>
        <v>0</v>
      </c>
      <c r="AG947">
        <f t="shared" si="448"/>
        <v>-1.0716321607245182E-2</v>
      </c>
      <c r="AH947">
        <f t="shared" si="449"/>
        <v>-2.485348854839925E-2</v>
      </c>
      <c r="AI947">
        <f t="shared" si="450"/>
        <v>4.6024332375090467E-2</v>
      </c>
      <c r="AJ947">
        <f t="shared" si="451"/>
        <v>-0.37393155189955563</v>
      </c>
      <c r="AK947">
        <f t="shared" si="452"/>
        <v>9.0281971168521852E-2</v>
      </c>
      <c r="AL947">
        <f t="shared" si="453"/>
        <v>9.8391215193671666</v>
      </c>
      <c r="AM947">
        <f t="shared" si="445"/>
        <v>-0.37392154004443368</v>
      </c>
      <c r="AN947">
        <f t="shared" si="446"/>
        <v>9.0348987472607167E-2</v>
      </c>
      <c r="AO947">
        <f t="shared" si="447"/>
        <v>9.8391212847007647</v>
      </c>
      <c r="AQ947">
        <f t="shared" si="466"/>
        <v>6.9926999974995852E-2</v>
      </c>
      <c r="AR947" t="b">
        <f t="shared" si="474"/>
        <v>0</v>
      </c>
      <c r="AS947" t="b">
        <f t="shared" si="475"/>
        <v>0</v>
      </c>
      <c r="AT947" t="b">
        <f>FALSE</f>
        <v>0</v>
      </c>
      <c r="AU947" t="b">
        <f t="shared" si="462"/>
        <v>0</v>
      </c>
      <c r="AV947" t="b">
        <f t="shared" si="467"/>
        <v>0</v>
      </c>
      <c r="AW947" t="b">
        <f t="shared" si="463"/>
        <v>0</v>
      </c>
      <c r="AX947">
        <f t="shared" si="468"/>
        <v>0</v>
      </c>
      <c r="AY947">
        <f t="shared" si="469"/>
        <v>0</v>
      </c>
      <c r="AZ947" t="b">
        <f t="shared" si="464"/>
        <v>0</v>
      </c>
    </row>
    <row r="948" spans="1:52" x14ac:dyDescent="0.3">
      <c r="A948" s="4">
        <v>946</v>
      </c>
      <c r="B948" s="4">
        <v>-803098935707</v>
      </c>
      <c r="C948" s="5">
        <v>0</v>
      </c>
      <c r="D948" s="5">
        <v>-1.3247E-2</v>
      </c>
      <c r="E948" s="5">
        <v>5.2690000000000002E-3</v>
      </c>
      <c r="F948" s="5">
        <v>1004067</v>
      </c>
      <c r="G948" s="5">
        <v>0</v>
      </c>
      <c r="H948" s="5">
        <v>0</v>
      </c>
      <c r="I948" s="5">
        <v>0</v>
      </c>
      <c r="J948" s="5">
        <v>-0.61199999999999999</v>
      </c>
      <c r="K948" s="5">
        <v>-1418000</v>
      </c>
      <c r="L948" s="5">
        <v>2633000</v>
      </c>
      <c r="M948" s="5">
        <v>0</v>
      </c>
      <c r="S948">
        <f t="shared" si="454"/>
        <v>946</v>
      </c>
      <c r="T948">
        <f t="shared" si="465"/>
        <v>22.228203000035137</v>
      </c>
      <c r="U948">
        <f t="shared" si="455"/>
        <v>0</v>
      </c>
      <c r="V948">
        <f t="shared" si="459"/>
        <v>-0.1299027314</v>
      </c>
      <c r="W948">
        <f t="shared" si="460"/>
        <v>5.1668867800000004E-2</v>
      </c>
      <c r="X948">
        <f t="shared" si="461"/>
        <v>9.8460818154000016</v>
      </c>
      <c r="Y948">
        <f t="shared" si="456"/>
        <v>0</v>
      </c>
      <c r="Z948">
        <f t="shared" si="457"/>
        <v>0</v>
      </c>
      <c r="AA948">
        <f t="shared" si="458"/>
        <v>0</v>
      </c>
      <c r="AB948">
        <f t="shared" si="470"/>
        <v>-0.61199999999999999</v>
      </c>
      <c r="AC948">
        <f t="shared" si="471"/>
        <v>-1.4179999999999999</v>
      </c>
      <c r="AD948">
        <f t="shared" si="472"/>
        <v>2.633</v>
      </c>
      <c r="AE948">
        <f t="shared" si="473"/>
        <v>0</v>
      </c>
      <c r="AG948">
        <f t="shared" si="448"/>
        <v>-1.0681415022205296E-2</v>
      </c>
      <c r="AH948">
        <f t="shared" si="449"/>
        <v>-2.4748768793279589E-2</v>
      </c>
      <c r="AI948">
        <f t="shared" si="450"/>
        <v>4.5954519205010695E-2</v>
      </c>
      <c r="AJ948">
        <f t="shared" si="451"/>
        <v>-0.37351647818199168</v>
      </c>
      <c r="AK948">
        <f t="shared" si="452"/>
        <v>0.15676746464254809</v>
      </c>
      <c r="AL948">
        <f t="shared" si="453"/>
        <v>9.8387387865331384</v>
      </c>
      <c r="AM948">
        <f t="shared" si="445"/>
        <v>-0.37348892167076897</v>
      </c>
      <c r="AN948">
        <f t="shared" si="446"/>
        <v>0.1568340066786468</v>
      </c>
      <c r="AO948">
        <f t="shared" si="447"/>
        <v>9.8387387721604753</v>
      </c>
      <c r="AQ948">
        <f t="shared" si="466"/>
        <v>2.0558000076562166E-2</v>
      </c>
      <c r="AR948" t="b">
        <f t="shared" si="474"/>
        <v>0</v>
      </c>
      <c r="AS948" t="b">
        <f t="shared" si="475"/>
        <v>0</v>
      </c>
      <c r="AT948" t="b">
        <f>FALSE</f>
        <v>0</v>
      </c>
      <c r="AU948" t="b">
        <f t="shared" si="462"/>
        <v>0</v>
      </c>
      <c r="AV948" t="b">
        <f t="shared" si="467"/>
        <v>0</v>
      </c>
      <c r="AW948" t="b">
        <f t="shared" si="463"/>
        <v>0</v>
      </c>
      <c r="AX948">
        <f t="shared" si="468"/>
        <v>0</v>
      </c>
      <c r="AY948">
        <f t="shared" si="469"/>
        <v>0</v>
      </c>
      <c r="AZ948" t="b">
        <f t="shared" si="464"/>
        <v>0</v>
      </c>
    </row>
    <row r="949" spans="1:52" x14ac:dyDescent="0.3">
      <c r="A949" s="4">
        <v>947</v>
      </c>
      <c r="B949" s="4">
        <v>-803098598196</v>
      </c>
      <c r="C949" s="5">
        <v>0</v>
      </c>
      <c r="D949" s="5">
        <v>-1.2448000000000001E-2</v>
      </c>
      <c r="E949" s="5">
        <v>-1.2400000000000001E-4</v>
      </c>
      <c r="F949" s="5">
        <v>1004170</v>
      </c>
      <c r="G949" s="5">
        <v>0</v>
      </c>
      <c r="H949" s="5">
        <v>0</v>
      </c>
      <c r="I949" s="5">
        <v>0</v>
      </c>
      <c r="J949" s="5">
        <v>-0.60599999999999998</v>
      </c>
      <c r="K949" s="5">
        <v>-1376000</v>
      </c>
      <c r="L949" s="5">
        <v>2637000</v>
      </c>
      <c r="M949" s="5">
        <v>0</v>
      </c>
      <c r="S949">
        <f t="shared" si="454"/>
        <v>947</v>
      </c>
      <c r="T949">
        <f t="shared" si="465"/>
        <v>22.565714000025764</v>
      </c>
      <c r="U949">
        <f t="shared" si="455"/>
        <v>0</v>
      </c>
      <c r="V949">
        <f t="shared" si="459"/>
        <v>-0.12206757760000002</v>
      </c>
      <c r="W949">
        <f t="shared" si="460"/>
        <v>-1.2159688000000001E-3</v>
      </c>
      <c r="X949">
        <f t="shared" si="461"/>
        <v>9.8470918540000003</v>
      </c>
      <c r="Y949">
        <f t="shared" si="456"/>
        <v>0</v>
      </c>
      <c r="Z949">
        <f t="shared" si="457"/>
        <v>0</v>
      </c>
      <c r="AA949">
        <f t="shared" si="458"/>
        <v>0</v>
      </c>
      <c r="AB949">
        <f t="shared" si="470"/>
        <v>-0.60599999999999998</v>
      </c>
      <c r="AC949">
        <f t="shared" si="471"/>
        <v>-1.3759999999999999</v>
      </c>
      <c r="AD949">
        <f t="shared" si="472"/>
        <v>2.637</v>
      </c>
      <c r="AE949">
        <f t="shared" si="473"/>
        <v>0</v>
      </c>
      <c r="AG949">
        <f t="shared" si="448"/>
        <v>-1.0576695267085637E-2</v>
      </c>
      <c r="AH949">
        <f t="shared" si="449"/>
        <v>-2.4015730507441973E-2</v>
      </c>
      <c r="AI949">
        <f t="shared" si="450"/>
        <v>4.6024332375090467E-2</v>
      </c>
      <c r="AJ949">
        <f t="shared" si="451"/>
        <v>-0.35849475029319378</v>
      </c>
      <c r="AK949">
        <f t="shared" si="452"/>
        <v>0.10287081231172934</v>
      </c>
      <c r="AL949">
        <f t="shared" si="453"/>
        <v>9.8407834577934388</v>
      </c>
      <c r="AM949">
        <f t="shared" si="445"/>
        <v>-0.35848183313874327</v>
      </c>
      <c r="AN949">
        <f t="shared" si="446"/>
        <v>0.10293184722014943</v>
      </c>
      <c r="AO949">
        <f t="shared" si="447"/>
        <v>9.8407832901315206</v>
      </c>
      <c r="AQ949">
        <f t="shared" si="466"/>
        <v>0.33751099999062717</v>
      </c>
      <c r="AR949" t="b">
        <f t="shared" si="474"/>
        <v>0</v>
      </c>
      <c r="AS949" t="b">
        <f t="shared" si="475"/>
        <v>0</v>
      </c>
      <c r="AT949" t="b">
        <f>FALSE</f>
        <v>0</v>
      </c>
      <c r="AU949" t="b">
        <f t="shared" si="462"/>
        <v>0</v>
      </c>
      <c r="AV949" t="b">
        <f t="shared" si="467"/>
        <v>0</v>
      </c>
      <c r="AW949" t="b">
        <f t="shared" si="463"/>
        <v>0</v>
      </c>
      <c r="AX949">
        <f t="shared" si="468"/>
        <v>0</v>
      </c>
      <c r="AY949">
        <f t="shared" si="469"/>
        <v>0</v>
      </c>
      <c r="AZ949" t="b">
        <f t="shared" si="464"/>
        <v>0</v>
      </c>
    </row>
    <row r="950" spans="1:52" x14ac:dyDescent="0.3">
      <c r="A950" s="4">
        <v>948</v>
      </c>
      <c r="B950" s="4">
        <v>-803098543147</v>
      </c>
      <c r="C950" s="5">
        <v>0</v>
      </c>
      <c r="D950" s="5">
        <v>-1.2707E-2</v>
      </c>
      <c r="E950" s="5">
        <v>-2.5230000000000001E-3</v>
      </c>
      <c r="F950" s="5">
        <v>1003783</v>
      </c>
      <c r="G950" s="5">
        <v>0</v>
      </c>
      <c r="H950" s="5">
        <v>0</v>
      </c>
      <c r="I950" s="5">
        <v>0</v>
      </c>
      <c r="J950" s="5">
        <v>-0.6</v>
      </c>
      <c r="K950" s="5">
        <v>-1353000</v>
      </c>
      <c r="L950" s="5">
        <v>2634000</v>
      </c>
      <c r="M950" s="5">
        <v>0</v>
      </c>
      <c r="S950">
        <f t="shared" si="454"/>
        <v>948</v>
      </c>
      <c r="T950">
        <f t="shared" si="465"/>
        <v>22.620762999984436</v>
      </c>
      <c r="U950">
        <f t="shared" si="455"/>
        <v>0</v>
      </c>
      <c r="V950">
        <f t="shared" si="459"/>
        <v>-0.12460738340000001</v>
      </c>
      <c r="W950">
        <f t="shared" si="460"/>
        <v>-2.4741042600000002E-2</v>
      </c>
      <c r="X950">
        <f t="shared" si="461"/>
        <v>9.8432968546000019</v>
      </c>
      <c r="Y950">
        <f t="shared" si="456"/>
        <v>0</v>
      </c>
      <c r="Z950">
        <f t="shared" si="457"/>
        <v>0</v>
      </c>
      <c r="AA950">
        <f t="shared" si="458"/>
        <v>0</v>
      </c>
      <c r="AB950">
        <f t="shared" si="470"/>
        <v>-0.6</v>
      </c>
      <c r="AC950">
        <f t="shared" si="471"/>
        <v>-1.353</v>
      </c>
      <c r="AD950">
        <f t="shared" si="472"/>
        <v>2.6339999999999999</v>
      </c>
      <c r="AE950">
        <f t="shared" si="473"/>
        <v>0</v>
      </c>
      <c r="AG950">
        <f t="shared" si="448"/>
        <v>-1.0471975511965976E-2</v>
      </c>
      <c r="AH950">
        <f t="shared" si="449"/>
        <v>-2.3614304779483276E-2</v>
      </c>
      <c r="AI950">
        <f t="shared" si="450"/>
        <v>4.5971972497530642E-2</v>
      </c>
      <c r="AJ950">
        <f t="shared" si="451"/>
        <v>-0.35699365179502462</v>
      </c>
      <c r="AK950">
        <f t="shared" si="452"/>
        <v>7.8277644761793483E-2</v>
      </c>
      <c r="AL950">
        <f t="shared" si="453"/>
        <v>9.8373299339746474</v>
      </c>
      <c r="AM950">
        <f t="shared" si="445"/>
        <v>-0.35698702549655842</v>
      </c>
      <c r="AN950">
        <f t="shared" si="446"/>
        <v>7.8337193620556106E-2</v>
      </c>
      <c r="AO950">
        <f t="shared" si="447"/>
        <v>9.8373297004160545</v>
      </c>
      <c r="AQ950">
        <f t="shared" si="466"/>
        <v>5.5048999958671629E-2</v>
      </c>
      <c r="AR950" t="b">
        <f t="shared" si="474"/>
        <v>0</v>
      </c>
      <c r="AS950" t="b">
        <f t="shared" si="475"/>
        <v>0</v>
      </c>
      <c r="AT950" t="b">
        <f>FALSE</f>
        <v>0</v>
      </c>
      <c r="AU950" t="b">
        <f t="shared" si="462"/>
        <v>0</v>
      </c>
      <c r="AV950" t="b">
        <f t="shared" si="467"/>
        <v>0</v>
      </c>
      <c r="AW950" t="b">
        <f t="shared" si="463"/>
        <v>0</v>
      </c>
      <c r="AX950">
        <f t="shared" si="468"/>
        <v>0</v>
      </c>
      <c r="AY950">
        <f t="shared" si="469"/>
        <v>0</v>
      </c>
      <c r="AZ950" t="b">
        <f t="shared" si="464"/>
        <v>0</v>
      </c>
    </row>
    <row r="951" spans="1:52" x14ac:dyDescent="0.3">
      <c r="A951" s="4">
        <v>949</v>
      </c>
      <c r="B951" s="4">
        <v>-803098519362</v>
      </c>
      <c r="C951" s="5">
        <v>0</v>
      </c>
      <c r="D951" s="5">
        <v>-1.289E-2</v>
      </c>
      <c r="E951" s="5">
        <v>-4.372E-3</v>
      </c>
      <c r="F951" s="5">
        <v>1003922</v>
      </c>
      <c r="G951" s="5">
        <v>0</v>
      </c>
      <c r="H951" s="5">
        <v>0</v>
      </c>
      <c r="I951" s="5">
        <v>0</v>
      </c>
      <c r="J951" s="5">
        <v>-0.60099999999999998</v>
      </c>
      <c r="K951" s="5">
        <v>-1350000</v>
      </c>
      <c r="L951" s="5">
        <v>2634000</v>
      </c>
      <c r="M951" s="5">
        <v>0</v>
      </c>
      <c r="S951">
        <f t="shared" si="454"/>
        <v>949</v>
      </c>
      <c r="T951">
        <f t="shared" si="465"/>
        <v>22.64454799995292</v>
      </c>
      <c r="U951">
        <f t="shared" si="455"/>
        <v>0</v>
      </c>
      <c r="V951">
        <f t="shared" si="459"/>
        <v>-0.126401918</v>
      </c>
      <c r="W951">
        <f t="shared" si="460"/>
        <v>-4.2872706400000002E-2</v>
      </c>
      <c r="X951">
        <f t="shared" si="461"/>
        <v>9.8446599163999995</v>
      </c>
      <c r="Y951">
        <f t="shared" si="456"/>
        <v>0</v>
      </c>
      <c r="Z951">
        <f t="shared" si="457"/>
        <v>0</v>
      </c>
      <c r="AA951">
        <f t="shared" si="458"/>
        <v>0</v>
      </c>
      <c r="AB951">
        <f t="shared" si="470"/>
        <v>-0.60099999999999998</v>
      </c>
      <c r="AC951">
        <f t="shared" si="471"/>
        <v>-1.35</v>
      </c>
      <c r="AD951">
        <f t="shared" si="472"/>
        <v>2.6339999999999999</v>
      </c>
      <c r="AE951">
        <f t="shared" si="473"/>
        <v>0</v>
      </c>
      <c r="AG951">
        <f t="shared" si="448"/>
        <v>-1.0489428804485919E-2</v>
      </c>
      <c r="AH951">
        <f t="shared" si="449"/>
        <v>-2.356194490192345E-2</v>
      </c>
      <c r="AI951">
        <f t="shared" si="450"/>
        <v>4.5971972497530642E-2</v>
      </c>
      <c r="AJ951">
        <f t="shared" si="451"/>
        <v>-0.35830470514442858</v>
      </c>
      <c r="AK951">
        <f t="shared" si="452"/>
        <v>6.0332718195447319E-2</v>
      </c>
      <c r="AL951">
        <f t="shared" si="453"/>
        <v>9.8388577632155805</v>
      </c>
      <c r="AM951">
        <f t="shared" si="445"/>
        <v>-0.35830254029007635</v>
      </c>
      <c r="AN951">
        <f t="shared" si="446"/>
        <v>6.0392617814818951E-2</v>
      </c>
      <c r="AO951">
        <f t="shared" si="447"/>
        <v>9.8388574745615731</v>
      </c>
      <c r="AQ951">
        <f t="shared" si="466"/>
        <v>2.3784999968484044E-2</v>
      </c>
      <c r="AR951" t="b">
        <f t="shared" si="474"/>
        <v>0</v>
      </c>
      <c r="AS951" t="b">
        <f t="shared" si="475"/>
        <v>0</v>
      </c>
      <c r="AT951" t="b">
        <f>FALSE</f>
        <v>0</v>
      </c>
      <c r="AU951" t="b">
        <f t="shared" si="462"/>
        <v>0</v>
      </c>
      <c r="AV951" t="b">
        <f t="shared" si="467"/>
        <v>0</v>
      </c>
      <c r="AW951" t="b">
        <f t="shared" si="463"/>
        <v>0</v>
      </c>
      <c r="AX951">
        <f t="shared" si="468"/>
        <v>0</v>
      </c>
      <c r="AY951">
        <f t="shared" si="469"/>
        <v>0</v>
      </c>
      <c r="AZ951" t="b">
        <f t="shared" si="464"/>
        <v>0</v>
      </c>
    </row>
    <row r="952" spans="1:52" x14ac:dyDescent="0.3">
      <c r="A952" s="4">
        <v>950</v>
      </c>
      <c r="B952" s="4">
        <v>-803098400935</v>
      </c>
      <c r="C952" s="5">
        <v>0</v>
      </c>
      <c r="D952" s="5">
        <v>-1.2916E-2</v>
      </c>
      <c r="E952" s="5">
        <v>4.045E-3</v>
      </c>
      <c r="F952" s="5">
        <v>1004129</v>
      </c>
      <c r="G952" s="5">
        <v>0</v>
      </c>
      <c r="H952" s="5">
        <v>0</v>
      </c>
      <c r="I952" s="5">
        <v>0</v>
      </c>
      <c r="J952" s="5">
        <v>-0.59699999999999998</v>
      </c>
      <c r="K952" s="5">
        <v>-1333000</v>
      </c>
      <c r="L952" s="5">
        <v>2634000</v>
      </c>
      <c r="M952" s="5">
        <v>0</v>
      </c>
      <c r="S952">
        <f t="shared" si="454"/>
        <v>950</v>
      </c>
      <c r="T952">
        <f t="shared" si="465"/>
        <v>22.762974999961443</v>
      </c>
      <c r="U952">
        <f t="shared" si="455"/>
        <v>0</v>
      </c>
      <c r="V952">
        <f t="shared" si="459"/>
        <v>-0.12665687920000002</v>
      </c>
      <c r="W952">
        <f t="shared" si="460"/>
        <v>3.9666079E-2</v>
      </c>
      <c r="X952">
        <f t="shared" si="461"/>
        <v>9.8466897998000018</v>
      </c>
      <c r="Y952">
        <f t="shared" si="456"/>
        <v>0</v>
      </c>
      <c r="Z952">
        <f t="shared" si="457"/>
        <v>0</v>
      </c>
      <c r="AA952">
        <f t="shared" si="458"/>
        <v>0</v>
      </c>
      <c r="AB952">
        <f t="shared" si="470"/>
        <v>-0.59699999999999998</v>
      </c>
      <c r="AC952">
        <f t="shared" si="471"/>
        <v>-1.333</v>
      </c>
      <c r="AD952">
        <f t="shared" si="472"/>
        <v>2.6339999999999999</v>
      </c>
      <c r="AE952">
        <f t="shared" si="473"/>
        <v>0</v>
      </c>
      <c r="AG952">
        <f t="shared" si="448"/>
        <v>-1.0419615634406148E-2</v>
      </c>
      <c r="AH952">
        <f t="shared" si="449"/>
        <v>-2.3265238929084411E-2</v>
      </c>
      <c r="AI952">
        <f t="shared" si="450"/>
        <v>4.5971972497530642E-2</v>
      </c>
      <c r="AJ952">
        <f t="shared" si="451"/>
        <v>-0.35568752804459686</v>
      </c>
      <c r="AK952">
        <f t="shared" si="452"/>
        <v>0.14220232697498758</v>
      </c>
      <c r="AL952">
        <f t="shared" si="453"/>
        <v>9.8401311097441049</v>
      </c>
      <c r="AM952">
        <f t="shared" ref="AM952:AM1015" si="476">COS(AH952)*V952+SIN(AG952)*SIN(AH952)*W952+COS(AG952)*SIN(AH952)*X952</f>
        <v>-0.35566547894694989</v>
      </c>
      <c r="AN952">
        <f t="shared" ref="AN952:AN1015" si="477">COS(AG952)*W952-SIN(AG952)*X952</f>
        <v>0.14226079227717461</v>
      </c>
      <c r="AO952">
        <f t="shared" ref="AO952:AO1015" si="478">-SIN(AH952)*V952+SIN(AG952)*COS(AH952)*W952+COS(AG952)*COS(AH952)*X952</f>
        <v>9.8401310616486928</v>
      </c>
      <c r="AQ952">
        <f t="shared" si="466"/>
        <v>0.11842700000852346</v>
      </c>
      <c r="AR952" t="b">
        <f t="shared" si="474"/>
        <v>0</v>
      </c>
      <c r="AS952" t="b">
        <f t="shared" si="475"/>
        <v>0</v>
      </c>
      <c r="AT952" t="b">
        <f>FALSE</f>
        <v>0</v>
      </c>
      <c r="AU952" t="b">
        <f t="shared" si="462"/>
        <v>0</v>
      </c>
      <c r="AV952" t="b">
        <f t="shared" si="467"/>
        <v>0</v>
      </c>
      <c r="AW952" t="b">
        <f t="shared" si="463"/>
        <v>0</v>
      </c>
      <c r="AX952">
        <f t="shared" si="468"/>
        <v>0</v>
      </c>
      <c r="AY952">
        <f t="shared" si="469"/>
        <v>0</v>
      </c>
      <c r="AZ952" t="b">
        <f t="shared" si="464"/>
        <v>0</v>
      </c>
    </row>
    <row r="953" spans="1:52" x14ac:dyDescent="0.3">
      <c r="A953" s="4">
        <v>951</v>
      </c>
      <c r="B953" s="4">
        <v>-803098358898</v>
      </c>
      <c r="C953" s="5">
        <v>0</v>
      </c>
      <c r="D953" s="5">
        <v>-1.289E-2</v>
      </c>
      <c r="E953" s="5">
        <v>4.6189999999999998E-3</v>
      </c>
      <c r="F953" s="5">
        <v>1004148</v>
      </c>
      <c r="G953" s="5">
        <v>0</v>
      </c>
      <c r="H953" s="5">
        <v>0</v>
      </c>
      <c r="I953" s="5">
        <v>0</v>
      </c>
      <c r="J953" s="5">
        <v>-0.6</v>
      </c>
      <c r="K953" s="5">
        <v>-1291000</v>
      </c>
      <c r="L953" s="5">
        <v>2635000</v>
      </c>
      <c r="M953" s="5">
        <v>0</v>
      </c>
      <c r="S953">
        <f t="shared" si="454"/>
        <v>951</v>
      </c>
      <c r="T953">
        <f t="shared" si="465"/>
        <v>22.805012000026181</v>
      </c>
      <c r="U953">
        <f t="shared" si="455"/>
        <v>0</v>
      </c>
      <c r="V953">
        <f t="shared" si="459"/>
        <v>-0.126401918</v>
      </c>
      <c r="W953">
        <f t="shared" si="460"/>
        <v>4.5294837800000001E-2</v>
      </c>
      <c r="X953">
        <f t="shared" si="461"/>
        <v>9.8468761176000008</v>
      </c>
      <c r="Y953">
        <f t="shared" si="456"/>
        <v>0</v>
      </c>
      <c r="Z953">
        <f t="shared" si="457"/>
        <v>0</v>
      </c>
      <c r="AA953">
        <f t="shared" si="458"/>
        <v>0</v>
      </c>
      <c r="AB953">
        <f t="shared" si="470"/>
        <v>-0.6</v>
      </c>
      <c r="AC953">
        <f t="shared" si="471"/>
        <v>-1.2909999999999999</v>
      </c>
      <c r="AD953">
        <f t="shared" si="472"/>
        <v>2.6349999999999998</v>
      </c>
      <c r="AE953">
        <f t="shared" si="473"/>
        <v>0</v>
      </c>
      <c r="AG953">
        <f t="shared" si="448"/>
        <v>-1.0471975511965976E-2</v>
      </c>
      <c r="AH953">
        <f t="shared" si="449"/>
        <v>-2.2532200643246795E-2</v>
      </c>
      <c r="AI953">
        <f t="shared" si="450"/>
        <v>4.5989425790050574E-2</v>
      </c>
      <c r="AJ953">
        <f t="shared" si="451"/>
        <v>-0.34822284704042222</v>
      </c>
      <c r="AK953">
        <f t="shared" si="452"/>
        <v>0.14835071839692082</v>
      </c>
      <c r="AL953">
        <f t="shared" si="453"/>
        <v>9.8405147861134203</v>
      </c>
      <c r="AM953">
        <f t="shared" si="476"/>
        <v>-0.34819999618016317</v>
      </c>
      <c r="AN953">
        <f t="shared" si="477"/>
        <v>0.14840671517822812</v>
      </c>
      <c r="AO953">
        <f t="shared" si="478"/>
        <v>9.8405147503632566</v>
      </c>
      <c r="AQ953">
        <f t="shared" si="466"/>
        <v>4.2037000064738095E-2</v>
      </c>
      <c r="AR953" t="b">
        <f t="shared" si="474"/>
        <v>0</v>
      </c>
      <c r="AS953" t="b">
        <f t="shared" si="475"/>
        <v>0</v>
      </c>
      <c r="AT953" t="b">
        <f>FALSE</f>
        <v>0</v>
      </c>
      <c r="AU953" t="b">
        <f t="shared" si="462"/>
        <v>0</v>
      </c>
      <c r="AV953" t="b">
        <f t="shared" si="467"/>
        <v>0</v>
      </c>
      <c r="AW953" t="b">
        <f t="shared" si="463"/>
        <v>0</v>
      </c>
      <c r="AX953">
        <f t="shared" si="468"/>
        <v>0</v>
      </c>
      <c r="AY953">
        <f t="shared" si="469"/>
        <v>0</v>
      </c>
      <c r="AZ953" t="b">
        <f t="shared" si="464"/>
        <v>0</v>
      </c>
    </row>
    <row r="954" spans="1:52" x14ac:dyDescent="0.3">
      <c r="A954" s="4">
        <v>952</v>
      </c>
      <c r="B954" s="4">
        <v>-803098330846</v>
      </c>
      <c r="C954" s="5">
        <v>0</v>
      </c>
      <c r="D954" s="5">
        <v>-1.2854000000000001E-2</v>
      </c>
      <c r="E954" s="5">
        <v>2.8879999999999999E-3</v>
      </c>
      <c r="F954" s="5">
        <v>1004152</v>
      </c>
      <c r="G954" s="5">
        <v>0</v>
      </c>
      <c r="H954" s="5">
        <v>0</v>
      </c>
      <c r="I954" s="5">
        <v>0</v>
      </c>
      <c r="J954" s="5">
        <v>-0.59899999999999998</v>
      </c>
      <c r="K954" s="5">
        <v>-1286000</v>
      </c>
      <c r="L954" s="5">
        <v>2635000</v>
      </c>
      <c r="M954" s="5">
        <v>0</v>
      </c>
      <c r="S954">
        <f t="shared" si="454"/>
        <v>952</v>
      </c>
      <c r="T954">
        <f t="shared" si="465"/>
        <v>22.833064000005834</v>
      </c>
      <c r="U954">
        <f t="shared" si="455"/>
        <v>0</v>
      </c>
      <c r="V954">
        <f t="shared" si="459"/>
        <v>-0.12604889480000001</v>
      </c>
      <c r="W954">
        <f t="shared" si="460"/>
        <v>2.8320305600000002E-2</v>
      </c>
      <c r="X954">
        <f t="shared" si="461"/>
        <v>9.8469153423999991</v>
      </c>
      <c r="Y954">
        <f t="shared" si="456"/>
        <v>0</v>
      </c>
      <c r="Z954">
        <f t="shared" si="457"/>
        <v>0</v>
      </c>
      <c r="AA954">
        <f t="shared" si="458"/>
        <v>0</v>
      </c>
      <c r="AB954">
        <f t="shared" si="470"/>
        <v>-0.59899999999999998</v>
      </c>
      <c r="AC954">
        <f t="shared" si="471"/>
        <v>-1.286</v>
      </c>
      <c r="AD954">
        <f t="shared" si="472"/>
        <v>2.6349999999999998</v>
      </c>
      <c r="AE954">
        <f t="shared" si="473"/>
        <v>0</v>
      </c>
      <c r="AG954">
        <f t="shared" si="448"/>
        <v>-1.0454522219446033E-2</v>
      </c>
      <c r="AH954">
        <f t="shared" si="449"/>
        <v>-2.2444934180647077E-2</v>
      </c>
      <c r="AI954">
        <f t="shared" si="450"/>
        <v>4.5989425790050574E-2</v>
      </c>
      <c r="AJ954">
        <f t="shared" si="451"/>
        <v>-0.34701195636005688</v>
      </c>
      <c r="AK954">
        <f t="shared" si="452"/>
        <v>0.13120617450669783</v>
      </c>
      <c r="AL954">
        <f t="shared" si="453"/>
        <v>9.8407723155195779</v>
      </c>
      <c r="AM954">
        <f t="shared" si="476"/>
        <v>-0.34699323472048693</v>
      </c>
      <c r="AN954">
        <f t="shared" si="477"/>
        <v>0.13126167794160987</v>
      </c>
      <c r="AO954">
        <f t="shared" si="478"/>
        <v>9.8407722354977931</v>
      </c>
      <c r="AQ954">
        <f t="shared" si="466"/>
        <v>2.8051999979652464E-2</v>
      </c>
      <c r="AR954" t="b">
        <f t="shared" si="474"/>
        <v>0</v>
      </c>
      <c r="AS954" t="b">
        <f t="shared" si="475"/>
        <v>0</v>
      </c>
      <c r="AT954" t="b">
        <f>FALSE</f>
        <v>0</v>
      </c>
      <c r="AU954" t="b">
        <f t="shared" si="462"/>
        <v>0</v>
      </c>
      <c r="AV954" t="b">
        <f t="shared" si="467"/>
        <v>0</v>
      </c>
      <c r="AW954" t="b">
        <f t="shared" si="463"/>
        <v>0</v>
      </c>
      <c r="AX954">
        <f t="shared" si="468"/>
        <v>0</v>
      </c>
      <c r="AY954">
        <f t="shared" si="469"/>
        <v>0</v>
      </c>
      <c r="AZ954" t="b">
        <f t="shared" si="464"/>
        <v>0</v>
      </c>
    </row>
    <row r="955" spans="1:52" x14ac:dyDescent="0.3">
      <c r="A955" s="4">
        <v>953</v>
      </c>
      <c r="B955" s="4">
        <v>-803098284632</v>
      </c>
      <c r="C955" s="5">
        <v>0</v>
      </c>
      <c r="D955" s="5">
        <v>-1.4231000000000001E-2</v>
      </c>
      <c r="E955" s="5">
        <v>-2.483E-3</v>
      </c>
      <c r="F955" s="5">
        <v>0.99618499999999999</v>
      </c>
      <c r="G955" s="5">
        <v>0</v>
      </c>
      <c r="H955" s="5">
        <v>0</v>
      </c>
      <c r="I955" s="5">
        <v>0</v>
      </c>
      <c r="J955" s="5">
        <v>-0.59499999999999997</v>
      </c>
      <c r="K955" s="5">
        <v>-1264000</v>
      </c>
      <c r="L955" s="5">
        <v>2637000</v>
      </c>
      <c r="M955" s="5">
        <v>0</v>
      </c>
      <c r="S955">
        <f t="shared" si="454"/>
        <v>953</v>
      </c>
      <c r="T955">
        <f t="shared" si="465"/>
        <v>22.879277999978513</v>
      </c>
      <c r="U955">
        <f t="shared" si="455"/>
        <v>0</v>
      </c>
      <c r="V955">
        <f t="shared" si="459"/>
        <v>-0.13955203220000001</v>
      </c>
      <c r="W955">
        <f t="shared" si="460"/>
        <v>-2.4348794600000001E-2</v>
      </c>
      <c r="X955">
        <f t="shared" si="461"/>
        <v>9.7687893470000002</v>
      </c>
      <c r="Y955">
        <f t="shared" si="456"/>
        <v>0</v>
      </c>
      <c r="Z955">
        <f t="shared" si="457"/>
        <v>0</v>
      </c>
      <c r="AA955">
        <f t="shared" si="458"/>
        <v>0</v>
      </c>
      <c r="AB955">
        <f t="shared" si="470"/>
        <v>-0.59499999999999997</v>
      </c>
      <c r="AC955">
        <f t="shared" si="471"/>
        <v>-1.264</v>
      </c>
      <c r="AD955">
        <f t="shared" si="472"/>
        <v>2.637</v>
      </c>
      <c r="AE955">
        <f t="shared" si="473"/>
        <v>0</v>
      </c>
      <c r="AG955">
        <f t="shared" si="448"/>
        <v>-1.038470904936626E-2</v>
      </c>
      <c r="AH955">
        <f t="shared" si="449"/>
        <v>-2.2060961745208326E-2</v>
      </c>
      <c r="AI955">
        <f t="shared" si="450"/>
        <v>4.6024332375090467E-2</v>
      </c>
      <c r="AJ955">
        <f t="shared" si="451"/>
        <v>-0.35500948221034762</v>
      </c>
      <c r="AK955">
        <f t="shared" si="452"/>
        <v>7.7040077607189894E-2</v>
      </c>
      <c r="AL955">
        <f t="shared" si="453"/>
        <v>9.7630602801341606</v>
      </c>
      <c r="AM955">
        <f t="shared" si="476"/>
        <v>-0.35500344045798737</v>
      </c>
      <c r="AN955">
        <f t="shared" si="477"/>
        <v>7.7096730084448284E-2</v>
      </c>
      <c r="AO955">
        <f t="shared" si="478"/>
        <v>9.7630600526179077</v>
      </c>
      <c r="AQ955">
        <f t="shared" si="466"/>
        <v>4.6213999972678721E-2</v>
      </c>
      <c r="AR955" t="b">
        <f t="shared" si="474"/>
        <v>0</v>
      </c>
      <c r="AS955" t="b">
        <f t="shared" si="475"/>
        <v>0</v>
      </c>
      <c r="AT955" t="b">
        <f>FALSE</f>
        <v>0</v>
      </c>
      <c r="AU955" t="b">
        <f t="shared" si="462"/>
        <v>0</v>
      </c>
      <c r="AV955" t="b">
        <f t="shared" si="467"/>
        <v>0</v>
      </c>
      <c r="AW955" t="b">
        <f t="shared" si="463"/>
        <v>0</v>
      </c>
      <c r="AX955">
        <f t="shared" si="468"/>
        <v>0</v>
      </c>
      <c r="AY955">
        <f t="shared" si="469"/>
        <v>0</v>
      </c>
      <c r="AZ955" t="b">
        <f t="shared" si="464"/>
        <v>0</v>
      </c>
    </row>
    <row r="956" spans="1:52" x14ac:dyDescent="0.3">
      <c r="A956" s="4">
        <v>954</v>
      </c>
      <c r="B956" s="4">
        <v>-803098253930</v>
      </c>
      <c r="C956" s="5">
        <v>0</v>
      </c>
      <c r="D956" s="5">
        <v>-1.5023999999999999E-2</v>
      </c>
      <c r="E956" s="5">
        <v>-4.1289999999999999E-3</v>
      </c>
      <c r="F956" s="5">
        <v>1002518</v>
      </c>
      <c r="G956" s="5">
        <v>0</v>
      </c>
      <c r="H956" s="5">
        <v>0</v>
      </c>
      <c r="I956" s="5">
        <v>0</v>
      </c>
      <c r="J956" s="5">
        <v>-0.58799999999999997</v>
      </c>
      <c r="K956" s="5">
        <v>-1182000</v>
      </c>
      <c r="L956" s="5">
        <v>2635000</v>
      </c>
      <c r="M956" s="5">
        <v>0</v>
      </c>
      <c r="S956">
        <f t="shared" si="454"/>
        <v>954</v>
      </c>
      <c r="T956">
        <f t="shared" si="465"/>
        <v>22.909979999996722</v>
      </c>
      <c r="U956">
        <f t="shared" si="455"/>
        <v>0</v>
      </c>
      <c r="V956">
        <f t="shared" si="459"/>
        <v>-0.14732834880000001</v>
      </c>
      <c r="W956">
        <f t="shared" si="460"/>
        <v>-4.0489799800000004E-2</v>
      </c>
      <c r="X956">
        <f t="shared" si="461"/>
        <v>9.8308920116000014</v>
      </c>
      <c r="Y956">
        <f t="shared" si="456"/>
        <v>0</v>
      </c>
      <c r="Z956">
        <f t="shared" si="457"/>
        <v>0</v>
      </c>
      <c r="AA956">
        <f t="shared" si="458"/>
        <v>0</v>
      </c>
      <c r="AB956">
        <f t="shared" si="470"/>
        <v>-0.58799999999999997</v>
      </c>
      <c r="AC956">
        <f t="shared" si="471"/>
        <v>-1.1819999999999999</v>
      </c>
      <c r="AD956">
        <f t="shared" si="472"/>
        <v>2.6349999999999998</v>
      </c>
      <c r="AE956">
        <f t="shared" si="473"/>
        <v>0</v>
      </c>
      <c r="AG956">
        <f t="shared" ref="AG956:AG1019" si="479">AB956/180*PI()</f>
        <v>-1.0262536001726656E-2</v>
      </c>
      <c r="AH956">
        <f t="shared" ref="AH956:AH1019" si="480">AC956/180*PI()</f>
        <v>-2.0629791758572973E-2</v>
      </c>
      <c r="AI956">
        <f t="shared" ref="AI956:AI1019" si="481">AD956/180*PI()</f>
        <v>4.5989425790050574E-2</v>
      </c>
      <c r="AJ956">
        <f t="shared" ref="AJ956:AJ1019" si="482">COS(AH956)*V956+SIN(AH956)*X956</f>
        <v>-0.35009186906567102</v>
      </c>
      <c r="AK956">
        <f t="shared" ref="AK956:AK1019" si="483">SIN(AG956)*SIN(AH956)*V956+COS(AG956)*W956-SIN(AG956)*COS(AH956)*X956</f>
        <v>6.0347788276212705E-2</v>
      </c>
      <c r="AL956">
        <f t="shared" ref="AL956:AL1019" si="484">-COS(AG956)*SIN(AH956)*V956+SIN(AG956)*W956+COS(AG956)*COS(AH956)*X956</f>
        <v>9.8256590943128561</v>
      </c>
      <c r="AM956">
        <f t="shared" si="476"/>
        <v>-0.35008976151573473</v>
      </c>
      <c r="AN956">
        <f t="shared" si="477"/>
        <v>6.0400444626635151E-2</v>
      </c>
      <c r="AO956">
        <f t="shared" si="478"/>
        <v>9.8256588458565695</v>
      </c>
      <c r="AQ956">
        <f t="shared" si="466"/>
        <v>3.0702000018209219E-2</v>
      </c>
      <c r="AR956" t="b">
        <f t="shared" si="474"/>
        <v>0</v>
      </c>
      <c r="AS956" t="b">
        <f t="shared" si="475"/>
        <v>0</v>
      </c>
      <c r="AT956" t="b">
        <f>FALSE</f>
        <v>0</v>
      </c>
      <c r="AU956" t="b">
        <f t="shared" si="462"/>
        <v>0</v>
      </c>
      <c r="AV956" t="b">
        <f t="shared" si="467"/>
        <v>0</v>
      </c>
      <c r="AW956" t="b">
        <f t="shared" si="463"/>
        <v>0</v>
      </c>
      <c r="AX956">
        <f t="shared" si="468"/>
        <v>0</v>
      </c>
      <c r="AY956">
        <f t="shared" si="469"/>
        <v>0</v>
      </c>
      <c r="AZ956" t="b">
        <f t="shared" si="464"/>
        <v>0</v>
      </c>
    </row>
    <row r="957" spans="1:52" x14ac:dyDescent="0.3">
      <c r="A957" s="4">
        <v>955</v>
      </c>
      <c r="B957" s="4">
        <v>-803098236483</v>
      </c>
      <c r="C957" s="5">
        <v>0</v>
      </c>
      <c r="D957" s="5">
        <v>-1.3618999999999999E-2</v>
      </c>
      <c r="E957" s="5">
        <v>-4.6750000000000003E-3</v>
      </c>
      <c r="F957" s="5">
        <v>1002217</v>
      </c>
      <c r="G957" s="5">
        <v>0</v>
      </c>
      <c r="H957" s="5">
        <v>0</v>
      </c>
      <c r="I957" s="5">
        <v>0</v>
      </c>
      <c r="J957" s="5">
        <v>-0.58899999999999997</v>
      </c>
      <c r="K957" s="5">
        <v>-1180000</v>
      </c>
      <c r="L957" s="5">
        <v>2635000</v>
      </c>
      <c r="M957" s="5">
        <v>0</v>
      </c>
      <c r="S957">
        <f t="shared" si="454"/>
        <v>955</v>
      </c>
      <c r="T957">
        <f t="shared" si="465"/>
        <v>22.927427000016905</v>
      </c>
      <c r="U957">
        <f t="shared" si="455"/>
        <v>0</v>
      </c>
      <c r="V957">
        <f t="shared" si="459"/>
        <v>-0.13355063780000001</v>
      </c>
      <c r="W957">
        <f t="shared" si="460"/>
        <v>-4.5843985000000004E-2</v>
      </c>
      <c r="X957">
        <f t="shared" si="461"/>
        <v>9.8279403454000001</v>
      </c>
      <c r="Y957">
        <f t="shared" si="456"/>
        <v>0</v>
      </c>
      <c r="Z957">
        <f t="shared" si="457"/>
        <v>0</v>
      </c>
      <c r="AA957">
        <f t="shared" si="458"/>
        <v>0</v>
      </c>
      <c r="AB957">
        <f t="shared" si="470"/>
        <v>-0.58899999999999997</v>
      </c>
      <c r="AC957">
        <f t="shared" si="471"/>
        <v>-1.18</v>
      </c>
      <c r="AD957">
        <f t="shared" si="472"/>
        <v>2.6349999999999998</v>
      </c>
      <c r="AE957">
        <f t="shared" si="473"/>
        <v>0</v>
      </c>
      <c r="AG957">
        <f t="shared" si="479"/>
        <v>-1.0279989294246599E-2</v>
      </c>
      <c r="AH957">
        <f t="shared" si="480"/>
        <v>-2.0594885173533087E-2</v>
      </c>
      <c r="AI957">
        <f t="shared" si="481"/>
        <v>4.5989425790050574E-2</v>
      </c>
      <c r="AJ957">
        <f t="shared" si="482"/>
        <v>-0.33591331096147248</v>
      </c>
      <c r="AK957">
        <f t="shared" si="483"/>
        <v>5.5138082205558832E-2</v>
      </c>
      <c r="AL957">
        <f t="shared" si="484"/>
        <v>9.8230581244319293</v>
      </c>
      <c r="AM957">
        <f t="shared" si="476"/>
        <v>-0.33591232191103548</v>
      </c>
      <c r="AN957">
        <f t="shared" si="477"/>
        <v>5.5187779413550464E-2</v>
      </c>
      <c r="AO957">
        <f t="shared" si="478"/>
        <v>9.8230578791713459</v>
      </c>
      <c r="AQ957">
        <f t="shared" si="466"/>
        <v>1.7447000020183623E-2</v>
      </c>
      <c r="AR957" t="b">
        <f t="shared" si="474"/>
        <v>0</v>
      </c>
      <c r="AS957" t="b">
        <f t="shared" si="475"/>
        <v>0</v>
      </c>
      <c r="AT957" t="b">
        <f>FALSE</f>
        <v>0</v>
      </c>
      <c r="AU957" t="b">
        <f t="shared" si="462"/>
        <v>0</v>
      </c>
      <c r="AV957" t="b">
        <f t="shared" si="467"/>
        <v>0</v>
      </c>
      <c r="AW957" t="b">
        <f t="shared" si="463"/>
        <v>0</v>
      </c>
      <c r="AX957">
        <f t="shared" si="468"/>
        <v>0</v>
      </c>
      <c r="AY957">
        <f t="shared" si="469"/>
        <v>0</v>
      </c>
      <c r="AZ957" t="b">
        <f t="shared" si="464"/>
        <v>0</v>
      </c>
    </row>
    <row r="958" spans="1:52" x14ac:dyDescent="0.3">
      <c r="A958" s="4">
        <v>956</v>
      </c>
      <c r="B958" s="4">
        <v>-803098217307</v>
      </c>
      <c r="C958" s="5">
        <v>0</v>
      </c>
      <c r="D958" s="5">
        <v>-9.2099999999999994E-3</v>
      </c>
      <c r="E958" s="5">
        <v>4.914E-3</v>
      </c>
      <c r="F958" s="5">
        <v>1004011</v>
      </c>
      <c r="G958" s="5">
        <v>0</v>
      </c>
      <c r="H958" s="5">
        <v>0</v>
      </c>
      <c r="I958" s="5">
        <v>0</v>
      </c>
      <c r="J958" s="5">
        <v>-0.58699999999999997</v>
      </c>
      <c r="K958" s="5">
        <v>-1158000</v>
      </c>
      <c r="L958" s="5">
        <v>2636000</v>
      </c>
      <c r="M958" s="5">
        <v>0</v>
      </c>
      <c r="S958">
        <f t="shared" si="454"/>
        <v>956</v>
      </c>
      <c r="T958">
        <f t="shared" si="465"/>
        <v>22.946603000047617</v>
      </c>
      <c r="U958">
        <f t="shared" si="455"/>
        <v>0</v>
      </c>
      <c r="V958">
        <f t="shared" si="459"/>
        <v>-9.0315101999999994E-2</v>
      </c>
      <c r="W958">
        <f t="shared" si="460"/>
        <v>4.8187666800000001E-2</v>
      </c>
      <c r="X958">
        <f t="shared" si="461"/>
        <v>9.8455326682000006</v>
      </c>
      <c r="Y958">
        <f t="shared" si="456"/>
        <v>0</v>
      </c>
      <c r="Z958">
        <f t="shared" si="457"/>
        <v>0</v>
      </c>
      <c r="AA958">
        <f t="shared" si="458"/>
        <v>0</v>
      </c>
      <c r="AB958">
        <f t="shared" si="470"/>
        <v>-0.58699999999999997</v>
      </c>
      <c r="AC958">
        <f t="shared" si="471"/>
        <v>-1.1579999999999999</v>
      </c>
      <c r="AD958">
        <f t="shared" si="472"/>
        <v>2.6360000000000001</v>
      </c>
      <c r="AE958">
        <f t="shared" si="473"/>
        <v>0</v>
      </c>
      <c r="AG958">
        <f t="shared" si="479"/>
        <v>-1.0245082709206713E-2</v>
      </c>
      <c r="AH958">
        <f t="shared" si="480"/>
        <v>-2.0210912738094333E-2</v>
      </c>
      <c r="AI958">
        <f t="shared" si="481"/>
        <v>4.6006879082570527E-2</v>
      </c>
      <c r="AJ958">
        <f t="shared" si="482"/>
        <v>-0.28927031143867799</v>
      </c>
      <c r="AK958">
        <f t="shared" si="483"/>
        <v>0.14901237025401962</v>
      </c>
      <c r="AL958">
        <f t="shared" si="484"/>
        <v>9.8406864796062781</v>
      </c>
      <c r="AM958">
        <f t="shared" si="476"/>
        <v>-0.28924989221789915</v>
      </c>
      <c r="AN958">
        <f t="shared" si="477"/>
        <v>0.14905166985145354</v>
      </c>
      <c r="AO958">
        <f t="shared" si="478"/>
        <v>9.8406864846432729</v>
      </c>
      <c r="AQ958">
        <f t="shared" si="466"/>
        <v>1.9176000030711293E-2</v>
      </c>
      <c r="AR958" t="b">
        <f t="shared" si="474"/>
        <v>0</v>
      </c>
      <c r="AS958" t="b">
        <f t="shared" si="475"/>
        <v>0</v>
      </c>
      <c r="AT958" t="b">
        <f>FALSE</f>
        <v>0</v>
      </c>
      <c r="AU958" t="b">
        <f t="shared" si="462"/>
        <v>0</v>
      </c>
      <c r="AV958" t="b">
        <f t="shared" si="467"/>
        <v>0</v>
      </c>
      <c r="AW958" t="b">
        <f t="shared" si="463"/>
        <v>0</v>
      </c>
      <c r="AX958">
        <f t="shared" si="468"/>
        <v>0</v>
      </c>
      <c r="AY958">
        <f t="shared" si="469"/>
        <v>0</v>
      </c>
      <c r="AZ958" t="b">
        <f t="shared" si="464"/>
        <v>0</v>
      </c>
    </row>
    <row r="959" spans="1:52" x14ac:dyDescent="0.3">
      <c r="A959" s="4">
        <v>957</v>
      </c>
      <c r="B959" s="4">
        <v>-803098194201</v>
      </c>
      <c r="C959" s="5">
        <v>0</v>
      </c>
      <c r="D959" s="5">
        <v>-1.3183E-2</v>
      </c>
      <c r="E959" s="5">
        <v>4.4689999999999999E-3</v>
      </c>
      <c r="F959" s="5">
        <v>1004110</v>
      </c>
      <c r="G959" s="5">
        <v>0</v>
      </c>
      <c r="H959" s="5">
        <v>0</v>
      </c>
      <c r="I959" s="5">
        <v>0</v>
      </c>
      <c r="J959" s="5">
        <v>-0.58199999999999996</v>
      </c>
      <c r="K959" s="5">
        <v>-1149000</v>
      </c>
      <c r="L959" s="5">
        <v>2638000</v>
      </c>
      <c r="M959" s="5">
        <v>0</v>
      </c>
      <c r="S959">
        <f t="shared" si="454"/>
        <v>957</v>
      </c>
      <c r="T959">
        <f t="shared" si="465"/>
        <v>22.969708999968134</v>
      </c>
      <c r="U959">
        <f t="shared" si="455"/>
        <v>0</v>
      </c>
      <c r="V959">
        <f t="shared" si="459"/>
        <v>-0.12927513460000001</v>
      </c>
      <c r="W959">
        <f t="shared" si="460"/>
        <v>4.3823907799999999E-2</v>
      </c>
      <c r="X959">
        <f t="shared" si="461"/>
        <v>9.846503482000001</v>
      </c>
      <c r="Y959">
        <f t="shared" si="456"/>
        <v>0</v>
      </c>
      <c r="Z959">
        <f t="shared" si="457"/>
        <v>0</v>
      </c>
      <c r="AA959">
        <f t="shared" si="458"/>
        <v>0</v>
      </c>
      <c r="AB959">
        <f t="shared" si="470"/>
        <v>-0.58199999999999996</v>
      </c>
      <c r="AC959">
        <f t="shared" si="471"/>
        <v>-1.149</v>
      </c>
      <c r="AD959">
        <f t="shared" si="472"/>
        <v>2.6379999999999999</v>
      </c>
      <c r="AE959">
        <f t="shared" si="473"/>
        <v>0</v>
      </c>
      <c r="AG959">
        <f t="shared" si="479"/>
        <v>-1.0157816246606997E-2</v>
      </c>
      <c r="AH959">
        <f t="shared" si="480"/>
        <v>-2.0053833105414847E-2</v>
      </c>
      <c r="AI959">
        <f t="shared" si="481"/>
        <v>4.6041785667610413E-2</v>
      </c>
      <c r="AJ959">
        <f t="shared" si="482"/>
        <v>-0.32669604386680884</v>
      </c>
      <c r="AK959">
        <f t="shared" si="483"/>
        <v>0.14379245781335323</v>
      </c>
      <c r="AL959">
        <f t="shared" si="484"/>
        <v>9.8409784493391008</v>
      </c>
      <c r="AM959">
        <f t="shared" si="476"/>
        <v>-0.32667693123086261</v>
      </c>
      <c r="AN959">
        <f t="shared" si="477"/>
        <v>0.14383889995421231</v>
      </c>
      <c r="AO959">
        <f t="shared" si="478"/>
        <v>9.8409784051089346</v>
      </c>
      <c r="AQ959">
        <f t="shared" si="466"/>
        <v>2.3105999920517206E-2</v>
      </c>
      <c r="AR959" t="b">
        <f t="shared" si="474"/>
        <v>0</v>
      </c>
      <c r="AS959" t="b">
        <f t="shared" si="475"/>
        <v>0</v>
      </c>
      <c r="AT959" t="b">
        <f>FALSE</f>
        <v>0</v>
      </c>
      <c r="AU959" t="b">
        <f t="shared" si="462"/>
        <v>0</v>
      </c>
      <c r="AV959" t="b">
        <f t="shared" si="467"/>
        <v>0</v>
      </c>
      <c r="AW959" t="b">
        <f t="shared" si="463"/>
        <v>0</v>
      </c>
      <c r="AX959">
        <f t="shared" si="468"/>
        <v>0</v>
      </c>
      <c r="AY959">
        <f t="shared" si="469"/>
        <v>0</v>
      </c>
      <c r="AZ959" t="b">
        <f t="shared" si="464"/>
        <v>0</v>
      </c>
    </row>
    <row r="960" spans="1:52" x14ac:dyDescent="0.3">
      <c r="A960" s="4">
        <v>958</v>
      </c>
      <c r="B960" s="4">
        <v>-803098146084</v>
      </c>
      <c r="C960" s="5">
        <v>0</v>
      </c>
      <c r="D960" s="5">
        <v>-1.2929E-2</v>
      </c>
      <c r="E960" s="5">
        <v>4.3420000000000004E-3</v>
      </c>
      <c r="F960" s="5">
        <v>1004139</v>
      </c>
      <c r="G960" s="5">
        <v>0</v>
      </c>
      <c r="H960" s="5">
        <v>0</v>
      </c>
      <c r="I960" s="5">
        <v>0</v>
      </c>
      <c r="J960" s="5">
        <v>-0.57999999999999996</v>
      </c>
      <c r="K960" s="5">
        <v>-1142000</v>
      </c>
      <c r="L960" s="5">
        <v>2638000</v>
      </c>
      <c r="M960" s="5">
        <v>0</v>
      </c>
      <c r="S960">
        <f t="shared" si="454"/>
        <v>958</v>
      </c>
      <c r="T960">
        <f t="shared" si="465"/>
        <v>23.017825999995694</v>
      </c>
      <c r="U960">
        <f t="shared" si="455"/>
        <v>0</v>
      </c>
      <c r="V960">
        <f t="shared" si="459"/>
        <v>-0.1267843598</v>
      </c>
      <c r="W960">
        <f t="shared" si="460"/>
        <v>4.2578520400000007E-2</v>
      </c>
      <c r="X960">
        <f t="shared" si="461"/>
        <v>9.8467878617999993</v>
      </c>
      <c r="Y960">
        <f t="shared" si="456"/>
        <v>0</v>
      </c>
      <c r="Z960">
        <f t="shared" si="457"/>
        <v>0</v>
      </c>
      <c r="AA960">
        <f t="shared" si="458"/>
        <v>0</v>
      </c>
      <c r="AB960">
        <f t="shared" si="470"/>
        <v>-0.57999999999999996</v>
      </c>
      <c r="AC960">
        <f t="shared" si="471"/>
        <v>-1.1419999999999999</v>
      </c>
      <c r="AD960">
        <f t="shared" si="472"/>
        <v>2.6379999999999999</v>
      </c>
      <c r="AE960">
        <f t="shared" si="473"/>
        <v>0</v>
      </c>
      <c r="AG960">
        <f t="shared" si="479"/>
        <v>-1.012290966156711E-2</v>
      </c>
      <c r="AH960">
        <f t="shared" si="480"/>
        <v>-1.9931660057775243E-2</v>
      </c>
      <c r="AI960">
        <f t="shared" si="481"/>
        <v>4.6041785667610413E-2</v>
      </c>
      <c r="AJ960">
        <f t="shared" si="482"/>
        <v>-0.32300901041091046</v>
      </c>
      <c r="AK960">
        <f t="shared" si="483"/>
        <v>0.1422074031163241</v>
      </c>
      <c r="AL960">
        <f t="shared" si="484"/>
        <v>9.8413698555268923</v>
      </c>
      <c r="AM960">
        <f t="shared" si="476"/>
        <v>-0.32299036511372614</v>
      </c>
      <c r="AN960">
        <f t="shared" si="477"/>
        <v>0.14225278043682904</v>
      </c>
      <c r="AO960">
        <f t="shared" si="478"/>
        <v>9.8413698116716883</v>
      </c>
      <c r="AQ960">
        <f t="shared" si="466"/>
        <v>4.8117000027559698E-2</v>
      </c>
      <c r="AR960" t="b">
        <f t="shared" si="474"/>
        <v>0</v>
      </c>
      <c r="AS960" t="b">
        <f t="shared" si="475"/>
        <v>0</v>
      </c>
      <c r="AT960" t="b">
        <f>FALSE</f>
        <v>0</v>
      </c>
      <c r="AU960" t="b">
        <f t="shared" si="462"/>
        <v>0</v>
      </c>
      <c r="AV960" t="b">
        <f t="shared" si="467"/>
        <v>0</v>
      </c>
      <c r="AW960" t="b">
        <f t="shared" si="463"/>
        <v>0</v>
      </c>
      <c r="AX960">
        <f t="shared" si="468"/>
        <v>0</v>
      </c>
      <c r="AY960">
        <f t="shared" si="469"/>
        <v>0</v>
      </c>
      <c r="AZ960" t="b">
        <f t="shared" si="464"/>
        <v>0</v>
      </c>
    </row>
    <row r="961" spans="1:52" x14ac:dyDescent="0.3">
      <c r="A961" s="4">
        <v>959</v>
      </c>
      <c r="B961" s="4">
        <v>-803098125538</v>
      </c>
      <c r="C961" s="5">
        <v>0</v>
      </c>
      <c r="D961" s="5">
        <v>-1.278E-2</v>
      </c>
      <c r="E961" s="5">
        <v>3.4380000000000001E-3</v>
      </c>
      <c r="F961" s="5">
        <v>1004123</v>
      </c>
      <c r="G961" s="5">
        <v>0</v>
      </c>
      <c r="H961" s="5">
        <v>0</v>
      </c>
      <c r="I961" s="5">
        <v>0</v>
      </c>
      <c r="J961" s="5">
        <v>-0.56699999999999995</v>
      </c>
      <c r="K961" s="5">
        <v>-1101000</v>
      </c>
      <c r="L961" s="5">
        <v>2642000</v>
      </c>
      <c r="M961" s="5">
        <v>0</v>
      </c>
      <c r="S961">
        <f t="shared" si="454"/>
        <v>959</v>
      </c>
      <c r="T961">
        <f t="shared" si="465"/>
        <v>23.038371999980882</v>
      </c>
      <c r="U961">
        <f t="shared" si="455"/>
        <v>0</v>
      </c>
      <c r="V961">
        <f t="shared" si="459"/>
        <v>-0.125323236</v>
      </c>
      <c r="W961">
        <f t="shared" si="460"/>
        <v>3.3713715599999999E-2</v>
      </c>
      <c r="X961">
        <f t="shared" si="461"/>
        <v>9.8466309626000008</v>
      </c>
      <c r="Y961">
        <f t="shared" si="456"/>
        <v>0</v>
      </c>
      <c r="Z961">
        <f t="shared" si="457"/>
        <v>0</v>
      </c>
      <c r="AA961">
        <f t="shared" si="458"/>
        <v>0</v>
      </c>
      <c r="AB961">
        <f t="shared" si="470"/>
        <v>-0.56699999999999995</v>
      </c>
      <c r="AC961">
        <f t="shared" si="471"/>
        <v>-1.101</v>
      </c>
      <c r="AD961">
        <f t="shared" si="472"/>
        <v>2.6419999999999999</v>
      </c>
      <c r="AE961">
        <f t="shared" si="473"/>
        <v>0</v>
      </c>
      <c r="AG961">
        <f t="shared" si="479"/>
        <v>-9.8960168588078466E-3</v>
      </c>
      <c r="AH961">
        <f t="shared" si="480"/>
        <v>-1.921607506445757E-2</v>
      </c>
      <c r="AI961">
        <f t="shared" si="481"/>
        <v>4.6111598837690185E-2</v>
      </c>
      <c r="AJ961">
        <f t="shared" si="482"/>
        <v>-0.31450205360325856</v>
      </c>
      <c r="AK961">
        <f t="shared" si="483"/>
        <v>0.13111108061145313</v>
      </c>
      <c r="AL961">
        <f t="shared" si="484"/>
        <v>9.841589413532466</v>
      </c>
      <c r="AM961">
        <f t="shared" si="476"/>
        <v>-0.3144863787076449</v>
      </c>
      <c r="AN961">
        <f t="shared" si="477"/>
        <v>0.13115290037667693</v>
      </c>
      <c r="AO961">
        <f t="shared" si="478"/>
        <v>9.8415893572158453</v>
      </c>
      <c r="AQ961">
        <f t="shared" si="466"/>
        <v>2.0545999985188246E-2</v>
      </c>
      <c r="AR961" t="b">
        <f t="shared" si="474"/>
        <v>0</v>
      </c>
      <c r="AS961" t="b">
        <f t="shared" si="475"/>
        <v>0</v>
      </c>
      <c r="AT961" t="b">
        <f>FALSE</f>
        <v>0</v>
      </c>
      <c r="AU961" t="b">
        <f t="shared" si="462"/>
        <v>0</v>
      </c>
      <c r="AV961" t="b">
        <f t="shared" si="467"/>
        <v>0</v>
      </c>
      <c r="AW961" t="b">
        <f t="shared" si="463"/>
        <v>0</v>
      </c>
      <c r="AX961">
        <f t="shared" si="468"/>
        <v>0</v>
      </c>
      <c r="AY961">
        <f t="shared" si="469"/>
        <v>0</v>
      </c>
      <c r="AZ961" t="b">
        <f t="shared" si="464"/>
        <v>0</v>
      </c>
    </row>
    <row r="962" spans="1:52" x14ac:dyDescent="0.3">
      <c r="A962" s="4">
        <v>960</v>
      </c>
      <c r="B962" s="4">
        <v>-803098107702</v>
      </c>
      <c r="C962" s="5">
        <v>0</v>
      </c>
      <c r="D962" s="5">
        <v>-1.2877E-2</v>
      </c>
      <c r="E962" s="5">
        <v>4.4650000000000002E-3</v>
      </c>
      <c r="F962" s="5">
        <v>1004145</v>
      </c>
      <c r="G962" s="5">
        <v>0</v>
      </c>
      <c r="H962" s="5">
        <v>0</v>
      </c>
      <c r="I962" s="5">
        <v>0</v>
      </c>
      <c r="J962" s="5">
        <v>-0.56200000000000006</v>
      </c>
      <c r="K962" s="5">
        <v>-1090000</v>
      </c>
      <c r="L962" s="5">
        <v>2642000</v>
      </c>
      <c r="M962" s="5">
        <v>0</v>
      </c>
      <c r="S962">
        <f t="shared" ref="S962:S1025" si="485">A962</f>
        <v>960</v>
      </c>
      <c r="T962">
        <f t="shared" si="465"/>
        <v>23.05620800005272</v>
      </c>
      <c r="U962">
        <f t="shared" ref="U962:U1025" si="486">C962</f>
        <v>0</v>
      </c>
      <c r="V962">
        <f t="shared" si="459"/>
        <v>-0.12627443739999999</v>
      </c>
      <c r="W962">
        <f t="shared" si="460"/>
        <v>4.3784683000000005E-2</v>
      </c>
      <c r="X962">
        <f t="shared" si="461"/>
        <v>9.8468466990000003</v>
      </c>
      <c r="Y962">
        <f t="shared" ref="Y962:Y1025" si="487">IF(ABS(G962)&gt;1,G962/1000000,G962)</f>
        <v>0</v>
      </c>
      <c r="Z962">
        <f t="shared" ref="Z962:Z1025" si="488">IF(ABS(H962)&gt;1,H962/1000000,H962)</f>
        <v>0</v>
      </c>
      <c r="AA962">
        <f t="shared" ref="AA962:AA1025" si="489">IF(ABS(I962)&gt;1,I962/1000000,I962)</f>
        <v>0</v>
      </c>
      <c r="AB962">
        <f t="shared" si="470"/>
        <v>-0.56200000000000006</v>
      </c>
      <c r="AC962">
        <f t="shared" si="471"/>
        <v>-1.0900000000000001</v>
      </c>
      <c r="AD962">
        <f t="shared" si="472"/>
        <v>2.6419999999999999</v>
      </c>
      <c r="AE962">
        <f t="shared" si="473"/>
        <v>0</v>
      </c>
      <c r="AG962">
        <f t="shared" si="479"/>
        <v>-9.808750396208132E-3</v>
      </c>
      <c r="AH962">
        <f t="shared" si="480"/>
        <v>-1.9024088846738195E-2</v>
      </c>
      <c r="AI962">
        <f t="shared" si="481"/>
        <v>4.6111598837690185E-2</v>
      </c>
      <c r="AJ962">
        <f t="shared" si="482"/>
        <v>-0.31356757493304055</v>
      </c>
      <c r="AK962">
        <f t="shared" si="483"/>
        <v>0.1403252510197274</v>
      </c>
      <c r="AL962">
        <f t="shared" si="484"/>
        <v>9.841759824619281</v>
      </c>
      <c r="AM962">
        <f t="shared" si="476"/>
        <v>-0.31355039431214393</v>
      </c>
      <c r="AN962">
        <f t="shared" si="477"/>
        <v>0.14036628941752299</v>
      </c>
      <c r="AO962">
        <f t="shared" si="478"/>
        <v>9.8417597867777253</v>
      </c>
      <c r="AQ962">
        <f t="shared" si="466"/>
        <v>1.7836000071838498E-2</v>
      </c>
      <c r="AR962" t="b">
        <f t="shared" si="474"/>
        <v>0</v>
      </c>
      <c r="AS962" t="b">
        <f t="shared" si="475"/>
        <v>0</v>
      </c>
      <c r="AT962" t="b">
        <f>FALSE</f>
        <v>0</v>
      </c>
      <c r="AU962" t="b">
        <f t="shared" si="462"/>
        <v>0</v>
      </c>
      <c r="AV962" t="b">
        <f t="shared" si="467"/>
        <v>0</v>
      </c>
      <c r="AW962" t="b">
        <f t="shared" si="463"/>
        <v>0</v>
      </c>
      <c r="AX962">
        <f t="shared" si="468"/>
        <v>0</v>
      </c>
      <c r="AY962">
        <f t="shared" si="469"/>
        <v>0</v>
      </c>
      <c r="AZ962" t="b">
        <f t="shared" si="464"/>
        <v>0</v>
      </c>
    </row>
    <row r="963" spans="1:52" x14ac:dyDescent="0.3">
      <c r="A963" s="4">
        <v>961</v>
      </c>
      <c r="B963" s="4">
        <v>-803098077920</v>
      </c>
      <c r="C963" s="5">
        <v>0</v>
      </c>
      <c r="D963" s="5">
        <v>-1.2987E-2</v>
      </c>
      <c r="E963" s="5">
        <v>-8.8699999999999998E-4</v>
      </c>
      <c r="F963" s="5">
        <v>1004156</v>
      </c>
      <c r="G963" s="5">
        <v>0</v>
      </c>
      <c r="H963" s="5">
        <v>0</v>
      </c>
      <c r="I963" s="5">
        <v>0</v>
      </c>
      <c r="J963" s="5">
        <v>-0.56100000000000005</v>
      </c>
      <c r="K963" s="5">
        <v>-1084000</v>
      </c>
      <c r="L963" s="5">
        <v>2642000</v>
      </c>
      <c r="M963" s="5">
        <v>0</v>
      </c>
      <c r="S963">
        <f t="shared" si="485"/>
        <v>961</v>
      </c>
      <c r="T963">
        <f t="shared" si="465"/>
        <v>23.085990000050515</v>
      </c>
      <c r="U963">
        <f t="shared" si="486"/>
        <v>0</v>
      </c>
      <c r="V963">
        <f t="shared" ref="V963:V1026" si="490">IF(ABS(D963)&gt;1,D963/1000000,D963)*9.8062</f>
        <v>-0.12735311940000002</v>
      </c>
      <c r="W963">
        <f t="shared" ref="W963:W1026" si="491">IF(ABS(E963)&gt;1,E963/1000000,E963)*9.8062</f>
        <v>-8.6980994000000009E-3</v>
      </c>
      <c r="X963">
        <f t="shared" ref="X963:X1026" si="492">IF(ABS(F963)&gt;1,F963/1000000,F963)*9.8062</f>
        <v>9.846954567200001</v>
      </c>
      <c r="Y963">
        <f t="shared" si="487"/>
        <v>0</v>
      </c>
      <c r="Z963">
        <f t="shared" si="488"/>
        <v>0</v>
      </c>
      <c r="AA963">
        <f t="shared" si="489"/>
        <v>0</v>
      </c>
      <c r="AB963">
        <f t="shared" si="470"/>
        <v>-0.56100000000000005</v>
      </c>
      <c r="AC963">
        <f t="shared" si="471"/>
        <v>-1.0840000000000001</v>
      </c>
      <c r="AD963">
        <f t="shared" si="472"/>
        <v>2.6419999999999999</v>
      </c>
      <c r="AE963">
        <f t="shared" si="473"/>
        <v>0</v>
      </c>
      <c r="AG963">
        <f t="shared" si="479"/>
        <v>-9.7912971036881891E-3</v>
      </c>
      <c r="AH963">
        <f t="shared" si="480"/>
        <v>-1.8919369091618531E-2</v>
      </c>
      <c r="AI963">
        <f t="shared" si="481"/>
        <v>4.6111598837690185E-2</v>
      </c>
      <c r="AJ963">
        <f t="shared" si="482"/>
        <v>-0.31361738160918529</v>
      </c>
      <c r="AK963">
        <f t="shared" si="483"/>
        <v>8.7674390352881659E-2</v>
      </c>
      <c r="AL963">
        <f t="shared" si="484"/>
        <v>9.8423963576805757</v>
      </c>
      <c r="AM963">
        <f t="shared" si="476"/>
        <v>-0.31361006321623686</v>
      </c>
      <c r="AN963">
        <f t="shared" si="477"/>
        <v>8.7715234744951021E-2</v>
      </c>
      <c r="AO963">
        <f t="shared" si="478"/>
        <v>9.8423962269509442</v>
      </c>
      <c r="AQ963">
        <f t="shared" si="466"/>
        <v>2.9781999997794628E-2</v>
      </c>
      <c r="AR963" t="b">
        <f t="shared" si="474"/>
        <v>0</v>
      </c>
      <c r="AS963" t="b">
        <f t="shared" si="475"/>
        <v>0</v>
      </c>
      <c r="AT963" t="b">
        <f>FALSE</f>
        <v>0</v>
      </c>
      <c r="AU963" t="b">
        <f t="shared" ref="AU963:AU1026" si="493">AND(OR(AU962,AND(AB963=0,AC963=0)),AR963=AS963)</f>
        <v>0</v>
      </c>
      <c r="AV963" t="b">
        <f t="shared" si="467"/>
        <v>0</v>
      </c>
      <c r="AW963" t="b">
        <f t="shared" ref="AW963:AW1026" si="494">AND(AS963,NOT(AT963),AU963)</f>
        <v>0</v>
      </c>
      <c r="AX963">
        <f t="shared" si="468"/>
        <v>0</v>
      </c>
      <c r="AY963">
        <f t="shared" si="469"/>
        <v>0</v>
      </c>
      <c r="AZ963" t="b">
        <f t="shared" ref="AZ963:AZ1026" si="495">AND(AU963,AS963,NOT(AV963),NOT(AW963))</f>
        <v>0</v>
      </c>
    </row>
    <row r="964" spans="1:52" x14ac:dyDescent="0.3">
      <c r="A964" s="4">
        <v>962</v>
      </c>
      <c r="B964" s="4">
        <v>-803098056824</v>
      </c>
      <c r="C964" s="5">
        <v>0</v>
      </c>
      <c r="D964" s="5">
        <v>-1.289E-2</v>
      </c>
      <c r="E964" s="5">
        <v>5.0809999999999996E-3</v>
      </c>
      <c r="F964" s="5">
        <v>1006068</v>
      </c>
      <c r="G964" s="5">
        <v>0</v>
      </c>
      <c r="H964" s="5">
        <v>0</v>
      </c>
      <c r="I964" s="5">
        <v>0</v>
      </c>
      <c r="J964" s="5">
        <v>-0.55800000000000005</v>
      </c>
      <c r="K964" s="5">
        <v>-1073000</v>
      </c>
      <c r="L964" s="5">
        <v>2643000</v>
      </c>
      <c r="M964" s="5">
        <v>0</v>
      </c>
      <c r="S964">
        <f t="shared" si="485"/>
        <v>962</v>
      </c>
      <c r="T964">
        <f t="shared" ref="T964:T1027" si="496">B964/1000000-B$2/1000000</f>
        <v>23.107086000032723</v>
      </c>
      <c r="U964">
        <f t="shared" si="486"/>
        <v>0</v>
      </c>
      <c r="V964">
        <f t="shared" si="490"/>
        <v>-0.126401918</v>
      </c>
      <c r="W964">
        <f t="shared" si="491"/>
        <v>4.9825302199999998E-2</v>
      </c>
      <c r="X964">
        <f t="shared" si="492"/>
        <v>9.8657040216000009</v>
      </c>
      <c r="Y964">
        <f t="shared" si="487"/>
        <v>0</v>
      </c>
      <c r="Z964">
        <f t="shared" si="488"/>
        <v>0</v>
      </c>
      <c r="AA964">
        <f t="shared" si="489"/>
        <v>0</v>
      </c>
      <c r="AB964">
        <f t="shared" si="470"/>
        <v>-0.55800000000000005</v>
      </c>
      <c r="AC964">
        <f t="shared" si="471"/>
        <v>-1.073</v>
      </c>
      <c r="AD964">
        <f t="shared" si="472"/>
        <v>2.6429999999999998</v>
      </c>
      <c r="AE964">
        <f t="shared" si="473"/>
        <v>0</v>
      </c>
      <c r="AG964">
        <f t="shared" si="479"/>
        <v>-9.7389372261283604E-3</v>
      </c>
      <c r="AH964">
        <f t="shared" si="480"/>
        <v>-1.8727382873899155E-2</v>
      </c>
      <c r="AI964">
        <f t="shared" si="481"/>
        <v>4.6129052130210131E-2</v>
      </c>
      <c r="AJ964">
        <f t="shared" si="482"/>
        <v>-0.31112777024348004</v>
      </c>
      <c r="AK964">
        <f t="shared" si="483"/>
        <v>0.14586299273873377</v>
      </c>
      <c r="AL964">
        <f t="shared" si="484"/>
        <v>9.8606541033219735</v>
      </c>
      <c r="AM964">
        <f t="shared" si="476"/>
        <v>-0.31110992222126094</v>
      </c>
      <c r="AN964">
        <f t="shared" si="477"/>
        <v>0.14590289265784862</v>
      </c>
      <c r="AO964">
        <f t="shared" si="478"/>
        <v>9.8606540761572923</v>
      </c>
      <c r="AQ964">
        <f t="shared" ref="AQ964:AQ1027" si="497">T964-T963</f>
        <v>2.1095999982208014E-2</v>
      </c>
      <c r="AR964" t="b">
        <f t="shared" si="474"/>
        <v>0</v>
      </c>
      <c r="AS964" t="b">
        <f t="shared" si="475"/>
        <v>0</v>
      </c>
      <c r="AT964" t="b">
        <f>FALSE</f>
        <v>0</v>
      </c>
      <c r="AU964" t="b">
        <f t="shared" si="493"/>
        <v>0</v>
      </c>
      <c r="AV964" t="b">
        <f t="shared" ref="AV964:AV1027" si="498">AND(AU964,NOT(AS964))</f>
        <v>0</v>
      </c>
      <c r="AW964" t="b">
        <f t="shared" si="494"/>
        <v>0</v>
      </c>
      <c r="AX964">
        <f t="shared" si="468"/>
        <v>0</v>
      </c>
      <c r="AY964">
        <f t="shared" si="469"/>
        <v>0</v>
      </c>
      <c r="AZ964" t="b">
        <f t="shared" si="495"/>
        <v>0</v>
      </c>
    </row>
    <row r="965" spans="1:52" x14ac:dyDescent="0.3">
      <c r="A965" s="4">
        <v>963</v>
      </c>
      <c r="B965" s="4">
        <v>-803098021854</v>
      </c>
      <c r="C965" s="5">
        <v>0</v>
      </c>
      <c r="D965" s="5">
        <v>-1.2935E-2</v>
      </c>
      <c r="E965" s="5">
        <v>4.6049999999999997E-3</v>
      </c>
      <c r="F965" s="5">
        <v>1007705</v>
      </c>
      <c r="G965" s="5">
        <v>0</v>
      </c>
      <c r="H965" s="5">
        <v>0</v>
      </c>
      <c r="I965" s="5">
        <v>0</v>
      </c>
      <c r="J965" s="5">
        <v>-0.55800000000000005</v>
      </c>
      <c r="K965" s="5">
        <v>-1072000</v>
      </c>
      <c r="L965" s="5">
        <v>2643000</v>
      </c>
      <c r="M965" s="5">
        <v>0</v>
      </c>
      <c r="S965">
        <f t="shared" si="485"/>
        <v>963</v>
      </c>
      <c r="T965">
        <f t="shared" si="496"/>
        <v>23.1420559999533</v>
      </c>
      <c r="U965">
        <f t="shared" si="486"/>
        <v>0</v>
      </c>
      <c r="V965">
        <f t="shared" si="490"/>
        <v>-0.12684319700000002</v>
      </c>
      <c r="W965">
        <f t="shared" si="491"/>
        <v>4.5157550999999997E-2</v>
      </c>
      <c r="X965">
        <f t="shared" si="492"/>
        <v>9.8817567710000009</v>
      </c>
      <c r="Y965">
        <f t="shared" si="487"/>
        <v>0</v>
      </c>
      <c r="Z965">
        <f t="shared" si="488"/>
        <v>0</v>
      </c>
      <c r="AA965">
        <f t="shared" si="489"/>
        <v>0</v>
      </c>
      <c r="AB965">
        <f t="shared" si="470"/>
        <v>-0.55800000000000005</v>
      </c>
      <c r="AC965">
        <f t="shared" si="471"/>
        <v>-1.0720000000000001</v>
      </c>
      <c r="AD965">
        <f t="shared" si="472"/>
        <v>2.6429999999999998</v>
      </c>
      <c r="AE965">
        <f t="shared" si="473"/>
        <v>0</v>
      </c>
      <c r="AG965">
        <f t="shared" si="479"/>
        <v>-9.7389372261283604E-3</v>
      </c>
      <c r="AH965">
        <f t="shared" si="480"/>
        <v>-1.8709929581379212E-2</v>
      </c>
      <c r="AI965">
        <f t="shared" si="481"/>
        <v>4.6129052130210131E-2</v>
      </c>
      <c r="AJ965">
        <f t="shared" si="482"/>
        <v>-0.31169718273704455</v>
      </c>
      <c r="AK965">
        <f t="shared" si="483"/>
        <v>0.14135174225006553</v>
      </c>
      <c r="AL965">
        <f t="shared" si="484"/>
        <v>9.8767459131780093</v>
      </c>
      <c r="AM965">
        <f t="shared" si="476"/>
        <v>-0.31168018757457416</v>
      </c>
      <c r="AN965">
        <f t="shared" si="477"/>
        <v>0.1413916970643436</v>
      </c>
      <c r="AO965">
        <f t="shared" si="478"/>
        <v>9.8767458776115422</v>
      </c>
      <c r="AQ965">
        <f t="shared" si="497"/>
        <v>3.4969999920576811E-2</v>
      </c>
      <c r="AR965" t="b">
        <f t="shared" si="474"/>
        <v>0</v>
      </c>
      <c r="AS965" t="b">
        <f t="shared" si="475"/>
        <v>0</v>
      </c>
      <c r="AT965" t="b">
        <f>FALSE</f>
        <v>0</v>
      </c>
      <c r="AU965" t="b">
        <f t="shared" si="493"/>
        <v>0</v>
      </c>
      <c r="AV965" t="b">
        <f t="shared" si="498"/>
        <v>0</v>
      </c>
      <c r="AW965" t="b">
        <f t="shared" si="494"/>
        <v>0</v>
      </c>
      <c r="AX965">
        <f t="shared" si="468"/>
        <v>0</v>
      </c>
      <c r="AY965">
        <f t="shared" si="469"/>
        <v>0</v>
      </c>
      <c r="AZ965" t="b">
        <f t="shared" si="495"/>
        <v>0</v>
      </c>
    </row>
    <row r="966" spans="1:52" x14ac:dyDescent="0.3">
      <c r="A966" s="4">
        <v>964</v>
      </c>
      <c r="B966" s="4">
        <v>-803098013367</v>
      </c>
      <c r="C966" s="5">
        <v>0</v>
      </c>
      <c r="D966" s="5">
        <v>-1.2969E-2</v>
      </c>
      <c r="E966" s="5">
        <v>4.2379999999999996E-3</v>
      </c>
      <c r="F966" s="5">
        <v>1006936</v>
      </c>
      <c r="G966" s="5">
        <v>0</v>
      </c>
      <c r="H966" s="5">
        <v>0</v>
      </c>
      <c r="I966" s="5">
        <v>0</v>
      </c>
      <c r="J966" s="5">
        <v>-0.55600000000000005</v>
      </c>
      <c r="K966" s="5">
        <v>-1068000</v>
      </c>
      <c r="L966" s="5">
        <v>2643000</v>
      </c>
      <c r="M966" s="5">
        <v>0</v>
      </c>
      <c r="S966">
        <f t="shared" si="485"/>
        <v>964</v>
      </c>
      <c r="T966">
        <f t="shared" si="496"/>
        <v>23.150542999967001</v>
      </c>
      <c r="U966">
        <f t="shared" si="486"/>
        <v>0</v>
      </c>
      <c r="V966">
        <f t="shared" si="490"/>
        <v>-0.12717660780000001</v>
      </c>
      <c r="W966">
        <f t="shared" si="491"/>
        <v>4.1558675599999997E-2</v>
      </c>
      <c r="X966">
        <f t="shared" si="492"/>
        <v>9.8742158032000003</v>
      </c>
      <c r="Y966">
        <f t="shared" si="487"/>
        <v>0</v>
      </c>
      <c r="Z966">
        <f t="shared" si="488"/>
        <v>0</v>
      </c>
      <c r="AA966">
        <f t="shared" si="489"/>
        <v>0</v>
      </c>
      <c r="AB966">
        <f t="shared" si="470"/>
        <v>-0.55600000000000005</v>
      </c>
      <c r="AC966">
        <f t="shared" si="471"/>
        <v>-1.0680000000000001</v>
      </c>
      <c r="AD966">
        <f t="shared" si="472"/>
        <v>2.6429999999999998</v>
      </c>
      <c r="AE966">
        <f t="shared" si="473"/>
        <v>0</v>
      </c>
      <c r="AG966">
        <f t="shared" si="479"/>
        <v>-9.7040306410884729E-3</v>
      </c>
      <c r="AH966">
        <f t="shared" si="480"/>
        <v>-1.8640116411299441E-2</v>
      </c>
      <c r="AI966">
        <f t="shared" si="481"/>
        <v>4.6129052130210131E-2</v>
      </c>
      <c r="AJ966">
        <f t="shared" si="482"/>
        <v>-0.31120038813223472</v>
      </c>
      <c r="AK966">
        <f t="shared" si="483"/>
        <v>0.13733525944366914</v>
      </c>
      <c r="AL966">
        <f t="shared" si="484"/>
        <v>9.8692619828533115</v>
      </c>
      <c r="AM966">
        <f t="shared" si="476"/>
        <v>-0.31118420580790263</v>
      </c>
      <c r="AN966">
        <f t="shared" si="477"/>
        <v>0.13737490771884728</v>
      </c>
      <c r="AO966">
        <f t="shared" si="478"/>
        <v>9.8692619413023337</v>
      </c>
      <c r="AQ966">
        <f t="shared" si="497"/>
        <v>8.4870000137016177E-3</v>
      </c>
      <c r="AR966" t="b">
        <f t="shared" si="474"/>
        <v>0</v>
      </c>
      <c r="AS966" t="b">
        <f t="shared" si="475"/>
        <v>0</v>
      </c>
      <c r="AT966" t="b">
        <f>FALSE</f>
        <v>0</v>
      </c>
      <c r="AU966" t="b">
        <f t="shared" si="493"/>
        <v>0</v>
      </c>
      <c r="AV966" t="b">
        <f t="shared" si="498"/>
        <v>0</v>
      </c>
      <c r="AW966" t="b">
        <f t="shared" si="494"/>
        <v>0</v>
      </c>
      <c r="AX966">
        <f t="shared" si="468"/>
        <v>0</v>
      </c>
      <c r="AY966">
        <f t="shared" si="469"/>
        <v>0</v>
      </c>
      <c r="AZ966" t="b">
        <f t="shared" si="495"/>
        <v>0</v>
      </c>
    </row>
    <row r="967" spans="1:52" x14ac:dyDescent="0.3">
      <c r="A967" s="4">
        <v>965</v>
      </c>
      <c r="B967" s="4">
        <v>-803097990825</v>
      </c>
      <c r="C967" s="5">
        <v>0</v>
      </c>
      <c r="D967" s="5">
        <v>-1.2862E-2</v>
      </c>
      <c r="E967" s="5">
        <v>4.3790000000000001E-3</v>
      </c>
      <c r="F967" s="5">
        <v>1002519</v>
      </c>
      <c r="G967" s="5">
        <v>0</v>
      </c>
      <c r="H967" s="5">
        <v>0</v>
      </c>
      <c r="I967" s="5">
        <v>0</v>
      </c>
      <c r="J967" s="5">
        <v>-0.55300000000000005</v>
      </c>
      <c r="K967" s="5">
        <v>-1061000</v>
      </c>
      <c r="L967" s="5">
        <v>2643000</v>
      </c>
      <c r="M967" s="5">
        <v>0</v>
      </c>
      <c r="S967">
        <f t="shared" si="485"/>
        <v>965</v>
      </c>
      <c r="T967">
        <f t="shared" si="496"/>
        <v>23.173085000016727</v>
      </c>
      <c r="U967">
        <f t="shared" si="486"/>
        <v>0</v>
      </c>
      <c r="V967">
        <f t="shared" si="490"/>
        <v>-0.12612734440000001</v>
      </c>
      <c r="W967">
        <f t="shared" si="491"/>
        <v>4.29413498E-2</v>
      </c>
      <c r="X967">
        <f t="shared" si="492"/>
        <v>9.8309018177999992</v>
      </c>
      <c r="Y967">
        <f t="shared" si="487"/>
        <v>0</v>
      </c>
      <c r="Z967">
        <f t="shared" si="488"/>
        <v>0</v>
      </c>
      <c r="AA967">
        <f t="shared" si="489"/>
        <v>0</v>
      </c>
      <c r="AB967">
        <f t="shared" si="470"/>
        <v>-0.55300000000000005</v>
      </c>
      <c r="AC967">
        <f t="shared" si="471"/>
        <v>-1.0609999999999999</v>
      </c>
      <c r="AD967">
        <f t="shared" si="472"/>
        <v>2.6429999999999998</v>
      </c>
      <c r="AE967">
        <f t="shared" si="473"/>
        <v>0</v>
      </c>
      <c r="AG967">
        <f t="shared" si="479"/>
        <v>-9.6516707635286424E-3</v>
      </c>
      <c r="AH967">
        <f t="shared" si="480"/>
        <v>-1.8517943363659837E-2</v>
      </c>
      <c r="AI967">
        <f t="shared" si="481"/>
        <v>4.6129052130210131E-2</v>
      </c>
      <c r="AJ967">
        <f t="shared" si="482"/>
        <v>-0.3081433983621128</v>
      </c>
      <c r="AK967">
        <f t="shared" si="483"/>
        <v>0.13778369530773077</v>
      </c>
      <c r="AL967">
        <f t="shared" si="484"/>
        <v>9.8260086462970602</v>
      </c>
      <c r="AM967">
        <f t="shared" si="476"/>
        <v>-0.30812724528013574</v>
      </c>
      <c r="AN967">
        <f t="shared" si="477"/>
        <v>0.13782250422210984</v>
      </c>
      <c r="AO967">
        <f t="shared" si="478"/>
        <v>9.8260086085753766</v>
      </c>
      <c r="AQ967">
        <f t="shared" si="497"/>
        <v>2.2542000049725175E-2</v>
      </c>
      <c r="AR967" t="b">
        <f t="shared" si="474"/>
        <v>0</v>
      </c>
      <c r="AS967" t="b">
        <f t="shared" si="475"/>
        <v>0</v>
      </c>
      <c r="AT967" t="b">
        <f>FALSE</f>
        <v>0</v>
      </c>
      <c r="AU967" t="b">
        <f t="shared" si="493"/>
        <v>0</v>
      </c>
      <c r="AV967" t="b">
        <f t="shared" si="498"/>
        <v>0</v>
      </c>
      <c r="AW967" t="b">
        <f t="shared" si="494"/>
        <v>0</v>
      </c>
      <c r="AX967">
        <f t="shared" si="468"/>
        <v>0</v>
      </c>
      <c r="AY967">
        <f t="shared" si="469"/>
        <v>0</v>
      </c>
      <c r="AZ967" t="b">
        <f t="shared" si="495"/>
        <v>0</v>
      </c>
    </row>
    <row r="968" spans="1:52" x14ac:dyDescent="0.3">
      <c r="A968" s="4">
        <v>966</v>
      </c>
      <c r="B968" s="4">
        <v>-803097973219</v>
      </c>
      <c r="C968" s="5">
        <v>0</v>
      </c>
      <c r="D968" s="5">
        <v>-1.4347E-2</v>
      </c>
      <c r="E968" s="5">
        <v>4.4539999999999996E-3</v>
      </c>
      <c r="F968" s="5">
        <v>1002191</v>
      </c>
      <c r="G968" s="5">
        <v>0</v>
      </c>
      <c r="H968" s="5">
        <v>0</v>
      </c>
      <c r="I968" s="5">
        <v>0</v>
      </c>
      <c r="J968" s="5">
        <v>-0.55000000000000004</v>
      </c>
      <c r="K968" s="5">
        <v>-1052000</v>
      </c>
      <c r="L968" s="5">
        <v>2643000</v>
      </c>
      <c r="M968" s="5">
        <v>0</v>
      </c>
      <c r="S968">
        <f t="shared" si="485"/>
        <v>966</v>
      </c>
      <c r="T968">
        <f t="shared" si="496"/>
        <v>23.190690999967046</v>
      </c>
      <c r="U968">
        <f t="shared" si="486"/>
        <v>0</v>
      </c>
      <c r="V968">
        <f t="shared" si="490"/>
        <v>-0.1406895514</v>
      </c>
      <c r="W968">
        <f t="shared" si="491"/>
        <v>4.3676814799999998E-2</v>
      </c>
      <c r="X968">
        <f t="shared" si="492"/>
        <v>9.8276853842000005</v>
      </c>
      <c r="Y968">
        <f t="shared" si="487"/>
        <v>0</v>
      </c>
      <c r="Z968">
        <f t="shared" si="488"/>
        <v>0</v>
      </c>
      <c r="AA968">
        <f t="shared" si="489"/>
        <v>0</v>
      </c>
      <c r="AB968">
        <f t="shared" si="470"/>
        <v>-0.55000000000000004</v>
      </c>
      <c r="AC968">
        <f t="shared" si="471"/>
        <v>-1.052</v>
      </c>
      <c r="AD968">
        <f t="shared" si="472"/>
        <v>2.6429999999999998</v>
      </c>
      <c r="AE968">
        <f t="shared" si="473"/>
        <v>0</v>
      </c>
      <c r="AG968">
        <f t="shared" si="479"/>
        <v>-9.599310885968812E-3</v>
      </c>
      <c r="AH968">
        <f t="shared" si="480"/>
        <v>-1.8360863730980347E-2</v>
      </c>
      <c r="AI968">
        <f t="shared" si="481"/>
        <v>4.6129052130210131E-2</v>
      </c>
      <c r="AJ968">
        <f t="shared" si="482"/>
        <v>-0.32110049101294269</v>
      </c>
      <c r="AK968">
        <f t="shared" si="483"/>
        <v>0.13797166479248232</v>
      </c>
      <c r="AL968">
        <f t="shared" si="484"/>
        <v>9.8225739762665132</v>
      </c>
      <c r="AM968">
        <f t="shared" si="476"/>
        <v>-0.32108448028210518</v>
      </c>
      <c r="AN968">
        <f t="shared" si="477"/>
        <v>0.13801236093673641</v>
      </c>
      <c r="AO968">
        <f t="shared" si="478"/>
        <v>9.8225739279270972</v>
      </c>
      <c r="AQ968">
        <f t="shared" si="497"/>
        <v>1.7605999950319529E-2</v>
      </c>
      <c r="AR968" t="b">
        <f t="shared" si="474"/>
        <v>0</v>
      </c>
      <c r="AS968" t="b">
        <f t="shared" si="475"/>
        <v>0</v>
      </c>
      <c r="AT968" t="b">
        <f>FALSE</f>
        <v>0</v>
      </c>
      <c r="AU968" t="b">
        <f t="shared" si="493"/>
        <v>0</v>
      </c>
      <c r="AV968" t="b">
        <f t="shared" si="498"/>
        <v>0</v>
      </c>
      <c r="AW968" t="b">
        <f t="shared" si="494"/>
        <v>0</v>
      </c>
      <c r="AX968">
        <f t="shared" si="468"/>
        <v>0</v>
      </c>
      <c r="AY968">
        <f t="shared" si="469"/>
        <v>0</v>
      </c>
      <c r="AZ968" t="b">
        <f t="shared" si="495"/>
        <v>0</v>
      </c>
    </row>
    <row r="969" spans="1:52" x14ac:dyDescent="0.3">
      <c r="A969" s="4">
        <v>967</v>
      </c>
      <c r="B969" s="4">
        <v>-803097955043</v>
      </c>
      <c r="C969" s="5">
        <v>0</v>
      </c>
      <c r="D969" s="5">
        <v>-2.0711E-2</v>
      </c>
      <c r="E969" s="5">
        <v>4.3949999999999996E-3</v>
      </c>
      <c r="F969" s="5">
        <v>1004248</v>
      </c>
      <c r="G969" s="5">
        <v>0</v>
      </c>
      <c r="H969" s="5">
        <v>0</v>
      </c>
      <c r="I969" s="5">
        <v>0</v>
      </c>
      <c r="J969" s="5">
        <v>-0.54800000000000004</v>
      </c>
      <c r="K969" s="5">
        <v>-1035000</v>
      </c>
      <c r="L969" s="5">
        <v>2642000</v>
      </c>
      <c r="M969" s="5">
        <v>0</v>
      </c>
      <c r="S969">
        <f t="shared" si="485"/>
        <v>967</v>
      </c>
      <c r="T969">
        <f t="shared" si="496"/>
        <v>23.20886699995026</v>
      </c>
      <c r="U969">
        <f t="shared" si="486"/>
        <v>0</v>
      </c>
      <c r="V969">
        <f t="shared" si="490"/>
        <v>-0.20309620820000002</v>
      </c>
      <c r="W969">
        <f t="shared" si="491"/>
        <v>4.3098248999999998E-2</v>
      </c>
      <c r="X969">
        <f t="shared" si="492"/>
        <v>9.8478567376000008</v>
      </c>
      <c r="Y969">
        <f t="shared" si="487"/>
        <v>0</v>
      </c>
      <c r="Z969">
        <f t="shared" si="488"/>
        <v>0</v>
      </c>
      <c r="AA969">
        <f t="shared" si="489"/>
        <v>0</v>
      </c>
      <c r="AB969">
        <f t="shared" si="470"/>
        <v>-0.54800000000000004</v>
      </c>
      <c r="AC969">
        <f t="shared" si="471"/>
        <v>-1.0349999999999999</v>
      </c>
      <c r="AD969">
        <f t="shared" si="472"/>
        <v>2.6419999999999999</v>
      </c>
      <c r="AE969">
        <f t="shared" si="473"/>
        <v>0</v>
      </c>
      <c r="AG969">
        <f t="shared" si="479"/>
        <v>-9.5644043009289262E-3</v>
      </c>
      <c r="AH969">
        <f t="shared" si="480"/>
        <v>-1.8064157758141311E-2</v>
      </c>
      <c r="AI969">
        <f t="shared" si="481"/>
        <v>4.6111598837690185E-2</v>
      </c>
      <c r="AJ969">
        <f t="shared" si="482"/>
        <v>-0.38094663556295782</v>
      </c>
      <c r="AK969">
        <f t="shared" si="483"/>
        <v>0.13723327106498062</v>
      </c>
      <c r="AL969">
        <f t="shared" si="484"/>
        <v>9.8417190847591201</v>
      </c>
      <c r="AM969">
        <f t="shared" si="476"/>
        <v>-0.38093105373251013</v>
      </c>
      <c r="AN969">
        <f t="shared" si="477"/>
        <v>0.13728372505805192</v>
      </c>
      <c r="AO969">
        <f t="shared" si="478"/>
        <v>9.8417189842162358</v>
      </c>
      <c r="AQ969">
        <f t="shared" si="497"/>
        <v>1.8175999983213842E-2</v>
      </c>
      <c r="AR969" t="b">
        <f t="shared" si="474"/>
        <v>0</v>
      </c>
      <c r="AS969" t="b">
        <f t="shared" si="475"/>
        <v>0</v>
      </c>
      <c r="AT969" t="b">
        <f>FALSE</f>
        <v>0</v>
      </c>
      <c r="AU969" t="b">
        <f t="shared" si="493"/>
        <v>0</v>
      </c>
      <c r="AV969" t="b">
        <f t="shared" si="498"/>
        <v>0</v>
      </c>
      <c r="AW969" t="b">
        <f t="shared" si="494"/>
        <v>0</v>
      </c>
      <c r="AX969">
        <f t="shared" si="468"/>
        <v>0</v>
      </c>
      <c r="AY969">
        <f t="shared" si="469"/>
        <v>0</v>
      </c>
      <c r="AZ969" t="b">
        <f t="shared" si="495"/>
        <v>0</v>
      </c>
    </row>
    <row r="970" spans="1:52" x14ac:dyDescent="0.3">
      <c r="A970" s="4">
        <v>968</v>
      </c>
      <c r="B970" s="4">
        <v>-803097937048</v>
      </c>
      <c r="C970" s="5">
        <v>0</v>
      </c>
      <c r="D970" s="5">
        <v>-2.0503E-2</v>
      </c>
      <c r="E970" s="5">
        <v>4.3860000000000001E-3</v>
      </c>
      <c r="F970" s="5">
        <v>1004147</v>
      </c>
      <c r="G970" s="5">
        <v>0</v>
      </c>
      <c r="H970" s="5">
        <v>0</v>
      </c>
      <c r="I970" s="5">
        <v>0</v>
      </c>
      <c r="J970" s="5">
        <v>-0.54800000000000004</v>
      </c>
      <c r="K970" s="5">
        <v>-1033000</v>
      </c>
      <c r="L970" s="5">
        <v>2642000</v>
      </c>
      <c r="M970" s="5">
        <v>0</v>
      </c>
      <c r="S970">
        <f t="shared" si="485"/>
        <v>968</v>
      </c>
      <c r="T970">
        <f t="shared" si="496"/>
        <v>23.226861999952234</v>
      </c>
      <c r="U970">
        <f t="shared" si="486"/>
        <v>0</v>
      </c>
      <c r="V970">
        <f t="shared" si="490"/>
        <v>-0.20105651860000001</v>
      </c>
      <c r="W970">
        <f t="shared" si="491"/>
        <v>4.3009993200000006E-2</v>
      </c>
      <c r="X970">
        <f t="shared" si="492"/>
        <v>9.8468663113999995</v>
      </c>
      <c r="Y970">
        <f t="shared" si="487"/>
        <v>0</v>
      </c>
      <c r="Z970">
        <f t="shared" si="488"/>
        <v>0</v>
      </c>
      <c r="AA970">
        <f t="shared" si="489"/>
        <v>0</v>
      </c>
      <c r="AB970">
        <f t="shared" si="470"/>
        <v>-0.54800000000000004</v>
      </c>
      <c r="AC970">
        <f t="shared" si="471"/>
        <v>-1.0329999999999999</v>
      </c>
      <c r="AD970">
        <f t="shared" si="472"/>
        <v>2.6419999999999999</v>
      </c>
      <c r="AE970">
        <f t="shared" si="473"/>
        <v>0</v>
      </c>
      <c r="AG970">
        <f t="shared" si="479"/>
        <v>-9.5644043009289262E-3</v>
      </c>
      <c r="AH970">
        <f t="shared" si="480"/>
        <v>-1.8029251173101425E-2</v>
      </c>
      <c r="AI970">
        <f t="shared" si="481"/>
        <v>4.6111598837690185E-2</v>
      </c>
      <c r="AJ970">
        <f t="shared" si="482"/>
        <v>-0.37854585064393736</v>
      </c>
      <c r="AK970">
        <f t="shared" si="483"/>
        <v>0.13713602697055041</v>
      </c>
      <c r="AL970">
        <f t="shared" si="484"/>
        <v>9.8407797702640334</v>
      </c>
      <c r="AM970">
        <f t="shared" si="476"/>
        <v>-0.37853031495442385</v>
      </c>
      <c r="AN970">
        <f t="shared" si="477"/>
        <v>0.13718600060256372</v>
      </c>
      <c r="AO970">
        <f t="shared" si="478"/>
        <v>9.8407796713304201</v>
      </c>
      <c r="AQ970">
        <f t="shared" si="497"/>
        <v>1.7995000001974404E-2</v>
      </c>
      <c r="AR970" t="b">
        <f t="shared" si="474"/>
        <v>0</v>
      </c>
      <c r="AS970" t="b">
        <f t="shared" si="475"/>
        <v>0</v>
      </c>
      <c r="AT970" t="b">
        <f>FALSE</f>
        <v>0</v>
      </c>
      <c r="AU970" t="b">
        <f t="shared" si="493"/>
        <v>0</v>
      </c>
      <c r="AV970" t="b">
        <f t="shared" si="498"/>
        <v>0</v>
      </c>
      <c r="AW970" t="b">
        <f t="shared" si="494"/>
        <v>0</v>
      </c>
      <c r="AX970">
        <f t="shared" si="468"/>
        <v>0</v>
      </c>
      <c r="AY970">
        <f t="shared" si="469"/>
        <v>0</v>
      </c>
      <c r="AZ970" t="b">
        <f t="shared" si="495"/>
        <v>0</v>
      </c>
    </row>
    <row r="971" spans="1:52" x14ac:dyDescent="0.3">
      <c r="A971" s="4">
        <v>969</v>
      </c>
      <c r="B971" s="4">
        <v>-803097907811</v>
      </c>
      <c r="C971" s="5">
        <v>0</v>
      </c>
      <c r="D971" s="5">
        <v>-2.0851000000000001E-2</v>
      </c>
      <c r="E971" s="5">
        <v>-2.5430000000000001E-3</v>
      </c>
      <c r="F971" s="5">
        <v>1003937</v>
      </c>
      <c r="G971" s="5">
        <v>0</v>
      </c>
      <c r="H971" s="5">
        <v>0</v>
      </c>
      <c r="I971" s="5">
        <v>0</v>
      </c>
      <c r="J971" s="5">
        <v>-0.54800000000000004</v>
      </c>
      <c r="K971" s="5">
        <v>-1024000</v>
      </c>
      <c r="L971" s="5">
        <v>2642000</v>
      </c>
      <c r="M971" s="5">
        <v>0</v>
      </c>
      <c r="S971">
        <f t="shared" si="485"/>
        <v>969</v>
      </c>
      <c r="T971">
        <f t="shared" si="496"/>
        <v>23.256098999991082</v>
      </c>
      <c r="U971">
        <f t="shared" si="486"/>
        <v>0</v>
      </c>
      <c r="V971">
        <f t="shared" si="490"/>
        <v>-0.20446907620000002</v>
      </c>
      <c r="W971">
        <f t="shared" si="491"/>
        <v>-2.4937166600000001E-2</v>
      </c>
      <c r="X971">
        <f t="shared" si="492"/>
        <v>9.844807009400002</v>
      </c>
      <c r="Y971">
        <f t="shared" si="487"/>
        <v>0</v>
      </c>
      <c r="Z971">
        <f t="shared" si="488"/>
        <v>0</v>
      </c>
      <c r="AA971">
        <f t="shared" si="489"/>
        <v>0</v>
      </c>
      <c r="AB971">
        <f t="shared" si="470"/>
        <v>-0.54800000000000004</v>
      </c>
      <c r="AC971">
        <f t="shared" si="471"/>
        <v>-1.024</v>
      </c>
      <c r="AD971">
        <f t="shared" si="472"/>
        <v>2.6419999999999999</v>
      </c>
      <c r="AE971">
        <f t="shared" si="473"/>
        <v>0</v>
      </c>
      <c r="AG971">
        <f t="shared" si="479"/>
        <v>-9.5644043009289262E-3</v>
      </c>
      <c r="AH971">
        <f t="shared" si="480"/>
        <v>-1.7872171540421936E-2</v>
      </c>
      <c r="AI971">
        <f t="shared" si="481"/>
        <v>4.6111598837690185E-2</v>
      </c>
      <c r="AJ971">
        <f t="shared" si="482"/>
        <v>-0.3803751349492403</v>
      </c>
      <c r="AK971">
        <f t="shared" si="483"/>
        <v>6.9172266680936484E-2</v>
      </c>
      <c r="AL971">
        <f t="shared" si="484"/>
        <v>9.8393691094483327</v>
      </c>
      <c r="AM971">
        <f t="shared" si="476"/>
        <v>-0.3803713501491921</v>
      </c>
      <c r="AN971">
        <f t="shared" si="477"/>
        <v>6.9222252911610507E-2</v>
      </c>
      <c r="AO971">
        <f t="shared" si="478"/>
        <v>9.8393689042244485</v>
      </c>
      <c r="AQ971">
        <f t="shared" si="497"/>
        <v>2.9237000038847327E-2</v>
      </c>
      <c r="AR971" t="b">
        <f t="shared" si="474"/>
        <v>0</v>
      </c>
      <c r="AS971" t="b">
        <f t="shared" si="475"/>
        <v>0</v>
      </c>
      <c r="AT971" t="b">
        <f>FALSE</f>
        <v>0</v>
      </c>
      <c r="AU971" t="b">
        <f t="shared" si="493"/>
        <v>0</v>
      </c>
      <c r="AV971" t="b">
        <f t="shared" si="498"/>
        <v>0</v>
      </c>
      <c r="AW971" t="b">
        <f t="shared" si="494"/>
        <v>0</v>
      </c>
      <c r="AX971">
        <f t="shared" si="468"/>
        <v>0</v>
      </c>
      <c r="AY971">
        <f t="shared" si="469"/>
        <v>0</v>
      </c>
      <c r="AZ971" t="b">
        <f t="shared" si="495"/>
        <v>0</v>
      </c>
    </row>
    <row r="972" spans="1:52" x14ac:dyDescent="0.3">
      <c r="A972" s="4">
        <v>970</v>
      </c>
      <c r="B972" s="4">
        <v>-803097887230</v>
      </c>
      <c r="C972" s="5">
        <v>0</v>
      </c>
      <c r="D972" s="5">
        <v>-1.9286999999999999E-2</v>
      </c>
      <c r="E972" s="5">
        <v>5.7920000000000003E-3</v>
      </c>
      <c r="F972" s="5">
        <v>1003819</v>
      </c>
      <c r="G972" s="5">
        <v>0</v>
      </c>
      <c r="H972" s="5">
        <v>0</v>
      </c>
      <c r="I972" s="5">
        <v>0</v>
      </c>
      <c r="J972" s="5">
        <v>-0.54900000000000004</v>
      </c>
      <c r="K972" s="5">
        <v>-1015000</v>
      </c>
      <c r="L972" s="5">
        <v>2643000</v>
      </c>
      <c r="M972" s="5">
        <v>0</v>
      </c>
      <c r="S972">
        <f t="shared" si="485"/>
        <v>970</v>
      </c>
      <c r="T972">
        <f t="shared" si="496"/>
        <v>23.276680000009947</v>
      </c>
      <c r="U972">
        <f t="shared" si="486"/>
        <v>0</v>
      </c>
      <c r="V972">
        <f t="shared" si="490"/>
        <v>-0.18913217939999999</v>
      </c>
      <c r="W972">
        <f t="shared" si="491"/>
        <v>5.6797510400000008E-2</v>
      </c>
      <c r="X972">
        <f t="shared" si="492"/>
        <v>9.8436498778000008</v>
      </c>
      <c r="Y972">
        <f t="shared" si="487"/>
        <v>0</v>
      </c>
      <c r="Z972">
        <f t="shared" si="488"/>
        <v>0</v>
      </c>
      <c r="AA972">
        <f t="shared" si="489"/>
        <v>0</v>
      </c>
      <c r="AB972">
        <f t="shared" si="470"/>
        <v>-0.54900000000000004</v>
      </c>
      <c r="AC972">
        <f t="shared" si="471"/>
        <v>-1.0149999999999999</v>
      </c>
      <c r="AD972">
        <f t="shared" si="472"/>
        <v>2.6429999999999998</v>
      </c>
      <c r="AE972">
        <f t="shared" si="473"/>
        <v>0</v>
      </c>
      <c r="AG972">
        <f t="shared" si="479"/>
        <v>-9.5818575934488691E-3</v>
      </c>
      <c r="AH972">
        <f t="shared" si="480"/>
        <v>-1.7715091907742442E-2</v>
      </c>
      <c r="AI972">
        <f t="shared" si="481"/>
        <v>4.6129052130210131E-2</v>
      </c>
      <c r="AJ972">
        <f t="shared" si="482"/>
        <v>-0.36347454461174139</v>
      </c>
      <c r="AK972">
        <f t="shared" si="483"/>
        <v>0.15106700991230188</v>
      </c>
      <c r="AL972">
        <f t="shared" si="484"/>
        <v>9.8377591386006014</v>
      </c>
      <c r="AM972">
        <f t="shared" si="476"/>
        <v>-0.36345689959473942</v>
      </c>
      <c r="AN972">
        <f t="shared" si="477"/>
        <v>0.15111391111758882</v>
      </c>
      <c r="AO972">
        <f t="shared" si="478"/>
        <v>9.8377590701941848</v>
      </c>
      <c r="AQ972">
        <f t="shared" si="497"/>
        <v>2.058100001886487E-2</v>
      </c>
      <c r="AR972" t="b">
        <f t="shared" si="474"/>
        <v>0</v>
      </c>
      <c r="AS972" t="b">
        <f t="shared" si="475"/>
        <v>0</v>
      </c>
      <c r="AT972" t="b">
        <f>FALSE</f>
        <v>0</v>
      </c>
      <c r="AU972" t="b">
        <f t="shared" si="493"/>
        <v>0</v>
      </c>
      <c r="AV972" t="b">
        <f t="shared" si="498"/>
        <v>0</v>
      </c>
      <c r="AW972" t="b">
        <f t="shared" si="494"/>
        <v>0</v>
      </c>
      <c r="AX972">
        <f t="shared" ref="AX972:AX1035" si="499">AND(NOT(AW971),AW972)*T972</f>
        <v>0</v>
      </c>
      <c r="AY972">
        <f t="shared" ref="AY972:AY1035" si="500">AND(AW971,NOT(AW972))*T972</f>
        <v>0</v>
      </c>
      <c r="AZ972" t="b">
        <f t="shared" si="495"/>
        <v>0</v>
      </c>
    </row>
    <row r="973" spans="1:52" x14ac:dyDescent="0.3">
      <c r="A973" s="4">
        <v>971</v>
      </c>
      <c r="B973" s="4">
        <v>-803097859014</v>
      </c>
      <c r="C973" s="5">
        <v>0</v>
      </c>
      <c r="D973" s="5">
        <v>-1.9893000000000001E-2</v>
      </c>
      <c r="E973" s="5">
        <v>3.0609999999999999E-3</v>
      </c>
      <c r="F973" s="5">
        <v>1003890</v>
      </c>
      <c r="G973" s="5">
        <v>0</v>
      </c>
      <c r="H973" s="5">
        <v>0</v>
      </c>
      <c r="I973" s="5">
        <v>0</v>
      </c>
      <c r="J973" s="5">
        <v>-0.54500000000000004</v>
      </c>
      <c r="K973" s="5">
        <v>-1001000</v>
      </c>
      <c r="L973" s="5">
        <v>2643000</v>
      </c>
      <c r="M973" s="5">
        <v>0</v>
      </c>
      <c r="S973">
        <f t="shared" si="485"/>
        <v>971</v>
      </c>
      <c r="T973">
        <f t="shared" si="496"/>
        <v>23.304895999957807</v>
      </c>
      <c r="U973">
        <f t="shared" si="486"/>
        <v>0</v>
      </c>
      <c r="V973">
        <f t="shared" si="490"/>
        <v>-0.19507473660000002</v>
      </c>
      <c r="W973">
        <f t="shared" si="491"/>
        <v>3.00167782E-2</v>
      </c>
      <c r="X973">
        <f t="shared" si="492"/>
        <v>9.8443461180000007</v>
      </c>
      <c r="Y973">
        <f t="shared" si="487"/>
        <v>0</v>
      </c>
      <c r="Z973">
        <f t="shared" si="488"/>
        <v>0</v>
      </c>
      <c r="AA973">
        <f t="shared" si="489"/>
        <v>0</v>
      </c>
      <c r="AB973">
        <f t="shared" si="470"/>
        <v>-0.54500000000000004</v>
      </c>
      <c r="AC973">
        <f t="shared" si="471"/>
        <v>-1.0009999999999999</v>
      </c>
      <c r="AD973">
        <f t="shared" si="472"/>
        <v>2.6429999999999998</v>
      </c>
      <c r="AE973">
        <f t="shared" si="473"/>
        <v>0</v>
      </c>
      <c r="AG973">
        <f t="shared" si="479"/>
        <v>-9.5120444233690975E-3</v>
      </c>
      <c r="AH973">
        <f t="shared" si="480"/>
        <v>-1.7470745812463235E-2</v>
      </c>
      <c r="AI973">
        <f t="shared" si="481"/>
        <v>4.6129052130210131E-2</v>
      </c>
      <c r="AJ973">
        <f t="shared" si="482"/>
        <v>-0.36702428594136816</v>
      </c>
      <c r="AK973">
        <f t="shared" si="483"/>
        <v>0.12360715979592678</v>
      </c>
      <c r="AL973">
        <f t="shared" si="484"/>
        <v>9.8387052041613252</v>
      </c>
      <c r="AM973">
        <f t="shared" si="476"/>
        <v>-0.36701151780795804</v>
      </c>
      <c r="AN973">
        <f t="shared" si="477"/>
        <v>0.1236538657929141</v>
      </c>
      <c r="AO973">
        <f t="shared" si="478"/>
        <v>9.838705093562135</v>
      </c>
      <c r="AQ973">
        <f t="shared" si="497"/>
        <v>2.8215999947860837E-2</v>
      </c>
      <c r="AR973" t="b">
        <f t="shared" si="474"/>
        <v>0</v>
      </c>
      <c r="AS973" t="b">
        <f t="shared" si="475"/>
        <v>0</v>
      </c>
      <c r="AT973" t="b">
        <f>FALSE</f>
        <v>0</v>
      </c>
      <c r="AU973" t="b">
        <f t="shared" si="493"/>
        <v>0</v>
      </c>
      <c r="AV973" t="b">
        <f t="shared" si="498"/>
        <v>0</v>
      </c>
      <c r="AW973" t="b">
        <f t="shared" si="494"/>
        <v>0</v>
      </c>
      <c r="AX973">
        <f t="shared" si="499"/>
        <v>0</v>
      </c>
      <c r="AY973">
        <f t="shared" si="500"/>
        <v>0</v>
      </c>
      <c r="AZ973" t="b">
        <f t="shared" si="495"/>
        <v>0</v>
      </c>
    </row>
    <row r="974" spans="1:52" x14ac:dyDescent="0.3">
      <c r="A974" s="4">
        <v>972</v>
      </c>
      <c r="B974" s="4">
        <v>-803097828779</v>
      </c>
      <c r="C974" s="5">
        <v>0</v>
      </c>
      <c r="D974" s="5">
        <v>-1.1605000000000001E-2</v>
      </c>
      <c r="E974" s="5">
        <v>3.895E-3</v>
      </c>
      <c r="F974" s="5">
        <v>1004205</v>
      </c>
      <c r="G974" s="5">
        <v>0</v>
      </c>
      <c r="H974" s="5">
        <v>0</v>
      </c>
      <c r="I974" s="5">
        <v>0</v>
      </c>
      <c r="J974" s="5">
        <v>-0.54400000000000004</v>
      </c>
      <c r="K974" s="5">
        <v>-0.99099999999999999</v>
      </c>
      <c r="L974" s="5">
        <v>2643000</v>
      </c>
      <c r="M974" s="5">
        <v>0</v>
      </c>
      <c r="S974">
        <f t="shared" si="485"/>
        <v>972</v>
      </c>
      <c r="T974">
        <f t="shared" si="496"/>
        <v>23.335131000028923</v>
      </c>
      <c r="U974">
        <f t="shared" si="486"/>
        <v>0</v>
      </c>
      <c r="V974">
        <f t="shared" si="490"/>
        <v>-0.11380095100000001</v>
      </c>
      <c r="W974">
        <f t="shared" si="491"/>
        <v>3.8195149000000005E-2</v>
      </c>
      <c r="X974">
        <f t="shared" si="492"/>
        <v>9.8474350710000014</v>
      </c>
      <c r="Y974">
        <f t="shared" si="487"/>
        <v>0</v>
      </c>
      <c r="Z974">
        <f t="shared" si="488"/>
        <v>0</v>
      </c>
      <c r="AA974">
        <f t="shared" si="489"/>
        <v>0</v>
      </c>
      <c r="AB974">
        <f t="shared" si="470"/>
        <v>-0.54400000000000004</v>
      </c>
      <c r="AC974">
        <f t="shared" si="471"/>
        <v>-0.99099999999999999</v>
      </c>
      <c r="AD974">
        <f t="shared" si="472"/>
        <v>2.6429999999999998</v>
      </c>
      <c r="AE974">
        <f t="shared" si="473"/>
        <v>0</v>
      </c>
      <c r="AG974">
        <f t="shared" si="479"/>
        <v>-9.4945911308491528E-3</v>
      </c>
      <c r="AH974">
        <f t="shared" si="480"/>
        <v>-1.7296212887263806E-2</v>
      </c>
      <c r="AI974">
        <f t="shared" si="481"/>
        <v>4.6129052130210131E-2</v>
      </c>
      <c r="AJ974">
        <f t="shared" si="482"/>
        <v>-0.28409877035223002</v>
      </c>
      <c r="AK974">
        <f t="shared" si="483"/>
        <v>0.1316567203935107</v>
      </c>
      <c r="AL974">
        <f t="shared" si="484"/>
        <v>9.8431875629836512</v>
      </c>
      <c r="AM974">
        <f t="shared" si="476"/>
        <v>-0.28408482168337179</v>
      </c>
      <c r="AN974">
        <f t="shared" si="477"/>
        <v>0.13168939235667232</v>
      </c>
      <c r="AO974">
        <f t="shared" si="478"/>
        <v>9.8431875285116011</v>
      </c>
      <c r="AQ974">
        <f t="shared" si="497"/>
        <v>3.0235000071115792E-2</v>
      </c>
      <c r="AR974" t="b">
        <f t="shared" si="474"/>
        <v>0</v>
      </c>
      <c r="AS974" t="b">
        <f t="shared" si="475"/>
        <v>0</v>
      </c>
      <c r="AT974" t="b">
        <f>FALSE</f>
        <v>0</v>
      </c>
      <c r="AU974" t="b">
        <f t="shared" si="493"/>
        <v>0</v>
      </c>
      <c r="AV974" t="b">
        <f t="shared" si="498"/>
        <v>0</v>
      </c>
      <c r="AW974" t="b">
        <f t="shared" si="494"/>
        <v>0</v>
      </c>
      <c r="AX974">
        <f t="shared" si="499"/>
        <v>0</v>
      </c>
      <c r="AY974">
        <f t="shared" si="500"/>
        <v>0</v>
      </c>
      <c r="AZ974" t="b">
        <f t="shared" si="495"/>
        <v>0</v>
      </c>
    </row>
    <row r="975" spans="1:52" x14ac:dyDescent="0.3">
      <c r="A975" s="4">
        <v>973</v>
      </c>
      <c r="B975" s="4">
        <v>-803097810313</v>
      </c>
      <c r="C975" s="5">
        <v>0</v>
      </c>
      <c r="D975" s="5">
        <v>-1.2633E-2</v>
      </c>
      <c r="E975" s="5">
        <v>8.2299999999999995E-4</v>
      </c>
      <c r="F975" s="5">
        <v>1004167</v>
      </c>
      <c r="G975" s="5">
        <v>0</v>
      </c>
      <c r="H975" s="5">
        <v>0</v>
      </c>
      <c r="I975" s="5">
        <v>0</v>
      </c>
      <c r="J975" s="5">
        <v>-0.54200000000000004</v>
      </c>
      <c r="K975" s="5">
        <v>-0.98499999999999999</v>
      </c>
      <c r="L975" s="5">
        <v>2643000</v>
      </c>
      <c r="M975" s="5">
        <v>0</v>
      </c>
      <c r="S975">
        <f t="shared" si="485"/>
        <v>973</v>
      </c>
      <c r="T975">
        <f t="shared" si="496"/>
        <v>23.353597000008449</v>
      </c>
      <c r="U975">
        <f t="shared" si="486"/>
        <v>0</v>
      </c>
      <c r="V975">
        <f t="shared" si="490"/>
        <v>-0.12388172460000001</v>
      </c>
      <c r="W975">
        <f t="shared" si="491"/>
        <v>8.0705025999999996E-3</v>
      </c>
      <c r="X975">
        <f t="shared" si="492"/>
        <v>9.8470624354000016</v>
      </c>
      <c r="Y975">
        <f t="shared" si="487"/>
        <v>0</v>
      </c>
      <c r="Z975">
        <f t="shared" si="488"/>
        <v>0</v>
      </c>
      <c r="AA975">
        <f t="shared" si="489"/>
        <v>0</v>
      </c>
      <c r="AB975">
        <f t="shared" si="470"/>
        <v>-0.54200000000000004</v>
      </c>
      <c r="AC975">
        <f t="shared" si="471"/>
        <v>-0.98499999999999999</v>
      </c>
      <c r="AD975">
        <f t="shared" si="472"/>
        <v>2.6429999999999998</v>
      </c>
      <c r="AE975">
        <f t="shared" si="473"/>
        <v>0</v>
      </c>
      <c r="AG975">
        <f t="shared" si="479"/>
        <v>-9.4596845458092653E-3</v>
      </c>
      <c r="AH975">
        <f t="shared" si="480"/>
        <v>-1.7191493132144145E-2</v>
      </c>
      <c r="AI975">
        <f t="shared" si="481"/>
        <v>4.6129052130210131E-2</v>
      </c>
      <c r="AJ975">
        <f t="shared" si="482"/>
        <v>-0.29314078628160972</v>
      </c>
      <c r="AK975">
        <f t="shared" si="483"/>
        <v>0.10118494688557279</v>
      </c>
      <c r="AL975">
        <f t="shared" si="484"/>
        <v>9.8429609623989602</v>
      </c>
      <c r="AM975">
        <f t="shared" si="476"/>
        <v>-0.29313190000184275</v>
      </c>
      <c r="AN975">
        <f t="shared" si="477"/>
        <v>0.10121885658768096</v>
      </c>
      <c r="AO975">
        <f t="shared" si="478"/>
        <v>9.8429608783963118</v>
      </c>
      <c r="AQ975">
        <f t="shared" si="497"/>
        <v>1.8465999979525805E-2</v>
      </c>
      <c r="AR975" t="b">
        <f t="shared" si="474"/>
        <v>0</v>
      </c>
      <c r="AS975" t="b">
        <f t="shared" si="475"/>
        <v>0</v>
      </c>
      <c r="AT975" t="b">
        <f>FALSE</f>
        <v>0</v>
      </c>
      <c r="AU975" t="b">
        <f t="shared" si="493"/>
        <v>0</v>
      </c>
      <c r="AV975" t="b">
        <f t="shared" si="498"/>
        <v>0</v>
      </c>
      <c r="AW975" t="b">
        <f t="shared" si="494"/>
        <v>0</v>
      </c>
      <c r="AX975">
        <f t="shared" si="499"/>
        <v>0</v>
      </c>
      <c r="AY975">
        <f t="shared" si="500"/>
        <v>0</v>
      </c>
      <c r="AZ975" t="b">
        <f t="shared" si="495"/>
        <v>0</v>
      </c>
    </row>
    <row r="976" spans="1:52" x14ac:dyDescent="0.3">
      <c r="A976" s="4">
        <v>974</v>
      </c>
      <c r="B976" s="4">
        <v>-803097791499</v>
      </c>
      <c r="C976" s="5">
        <v>0</v>
      </c>
      <c r="D976" s="5">
        <v>-1.6230000000000001E-2</v>
      </c>
      <c r="E976" s="5">
        <v>-3.3240000000000001E-3</v>
      </c>
      <c r="F976" s="5">
        <v>0.99543199999999998</v>
      </c>
      <c r="G976" s="5">
        <v>0</v>
      </c>
      <c r="H976" s="5">
        <v>0</v>
      </c>
      <c r="I976" s="5">
        <v>0</v>
      </c>
      <c r="J976" s="5">
        <v>-0.54800000000000004</v>
      </c>
      <c r="K976" s="5">
        <v>-0.97799999999999998</v>
      </c>
      <c r="L976" s="5">
        <v>2643000</v>
      </c>
      <c r="M976" s="5">
        <v>0</v>
      </c>
      <c r="S976">
        <f t="shared" si="485"/>
        <v>974</v>
      </c>
      <c r="T976">
        <f t="shared" si="496"/>
        <v>23.372410999960266</v>
      </c>
      <c r="U976">
        <f t="shared" si="486"/>
        <v>0</v>
      </c>
      <c r="V976">
        <f t="shared" si="490"/>
        <v>-0.15915462600000002</v>
      </c>
      <c r="W976">
        <f t="shared" si="491"/>
        <v>-3.2595808800000001E-2</v>
      </c>
      <c r="X976">
        <f t="shared" si="492"/>
        <v>9.7614052783999998</v>
      </c>
      <c r="Y976">
        <f t="shared" si="487"/>
        <v>0</v>
      </c>
      <c r="Z976">
        <f t="shared" si="488"/>
        <v>0</v>
      </c>
      <c r="AA976">
        <f t="shared" si="489"/>
        <v>0</v>
      </c>
      <c r="AB976">
        <f t="shared" si="470"/>
        <v>-0.54800000000000004</v>
      </c>
      <c r="AC976">
        <f t="shared" si="471"/>
        <v>-0.97799999999999998</v>
      </c>
      <c r="AD976">
        <f t="shared" si="472"/>
        <v>2.6429999999999998</v>
      </c>
      <c r="AE976">
        <f t="shared" si="473"/>
        <v>0</v>
      </c>
      <c r="AG976">
        <f t="shared" si="479"/>
        <v>-9.5644043009289262E-3</v>
      </c>
      <c r="AH976">
        <f t="shared" si="480"/>
        <v>-1.7069320084504541E-2</v>
      </c>
      <c r="AI976">
        <f t="shared" si="481"/>
        <v>4.6129052130210131E-2</v>
      </c>
      <c r="AJ976">
        <f t="shared" si="482"/>
        <v>-0.32574390093130312</v>
      </c>
      <c r="AK976">
        <f t="shared" si="483"/>
        <v>6.0726703184007448E-2</v>
      </c>
      <c r="AL976">
        <f t="shared" si="484"/>
        <v>9.7571322051835683</v>
      </c>
      <c r="AM976">
        <f t="shared" si="476"/>
        <v>-0.32574160149932485</v>
      </c>
      <c r="AN976">
        <f t="shared" si="477"/>
        <v>6.0766285293978956E-2</v>
      </c>
      <c r="AO976">
        <f t="shared" si="478"/>
        <v>9.7571320355178202</v>
      </c>
      <c r="AQ976">
        <f t="shared" si="497"/>
        <v>1.8813999951817095E-2</v>
      </c>
      <c r="AR976" t="b">
        <f t="shared" si="474"/>
        <v>0</v>
      </c>
      <c r="AS976" t="b">
        <f t="shared" si="475"/>
        <v>0</v>
      </c>
      <c r="AT976" t="b">
        <f>FALSE</f>
        <v>0</v>
      </c>
      <c r="AU976" t="b">
        <f t="shared" si="493"/>
        <v>0</v>
      </c>
      <c r="AV976" t="b">
        <f t="shared" si="498"/>
        <v>0</v>
      </c>
      <c r="AW976" t="b">
        <f t="shared" si="494"/>
        <v>0</v>
      </c>
      <c r="AX976">
        <f t="shared" si="499"/>
        <v>0</v>
      </c>
      <c r="AY976">
        <f t="shared" si="500"/>
        <v>0</v>
      </c>
      <c r="AZ976" t="b">
        <f t="shared" si="495"/>
        <v>0</v>
      </c>
    </row>
    <row r="977" spans="1:52" x14ac:dyDescent="0.3">
      <c r="A977" s="4">
        <v>975</v>
      </c>
      <c r="B977" s="4">
        <v>-803097773812</v>
      </c>
      <c r="C977" s="5">
        <v>0</v>
      </c>
      <c r="D977" s="5">
        <v>-2.2064E-2</v>
      </c>
      <c r="E977" s="5">
        <v>-1.17E-4</v>
      </c>
      <c r="F977" s="5">
        <v>1003167</v>
      </c>
      <c r="G977" s="5">
        <v>0</v>
      </c>
      <c r="H977" s="5">
        <v>0</v>
      </c>
      <c r="I977" s="5">
        <v>0</v>
      </c>
      <c r="J977" s="5">
        <v>-0.54900000000000004</v>
      </c>
      <c r="K977" s="5">
        <v>-0.97099999999999997</v>
      </c>
      <c r="L977" s="5">
        <v>2643000</v>
      </c>
      <c r="M977" s="5">
        <v>0</v>
      </c>
      <c r="S977">
        <f t="shared" si="485"/>
        <v>975</v>
      </c>
      <c r="T977">
        <f t="shared" si="496"/>
        <v>23.390097999945283</v>
      </c>
      <c r="U977">
        <f t="shared" si="486"/>
        <v>0</v>
      </c>
      <c r="V977">
        <f t="shared" si="490"/>
        <v>-0.21636399680000001</v>
      </c>
      <c r="W977">
        <f t="shared" si="491"/>
        <v>-1.1473254E-3</v>
      </c>
      <c r="X977">
        <f t="shared" si="492"/>
        <v>9.8372562353999999</v>
      </c>
      <c r="Y977">
        <f t="shared" si="487"/>
        <v>0</v>
      </c>
      <c r="Z977">
        <f t="shared" si="488"/>
        <v>0</v>
      </c>
      <c r="AA977">
        <f t="shared" si="489"/>
        <v>0</v>
      </c>
      <c r="AB977">
        <f t="shared" si="470"/>
        <v>-0.54900000000000004</v>
      </c>
      <c r="AC977">
        <f t="shared" si="471"/>
        <v>-0.97099999999999997</v>
      </c>
      <c r="AD977">
        <f t="shared" si="472"/>
        <v>2.6429999999999998</v>
      </c>
      <c r="AE977">
        <f t="shared" si="473"/>
        <v>0</v>
      </c>
      <c r="AG977">
        <f t="shared" si="479"/>
        <v>-9.5818575934488691E-3</v>
      </c>
      <c r="AH977">
        <f t="shared" si="480"/>
        <v>-1.6947147036864937E-2</v>
      </c>
      <c r="AI977">
        <f t="shared" si="481"/>
        <v>4.6129052130210131E-2</v>
      </c>
      <c r="AJ977">
        <f t="shared" si="482"/>
        <v>-0.38303837484522696</v>
      </c>
      <c r="AK977">
        <f t="shared" si="483"/>
        <v>9.3061805837208411E-2</v>
      </c>
      <c r="AL977">
        <f t="shared" si="484"/>
        <v>9.8317366746711272</v>
      </c>
      <c r="AM977">
        <f t="shared" si="476"/>
        <v>-0.38303090842075105</v>
      </c>
      <c r="AN977">
        <f t="shared" si="477"/>
        <v>9.3110473279184147E-2</v>
      </c>
      <c r="AO977">
        <f t="shared" si="478"/>
        <v>9.8317365047759058</v>
      </c>
      <c r="AQ977">
        <f t="shared" si="497"/>
        <v>1.7686999985016882E-2</v>
      </c>
      <c r="AR977" t="b">
        <f t="shared" si="474"/>
        <v>0</v>
      </c>
      <c r="AS977" t="b">
        <f t="shared" si="475"/>
        <v>0</v>
      </c>
      <c r="AT977" t="b">
        <f>FALSE</f>
        <v>0</v>
      </c>
      <c r="AU977" t="b">
        <f t="shared" si="493"/>
        <v>0</v>
      </c>
      <c r="AV977" t="b">
        <f t="shared" si="498"/>
        <v>0</v>
      </c>
      <c r="AW977" t="b">
        <f t="shared" si="494"/>
        <v>0</v>
      </c>
      <c r="AX977">
        <f t="shared" si="499"/>
        <v>0</v>
      </c>
      <c r="AY977">
        <f t="shared" si="500"/>
        <v>0</v>
      </c>
      <c r="AZ977" t="b">
        <f t="shared" si="495"/>
        <v>0</v>
      </c>
    </row>
    <row r="978" spans="1:52" x14ac:dyDescent="0.3">
      <c r="A978" s="4">
        <v>976</v>
      </c>
      <c r="B978" s="4">
        <v>-803097750473</v>
      </c>
      <c r="C978" s="5">
        <v>0</v>
      </c>
      <c r="D978" s="5">
        <v>-1.5637999999999999E-2</v>
      </c>
      <c r="E978" s="5">
        <v>-1.1479999999999999E-3</v>
      </c>
      <c r="F978" s="5">
        <v>1004737</v>
      </c>
      <c r="G978" s="5">
        <v>0</v>
      </c>
      <c r="H978" s="5">
        <v>0</v>
      </c>
      <c r="I978" s="5">
        <v>0</v>
      </c>
      <c r="J978" s="5">
        <v>-0.54900000000000004</v>
      </c>
      <c r="K978" s="5">
        <v>-0.96499999999999997</v>
      </c>
      <c r="L978" s="5">
        <v>2644000</v>
      </c>
      <c r="M978" s="5">
        <v>0</v>
      </c>
      <c r="S978">
        <f t="shared" si="485"/>
        <v>976</v>
      </c>
      <c r="T978">
        <f t="shared" si="496"/>
        <v>23.413437000010163</v>
      </c>
      <c r="U978">
        <f t="shared" si="486"/>
        <v>0</v>
      </c>
      <c r="V978">
        <f t="shared" si="490"/>
        <v>-0.15334935559999999</v>
      </c>
      <c r="W978">
        <f t="shared" si="491"/>
        <v>-1.1257517599999999E-2</v>
      </c>
      <c r="X978">
        <f t="shared" si="492"/>
        <v>9.8526519694000001</v>
      </c>
      <c r="Y978">
        <f t="shared" si="487"/>
        <v>0</v>
      </c>
      <c r="Z978">
        <f t="shared" si="488"/>
        <v>0</v>
      </c>
      <c r="AA978">
        <f t="shared" si="489"/>
        <v>0</v>
      </c>
      <c r="AB978">
        <f t="shared" si="470"/>
        <v>-0.54900000000000004</v>
      </c>
      <c r="AC978">
        <f t="shared" si="471"/>
        <v>-0.96499999999999997</v>
      </c>
      <c r="AD978">
        <f t="shared" si="472"/>
        <v>2.6440000000000001</v>
      </c>
      <c r="AE978">
        <f t="shared" si="473"/>
        <v>0</v>
      </c>
      <c r="AG978">
        <f t="shared" si="479"/>
        <v>-9.5818575934488691E-3</v>
      </c>
      <c r="AH978">
        <f t="shared" si="480"/>
        <v>-1.684242728174528E-2</v>
      </c>
      <c r="AI978">
        <f t="shared" si="481"/>
        <v>4.6146505422730077E-2</v>
      </c>
      <c r="AJ978">
        <f t="shared" si="482"/>
        <v>-0.3192623350339634</v>
      </c>
      <c r="AK978">
        <f t="shared" si="483"/>
        <v>8.3110126901112857E-2</v>
      </c>
      <c r="AL978">
        <f t="shared" si="484"/>
        <v>9.8483276679303433</v>
      </c>
      <c r="AM978">
        <f t="shared" si="476"/>
        <v>-0.31925653433707873</v>
      </c>
      <c r="AN978">
        <f t="shared" si="477"/>
        <v>8.314826266748894E-2</v>
      </c>
      <c r="AO978">
        <f t="shared" si="478"/>
        <v>9.8483275340732668</v>
      </c>
      <c r="AQ978">
        <f t="shared" si="497"/>
        <v>2.3339000064879656E-2</v>
      </c>
      <c r="AR978" t="b">
        <f t="shared" si="474"/>
        <v>0</v>
      </c>
      <c r="AS978" t="b">
        <f t="shared" si="475"/>
        <v>0</v>
      </c>
      <c r="AT978" t="b">
        <f>FALSE</f>
        <v>0</v>
      </c>
      <c r="AU978" t="b">
        <f t="shared" si="493"/>
        <v>0</v>
      </c>
      <c r="AV978" t="b">
        <f t="shared" si="498"/>
        <v>0</v>
      </c>
      <c r="AW978" t="b">
        <f t="shared" si="494"/>
        <v>0</v>
      </c>
      <c r="AX978">
        <f t="shared" si="499"/>
        <v>0</v>
      </c>
      <c r="AY978">
        <f t="shared" si="500"/>
        <v>0</v>
      </c>
      <c r="AZ978" t="b">
        <f t="shared" si="495"/>
        <v>0</v>
      </c>
    </row>
    <row r="979" spans="1:52" x14ac:dyDescent="0.3">
      <c r="A979" s="4">
        <v>977</v>
      </c>
      <c r="B979" s="4">
        <v>-803097724427</v>
      </c>
      <c r="C979" s="5">
        <v>0</v>
      </c>
      <c r="D979" s="5">
        <v>-2.0819000000000001E-2</v>
      </c>
      <c r="E979" s="5">
        <v>4.2950000000000002E-3</v>
      </c>
      <c r="F979" s="5">
        <v>1003594</v>
      </c>
      <c r="G979" s="5">
        <v>0</v>
      </c>
      <c r="H979" s="5">
        <v>0</v>
      </c>
      <c r="I979" s="5">
        <v>0</v>
      </c>
      <c r="J979" s="5">
        <v>-0.55500000000000005</v>
      </c>
      <c r="K979" s="5">
        <v>-0.91900000000000004</v>
      </c>
      <c r="L979" s="5">
        <v>2645000</v>
      </c>
      <c r="M979" s="5">
        <v>0</v>
      </c>
      <c r="S979">
        <f t="shared" si="485"/>
        <v>977</v>
      </c>
      <c r="T979">
        <f t="shared" si="496"/>
        <v>23.439482999965549</v>
      </c>
      <c r="U979">
        <f t="shared" si="486"/>
        <v>0</v>
      </c>
      <c r="V979">
        <f t="shared" si="490"/>
        <v>-0.20415527780000001</v>
      </c>
      <c r="W979">
        <f t="shared" si="491"/>
        <v>4.2117629000000004E-2</v>
      </c>
      <c r="X979">
        <f t="shared" si="492"/>
        <v>9.8414434828000008</v>
      </c>
      <c r="Y979">
        <f t="shared" si="487"/>
        <v>0</v>
      </c>
      <c r="Z979">
        <f t="shared" si="488"/>
        <v>0</v>
      </c>
      <c r="AA979">
        <f t="shared" si="489"/>
        <v>0</v>
      </c>
      <c r="AB979">
        <f t="shared" si="470"/>
        <v>-0.55500000000000005</v>
      </c>
      <c r="AC979">
        <f t="shared" si="471"/>
        <v>-0.91900000000000004</v>
      </c>
      <c r="AD979">
        <f t="shared" si="472"/>
        <v>2.645</v>
      </c>
      <c r="AE979">
        <f t="shared" si="473"/>
        <v>0</v>
      </c>
      <c r="AG979">
        <f t="shared" si="479"/>
        <v>-9.68657734856853E-3</v>
      </c>
      <c r="AH979">
        <f t="shared" si="480"/>
        <v>-1.6039575825827889E-2</v>
      </c>
      <c r="AI979">
        <f t="shared" si="481"/>
        <v>4.6163958715250017E-2</v>
      </c>
      <c r="AJ979">
        <f t="shared" si="482"/>
        <v>-0.36197482771610062</v>
      </c>
      <c r="AK979">
        <f t="shared" si="483"/>
        <v>0.13740008612510077</v>
      </c>
      <c r="AL979">
        <f t="shared" si="484"/>
        <v>9.8360336791668974</v>
      </c>
      <c r="AM979">
        <f t="shared" si="476"/>
        <v>-0.36196087908129904</v>
      </c>
      <c r="AN979">
        <f t="shared" si="477"/>
        <v>0.1374440657988811</v>
      </c>
      <c r="AO979">
        <f t="shared" si="478"/>
        <v>9.836033578026468</v>
      </c>
      <c r="AQ979">
        <f t="shared" si="497"/>
        <v>2.6045999955385923E-2</v>
      </c>
      <c r="AR979" t="b">
        <f t="shared" si="474"/>
        <v>0</v>
      </c>
      <c r="AS979" t="b">
        <f t="shared" si="475"/>
        <v>0</v>
      </c>
      <c r="AT979" t="b">
        <f>FALSE</f>
        <v>0</v>
      </c>
      <c r="AU979" t="b">
        <f t="shared" si="493"/>
        <v>0</v>
      </c>
      <c r="AV979" t="b">
        <f t="shared" si="498"/>
        <v>0</v>
      </c>
      <c r="AW979" t="b">
        <f t="shared" si="494"/>
        <v>0</v>
      </c>
      <c r="AX979">
        <f t="shared" si="499"/>
        <v>0</v>
      </c>
      <c r="AY979">
        <f t="shared" si="500"/>
        <v>0</v>
      </c>
      <c r="AZ979" t="b">
        <f t="shared" si="495"/>
        <v>0</v>
      </c>
    </row>
    <row r="980" spans="1:52" x14ac:dyDescent="0.3">
      <c r="A980" s="4">
        <v>978</v>
      </c>
      <c r="B980" s="4">
        <v>-803097702809</v>
      </c>
      <c r="C980" s="5">
        <v>0</v>
      </c>
      <c r="D980" s="5">
        <v>-1.2736000000000001E-2</v>
      </c>
      <c r="E980" s="5">
        <v>4.4000000000000003E-3</v>
      </c>
      <c r="F980" s="5">
        <v>1004146</v>
      </c>
      <c r="G980" s="5">
        <v>0</v>
      </c>
      <c r="H980" s="5">
        <v>0</v>
      </c>
      <c r="I980" s="5">
        <v>0</v>
      </c>
      <c r="J980" s="5">
        <v>-0.55200000000000005</v>
      </c>
      <c r="K980" s="5">
        <v>-0.89800000000000002</v>
      </c>
      <c r="L980" s="5">
        <v>2645000</v>
      </c>
      <c r="M980" s="5">
        <v>0</v>
      </c>
      <c r="S980">
        <f t="shared" si="485"/>
        <v>978</v>
      </c>
      <c r="T980">
        <f t="shared" si="496"/>
        <v>23.461100999964401</v>
      </c>
      <c r="U980">
        <f t="shared" si="486"/>
        <v>0</v>
      </c>
      <c r="V980">
        <f t="shared" si="490"/>
        <v>-0.12489176320000002</v>
      </c>
      <c r="W980">
        <f t="shared" si="491"/>
        <v>4.3147280000000003E-2</v>
      </c>
      <c r="X980">
        <f t="shared" si="492"/>
        <v>9.8468565051999999</v>
      </c>
      <c r="Y980">
        <f t="shared" si="487"/>
        <v>0</v>
      </c>
      <c r="Z980">
        <f t="shared" si="488"/>
        <v>0</v>
      </c>
      <c r="AA980">
        <f t="shared" si="489"/>
        <v>0</v>
      </c>
      <c r="AB980">
        <f t="shared" si="470"/>
        <v>-0.55200000000000005</v>
      </c>
      <c r="AC980">
        <f t="shared" si="471"/>
        <v>-0.89800000000000002</v>
      </c>
      <c r="AD980">
        <f t="shared" si="472"/>
        <v>2.645</v>
      </c>
      <c r="AE980">
        <f t="shared" si="473"/>
        <v>0</v>
      </c>
      <c r="AG980">
        <f t="shared" si="479"/>
        <v>-9.6342174710086995E-3</v>
      </c>
      <c r="AH980">
        <f t="shared" si="480"/>
        <v>-1.5673056682909081E-2</v>
      </c>
      <c r="AI980">
        <f t="shared" si="481"/>
        <v>4.6163958715250017E-2</v>
      </c>
      <c r="AJ980">
        <f t="shared" si="482"/>
        <v>-0.27920044584069836</v>
      </c>
      <c r="AK980">
        <f t="shared" si="483"/>
        <v>0.13798005837769639</v>
      </c>
      <c r="AL980">
        <f t="shared" si="484"/>
        <v>9.8428172434937853</v>
      </c>
      <c r="AM980">
        <f t="shared" si="476"/>
        <v>-0.2791867690914912</v>
      </c>
      <c r="AN980">
        <f t="shared" si="477"/>
        <v>0.13801056701451841</v>
      </c>
      <c r="AO980">
        <f t="shared" si="478"/>
        <v>9.8428172037096537</v>
      </c>
      <c r="AQ980">
        <f t="shared" si="497"/>
        <v>2.1617999998852611E-2</v>
      </c>
      <c r="AR980" t="b">
        <f t="shared" si="474"/>
        <v>0</v>
      </c>
      <c r="AS980" t="b">
        <f t="shared" si="475"/>
        <v>0</v>
      </c>
      <c r="AT980" t="b">
        <f>FALSE</f>
        <v>0</v>
      </c>
      <c r="AU980" t="b">
        <f t="shared" si="493"/>
        <v>0</v>
      </c>
      <c r="AV980" t="b">
        <f t="shared" si="498"/>
        <v>0</v>
      </c>
      <c r="AW980" t="b">
        <f t="shared" si="494"/>
        <v>0</v>
      </c>
      <c r="AX980">
        <f t="shared" si="499"/>
        <v>0</v>
      </c>
      <c r="AY980">
        <f t="shared" si="500"/>
        <v>0</v>
      </c>
      <c r="AZ980" t="b">
        <f t="shared" si="495"/>
        <v>0</v>
      </c>
    </row>
    <row r="981" spans="1:52" x14ac:dyDescent="0.3">
      <c r="A981" s="4">
        <v>979</v>
      </c>
      <c r="B981" s="4">
        <v>-803097686231</v>
      </c>
      <c r="C981" s="5">
        <v>0</v>
      </c>
      <c r="D981" s="5">
        <v>-1.686E-2</v>
      </c>
      <c r="E981" s="5">
        <v>4.2919999999999998E-3</v>
      </c>
      <c r="F981" s="5">
        <v>1003483</v>
      </c>
      <c r="G981" s="5">
        <v>0</v>
      </c>
      <c r="H981" s="5">
        <v>0</v>
      </c>
      <c r="I981" s="5">
        <v>0</v>
      </c>
      <c r="J981" s="5">
        <v>-0.54800000000000004</v>
      </c>
      <c r="K981" s="5">
        <v>-0.88800000000000001</v>
      </c>
      <c r="L981" s="5">
        <v>2647000</v>
      </c>
      <c r="M981" s="5">
        <v>0</v>
      </c>
      <c r="S981">
        <f t="shared" si="485"/>
        <v>979</v>
      </c>
      <c r="T981">
        <f t="shared" si="496"/>
        <v>23.477679000003263</v>
      </c>
      <c r="U981">
        <f t="shared" si="486"/>
        <v>0</v>
      </c>
      <c r="V981">
        <f t="shared" si="490"/>
        <v>-0.165332532</v>
      </c>
      <c r="W981">
        <f t="shared" si="491"/>
        <v>4.2088210399999999E-2</v>
      </c>
      <c r="X981">
        <f t="shared" si="492"/>
        <v>9.8403549946000002</v>
      </c>
      <c r="Y981">
        <f t="shared" si="487"/>
        <v>0</v>
      </c>
      <c r="Z981">
        <f t="shared" si="488"/>
        <v>0</v>
      </c>
      <c r="AA981">
        <f t="shared" si="489"/>
        <v>0</v>
      </c>
      <c r="AB981">
        <f t="shared" si="470"/>
        <v>-0.54800000000000004</v>
      </c>
      <c r="AC981">
        <f t="shared" si="471"/>
        <v>-0.88800000000000001</v>
      </c>
      <c r="AD981">
        <f t="shared" si="472"/>
        <v>2.6469999999999998</v>
      </c>
      <c r="AE981">
        <f t="shared" si="473"/>
        <v>0</v>
      </c>
      <c r="AG981">
        <f t="shared" si="479"/>
        <v>-9.5644043009289262E-3</v>
      </c>
      <c r="AH981">
        <f t="shared" si="480"/>
        <v>-1.5498523757709645E-2</v>
      </c>
      <c r="AI981">
        <f t="shared" si="481"/>
        <v>4.6198865300289903E-2</v>
      </c>
      <c r="AJ981">
        <f t="shared" si="482"/>
        <v>-0.31781754572095033</v>
      </c>
      <c r="AK981">
        <f t="shared" si="483"/>
        <v>0.13616617420593075</v>
      </c>
      <c r="AL981">
        <f t="shared" si="484"/>
        <v>9.8357584081745024</v>
      </c>
      <c r="AM981">
        <f t="shared" si="476"/>
        <v>-0.31780433180176415</v>
      </c>
      <c r="AN981">
        <f t="shared" si="477"/>
        <v>0.13620198404666839</v>
      </c>
      <c r="AO981">
        <f t="shared" si="478"/>
        <v>9.8357583393234691</v>
      </c>
      <c r="AQ981">
        <f t="shared" si="497"/>
        <v>1.6578000038862228E-2</v>
      </c>
      <c r="AR981" t="b">
        <f t="shared" si="474"/>
        <v>0</v>
      </c>
      <c r="AS981" t="b">
        <f t="shared" si="475"/>
        <v>0</v>
      </c>
      <c r="AT981" t="b">
        <f>FALSE</f>
        <v>0</v>
      </c>
      <c r="AU981" t="b">
        <f t="shared" si="493"/>
        <v>0</v>
      </c>
      <c r="AV981" t="b">
        <f t="shared" si="498"/>
        <v>0</v>
      </c>
      <c r="AW981" t="b">
        <f t="shared" si="494"/>
        <v>0</v>
      </c>
      <c r="AX981">
        <f t="shared" si="499"/>
        <v>0</v>
      </c>
      <c r="AY981">
        <f t="shared" si="500"/>
        <v>0</v>
      </c>
      <c r="AZ981" t="b">
        <f t="shared" si="495"/>
        <v>0</v>
      </c>
    </row>
    <row r="982" spans="1:52" x14ac:dyDescent="0.3">
      <c r="A982" s="4">
        <v>980</v>
      </c>
      <c r="B982" s="4">
        <v>-803097669125</v>
      </c>
      <c r="C982" s="5">
        <v>0</v>
      </c>
      <c r="D982" s="5">
        <v>-1.2869999999999999E-2</v>
      </c>
      <c r="E982" s="5">
        <v>4.4479999999999997E-3</v>
      </c>
      <c r="F982" s="5">
        <v>1006574</v>
      </c>
      <c r="G982" s="5">
        <v>0</v>
      </c>
      <c r="H982" s="5">
        <v>0</v>
      </c>
      <c r="I982" s="5">
        <v>0</v>
      </c>
      <c r="J982" s="5">
        <v>-0.54300000000000004</v>
      </c>
      <c r="K982" s="5">
        <v>-0.879</v>
      </c>
      <c r="L982" s="5">
        <v>2648000</v>
      </c>
      <c r="M982" s="5">
        <v>0</v>
      </c>
      <c r="S982">
        <f t="shared" si="485"/>
        <v>980</v>
      </c>
      <c r="T982">
        <f t="shared" si="496"/>
        <v>23.494784999988042</v>
      </c>
      <c r="U982">
        <f t="shared" si="486"/>
        <v>0</v>
      </c>
      <c r="V982">
        <f t="shared" si="490"/>
        <v>-0.12620579400000001</v>
      </c>
      <c r="W982">
        <f t="shared" si="491"/>
        <v>4.3617977599999996E-2</v>
      </c>
      <c r="X982">
        <f t="shared" si="492"/>
        <v>9.8706659588000019</v>
      </c>
      <c r="Y982">
        <f t="shared" si="487"/>
        <v>0</v>
      </c>
      <c r="Z982">
        <f t="shared" si="488"/>
        <v>0</v>
      </c>
      <c r="AA982">
        <f t="shared" si="489"/>
        <v>0</v>
      </c>
      <c r="AB982">
        <f t="shared" si="470"/>
        <v>-0.54300000000000004</v>
      </c>
      <c r="AC982">
        <f t="shared" si="471"/>
        <v>-0.879</v>
      </c>
      <c r="AD982">
        <f t="shared" si="472"/>
        <v>2.6480000000000001</v>
      </c>
      <c r="AE982">
        <f t="shared" si="473"/>
        <v>0</v>
      </c>
      <c r="AG982">
        <f t="shared" si="479"/>
        <v>-9.4771378383292099E-3</v>
      </c>
      <c r="AH982">
        <f t="shared" si="480"/>
        <v>-1.5341444125030156E-2</v>
      </c>
      <c r="AI982">
        <f t="shared" si="481"/>
        <v>4.6216318592809849E-2</v>
      </c>
      <c r="AJ982">
        <f t="shared" si="482"/>
        <v>-0.27761527265053065</v>
      </c>
      <c r="AK982">
        <f t="shared" si="483"/>
        <v>0.13713092384037873</v>
      </c>
      <c r="AL982">
        <f t="shared" si="484"/>
        <v>9.8667118013419284</v>
      </c>
      <c r="AM982">
        <f t="shared" si="476"/>
        <v>-0.27760213112280219</v>
      </c>
      <c r="AN982">
        <f t="shared" si="477"/>
        <v>0.13716028035097283</v>
      </c>
      <c r="AO982">
        <f t="shared" si="478"/>
        <v>9.8667117630400227</v>
      </c>
      <c r="AQ982">
        <f t="shared" si="497"/>
        <v>1.7105999984778464E-2</v>
      </c>
      <c r="AR982" t="b">
        <f t="shared" si="474"/>
        <v>0</v>
      </c>
      <c r="AS982" t="b">
        <f t="shared" si="475"/>
        <v>0</v>
      </c>
      <c r="AT982" t="b">
        <f>FALSE</f>
        <v>0</v>
      </c>
      <c r="AU982" t="b">
        <f t="shared" si="493"/>
        <v>0</v>
      </c>
      <c r="AV982" t="b">
        <f t="shared" si="498"/>
        <v>0</v>
      </c>
      <c r="AW982" t="b">
        <f t="shared" si="494"/>
        <v>0</v>
      </c>
      <c r="AX982">
        <f t="shared" si="499"/>
        <v>0</v>
      </c>
      <c r="AY982">
        <f t="shared" si="500"/>
        <v>0</v>
      </c>
      <c r="AZ982" t="b">
        <f t="shared" si="495"/>
        <v>0</v>
      </c>
    </row>
    <row r="983" spans="1:52" x14ac:dyDescent="0.3">
      <c r="A983" s="4">
        <v>981</v>
      </c>
      <c r="B983" s="4">
        <v>-803097649862</v>
      </c>
      <c r="C983" s="5">
        <v>0</v>
      </c>
      <c r="D983" s="5">
        <v>-1.2886999999999999E-2</v>
      </c>
      <c r="E983" s="5">
        <v>4.45E-3</v>
      </c>
      <c r="F983" s="5">
        <v>1004436</v>
      </c>
      <c r="G983" s="5">
        <v>0</v>
      </c>
      <c r="H983" s="5">
        <v>0</v>
      </c>
      <c r="I983" s="5">
        <v>0</v>
      </c>
      <c r="J983" s="5">
        <v>-0.54</v>
      </c>
      <c r="K983" s="5">
        <v>-0.874</v>
      </c>
      <c r="L983" s="5">
        <v>2648000</v>
      </c>
      <c r="M983" s="5">
        <v>0</v>
      </c>
      <c r="S983">
        <f t="shared" si="485"/>
        <v>981</v>
      </c>
      <c r="T983">
        <f t="shared" si="496"/>
        <v>23.514047999982722</v>
      </c>
      <c r="U983">
        <f t="shared" si="486"/>
        <v>0</v>
      </c>
      <c r="V983">
        <f t="shared" si="490"/>
        <v>-0.1263724994</v>
      </c>
      <c r="W983">
        <f t="shared" si="491"/>
        <v>4.3637590000000004E-2</v>
      </c>
      <c r="X983">
        <f t="shared" si="492"/>
        <v>9.8497003032000023</v>
      </c>
      <c r="Y983">
        <f t="shared" si="487"/>
        <v>0</v>
      </c>
      <c r="Z983">
        <f t="shared" si="488"/>
        <v>0</v>
      </c>
      <c r="AA983">
        <f t="shared" si="489"/>
        <v>0</v>
      </c>
      <c r="AB983">
        <f t="shared" si="470"/>
        <v>-0.54</v>
      </c>
      <c r="AC983">
        <f t="shared" si="471"/>
        <v>-0.874</v>
      </c>
      <c r="AD983">
        <f t="shared" si="472"/>
        <v>2.6480000000000001</v>
      </c>
      <c r="AE983">
        <f t="shared" si="473"/>
        <v>0</v>
      </c>
      <c r="AG983">
        <f t="shared" si="479"/>
        <v>-9.4247779607693795E-3</v>
      </c>
      <c r="AH983">
        <f t="shared" si="480"/>
        <v>-1.5254177662430441E-2</v>
      </c>
      <c r="AI983">
        <f t="shared" si="481"/>
        <v>4.6216318592809849E-2</v>
      </c>
      <c r="AJ983">
        <f t="shared" si="482"/>
        <v>-0.27660104838711452</v>
      </c>
      <c r="AK983">
        <f t="shared" si="483"/>
        <v>0.13643654863123222</v>
      </c>
      <c r="AL983">
        <f t="shared" si="484"/>
        <v>9.8457781428870597</v>
      </c>
      <c r="AM983">
        <f t="shared" si="476"/>
        <v>-0.27658810233036513</v>
      </c>
      <c r="AN983">
        <f t="shared" si="477"/>
        <v>0.13646551596095854</v>
      </c>
      <c r="AO983">
        <f t="shared" si="478"/>
        <v>9.8457781051233635</v>
      </c>
      <c r="AQ983">
        <f t="shared" si="497"/>
        <v>1.9262999994680285E-2</v>
      </c>
      <c r="AR983" t="b">
        <f t="shared" si="474"/>
        <v>0</v>
      </c>
      <c r="AS983" t="b">
        <f t="shared" si="475"/>
        <v>0</v>
      </c>
      <c r="AT983" t="b">
        <f>FALSE</f>
        <v>0</v>
      </c>
      <c r="AU983" t="b">
        <f t="shared" si="493"/>
        <v>0</v>
      </c>
      <c r="AV983" t="b">
        <f t="shared" si="498"/>
        <v>0</v>
      </c>
      <c r="AW983" t="b">
        <f t="shared" si="494"/>
        <v>0</v>
      </c>
      <c r="AX983">
        <f t="shared" si="499"/>
        <v>0</v>
      </c>
      <c r="AY983">
        <f t="shared" si="500"/>
        <v>0</v>
      </c>
      <c r="AZ983" t="b">
        <f t="shared" si="495"/>
        <v>0</v>
      </c>
    </row>
    <row r="984" spans="1:52" x14ac:dyDescent="0.3">
      <c r="A984" s="4">
        <v>982</v>
      </c>
      <c r="B984" s="4">
        <v>-803097639881</v>
      </c>
      <c r="C984" s="5">
        <v>0</v>
      </c>
      <c r="D984" s="5">
        <v>-1.2965000000000001E-2</v>
      </c>
      <c r="E984" s="5">
        <v>4.4250000000000001E-3</v>
      </c>
      <c r="F984" s="5">
        <v>1003655</v>
      </c>
      <c r="G984" s="5">
        <v>0</v>
      </c>
      <c r="H984" s="5">
        <v>0</v>
      </c>
      <c r="I984" s="5">
        <v>0</v>
      </c>
      <c r="J984" s="5">
        <v>-0.54</v>
      </c>
      <c r="K984" s="5">
        <v>-0.874</v>
      </c>
      <c r="L984" s="5">
        <v>2648000</v>
      </c>
      <c r="M984" s="5">
        <v>0</v>
      </c>
      <c r="S984">
        <f t="shared" si="485"/>
        <v>982</v>
      </c>
      <c r="T984">
        <f t="shared" si="496"/>
        <v>23.524028999963775</v>
      </c>
      <c r="U984">
        <f t="shared" si="486"/>
        <v>0</v>
      </c>
      <c r="V984">
        <f t="shared" si="490"/>
        <v>-0.12713738300000002</v>
      </c>
      <c r="W984">
        <f t="shared" si="491"/>
        <v>4.3392435E-2</v>
      </c>
      <c r="X984">
        <f t="shared" si="492"/>
        <v>9.8420416609999997</v>
      </c>
      <c r="Y984">
        <f t="shared" si="487"/>
        <v>0</v>
      </c>
      <c r="Z984">
        <f t="shared" si="488"/>
        <v>0</v>
      </c>
      <c r="AA984">
        <f t="shared" si="489"/>
        <v>0</v>
      </c>
      <c r="AB984">
        <f t="shared" si="470"/>
        <v>-0.54</v>
      </c>
      <c r="AC984">
        <f t="shared" si="471"/>
        <v>-0.874</v>
      </c>
      <c r="AD984">
        <f t="shared" si="472"/>
        <v>2.6480000000000001</v>
      </c>
      <c r="AE984">
        <f t="shared" si="473"/>
        <v>0</v>
      </c>
      <c r="AG984">
        <f t="shared" si="479"/>
        <v>-9.4247779607693795E-3</v>
      </c>
      <c r="AH984">
        <f t="shared" si="480"/>
        <v>-1.5254177662430441E-2</v>
      </c>
      <c r="AI984">
        <f t="shared" si="481"/>
        <v>4.6216318592809849E-2</v>
      </c>
      <c r="AJ984">
        <f t="shared" si="482"/>
        <v>-0.27724902124037454</v>
      </c>
      <c r="AK984">
        <f t="shared" si="483"/>
        <v>0.13611912302395027</v>
      </c>
      <c r="AL984">
        <f t="shared" si="484"/>
        <v>9.8381113756147016</v>
      </c>
      <c r="AM984">
        <f t="shared" si="476"/>
        <v>-0.27723611561538558</v>
      </c>
      <c r="AN984">
        <f t="shared" si="477"/>
        <v>0.136148191915377</v>
      </c>
      <c r="AO984">
        <f t="shared" si="478"/>
        <v>9.8381113370640207</v>
      </c>
      <c r="AQ984">
        <f t="shared" si="497"/>
        <v>9.9809999810531735E-3</v>
      </c>
      <c r="AR984" t="b">
        <f t="shared" si="474"/>
        <v>0</v>
      </c>
      <c r="AS984" t="b">
        <f t="shared" si="475"/>
        <v>0</v>
      </c>
      <c r="AT984" t="b">
        <f>FALSE</f>
        <v>0</v>
      </c>
      <c r="AU984" t="b">
        <f t="shared" si="493"/>
        <v>0</v>
      </c>
      <c r="AV984" t="b">
        <f t="shared" si="498"/>
        <v>0</v>
      </c>
      <c r="AW984" t="b">
        <f t="shared" si="494"/>
        <v>0</v>
      </c>
      <c r="AX984">
        <f t="shared" si="499"/>
        <v>0</v>
      </c>
      <c r="AY984">
        <f t="shared" si="500"/>
        <v>0</v>
      </c>
      <c r="AZ984" t="b">
        <f t="shared" si="495"/>
        <v>0</v>
      </c>
    </row>
    <row r="985" spans="1:52" x14ac:dyDescent="0.3">
      <c r="A985" s="4">
        <v>983</v>
      </c>
      <c r="B985" s="4">
        <v>-803097605510</v>
      </c>
      <c r="C985" s="5">
        <v>0</v>
      </c>
      <c r="D985" s="5">
        <v>-2.0050999999999999E-2</v>
      </c>
      <c r="E985" s="5">
        <v>4.3810000000000003E-3</v>
      </c>
      <c r="F985" s="5">
        <v>1003919</v>
      </c>
      <c r="G985" s="5">
        <v>0</v>
      </c>
      <c r="H985" s="5">
        <v>0</v>
      </c>
      <c r="I985" s="5">
        <v>0</v>
      </c>
      <c r="J985" s="5">
        <v>-0.53600000000000003</v>
      </c>
      <c r="K985" s="5">
        <v>-0.86099999999999999</v>
      </c>
      <c r="L985" s="5">
        <v>2648000</v>
      </c>
      <c r="M985" s="5">
        <v>0</v>
      </c>
      <c r="S985">
        <f t="shared" si="485"/>
        <v>983</v>
      </c>
      <c r="T985">
        <f t="shared" si="496"/>
        <v>23.558399999979883</v>
      </c>
      <c r="U985">
        <f t="shared" si="486"/>
        <v>0</v>
      </c>
      <c r="V985">
        <f t="shared" si="490"/>
        <v>-0.1966241162</v>
      </c>
      <c r="W985">
        <f t="shared" si="491"/>
        <v>4.2960962200000008E-2</v>
      </c>
      <c r="X985">
        <f t="shared" si="492"/>
        <v>9.8446304978000008</v>
      </c>
      <c r="Y985">
        <f t="shared" si="487"/>
        <v>0</v>
      </c>
      <c r="Z985">
        <f t="shared" si="488"/>
        <v>0</v>
      </c>
      <c r="AA985">
        <f t="shared" si="489"/>
        <v>0</v>
      </c>
      <c r="AB985">
        <f t="shared" si="470"/>
        <v>-0.53600000000000003</v>
      </c>
      <c r="AC985">
        <f t="shared" si="471"/>
        <v>-0.86099999999999999</v>
      </c>
      <c r="AD985">
        <f t="shared" si="472"/>
        <v>2.6480000000000001</v>
      </c>
      <c r="AE985">
        <f t="shared" si="473"/>
        <v>0</v>
      </c>
      <c r="AG985">
        <f t="shared" si="479"/>
        <v>-9.3549647906896061E-3</v>
      </c>
      <c r="AH985">
        <f t="shared" si="480"/>
        <v>-1.5027284859671176E-2</v>
      </c>
      <c r="AI985">
        <f t="shared" si="481"/>
        <v>4.6216318592809849E-2</v>
      </c>
      <c r="AJ985">
        <f t="shared" si="482"/>
        <v>-0.34453441487189795</v>
      </c>
      <c r="AK985">
        <f t="shared" si="483"/>
        <v>0.13501587260806094</v>
      </c>
      <c r="AL985">
        <f t="shared" si="484"/>
        <v>9.8397318599985866</v>
      </c>
      <c r="AM985">
        <f t="shared" si="476"/>
        <v>-0.34452190261101012</v>
      </c>
      <c r="AN985">
        <f t="shared" si="477"/>
        <v>0.13505391072665318</v>
      </c>
      <c r="AO985">
        <f t="shared" si="478"/>
        <v>9.8397317760890814</v>
      </c>
      <c r="AQ985">
        <f t="shared" si="497"/>
        <v>3.4371000016108155E-2</v>
      </c>
      <c r="AR985" t="b">
        <f t="shared" si="474"/>
        <v>0</v>
      </c>
      <c r="AS985" t="b">
        <f t="shared" si="475"/>
        <v>0</v>
      </c>
      <c r="AT985" t="b">
        <f>FALSE</f>
        <v>0</v>
      </c>
      <c r="AU985" t="b">
        <f t="shared" si="493"/>
        <v>0</v>
      </c>
      <c r="AV985" t="b">
        <f t="shared" si="498"/>
        <v>0</v>
      </c>
      <c r="AW985" t="b">
        <f t="shared" si="494"/>
        <v>0</v>
      </c>
      <c r="AX985">
        <f t="shared" si="499"/>
        <v>0</v>
      </c>
      <c r="AY985">
        <f t="shared" si="500"/>
        <v>0</v>
      </c>
      <c r="AZ985" t="b">
        <f t="shared" si="495"/>
        <v>0</v>
      </c>
    </row>
    <row r="986" spans="1:52" x14ac:dyDescent="0.3">
      <c r="A986" s="4">
        <v>984</v>
      </c>
      <c r="B986" s="4">
        <v>-803097592839</v>
      </c>
      <c r="C986" s="5">
        <v>0</v>
      </c>
      <c r="D986" s="5">
        <v>-1.2338999999999999E-2</v>
      </c>
      <c r="E986" s="5">
        <v>4.2839999999999996E-3</v>
      </c>
      <c r="F986" s="5">
        <v>1004181</v>
      </c>
      <c r="G986" s="5">
        <v>0</v>
      </c>
      <c r="H986" s="5">
        <v>0</v>
      </c>
      <c r="I986" s="5">
        <v>0</v>
      </c>
      <c r="J986" s="5">
        <v>-0.53400000000000003</v>
      </c>
      <c r="K986" s="5">
        <v>-0.85699999999999998</v>
      </c>
      <c r="L986" s="5">
        <v>2649000</v>
      </c>
      <c r="M986" s="5">
        <v>0</v>
      </c>
      <c r="S986">
        <f t="shared" si="485"/>
        <v>984</v>
      </c>
      <c r="T986">
        <f t="shared" si="496"/>
        <v>23.571070999954827</v>
      </c>
      <c r="U986">
        <f t="shared" si="486"/>
        <v>0</v>
      </c>
      <c r="V986">
        <f t="shared" si="490"/>
        <v>-0.1209987018</v>
      </c>
      <c r="W986">
        <f t="shared" si="491"/>
        <v>4.2009760799999997E-2</v>
      </c>
      <c r="X986">
        <f t="shared" si="492"/>
        <v>9.8471997222000009</v>
      </c>
      <c r="Y986">
        <f t="shared" si="487"/>
        <v>0</v>
      </c>
      <c r="Z986">
        <f t="shared" si="488"/>
        <v>0</v>
      </c>
      <c r="AA986">
        <f t="shared" si="489"/>
        <v>0</v>
      </c>
      <c r="AB986">
        <f t="shared" si="470"/>
        <v>-0.53400000000000003</v>
      </c>
      <c r="AC986">
        <f t="shared" si="471"/>
        <v>-0.85699999999999998</v>
      </c>
      <c r="AD986">
        <f t="shared" si="472"/>
        <v>2.649</v>
      </c>
      <c r="AE986">
        <f t="shared" si="473"/>
        <v>0</v>
      </c>
      <c r="AG986">
        <f t="shared" si="479"/>
        <v>-9.3200582056497203E-3</v>
      </c>
      <c r="AH986">
        <f t="shared" si="480"/>
        <v>-1.4957471689591403E-2</v>
      </c>
      <c r="AI986">
        <f t="shared" si="481"/>
        <v>4.6233771885329789E-2</v>
      </c>
      <c r="AJ986">
        <f t="shared" si="482"/>
        <v>-0.26826888583501429</v>
      </c>
      <c r="AK986">
        <f t="shared" si="483"/>
        <v>0.13375594922360845</v>
      </c>
      <c r="AL986">
        <f t="shared" si="484"/>
        <v>9.8434693592084521</v>
      </c>
      <c r="AM986">
        <f t="shared" si="476"/>
        <v>-0.26825663304592484</v>
      </c>
      <c r="AN986">
        <f t="shared" si="477"/>
        <v>0.13378308216469059</v>
      </c>
      <c r="AO986">
        <f t="shared" si="478"/>
        <v>9.8434693244043228</v>
      </c>
      <c r="AQ986">
        <f t="shared" si="497"/>
        <v>1.2670999974943697E-2</v>
      </c>
      <c r="AR986" t="b">
        <f t="shared" si="474"/>
        <v>0</v>
      </c>
      <c r="AS986" t="b">
        <f t="shared" si="475"/>
        <v>0</v>
      </c>
      <c r="AT986" t="b">
        <f>FALSE</f>
        <v>0</v>
      </c>
      <c r="AU986" t="b">
        <f t="shared" si="493"/>
        <v>0</v>
      </c>
      <c r="AV986" t="b">
        <f t="shared" si="498"/>
        <v>0</v>
      </c>
      <c r="AW986" t="b">
        <f t="shared" si="494"/>
        <v>0</v>
      </c>
      <c r="AX986">
        <f t="shared" si="499"/>
        <v>0</v>
      </c>
      <c r="AY986">
        <f t="shared" si="500"/>
        <v>0</v>
      </c>
      <c r="AZ986" t="b">
        <f t="shared" si="495"/>
        <v>0</v>
      </c>
    </row>
    <row r="987" spans="1:52" x14ac:dyDescent="0.3">
      <c r="A987" s="4">
        <v>985</v>
      </c>
      <c r="B987" s="4">
        <v>-803097565161</v>
      </c>
      <c r="C987" s="5">
        <v>0</v>
      </c>
      <c r="D987" s="5">
        <v>-1.2756999999999999E-2</v>
      </c>
      <c r="E987" s="5">
        <v>4.3600000000000002E-3</v>
      </c>
      <c r="F987" s="5">
        <v>0.99710100000000002</v>
      </c>
      <c r="G987" s="5">
        <v>0</v>
      </c>
      <c r="H987" s="5">
        <v>0</v>
      </c>
      <c r="I987" s="5">
        <v>0</v>
      </c>
      <c r="J987" s="5">
        <v>-0.53100000000000003</v>
      </c>
      <c r="K987" s="5">
        <v>-0.85299999999999998</v>
      </c>
      <c r="L987" s="5">
        <v>2650000</v>
      </c>
      <c r="M987" s="5">
        <v>0</v>
      </c>
      <c r="S987">
        <f t="shared" si="485"/>
        <v>985</v>
      </c>
      <c r="T987">
        <f t="shared" si="496"/>
        <v>23.598748999997042</v>
      </c>
      <c r="U987">
        <f t="shared" si="486"/>
        <v>0</v>
      </c>
      <c r="V987">
        <f t="shared" si="490"/>
        <v>-0.12509769339999999</v>
      </c>
      <c r="W987">
        <f t="shared" si="491"/>
        <v>4.2755032000000005E-2</v>
      </c>
      <c r="X987">
        <f t="shared" si="492"/>
        <v>9.7777718262000004</v>
      </c>
      <c r="Y987">
        <f t="shared" si="487"/>
        <v>0</v>
      </c>
      <c r="Z987">
        <f t="shared" si="488"/>
        <v>0</v>
      </c>
      <c r="AA987">
        <f t="shared" si="489"/>
        <v>0</v>
      </c>
      <c r="AB987">
        <f t="shared" si="470"/>
        <v>-0.53100000000000003</v>
      </c>
      <c r="AC987">
        <f t="shared" si="471"/>
        <v>-0.85299999999999998</v>
      </c>
      <c r="AD987">
        <f t="shared" si="472"/>
        <v>2.65</v>
      </c>
      <c r="AE987">
        <f t="shared" si="473"/>
        <v>0</v>
      </c>
      <c r="AG987">
        <f t="shared" si="479"/>
        <v>-9.2676983280898916E-3</v>
      </c>
      <c r="AH987">
        <f t="shared" si="480"/>
        <v>-1.488765851951163E-2</v>
      </c>
      <c r="AI987">
        <f t="shared" si="481"/>
        <v>4.6251225177849728E-2</v>
      </c>
      <c r="AJ987">
        <f t="shared" si="482"/>
        <v>-0.27064658092650862</v>
      </c>
      <c r="AK987">
        <f t="shared" si="483"/>
        <v>0.13334203692426344</v>
      </c>
      <c r="AL987">
        <f t="shared" si="484"/>
        <v>9.7740099058834335</v>
      </c>
      <c r="AM987">
        <f t="shared" si="476"/>
        <v>-0.27063443096756107</v>
      </c>
      <c r="AN987">
        <f t="shared" si="477"/>
        <v>0.13336933831285938</v>
      </c>
      <c r="AO987">
        <f t="shared" si="478"/>
        <v>9.7740098698159024</v>
      </c>
      <c r="AQ987">
        <f t="shared" si="497"/>
        <v>2.767800004221499E-2</v>
      </c>
      <c r="AR987" t="b">
        <f t="shared" si="474"/>
        <v>0</v>
      </c>
      <c r="AS987" t="b">
        <f t="shared" si="475"/>
        <v>0</v>
      </c>
      <c r="AT987" t="b">
        <f>FALSE</f>
        <v>0</v>
      </c>
      <c r="AU987" t="b">
        <f t="shared" si="493"/>
        <v>0</v>
      </c>
      <c r="AV987" t="b">
        <f t="shared" si="498"/>
        <v>0</v>
      </c>
      <c r="AW987" t="b">
        <f t="shared" si="494"/>
        <v>0</v>
      </c>
      <c r="AX987">
        <f t="shared" si="499"/>
        <v>0</v>
      </c>
      <c r="AY987">
        <f t="shared" si="500"/>
        <v>0</v>
      </c>
      <c r="AZ987" t="b">
        <f t="shared" si="495"/>
        <v>0</v>
      </c>
    </row>
    <row r="988" spans="1:52" x14ac:dyDescent="0.3">
      <c r="A988" s="4">
        <v>986</v>
      </c>
      <c r="B988" s="4">
        <v>-803097542712</v>
      </c>
      <c r="C988" s="5">
        <v>0</v>
      </c>
      <c r="D988" s="5">
        <v>-2.1814E-2</v>
      </c>
      <c r="E988" s="5">
        <v>4.2830000000000003E-3</v>
      </c>
      <c r="F988" s="5">
        <v>0.99646699999999999</v>
      </c>
      <c r="G988" s="5">
        <v>0</v>
      </c>
      <c r="H988" s="5">
        <v>0</v>
      </c>
      <c r="I988" s="5">
        <v>0</v>
      </c>
      <c r="J988" s="5">
        <v>-0.53</v>
      </c>
      <c r="K988" s="5">
        <v>-0.84399999999999997</v>
      </c>
      <c r="L988" s="5">
        <v>2648000</v>
      </c>
      <c r="M988" s="5">
        <v>0</v>
      </c>
      <c r="S988">
        <f t="shared" si="485"/>
        <v>986</v>
      </c>
      <c r="T988">
        <f t="shared" si="496"/>
        <v>23.621198000037111</v>
      </c>
      <c r="U988">
        <f t="shared" si="486"/>
        <v>0</v>
      </c>
      <c r="V988">
        <f t="shared" si="490"/>
        <v>-0.21391244680000002</v>
      </c>
      <c r="W988">
        <f t="shared" si="491"/>
        <v>4.1999954600000007E-2</v>
      </c>
      <c r="X988">
        <f t="shared" si="492"/>
        <v>9.7715546954000008</v>
      </c>
      <c r="Y988">
        <f t="shared" si="487"/>
        <v>0</v>
      </c>
      <c r="Z988">
        <f t="shared" si="488"/>
        <v>0</v>
      </c>
      <c r="AA988">
        <f t="shared" si="489"/>
        <v>0</v>
      </c>
      <c r="AB988">
        <f t="shared" si="470"/>
        <v>-0.53</v>
      </c>
      <c r="AC988">
        <f t="shared" si="471"/>
        <v>-0.84399999999999997</v>
      </c>
      <c r="AD988">
        <f t="shared" si="472"/>
        <v>2.6480000000000001</v>
      </c>
      <c r="AE988">
        <f t="shared" si="473"/>
        <v>0</v>
      </c>
      <c r="AG988">
        <f t="shared" si="479"/>
        <v>-9.250245035569947E-3</v>
      </c>
      <c r="AH988">
        <f t="shared" si="480"/>
        <v>-1.4730578886832142E-2</v>
      </c>
      <c r="AI988">
        <f t="shared" si="481"/>
        <v>4.6216318592809849E-2</v>
      </c>
      <c r="AJ988">
        <f t="shared" si="482"/>
        <v>-0.35782469052491844</v>
      </c>
      <c r="AK988">
        <f t="shared" si="483"/>
        <v>0.13234719094787706</v>
      </c>
      <c r="AL988">
        <f t="shared" si="484"/>
        <v>9.7665372270920621</v>
      </c>
      <c r="AM988">
        <f t="shared" si="476"/>
        <v>-0.3578128098173104</v>
      </c>
      <c r="AN988">
        <f t="shared" si="477"/>
        <v>0.13238614396647633</v>
      </c>
      <c r="AO988">
        <f t="shared" si="478"/>
        <v>9.766537134434726</v>
      </c>
      <c r="AQ988">
        <f t="shared" si="497"/>
        <v>2.2449000040069222E-2</v>
      </c>
      <c r="AR988" t="b">
        <f t="shared" si="474"/>
        <v>0</v>
      </c>
      <c r="AS988" t="b">
        <f t="shared" si="475"/>
        <v>0</v>
      </c>
      <c r="AT988" t="b">
        <f>FALSE</f>
        <v>0</v>
      </c>
      <c r="AU988" t="b">
        <f t="shared" si="493"/>
        <v>0</v>
      </c>
      <c r="AV988" t="b">
        <f t="shared" si="498"/>
        <v>0</v>
      </c>
      <c r="AW988" t="b">
        <f t="shared" si="494"/>
        <v>0</v>
      </c>
      <c r="AX988">
        <f t="shared" si="499"/>
        <v>0</v>
      </c>
      <c r="AY988">
        <f t="shared" si="500"/>
        <v>0</v>
      </c>
      <c r="AZ988" t="b">
        <f t="shared" si="495"/>
        <v>0</v>
      </c>
    </row>
    <row r="989" spans="1:52" x14ac:dyDescent="0.3">
      <c r="A989" s="4">
        <v>987</v>
      </c>
      <c r="B989" s="4">
        <v>-803097524115</v>
      </c>
      <c r="C989" s="5">
        <v>0</v>
      </c>
      <c r="D989" s="5">
        <v>-1.7514999999999999E-2</v>
      </c>
      <c r="E989" s="5">
        <v>-4.6769999999999997E-3</v>
      </c>
      <c r="F989" s="5">
        <v>1003749</v>
      </c>
      <c r="G989" s="5">
        <v>0</v>
      </c>
      <c r="H989" s="5">
        <v>0</v>
      </c>
      <c r="I989" s="5">
        <v>0</v>
      </c>
      <c r="J989" s="5">
        <v>-0.53200000000000003</v>
      </c>
      <c r="K989" s="5">
        <v>-0.83299999999999996</v>
      </c>
      <c r="L989" s="5">
        <v>2649000</v>
      </c>
      <c r="M989" s="5">
        <v>0</v>
      </c>
      <c r="S989">
        <f t="shared" si="485"/>
        <v>987</v>
      </c>
      <c r="T989">
        <f t="shared" si="496"/>
        <v>23.639794999966398</v>
      </c>
      <c r="U989">
        <f t="shared" si="486"/>
        <v>0</v>
      </c>
      <c r="V989">
        <f t="shared" si="490"/>
        <v>-0.17175559300000001</v>
      </c>
      <c r="W989">
        <f t="shared" si="491"/>
        <v>-4.5863597399999997E-2</v>
      </c>
      <c r="X989">
        <f t="shared" si="492"/>
        <v>9.8429634438000004</v>
      </c>
      <c r="Y989">
        <f t="shared" si="487"/>
        <v>0</v>
      </c>
      <c r="Z989">
        <f t="shared" si="488"/>
        <v>0</v>
      </c>
      <c r="AA989">
        <f t="shared" si="489"/>
        <v>0</v>
      </c>
      <c r="AB989">
        <f t="shared" si="470"/>
        <v>-0.53200000000000003</v>
      </c>
      <c r="AC989">
        <f t="shared" si="471"/>
        <v>-0.83299999999999996</v>
      </c>
      <c r="AD989">
        <f t="shared" si="472"/>
        <v>2.649</v>
      </c>
      <c r="AE989">
        <f t="shared" si="473"/>
        <v>0</v>
      </c>
      <c r="AG989">
        <f t="shared" si="479"/>
        <v>-9.2851516206098345E-3</v>
      </c>
      <c r="AH989">
        <f t="shared" si="480"/>
        <v>-1.4538592669112765E-2</v>
      </c>
      <c r="AI989">
        <f t="shared" si="481"/>
        <v>4.6233771885329789E-2</v>
      </c>
      <c r="AJ989">
        <f t="shared" si="482"/>
        <v>-0.31483523620086284</v>
      </c>
      <c r="AK989">
        <f t="shared" si="483"/>
        <v>4.5497631080223429E-2</v>
      </c>
      <c r="AL989">
        <f t="shared" si="484"/>
        <v>9.839427907601582</v>
      </c>
      <c r="AM989">
        <f t="shared" si="476"/>
        <v>-0.31483525868487683</v>
      </c>
      <c r="AN989">
        <f t="shared" si="477"/>
        <v>4.5530474373786559E-2</v>
      </c>
      <c r="AO989">
        <f t="shared" si="478"/>
        <v>9.8394277549595603</v>
      </c>
      <c r="AQ989">
        <f t="shared" si="497"/>
        <v>1.859699992928654E-2</v>
      </c>
      <c r="AR989" t="b">
        <f t="shared" si="474"/>
        <v>0</v>
      </c>
      <c r="AS989" t="b">
        <f t="shared" si="475"/>
        <v>0</v>
      </c>
      <c r="AT989" t="b">
        <f>FALSE</f>
        <v>0</v>
      </c>
      <c r="AU989" t="b">
        <f t="shared" si="493"/>
        <v>0</v>
      </c>
      <c r="AV989" t="b">
        <f t="shared" si="498"/>
        <v>0</v>
      </c>
      <c r="AW989" t="b">
        <f t="shared" si="494"/>
        <v>0</v>
      </c>
      <c r="AX989">
        <f t="shared" si="499"/>
        <v>0</v>
      </c>
      <c r="AY989">
        <f t="shared" si="500"/>
        <v>0</v>
      </c>
      <c r="AZ989" t="b">
        <f t="shared" si="495"/>
        <v>0</v>
      </c>
    </row>
    <row r="990" spans="1:52" x14ac:dyDescent="0.3">
      <c r="A990" s="4">
        <v>988</v>
      </c>
      <c r="B990" s="4">
        <v>-803097508637</v>
      </c>
      <c r="C990" s="5">
        <v>0</v>
      </c>
      <c r="D990" s="5">
        <v>-1.2529999999999999E-2</v>
      </c>
      <c r="E990" s="5">
        <v>-3.1480000000000002E-3</v>
      </c>
      <c r="F990" s="5">
        <v>1005138</v>
      </c>
      <c r="G990" s="5">
        <v>0</v>
      </c>
      <c r="H990" s="5">
        <v>0</v>
      </c>
      <c r="I990" s="5">
        <v>0</v>
      </c>
      <c r="J990" s="5">
        <v>-0.53600000000000003</v>
      </c>
      <c r="K990" s="5">
        <v>-0.83</v>
      </c>
      <c r="L990" s="5">
        <v>2650000</v>
      </c>
      <c r="M990" s="5">
        <v>0</v>
      </c>
      <c r="S990">
        <f t="shared" si="485"/>
        <v>988</v>
      </c>
      <c r="T990">
        <f t="shared" si="496"/>
        <v>23.655273000011221</v>
      </c>
      <c r="U990">
        <f t="shared" si="486"/>
        <v>0</v>
      </c>
      <c r="V990">
        <f t="shared" si="490"/>
        <v>-0.12287168599999999</v>
      </c>
      <c r="W990">
        <f t="shared" si="491"/>
        <v>-3.0869917600000005E-2</v>
      </c>
      <c r="X990">
        <f t="shared" si="492"/>
        <v>9.8565842556000014</v>
      </c>
      <c r="Y990">
        <f t="shared" si="487"/>
        <v>0</v>
      </c>
      <c r="Z990">
        <f t="shared" si="488"/>
        <v>0</v>
      </c>
      <c r="AA990">
        <f t="shared" si="489"/>
        <v>0</v>
      </c>
      <c r="AB990">
        <f t="shared" si="470"/>
        <v>-0.53600000000000003</v>
      </c>
      <c r="AC990">
        <f t="shared" si="471"/>
        <v>-0.83</v>
      </c>
      <c r="AD990">
        <f t="shared" si="472"/>
        <v>2.65</v>
      </c>
      <c r="AE990">
        <f t="shared" si="473"/>
        <v>0</v>
      </c>
      <c r="AG990">
        <f t="shared" si="479"/>
        <v>-9.3549647906896061E-3</v>
      </c>
      <c r="AH990">
        <f t="shared" si="480"/>
        <v>-1.4486232791552934E-2</v>
      </c>
      <c r="AI990">
        <f t="shared" si="481"/>
        <v>4.6251225177849728E-2</v>
      </c>
      <c r="AJ990">
        <f t="shared" si="482"/>
        <v>-0.26563857404474323</v>
      </c>
      <c r="AK990">
        <f t="shared" si="483"/>
        <v>6.1311761742071522E-2</v>
      </c>
      <c r="AL990">
        <f t="shared" si="484"/>
        <v>9.8536277891255111</v>
      </c>
      <c r="AM990">
        <f t="shared" si="476"/>
        <v>-0.26563650960619545</v>
      </c>
      <c r="AN990">
        <f t="shared" si="477"/>
        <v>6.1338086923580726E-2</v>
      </c>
      <c r="AO990">
        <f t="shared" si="478"/>
        <v>9.8536276809422692</v>
      </c>
      <c r="AQ990">
        <f t="shared" si="497"/>
        <v>1.5478000044822693E-2</v>
      </c>
      <c r="AR990" t="b">
        <f t="shared" si="474"/>
        <v>0</v>
      </c>
      <c r="AS990" t="b">
        <f t="shared" si="475"/>
        <v>0</v>
      </c>
      <c r="AT990" t="b">
        <f>FALSE</f>
        <v>0</v>
      </c>
      <c r="AU990" t="b">
        <f t="shared" si="493"/>
        <v>0</v>
      </c>
      <c r="AV990" t="b">
        <f t="shared" si="498"/>
        <v>0</v>
      </c>
      <c r="AW990" t="b">
        <f t="shared" si="494"/>
        <v>0</v>
      </c>
      <c r="AX990">
        <f t="shared" si="499"/>
        <v>0</v>
      </c>
      <c r="AY990">
        <f t="shared" si="500"/>
        <v>0</v>
      </c>
      <c r="AZ990" t="b">
        <f t="shared" si="495"/>
        <v>0</v>
      </c>
    </row>
    <row r="991" spans="1:52" x14ac:dyDescent="0.3">
      <c r="A991" s="4">
        <v>989</v>
      </c>
      <c r="B991" s="4">
        <v>-803097487258</v>
      </c>
      <c r="C991" s="5">
        <v>0</v>
      </c>
      <c r="D991" s="5">
        <v>-1.2293999999999999E-2</v>
      </c>
      <c r="E991" s="5">
        <v>-1.9480000000000001E-3</v>
      </c>
      <c r="F991" s="5">
        <v>1000332</v>
      </c>
      <c r="G991" s="5">
        <v>0</v>
      </c>
      <c r="H991" s="5">
        <v>0</v>
      </c>
      <c r="I991" s="5">
        <v>0</v>
      </c>
      <c r="J991" s="5">
        <v>-0.53900000000000003</v>
      </c>
      <c r="K991" s="5">
        <v>-0.82799999999999996</v>
      </c>
      <c r="L991" s="5">
        <v>2651000</v>
      </c>
      <c r="M991" s="5">
        <v>0</v>
      </c>
      <c r="S991">
        <f t="shared" si="485"/>
        <v>989</v>
      </c>
      <c r="T991">
        <f t="shared" si="496"/>
        <v>23.676652000052854</v>
      </c>
      <c r="U991">
        <f t="shared" si="486"/>
        <v>0</v>
      </c>
      <c r="V991">
        <f t="shared" si="490"/>
        <v>-0.12055742279999999</v>
      </c>
      <c r="W991">
        <f t="shared" si="491"/>
        <v>-1.9102477600000001E-2</v>
      </c>
      <c r="X991">
        <f t="shared" si="492"/>
        <v>9.809455658400001</v>
      </c>
      <c r="Y991">
        <f t="shared" si="487"/>
        <v>0</v>
      </c>
      <c r="Z991">
        <f t="shared" si="488"/>
        <v>0</v>
      </c>
      <c r="AA991">
        <f t="shared" si="489"/>
        <v>0</v>
      </c>
      <c r="AB991">
        <f t="shared" si="470"/>
        <v>-0.53900000000000003</v>
      </c>
      <c r="AC991">
        <f t="shared" si="471"/>
        <v>-0.82799999999999996</v>
      </c>
      <c r="AD991">
        <f t="shared" si="472"/>
        <v>2.6509999999999998</v>
      </c>
      <c r="AE991">
        <f t="shared" si="473"/>
        <v>0</v>
      </c>
      <c r="AG991">
        <f t="shared" si="479"/>
        <v>-9.4073246682494366E-3</v>
      </c>
      <c r="AH991">
        <f t="shared" si="480"/>
        <v>-1.4451326206513048E-2</v>
      </c>
      <c r="AI991">
        <f t="shared" si="481"/>
        <v>4.6268678470369674E-2</v>
      </c>
      <c r="AJ991">
        <f t="shared" si="482"/>
        <v>-0.26229954384215093</v>
      </c>
      <c r="AK991">
        <f t="shared" si="483"/>
        <v>7.3151716304731981E-2</v>
      </c>
      <c r="AL991">
        <f t="shared" si="484"/>
        <v>9.8064349835534159</v>
      </c>
      <c r="AM991">
        <f t="shared" si="476"/>
        <v>-0.26229586822246026</v>
      </c>
      <c r="AN991">
        <f t="shared" si="477"/>
        <v>7.3177740754030607E-2</v>
      </c>
      <c r="AO991">
        <f t="shared" si="478"/>
        <v>9.8064348877015419</v>
      </c>
      <c r="AQ991">
        <f t="shared" si="497"/>
        <v>2.1379000041633844E-2</v>
      </c>
      <c r="AR991" t="b">
        <f t="shared" si="474"/>
        <v>0</v>
      </c>
      <c r="AS991" t="b">
        <f t="shared" si="475"/>
        <v>0</v>
      </c>
      <c r="AT991" t="b">
        <f>FALSE</f>
        <v>0</v>
      </c>
      <c r="AU991" t="b">
        <f t="shared" si="493"/>
        <v>0</v>
      </c>
      <c r="AV991" t="b">
        <f t="shared" si="498"/>
        <v>0</v>
      </c>
      <c r="AW991" t="b">
        <f t="shared" si="494"/>
        <v>0</v>
      </c>
      <c r="AX991">
        <f t="shared" si="499"/>
        <v>0</v>
      </c>
      <c r="AY991">
        <f t="shared" si="500"/>
        <v>0</v>
      </c>
      <c r="AZ991" t="b">
        <f t="shared" si="495"/>
        <v>0</v>
      </c>
    </row>
    <row r="992" spans="1:52" x14ac:dyDescent="0.3">
      <c r="A992" s="4">
        <v>990</v>
      </c>
      <c r="B992" s="4">
        <v>-803097466521</v>
      </c>
      <c r="C992" s="5">
        <v>0</v>
      </c>
      <c r="D992" s="5">
        <v>-1.2784999999999999E-2</v>
      </c>
      <c r="E992" s="5">
        <v>4.9649999999999998E-3</v>
      </c>
      <c r="F992" s="5">
        <v>1003788</v>
      </c>
      <c r="G992" s="5">
        <v>0</v>
      </c>
      <c r="H992" s="5">
        <v>0</v>
      </c>
      <c r="I992" s="5">
        <v>0</v>
      </c>
      <c r="J992" s="5">
        <v>-0.53900000000000003</v>
      </c>
      <c r="K992" s="5">
        <v>-0.82499999999999996</v>
      </c>
      <c r="L992" s="5">
        <v>2651000</v>
      </c>
      <c r="M992" s="5">
        <v>0</v>
      </c>
      <c r="S992">
        <f t="shared" si="485"/>
        <v>990</v>
      </c>
      <c r="T992">
        <f t="shared" si="496"/>
        <v>23.697388999979012</v>
      </c>
      <c r="U992">
        <f t="shared" si="486"/>
        <v>0</v>
      </c>
      <c r="V992">
        <f t="shared" si="490"/>
        <v>-0.12537226700000001</v>
      </c>
      <c r="W992">
        <f t="shared" si="491"/>
        <v>4.8687782999999998E-2</v>
      </c>
      <c r="X992">
        <f t="shared" si="492"/>
        <v>9.8433458855999998</v>
      </c>
      <c r="Y992">
        <f t="shared" si="487"/>
        <v>0</v>
      </c>
      <c r="Z992">
        <f t="shared" si="488"/>
        <v>0</v>
      </c>
      <c r="AA992">
        <f t="shared" si="489"/>
        <v>0</v>
      </c>
      <c r="AB992">
        <f t="shared" si="470"/>
        <v>-0.53900000000000003</v>
      </c>
      <c r="AC992">
        <f t="shared" si="471"/>
        <v>-0.82499999999999996</v>
      </c>
      <c r="AD992">
        <f t="shared" si="472"/>
        <v>2.6509999999999998</v>
      </c>
      <c r="AE992">
        <f t="shared" si="473"/>
        <v>0</v>
      </c>
      <c r="AG992">
        <f t="shared" si="479"/>
        <v>-9.4073246682494366E-3</v>
      </c>
      <c r="AH992">
        <f t="shared" si="480"/>
        <v>-1.4398966328953218E-2</v>
      </c>
      <c r="AI992">
        <f t="shared" si="481"/>
        <v>4.6268678470369674E-2</v>
      </c>
      <c r="AJ992">
        <f t="shared" si="482"/>
        <v>-0.26708837889171366</v>
      </c>
      <c r="AK992">
        <f t="shared" si="483"/>
        <v>0.14125723280809419</v>
      </c>
      <c r="AL992">
        <f t="shared" si="484"/>
        <v>9.839626879162898</v>
      </c>
      <c r="AM992">
        <f t="shared" si="476"/>
        <v>-0.26707551286877917</v>
      </c>
      <c r="AN992">
        <f t="shared" si="477"/>
        <v>0.14128381340108317</v>
      </c>
      <c r="AO992">
        <f t="shared" si="478"/>
        <v>9.8396268467661567</v>
      </c>
      <c r="AQ992">
        <f t="shared" si="497"/>
        <v>2.0736999926157296E-2</v>
      </c>
      <c r="AR992" t="b">
        <f t="shared" si="474"/>
        <v>0</v>
      </c>
      <c r="AS992" t="b">
        <f t="shared" si="475"/>
        <v>0</v>
      </c>
      <c r="AT992" t="b">
        <f>FALSE</f>
        <v>0</v>
      </c>
      <c r="AU992" t="b">
        <f t="shared" si="493"/>
        <v>0</v>
      </c>
      <c r="AV992" t="b">
        <f t="shared" si="498"/>
        <v>0</v>
      </c>
      <c r="AW992" t="b">
        <f t="shared" si="494"/>
        <v>0</v>
      </c>
      <c r="AX992">
        <f t="shared" si="499"/>
        <v>0</v>
      </c>
      <c r="AY992">
        <f t="shared" si="500"/>
        <v>0</v>
      </c>
      <c r="AZ992" t="b">
        <f t="shared" si="495"/>
        <v>0</v>
      </c>
    </row>
    <row r="993" spans="1:52" x14ac:dyDescent="0.3">
      <c r="A993" s="4">
        <v>991</v>
      </c>
      <c r="B993" s="4">
        <v>-803097443948</v>
      </c>
      <c r="C993" s="5">
        <v>0</v>
      </c>
      <c r="D993" s="5">
        <v>-1.2924E-2</v>
      </c>
      <c r="E993" s="5">
        <v>4.901E-3</v>
      </c>
      <c r="F993" s="5">
        <v>1003294</v>
      </c>
      <c r="G993" s="5">
        <v>0</v>
      </c>
      <c r="H993" s="5">
        <v>0</v>
      </c>
      <c r="I993" s="5">
        <v>0</v>
      </c>
      <c r="J993" s="5">
        <v>-0.53600000000000003</v>
      </c>
      <c r="K993" s="5">
        <v>-0.82199999999999995</v>
      </c>
      <c r="L993" s="5">
        <v>2651000</v>
      </c>
      <c r="M993" s="5">
        <v>0</v>
      </c>
      <c r="S993">
        <f t="shared" si="485"/>
        <v>991</v>
      </c>
      <c r="T993">
        <f t="shared" si="496"/>
        <v>23.719962000031956</v>
      </c>
      <c r="U993">
        <f t="shared" si="486"/>
        <v>0</v>
      </c>
      <c r="V993">
        <f t="shared" si="490"/>
        <v>-0.12673532879999999</v>
      </c>
      <c r="W993">
        <f t="shared" si="491"/>
        <v>4.80601862E-2</v>
      </c>
      <c r="X993">
        <f t="shared" si="492"/>
        <v>9.8385016227999991</v>
      </c>
      <c r="Y993">
        <f t="shared" si="487"/>
        <v>0</v>
      </c>
      <c r="Z993">
        <f t="shared" si="488"/>
        <v>0</v>
      </c>
      <c r="AA993">
        <f t="shared" si="489"/>
        <v>0</v>
      </c>
      <c r="AB993">
        <f t="shared" si="470"/>
        <v>-0.53600000000000003</v>
      </c>
      <c r="AC993">
        <f t="shared" si="471"/>
        <v>-0.82199999999999995</v>
      </c>
      <c r="AD993">
        <f t="shared" si="472"/>
        <v>2.6509999999999998</v>
      </c>
      <c r="AE993">
        <f t="shared" si="473"/>
        <v>0</v>
      </c>
      <c r="AG993">
        <f t="shared" si="479"/>
        <v>-9.3549647906896061E-3</v>
      </c>
      <c r="AH993">
        <f t="shared" si="480"/>
        <v>-1.4346606451393389E-2</v>
      </c>
      <c r="AI993">
        <f t="shared" si="481"/>
        <v>4.6268678470369674E-2</v>
      </c>
      <c r="AJ993">
        <f t="shared" si="482"/>
        <v>-0.26786655526495762</v>
      </c>
      <c r="AK993">
        <f t="shared" si="483"/>
        <v>0.14006909680286717</v>
      </c>
      <c r="AL993">
        <f t="shared" si="484"/>
        <v>9.8347909974535384</v>
      </c>
      <c r="AM993">
        <f t="shared" si="476"/>
        <v>-0.26785392922553031</v>
      </c>
      <c r="AN993">
        <f t="shared" si="477"/>
        <v>0.14009557702450554</v>
      </c>
      <c r="AO993">
        <f t="shared" si="478"/>
        <v>9.834790964163826</v>
      </c>
      <c r="AQ993">
        <f t="shared" si="497"/>
        <v>2.2573000052943826E-2</v>
      </c>
      <c r="AR993" t="b">
        <f t="shared" si="474"/>
        <v>0</v>
      </c>
      <c r="AS993" t="b">
        <f t="shared" si="475"/>
        <v>0</v>
      </c>
      <c r="AT993" t="b">
        <f>FALSE</f>
        <v>0</v>
      </c>
      <c r="AU993" t="b">
        <f t="shared" si="493"/>
        <v>0</v>
      </c>
      <c r="AV993" t="b">
        <f t="shared" si="498"/>
        <v>0</v>
      </c>
      <c r="AW993" t="b">
        <f t="shared" si="494"/>
        <v>0</v>
      </c>
      <c r="AX993">
        <f t="shared" si="499"/>
        <v>0</v>
      </c>
      <c r="AY993">
        <f t="shared" si="500"/>
        <v>0</v>
      </c>
      <c r="AZ993" t="b">
        <f t="shared" si="495"/>
        <v>0</v>
      </c>
    </row>
    <row r="994" spans="1:52" x14ac:dyDescent="0.3">
      <c r="A994" s="4">
        <v>992</v>
      </c>
      <c r="B994" s="4">
        <v>-803097423576</v>
      </c>
      <c r="C994" s="5">
        <v>0</v>
      </c>
      <c r="D994" s="5">
        <v>-1.2808999999999999E-2</v>
      </c>
      <c r="E994" s="5">
        <v>4.143E-3</v>
      </c>
      <c r="F994" s="5">
        <v>1004144</v>
      </c>
      <c r="G994" s="5">
        <v>0</v>
      </c>
      <c r="H994" s="5">
        <v>0</v>
      </c>
      <c r="I994" s="5">
        <v>0</v>
      </c>
      <c r="J994" s="5">
        <v>-0.53400000000000003</v>
      </c>
      <c r="K994" s="5">
        <v>-0.81899999999999995</v>
      </c>
      <c r="L994" s="5">
        <v>2651000</v>
      </c>
      <c r="M994" s="5">
        <v>0</v>
      </c>
      <c r="S994">
        <f t="shared" si="485"/>
        <v>992</v>
      </c>
      <c r="T994">
        <f t="shared" si="496"/>
        <v>23.74033399997279</v>
      </c>
      <c r="U994">
        <f t="shared" si="486"/>
        <v>0</v>
      </c>
      <c r="V994">
        <f t="shared" si="490"/>
        <v>-0.12560761579999999</v>
      </c>
      <c r="W994">
        <f t="shared" si="491"/>
        <v>4.0627086600000001E-2</v>
      </c>
      <c r="X994">
        <f t="shared" si="492"/>
        <v>9.846836892799999</v>
      </c>
      <c r="Y994">
        <f t="shared" si="487"/>
        <v>0</v>
      </c>
      <c r="Z994">
        <f t="shared" si="488"/>
        <v>0</v>
      </c>
      <c r="AA994">
        <f t="shared" si="489"/>
        <v>0</v>
      </c>
      <c r="AB994">
        <f t="shared" si="470"/>
        <v>-0.53400000000000003</v>
      </c>
      <c r="AC994">
        <f t="shared" si="471"/>
        <v>-0.81899999999999995</v>
      </c>
      <c r="AD994">
        <f t="shared" si="472"/>
        <v>2.6509999999999998</v>
      </c>
      <c r="AE994">
        <f t="shared" si="473"/>
        <v>0</v>
      </c>
      <c r="AG994">
        <f t="shared" si="479"/>
        <v>-9.3200582056497203E-3</v>
      </c>
      <c r="AH994">
        <f t="shared" si="480"/>
        <v>-1.4294246573833557E-2</v>
      </c>
      <c r="AI994">
        <f t="shared" si="481"/>
        <v>4.6268678470369674E-2</v>
      </c>
      <c r="AJ994">
        <f t="shared" si="482"/>
        <v>-0.26634310492555374</v>
      </c>
      <c r="AK994">
        <f t="shared" si="483"/>
        <v>0.13237097794085428</v>
      </c>
      <c r="AL994">
        <f t="shared" si="484"/>
        <v>9.8432293431260298</v>
      </c>
      <c r="AM994">
        <f t="shared" si="476"/>
        <v>-0.2663315798167345</v>
      </c>
      <c r="AN994">
        <f t="shared" si="477"/>
        <v>0.13239708647403486</v>
      </c>
      <c r="AO994">
        <f t="shared" si="478"/>
        <v>9.8432293038314</v>
      </c>
      <c r="AQ994">
        <f t="shared" si="497"/>
        <v>2.0371999940834939E-2</v>
      </c>
      <c r="AR994" t="b">
        <f t="shared" si="474"/>
        <v>0</v>
      </c>
      <c r="AS994" t="b">
        <f t="shared" si="475"/>
        <v>0</v>
      </c>
      <c r="AT994" t="b">
        <f>FALSE</f>
        <v>0</v>
      </c>
      <c r="AU994" t="b">
        <f t="shared" si="493"/>
        <v>0</v>
      </c>
      <c r="AV994" t="b">
        <f t="shared" si="498"/>
        <v>0</v>
      </c>
      <c r="AW994" t="b">
        <f t="shared" si="494"/>
        <v>0</v>
      </c>
      <c r="AX994">
        <f t="shared" si="499"/>
        <v>0</v>
      </c>
      <c r="AY994">
        <f t="shared" si="500"/>
        <v>0</v>
      </c>
      <c r="AZ994" t="b">
        <f t="shared" si="495"/>
        <v>0</v>
      </c>
    </row>
    <row r="995" spans="1:52" x14ac:dyDescent="0.3">
      <c r="A995" s="4">
        <v>993</v>
      </c>
      <c r="B995" s="4">
        <v>-803097403905</v>
      </c>
      <c r="C995" s="5">
        <v>0</v>
      </c>
      <c r="D995" s="5">
        <v>-1.2951000000000001E-2</v>
      </c>
      <c r="E995" s="5">
        <v>4.4299999999999999E-3</v>
      </c>
      <c r="F995" s="5">
        <v>1004318</v>
      </c>
      <c r="G995" s="5">
        <v>0</v>
      </c>
      <c r="H995" s="5">
        <v>0</v>
      </c>
      <c r="I995" s="5">
        <v>0</v>
      </c>
      <c r="J995" s="5">
        <v>-0.53300000000000003</v>
      </c>
      <c r="K995" s="5">
        <v>-0.81599999999999995</v>
      </c>
      <c r="L995" s="5">
        <v>2651000</v>
      </c>
      <c r="M995" s="5">
        <v>0</v>
      </c>
      <c r="S995">
        <f t="shared" si="485"/>
        <v>993</v>
      </c>
      <c r="T995">
        <f t="shared" si="496"/>
        <v>23.760005000047386</v>
      </c>
      <c r="U995">
        <f t="shared" si="486"/>
        <v>0</v>
      </c>
      <c r="V995">
        <f t="shared" si="490"/>
        <v>-0.12700009620000002</v>
      </c>
      <c r="W995">
        <f t="shared" si="491"/>
        <v>4.3441465999999998E-2</v>
      </c>
      <c r="X995">
        <f t="shared" si="492"/>
        <v>9.8485431716000011</v>
      </c>
      <c r="Y995">
        <f t="shared" si="487"/>
        <v>0</v>
      </c>
      <c r="Z995">
        <f t="shared" si="488"/>
        <v>0</v>
      </c>
      <c r="AA995">
        <f t="shared" si="489"/>
        <v>0</v>
      </c>
      <c r="AB995">
        <f t="shared" si="470"/>
        <v>-0.53300000000000003</v>
      </c>
      <c r="AC995">
        <f t="shared" si="471"/>
        <v>-0.81599999999999995</v>
      </c>
      <c r="AD995">
        <f t="shared" si="472"/>
        <v>2.6509999999999998</v>
      </c>
      <c r="AE995">
        <f t="shared" si="473"/>
        <v>0</v>
      </c>
      <c r="AG995">
        <f t="shared" si="479"/>
        <v>-9.3026049131297774E-3</v>
      </c>
      <c r="AH995">
        <f t="shared" si="480"/>
        <v>-1.4241886696273727E-2</v>
      </c>
      <c r="AI995">
        <f t="shared" si="481"/>
        <v>4.6268678470369674E-2</v>
      </c>
      <c r="AJ995">
        <f t="shared" si="482"/>
        <v>-0.26724431105682811</v>
      </c>
      <c r="AK995">
        <f t="shared" si="483"/>
        <v>0.13502925491110462</v>
      </c>
      <c r="AL995">
        <f t="shared" si="484"/>
        <v>9.8449056047682841</v>
      </c>
      <c r="AM995">
        <f t="shared" si="476"/>
        <v>-0.26723248714772119</v>
      </c>
      <c r="AN995">
        <f t="shared" si="477"/>
        <v>0.13505537103530843</v>
      </c>
      <c r="AO995">
        <f t="shared" si="478"/>
        <v>9.8449055674922246</v>
      </c>
      <c r="AQ995">
        <f t="shared" si="497"/>
        <v>1.9671000074595213E-2</v>
      </c>
      <c r="AR995" t="b">
        <f t="shared" si="474"/>
        <v>0</v>
      </c>
      <c r="AS995" t="b">
        <f t="shared" si="475"/>
        <v>0</v>
      </c>
      <c r="AT995" t="b">
        <f>FALSE</f>
        <v>0</v>
      </c>
      <c r="AU995" t="b">
        <f t="shared" si="493"/>
        <v>0</v>
      </c>
      <c r="AV995" t="b">
        <f t="shared" si="498"/>
        <v>0</v>
      </c>
      <c r="AW995" t="b">
        <f t="shared" si="494"/>
        <v>0</v>
      </c>
      <c r="AX995">
        <f t="shared" si="499"/>
        <v>0</v>
      </c>
      <c r="AY995">
        <f t="shared" si="500"/>
        <v>0</v>
      </c>
      <c r="AZ995" t="b">
        <f t="shared" si="495"/>
        <v>0</v>
      </c>
    </row>
    <row r="996" spans="1:52" x14ac:dyDescent="0.3">
      <c r="A996" s="4">
        <v>994</v>
      </c>
      <c r="B996" s="4">
        <v>-803097382615</v>
      </c>
      <c r="C996" s="5">
        <v>0</v>
      </c>
      <c r="D996" s="5">
        <v>-1.286E-2</v>
      </c>
      <c r="E996" s="5">
        <v>4.5009999999999998E-3</v>
      </c>
      <c r="F996" s="5">
        <v>1004197</v>
      </c>
      <c r="G996" s="5">
        <v>0</v>
      </c>
      <c r="H996" s="5">
        <v>0</v>
      </c>
      <c r="I996" s="5">
        <v>0</v>
      </c>
      <c r="J996" s="5">
        <v>-0.53100000000000003</v>
      </c>
      <c r="K996" s="5">
        <v>-0.81399999999999995</v>
      </c>
      <c r="L996" s="5">
        <v>2651000</v>
      </c>
      <c r="M996" s="5">
        <v>0</v>
      </c>
      <c r="S996">
        <f t="shared" si="485"/>
        <v>994</v>
      </c>
      <c r="T996">
        <f t="shared" si="496"/>
        <v>23.781294999993406</v>
      </c>
      <c r="U996">
        <f t="shared" si="486"/>
        <v>0</v>
      </c>
      <c r="V996">
        <f t="shared" si="490"/>
        <v>-0.126107732</v>
      </c>
      <c r="W996">
        <f t="shared" si="491"/>
        <v>4.4137706200000001E-2</v>
      </c>
      <c r="X996">
        <f t="shared" si="492"/>
        <v>9.8473566214000012</v>
      </c>
      <c r="Y996">
        <f t="shared" si="487"/>
        <v>0</v>
      </c>
      <c r="Z996">
        <f t="shared" si="488"/>
        <v>0</v>
      </c>
      <c r="AA996">
        <f t="shared" si="489"/>
        <v>0</v>
      </c>
      <c r="AB996">
        <f t="shared" si="470"/>
        <v>-0.53100000000000003</v>
      </c>
      <c r="AC996">
        <f t="shared" si="471"/>
        <v>-0.81399999999999995</v>
      </c>
      <c r="AD996">
        <f t="shared" si="472"/>
        <v>2.6509999999999998</v>
      </c>
      <c r="AE996">
        <f t="shared" si="473"/>
        <v>0</v>
      </c>
      <c r="AG996">
        <f t="shared" si="479"/>
        <v>-9.2676983280898916E-3</v>
      </c>
      <c r="AH996">
        <f t="shared" si="480"/>
        <v>-1.4206980111233841E-2</v>
      </c>
      <c r="AI996">
        <f t="shared" si="481"/>
        <v>4.6268678470369674E-2</v>
      </c>
      <c r="AJ996">
        <f t="shared" si="482"/>
        <v>-0.26599149900956309</v>
      </c>
      <c r="AK996">
        <f t="shared" si="483"/>
        <v>0.13537102165823933</v>
      </c>
      <c r="AL996">
        <f t="shared" si="484"/>
        <v>9.8437394792405524</v>
      </c>
      <c r="AM996">
        <f t="shared" si="476"/>
        <v>-0.26597968002460221</v>
      </c>
      <c r="AN996">
        <f t="shared" si="477"/>
        <v>0.13539683479271739</v>
      </c>
      <c r="AO996">
        <f t="shared" si="478"/>
        <v>9.8437394435829795</v>
      </c>
      <c r="AQ996">
        <f t="shared" si="497"/>
        <v>2.1289999946020544E-2</v>
      </c>
      <c r="AR996" t="b">
        <f t="shared" si="474"/>
        <v>0</v>
      </c>
      <c r="AS996" t="b">
        <f t="shared" si="475"/>
        <v>0</v>
      </c>
      <c r="AT996" t="b">
        <f>FALSE</f>
        <v>0</v>
      </c>
      <c r="AU996" t="b">
        <f t="shared" si="493"/>
        <v>0</v>
      </c>
      <c r="AV996" t="b">
        <f t="shared" si="498"/>
        <v>0</v>
      </c>
      <c r="AW996" t="b">
        <f t="shared" si="494"/>
        <v>0</v>
      </c>
      <c r="AX996">
        <f t="shared" si="499"/>
        <v>0</v>
      </c>
      <c r="AY996">
        <f t="shared" si="500"/>
        <v>0</v>
      </c>
      <c r="AZ996" t="b">
        <f t="shared" si="495"/>
        <v>0</v>
      </c>
    </row>
    <row r="997" spans="1:52" x14ac:dyDescent="0.3">
      <c r="A997" s="4">
        <v>995</v>
      </c>
      <c r="B997" s="4">
        <v>-803097366981</v>
      </c>
      <c r="C997" s="5">
        <v>0</v>
      </c>
      <c r="D997" s="5">
        <v>-1.9710999999999999E-2</v>
      </c>
      <c r="E997" s="5">
        <v>4.2329999999999998E-3</v>
      </c>
      <c r="F997" s="5">
        <v>0.996865</v>
      </c>
      <c r="G997" s="5">
        <v>0</v>
      </c>
      <c r="H997" s="5">
        <v>0</v>
      </c>
      <c r="I997" s="5">
        <v>0</v>
      </c>
      <c r="J997" s="5">
        <v>-0.52900000000000003</v>
      </c>
      <c r="K997" s="5">
        <v>-0.81</v>
      </c>
      <c r="L997" s="5">
        <v>2652000</v>
      </c>
      <c r="M997" s="5">
        <v>0</v>
      </c>
      <c r="S997">
        <f t="shared" si="485"/>
        <v>995</v>
      </c>
      <c r="T997">
        <f t="shared" si="496"/>
        <v>23.796928999945521</v>
      </c>
      <c r="U997">
        <f t="shared" si="486"/>
        <v>0</v>
      </c>
      <c r="V997">
        <f t="shared" si="490"/>
        <v>-0.1932900082</v>
      </c>
      <c r="W997">
        <f t="shared" si="491"/>
        <v>4.1509644599999999E-2</v>
      </c>
      <c r="X997">
        <f t="shared" si="492"/>
        <v>9.7754575629999998</v>
      </c>
      <c r="Y997">
        <f t="shared" si="487"/>
        <v>0</v>
      </c>
      <c r="Z997">
        <f t="shared" si="488"/>
        <v>0</v>
      </c>
      <c r="AA997">
        <f t="shared" si="489"/>
        <v>0</v>
      </c>
      <c r="AB997">
        <f t="shared" si="470"/>
        <v>-0.52900000000000003</v>
      </c>
      <c r="AC997">
        <f t="shared" si="471"/>
        <v>-0.81</v>
      </c>
      <c r="AD997">
        <f t="shared" si="472"/>
        <v>2.6520000000000001</v>
      </c>
      <c r="AE997">
        <f t="shared" si="473"/>
        <v>0</v>
      </c>
      <c r="AG997">
        <f t="shared" si="479"/>
        <v>-9.2327917430500023E-3</v>
      </c>
      <c r="AH997">
        <f t="shared" si="480"/>
        <v>-1.4137166941154071E-2</v>
      </c>
      <c r="AI997">
        <f t="shared" si="481"/>
        <v>4.6286131762889621E-2</v>
      </c>
      <c r="AJ997">
        <f t="shared" si="482"/>
        <v>-0.331463365301369</v>
      </c>
      <c r="AK997">
        <f t="shared" si="483"/>
        <v>0.13172711003394755</v>
      </c>
      <c r="AL997">
        <f t="shared" si="484"/>
        <v>9.7709485030791079</v>
      </c>
      <c r="AM997">
        <f t="shared" si="476"/>
        <v>-0.33145205745407591</v>
      </c>
      <c r="AN997">
        <f t="shared" si="477"/>
        <v>0.13176135697077668</v>
      </c>
      <c r="AO997">
        <f t="shared" si="478"/>
        <v>9.7709484249123602</v>
      </c>
      <c r="AQ997">
        <f t="shared" si="497"/>
        <v>1.5633999952115119E-2</v>
      </c>
      <c r="AR997" t="b">
        <f t="shared" si="474"/>
        <v>0</v>
      </c>
      <c r="AS997" t="b">
        <f t="shared" si="475"/>
        <v>0</v>
      </c>
      <c r="AT997" t="b">
        <f>FALSE</f>
        <v>0</v>
      </c>
      <c r="AU997" t="b">
        <f t="shared" si="493"/>
        <v>0</v>
      </c>
      <c r="AV997" t="b">
        <f t="shared" si="498"/>
        <v>0</v>
      </c>
      <c r="AW997" t="b">
        <f t="shared" si="494"/>
        <v>0</v>
      </c>
      <c r="AX997">
        <f t="shared" si="499"/>
        <v>0</v>
      </c>
      <c r="AY997">
        <f t="shared" si="500"/>
        <v>0</v>
      </c>
      <c r="AZ997" t="b">
        <f t="shared" si="495"/>
        <v>0</v>
      </c>
    </row>
    <row r="998" spans="1:52" x14ac:dyDescent="0.3">
      <c r="A998" s="4">
        <v>996</v>
      </c>
      <c r="B998" s="4">
        <v>-803097345384</v>
      </c>
      <c r="C998" s="5">
        <v>0</v>
      </c>
      <c r="D998" s="5">
        <v>-1.9927E-2</v>
      </c>
      <c r="E998" s="5">
        <v>4.2449999999999996E-3</v>
      </c>
      <c r="F998" s="5">
        <v>0.99661500000000003</v>
      </c>
      <c r="G998" s="5">
        <v>0</v>
      </c>
      <c r="H998" s="5">
        <v>0</v>
      </c>
      <c r="I998" s="5">
        <v>0</v>
      </c>
      <c r="J998" s="5">
        <v>-0.52800000000000002</v>
      </c>
      <c r="K998" s="5">
        <v>-0.80300000000000005</v>
      </c>
      <c r="L998" s="5">
        <v>2653000</v>
      </c>
      <c r="M998" s="5">
        <v>0</v>
      </c>
      <c r="S998">
        <f t="shared" si="485"/>
        <v>996</v>
      </c>
      <c r="T998">
        <f t="shared" si="496"/>
        <v>23.8185260000173</v>
      </c>
      <c r="U998">
        <f t="shared" si="486"/>
        <v>0</v>
      </c>
      <c r="V998">
        <f t="shared" si="490"/>
        <v>-0.19540814740000001</v>
      </c>
      <c r="W998">
        <f t="shared" si="491"/>
        <v>4.1627318999999996E-2</v>
      </c>
      <c r="X998">
        <f t="shared" si="492"/>
        <v>9.7730060130000016</v>
      </c>
      <c r="Y998">
        <f t="shared" si="487"/>
        <v>0</v>
      </c>
      <c r="Z998">
        <f t="shared" si="488"/>
        <v>0</v>
      </c>
      <c r="AA998">
        <f t="shared" si="489"/>
        <v>0</v>
      </c>
      <c r="AB998">
        <f t="shared" si="470"/>
        <v>-0.52800000000000002</v>
      </c>
      <c r="AC998">
        <f t="shared" si="471"/>
        <v>-0.80300000000000005</v>
      </c>
      <c r="AD998">
        <f t="shared" si="472"/>
        <v>2.653</v>
      </c>
      <c r="AE998">
        <f t="shared" si="473"/>
        <v>0</v>
      </c>
      <c r="AG998">
        <f t="shared" si="479"/>
        <v>-9.2153384505300594E-3</v>
      </c>
      <c r="AH998">
        <f t="shared" si="480"/>
        <v>-1.4014993893514465E-2</v>
      </c>
      <c r="AI998">
        <f t="shared" si="481"/>
        <v>4.630358505540956E-2</v>
      </c>
      <c r="AJ998">
        <f t="shared" si="482"/>
        <v>-0.33235309241494626</v>
      </c>
      <c r="AK998">
        <f t="shared" si="483"/>
        <v>0.13165175382534783</v>
      </c>
      <c r="AL998">
        <f t="shared" si="484"/>
        <v>9.7685092488858558</v>
      </c>
      <c r="AM998">
        <f t="shared" si="476"/>
        <v>-0.33234190075286429</v>
      </c>
      <c r="AN998">
        <f t="shared" si="477"/>
        <v>0.13168583485133906</v>
      </c>
      <c r="AO998">
        <f t="shared" si="478"/>
        <v>9.768509170277472</v>
      </c>
      <c r="AQ998">
        <f t="shared" si="497"/>
        <v>2.1597000071778893E-2</v>
      </c>
      <c r="AR998" t="b">
        <f t="shared" si="474"/>
        <v>0</v>
      </c>
      <c r="AS998" t="b">
        <f t="shared" si="475"/>
        <v>0</v>
      </c>
      <c r="AT998" t="b">
        <f>FALSE</f>
        <v>0</v>
      </c>
      <c r="AU998" t="b">
        <f t="shared" si="493"/>
        <v>0</v>
      </c>
      <c r="AV998" t="b">
        <f t="shared" si="498"/>
        <v>0</v>
      </c>
      <c r="AW998" t="b">
        <f t="shared" si="494"/>
        <v>0</v>
      </c>
      <c r="AX998">
        <f t="shared" si="499"/>
        <v>0</v>
      </c>
      <c r="AY998">
        <f t="shared" si="500"/>
        <v>0</v>
      </c>
      <c r="AZ998" t="b">
        <f t="shared" si="495"/>
        <v>0</v>
      </c>
    </row>
    <row r="999" spans="1:52" x14ac:dyDescent="0.3">
      <c r="A999" s="4">
        <v>997</v>
      </c>
      <c r="B999" s="4">
        <v>-803097326560</v>
      </c>
      <c r="C999" s="5">
        <v>0</v>
      </c>
      <c r="D999" s="5">
        <v>-2.0791E-2</v>
      </c>
      <c r="E999" s="5">
        <v>4.3610000000000003E-3</v>
      </c>
      <c r="F999" s="5">
        <v>0.99917100000000003</v>
      </c>
      <c r="G999" s="5">
        <v>0</v>
      </c>
      <c r="H999" s="5">
        <v>0</v>
      </c>
      <c r="I999" s="5">
        <v>0</v>
      </c>
      <c r="J999" s="5">
        <v>-0.52700000000000002</v>
      </c>
      <c r="K999" s="5">
        <v>-0.79500000000000004</v>
      </c>
      <c r="L999" s="5">
        <v>2653000</v>
      </c>
      <c r="M999" s="5">
        <v>0</v>
      </c>
      <c r="S999">
        <f t="shared" si="485"/>
        <v>997</v>
      </c>
      <c r="T999">
        <f t="shared" si="496"/>
        <v>23.837350000045262</v>
      </c>
      <c r="U999">
        <f t="shared" si="486"/>
        <v>0</v>
      </c>
      <c r="V999">
        <f t="shared" si="490"/>
        <v>-0.20388070420000001</v>
      </c>
      <c r="W999">
        <f t="shared" si="491"/>
        <v>4.2764838200000002E-2</v>
      </c>
      <c r="X999">
        <f t="shared" si="492"/>
        <v>9.7980706602000005</v>
      </c>
      <c r="Y999">
        <f t="shared" si="487"/>
        <v>0</v>
      </c>
      <c r="Z999">
        <f t="shared" si="488"/>
        <v>0</v>
      </c>
      <c r="AA999">
        <f t="shared" si="489"/>
        <v>0</v>
      </c>
      <c r="AB999">
        <f t="shared" ref="AB999:AB1062" si="501">IF(ABS(J999)&gt;1,J999/1000000,J999)</f>
        <v>-0.52700000000000002</v>
      </c>
      <c r="AC999">
        <f t="shared" ref="AC999:AC1062" si="502">IF(ABS(K999)&gt;1,K999/1000000,K999)</f>
        <v>-0.79500000000000004</v>
      </c>
      <c r="AD999">
        <f t="shared" ref="AD999:AD1062" si="503">IF(ABS(L999)&gt;1,L999/1000000,L999)</f>
        <v>2.653</v>
      </c>
      <c r="AE999">
        <f t="shared" ref="AE999:AE1062" si="504">M999/1000</f>
        <v>0</v>
      </c>
      <c r="AG999">
        <f t="shared" si="479"/>
        <v>-9.1978851580101165E-3</v>
      </c>
      <c r="AH999">
        <f t="shared" si="480"/>
        <v>-1.387536755335492E-2</v>
      </c>
      <c r="AI999">
        <f t="shared" si="481"/>
        <v>4.630358505540956E-2</v>
      </c>
      <c r="AJ999">
        <f t="shared" si="482"/>
        <v>-0.33980854775743718</v>
      </c>
      <c r="AK999">
        <f t="shared" si="483"/>
        <v>0.13284859323865908</v>
      </c>
      <c r="AL999">
        <f t="shared" si="484"/>
        <v>9.7934910137983451</v>
      </c>
      <c r="AM999">
        <f t="shared" si="476"/>
        <v>-0.33979733957661484</v>
      </c>
      <c r="AN999">
        <f t="shared" si="477"/>
        <v>0.13288328721477691</v>
      </c>
      <c r="AO999">
        <f t="shared" si="478"/>
        <v>9.7934909320016779</v>
      </c>
      <c r="AQ999">
        <f t="shared" si="497"/>
        <v>1.8824000027962029E-2</v>
      </c>
      <c r="AR999" t="b">
        <f t="shared" si="474"/>
        <v>0</v>
      </c>
      <c r="AS999" t="b">
        <f t="shared" si="475"/>
        <v>0</v>
      </c>
      <c r="AT999" t="b">
        <f>FALSE</f>
        <v>0</v>
      </c>
      <c r="AU999" t="b">
        <f t="shared" si="493"/>
        <v>0</v>
      </c>
      <c r="AV999" t="b">
        <f t="shared" si="498"/>
        <v>0</v>
      </c>
      <c r="AW999" t="b">
        <f t="shared" si="494"/>
        <v>0</v>
      </c>
      <c r="AX999">
        <f t="shared" si="499"/>
        <v>0</v>
      </c>
      <c r="AY999">
        <f t="shared" si="500"/>
        <v>0</v>
      </c>
      <c r="AZ999" t="b">
        <f t="shared" si="495"/>
        <v>0</v>
      </c>
    </row>
    <row r="1000" spans="1:52" x14ac:dyDescent="0.3">
      <c r="A1000" s="4">
        <v>998</v>
      </c>
      <c r="B1000" s="4">
        <v>-803097304310</v>
      </c>
      <c r="C1000" s="5">
        <v>0</v>
      </c>
      <c r="D1000" s="5">
        <v>-1.5803000000000001E-2</v>
      </c>
      <c r="E1000" s="5">
        <v>4.4149999999999997E-3</v>
      </c>
      <c r="F1000" s="5">
        <v>1004475</v>
      </c>
      <c r="G1000" s="5">
        <v>0</v>
      </c>
      <c r="H1000" s="5">
        <v>0</v>
      </c>
      <c r="I1000" s="5">
        <v>0</v>
      </c>
      <c r="J1000" s="5">
        <v>-0.52400000000000002</v>
      </c>
      <c r="K1000" s="5">
        <v>-0.79</v>
      </c>
      <c r="L1000" s="5">
        <v>2653000</v>
      </c>
      <c r="M1000" s="5">
        <v>0</v>
      </c>
      <c r="S1000">
        <f t="shared" si="485"/>
        <v>998</v>
      </c>
      <c r="T1000">
        <f t="shared" si="496"/>
        <v>23.859599999967031</v>
      </c>
      <c r="U1000">
        <f t="shared" si="486"/>
        <v>0</v>
      </c>
      <c r="V1000">
        <f t="shared" si="490"/>
        <v>-0.15496737860000001</v>
      </c>
      <c r="W1000">
        <f t="shared" si="491"/>
        <v>4.3294372999999997E-2</v>
      </c>
      <c r="X1000">
        <f t="shared" si="492"/>
        <v>9.8500827449999999</v>
      </c>
      <c r="Y1000">
        <f t="shared" si="487"/>
        <v>0</v>
      </c>
      <c r="Z1000">
        <f t="shared" si="488"/>
        <v>0</v>
      </c>
      <c r="AA1000">
        <f t="shared" si="489"/>
        <v>0</v>
      </c>
      <c r="AB1000">
        <f t="shared" si="501"/>
        <v>-0.52400000000000002</v>
      </c>
      <c r="AC1000">
        <f t="shared" si="502"/>
        <v>-0.79</v>
      </c>
      <c r="AD1000">
        <f t="shared" si="503"/>
        <v>2.653</v>
      </c>
      <c r="AE1000">
        <f t="shared" si="504"/>
        <v>0</v>
      </c>
      <c r="AG1000">
        <f t="shared" si="479"/>
        <v>-9.1455252804502878E-3</v>
      </c>
      <c r="AH1000">
        <f t="shared" si="480"/>
        <v>-1.3788101090755204E-2</v>
      </c>
      <c r="AI1000">
        <f t="shared" si="481"/>
        <v>4.630358505540956E-2</v>
      </c>
      <c r="AJ1000">
        <f t="shared" si="482"/>
        <v>-0.29076228165250745</v>
      </c>
      <c r="AK1000">
        <f t="shared" si="483"/>
        <v>0.13334738422857395</v>
      </c>
      <c r="AL1000">
        <f t="shared" si="484"/>
        <v>9.8462020670509283</v>
      </c>
      <c r="AM1000">
        <f t="shared" si="476"/>
        <v>-0.29075114294371723</v>
      </c>
      <c r="AN1000">
        <f t="shared" si="477"/>
        <v>0.13337548740944366</v>
      </c>
      <c r="AO1000">
        <f t="shared" si="478"/>
        <v>9.8462020153328957</v>
      </c>
      <c r="AQ1000">
        <f t="shared" si="497"/>
        <v>2.2249999921768904E-2</v>
      </c>
      <c r="AR1000" t="b">
        <f t="shared" si="474"/>
        <v>0</v>
      </c>
      <c r="AS1000" t="b">
        <f t="shared" si="475"/>
        <v>0</v>
      </c>
      <c r="AT1000" t="b">
        <f>FALSE</f>
        <v>0</v>
      </c>
      <c r="AU1000" t="b">
        <f t="shared" si="493"/>
        <v>0</v>
      </c>
      <c r="AV1000" t="b">
        <f t="shared" si="498"/>
        <v>0</v>
      </c>
      <c r="AW1000" t="b">
        <f t="shared" si="494"/>
        <v>0</v>
      </c>
      <c r="AX1000">
        <f t="shared" si="499"/>
        <v>0</v>
      </c>
      <c r="AY1000">
        <f t="shared" si="500"/>
        <v>0</v>
      </c>
      <c r="AZ1000" t="b">
        <f t="shared" si="495"/>
        <v>0</v>
      </c>
    </row>
    <row r="1001" spans="1:52" x14ac:dyDescent="0.3">
      <c r="A1001" s="4">
        <v>999</v>
      </c>
      <c r="B1001" s="4">
        <v>-803097290674</v>
      </c>
      <c r="C1001" s="5">
        <v>0</v>
      </c>
      <c r="D1001" s="5">
        <v>-1.3006999999999999E-2</v>
      </c>
      <c r="E1001" s="5">
        <v>4.3220000000000003E-3</v>
      </c>
      <c r="F1001" s="5">
        <v>1003761</v>
      </c>
      <c r="G1001" s="5">
        <v>0</v>
      </c>
      <c r="H1001" s="5">
        <v>0</v>
      </c>
      <c r="I1001" s="5">
        <v>0</v>
      </c>
      <c r="J1001" s="5">
        <v>-0.52200000000000002</v>
      </c>
      <c r="K1001" s="5">
        <v>-0.78900000000000003</v>
      </c>
      <c r="L1001" s="5">
        <v>2653000</v>
      </c>
      <c r="M1001" s="5">
        <v>0</v>
      </c>
      <c r="S1001">
        <f t="shared" si="485"/>
        <v>999</v>
      </c>
      <c r="T1001">
        <f t="shared" si="496"/>
        <v>23.873235999955796</v>
      </c>
      <c r="U1001">
        <f t="shared" si="486"/>
        <v>0</v>
      </c>
      <c r="V1001">
        <f t="shared" si="490"/>
        <v>-0.12754924340000001</v>
      </c>
      <c r="W1001">
        <f t="shared" si="491"/>
        <v>4.2382396400000008E-2</v>
      </c>
      <c r="X1001">
        <f t="shared" si="492"/>
        <v>9.8430811181999989</v>
      </c>
      <c r="Y1001">
        <f t="shared" si="487"/>
        <v>0</v>
      </c>
      <c r="Z1001">
        <f t="shared" si="488"/>
        <v>0</v>
      </c>
      <c r="AA1001">
        <f t="shared" si="489"/>
        <v>0</v>
      </c>
      <c r="AB1001">
        <f t="shared" si="501"/>
        <v>-0.52200000000000002</v>
      </c>
      <c r="AC1001">
        <f t="shared" si="502"/>
        <v>-0.78900000000000003</v>
      </c>
      <c r="AD1001">
        <f t="shared" si="503"/>
        <v>2.653</v>
      </c>
      <c r="AE1001">
        <f t="shared" si="504"/>
        <v>0</v>
      </c>
      <c r="AG1001">
        <f t="shared" si="479"/>
        <v>-9.1106186954104003E-3</v>
      </c>
      <c r="AH1001">
        <f t="shared" si="480"/>
        <v>-1.3770647798235261E-2</v>
      </c>
      <c r="AI1001">
        <f t="shared" si="481"/>
        <v>4.630358505540956E-2</v>
      </c>
      <c r="AJ1001">
        <f t="shared" si="482"/>
        <v>-0.26307846939563484</v>
      </c>
      <c r="AK1001">
        <f t="shared" si="483"/>
        <v>0.13203145180311548</v>
      </c>
      <c r="AL1001">
        <f t="shared" si="484"/>
        <v>9.8395969628413678</v>
      </c>
      <c r="AM1001">
        <f t="shared" si="476"/>
        <v>-0.26306752722459281</v>
      </c>
      <c r="AN1001">
        <f t="shared" si="477"/>
        <v>0.13205595575615608</v>
      </c>
      <c r="AO1001">
        <f t="shared" si="478"/>
        <v>9.839596926559091</v>
      </c>
      <c r="AQ1001">
        <f t="shared" si="497"/>
        <v>1.3635999988764524E-2</v>
      </c>
      <c r="AR1001" t="b">
        <f t="shared" ref="AR1001:AR1064" si="505">OR(U1001=3,U1001=7)</f>
        <v>0</v>
      </c>
      <c r="AS1001" t="b">
        <f t="shared" ref="AS1001:AS1064" si="506">OR(AR1001,U1001=9)</f>
        <v>0</v>
      </c>
      <c r="AT1001" t="b">
        <f>FALSE</f>
        <v>0</v>
      </c>
      <c r="AU1001" t="b">
        <f t="shared" si="493"/>
        <v>0</v>
      </c>
      <c r="AV1001" t="b">
        <f t="shared" si="498"/>
        <v>0</v>
      </c>
      <c r="AW1001" t="b">
        <f t="shared" si="494"/>
        <v>0</v>
      </c>
      <c r="AX1001">
        <f t="shared" si="499"/>
        <v>0</v>
      </c>
      <c r="AY1001">
        <f t="shared" si="500"/>
        <v>0</v>
      </c>
      <c r="AZ1001" t="b">
        <f t="shared" si="495"/>
        <v>0</v>
      </c>
    </row>
    <row r="1002" spans="1:52" x14ac:dyDescent="0.3">
      <c r="A1002" s="4">
        <v>1000</v>
      </c>
      <c r="B1002" s="4">
        <v>-803097265474</v>
      </c>
      <c r="C1002" s="5">
        <v>0</v>
      </c>
      <c r="D1002" s="5">
        <v>-1.2687E-2</v>
      </c>
      <c r="E1002" s="5">
        <v>4.3880000000000004E-3</v>
      </c>
      <c r="F1002" s="5">
        <v>1003986</v>
      </c>
      <c r="G1002" s="5">
        <v>0</v>
      </c>
      <c r="H1002" s="5">
        <v>0</v>
      </c>
      <c r="I1002" s="5">
        <v>0</v>
      </c>
      <c r="J1002" s="5">
        <v>-0.52</v>
      </c>
      <c r="K1002" s="5">
        <v>-0.78600000000000003</v>
      </c>
      <c r="L1002" s="5">
        <v>2654000</v>
      </c>
      <c r="M1002" s="5">
        <v>0</v>
      </c>
      <c r="S1002">
        <f t="shared" si="485"/>
        <v>1000</v>
      </c>
      <c r="T1002">
        <f t="shared" si="496"/>
        <v>23.898435999988578</v>
      </c>
      <c r="U1002">
        <f t="shared" si="486"/>
        <v>0</v>
      </c>
      <c r="V1002">
        <f t="shared" si="490"/>
        <v>-0.12441125940000002</v>
      </c>
      <c r="W1002">
        <f t="shared" si="491"/>
        <v>4.3029605600000007E-2</v>
      </c>
      <c r="X1002">
        <f t="shared" si="492"/>
        <v>9.8452875132000006</v>
      </c>
      <c r="Y1002">
        <f t="shared" si="487"/>
        <v>0</v>
      </c>
      <c r="Z1002">
        <f t="shared" si="488"/>
        <v>0</v>
      </c>
      <c r="AA1002">
        <f t="shared" si="489"/>
        <v>0</v>
      </c>
      <c r="AB1002">
        <f t="shared" si="501"/>
        <v>-0.52</v>
      </c>
      <c r="AC1002">
        <f t="shared" si="502"/>
        <v>-0.78600000000000003</v>
      </c>
      <c r="AD1002">
        <f t="shared" si="503"/>
        <v>2.6539999999999999</v>
      </c>
      <c r="AE1002">
        <f t="shared" si="504"/>
        <v>0</v>
      </c>
      <c r="AG1002">
        <f t="shared" si="479"/>
        <v>-9.0757121103705145E-3</v>
      </c>
      <c r="AH1002">
        <f t="shared" si="480"/>
        <v>-1.3718287920675431E-2</v>
      </c>
      <c r="AI1002">
        <f t="shared" si="481"/>
        <v>4.63210383479295E-2</v>
      </c>
      <c r="AJ1002">
        <f t="shared" si="482"/>
        <v>-0.25945580562108328</v>
      </c>
      <c r="AK1002">
        <f t="shared" si="483"/>
        <v>0.13235570554981507</v>
      </c>
      <c r="AL1002">
        <f t="shared" si="484"/>
        <v>9.841858593687137</v>
      </c>
      <c r="AM1002">
        <f t="shared" si="476"/>
        <v>-0.25944488638200813</v>
      </c>
      <c r="AN1002">
        <f t="shared" si="477"/>
        <v>0.13237960194161566</v>
      </c>
      <c r="AO1002">
        <f t="shared" si="478"/>
        <v>9.8418585601458144</v>
      </c>
      <c r="AQ1002">
        <f t="shared" si="497"/>
        <v>2.5200000032782555E-2</v>
      </c>
      <c r="AR1002" t="b">
        <f t="shared" si="505"/>
        <v>0</v>
      </c>
      <c r="AS1002" t="b">
        <f t="shared" si="506"/>
        <v>0</v>
      </c>
      <c r="AT1002" t="b">
        <f>FALSE</f>
        <v>0</v>
      </c>
      <c r="AU1002" t="b">
        <f t="shared" si="493"/>
        <v>0</v>
      </c>
      <c r="AV1002" t="b">
        <f t="shared" si="498"/>
        <v>0</v>
      </c>
      <c r="AW1002" t="b">
        <f t="shared" si="494"/>
        <v>0</v>
      </c>
      <c r="AX1002">
        <f t="shared" si="499"/>
        <v>0</v>
      </c>
      <c r="AY1002">
        <f t="shared" si="500"/>
        <v>0</v>
      </c>
      <c r="AZ1002" t="b">
        <f t="shared" si="495"/>
        <v>0</v>
      </c>
    </row>
    <row r="1003" spans="1:52" x14ac:dyDescent="0.3">
      <c r="A1003" s="4">
        <v>1001</v>
      </c>
      <c r="B1003" s="4">
        <v>-803097244399</v>
      </c>
      <c r="C1003" s="5">
        <v>0</v>
      </c>
      <c r="D1003" s="5">
        <v>-1.308E-2</v>
      </c>
      <c r="E1003" s="5">
        <v>4.535E-3</v>
      </c>
      <c r="F1003" s="5">
        <v>1004171</v>
      </c>
      <c r="G1003" s="5">
        <v>0</v>
      </c>
      <c r="H1003" s="5">
        <v>0</v>
      </c>
      <c r="I1003" s="5">
        <v>0</v>
      </c>
      <c r="J1003" s="5">
        <v>-0.52</v>
      </c>
      <c r="K1003" s="5">
        <v>-0.78500000000000003</v>
      </c>
      <c r="L1003" s="5">
        <v>2654000</v>
      </c>
      <c r="M1003" s="5">
        <v>0</v>
      </c>
      <c r="S1003">
        <f t="shared" si="485"/>
        <v>1001</v>
      </c>
      <c r="T1003">
        <f t="shared" si="496"/>
        <v>23.919511000043713</v>
      </c>
      <c r="U1003">
        <f t="shared" si="486"/>
        <v>0</v>
      </c>
      <c r="V1003">
        <f t="shared" si="490"/>
        <v>-0.128265096</v>
      </c>
      <c r="W1003">
        <f t="shared" si="491"/>
        <v>4.4471117000000004E-2</v>
      </c>
      <c r="X1003">
        <f t="shared" si="492"/>
        <v>9.8471016601999999</v>
      </c>
      <c r="Y1003">
        <f t="shared" si="487"/>
        <v>0</v>
      </c>
      <c r="Z1003">
        <f t="shared" si="488"/>
        <v>0</v>
      </c>
      <c r="AA1003">
        <f t="shared" si="489"/>
        <v>0</v>
      </c>
      <c r="AB1003">
        <f t="shared" si="501"/>
        <v>-0.52</v>
      </c>
      <c r="AC1003">
        <f t="shared" si="502"/>
        <v>-0.78500000000000003</v>
      </c>
      <c r="AD1003">
        <f t="shared" si="503"/>
        <v>2.6539999999999999</v>
      </c>
      <c r="AE1003">
        <f t="shared" si="504"/>
        <v>0</v>
      </c>
      <c r="AG1003">
        <f t="shared" si="479"/>
        <v>-9.0757121103705145E-3</v>
      </c>
      <c r="AH1003">
        <f t="shared" si="480"/>
        <v>-1.3700834628155488E-2</v>
      </c>
      <c r="AI1003">
        <f t="shared" si="481"/>
        <v>4.63210383479295E-2</v>
      </c>
      <c r="AJ1003">
        <f t="shared" si="482"/>
        <v>-0.26316234830262353</v>
      </c>
      <c r="AK1003">
        <f t="shared" si="483"/>
        <v>0.13381318238803541</v>
      </c>
      <c r="AL1003">
        <f t="shared" si="484"/>
        <v>9.8436111428716924</v>
      </c>
      <c r="AM1003">
        <f t="shared" si="476"/>
        <v>-0.26315126269480787</v>
      </c>
      <c r="AN1003">
        <f t="shared" si="477"/>
        <v>0.13383751842429126</v>
      </c>
      <c r="AO1003">
        <f t="shared" si="478"/>
        <v>9.8436111083797329</v>
      </c>
      <c r="AQ1003">
        <f t="shared" si="497"/>
        <v>2.1075000055134296E-2</v>
      </c>
      <c r="AR1003" t="b">
        <f t="shared" si="505"/>
        <v>0</v>
      </c>
      <c r="AS1003" t="b">
        <f t="shared" si="506"/>
        <v>0</v>
      </c>
      <c r="AT1003" t="b">
        <f>FALSE</f>
        <v>0</v>
      </c>
      <c r="AU1003" t="b">
        <f t="shared" si="493"/>
        <v>0</v>
      </c>
      <c r="AV1003" t="b">
        <f t="shared" si="498"/>
        <v>0</v>
      </c>
      <c r="AW1003" t="b">
        <f t="shared" si="494"/>
        <v>0</v>
      </c>
      <c r="AX1003">
        <f t="shared" si="499"/>
        <v>0</v>
      </c>
      <c r="AY1003">
        <f t="shared" si="500"/>
        <v>0</v>
      </c>
      <c r="AZ1003" t="b">
        <f t="shared" si="495"/>
        <v>0</v>
      </c>
    </row>
    <row r="1004" spans="1:52" x14ac:dyDescent="0.3">
      <c r="A1004" s="4">
        <v>1002</v>
      </c>
      <c r="B1004" s="4">
        <v>-803097224569</v>
      </c>
      <c r="C1004" s="5">
        <v>0</v>
      </c>
      <c r="D1004" s="5">
        <v>-1.2827E-2</v>
      </c>
      <c r="E1004" s="5">
        <v>4.5040000000000002E-3</v>
      </c>
      <c r="F1004" s="5">
        <v>1005831</v>
      </c>
      <c r="G1004" s="5">
        <v>0</v>
      </c>
      <c r="H1004" s="5">
        <v>0</v>
      </c>
      <c r="I1004" s="5">
        <v>0</v>
      </c>
      <c r="J1004" s="5">
        <v>-0.51800000000000002</v>
      </c>
      <c r="K1004" s="5">
        <v>-0.78200000000000003</v>
      </c>
      <c r="L1004" s="5">
        <v>2654000</v>
      </c>
      <c r="M1004" s="5">
        <v>0</v>
      </c>
      <c r="S1004">
        <f t="shared" si="485"/>
        <v>1002</v>
      </c>
      <c r="T1004">
        <f t="shared" si="496"/>
        <v>23.939341000048444</v>
      </c>
      <c r="U1004">
        <f t="shared" si="486"/>
        <v>0</v>
      </c>
      <c r="V1004">
        <f t="shared" si="490"/>
        <v>-0.1257841274</v>
      </c>
      <c r="W1004">
        <f t="shared" si="491"/>
        <v>4.4167124800000006E-2</v>
      </c>
      <c r="X1004">
        <f t="shared" si="492"/>
        <v>9.863379952199999</v>
      </c>
      <c r="Y1004">
        <f t="shared" si="487"/>
        <v>0</v>
      </c>
      <c r="Z1004">
        <f t="shared" si="488"/>
        <v>0</v>
      </c>
      <c r="AA1004">
        <f t="shared" si="489"/>
        <v>0</v>
      </c>
      <c r="AB1004">
        <f t="shared" si="501"/>
        <v>-0.51800000000000002</v>
      </c>
      <c r="AC1004">
        <f t="shared" si="502"/>
        <v>-0.78200000000000003</v>
      </c>
      <c r="AD1004">
        <f t="shared" si="503"/>
        <v>2.6539999999999999</v>
      </c>
      <c r="AE1004">
        <f t="shared" si="504"/>
        <v>0</v>
      </c>
      <c r="AG1004">
        <f t="shared" si="479"/>
        <v>-9.0408055253306269E-3</v>
      </c>
      <c r="AH1004">
        <f t="shared" si="480"/>
        <v>-1.3648474750595656E-2</v>
      </c>
      <c r="AI1004">
        <f t="shared" si="481"/>
        <v>4.63210383479295E-2</v>
      </c>
      <c r="AJ1004">
        <f t="shared" si="482"/>
        <v>-0.2603883247415294</v>
      </c>
      <c r="AK1004">
        <f t="shared" si="483"/>
        <v>0.13331317941297077</v>
      </c>
      <c r="AL1004">
        <f t="shared" si="484"/>
        <v>9.8599422908865364</v>
      </c>
      <c r="AM1004">
        <f t="shared" si="476"/>
        <v>-0.26037737360511948</v>
      </c>
      <c r="AN1004">
        <f t="shared" si="477"/>
        <v>0.13333700498671663</v>
      </c>
      <c r="AO1004">
        <f t="shared" si="478"/>
        <v>9.8599422579189291</v>
      </c>
      <c r="AQ1004">
        <f t="shared" si="497"/>
        <v>1.9830000004731119E-2</v>
      </c>
      <c r="AR1004" t="b">
        <f t="shared" si="505"/>
        <v>0</v>
      </c>
      <c r="AS1004" t="b">
        <f t="shared" si="506"/>
        <v>0</v>
      </c>
      <c r="AT1004" t="b">
        <f>FALSE</f>
        <v>0</v>
      </c>
      <c r="AU1004" t="b">
        <f t="shared" si="493"/>
        <v>0</v>
      </c>
      <c r="AV1004" t="b">
        <f t="shared" si="498"/>
        <v>0</v>
      </c>
      <c r="AW1004" t="b">
        <f t="shared" si="494"/>
        <v>0</v>
      </c>
      <c r="AX1004">
        <f t="shared" si="499"/>
        <v>0</v>
      </c>
      <c r="AY1004">
        <f t="shared" si="500"/>
        <v>0</v>
      </c>
      <c r="AZ1004" t="b">
        <f t="shared" si="495"/>
        <v>0</v>
      </c>
    </row>
    <row r="1005" spans="1:52" x14ac:dyDescent="0.3">
      <c r="A1005" s="4">
        <v>1003</v>
      </c>
      <c r="B1005" s="4">
        <v>-803097206775</v>
      </c>
      <c r="C1005" s="5">
        <v>0</v>
      </c>
      <c r="D1005" s="5">
        <v>-1.4423E-2</v>
      </c>
      <c r="E1005" s="5">
        <v>-2.6180000000000001E-3</v>
      </c>
      <c r="F1005" s="5">
        <v>1004745</v>
      </c>
      <c r="G1005" s="5">
        <v>0</v>
      </c>
      <c r="H1005" s="5">
        <v>0</v>
      </c>
      <c r="I1005" s="5">
        <v>0</v>
      </c>
      <c r="J1005" s="5">
        <v>-0.52</v>
      </c>
      <c r="K1005" s="5">
        <v>-0.77900000000000003</v>
      </c>
      <c r="L1005" s="5">
        <v>2656000</v>
      </c>
      <c r="M1005" s="5">
        <v>0</v>
      </c>
      <c r="S1005">
        <f t="shared" si="485"/>
        <v>1003</v>
      </c>
      <c r="T1005">
        <f t="shared" si="496"/>
        <v>23.957135000033304</v>
      </c>
      <c r="U1005">
        <f t="shared" si="486"/>
        <v>0</v>
      </c>
      <c r="V1005">
        <f t="shared" si="490"/>
        <v>-0.14143482260000001</v>
      </c>
      <c r="W1005">
        <f t="shared" si="491"/>
        <v>-2.5672631600000002E-2</v>
      </c>
      <c r="X1005">
        <f t="shared" si="492"/>
        <v>9.8527304190000002</v>
      </c>
      <c r="Y1005">
        <f t="shared" si="487"/>
        <v>0</v>
      </c>
      <c r="Z1005">
        <f t="shared" si="488"/>
        <v>0</v>
      </c>
      <c r="AA1005">
        <f t="shared" si="489"/>
        <v>0</v>
      </c>
      <c r="AB1005">
        <f t="shared" si="501"/>
        <v>-0.52</v>
      </c>
      <c r="AC1005">
        <f t="shared" si="502"/>
        <v>-0.77900000000000003</v>
      </c>
      <c r="AD1005">
        <f t="shared" si="503"/>
        <v>2.6560000000000001</v>
      </c>
      <c r="AE1005">
        <f t="shared" si="504"/>
        <v>0</v>
      </c>
      <c r="AG1005">
        <f t="shared" si="479"/>
        <v>-9.0757121103705145E-3</v>
      </c>
      <c r="AH1005">
        <f t="shared" si="480"/>
        <v>-1.3596114873035827E-2</v>
      </c>
      <c r="AI1005">
        <f t="shared" si="481"/>
        <v>4.6355944932969392E-2</v>
      </c>
      <c r="AJ1005">
        <f t="shared" si="482"/>
        <v>-0.27537647786299652</v>
      </c>
      <c r="AK1005">
        <f t="shared" si="483"/>
        <v>6.3722026778647731E-2</v>
      </c>
      <c r="AL1005">
        <f t="shared" si="484"/>
        <v>9.849724204326133</v>
      </c>
      <c r="AM1005">
        <f t="shared" si="476"/>
        <v>-0.27537412879102352</v>
      </c>
      <c r="AN1005">
        <f t="shared" si="477"/>
        <v>6.3747742917015987E-2</v>
      </c>
      <c r="AO1005">
        <f t="shared" si="478"/>
        <v>9.8497241035985699</v>
      </c>
      <c r="AQ1005">
        <f t="shared" si="497"/>
        <v>1.779399998486042E-2</v>
      </c>
      <c r="AR1005" t="b">
        <f t="shared" si="505"/>
        <v>0</v>
      </c>
      <c r="AS1005" t="b">
        <f t="shared" si="506"/>
        <v>0</v>
      </c>
      <c r="AT1005" t="b">
        <f>FALSE</f>
        <v>0</v>
      </c>
      <c r="AU1005" t="b">
        <f t="shared" si="493"/>
        <v>0</v>
      </c>
      <c r="AV1005" t="b">
        <f t="shared" si="498"/>
        <v>0</v>
      </c>
      <c r="AW1005" t="b">
        <f t="shared" si="494"/>
        <v>0</v>
      </c>
      <c r="AX1005">
        <f t="shared" si="499"/>
        <v>0</v>
      </c>
      <c r="AY1005">
        <f t="shared" si="500"/>
        <v>0</v>
      </c>
      <c r="AZ1005" t="b">
        <f t="shared" si="495"/>
        <v>0</v>
      </c>
    </row>
    <row r="1006" spans="1:52" x14ac:dyDescent="0.3">
      <c r="A1006" s="4">
        <v>1004</v>
      </c>
      <c r="B1006" s="4">
        <v>-803097186148</v>
      </c>
      <c r="C1006" s="5">
        <v>0</v>
      </c>
      <c r="D1006" s="5">
        <v>-2.205E-2</v>
      </c>
      <c r="E1006" s="5">
        <v>5.692E-3</v>
      </c>
      <c r="F1006" s="5">
        <v>1003565</v>
      </c>
      <c r="G1006" s="5">
        <v>0</v>
      </c>
      <c r="H1006" s="5">
        <v>0</v>
      </c>
      <c r="I1006" s="5">
        <v>0</v>
      </c>
      <c r="J1006" s="5">
        <v>-0.52</v>
      </c>
      <c r="K1006" s="5">
        <v>-0.77200000000000002</v>
      </c>
      <c r="L1006" s="5">
        <v>2655000</v>
      </c>
      <c r="M1006" s="5">
        <v>0</v>
      </c>
      <c r="S1006">
        <f t="shared" si="485"/>
        <v>1004</v>
      </c>
      <c r="T1006">
        <f t="shared" si="496"/>
        <v>23.97776200005319</v>
      </c>
      <c r="U1006">
        <f t="shared" si="486"/>
        <v>0</v>
      </c>
      <c r="V1006">
        <f t="shared" si="490"/>
        <v>-0.21622671000000002</v>
      </c>
      <c r="W1006">
        <f t="shared" si="491"/>
        <v>5.5816890399999999E-2</v>
      </c>
      <c r="X1006">
        <f t="shared" si="492"/>
        <v>9.8411591030000007</v>
      </c>
      <c r="Y1006">
        <f t="shared" si="487"/>
        <v>0</v>
      </c>
      <c r="Z1006">
        <f t="shared" si="488"/>
        <v>0</v>
      </c>
      <c r="AA1006">
        <f t="shared" si="489"/>
        <v>0</v>
      </c>
      <c r="AB1006">
        <f t="shared" si="501"/>
        <v>-0.52</v>
      </c>
      <c r="AC1006">
        <f t="shared" si="502"/>
        <v>-0.77200000000000002</v>
      </c>
      <c r="AD1006">
        <f t="shared" si="503"/>
        <v>2.6549999999999998</v>
      </c>
      <c r="AE1006">
        <f t="shared" si="504"/>
        <v>0</v>
      </c>
      <c r="AG1006">
        <f t="shared" si="479"/>
        <v>-9.0757121103705145E-3</v>
      </c>
      <c r="AH1006">
        <f t="shared" si="480"/>
        <v>-1.3473941825396223E-2</v>
      </c>
      <c r="AI1006">
        <f t="shared" si="481"/>
        <v>4.6338491640449446E-2</v>
      </c>
      <c r="AJ1006">
        <f t="shared" si="482"/>
        <v>-0.34880227574763728</v>
      </c>
      <c r="AK1006">
        <f t="shared" si="483"/>
        <v>0.14509434485461989</v>
      </c>
      <c r="AL1006">
        <f t="shared" si="484"/>
        <v>9.836440749044117</v>
      </c>
      <c r="AM1006">
        <f t="shared" si="476"/>
        <v>-0.34878998964554697</v>
      </c>
      <c r="AN1006">
        <f t="shared" si="477"/>
        <v>0.1451288923620917</v>
      </c>
      <c r="AO1006">
        <f t="shared" si="478"/>
        <v>9.8364406750437894</v>
      </c>
      <c r="AQ1006">
        <f t="shared" si="497"/>
        <v>2.06270000198856E-2</v>
      </c>
      <c r="AR1006" t="b">
        <f t="shared" si="505"/>
        <v>0</v>
      </c>
      <c r="AS1006" t="b">
        <f t="shared" si="506"/>
        <v>0</v>
      </c>
      <c r="AT1006" t="b">
        <f>FALSE</f>
        <v>0</v>
      </c>
      <c r="AU1006" t="b">
        <f t="shared" si="493"/>
        <v>0</v>
      </c>
      <c r="AV1006" t="b">
        <f t="shared" si="498"/>
        <v>0</v>
      </c>
      <c r="AW1006" t="b">
        <f t="shared" si="494"/>
        <v>0</v>
      </c>
      <c r="AX1006">
        <f t="shared" si="499"/>
        <v>0</v>
      </c>
      <c r="AY1006">
        <f t="shared" si="500"/>
        <v>0</v>
      </c>
      <c r="AZ1006" t="b">
        <f t="shared" si="495"/>
        <v>0</v>
      </c>
    </row>
    <row r="1007" spans="1:52" x14ac:dyDescent="0.3">
      <c r="A1007" s="4">
        <v>1005</v>
      </c>
      <c r="B1007" s="4">
        <v>-803097165123</v>
      </c>
      <c r="C1007" s="5">
        <v>0</v>
      </c>
      <c r="D1007" s="5">
        <v>-1.7066999999999999E-2</v>
      </c>
      <c r="E1007" s="5">
        <v>4.176E-3</v>
      </c>
      <c r="F1007" s="5">
        <v>1003909</v>
      </c>
      <c r="G1007" s="5">
        <v>0</v>
      </c>
      <c r="H1007" s="5">
        <v>0</v>
      </c>
      <c r="I1007" s="5">
        <v>0</v>
      </c>
      <c r="J1007" s="5">
        <v>-0.51800000000000002</v>
      </c>
      <c r="K1007" s="5">
        <v>-0.76700000000000002</v>
      </c>
      <c r="L1007" s="5">
        <v>2655000</v>
      </c>
      <c r="M1007" s="5">
        <v>0</v>
      </c>
      <c r="S1007">
        <f t="shared" si="485"/>
        <v>1005</v>
      </c>
      <c r="T1007">
        <f t="shared" si="496"/>
        <v>23.99878699996043</v>
      </c>
      <c r="U1007">
        <f t="shared" si="486"/>
        <v>0</v>
      </c>
      <c r="V1007">
        <f t="shared" si="490"/>
        <v>-0.16736241539999999</v>
      </c>
      <c r="W1007">
        <f t="shared" si="491"/>
        <v>4.09506912E-2</v>
      </c>
      <c r="X1007">
        <f t="shared" si="492"/>
        <v>9.8445324357999997</v>
      </c>
      <c r="Y1007">
        <f t="shared" si="487"/>
        <v>0</v>
      </c>
      <c r="Z1007">
        <f t="shared" si="488"/>
        <v>0</v>
      </c>
      <c r="AA1007">
        <f t="shared" si="489"/>
        <v>0</v>
      </c>
      <c r="AB1007">
        <f t="shared" si="501"/>
        <v>-0.51800000000000002</v>
      </c>
      <c r="AC1007">
        <f t="shared" si="502"/>
        <v>-0.76700000000000002</v>
      </c>
      <c r="AD1007">
        <f t="shared" si="503"/>
        <v>2.6549999999999998</v>
      </c>
      <c r="AE1007">
        <f t="shared" si="504"/>
        <v>0</v>
      </c>
      <c r="AG1007">
        <f t="shared" si="479"/>
        <v>-9.0408055253306269E-3</v>
      </c>
      <c r="AH1007">
        <f t="shared" si="480"/>
        <v>-1.3386675362796509E-2</v>
      </c>
      <c r="AI1007">
        <f t="shared" si="481"/>
        <v>4.6338491640449446E-2</v>
      </c>
      <c r="AJ1007">
        <f t="shared" si="482"/>
        <v>-0.29912904348287839</v>
      </c>
      <c r="AK1007">
        <f t="shared" si="483"/>
        <v>0.12992207951483836</v>
      </c>
      <c r="AL1007">
        <f t="shared" si="484"/>
        <v>9.8406375853049344</v>
      </c>
      <c r="AM1007">
        <f t="shared" si="476"/>
        <v>-0.29911870196104684</v>
      </c>
      <c r="AN1007">
        <f t="shared" si="477"/>
        <v>0.12995030842613947</v>
      </c>
      <c r="AO1007">
        <f t="shared" si="478"/>
        <v>9.8406375269183464</v>
      </c>
      <c r="AQ1007">
        <f t="shared" si="497"/>
        <v>2.1024999907240272E-2</v>
      </c>
      <c r="AR1007" t="b">
        <f t="shared" si="505"/>
        <v>0</v>
      </c>
      <c r="AS1007" t="b">
        <f t="shared" si="506"/>
        <v>0</v>
      </c>
      <c r="AT1007" t="b">
        <f>FALSE</f>
        <v>0</v>
      </c>
      <c r="AU1007" t="b">
        <f t="shared" si="493"/>
        <v>0</v>
      </c>
      <c r="AV1007" t="b">
        <f t="shared" si="498"/>
        <v>0</v>
      </c>
      <c r="AW1007" t="b">
        <f t="shared" si="494"/>
        <v>0</v>
      </c>
      <c r="AX1007">
        <f t="shared" si="499"/>
        <v>0</v>
      </c>
      <c r="AY1007">
        <f t="shared" si="500"/>
        <v>0</v>
      </c>
      <c r="AZ1007" t="b">
        <f t="shared" si="495"/>
        <v>0</v>
      </c>
    </row>
    <row r="1008" spans="1:52" x14ac:dyDescent="0.3">
      <c r="A1008" s="4">
        <v>1006</v>
      </c>
      <c r="B1008" s="4">
        <v>-803097145894</v>
      </c>
      <c r="C1008" s="5">
        <v>0</v>
      </c>
      <c r="D1008" s="5">
        <v>-1.2383E-2</v>
      </c>
      <c r="E1008" s="5">
        <v>4.3280000000000002E-3</v>
      </c>
      <c r="F1008" s="5">
        <v>1004263</v>
      </c>
      <c r="G1008" s="5">
        <v>0</v>
      </c>
      <c r="H1008" s="5">
        <v>0</v>
      </c>
      <c r="I1008" s="5">
        <v>0</v>
      </c>
      <c r="J1008" s="5">
        <v>-0.51600000000000001</v>
      </c>
      <c r="K1008" s="5">
        <v>-0.76500000000000001</v>
      </c>
      <c r="L1008" s="5">
        <v>2654000</v>
      </c>
      <c r="M1008" s="5">
        <v>0</v>
      </c>
      <c r="S1008">
        <f t="shared" si="485"/>
        <v>1006</v>
      </c>
      <c r="T1008">
        <f t="shared" si="496"/>
        <v>24.018016000045463</v>
      </c>
      <c r="U1008">
        <f t="shared" si="486"/>
        <v>0</v>
      </c>
      <c r="V1008">
        <f t="shared" si="490"/>
        <v>-0.12143017460000001</v>
      </c>
      <c r="W1008">
        <f t="shared" si="491"/>
        <v>4.2441233600000003E-2</v>
      </c>
      <c r="X1008">
        <f t="shared" si="492"/>
        <v>9.8480038305999997</v>
      </c>
      <c r="Y1008">
        <f t="shared" si="487"/>
        <v>0</v>
      </c>
      <c r="Z1008">
        <f t="shared" si="488"/>
        <v>0</v>
      </c>
      <c r="AA1008">
        <f t="shared" si="489"/>
        <v>0</v>
      </c>
      <c r="AB1008">
        <f t="shared" si="501"/>
        <v>-0.51600000000000001</v>
      </c>
      <c r="AC1008">
        <f t="shared" si="502"/>
        <v>-0.76500000000000001</v>
      </c>
      <c r="AD1008">
        <f t="shared" si="503"/>
        <v>2.6539999999999999</v>
      </c>
      <c r="AE1008">
        <f t="shared" si="504"/>
        <v>0</v>
      </c>
      <c r="AG1008">
        <f t="shared" si="479"/>
        <v>-9.0058989402907411E-3</v>
      </c>
      <c r="AH1008">
        <f t="shared" si="480"/>
        <v>-1.3351768777756621E-2</v>
      </c>
      <c r="AI1008">
        <f t="shared" si="481"/>
        <v>4.63210383479295E-2</v>
      </c>
      <c r="AJ1008">
        <f t="shared" si="482"/>
        <v>-0.25290371447233645</v>
      </c>
      <c r="AK1008">
        <f t="shared" si="483"/>
        <v>0.13110593500826082</v>
      </c>
      <c r="AL1008">
        <f t="shared" si="484"/>
        <v>9.8447233042953943</v>
      </c>
      <c r="AM1008">
        <f t="shared" si="476"/>
        <v>-0.2528932792968499</v>
      </c>
      <c r="AN1008">
        <f t="shared" si="477"/>
        <v>0.13112844086778469</v>
      </c>
      <c r="AO1008">
        <f t="shared" si="478"/>
        <v>9.8447232726170224</v>
      </c>
      <c r="AQ1008">
        <f t="shared" si="497"/>
        <v>1.9229000085033476E-2</v>
      </c>
      <c r="AR1008" t="b">
        <f t="shared" si="505"/>
        <v>0</v>
      </c>
      <c r="AS1008" t="b">
        <f t="shared" si="506"/>
        <v>0</v>
      </c>
      <c r="AT1008" t="b">
        <f>FALSE</f>
        <v>0</v>
      </c>
      <c r="AU1008" t="b">
        <f t="shared" si="493"/>
        <v>0</v>
      </c>
      <c r="AV1008" t="b">
        <f t="shared" si="498"/>
        <v>0</v>
      </c>
      <c r="AW1008" t="b">
        <f t="shared" si="494"/>
        <v>0</v>
      </c>
      <c r="AX1008">
        <f t="shared" si="499"/>
        <v>0</v>
      </c>
      <c r="AY1008">
        <f t="shared" si="500"/>
        <v>0</v>
      </c>
      <c r="AZ1008" t="b">
        <f t="shared" si="495"/>
        <v>0</v>
      </c>
    </row>
    <row r="1009" spans="1:52" x14ac:dyDescent="0.3">
      <c r="A1009" s="4">
        <v>1007</v>
      </c>
      <c r="B1009" s="4">
        <v>-803097126300</v>
      </c>
      <c r="C1009" s="5">
        <v>0</v>
      </c>
      <c r="D1009" s="5">
        <v>-1.3924000000000001E-2</v>
      </c>
      <c r="E1009" s="5">
        <v>2.4390000000000002E-3</v>
      </c>
      <c r="F1009" s="5">
        <v>1004079</v>
      </c>
      <c r="G1009" s="5">
        <v>0</v>
      </c>
      <c r="H1009" s="5">
        <v>0</v>
      </c>
      <c r="I1009" s="5">
        <v>0</v>
      </c>
      <c r="J1009" s="5">
        <v>-0.51500000000000001</v>
      </c>
      <c r="K1009" s="5">
        <v>-0.76300000000000001</v>
      </c>
      <c r="L1009" s="5">
        <v>2654000</v>
      </c>
      <c r="M1009" s="5">
        <v>0</v>
      </c>
      <c r="S1009">
        <f t="shared" si="485"/>
        <v>1007</v>
      </c>
      <c r="T1009">
        <f t="shared" si="496"/>
        <v>24.037609999999404</v>
      </c>
      <c r="U1009">
        <f t="shared" si="486"/>
        <v>0</v>
      </c>
      <c r="V1009">
        <f t="shared" si="490"/>
        <v>-0.13654152880000001</v>
      </c>
      <c r="W1009">
        <f t="shared" si="491"/>
        <v>2.3917321800000002E-2</v>
      </c>
      <c r="X1009">
        <f t="shared" si="492"/>
        <v>9.8461994898</v>
      </c>
      <c r="Y1009">
        <f t="shared" si="487"/>
        <v>0</v>
      </c>
      <c r="Z1009">
        <f t="shared" si="488"/>
        <v>0</v>
      </c>
      <c r="AA1009">
        <f t="shared" si="489"/>
        <v>0</v>
      </c>
      <c r="AB1009">
        <f t="shared" si="501"/>
        <v>-0.51500000000000001</v>
      </c>
      <c r="AC1009">
        <f t="shared" si="502"/>
        <v>-0.76300000000000001</v>
      </c>
      <c r="AD1009">
        <f t="shared" si="503"/>
        <v>2.6539999999999999</v>
      </c>
      <c r="AE1009">
        <f t="shared" si="504"/>
        <v>0</v>
      </c>
      <c r="AG1009">
        <f t="shared" si="479"/>
        <v>-8.9884456477707965E-3</v>
      </c>
      <c r="AH1009">
        <f t="shared" si="480"/>
        <v>-1.3316862192716735E-2</v>
      </c>
      <c r="AI1009">
        <f t="shared" si="481"/>
        <v>4.63210383479295E-2</v>
      </c>
      <c r="AJ1009">
        <f t="shared" si="482"/>
        <v>-0.26764602822568462</v>
      </c>
      <c r="AK1009">
        <f t="shared" si="483"/>
        <v>0.11239300265385906</v>
      </c>
      <c r="AL1009">
        <f t="shared" si="484"/>
        <v>9.8428955819330106</v>
      </c>
      <c r="AM1009">
        <f t="shared" si="476"/>
        <v>-0.26763786893490532</v>
      </c>
      <c r="AN1009">
        <f t="shared" si="477"/>
        <v>0.11241719288489857</v>
      </c>
      <c r="AO1009">
        <f t="shared" si="478"/>
        <v>9.8428955275448686</v>
      </c>
      <c r="AQ1009">
        <f t="shared" si="497"/>
        <v>1.9593999953940511E-2</v>
      </c>
      <c r="AR1009" t="b">
        <f t="shared" si="505"/>
        <v>0</v>
      </c>
      <c r="AS1009" t="b">
        <f t="shared" si="506"/>
        <v>0</v>
      </c>
      <c r="AT1009" t="b">
        <f>FALSE</f>
        <v>0</v>
      </c>
      <c r="AU1009" t="b">
        <f t="shared" si="493"/>
        <v>0</v>
      </c>
      <c r="AV1009" t="b">
        <f t="shared" si="498"/>
        <v>0</v>
      </c>
      <c r="AW1009" t="b">
        <f t="shared" si="494"/>
        <v>0</v>
      </c>
      <c r="AX1009">
        <f t="shared" si="499"/>
        <v>0</v>
      </c>
      <c r="AY1009">
        <f t="shared" si="500"/>
        <v>0</v>
      </c>
      <c r="AZ1009" t="b">
        <f t="shared" si="495"/>
        <v>0</v>
      </c>
    </row>
    <row r="1010" spans="1:52" x14ac:dyDescent="0.3">
      <c r="A1010" s="4">
        <v>1008</v>
      </c>
      <c r="B1010" s="4">
        <v>-803097110467</v>
      </c>
      <c r="C1010" s="5">
        <v>0</v>
      </c>
      <c r="D1010" s="5">
        <v>-1.8096000000000001E-2</v>
      </c>
      <c r="E1010" s="5">
        <v>5.1699999999999999E-4</v>
      </c>
      <c r="F1010" s="5">
        <v>1003954</v>
      </c>
      <c r="G1010" s="5">
        <v>0</v>
      </c>
      <c r="H1010" s="5">
        <v>0</v>
      </c>
      <c r="I1010" s="5">
        <v>0</v>
      </c>
      <c r="J1010" s="5">
        <v>-0.51600000000000001</v>
      </c>
      <c r="K1010" s="5">
        <v>-0.75900000000000001</v>
      </c>
      <c r="L1010" s="5">
        <v>2655000</v>
      </c>
      <c r="M1010" s="5">
        <v>0</v>
      </c>
      <c r="S1010">
        <f t="shared" si="485"/>
        <v>1008</v>
      </c>
      <c r="T1010">
        <f t="shared" si="496"/>
        <v>24.053442999953404</v>
      </c>
      <c r="U1010">
        <f t="shared" si="486"/>
        <v>0</v>
      </c>
      <c r="V1010">
        <f t="shared" si="490"/>
        <v>-0.17745299520000002</v>
      </c>
      <c r="W1010">
        <f t="shared" si="491"/>
        <v>5.0698054000000003E-3</v>
      </c>
      <c r="X1010">
        <f t="shared" si="492"/>
        <v>9.8449737148000001</v>
      </c>
      <c r="Y1010">
        <f t="shared" si="487"/>
        <v>0</v>
      </c>
      <c r="Z1010">
        <f t="shared" si="488"/>
        <v>0</v>
      </c>
      <c r="AA1010">
        <f t="shared" si="489"/>
        <v>0</v>
      </c>
      <c r="AB1010">
        <f t="shared" si="501"/>
        <v>-0.51600000000000001</v>
      </c>
      <c r="AC1010">
        <f t="shared" si="502"/>
        <v>-0.75900000000000001</v>
      </c>
      <c r="AD1010">
        <f t="shared" si="503"/>
        <v>2.6549999999999998</v>
      </c>
      <c r="AE1010">
        <f t="shared" si="504"/>
        <v>0</v>
      </c>
      <c r="AG1010">
        <f t="shared" si="479"/>
        <v>-9.0058989402907411E-3</v>
      </c>
      <c r="AH1010">
        <f t="shared" si="480"/>
        <v>-1.324704902263696E-2</v>
      </c>
      <c r="AI1010">
        <f t="shared" si="481"/>
        <v>4.6338491640449446E-2</v>
      </c>
      <c r="AJ1010">
        <f t="shared" si="482"/>
        <v>-0.30785046042791331</v>
      </c>
      <c r="AK1010">
        <f t="shared" si="483"/>
        <v>9.3702290869617982E-2</v>
      </c>
      <c r="AL1010">
        <f t="shared" si="484"/>
        <v>9.8413144796940237</v>
      </c>
      <c r="AM1010">
        <f t="shared" si="476"/>
        <v>-0.30784456699982587</v>
      </c>
      <c r="AN1010">
        <f t="shared" si="477"/>
        <v>9.3731239637310004E-2</v>
      </c>
      <c r="AO1010">
        <f t="shared" si="478"/>
        <v>9.8413143883741405</v>
      </c>
      <c r="AQ1010">
        <f t="shared" si="497"/>
        <v>1.5832999954000115E-2</v>
      </c>
      <c r="AR1010" t="b">
        <f t="shared" si="505"/>
        <v>0</v>
      </c>
      <c r="AS1010" t="b">
        <f t="shared" si="506"/>
        <v>0</v>
      </c>
      <c r="AT1010" t="b">
        <f>FALSE</f>
        <v>0</v>
      </c>
      <c r="AU1010" t="b">
        <f t="shared" si="493"/>
        <v>0</v>
      </c>
      <c r="AV1010" t="b">
        <f t="shared" si="498"/>
        <v>0</v>
      </c>
      <c r="AW1010" t="b">
        <f t="shared" si="494"/>
        <v>0</v>
      </c>
      <c r="AX1010">
        <f t="shared" si="499"/>
        <v>0</v>
      </c>
      <c r="AY1010">
        <f t="shared" si="500"/>
        <v>0</v>
      </c>
      <c r="AZ1010" t="b">
        <f t="shared" si="495"/>
        <v>0</v>
      </c>
    </row>
    <row r="1011" spans="1:52" x14ac:dyDescent="0.3">
      <c r="A1011" s="4">
        <v>1009</v>
      </c>
      <c r="B1011" s="4">
        <v>-803097085360</v>
      </c>
      <c r="C1011" s="5">
        <v>0</v>
      </c>
      <c r="D1011" s="5">
        <v>-1.3256E-2</v>
      </c>
      <c r="E1011" s="5">
        <v>-3.4740000000000001E-3</v>
      </c>
      <c r="F1011" s="5">
        <v>1005710</v>
      </c>
      <c r="G1011" s="5">
        <v>0</v>
      </c>
      <c r="H1011" s="5">
        <v>0</v>
      </c>
      <c r="I1011" s="5">
        <v>0</v>
      </c>
      <c r="J1011" s="5">
        <v>-0.52100000000000002</v>
      </c>
      <c r="K1011" s="5">
        <v>-0.75600000000000001</v>
      </c>
      <c r="L1011" s="5">
        <v>2655000</v>
      </c>
      <c r="M1011" s="5">
        <v>0</v>
      </c>
      <c r="S1011">
        <f t="shared" si="485"/>
        <v>1009</v>
      </c>
      <c r="T1011">
        <f t="shared" si="496"/>
        <v>24.078549999976531</v>
      </c>
      <c r="U1011">
        <f t="shared" si="486"/>
        <v>0</v>
      </c>
      <c r="V1011">
        <f t="shared" si="490"/>
        <v>-0.12999098720000002</v>
      </c>
      <c r="W1011">
        <f t="shared" si="491"/>
        <v>-3.4066738800000003E-2</v>
      </c>
      <c r="X1011">
        <f t="shared" si="492"/>
        <v>9.8621934020000008</v>
      </c>
      <c r="Y1011">
        <f t="shared" si="487"/>
        <v>0</v>
      </c>
      <c r="Z1011">
        <f t="shared" si="488"/>
        <v>0</v>
      </c>
      <c r="AA1011">
        <f t="shared" si="489"/>
        <v>0</v>
      </c>
      <c r="AB1011">
        <f t="shared" si="501"/>
        <v>-0.52100000000000002</v>
      </c>
      <c r="AC1011">
        <f t="shared" si="502"/>
        <v>-0.75600000000000001</v>
      </c>
      <c r="AD1011">
        <f t="shared" si="503"/>
        <v>2.6549999999999998</v>
      </c>
      <c r="AE1011">
        <f t="shared" si="504"/>
        <v>0</v>
      </c>
      <c r="AG1011">
        <f t="shared" si="479"/>
        <v>-9.0931654028904574E-3</v>
      </c>
      <c r="AH1011">
        <f t="shared" si="480"/>
        <v>-1.319468914507713E-2</v>
      </c>
      <c r="AI1011">
        <f t="shared" si="481"/>
        <v>4.6338491640449446E-2</v>
      </c>
      <c r="AJ1011">
        <f t="shared" si="482"/>
        <v>-0.26010447202756592</v>
      </c>
      <c r="AK1011">
        <f t="shared" si="483"/>
        <v>5.5588587460966246E-2</v>
      </c>
      <c r="AL1011">
        <f t="shared" si="484"/>
        <v>9.8595219189610503</v>
      </c>
      <c r="AM1011">
        <f t="shared" si="476"/>
        <v>-0.26010317954050877</v>
      </c>
      <c r="AN1011">
        <f t="shared" si="477"/>
        <v>5.5611989595374153E-2</v>
      </c>
      <c r="AO1011">
        <f t="shared" si="478"/>
        <v>9.859521821087684</v>
      </c>
      <c r="AQ1011">
        <f t="shared" si="497"/>
        <v>2.5107000023126602E-2</v>
      </c>
      <c r="AR1011" t="b">
        <f t="shared" si="505"/>
        <v>0</v>
      </c>
      <c r="AS1011" t="b">
        <f t="shared" si="506"/>
        <v>0</v>
      </c>
      <c r="AT1011" t="b">
        <f>FALSE</f>
        <v>0</v>
      </c>
      <c r="AU1011" t="b">
        <f t="shared" si="493"/>
        <v>0</v>
      </c>
      <c r="AV1011" t="b">
        <f t="shared" si="498"/>
        <v>0</v>
      </c>
      <c r="AW1011" t="b">
        <f t="shared" si="494"/>
        <v>0</v>
      </c>
      <c r="AX1011">
        <f t="shared" si="499"/>
        <v>0</v>
      </c>
      <c r="AY1011">
        <f t="shared" si="500"/>
        <v>0</v>
      </c>
      <c r="AZ1011" t="b">
        <f t="shared" si="495"/>
        <v>0</v>
      </c>
    </row>
    <row r="1012" spans="1:52" x14ac:dyDescent="0.3">
      <c r="A1012" s="4">
        <v>1010</v>
      </c>
      <c r="B1012" s="4">
        <v>-803097065395</v>
      </c>
      <c r="C1012" s="5">
        <v>0</v>
      </c>
      <c r="D1012" s="5">
        <v>-1.2825E-2</v>
      </c>
      <c r="E1012" s="5">
        <v>1.5999999999999999E-5</v>
      </c>
      <c r="F1012" s="5">
        <v>1004728</v>
      </c>
      <c r="G1012" s="5">
        <v>0</v>
      </c>
      <c r="H1012" s="5">
        <v>0</v>
      </c>
      <c r="I1012" s="5">
        <v>0</v>
      </c>
      <c r="J1012" s="5">
        <v>-0.52300000000000002</v>
      </c>
      <c r="K1012" s="5">
        <v>-0.754</v>
      </c>
      <c r="L1012" s="5">
        <v>2655000</v>
      </c>
      <c r="M1012" s="5">
        <v>0</v>
      </c>
      <c r="S1012">
        <f t="shared" si="485"/>
        <v>1010</v>
      </c>
      <c r="T1012">
        <f t="shared" si="496"/>
        <v>24.09851499996148</v>
      </c>
      <c r="U1012">
        <f t="shared" si="486"/>
        <v>0</v>
      </c>
      <c r="V1012">
        <f t="shared" si="490"/>
        <v>-0.12576451499999999</v>
      </c>
      <c r="W1012">
        <f t="shared" si="491"/>
        <v>1.5689919999999999E-4</v>
      </c>
      <c r="X1012">
        <f t="shared" si="492"/>
        <v>9.8525637136000004</v>
      </c>
      <c r="Y1012">
        <f t="shared" si="487"/>
        <v>0</v>
      </c>
      <c r="Z1012">
        <f t="shared" si="488"/>
        <v>0</v>
      </c>
      <c r="AA1012">
        <f t="shared" si="489"/>
        <v>0</v>
      </c>
      <c r="AB1012">
        <f t="shared" si="501"/>
        <v>-0.52300000000000002</v>
      </c>
      <c r="AC1012">
        <f t="shared" si="502"/>
        <v>-0.754</v>
      </c>
      <c r="AD1012">
        <f t="shared" si="503"/>
        <v>2.6549999999999998</v>
      </c>
      <c r="AE1012">
        <f t="shared" si="504"/>
        <v>0</v>
      </c>
      <c r="AG1012">
        <f t="shared" si="479"/>
        <v>-9.1280719879303432E-3</v>
      </c>
      <c r="AH1012">
        <f t="shared" si="480"/>
        <v>-1.3159782560037244E-2</v>
      </c>
      <c r="AI1012">
        <f t="shared" si="481"/>
        <v>4.6338491640449446E-2</v>
      </c>
      <c r="AJ1012">
        <f t="shared" si="482"/>
        <v>-0.25540747903007288</v>
      </c>
      <c r="AK1012">
        <f t="shared" si="483"/>
        <v>9.006766073198548E-2</v>
      </c>
      <c r="AL1012">
        <f t="shared" si="484"/>
        <v>9.8496438161257274</v>
      </c>
      <c r="AM1012">
        <f t="shared" si="476"/>
        <v>-0.25540205873147148</v>
      </c>
      <c r="AN1012">
        <f t="shared" si="477"/>
        <v>9.0090554590522315E-2</v>
      </c>
      <c r="AO1012">
        <f t="shared" si="478"/>
        <v>9.8496437473020961</v>
      </c>
      <c r="AQ1012">
        <f t="shared" si="497"/>
        <v>1.9964999984949827E-2</v>
      </c>
      <c r="AR1012" t="b">
        <f t="shared" si="505"/>
        <v>0</v>
      </c>
      <c r="AS1012" t="b">
        <f t="shared" si="506"/>
        <v>0</v>
      </c>
      <c r="AT1012" t="b">
        <f>FALSE</f>
        <v>0</v>
      </c>
      <c r="AU1012" t="b">
        <f t="shared" si="493"/>
        <v>0</v>
      </c>
      <c r="AV1012" t="b">
        <f t="shared" si="498"/>
        <v>0</v>
      </c>
      <c r="AW1012" t="b">
        <f t="shared" si="494"/>
        <v>0</v>
      </c>
      <c r="AX1012">
        <f t="shared" si="499"/>
        <v>0</v>
      </c>
      <c r="AY1012">
        <f t="shared" si="500"/>
        <v>0</v>
      </c>
      <c r="AZ1012" t="b">
        <f t="shared" si="495"/>
        <v>0</v>
      </c>
    </row>
    <row r="1013" spans="1:52" x14ac:dyDescent="0.3">
      <c r="A1013" s="4">
        <v>1011</v>
      </c>
      <c r="B1013" s="4">
        <v>-803097044589</v>
      </c>
      <c r="C1013" s="5">
        <v>0</v>
      </c>
      <c r="D1013" s="5">
        <v>-1.2801999999999999E-2</v>
      </c>
      <c r="E1013" s="5">
        <v>4.751E-3</v>
      </c>
      <c r="F1013" s="5">
        <v>1003937</v>
      </c>
      <c r="G1013" s="5">
        <v>0</v>
      </c>
      <c r="H1013" s="5">
        <v>0</v>
      </c>
      <c r="I1013" s="5">
        <v>0</v>
      </c>
      <c r="J1013" s="5">
        <v>-0.52100000000000002</v>
      </c>
      <c r="K1013" s="5">
        <v>-0.752</v>
      </c>
      <c r="L1013" s="5">
        <v>2656000</v>
      </c>
      <c r="M1013" s="5">
        <v>0</v>
      </c>
      <c r="S1013">
        <f t="shared" si="485"/>
        <v>1011</v>
      </c>
      <c r="T1013">
        <f t="shared" si="496"/>
        <v>24.119320999947377</v>
      </c>
      <c r="U1013">
        <f t="shared" si="486"/>
        <v>0</v>
      </c>
      <c r="V1013">
        <f t="shared" si="490"/>
        <v>-0.1255389724</v>
      </c>
      <c r="W1013">
        <f t="shared" si="491"/>
        <v>4.6589256200000005E-2</v>
      </c>
      <c r="X1013">
        <f t="shared" si="492"/>
        <v>9.844807009400002</v>
      </c>
      <c r="Y1013">
        <f t="shared" si="487"/>
        <v>0</v>
      </c>
      <c r="Z1013">
        <f t="shared" si="488"/>
        <v>0</v>
      </c>
      <c r="AA1013">
        <f t="shared" si="489"/>
        <v>0</v>
      </c>
      <c r="AB1013">
        <f t="shared" si="501"/>
        <v>-0.52100000000000002</v>
      </c>
      <c r="AC1013">
        <f t="shared" si="502"/>
        <v>-0.752</v>
      </c>
      <c r="AD1013">
        <f t="shared" si="503"/>
        <v>2.6560000000000001</v>
      </c>
      <c r="AE1013">
        <f t="shared" si="504"/>
        <v>0</v>
      </c>
      <c r="AG1013">
        <f t="shared" si="479"/>
        <v>-9.0931654028904574E-3</v>
      </c>
      <c r="AH1013">
        <f t="shared" si="480"/>
        <v>-1.3124875974997358E-2</v>
      </c>
      <c r="AI1013">
        <f t="shared" si="481"/>
        <v>4.6355944932969392E-2</v>
      </c>
      <c r="AJ1013">
        <f t="shared" si="482"/>
        <v>-0.25473632103907368</v>
      </c>
      <c r="AK1013">
        <f t="shared" si="483"/>
        <v>0.13608386259877397</v>
      </c>
      <c r="AL1013">
        <f t="shared" si="484"/>
        <v>9.8414808963793465</v>
      </c>
      <c r="AM1013">
        <f t="shared" si="476"/>
        <v>-0.25472541920878611</v>
      </c>
      <c r="AN1013">
        <f t="shared" si="477"/>
        <v>0.1361065549064302</v>
      </c>
      <c r="AO1013">
        <f t="shared" si="478"/>
        <v>9.8414808647497942</v>
      </c>
      <c r="AQ1013">
        <f t="shared" si="497"/>
        <v>2.0805999985896051E-2</v>
      </c>
      <c r="AR1013" t="b">
        <f t="shared" si="505"/>
        <v>0</v>
      </c>
      <c r="AS1013" t="b">
        <f t="shared" si="506"/>
        <v>0</v>
      </c>
      <c r="AT1013" t="b">
        <f>FALSE</f>
        <v>0</v>
      </c>
      <c r="AU1013" t="b">
        <f t="shared" si="493"/>
        <v>0</v>
      </c>
      <c r="AV1013" t="b">
        <f t="shared" si="498"/>
        <v>0</v>
      </c>
      <c r="AW1013" t="b">
        <f t="shared" si="494"/>
        <v>0</v>
      </c>
      <c r="AX1013">
        <f t="shared" si="499"/>
        <v>0</v>
      </c>
      <c r="AY1013">
        <f t="shared" si="500"/>
        <v>0</v>
      </c>
      <c r="AZ1013" t="b">
        <f t="shared" si="495"/>
        <v>0</v>
      </c>
    </row>
    <row r="1014" spans="1:52" x14ac:dyDescent="0.3">
      <c r="A1014" s="4">
        <v>1012</v>
      </c>
      <c r="B1014" s="4">
        <v>-803097035365</v>
      </c>
      <c r="C1014" s="5">
        <v>0</v>
      </c>
      <c r="D1014" s="5">
        <v>-1.2864E-2</v>
      </c>
      <c r="E1014" s="5">
        <v>4.1520000000000003E-3</v>
      </c>
      <c r="F1014" s="5">
        <v>1001852</v>
      </c>
      <c r="G1014" s="5">
        <v>0</v>
      </c>
      <c r="H1014" s="5">
        <v>0</v>
      </c>
      <c r="I1014" s="5">
        <v>0</v>
      </c>
      <c r="J1014" s="5">
        <v>-0.52100000000000002</v>
      </c>
      <c r="K1014" s="5">
        <v>-0.751</v>
      </c>
      <c r="L1014" s="5">
        <v>2656000</v>
      </c>
      <c r="M1014" s="5">
        <v>0</v>
      </c>
      <c r="S1014">
        <f t="shared" si="485"/>
        <v>1012</v>
      </c>
      <c r="T1014">
        <f t="shared" si="496"/>
        <v>24.128544999985024</v>
      </c>
      <c r="U1014">
        <f t="shared" si="486"/>
        <v>0</v>
      </c>
      <c r="V1014">
        <f t="shared" si="490"/>
        <v>-0.12614695680000002</v>
      </c>
      <c r="W1014">
        <f t="shared" si="491"/>
        <v>4.0715342400000007E-2</v>
      </c>
      <c r="X1014">
        <f t="shared" si="492"/>
        <v>9.8243610823999994</v>
      </c>
      <c r="Y1014">
        <f t="shared" si="487"/>
        <v>0</v>
      </c>
      <c r="Z1014">
        <f t="shared" si="488"/>
        <v>0</v>
      </c>
      <c r="AA1014">
        <f t="shared" si="489"/>
        <v>0</v>
      </c>
      <c r="AB1014">
        <f t="shared" si="501"/>
        <v>-0.52100000000000002</v>
      </c>
      <c r="AC1014">
        <f t="shared" si="502"/>
        <v>-0.751</v>
      </c>
      <c r="AD1014">
        <f t="shared" si="503"/>
        <v>2.6560000000000001</v>
      </c>
      <c r="AE1014">
        <f t="shared" si="504"/>
        <v>0</v>
      </c>
      <c r="AG1014">
        <f t="shared" si="479"/>
        <v>-9.0931654028904574E-3</v>
      </c>
      <c r="AH1014">
        <f t="shared" si="480"/>
        <v>-1.3107422682477414E-2</v>
      </c>
      <c r="AI1014">
        <f t="shared" si="481"/>
        <v>4.6355944932969392E-2</v>
      </c>
      <c r="AJ1014">
        <f t="shared" si="482"/>
        <v>-0.25490448669950733</v>
      </c>
      <c r="AK1014">
        <f t="shared" si="483"/>
        <v>0.13002425993031141</v>
      </c>
      <c r="AL1014">
        <f t="shared" si="484"/>
        <v>9.8210874584071579</v>
      </c>
      <c r="AM1014">
        <f t="shared" si="476"/>
        <v>-0.2548943105148388</v>
      </c>
      <c r="AN1014">
        <f t="shared" si="477"/>
        <v>0.13004696831505885</v>
      </c>
      <c r="AO1014">
        <f t="shared" si="478"/>
        <v>9.8210874218536297</v>
      </c>
      <c r="AQ1014">
        <f t="shared" si="497"/>
        <v>9.2240000376477838E-3</v>
      </c>
      <c r="AR1014" t="b">
        <f t="shared" si="505"/>
        <v>0</v>
      </c>
      <c r="AS1014" t="b">
        <f t="shared" si="506"/>
        <v>0</v>
      </c>
      <c r="AT1014" t="b">
        <f>FALSE</f>
        <v>0</v>
      </c>
      <c r="AU1014" t="b">
        <f t="shared" si="493"/>
        <v>0</v>
      </c>
      <c r="AV1014" t="b">
        <f t="shared" si="498"/>
        <v>0</v>
      </c>
      <c r="AW1014" t="b">
        <f t="shared" si="494"/>
        <v>0</v>
      </c>
      <c r="AX1014">
        <f t="shared" si="499"/>
        <v>0</v>
      </c>
      <c r="AY1014">
        <f t="shared" si="500"/>
        <v>0</v>
      </c>
      <c r="AZ1014" t="b">
        <f t="shared" si="495"/>
        <v>0</v>
      </c>
    </row>
    <row r="1015" spans="1:52" x14ac:dyDescent="0.3">
      <c r="A1015" s="4">
        <v>1013</v>
      </c>
      <c r="B1015" s="4">
        <v>-803097004888</v>
      </c>
      <c r="C1015" s="5">
        <v>0</v>
      </c>
      <c r="D1015" s="5">
        <v>-1.2913000000000001E-2</v>
      </c>
      <c r="E1015" s="5">
        <v>-4.8300000000000001E-3</v>
      </c>
      <c r="F1015" s="5">
        <v>1003455</v>
      </c>
      <c r="G1015" s="5">
        <v>0</v>
      </c>
      <c r="H1015" s="5">
        <v>0</v>
      </c>
      <c r="I1015" s="5">
        <v>0</v>
      </c>
      <c r="J1015" s="5">
        <v>-0.52300000000000002</v>
      </c>
      <c r="K1015" s="5">
        <v>-0.75</v>
      </c>
      <c r="L1015" s="5">
        <v>2656000</v>
      </c>
      <c r="M1015" s="5">
        <v>0</v>
      </c>
      <c r="S1015">
        <f t="shared" si="485"/>
        <v>1013</v>
      </c>
      <c r="T1015">
        <f t="shared" si="496"/>
        <v>24.159022000036202</v>
      </c>
      <c r="U1015">
        <f t="shared" si="486"/>
        <v>0</v>
      </c>
      <c r="V1015">
        <f t="shared" si="490"/>
        <v>-0.12662746060000002</v>
      </c>
      <c r="W1015">
        <f t="shared" si="491"/>
        <v>-4.7363946000000004E-2</v>
      </c>
      <c r="X1015">
        <f t="shared" si="492"/>
        <v>9.8400804209999997</v>
      </c>
      <c r="Y1015">
        <f t="shared" si="487"/>
        <v>0</v>
      </c>
      <c r="Z1015">
        <f t="shared" si="488"/>
        <v>0</v>
      </c>
      <c r="AA1015">
        <f t="shared" si="489"/>
        <v>0</v>
      </c>
      <c r="AB1015">
        <f t="shared" si="501"/>
        <v>-0.52300000000000002</v>
      </c>
      <c r="AC1015">
        <f t="shared" si="502"/>
        <v>-0.75</v>
      </c>
      <c r="AD1015">
        <f t="shared" si="503"/>
        <v>2.6560000000000001</v>
      </c>
      <c r="AE1015">
        <f t="shared" si="504"/>
        <v>0</v>
      </c>
      <c r="AG1015">
        <f t="shared" si="479"/>
        <v>-9.1280719879303432E-3</v>
      </c>
      <c r="AH1015">
        <f t="shared" si="480"/>
        <v>-1.3089969389957471E-2</v>
      </c>
      <c r="AI1015">
        <f t="shared" si="481"/>
        <v>4.6355944932969392E-2</v>
      </c>
      <c r="AJ1015">
        <f t="shared" si="482"/>
        <v>-0.25541928521864782</v>
      </c>
      <c r="AK1015">
        <f t="shared" si="483"/>
        <v>4.2434917661801894E-2</v>
      </c>
      <c r="AL1015">
        <f t="shared" si="484"/>
        <v>9.8376023916098401</v>
      </c>
      <c r="AM1015">
        <f t="shared" si="476"/>
        <v>-0.25541957832408735</v>
      </c>
      <c r="AN1015">
        <f t="shared" si="477"/>
        <v>4.2457742324427124E-2</v>
      </c>
      <c r="AO1015">
        <f t="shared" si="478"/>
        <v>9.8376022855181375</v>
      </c>
      <c r="AQ1015">
        <f t="shared" si="497"/>
        <v>3.0477000051178038E-2</v>
      </c>
      <c r="AR1015" t="b">
        <f t="shared" si="505"/>
        <v>0</v>
      </c>
      <c r="AS1015" t="b">
        <f t="shared" si="506"/>
        <v>0</v>
      </c>
      <c r="AT1015" t="b">
        <f>FALSE</f>
        <v>0</v>
      </c>
      <c r="AU1015" t="b">
        <f t="shared" si="493"/>
        <v>0</v>
      </c>
      <c r="AV1015" t="b">
        <f t="shared" si="498"/>
        <v>0</v>
      </c>
      <c r="AW1015" t="b">
        <f t="shared" si="494"/>
        <v>0</v>
      </c>
      <c r="AX1015">
        <f t="shared" si="499"/>
        <v>0</v>
      </c>
      <c r="AY1015">
        <f t="shared" si="500"/>
        <v>0</v>
      </c>
      <c r="AZ1015" t="b">
        <f t="shared" si="495"/>
        <v>0</v>
      </c>
    </row>
    <row r="1016" spans="1:52" x14ac:dyDescent="0.3">
      <c r="A1016" s="4">
        <v>1014</v>
      </c>
      <c r="B1016" s="4">
        <v>-803096983336</v>
      </c>
      <c r="C1016" s="5">
        <v>0</v>
      </c>
      <c r="D1016" s="5">
        <v>-1.2916E-2</v>
      </c>
      <c r="E1016" s="5">
        <v>-3.0790000000000001E-3</v>
      </c>
      <c r="F1016" s="5">
        <v>1004382</v>
      </c>
      <c r="G1016" s="5">
        <v>0</v>
      </c>
      <c r="H1016" s="5">
        <v>0</v>
      </c>
      <c r="I1016" s="5">
        <v>0</v>
      </c>
      <c r="J1016" s="5">
        <v>-0.52600000000000002</v>
      </c>
      <c r="K1016" s="5">
        <v>-0.748</v>
      </c>
      <c r="L1016" s="5">
        <v>2657000</v>
      </c>
      <c r="M1016" s="5">
        <v>0</v>
      </c>
      <c r="S1016">
        <f t="shared" si="485"/>
        <v>1014</v>
      </c>
      <c r="T1016">
        <f t="shared" si="496"/>
        <v>24.18057399999816</v>
      </c>
      <c r="U1016">
        <f t="shared" si="486"/>
        <v>0</v>
      </c>
      <c r="V1016">
        <f t="shared" si="490"/>
        <v>-0.12665687920000002</v>
      </c>
      <c r="W1016">
        <f t="shared" si="491"/>
        <v>-3.0193289800000002E-2</v>
      </c>
      <c r="X1016">
        <f t="shared" si="492"/>
        <v>9.8491707684000023</v>
      </c>
      <c r="Y1016">
        <f t="shared" si="487"/>
        <v>0</v>
      </c>
      <c r="Z1016">
        <f t="shared" si="488"/>
        <v>0</v>
      </c>
      <c r="AA1016">
        <f t="shared" si="489"/>
        <v>0</v>
      </c>
      <c r="AB1016">
        <f t="shared" si="501"/>
        <v>-0.52600000000000002</v>
      </c>
      <c r="AC1016">
        <f t="shared" si="502"/>
        <v>-0.748</v>
      </c>
      <c r="AD1016">
        <f t="shared" si="503"/>
        <v>2.657</v>
      </c>
      <c r="AE1016">
        <f t="shared" si="504"/>
        <v>0</v>
      </c>
      <c r="AG1016">
        <f t="shared" si="479"/>
        <v>-9.1804318654901736E-3</v>
      </c>
      <c r="AH1016">
        <f t="shared" si="480"/>
        <v>-1.3055062804917585E-2</v>
      </c>
      <c r="AI1016">
        <f t="shared" si="481"/>
        <v>4.6373398225489339E-2</v>
      </c>
      <c r="AJ1016">
        <f t="shared" si="482"/>
        <v>-0.25522397652216711</v>
      </c>
      <c r="AK1016">
        <f t="shared" si="483"/>
        <v>6.0203469191297383E-2</v>
      </c>
      <c r="AL1016">
        <f t="shared" si="484"/>
        <v>9.8465402395464885</v>
      </c>
      <c r="AM1016">
        <f t="shared" ref="AM1016:AM1079" si="507">COS(AH1016)*V1016+SIN(AG1016)*SIN(AH1016)*W1016+COS(AG1016)*SIN(AH1016)*X1016</f>
        <v>-0.25522217681256343</v>
      </c>
      <c r="AN1016">
        <f t="shared" ref="AN1016:AN1079" si="508">COS(AG1016)*W1016-SIN(AG1016)*X1016</f>
        <v>6.0226353617971101E-2</v>
      </c>
      <c r="AO1016">
        <f t="shared" ref="AO1016:AO1079" si="509">-SIN(AH1016)*V1016+SIN(AG1016)*COS(AH1016)*W1016+COS(AG1016)*COS(AH1016)*X1016</f>
        <v>9.8465401462491187</v>
      </c>
      <c r="AQ1016">
        <f t="shared" si="497"/>
        <v>2.1551999961957335E-2</v>
      </c>
      <c r="AR1016" t="b">
        <f t="shared" si="505"/>
        <v>0</v>
      </c>
      <c r="AS1016" t="b">
        <f t="shared" si="506"/>
        <v>0</v>
      </c>
      <c r="AT1016" t="b">
        <f>FALSE</f>
        <v>0</v>
      </c>
      <c r="AU1016" t="b">
        <f t="shared" si="493"/>
        <v>0</v>
      </c>
      <c r="AV1016" t="b">
        <f t="shared" si="498"/>
        <v>0</v>
      </c>
      <c r="AW1016" t="b">
        <f t="shared" si="494"/>
        <v>0</v>
      </c>
      <c r="AX1016">
        <f t="shared" si="499"/>
        <v>0</v>
      </c>
      <c r="AY1016">
        <f t="shared" si="500"/>
        <v>0</v>
      </c>
      <c r="AZ1016" t="b">
        <f t="shared" si="495"/>
        <v>0</v>
      </c>
    </row>
    <row r="1017" spans="1:52" x14ac:dyDescent="0.3">
      <c r="A1017" s="4">
        <v>1015</v>
      </c>
      <c r="B1017" s="4">
        <v>-803096962769</v>
      </c>
      <c r="C1017" s="5">
        <v>0</v>
      </c>
      <c r="D1017" s="5">
        <v>-2.1443E-2</v>
      </c>
      <c r="E1017" s="5">
        <v>5.0169999999999998E-3</v>
      </c>
      <c r="F1017" s="5">
        <v>1002368</v>
      </c>
      <c r="G1017" s="5">
        <v>0</v>
      </c>
      <c r="H1017" s="5">
        <v>0</v>
      </c>
      <c r="I1017" s="5">
        <v>0</v>
      </c>
      <c r="J1017" s="5">
        <v>-0.52600000000000002</v>
      </c>
      <c r="K1017" s="5">
        <v>-0.74399999999999999</v>
      </c>
      <c r="L1017" s="5">
        <v>2659000</v>
      </c>
      <c r="M1017" s="5">
        <v>0</v>
      </c>
      <c r="S1017">
        <f t="shared" si="485"/>
        <v>1015</v>
      </c>
      <c r="T1017">
        <f t="shared" si="496"/>
        <v>24.201141000026837</v>
      </c>
      <c r="U1017">
        <f t="shared" si="486"/>
        <v>0</v>
      </c>
      <c r="V1017">
        <f t="shared" si="490"/>
        <v>-0.21027434660000002</v>
      </c>
      <c r="W1017">
        <f t="shared" si="491"/>
        <v>4.91977054E-2</v>
      </c>
      <c r="X1017">
        <f t="shared" si="492"/>
        <v>9.8294210815999996</v>
      </c>
      <c r="Y1017">
        <f t="shared" si="487"/>
        <v>0</v>
      </c>
      <c r="Z1017">
        <f t="shared" si="488"/>
        <v>0</v>
      </c>
      <c r="AA1017">
        <f t="shared" si="489"/>
        <v>0</v>
      </c>
      <c r="AB1017">
        <f t="shared" si="501"/>
        <v>-0.52600000000000002</v>
      </c>
      <c r="AC1017">
        <f t="shared" si="502"/>
        <v>-0.74399999999999999</v>
      </c>
      <c r="AD1017">
        <f t="shared" si="503"/>
        <v>2.6589999999999998</v>
      </c>
      <c r="AE1017">
        <f t="shared" si="504"/>
        <v>0</v>
      </c>
      <c r="AG1017">
        <f t="shared" si="479"/>
        <v>-9.1804318654901736E-3</v>
      </c>
      <c r="AH1017">
        <f t="shared" si="480"/>
        <v>-1.2985249634837812E-2</v>
      </c>
      <c r="AI1017">
        <f t="shared" si="481"/>
        <v>4.6408304810529218E-2</v>
      </c>
      <c r="AJ1017">
        <f t="shared" si="482"/>
        <v>-0.33789051853699553</v>
      </c>
      <c r="AK1017">
        <f t="shared" si="483"/>
        <v>0.1394000217630087</v>
      </c>
      <c r="AL1017">
        <f t="shared" si="484"/>
        <v>9.8249962924101126</v>
      </c>
      <c r="AM1017">
        <f t="shared" si="507"/>
        <v>-0.33787927544015195</v>
      </c>
      <c r="AN1017">
        <f t="shared" si="508"/>
        <v>0.13943269518463841</v>
      </c>
      <c r="AO1017">
        <f t="shared" si="509"/>
        <v>9.8249962154292341</v>
      </c>
      <c r="AQ1017">
        <f t="shared" si="497"/>
        <v>2.0567000028677285E-2</v>
      </c>
      <c r="AR1017" t="b">
        <f t="shared" si="505"/>
        <v>0</v>
      </c>
      <c r="AS1017" t="b">
        <f t="shared" si="506"/>
        <v>0</v>
      </c>
      <c r="AT1017" t="b">
        <f>FALSE</f>
        <v>0</v>
      </c>
      <c r="AU1017" t="b">
        <f t="shared" si="493"/>
        <v>0</v>
      </c>
      <c r="AV1017" t="b">
        <f t="shared" si="498"/>
        <v>0</v>
      </c>
      <c r="AW1017" t="b">
        <f t="shared" si="494"/>
        <v>0</v>
      </c>
      <c r="AX1017">
        <f t="shared" si="499"/>
        <v>0</v>
      </c>
      <c r="AY1017">
        <f t="shared" si="500"/>
        <v>0</v>
      </c>
      <c r="AZ1017" t="b">
        <f t="shared" si="495"/>
        <v>0</v>
      </c>
    </row>
    <row r="1018" spans="1:52" x14ac:dyDescent="0.3">
      <c r="A1018" s="4">
        <v>1016</v>
      </c>
      <c r="B1018" s="4">
        <v>-803096943471</v>
      </c>
      <c r="C1018" s="5">
        <v>0</v>
      </c>
      <c r="D1018" s="5">
        <v>-2.0634E-2</v>
      </c>
      <c r="E1018" s="5">
        <v>2.3210000000000001E-3</v>
      </c>
      <c r="F1018" s="5">
        <v>1001267</v>
      </c>
      <c r="G1018" s="5">
        <v>0</v>
      </c>
      <c r="H1018" s="5">
        <v>0</v>
      </c>
      <c r="I1018" s="5">
        <v>0</v>
      </c>
      <c r="J1018" s="5">
        <v>-0.52500000000000002</v>
      </c>
      <c r="K1018" s="5">
        <v>-0.73699999999999999</v>
      </c>
      <c r="L1018" s="5">
        <v>2659000</v>
      </c>
      <c r="M1018" s="5">
        <v>0</v>
      </c>
      <c r="S1018">
        <f t="shared" si="485"/>
        <v>1016</v>
      </c>
      <c r="T1018">
        <f t="shared" si="496"/>
        <v>24.220439000055194</v>
      </c>
      <c r="U1018">
        <f t="shared" si="486"/>
        <v>0</v>
      </c>
      <c r="V1018">
        <f t="shared" si="490"/>
        <v>-0.20234113080000002</v>
      </c>
      <c r="W1018">
        <f t="shared" si="491"/>
        <v>2.2760190200000002E-2</v>
      </c>
      <c r="X1018">
        <f t="shared" si="492"/>
        <v>9.8186244554000002</v>
      </c>
      <c r="Y1018">
        <f t="shared" si="487"/>
        <v>0</v>
      </c>
      <c r="Z1018">
        <f t="shared" si="488"/>
        <v>0</v>
      </c>
      <c r="AA1018">
        <f t="shared" si="489"/>
        <v>0</v>
      </c>
      <c r="AB1018">
        <f t="shared" si="501"/>
        <v>-0.52500000000000002</v>
      </c>
      <c r="AC1018">
        <f t="shared" si="502"/>
        <v>-0.73699999999999999</v>
      </c>
      <c r="AD1018">
        <f t="shared" si="503"/>
        <v>2.6589999999999998</v>
      </c>
      <c r="AE1018">
        <f t="shared" si="504"/>
        <v>0</v>
      </c>
      <c r="AG1018">
        <f t="shared" si="479"/>
        <v>-9.1629785729702307E-3</v>
      </c>
      <c r="AH1018">
        <f t="shared" si="480"/>
        <v>-1.2863076587198208E-2</v>
      </c>
      <c r="AI1018">
        <f t="shared" si="481"/>
        <v>4.6408304810529218E-2</v>
      </c>
      <c r="AJ1018">
        <f t="shared" si="482"/>
        <v>-0.3286186270126219</v>
      </c>
      <c r="AK1018">
        <f t="shared" si="483"/>
        <v>0.11269453074606309</v>
      </c>
      <c r="AL1018">
        <f t="shared" si="484"/>
        <v>9.814588931604348</v>
      </c>
      <c r="AM1018">
        <f t="shared" si="507"/>
        <v>-0.32861064270886509</v>
      </c>
      <c r="AN1018">
        <f t="shared" si="508"/>
        <v>0.11272582128535533</v>
      </c>
      <c r="AO1018">
        <f t="shared" si="509"/>
        <v>9.8145888395981373</v>
      </c>
      <c r="AQ1018">
        <f t="shared" si="497"/>
        <v>1.929800002835691E-2</v>
      </c>
      <c r="AR1018" t="b">
        <f t="shared" si="505"/>
        <v>0</v>
      </c>
      <c r="AS1018" t="b">
        <f t="shared" si="506"/>
        <v>0</v>
      </c>
      <c r="AT1018" t="b">
        <f>FALSE</f>
        <v>0</v>
      </c>
      <c r="AU1018" t="b">
        <f t="shared" si="493"/>
        <v>0</v>
      </c>
      <c r="AV1018" t="b">
        <f t="shared" si="498"/>
        <v>0</v>
      </c>
      <c r="AW1018" t="b">
        <f t="shared" si="494"/>
        <v>0</v>
      </c>
      <c r="AX1018">
        <f t="shared" si="499"/>
        <v>0</v>
      </c>
      <c r="AY1018">
        <f t="shared" si="500"/>
        <v>0</v>
      </c>
      <c r="AZ1018" t="b">
        <f t="shared" si="495"/>
        <v>0</v>
      </c>
    </row>
    <row r="1019" spans="1:52" x14ac:dyDescent="0.3">
      <c r="A1019" s="4">
        <v>1017</v>
      </c>
      <c r="B1019" s="4">
        <v>-803096924997</v>
      </c>
      <c r="C1019" s="5">
        <v>0</v>
      </c>
      <c r="D1019" s="5">
        <v>-1.7367E-2</v>
      </c>
      <c r="E1019" s="5">
        <v>4.6299999999999998E-4</v>
      </c>
      <c r="F1019" s="5">
        <v>0.99918600000000002</v>
      </c>
      <c r="G1019" s="5">
        <v>0</v>
      </c>
      <c r="H1019" s="5">
        <v>0</v>
      </c>
      <c r="I1019" s="5">
        <v>0</v>
      </c>
      <c r="J1019" s="5">
        <v>-0.52600000000000002</v>
      </c>
      <c r="K1019" s="5">
        <v>-0.73299999999999998</v>
      </c>
      <c r="L1019" s="5">
        <v>2659000</v>
      </c>
      <c r="M1019" s="5">
        <v>0</v>
      </c>
      <c r="S1019">
        <f t="shared" si="485"/>
        <v>1017</v>
      </c>
      <c r="T1019">
        <f t="shared" si="496"/>
        <v>24.23891299997922</v>
      </c>
      <c r="U1019">
        <f t="shared" si="486"/>
        <v>0</v>
      </c>
      <c r="V1019">
        <f t="shared" si="490"/>
        <v>-0.17030427540000001</v>
      </c>
      <c r="W1019">
        <f t="shared" si="491"/>
        <v>4.5402706000000001E-3</v>
      </c>
      <c r="X1019">
        <f t="shared" si="492"/>
        <v>9.7982177532000012</v>
      </c>
      <c r="Y1019">
        <f t="shared" si="487"/>
        <v>0</v>
      </c>
      <c r="Z1019">
        <f t="shared" si="488"/>
        <v>0</v>
      </c>
      <c r="AA1019">
        <f t="shared" si="489"/>
        <v>0</v>
      </c>
      <c r="AB1019">
        <f t="shared" si="501"/>
        <v>-0.52600000000000002</v>
      </c>
      <c r="AC1019">
        <f t="shared" si="502"/>
        <v>-0.73299999999999998</v>
      </c>
      <c r="AD1019">
        <f t="shared" si="503"/>
        <v>2.6589999999999998</v>
      </c>
      <c r="AE1019">
        <f t="shared" si="504"/>
        <v>0</v>
      </c>
      <c r="AG1019">
        <f t="shared" si="479"/>
        <v>-9.1804318654901736E-3</v>
      </c>
      <c r="AH1019">
        <f t="shared" si="480"/>
        <v>-1.2793263417118434E-2</v>
      </c>
      <c r="AI1019">
        <f t="shared" si="481"/>
        <v>4.6408304810529218E-2</v>
      </c>
      <c r="AJ1019">
        <f t="shared" si="482"/>
        <v>-0.29563810038705363</v>
      </c>
      <c r="AK1019">
        <f t="shared" si="483"/>
        <v>9.4463324321428399E-2</v>
      </c>
      <c r="AL1019">
        <f t="shared" si="484"/>
        <v>9.7947827997030146</v>
      </c>
      <c r="AM1019">
        <f t="shared" si="507"/>
        <v>-0.29563228502662342</v>
      </c>
      <c r="AN1019">
        <f t="shared" si="508"/>
        <v>9.4490686236529925E-2</v>
      </c>
      <c r="AO1019">
        <f t="shared" si="509"/>
        <v>9.7947827113042596</v>
      </c>
      <c r="AQ1019">
        <f t="shared" si="497"/>
        <v>1.847399992402643E-2</v>
      </c>
      <c r="AR1019" t="b">
        <f t="shared" si="505"/>
        <v>0</v>
      </c>
      <c r="AS1019" t="b">
        <f t="shared" si="506"/>
        <v>0</v>
      </c>
      <c r="AT1019" t="b">
        <f>FALSE</f>
        <v>0</v>
      </c>
      <c r="AU1019" t="b">
        <f t="shared" si="493"/>
        <v>0</v>
      </c>
      <c r="AV1019" t="b">
        <f t="shared" si="498"/>
        <v>0</v>
      </c>
      <c r="AW1019" t="b">
        <f t="shared" si="494"/>
        <v>0</v>
      </c>
      <c r="AX1019">
        <f t="shared" si="499"/>
        <v>0</v>
      </c>
      <c r="AY1019">
        <f t="shared" si="500"/>
        <v>0</v>
      </c>
      <c r="AZ1019" t="b">
        <f t="shared" si="495"/>
        <v>0</v>
      </c>
    </row>
    <row r="1020" spans="1:52" x14ac:dyDescent="0.3">
      <c r="A1020" s="4">
        <v>1018</v>
      </c>
      <c r="B1020" s="4">
        <v>-803096909348</v>
      </c>
      <c r="C1020" s="5">
        <v>0</v>
      </c>
      <c r="D1020" s="5">
        <v>-1.2477E-2</v>
      </c>
      <c r="E1020" s="5">
        <v>3.3170000000000001E-3</v>
      </c>
      <c r="F1020" s="5">
        <v>1005968</v>
      </c>
      <c r="G1020" s="5">
        <v>0</v>
      </c>
      <c r="H1020" s="5">
        <v>0</v>
      </c>
      <c r="I1020" s="5">
        <v>0</v>
      </c>
      <c r="J1020" s="5">
        <v>-0.52700000000000002</v>
      </c>
      <c r="K1020" s="5">
        <v>-0.73199999999999998</v>
      </c>
      <c r="L1020" s="5">
        <v>2660000</v>
      </c>
      <c r="M1020" s="5">
        <v>0</v>
      </c>
      <c r="S1020">
        <f t="shared" si="485"/>
        <v>1018</v>
      </c>
      <c r="T1020">
        <f t="shared" si="496"/>
        <v>24.254562000045553</v>
      </c>
      <c r="U1020">
        <f t="shared" si="486"/>
        <v>0</v>
      </c>
      <c r="V1020">
        <f t="shared" si="490"/>
        <v>-0.1223519574</v>
      </c>
      <c r="W1020">
        <f t="shared" si="491"/>
        <v>3.2527165400000002E-2</v>
      </c>
      <c r="X1020">
        <f t="shared" si="492"/>
        <v>9.8647234016000009</v>
      </c>
      <c r="Y1020">
        <f t="shared" si="487"/>
        <v>0</v>
      </c>
      <c r="Z1020">
        <f t="shared" si="488"/>
        <v>0</v>
      </c>
      <c r="AA1020">
        <f t="shared" si="489"/>
        <v>0</v>
      </c>
      <c r="AB1020">
        <f t="shared" si="501"/>
        <v>-0.52700000000000002</v>
      </c>
      <c r="AC1020">
        <f t="shared" si="502"/>
        <v>-0.73199999999999998</v>
      </c>
      <c r="AD1020">
        <f t="shared" si="503"/>
        <v>2.66</v>
      </c>
      <c r="AE1020">
        <f t="shared" si="504"/>
        <v>0</v>
      </c>
      <c r="AG1020">
        <f t="shared" ref="AG1020:AG1083" si="510">AB1020/180*PI()</f>
        <v>-9.1978851580101165E-3</v>
      </c>
      <c r="AH1020">
        <f t="shared" ref="AH1020:AH1083" si="511">AC1020/180*PI()</f>
        <v>-1.2775810124598492E-2</v>
      </c>
      <c r="AI1020">
        <f t="shared" ref="AI1020:AI1083" si="512">AD1020/180*PI()</f>
        <v>4.6425758103049164E-2</v>
      </c>
      <c r="AJ1020">
        <f t="shared" ref="AJ1020:AJ1083" si="513">COS(AH1020)*V1020+SIN(AH1020)*X1020</f>
        <v>-0.24836837699068184</v>
      </c>
      <c r="AK1020">
        <f t="shared" ref="AK1020:AK1083" si="514">SIN(AG1020)*SIN(AH1020)*V1020+COS(AG1020)*W1020-SIN(AG1020)*COS(AH1020)*X1020</f>
        <v>0.12323732134455279</v>
      </c>
      <c r="AL1020">
        <f t="shared" ref="AL1020:AL1083" si="515">-COS(AG1020)*SIN(AH1020)*V1020+SIN(AG1020)*W1020+COS(AG1020)*COS(AH1020)*X1020</f>
        <v>9.8616388861072224</v>
      </c>
      <c r="AM1020">
        <f t="shared" si="507"/>
        <v>-0.24835922391911477</v>
      </c>
      <c r="AN1020">
        <f t="shared" si="508"/>
        <v>0.12325910308745257</v>
      </c>
      <c r="AO1020">
        <f t="shared" si="509"/>
        <v>9.861638844403279</v>
      </c>
      <c r="AQ1020">
        <f t="shared" si="497"/>
        <v>1.5649000066332519E-2</v>
      </c>
      <c r="AR1020" t="b">
        <f t="shared" si="505"/>
        <v>0</v>
      </c>
      <c r="AS1020" t="b">
        <f t="shared" si="506"/>
        <v>0</v>
      </c>
      <c r="AT1020" t="b">
        <f>FALSE</f>
        <v>0</v>
      </c>
      <c r="AU1020" t="b">
        <f t="shared" si="493"/>
        <v>0</v>
      </c>
      <c r="AV1020" t="b">
        <f t="shared" si="498"/>
        <v>0</v>
      </c>
      <c r="AW1020" t="b">
        <f t="shared" si="494"/>
        <v>0</v>
      </c>
      <c r="AX1020">
        <f t="shared" si="499"/>
        <v>0</v>
      </c>
      <c r="AY1020">
        <f t="shared" si="500"/>
        <v>0</v>
      </c>
      <c r="AZ1020" t="b">
        <f t="shared" si="495"/>
        <v>0</v>
      </c>
    </row>
    <row r="1021" spans="1:52" x14ac:dyDescent="0.3">
      <c r="A1021" s="4">
        <v>1019</v>
      </c>
      <c r="B1021" s="4">
        <v>-803096884162</v>
      </c>
      <c r="C1021" s="5">
        <v>0</v>
      </c>
      <c r="D1021" s="5">
        <v>-1.2774000000000001E-2</v>
      </c>
      <c r="E1021" s="5">
        <v>4.2659999999999998E-3</v>
      </c>
      <c r="F1021" s="5">
        <v>1001068</v>
      </c>
      <c r="G1021" s="5">
        <v>0</v>
      </c>
      <c r="H1021" s="5">
        <v>0</v>
      </c>
      <c r="I1021" s="5">
        <v>0</v>
      </c>
      <c r="J1021" s="5">
        <v>-0.52500000000000002</v>
      </c>
      <c r="K1021" s="5">
        <v>-0.73099999999999998</v>
      </c>
      <c r="L1021" s="5">
        <v>2661000</v>
      </c>
      <c r="M1021" s="5">
        <v>0</v>
      </c>
      <c r="S1021">
        <f t="shared" si="485"/>
        <v>1019</v>
      </c>
      <c r="T1021">
        <f t="shared" si="496"/>
        <v>24.279747999971732</v>
      </c>
      <c r="U1021">
        <f t="shared" si="486"/>
        <v>0</v>
      </c>
      <c r="V1021">
        <f t="shared" si="490"/>
        <v>-0.12526439880000001</v>
      </c>
      <c r="W1021">
        <f t="shared" si="491"/>
        <v>4.1833249199999999E-2</v>
      </c>
      <c r="X1021">
        <f t="shared" si="492"/>
        <v>9.8166730216000015</v>
      </c>
      <c r="Y1021">
        <f t="shared" si="487"/>
        <v>0</v>
      </c>
      <c r="Z1021">
        <f t="shared" si="488"/>
        <v>0</v>
      </c>
      <c r="AA1021">
        <f t="shared" si="489"/>
        <v>0</v>
      </c>
      <c r="AB1021">
        <f t="shared" si="501"/>
        <v>-0.52500000000000002</v>
      </c>
      <c r="AC1021">
        <f t="shared" si="502"/>
        <v>-0.73099999999999998</v>
      </c>
      <c r="AD1021">
        <f t="shared" si="503"/>
        <v>2.661</v>
      </c>
      <c r="AE1021">
        <f t="shared" si="504"/>
        <v>0</v>
      </c>
      <c r="AG1021">
        <f t="shared" si="510"/>
        <v>-9.1629785729702307E-3</v>
      </c>
      <c r="AH1021">
        <f t="shared" si="511"/>
        <v>-1.2758356832078549E-2</v>
      </c>
      <c r="AI1021">
        <f t="shared" si="512"/>
        <v>4.644321139556911E-2</v>
      </c>
      <c r="AJ1021">
        <f t="shared" si="513"/>
        <v>-0.25049542348513132</v>
      </c>
      <c r="AK1021">
        <f t="shared" si="514"/>
        <v>0.13175823489927266</v>
      </c>
      <c r="AL1021">
        <f t="shared" si="515"/>
        <v>9.8134806370473822</v>
      </c>
      <c r="AM1021">
        <f t="shared" si="507"/>
        <v>-0.25048527558840139</v>
      </c>
      <c r="AN1021">
        <f t="shared" si="508"/>
        <v>0.13178019890637666</v>
      </c>
      <c r="AO1021">
        <f t="shared" si="509"/>
        <v>9.8134806011549376</v>
      </c>
      <c r="AQ1021">
        <f t="shared" si="497"/>
        <v>2.5185999926179647E-2</v>
      </c>
      <c r="AR1021" t="b">
        <f t="shared" si="505"/>
        <v>0</v>
      </c>
      <c r="AS1021" t="b">
        <f t="shared" si="506"/>
        <v>0</v>
      </c>
      <c r="AT1021" t="b">
        <f>FALSE</f>
        <v>0</v>
      </c>
      <c r="AU1021" t="b">
        <f t="shared" si="493"/>
        <v>0</v>
      </c>
      <c r="AV1021" t="b">
        <f t="shared" si="498"/>
        <v>0</v>
      </c>
      <c r="AW1021" t="b">
        <f t="shared" si="494"/>
        <v>0</v>
      </c>
      <c r="AX1021">
        <f t="shared" si="499"/>
        <v>0</v>
      </c>
      <c r="AY1021">
        <f t="shared" si="500"/>
        <v>0</v>
      </c>
      <c r="AZ1021" t="b">
        <f t="shared" si="495"/>
        <v>0</v>
      </c>
    </row>
    <row r="1022" spans="1:52" x14ac:dyDescent="0.3">
      <c r="A1022" s="4">
        <v>1020</v>
      </c>
      <c r="B1022" s="4">
        <v>-803096864865</v>
      </c>
      <c r="C1022" s="5">
        <v>0</v>
      </c>
      <c r="D1022" s="5">
        <v>-1.2813E-2</v>
      </c>
      <c r="E1022" s="5">
        <v>4.1370000000000001E-3</v>
      </c>
      <c r="F1022" s="5">
        <v>1005540</v>
      </c>
      <c r="G1022" s="5">
        <v>0</v>
      </c>
      <c r="H1022" s="5">
        <v>0</v>
      </c>
      <c r="I1022" s="5">
        <v>0</v>
      </c>
      <c r="J1022" s="5">
        <v>-0.52300000000000002</v>
      </c>
      <c r="K1022" s="5">
        <v>-0.73</v>
      </c>
      <c r="L1022" s="5">
        <v>2662000</v>
      </c>
      <c r="M1022" s="5">
        <v>0</v>
      </c>
      <c r="S1022">
        <f t="shared" si="485"/>
        <v>1020</v>
      </c>
      <c r="T1022">
        <f t="shared" si="496"/>
        <v>24.299044999992475</v>
      </c>
      <c r="U1022">
        <f t="shared" si="486"/>
        <v>0</v>
      </c>
      <c r="V1022">
        <f t="shared" si="490"/>
        <v>-0.1256468406</v>
      </c>
      <c r="W1022">
        <f t="shared" si="491"/>
        <v>4.0568249399999999E-2</v>
      </c>
      <c r="X1022">
        <f t="shared" si="492"/>
        <v>9.8605263480000023</v>
      </c>
      <c r="Y1022">
        <f t="shared" si="487"/>
        <v>0</v>
      </c>
      <c r="Z1022">
        <f t="shared" si="488"/>
        <v>0</v>
      </c>
      <c r="AA1022">
        <f t="shared" si="489"/>
        <v>0</v>
      </c>
      <c r="AB1022">
        <f t="shared" si="501"/>
        <v>-0.52300000000000002</v>
      </c>
      <c r="AC1022">
        <f t="shared" si="502"/>
        <v>-0.73</v>
      </c>
      <c r="AD1022">
        <f t="shared" si="503"/>
        <v>2.6619999999999999</v>
      </c>
      <c r="AE1022">
        <f t="shared" si="504"/>
        <v>0</v>
      </c>
      <c r="AG1022">
        <f t="shared" si="510"/>
        <v>-9.1280719879303432E-3</v>
      </c>
      <c r="AH1022">
        <f t="shared" si="511"/>
        <v>-1.2740903539558604E-2</v>
      </c>
      <c r="AI1022">
        <f t="shared" si="512"/>
        <v>4.646066468808905E-2</v>
      </c>
      <c r="AJ1022">
        <f t="shared" si="513"/>
        <v>-0.25126525866251886</v>
      </c>
      <c r="AK1022">
        <f t="shared" si="514"/>
        <v>0.13055098631274994</v>
      </c>
      <c r="AL1022">
        <f t="shared" si="515"/>
        <v>9.8573442153947557</v>
      </c>
      <c r="AM1022">
        <f t="shared" si="507"/>
        <v>-0.25125530701447807</v>
      </c>
      <c r="AN1022">
        <f t="shared" si="508"/>
        <v>0.13057290372171804</v>
      </c>
      <c r="AO1022">
        <f t="shared" si="509"/>
        <v>9.8573441787595684</v>
      </c>
      <c r="AQ1022">
        <f t="shared" si="497"/>
        <v>1.9297000020742416E-2</v>
      </c>
      <c r="AR1022" t="b">
        <f t="shared" si="505"/>
        <v>0</v>
      </c>
      <c r="AS1022" t="b">
        <f t="shared" si="506"/>
        <v>0</v>
      </c>
      <c r="AT1022" t="b">
        <f>FALSE</f>
        <v>0</v>
      </c>
      <c r="AU1022" t="b">
        <f t="shared" si="493"/>
        <v>0</v>
      </c>
      <c r="AV1022" t="b">
        <f t="shared" si="498"/>
        <v>0</v>
      </c>
      <c r="AW1022" t="b">
        <f t="shared" si="494"/>
        <v>0</v>
      </c>
      <c r="AX1022">
        <f t="shared" si="499"/>
        <v>0</v>
      </c>
      <c r="AY1022">
        <f t="shared" si="500"/>
        <v>0</v>
      </c>
      <c r="AZ1022" t="b">
        <f t="shared" si="495"/>
        <v>0</v>
      </c>
    </row>
    <row r="1023" spans="1:52" x14ac:dyDescent="0.3">
      <c r="A1023" s="4">
        <v>1021</v>
      </c>
      <c r="B1023" s="4">
        <v>-803096843856</v>
      </c>
      <c r="C1023" s="5">
        <v>0</v>
      </c>
      <c r="D1023" s="5">
        <v>-1.2961E-2</v>
      </c>
      <c r="E1023" s="5">
        <v>4.5279999999999999E-3</v>
      </c>
      <c r="F1023" s="5">
        <v>1004428</v>
      </c>
      <c r="G1023" s="5">
        <v>0</v>
      </c>
      <c r="H1023" s="5">
        <v>0</v>
      </c>
      <c r="I1023" s="5">
        <v>0</v>
      </c>
      <c r="J1023" s="5">
        <v>-0.52100000000000002</v>
      </c>
      <c r="K1023" s="5">
        <v>-0.72799999999999998</v>
      </c>
      <c r="L1023" s="5">
        <v>2663000</v>
      </c>
      <c r="M1023" s="5">
        <v>0</v>
      </c>
      <c r="S1023">
        <f t="shared" si="485"/>
        <v>1021</v>
      </c>
      <c r="T1023">
        <f t="shared" si="496"/>
        <v>24.320054000010714</v>
      </c>
      <c r="U1023">
        <f t="shared" si="486"/>
        <v>0</v>
      </c>
      <c r="V1023">
        <f t="shared" si="490"/>
        <v>-0.12709815820000001</v>
      </c>
      <c r="W1023">
        <f t="shared" si="491"/>
        <v>4.4402473599999999E-2</v>
      </c>
      <c r="X1023">
        <f t="shared" si="492"/>
        <v>9.8496218536000022</v>
      </c>
      <c r="Y1023">
        <f t="shared" si="487"/>
        <v>0</v>
      </c>
      <c r="Z1023">
        <f t="shared" si="488"/>
        <v>0</v>
      </c>
      <c r="AA1023">
        <f t="shared" si="489"/>
        <v>0</v>
      </c>
      <c r="AB1023">
        <f t="shared" si="501"/>
        <v>-0.52100000000000002</v>
      </c>
      <c r="AC1023">
        <f t="shared" si="502"/>
        <v>-0.72799999999999998</v>
      </c>
      <c r="AD1023">
        <f t="shared" si="503"/>
        <v>2.6629999999999998</v>
      </c>
      <c r="AE1023">
        <f t="shared" si="504"/>
        <v>0</v>
      </c>
      <c r="AG1023">
        <f t="shared" si="510"/>
        <v>-9.0931654028904574E-3</v>
      </c>
      <c r="AH1023">
        <f t="shared" si="511"/>
        <v>-1.2705996954518718E-2</v>
      </c>
      <c r="AI1023">
        <f t="shared" si="512"/>
        <v>4.6478117980608989E-2</v>
      </c>
      <c r="AJ1023">
        <f t="shared" si="513"/>
        <v>-0.25223379672823254</v>
      </c>
      <c r="AK1023">
        <f t="shared" si="514"/>
        <v>0.13394173071524287</v>
      </c>
      <c r="AL1023">
        <f t="shared" si="515"/>
        <v>9.8464010635843717</v>
      </c>
      <c r="AM1023">
        <f t="shared" si="507"/>
        <v>-0.25222349292612711</v>
      </c>
      <c r="AN1023">
        <f t="shared" si="508"/>
        <v>0.13396364428492788</v>
      </c>
      <c r="AO1023">
        <f t="shared" si="509"/>
        <v>9.846401029412748</v>
      </c>
      <c r="AQ1023">
        <f t="shared" si="497"/>
        <v>2.1009000018239021E-2</v>
      </c>
      <c r="AR1023" t="b">
        <f t="shared" si="505"/>
        <v>0</v>
      </c>
      <c r="AS1023" t="b">
        <f t="shared" si="506"/>
        <v>0</v>
      </c>
      <c r="AT1023" t="b">
        <f>FALSE</f>
        <v>0</v>
      </c>
      <c r="AU1023" t="b">
        <f t="shared" si="493"/>
        <v>0</v>
      </c>
      <c r="AV1023" t="b">
        <f t="shared" si="498"/>
        <v>0</v>
      </c>
      <c r="AW1023" t="b">
        <f t="shared" si="494"/>
        <v>0</v>
      </c>
      <c r="AX1023">
        <f t="shared" si="499"/>
        <v>0</v>
      </c>
      <c r="AY1023">
        <f t="shared" si="500"/>
        <v>0</v>
      </c>
      <c r="AZ1023" t="b">
        <f t="shared" si="495"/>
        <v>0</v>
      </c>
    </row>
    <row r="1024" spans="1:52" x14ac:dyDescent="0.3">
      <c r="A1024" s="4">
        <v>1022</v>
      </c>
      <c r="B1024" s="4">
        <v>-803096823282</v>
      </c>
      <c r="C1024" s="5">
        <v>0</v>
      </c>
      <c r="D1024" s="5">
        <v>-1.2782999999999999E-2</v>
      </c>
      <c r="E1024" s="5">
        <v>4.4219999999999997E-3</v>
      </c>
      <c r="F1024" s="5">
        <v>1003934</v>
      </c>
      <c r="G1024" s="5">
        <v>0</v>
      </c>
      <c r="H1024" s="5">
        <v>0</v>
      </c>
      <c r="I1024" s="5">
        <v>0</v>
      </c>
      <c r="J1024" s="5">
        <v>-0.52</v>
      </c>
      <c r="K1024" s="5">
        <v>-0.72599999999999998</v>
      </c>
      <c r="L1024" s="5">
        <v>2662000</v>
      </c>
      <c r="M1024" s="5">
        <v>0</v>
      </c>
      <c r="S1024">
        <f t="shared" si="485"/>
        <v>1022</v>
      </c>
      <c r="T1024">
        <f t="shared" si="496"/>
        <v>24.340627999976277</v>
      </c>
      <c r="U1024">
        <f t="shared" si="486"/>
        <v>0</v>
      </c>
      <c r="V1024">
        <f t="shared" si="490"/>
        <v>-0.1253526546</v>
      </c>
      <c r="W1024">
        <f t="shared" si="491"/>
        <v>4.3363016400000003E-2</v>
      </c>
      <c r="X1024">
        <f t="shared" si="492"/>
        <v>9.8447775908000015</v>
      </c>
      <c r="Y1024">
        <f t="shared" si="487"/>
        <v>0</v>
      </c>
      <c r="Z1024">
        <f t="shared" si="488"/>
        <v>0</v>
      </c>
      <c r="AA1024">
        <f t="shared" si="489"/>
        <v>0</v>
      </c>
      <c r="AB1024">
        <f t="shared" si="501"/>
        <v>-0.52</v>
      </c>
      <c r="AC1024">
        <f t="shared" si="502"/>
        <v>-0.72599999999999998</v>
      </c>
      <c r="AD1024">
        <f t="shared" si="503"/>
        <v>2.6619999999999999</v>
      </c>
      <c r="AE1024">
        <f t="shared" si="504"/>
        <v>0</v>
      </c>
      <c r="AG1024">
        <f t="shared" si="510"/>
        <v>-9.0757121103705145E-3</v>
      </c>
      <c r="AH1024">
        <f t="shared" si="511"/>
        <v>-1.2671090369478832E-2</v>
      </c>
      <c r="AI1024">
        <f t="shared" si="512"/>
        <v>4.646066468808905E-2</v>
      </c>
      <c r="AJ1024">
        <f t="shared" si="513"/>
        <v>-0.25008332010908796</v>
      </c>
      <c r="AK1024">
        <f t="shared" si="514"/>
        <v>0.13268678376015353</v>
      </c>
      <c r="AL1024">
        <f t="shared" si="515"/>
        <v>9.8416000732575508</v>
      </c>
      <c r="AM1024">
        <f t="shared" si="507"/>
        <v>-0.2500731962789412</v>
      </c>
      <c r="AN1024">
        <f t="shared" si="508"/>
        <v>0.13270837116505885</v>
      </c>
      <c r="AO1024">
        <f t="shared" si="509"/>
        <v>9.8416000394371839</v>
      </c>
      <c r="AQ1024">
        <f t="shared" si="497"/>
        <v>2.0573999965563416E-2</v>
      </c>
      <c r="AR1024" t="b">
        <f t="shared" si="505"/>
        <v>0</v>
      </c>
      <c r="AS1024" t="b">
        <f t="shared" si="506"/>
        <v>0</v>
      </c>
      <c r="AT1024" t="b">
        <f>FALSE</f>
        <v>0</v>
      </c>
      <c r="AU1024" t="b">
        <f t="shared" si="493"/>
        <v>0</v>
      </c>
      <c r="AV1024" t="b">
        <f t="shared" si="498"/>
        <v>0</v>
      </c>
      <c r="AW1024" t="b">
        <f t="shared" si="494"/>
        <v>0</v>
      </c>
      <c r="AX1024">
        <f t="shared" si="499"/>
        <v>0</v>
      </c>
      <c r="AY1024">
        <f t="shared" si="500"/>
        <v>0</v>
      </c>
      <c r="AZ1024" t="b">
        <f t="shared" si="495"/>
        <v>0</v>
      </c>
    </row>
    <row r="1025" spans="1:52" x14ac:dyDescent="0.3">
      <c r="A1025" s="4">
        <v>1023</v>
      </c>
      <c r="B1025" s="4">
        <v>-803096802299</v>
      </c>
      <c r="C1025" s="5">
        <v>0</v>
      </c>
      <c r="D1025" s="5">
        <v>-1.8037000000000001E-2</v>
      </c>
      <c r="E1025" s="5">
        <v>4.4219999999999997E-3</v>
      </c>
      <c r="F1025" s="5">
        <v>1004015</v>
      </c>
      <c r="G1025" s="5">
        <v>0</v>
      </c>
      <c r="H1025" s="5">
        <v>0</v>
      </c>
      <c r="I1025" s="5">
        <v>0</v>
      </c>
      <c r="J1025" s="5">
        <v>-0.52</v>
      </c>
      <c r="K1025" s="5">
        <v>-0.72099999999999997</v>
      </c>
      <c r="L1025" s="5">
        <v>2661000</v>
      </c>
      <c r="M1025" s="5">
        <v>0</v>
      </c>
      <c r="S1025">
        <f t="shared" si="485"/>
        <v>1023</v>
      </c>
      <c r="T1025">
        <f t="shared" si="496"/>
        <v>24.36161100002937</v>
      </c>
      <c r="U1025">
        <f t="shared" si="486"/>
        <v>0</v>
      </c>
      <c r="V1025">
        <f t="shared" si="490"/>
        <v>-0.17687442940000001</v>
      </c>
      <c r="W1025">
        <f t="shared" si="491"/>
        <v>4.3363016400000003E-2</v>
      </c>
      <c r="X1025">
        <f t="shared" si="492"/>
        <v>9.8455718930000007</v>
      </c>
      <c r="Y1025">
        <f t="shared" si="487"/>
        <v>0</v>
      </c>
      <c r="Z1025">
        <f t="shared" si="488"/>
        <v>0</v>
      </c>
      <c r="AA1025">
        <f t="shared" si="489"/>
        <v>0</v>
      </c>
      <c r="AB1025">
        <f t="shared" si="501"/>
        <v>-0.52</v>
      </c>
      <c r="AC1025">
        <f t="shared" si="502"/>
        <v>-0.72099999999999997</v>
      </c>
      <c r="AD1025">
        <f t="shared" si="503"/>
        <v>2.661</v>
      </c>
      <c r="AE1025">
        <f t="shared" si="504"/>
        <v>0</v>
      </c>
      <c r="AG1025">
        <f t="shared" si="510"/>
        <v>-9.0757121103705145E-3</v>
      </c>
      <c r="AH1025">
        <f t="shared" si="511"/>
        <v>-1.2583823906879116E-2</v>
      </c>
      <c r="AI1025">
        <f t="shared" si="512"/>
        <v>4.644321139556911E-2</v>
      </c>
      <c r="AJ1025">
        <f t="shared" si="513"/>
        <v>-0.3007520984614801</v>
      </c>
      <c r="AK1025">
        <f t="shared" si="514"/>
        <v>0.13268830575333326</v>
      </c>
      <c r="AL1025">
        <f t="shared" si="515"/>
        <v>9.841767768240917</v>
      </c>
      <c r="AM1025">
        <f t="shared" si="507"/>
        <v>-0.30074204393935045</v>
      </c>
      <c r="AN1025">
        <f t="shared" si="508"/>
        <v>0.13271557992419122</v>
      </c>
      <c r="AO1025">
        <f t="shared" si="509"/>
        <v>9.8417677077368086</v>
      </c>
      <c r="AQ1025">
        <f t="shared" si="497"/>
        <v>2.0983000053092837E-2</v>
      </c>
      <c r="AR1025" t="b">
        <f t="shared" si="505"/>
        <v>0</v>
      </c>
      <c r="AS1025" t="b">
        <f t="shared" si="506"/>
        <v>0</v>
      </c>
      <c r="AT1025" t="b">
        <f>FALSE</f>
        <v>0</v>
      </c>
      <c r="AU1025" t="b">
        <f t="shared" si="493"/>
        <v>0</v>
      </c>
      <c r="AV1025" t="b">
        <f t="shared" si="498"/>
        <v>0</v>
      </c>
      <c r="AW1025" t="b">
        <f t="shared" si="494"/>
        <v>0</v>
      </c>
      <c r="AX1025">
        <f t="shared" si="499"/>
        <v>0</v>
      </c>
      <c r="AY1025">
        <f t="shared" si="500"/>
        <v>0</v>
      </c>
      <c r="AZ1025" t="b">
        <f t="shared" si="495"/>
        <v>0</v>
      </c>
    </row>
    <row r="1026" spans="1:52" x14ac:dyDescent="0.3">
      <c r="A1026" s="4">
        <v>1024</v>
      </c>
      <c r="B1026" s="4">
        <v>-803096782240</v>
      </c>
      <c r="C1026" s="5">
        <v>0</v>
      </c>
      <c r="D1026" s="5">
        <v>-1.2208E-2</v>
      </c>
      <c r="E1026" s="5">
        <v>4.5139999999999998E-3</v>
      </c>
      <c r="F1026" s="5">
        <v>1004159</v>
      </c>
      <c r="G1026" s="5">
        <v>0</v>
      </c>
      <c r="H1026" s="5">
        <v>0</v>
      </c>
      <c r="I1026" s="5">
        <v>0</v>
      </c>
      <c r="J1026" s="5">
        <v>-0.51800000000000002</v>
      </c>
      <c r="K1026" s="5">
        <v>-0.72</v>
      </c>
      <c r="L1026" s="5">
        <v>2662000</v>
      </c>
      <c r="M1026" s="5">
        <v>0</v>
      </c>
      <c r="S1026">
        <f t="shared" ref="S1026:S1089" si="516">A1026</f>
        <v>1024</v>
      </c>
      <c r="T1026">
        <f t="shared" si="496"/>
        <v>24.38167000003159</v>
      </c>
      <c r="U1026">
        <f t="shared" ref="U1026:U1089" si="517">C1026</f>
        <v>0</v>
      </c>
      <c r="V1026">
        <f t="shared" si="490"/>
        <v>-0.1197140896</v>
      </c>
      <c r="W1026">
        <f t="shared" si="491"/>
        <v>4.4265186800000002E-2</v>
      </c>
      <c r="X1026">
        <f t="shared" si="492"/>
        <v>9.8469839858000014</v>
      </c>
      <c r="Y1026">
        <f t="shared" ref="Y1026:Y1089" si="518">IF(ABS(G1026)&gt;1,G1026/1000000,G1026)</f>
        <v>0</v>
      </c>
      <c r="Z1026">
        <f t="shared" ref="Z1026:Z1089" si="519">IF(ABS(H1026)&gt;1,H1026/1000000,H1026)</f>
        <v>0</v>
      </c>
      <c r="AA1026">
        <f t="shared" ref="AA1026:AA1089" si="520">IF(ABS(I1026)&gt;1,I1026/1000000,I1026)</f>
        <v>0</v>
      </c>
      <c r="AB1026">
        <f t="shared" si="501"/>
        <v>-0.51800000000000002</v>
      </c>
      <c r="AC1026">
        <f t="shared" si="502"/>
        <v>-0.72</v>
      </c>
      <c r="AD1026">
        <f t="shared" si="503"/>
        <v>2.6619999999999999</v>
      </c>
      <c r="AE1026">
        <f t="shared" si="504"/>
        <v>0</v>
      </c>
      <c r="AG1026">
        <f t="shared" si="510"/>
        <v>-9.0408055253306269E-3</v>
      </c>
      <c r="AH1026">
        <f t="shared" si="511"/>
        <v>-1.2566370614359173E-2</v>
      </c>
      <c r="AI1026">
        <f t="shared" si="512"/>
        <v>4.646066468808905E-2</v>
      </c>
      <c r="AJ1026">
        <f t="shared" si="513"/>
        <v>-0.24344223097503845</v>
      </c>
      <c r="AK1026">
        <f t="shared" si="514"/>
        <v>0.13326620314910353</v>
      </c>
      <c r="AL1026">
        <f t="shared" si="515"/>
        <v>9.8438996584630534</v>
      </c>
      <c r="AM1026">
        <f t="shared" si="507"/>
        <v>-0.24343214531932461</v>
      </c>
      <c r="AN1026">
        <f t="shared" si="508"/>
        <v>0.1332868322548369</v>
      </c>
      <c r="AO1026">
        <f t="shared" si="509"/>
        <v>9.8438996285814291</v>
      </c>
      <c r="AQ1026">
        <f t="shared" si="497"/>
        <v>2.0059000002220273E-2</v>
      </c>
      <c r="AR1026" t="b">
        <f t="shared" si="505"/>
        <v>0</v>
      </c>
      <c r="AS1026" t="b">
        <f t="shared" si="506"/>
        <v>0</v>
      </c>
      <c r="AT1026" t="b">
        <f>FALSE</f>
        <v>0</v>
      </c>
      <c r="AU1026" t="b">
        <f t="shared" si="493"/>
        <v>0</v>
      </c>
      <c r="AV1026" t="b">
        <f t="shared" si="498"/>
        <v>0</v>
      </c>
      <c r="AW1026" t="b">
        <f t="shared" si="494"/>
        <v>0</v>
      </c>
      <c r="AX1026">
        <f t="shared" si="499"/>
        <v>0</v>
      </c>
      <c r="AY1026">
        <f t="shared" si="500"/>
        <v>0</v>
      </c>
      <c r="AZ1026" t="b">
        <f t="shared" si="495"/>
        <v>0</v>
      </c>
    </row>
    <row r="1027" spans="1:52" x14ac:dyDescent="0.3">
      <c r="A1027" s="4">
        <v>1025</v>
      </c>
      <c r="B1027" s="4">
        <v>-803096768636</v>
      </c>
      <c r="C1027" s="5">
        <v>0</v>
      </c>
      <c r="D1027" s="5">
        <v>-1.3387E-2</v>
      </c>
      <c r="E1027" s="5">
        <v>4.3629999999999997E-3</v>
      </c>
      <c r="F1027" s="5">
        <v>1004136</v>
      </c>
      <c r="G1027" s="5">
        <v>0</v>
      </c>
      <c r="H1027" s="5">
        <v>0</v>
      </c>
      <c r="I1027" s="5">
        <v>0</v>
      </c>
      <c r="J1027" s="5">
        <v>-0.51600000000000001</v>
      </c>
      <c r="K1027" s="5">
        <v>-0.71899999999999997</v>
      </c>
      <c r="L1027" s="5">
        <v>2663000</v>
      </c>
      <c r="M1027" s="5">
        <v>0</v>
      </c>
      <c r="S1027">
        <f t="shared" si="516"/>
        <v>1025</v>
      </c>
      <c r="T1027">
        <f t="shared" si="496"/>
        <v>24.395274000009522</v>
      </c>
      <c r="U1027">
        <f t="shared" si="517"/>
        <v>0</v>
      </c>
      <c r="V1027">
        <f t="shared" ref="V1027:V1090" si="521">IF(ABS(D1027)&gt;1,D1027/1000000,D1027)*9.8062</f>
        <v>-0.1312755994</v>
      </c>
      <c r="W1027">
        <f t="shared" ref="W1027:W1090" si="522">IF(ABS(E1027)&gt;1,E1027/1000000,E1027)*9.8062</f>
        <v>4.2784450599999996E-2</v>
      </c>
      <c r="X1027">
        <f t="shared" ref="X1027:X1090" si="523">IF(ABS(F1027)&gt;1,F1027/1000000,F1027)*9.8062</f>
        <v>9.8467584431999988</v>
      </c>
      <c r="Y1027">
        <f t="shared" si="518"/>
        <v>0</v>
      </c>
      <c r="Z1027">
        <f t="shared" si="519"/>
        <v>0</v>
      </c>
      <c r="AA1027">
        <f t="shared" si="520"/>
        <v>0</v>
      </c>
      <c r="AB1027">
        <f t="shared" si="501"/>
        <v>-0.51600000000000001</v>
      </c>
      <c r="AC1027">
        <f t="shared" si="502"/>
        <v>-0.71899999999999997</v>
      </c>
      <c r="AD1027">
        <f t="shared" si="503"/>
        <v>2.6629999999999998</v>
      </c>
      <c r="AE1027">
        <f t="shared" si="504"/>
        <v>0</v>
      </c>
      <c r="AG1027">
        <f t="shared" si="510"/>
        <v>-9.0058989402907411E-3</v>
      </c>
      <c r="AH1027">
        <f t="shared" si="511"/>
        <v>-1.254891732183923E-2</v>
      </c>
      <c r="AI1027">
        <f t="shared" si="512"/>
        <v>4.6478117980608989E-2</v>
      </c>
      <c r="AJ1027">
        <f t="shared" si="513"/>
        <v>-0.25482817771562394</v>
      </c>
      <c r="AK1027">
        <f t="shared" si="514"/>
        <v>0.13143861065609763</v>
      </c>
      <c r="AL1027">
        <f t="shared" si="515"/>
        <v>9.8435512962757681</v>
      </c>
      <c r="AM1027">
        <f t="shared" si="507"/>
        <v>-0.25481833182762409</v>
      </c>
      <c r="AN1027">
        <f t="shared" si="508"/>
        <v>0.13146042826790849</v>
      </c>
      <c r="AO1027">
        <f t="shared" si="509"/>
        <v>9.8435512598099297</v>
      </c>
      <c r="AQ1027">
        <f t="shared" si="497"/>
        <v>1.360399997793138E-2</v>
      </c>
      <c r="AR1027" t="b">
        <f t="shared" si="505"/>
        <v>0</v>
      </c>
      <c r="AS1027" t="b">
        <f t="shared" si="506"/>
        <v>0</v>
      </c>
      <c r="AT1027" t="b">
        <f>FALSE</f>
        <v>0</v>
      </c>
      <c r="AU1027" t="b">
        <f t="shared" ref="AU1027:AU1090" si="524">AND(OR(AU1026,AND(AB1027=0,AC1027=0)),AR1027=AS1027)</f>
        <v>0</v>
      </c>
      <c r="AV1027" t="b">
        <f t="shared" si="498"/>
        <v>0</v>
      </c>
      <c r="AW1027" t="b">
        <f t="shared" ref="AW1027:AW1090" si="525">AND(AS1027,NOT(AT1027),AU1027)</f>
        <v>0</v>
      </c>
      <c r="AX1027">
        <f t="shared" si="499"/>
        <v>0</v>
      </c>
      <c r="AY1027">
        <f t="shared" si="500"/>
        <v>0</v>
      </c>
      <c r="AZ1027" t="b">
        <f t="shared" ref="AZ1027:AZ1090" si="526">AND(AU1027,AS1027,NOT(AV1027),NOT(AW1027))</f>
        <v>0</v>
      </c>
    </row>
    <row r="1028" spans="1:52" x14ac:dyDescent="0.3">
      <c r="A1028" s="4">
        <v>1026</v>
      </c>
      <c r="B1028" s="4">
        <v>-803096747661</v>
      </c>
      <c r="C1028" s="5">
        <v>0</v>
      </c>
      <c r="D1028" s="5">
        <v>-1.3058E-2</v>
      </c>
      <c r="E1028" s="5">
        <v>4.2849999999999997E-3</v>
      </c>
      <c r="F1028" s="5">
        <v>1004139</v>
      </c>
      <c r="G1028" s="5">
        <v>0</v>
      </c>
      <c r="H1028" s="5">
        <v>0</v>
      </c>
      <c r="I1028" s="5">
        <v>0</v>
      </c>
      <c r="J1028" s="5">
        <v>-0.51500000000000001</v>
      </c>
      <c r="K1028" s="5">
        <v>-0.71799999999999997</v>
      </c>
      <c r="L1028" s="5">
        <v>2663000</v>
      </c>
      <c r="M1028" s="5">
        <v>0</v>
      </c>
      <c r="S1028">
        <f t="shared" si="516"/>
        <v>1026</v>
      </c>
      <c r="T1028">
        <f t="shared" ref="T1028:T1091" si="527">B1028/1000000-B$2/1000000</f>
        <v>24.416249000001699</v>
      </c>
      <c r="U1028">
        <f t="shared" si="517"/>
        <v>0</v>
      </c>
      <c r="V1028">
        <f t="shared" si="521"/>
        <v>-0.1280493596</v>
      </c>
      <c r="W1028">
        <f t="shared" si="522"/>
        <v>4.2019567000000001E-2</v>
      </c>
      <c r="X1028">
        <f t="shared" si="523"/>
        <v>9.8467878617999993</v>
      </c>
      <c r="Y1028">
        <f t="shared" si="518"/>
        <v>0</v>
      </c>
      <c r="Z1028">
        <f t="shared" si="519"/>
        <v>0</v>
      </c>
      <c r="AA1028">
        <f t="shared" si="520"/>
        <v>0</v>
      </c>
      <c r="AB1028">
        <f t="shared" si="501"/>
        <v>-0.51500000000000001</v>
      </c>
      <c r="AC1028">
        <f t="shared" si="502"/>
        <v>-0.71799999999999997</v>
      </c>
      <c r="AD1028">
        <f t="shared" si="503"/>
        <v>2.6629999999999998</v>
      </c>
      <c r="AE1028">
        <f t="shared" si="504"/>
        <v>0</v>
      </c>
      <c r="AG1028">
        <f t="shared" si="510"/>
        <v>-8.9884456477707965E-3</v>
      </c>
      <c r="AH1028">
        <f t="shared" si="511"/>
        <v>-1.2531464029319286E-2</v>
      </c>
      <c r="AI1028">
        <f t="shared" si="512"/>
        <v>4.6478117980608989E-2</v>
      </c>
      <c r="AJ1028">
        <f t="shared" si="513"/>
        <v>-0.25143074376972918</v>
      </c>
      <c r="AK1028">
        <f t="shared" si="514"/>
        <v>0.13050262330407525</v>
      </c>
      <c r="AL1028">
        <f t="shared" si="515"/>
        <v>9.8436347516654035</v>
      </c>
      <c r="AM1028">
        <f t="shared" si="507"/>
        <v>-0.25142102644468445</v>
      </c>
      <c r="AN1028">
        <f t="shared" si="508"/>
        <v>0.13052399530865111</v>
      </c>
      <c r="AO1028">
        <f t="shared" si="509"/>
        <v>9.8436347165011586</v>
      </c>
      <c r="AQ1028">
        <f t="shared" ref="AQ1028:AQ1091" si="528">T1028-T1027</f>
        <v>2.097499999217689E-2</v>
      </c>
      <c r="AR1028" t="b">
        <f t="shared" si="505"/>
        <v>0</v>
      </c>
      <c r="AS1028" t="b">
        <f t="shared" si="506"/>
        <v>0</v>
      </c>
      <c r="AT1028" t="b">
        <f>FALSE</f>
        <v>0</v>
      </c>
      <c r="AU1028" t="b">
        <f t="shared" si="524"/>
        <v>0</v>
      </c>
      <c r="AV1028" t="b">
        <f t="shared" ref="AV1028:AV1091" si="529">AND(AU1028,NOT(AS1028))</f>
        <v>0</v>
      </c>
      <c r="AW1028" t="b">
        <f t="shared" si="525"/>
        <v>0</v>
      </c>
      <c r="AX1028">
        <f t="shared" si="499"/>
        <v>0</v>
      </c>
      <c r="AY1028">
        <f t="shared" si="500"/>
        <v>0</v>
      </c>
      <c r="AZ1028" t="b">
        <f t="shared" si="526"/>
        <v>0</v>
      </c>
    </row>
    <row r="1029" spans="1:52" x14ac:dyDescent="0.3">
      <c r="A1029" s="4">
        <v>1027</v>
      </c>
      <c r="B1029" s="4">
        <v>-803096727124</v>
      </c>
      <c r="C1029" s="5">
        <v>0</v>
      </c>
      <c r="D1029" s="5">
        <v>-1.2878000000000001E-2</v>
      </c>
      <c r="E1029" s="5">
        <v>4.47E-3</v>
      </c>
      <c r="F1029" s="5">
        <v>1004154</v>
      </c>
      <c r="G1029" s="5">
        <v>0</v>
      </c>
      <c r="H1029" s="5">
        <v>0</v>
      </c>
      <c r="I1029" s="5">
        <v>0</v>
      </c>
      <c r="J1029" s="5">
        <v>-0.51400000000000001</v>
      </c>
      <c r="K1029" s="5">
        <v>-0.71699999999999997</v>
      </c>
      <c r="L1029" s="5">
        <v>2663000</v>
      </c>
      <c r="M1029" s="5">
        <v>0</v>
      </c>
      <c r="S1029">
        <f t="shared" si="516"/>
        <v>1027</v>
      </c>
      <c r="T1029">
        <f t="shared" si="527"/>
        <v>24.436786000034772</v>
      </c>
      <c r="U1029">
        <f t="shared" si="517"/>
        <v>0</v>
      </c>
      <c r="V1029">
        <f t="shared" si="521"/>
        <v>-0.12628424360000001</v>
      </c>
      <c r="W1029">
        <f t="shared" si="522"/>
        <v>4.3833714000000003E-2</v>
      </c>
      <c r="X1029">
        <f t="shared" si="523"/>
        <v>9.8469349548</v>
      </c>
      <c r="Y1029">
        <f t="shared" si="518"/>
        <v>0</v>
      </c>
      <c r="Z1029">
        <f t="shared" si="519"/>
        <v>0</v>
      </c>
      <c r="AA1029">
        <f t="shared" si="520"/>
        <v>0</v>
      </c>
      <c r="AB1029">
        <f t="shared" si="501"/>
        <v>-0.51400000000000001</v>
      </c>
      <c r="AC1029">
        <f t="shared" si="502"/>
        <v>-0.71699999999999997</v>
      </c>
      <c r="AD1029">
        <f t="shared" si="503"/>
        <v>2.6629999999999998</v>
      </c>
      <c r="AE1029">
        <f t="shared" si="504"/>
        <v>0</v>
      </c>
      <c r="AG1029">
        <f t="shared" si="510"/>
        <v>-8.9709923552508536E-3</v>
      </c>
      <c r="AH1029">
        <f t="shared" si="511"/>
        <v>-1.2514010736799343E-2</v>
      </c>
      <c r="AI1029">
        <f t="shared" si="512"/>
        <v>4.6478117980608989E-2</v>
      </c>
      <c r="AJ1029">
        <f t="shared" si="513"/>
        <v>-0.24949578924463384</v>
      </c>
      <c r="AK1029">
        <f t="shared" si="514"/>
        <v>0.13214645039990694</v>
      </c>
      <c r="AL1029">
        <f t="shared" si="515"/>
        <v>9.843794302783996</v>
      </c>
      <c r="AM1029">
        <f t="shared" si="507"/>
        <v>-0.24948591021331062</v>
      </c>
      <c r="AN1029">
        <f t="shared" si="508"/>
        <v>0.13216754350694826</v>
      </c>
      <c r="AO1029">
        <f t="shared" si="509"/>
        <v>9.8437942699842704</v>
      </c>
      <c r="AQ1029">
        <f t="shared" si="528"/>
        <v>2.0537000033073127E-2</v>
      </c>
      <c r="AR1029" t="b">
        <f t="shared" si="505"/>
        <v>0</v>
      </c>
      <c r="AS1029" t="b">
        <f t="shared" si="506"/>
        <v>0</v>
      </c>
      <c r="AT1029" t="b">
        <f>FALSE</f>
        <v>0</v>
      </c>
      <c r="AU1029" t="b">
        <f t="shared" si="524"/>
        <v>0</v>
      </c>
      <c r="AV1029" t="b">
        <f t="shared" si="529"/>
        <v>0</v>
      </c>
      <c r="AW1029" t="b">
        <f t="shared" si="525"/>
        <v>0</v>
      </c>
      <c r="AX1029">
        <f t="shared" si="499"/>
        <v>0</v>
      </c>
      <c r="AY1029">
        <f t="shared" si="500"/>
        <v>0</v>
      </c>
      <c r="AZ1029" t="b">
        <f t="shared" si="526"/>
        <v>0</v>
      </c>
    </row>
    <row r="1030" spans="1:52" x14ac:dyDescent="0.3">
      <c r="A1030" s="4">
        <v>1028</v>
      </c>
      <c r="B1030" s="4">
        <v>-803096703560</v>
      </c>
      <c r="C1030" s="5">
        <v>0</v>
      </c>
      <c r="D1030" s="5">
        <v>-1.2886999999999999E-2</v>
      </c>
      <c r="E1030" s="5">
        <v>4.4229999999999998E-3</v>
      </c>
      <c r="F1030" s="5">
        <v>1004152</v>
      </c>
      <c r="G1030" s="5">
        <v>0</v>
      </c>
      <c r="H1030" s="5">
        <v>0</v>
      </c>
      <c r="I1030" s="5">
        <v>0</v>
      </c>
      <c r="J1030" s="5">
        <v>-0.51200000000000001</v>
      </c>
      <c r="K1030" s="5">
        <v>-0.71599999999999997</v>
      </c>
      <c r="L1030" s="5">
        <v>2664000</v>
      </c>
      <c r="M1030" s="5">
        <v>0</v>
      </c>
      <c r="S1030">
        <f t="shared" si="516"/>
        <v>1028</v>
      </c>
      <c r="T1030">
        <f t="shared" si="527"/>
        <v>24.460349999950267</v>
      </c>
      <c r="U1030">
        <f t="shared" si="517"/>
        <v>0</v>
      </c>
      <c r="V1030">
        <f t="shared" si="521"/>
        <v>-0.1263724994</v>
      </c>
      <c r="W1030">
        <f t="shared" si="522"/>
        <v>4.3372822599999999E-2</v>
      </c>
      <c r="X1030">
        <f t="shared" si="523"/>
        <v>9.8469153423999991</v>
      </c>
      <c r="Y1030">
        <f t="shared" si="518"/>
        <v>0</v>
      </c>
      <c r="Z1030">
        <f t="shared" si="519"/>
        <v>0</v>
      </c>
      <c r="AA1030">
        <f t="shared" si="520"/>
        <v>0</v>
      </c>
      <c r="AB1030">
        <f t="shared" si="501"/>
        <v>-0.51200000000000001</v>
      </c>
      <c r="AC1030">
        <f t="shared" si="502"/>
        <v>-0.71599999999999997</v>
      </c>
      <c r="AD1030">
        <f t="shared" si="503"/>
        <v>2.6640000000000001</v>
      </c>
      <c r="AE1030">
        <f t="shared" si="504"/>
        <v>0</v>
      </c>
      <c r="AG1030">
        <f t="shared" si="510"/>
        <v>-8.9360857702109678E-3</v>
      </c>
      <c r="AH1030">
        <f t="shared" si="511"/>
        <v>-1.24965574442794E-2</v>
      </c>
      <c r="AI1030">
        <f t="shared" si="512"/>
        <v>4.6495571273128943E-2</v>
      </c>
      <c r="AJ1030">
        <f t="shared" si="513"/>
        <v>-0.24941197263597317</v>
      </c>
      <c r="AK1030">
        <f t="shared" si="514"/>
        <v>0.13134181787956378</v>
      </c>
      <c r="AL1030">
        <f t="shared" si="515"/>
        <v>9.8437866680215738</v>
      </c>
      <c r="AM1030">
        <f t="shared" si="507"/>
        <v>-0.24940221643449142</v>
      </c>
      <c r="AN1030">
        <f t="shared" si="508"/>
        <v>0.13136279985745389</v>
      </c>
      <c r="AO1030">
        <f t="shared" si="509"/>
        <v>9.8437866352328331</v>
      </c>
      <c r="AQ1030">
        <f t="shared" si="528"/>
        <v>2.3563999915495515E-2</v>
      </c>
      <c r="AR1030" t="b">
        <f t="shared" si="505"/>
        <v>0</v>
      </c>
      <c r="AS1030" t="b">
        <f t="shared" si="506"/>
        <v>0</v>
      </c>
      <c r="AT1030" t="b">
        <f>FALSE</f>
        <v>0</v>
      </c>
      <c r="AU1030" t="b">
        <f t="shared" si="524"/>
        <v>0</v>
      </c>
      <c r="AV1030" t="b">
        <f t="shared" si="529"/>
        <v>0</v>
      </c>
      <c r="AW1030" t="b">
        <f t="shared" si="525"/>
        <v>0</v>
      </c>
      <c r="AX1030">
        <f t="shared" si="499"/>
        <v>0</v>
      </c>
      <c r="AY1030">
        <f t="shared" si="500"/>
        <v>0</v>
      </c>
      <c r="AZ1030" t="b">
        <f t="shared" si="526"/>
        <v>0</v>
      </c>
    </row>
    <row r="1031" spans="1:52" x14ac:dyDescent="0.3">
      <c r="A1031" s="4">
        <v>1029</v>
      </c>
      <c r="B1031" s="4">
        <v>-803096682741</v>
      </c>
      <c r="C1031" s="5">
        <v>0</v>
      </c>
      <c r="D1031" s="5">
        <v>-1.2921E-2</v>
      </c>
      <c r="E1031" s="5">
        <v>-4.1229999999999999E-3</v>
      </c>
      <c r="F1031" s="5">
        <v>1004164</v>
      </c>
      <c r="G1031" s="5">
        <v>0</v>
      </c>
      <c r="H1031" s="5">
        <v>0</v>
      </c>
      <c r="I1031" s="5">
        <v>0</v>
      </c>
      <c r="J1031" s="5">
        <v>-0.51400000000000001</v>
      </c>
      <c r="K1031" s="5">
        <v>-0.71399999999999997</v>
      </c>
      <c r="L1031" s="5">
        <v>2664000</v>
      </c>
      <c r="M1031" s="5">
        <v>0</v>
      </c>
      <c r="S1031">
        <f t="shared" si="516"/>
        <v>1029</v>
      </c>
      <c r="T1031">
        <f t="shared" si="527"/>
        <v>24.481169000035152</v>
      </c>
      <c r="U1031">
        <f t="shared" si="517"/>
        <v>0</v>
      </c>
      <c r="V1031">
        <f t="shared" si="521"/>
        <v>-0.12670591020000002</v>
      </c>
      <c r="W1031">
        <f t="shared" si="522"/>
        <v>-4.0430962600000002E-2</v>
      </c>
      <c r="X1031">
        <f t="shared" si="523"/>
        <v>9.8470330168000011</v>
      </c>
      <c r="Y1031">
        <f t="shared" si="518"/>
        <v>0</v>
      </c>
      <c r="Z1031">
        <f t="shared" si="519"/>
        <v>0</v>
      </c>
      <c r="AA1031">
        <f t="shared" si="520"/>
        <v>0</v>
      </c>
      <c r="AB1031">
        <f t="shared" si="501"/>
        <v>-0.51400000000000001</v>
      </c>
      <c r="AC1031">
        <f t="shared" si="502"/>
        <v>-0.71399999999999997</v>
      </c>
      <c r="AD1031">
        <f t="shared" si="503"/>
        <v>2.6640000000000001</v>
      </c>
      <c r="AE1031">
        <f t="shared" si="504"/>
        <v>0</v>
      </c>
      <c r="AG1031">
        <f t="shared" si="510"/>
        <v>-8.9709923552508536E-3</v>
      </c>
      <c r="AH1031">
        <f t="shared" si="511"/>
        <v>-1.2461650859239511E-2</v>
      </c>
      <c r="AI1031">
        <f t="shared" si="512"/>
        <v>4.6495571273128943E-2</v>
      </c>
      <c r="AJ1031">
        <f t="shared" si="513"/>
        <v>-0.24940318354978491</v>
      </c>
      <c r="AK1031">
        <f t="shared" si="514"/>
        <v>4.7886114099356662E-2</v>
      </c>
      <c r="AL1031">
        <f t="shared" si="515"/>
        <v>9.844656076089068</v>
      </c>
      <c r="AM1031">
        <f t="shared" si="507"/>
        <v>-0.24940276566439651</v>
      </c>
      <c r="AN1031">
        <f t="shared" si="508"/>
        <v>4.790713734183677E-2</v>
      </c>
      <c r="AO1031">
        <f t="shared" si="509"/>
        <v>9.8446559843925669</v>
      </c>
      <c r="AQ1031">
        <f t="shared" si="528"/>
        <v>2.0819000084884465E-2</v>
      </c>
      <c r="AR1031" t="b">
        <f t="shared" si="505"/>
        <v>0</v>
      </c>
      <c r="AS1031" t="b">
        <f t="shared" si="506"/>
        <v>0</v>
      </c>
      <c r="AT1031" t="b">
        <f>FALSE</f>
        <v>0</v>
      </c>
      <c r="AU1031" t="b">
        <f t="shared" si="524"/>
        <v>0</v>
      </c>
      <c r="AV1031" t="b">
        <f t="shared" si="529"/>
        <v>0</v>
      </c>
      <c r="AW1031" t="b">
        <f t="shared" si="525"/>
        <v>0</v>
      </c>
      <c r="AX1031">
        <f t="shared" si="499"/>
        <v>0</v>
      </c>
      <c r="AY1031">
        <f t="shared" si="500"/>
        <v>0</v>
      </c>
      <c r="AZ1031" t="b">
        <f t="shared" si="526"/>
        <v>0</v>
      </c>
    </row>
    <row r="1032" spans="1:52" x14ac:dyDescent="0.3">
      <c r="A1032" s="4">
        <v>1030</v>
      </c>
      <c r="B1032" s="4">
        <v>-803096665535</v>
      </c>
      <c r="C1032" s="5">
        <v>0</v>
      </c>
      <c r="D1032" s="5">
        <v>-1.2857E-2</v>
      </c>
      <c r="E1032" s="5">
        <v>7.4399999999999998E-4</v>
      </c>
      <c r="F1032" s="5">
        <v>1004156</v>
      </c>
      <c r="G1032" s="5">
        <v>0</v>
      </c>
      <c r="H1032" s="5">
        <v>0</v>
      </c>
      <c r="I1032" s="5">
        <v>0</v>
      </c>
      <c r="J1032" s="5">
        <v>-0.51600000000000001</v>
      </c>
      <c r="K1032" s="5">
        <v>-0.71299999999999997</v>
      </c>
      <c r="L1032" s="5">
        <v>2665000</v>
      </c>
      <c r="M1032" s="5">
        <v>0</v>
      </c>
      <c r="S1032">
        <f t="shared" si="516"/>
        <v>1030</v>
      </c>
      <c r="T1032">
        <f t="shared" si="527"/>
        <v>24.498374999966472</v>
      </c>
      <c r="U1032">
        <f t="shared" si="517"/>
        <v>0</v>
      </c>
      <c r="V1032">
        <f t="shared" si="521"/>
        <v>-0.1260783134</v>
      </c>
      <c r="W1032">
        <f t="shared" si="522"/>
        <v>7.2958127999999999E-3</v>
      </c>
      <c r="X1032">
        <f t="shared" si="523"/>
        <v>9.846954567200001</v>
      </c>
      <c r="Y1032">
        <f t="shared" si="518"/>
        <v>0</v>
      </c>
      <c r="Z1032">
        <f t="shared" si="519"/>
        <v>0</v>
      </c>
      <c r="AA1032">
        <f t="shared" si="520"/>
        <v>0</v>
      </c>
      <c r="AB1032">
        <f t="shared" si="501"/>
        <v>-0.51600000000000001</v>
      </c>
      <c r="AC1032">
        <f t="shared" si="502"/>
        <v>-0.71299999999999997</v>
      </c>
      <c r="AD1032">
        <f t="shared" si="503"/>
        <v>2.665</v>
      </c>
      <c r="AE1032">
        <f t="shared" si="504"/>
        <v>0</v>
      </c>
      <c r="AG1032">
        <f t="shared" si="510"/>
        <v>-9.0058989402907411E-3</v>
      </c>
      <c r="AH1032">
        <f t="shared" si="511"/>
        <v>-1.2444197566719568E-2</v>
      </c>
      <c r="AI1032">
        <f t="shared" si="512"/>
        <v>4.6513024565648882E-2</v>
      </c>
      <c r="AJ1032">
        <f t="shared" si="513"/>
        <v>-0.24860283684236723</v>
      </c>
      <c r="AK1032">
        <f t="shared" si="514"/>
        <v>9.5954000414271962E-2</v>
      </c>
      <c r="AL1032">
        <f t="shared" si="515"/>
        <v>9.8441583021512589</v>
      </c>
      <c r="AM1032">
        <f t="shared" si="507"/>
        <v>-0.24859705011162342</v>
      </c>
      <c r="AN1032">
        <f t="shared" si="508"/>
        <v>9.5974995881785846E-2</v>
      </c>
      <c r="AO1032">
        <f t="shared" si="509"/>
        <v>9.8441582436151656</v>
      </c>
      <c r="AQ1032">
        <f t="shared" si="528"/>
        <v>1.7205999931320548E-2</v>
      </c>
      <c r="AR1032" t="b">
        <f t="shared" si="505"/>
        <v>0</v>
      </c>
      <c r="AS1032" t="b">
        <f t="shared" si="506"/>
        <v>0</v>
      </c>
      <c r="AT1032" t="b">
        <f>FALSE</f>
        <v>0</v>
      </c>
      <c r="AU1032" t="b">
        <f t="shared" si="524"/>
        <v>0</v>
      </c>
      <c r="AV1032" t="b">
        <f t="shared" si="529"/>
        <v>0</v>
      </c>
      <c r="AW1032" t="b">
        <f t="shared" si="525"/>
        <v>0</v>
      </c>
      <c r="AX1032">
        <f t="shared" si="499"/>
        <v>0</v>
      </c>
      <c r="AY1032">
        <f t="shared" si="500"/>
        <v>0</v>
      </c>
      <c r="AZ1032" t="b">
        <f t="shared" si="526"/>
        <v>0</v>
      </c>
    </row>
    <row r="1033" spans="1:52" x14ac:dyDescent="0.3">
      <c r="A1033" s="4">
        <v>1031</v>
      </c>
      <c r="B1033" s="4">
        <v>-803096648511</v>
      </c>
      <c r="C1033" s="5">
        <v>0</v>
      </c>
      <c r="D1033" s="5">
        <v>-1.2886E-2</v>
      </c>
      <c r="E1033" s="5">
        <v>4.8820000000000001E-3</v>
      </c>
      <c r="F1033" s="5">
        <v>1004149</v>
      </c>
      <c r="G1033" s="5">
        <v>0</v>
      </c>
      <c r="H1033" s="5">
        <v>0</v>
      </c>
      <c r="I1033" s="5">
        <v>0</v>
      </c>
      <c r="J1033" s="5">
        <v>-0.51500000000000001</v>
      </c>
      <c r="K1033" s="5">
        <v>-0.71199999999999997</v>
      </c>
      <c r="L1033" s="5">
        <v>2665000</v>
      </c>
      <c r="M1033" s="5">
        <v>0</v>
      </c>
      <c r="S1033">
        <f t="shared" si="516"/>
        <v>1031</v>
      </c>
      <c r="T1033">
        <f t="shared" si="527"/>
        <v>24.515399000025354</v>
      </c>
      <c r="U1033">
        <f t="shared" si="517"/>
        <v>0</v>
      </c>
      <c r="V1033">
        <f t="shared" si="521"/>
        <v>-0.12636269320000001</v>
      </c>
      <c r="W1033">
        <f t="shared" si="522"/>
        <v>4.7873868400000005E-2</v>
      </c>
      <c r="X1033">
        <f t="shared" si="523"/>
        <v>9.8468859238000004</v>
      </c>
      <c r="Y1033">
        <f t="shared" si="518"/>
        <v>0</v>
      </c>
      <c r="Z1033">
        <f t="shared" si="519"/>
        <v>0</v>
      </c>
      <c r="AA1033">
        <f t="shared" si="520"/>
        <v>0</v>
      </c>
      <c r="AB1033">
        <f t="shared" si="501"/>
        <v>-0.51500000000000001</v>
      </c>
      <c r="AC1033">
        <f t="shared" si="502"/>
        <v>-0.71199999999999997</v>
      </c>
      <c r="AD1033">
        <f t="shared" si="503"/>
        <v>2.665</v>
      </c>
      <c r="AE1033">
        <f t="shared" si="504"/>
        <v>0</v>
      </c>
      <c r="AG1033">
        <f t="shared" si="510"/>
        <v>-8.9884456477707965E-3</v>
      </c>
      <c r="AH1033">
        <f t="shared" si="511"/>
        <v>-1.2426744274199625E-2</v>
      </c>
      <c r="AI1033">
        <f t="shared" si="512"/>
        <v>4.6513024565648882E-2</v>
      </c>
      <c r="AJ1033">
        <f t="shared" si="513"/>
        <v>-0.2487145205661897</v>
      </c>
      <c r="AK1033">
        <f t="shared" si="514"/>
        <v>0.13635799412358451</v>
      </c>
      <c r="AL1033">
        <f t="shared" si="515"/>
        <v>9.8437274148839098</v>
      </c>
      <c r="AM1033">
        <f t="shared" si="507"/>
        <v>-0.24870423050805096</v>
      </c>
      <c r="AN1033">
        <f t="shared" si="508"/>
        <v>0.13637894163251826</v>
      </c>
      <c r="AO1033">
        <f t="shared" si="509"/>
        <v>9.8437273846772868</v>
      </c>
      <c r="AQ1033">
        <f t="shared" si="528"/>
        <v>1.7024000058881938E-2</v>
      </c>
      <c r="AR1033" t="b">
        <f t="shared" si="505"/>
        <v>0</v>
      </c>
      <c r="AS1033" t="b">
        <f t="shared" si="506"/>
        <v>0</v>
      </c>
      <c r="AT1033" t="b">
        <f>FALSE</f>
        <v>0</v>
      </c>
      <c r="AU1033" t="b">
        <f t="shared" si="524"/>
        <v>0</v>
      </c>
      <c r="AV1033" t="b">
        <f t="shared" si="529"/>
        <v>0</v>
      </c>
      <c r="AW1033" t="b">
        <f t="shared" si="525"/>
        <v>0</v>
      </c>
      <c r="AX1033">
        <f t="shared" si="499"/>
        <v>0</v>
      </c>
      <c r="AY1033">
        <f t="shared" si="500"/>
        <v>0</v>
      </c>
      <c r="AZ1033" t="b">
        <f t="shared" si="526"/>
        <v>0</v>
      </c>
    </row>
    <row r="1034" spans="1:52" x14ac:dyDescent="0.3">
      <c r="A1034" s="4">
        <v>1032</v>
      </c>
      <c r="B1034" s="4">
        <v>-803096627058</v>
      </c>
      <c r="C1034" s="5">
        <v>0</v>
      </c>
      <c r="D1034" s="5">
        <v>-1.2947999999999999E-2</v>
      </c>
      <c r="E1034" s="5">
        <v>4.751E-3</v>
      </c>
      <c r="F1034" s="5">
        <v>1004150</v>
      </c>
      <c r="G1034" s="5">
        <v>0</v>
      </c>
      <c r="H1034" s="5">
        <v>0</v>
      </c>
      <c r="I1034" s="5">
        <v>0</v>
      </c>
      <c r="J1034" s="5">
        <v>-0.51300000000000001</v>
      </c>
      <c r="K1034" s="5">
        <v>-0.71099999999999997</v>
      </c>
      <c r="L1034" s="5">
        <v>2664000</v>
      </c>
      <c r="M1034" s="5">
        <v>0</v>
      </c>
      <c r="S1034">
        <f t="shared" si="516"/>
        <v>1032</v>
      </c>
      <c r="T1034">
        <f t="shared" si="527"/>
        <v>24.536852000048384</v>
      </c>
      <c r="U1034">
        <f t="shared" si="517"/>
        <v>0</v>
      </c>
      <c r="V1034">
        <f t="shared" si="521"/>
        <v>-0.1269706776</v>
      </c>
      <c r="W1034">
        <f t="shared" si="522"/>
        <v>4.6589256200000005E-2</v>
      </c>
      <c r="X1034">
        <f t="shared" si="523"/>
        <v>9.8468957300000017</v>
      </c>
      <c r="Y1034">
        <f t="shared" si="518"/>
        <v>0</v>
      </c>
      <c r="Z1034">
        <f t="shared" si="519"/>
        <v>0</v>
      </c>
      <c r="AA1034">
        <f t="shared" si="520"/>
        <v>0</v>
      </c>
      <c r="AB1034">
        <f t="shared" si="501"/>
        <v>-0.51300000000000001</v>
      </c>
      <c r="AC1034">
        <f t="shared" si="502"/>
        <v>-0.71099999999999997</v>
      </c>
      <c r="AD1034">
        <f t="shared" si="503"/>
        <v>2.6640000000000001</v>
      </c>
      <c r="AE1034">
        <f t="shared" si="504"/>
        <v>0</v>
      </c>
      <c r="AG1034">
        <f t="shared" si="510"/>
        <v>-8.9535390627309107E-3</v>
      </c>
      <c r="AH1034">
        <f t="shared" si="511"/>
        <v>-1.2409290981679682E-2</v>
      </c>
      <c r="AI1034">
        <f t="shared" si="512"/>
        <v>4.6495571273128943E-2</v>
      </c>
      <c r="AJ1034">
        <f t="shared" si="513"/>
        <v>-0.24915075989675589</v>
      </c>
      <c r="AK1034">
        <f t="shared" si="514"/>
        <v>0.13472988151903251</v>
      </c>
      <c r="AL1034">
        <f t="shared" si="515"/>
        <v>9.8437502704571127</v>
      </c>
      <c r="AM1034">
        <f t="shared" si="507"/>
        <v>-0.24914068600802025</v>
      </c>
      <c r="AN1034">
        <f t="shared" si="508"/>
        <v>0.13475077638372543</v>
      </c>
      <c r="AO1034">
        <f t="shared" si="509"/>
        <v>9.8437502394207037</v>
      </c>
      <c r="AQ1034">
        <f t="shared" si="528"/>
        <v>2.1453000023029745E-2</v>
      </c>
      <c r="AR1034" t="b">
        <f t="shared" si="505"/>
        <v>0</v>
      </c>
      <c r="AS1034" t="b">
        <f t="shared" si="506"/>
        <v>0</v>
      </c>
      <c r="AT1034" t="b">
        <f>FALSE</f>
        <v>0</v>
      </c>
      <c r="AU1034" t="b">
        <f t="shared" si="524"/>
        <v>0</v>
      </c>
      <c r="AV1034" t="b">
        <f t="shared" si="529"/>
        <v>0</v>
      </c>
      <c r="AW1034" t="b">
        <f t="shared" si="525"/>
        <v>0</v>
      </c>
      <c r="AX1034">
        <f t="shared" si="499"/>
        <v>0</v>
      </c>
      <c r="AY1034">
        <f t="shared" si="500"/>
        <v>0</v>
      </c>
      <c r="AZ1034" t="b">
        <f t="shared" si="526"/>
        <v>0</v>
      </c>
    </row>
    <row r="1035" spans="1:52" x14ac:dyDescent="0.3">
      <c r="A1035" s="4">
        <v>1033</v>
      </c>
      <c r="B1035" s="4">
        <v>-803096604814</v>
      </c>
      <c r="C1035" s="5">
        <v>0</v>
      </c>
      <c r="D1035" s="5">
        <v>-1.2874999999999999E-2</v>
      </c>
      <c r="E1035" s="5">
        <v>4.2570000000000004E-3</v>
      </c>
      <c r="F1035" s="5">
        <v>1004150</v>
      </c>
      <c r="G1035" s="5">
        <v>0</v>
      </c>
      <c r="H1035" s="5">
        <v>0</v>
      </c>
      <c r="I1035" s="5">
        <v>0</v>
      </c>
      <c r="J1035" s="5">
        <v>-0.51100000000000001</v>
      </c>
      <c r="K1035" s="5">
        <v>-0.71</v>
      </c>
      <c r="L1035" s="5">
        <v>2664000</v>
      </c>
      <c r="M1035" s="5">
        <v>0</v>
      </c>
      <c r="S1035">
        <f t="shared" si="516"/>
        <v>1033</v>
      </c>
      <c r="T1035">
        <f t="shared" si="527"/>
        <v>24.559096000040881</v>
      </c>
      <c r="U1035">
        <f t="shared" si="517"/>
        <v>0</v>
      </c>
      <c r="V1035">
        <f t="shared" si="521"/>
        <v>-0.12625482499999999</v>
      </c>
      <c r="W1035">
        <f t="shared" si="522"/>
        <v>4.1744993400000006E-2</v>
      </c>
      <c r="X1035">
        <f t="shared" si="523"/>
        <v>9.8468957300000017</v>
      </c>
      <c r="Y1035">
        <f t="shared" si="518"/>
        <v>0</v>
      </c>
      <c r="Z1035">
        <f t="shared" si="519"/>
        <v>0</v>
      </c>
      <c r="AA1035">
        <f t="shared" si="520"/>
        <v>0</v>
      </c>
      <c r="AB1035">
        <f t="shared" si="501"/>
        <v>-0.51100000000000001</v>
      </c>
      <c r="AC1035">
        <f t="shared" si="502"/>
        <v>-0.71</v>
      </c>
      <c r="AD1035">
        <f t="shared" si="503"/>
        <v>2.6640000000000001</v>
      </c>
      <c r="AE1035">
        <f t="shared" si="504"/>
        <v>0</v>
      </c>
      <c r="AG1035">
        <f t="shared" si="510"/>
        <v>-8.9186324776910249E-3</v>
      </c>
      <c r="AH1035">
        <f t="shared" si="511"/>
        <v>-1.2391837689159737E-2</v>
      </c>
      <c r="AI1035">
        <f t="shared" si="512"/>
        <v>4.6495571273128943E-2</v>
      </c>
      <c r="AJ1035">
        <f t="shared" si="513"/>
        <v>-0.24826314220011739</v>
      </c>
      <c r="AK1035">
        <f t="shared" si="514"/>
        <v>0.12954231747150124</v>
      </c>
      <c r="AL1035">
        <f t="shared" si="515"/>
        <v>9.8438113880250189</v>
      </c>
      <c r="AM1035">
        <f t="shared" si="507"/>
        <v>-0.24825367604943771</v>
      </c>
      <c r="AN1035">
        <f t="shared" si="508"/>
        <v>0.12956301299640083</v>
      </c>
      <c r="AO1035">
        <f t="shared" si="509"/>
        <v>9.8438113543887695</v>
      </c>
      <c r="AQ1035">
        <f t="shared" si="528"/>
        <v>2.2243999992497265E-2</v>
      </c>
      <c r="AR1035" t="b">
        <f t="shared" si="505"/>
        <v>0</v>
      </c>
      <c r="AS1035" t="b">
        <f t="shared" si="506"/>
        <v>0</v>
      </c>
      <c r="AT1035" t="b">
        <f>FALSE</f>
        <v>0</v>
      </c>
      <c r="AU1035" t="b">
        <f t="shared" si="524"/>
        <v>0</v>
      </c>
      <c r="AV1035" t="b">
        <f t="shared" si="529"/>
        <v>0</v>
      </c>
      <c r="AW1035" t="b">
        <f t="shared" si="525"/>
        <v>0</v>
      </c>
      <c r="AX1035">
        <f t="shared" si="499"/>
        <v>0</v>
      </c>
      <c r="AY1035">
        <f t="shared" si="500"/>
        <v>0</v>
      </c>
      <c r="AZ1035" t="b">
        <f t="shared" si="526"/>
        <v>0</v>
      </c>
    </row>
    <row r="1036" spans="1:52" x14ac:dyDescent="0.3">
      <c r="A1036" s="4">
        <v>1034</v>
      </c>
      <c r="B1036" s="4">
        <v>-803096583062</v>
      </c>
      <c r="C1036" s="5">
        <v>0</v>
      </c>
      <c r="D1036" s="5">
        <v>-1.4429000000000001E-2</v>
      </c>
      <c r="E1036" s="5">
        <v>2.8969999999999998E-3</v>
      </c>
      <c r="F1036" s="5">
        <v>1004093</v>
      </c>
      <c r="G1036" s="5">
        <v>0</v>
      </c>
      <c r="H1036" s="5">
        <v>0</v>
      </c>
      <c r="I1036" s="5">
        <v>0</v>
      </c>
      <c r="J1036" s="5">
        <v>-0.51</v>
      </c>
      <c r="K1036" s="5">
        <v>-0.70899999999999996</v>
      </c>
      <c r="L1036" s="5">
        <v>2663000</v>
      </c>
      <c r="M1036" s="5">
        <v>0</v>
      </c>
      <c r="S1036">
        <f t="shared" si="516"/>
        <v>1034</v>
      </c>
      <c r="T1036">
        <f t="shared" si="527"/>
        <v>24.580848000012338</v>
      </c>
      <c r="U1036">
        <f t="shared" si="517"/>
        <v>0</v>
      </c>
      <c r="V1036">
        <f t="shared" si="521"/>
        <v>-0.1414936598</v>
      </c>
      <c r="W1036">
        <f t="shared" si="522"/>
        <v>2.8408561400000001E-2</v>
      </c>
      <c r="X1036">
        <f t="shared" si="523"/>
        <v>9.8463367765999994</v>
      </c>
      <c r="Y1036">
        <f t="shared" si="518"/>
        <v>0</v>
      </c>
      <c r="Z1036">
        <f t="shared" si="519"/>
        <v>0</v>
      </c>
      <c r="AA1036">
        <f t="shared" si="520"/>
        <v>0</v>
      </c>
      <c r="AB1036">
        <f t="shared" si="501"/>
        <v>-0.51</v>
      </c>
      <c r="AC1036">
        <f t="shared" si="502"/>
        <v>-0.70899999999999996</v>
      </c>
      <c r="AD1036">
        <f t="shared" si="503"/>
        <v>2.6629999999999998</v>
      </c>
      <c r="AE1036">
        <f t="shared" si="504"/>
        <v>0</v>
      </c>
      <c r="AG1036">
        <f t="shared" si="510"/>
        <v>-8.901179185171082E-3</v>
      </c>
      <c r="AH1036">
        <f t="shared" si="511"/>
        <v>-1.2374384396639794E-2</v>
      </c>
      <c r="AI1036">
        <f t="shared" si="512"/>
        <v>4.6478117980608989E-2</v>
      </c>
      <c r="AJ1036">
        <f t="shared" si="513"/>
        <v>-0.2633220734722308</v>
      </c>
      <c r="AK1036">
        <f t="shared" si="514"/>
        <v>0.11602799207423266</v>
      </c>
      <c r="AL1036">
        <f t="shared" si="515"/>
        <v>9.8431892398260636</v>
      </c>
      <c r="AM1036">
        <f t="shared" si="507"/>
        <v>-0.26331411779634117</v>
      </c>
      <c r="AN1036">
        <f t="shared" si="508"/>
        <v>0.1160502866052379</v>
      </c>
      <c r="AO1036">
        <f t="shared" si="509"/>
        <v>9.8431891898255248</v>
      </c>
      <c r="AQ1036">
        <f t="shared" si="528"/>
        <v>2.1751999971456826E-2</v>
      </c>
      <c r="AR1036" t="b">
        <f t="shared" si="505"/>
        <v>0</v>
      </c>
      <c r="AS1036" t="b">
        <f t="shared" si="506"/>
        <v>0</v>
      </c>
      <c r="AT1036" t="b">
        <f>FALSE</f>
        <v>0</v>
      </c>
      <c r="AU1036" t="b">
        <f t="shared" si="524"/>
        <v>0</v>
      </c>
      <c r="AV1036" t="b">
        <f t="shared" si="529"/>
        <v>0</v>
      </c>
      <c r="AW1036" t="b">
        <f t="shared" si="525"/>
        <v>0</v>
      </c>
      <c r="AX1036">
        <f t="shared" ref="AX1036:AX1099" si="530">AND(NOT(AW1035),AW1036)*T1036</f>
        <v>0</v>
      </c>
      <c r="AY1036">
        <f t="shared" ref="AY1036:AY1099" si="531">AND(AW1035,NOT(AW1036))*T1036</f>
        <v>0</v>
      </c>
      <c r="AZ1036" t="b">
        <f t="shared" si="526"/>
        <v>0</v>
      </c>
    </row>
    <row r="1037" spans="1:52" x14ac:dyDescent="0.3">
      <c r="A1037" s="4">
        <v>1035</v>
      </c>
      <c r="B1037" s="4">
        <v>-803096566493</v>
      </c>
      <c r="C1037" s="5">
        <v>0</v>
      </c>
      <c r="D1037" s="5">
        <v>-1.3495999999999999E-2</v>
      </c>
      <c r="E1037" s="5">
        <v>-4.646E-3</v>
      </c>
      <c r="F1037" s="5">
        <v>1004144</v>
      </c>
      <c r="G1037" s="5">
        <v>0</v>
      </c>
      <c r="H1037" s="5">
        <v>0</v>
      </c>
      <c r="I1037" s="5">
        <v>0</v>
      </c>
      <c r="J1037" s="5">
        <v>-0.51300000000000001</v>
      </c>
      <c r="K1037" s="5">
        <v>-0.70599999999999996</v>
      </c>
      <c r="L1037" s="5">
        <v>2663000</v>
      </c>
      <c r="M1037" s="5">
        <v>0</v>
      </c>
      <c r="S1037">
        <f t="shared" si="516"/>
        <v>1035</v>
      </c>
      <c r="T1037">
        <f t="shared" si="527"/>
        <v>24.59741699998267</v>
      </c>
      <c r="U1037">
        <f t="shared" si="517"/>
        <v>0</v>
      </c>
      <c r="V1037">
        <f t="shared" si="521"/>
        <v>-0.13234447520000001</v>
      </c>
      <c r="W1037">
        <f t="shared" si="522"/>
        <v>-4.5559605199999999E-2</v>
      </c>
      <c r="X1037">
        <f t="shared" si="523"/>
        <v>9.846836892799999</v>
      </c>
      <c r="Y1037">
        <f t="shared" si="518"/>
        <v>0</v>
      </c>
      <c r="Z1037">
        <f t="shared" si="519"/>
        <v>0</v>
      </c>
      <c r="AA1037">
        <f t="shared" si="520"/>
        <v>0</v>
      </c>
      <c r="AB1037">
        <f t="shared" si="501"/>
        <v>-0.51300000000000001</v>
      </c>
      <c r="AC1037">
        <f t="shared" si="502"/>
        <v>-0.70599999999999996</v>
      </c>
      <c r="AD1037">
        <f t="shared" si="503"/>
        <v>2.6629999999999998</v>
      </c>
      <c r="AE1037">
        <f t="shared" si="504"/>
        <v>0</v>
      </c>
      <c r="AG1037">
        <f t="shared" si="510"/>
        <v>-8.9535390627309107E-3</v>
      </c>
      <c r="AH1037">
        <f t="shared" si="511"/>
        <v>-1.2322024519079966E-2</v>
      </c>
      <c r="AI1037">
        <f t="shared" si="512"/>
        <v>4.6478117980608989E-2</v>
      </c>
      <c r="AJ1037">
        <f t="shared" si="513"/>
        <v>-0.25366432351967189</v>
      </c>
      <c r="AK1037">
        <f t="shared" si="514"/>
        <v>4.2583788425601975E-2</v>
      </c>
      <c r="AL1037">
        <f t="shared" si="515"/>
        <v>9.8444719799025151</v>
      </c>
      <c r="AM1037">
        <f t="shared" si="507"/>
        <v>-0.25366448649661083</v>
      </c>
      <c r="AN1037">
        <f t="shared" si="508"/>
        <v>4.2605081761362053E-2</v>
      </c>
      <c r="AO1037">
        <f t="shared" si="509"/>
        <v>9.844471883572405</v>
      </c>
      <c r="AQ1037">
        <f t="shared" si="528"/>
        <v>1.6568999970331788E-2</v>
      </c>
      <c r="AR1037" t="b">
        <f t="shared" si="505"/>
        <v>0</v>
      </c>
      <c r="AS1037" t="b">
        <f t="shared" si="506"/>
        <v>0</v>
      </c>
      <c r="AT1037" t="b">
        <f>FALSE</f>
        <v>0</v>
      </c>
      <c r="AU1037" t="b">
        <f t="shared" si="524"/>
        <v>0</v>
      </c>
      <c r="AV1037" t="b">
        <f t="shared" si="529"/>
        <v>0</v>
      </c>
      <c r="AW1037" t="b">
        <f t="shared" si="525"/>
        <v>0</v>
      </c>
      <c r="AX1037">
        <f t="shared" si="530"/>
        <v>0</v>
      </c>
      <c r="AY1037">
        <f t="shared" si="531"/>
        <v>0</v>
      </c>
      <c r="AZ1037" t="b">
        <f t="shared" si="526"/>
        <v>0</v>
      </c>
    </row>
    <row r="1038" spans="1:52" x14ac:dyDescent="0.3">
      <c r="A1038" s="4">
        <v>1036</v>
      </c>
      <c r="B1038" s="4">
        <v>-803096547401</v>
      </c>
      <c r="C1038" s="5">
        <v>0</v>
      </c>
      <c r="D1038" s="5">
        <v>-1.265E-2</v>
      </c>
      <c r="E1038" s="5">
        <v>-3.081E-3</v>
      </c>
      <c r="F1038" s="5">
        <v>1004171</v>
      </c>
      <c r="G1038" s="5">
        <v>0</v>
      </c>
      <c r="H1038" s="5">
        <v>0</v>
      </c>
      <c r="I1038" s="5">
        <v>0</v>
      </c>
      <c r="J1038" s="5">
        <v>-0.51600000000000001</v>
      </c>
      <c r="K1038" s="5">
        <v>-0.70499999999999996</v>
      </c>
      <c r="L1038" s="5">
        <v>2664000</v>
      </c>
      <c r="M1038" s="5">
        <v>0</v>
      </c>
      <c r="S1038">
        <f t="shared" si="516"/>
        <v>1036</v>
      </c>
      <c r="T1038">
        <f t="shared" si="527"/>
        <v>24.61650899995584</v>
      </c>
      <c r="U1038">
        <f t="shared" si="517"/>
        <v>0</v>
      </c>
      <c r="V1038">
        <f t="shared" si="521"/>
        <v>-0.12404843</v>
      </c>
      <c r="W1038">
        <f t="shared" si="522"/>
        <v>-3.0212902200000002E-2</v>
      </c>
      <c r="X1038">
        <f t="shared" si="523"/>
        <v>9.8471016601999999</v>
      </c>
      <c r="Y1038">
        <f t="shared" si="518"/>
        <v>0</v>
      </c>
      <c r="Z1038">
        <f t="shared" si="519"/>
        <v>0</v>
      </c>
      <c r="AA1038">
        <f t="shared" si="520"/>
        <v>0</v>
      </c>
      <c r="AB1038">
        <f t="shared" si="501"/>
        <v>-0.51600000000000001</v>
      </c>
      <c r="AC1038">
        <f t="shared" si="502"/>
        <v>-0.70499999999999996</v>
      </c>
      <c r="AD1038">
        <f t="shared" si="503"/>
        <v>2.6640000000000001</v>
      </c>
      <c r="AE1038">
        <f t="shared" si="504"/>
        <v>0</v>
      </c>
      <c r="AG1038">
        <f t="shared" si="510"/>
        <v>-9.0058989402907411E-3</v>
      </c>
      <c r="AH1038">
        <f t="shared" si="511"/>
        <v>-1.2304571226560023E-2</v>
      </c>
      <c r="AI1038">
        <f t="shared" si="512"/>
        <v>4.6495571273128943E-2</v>
      </c>
      <c r="AJ1038">
        <f t="shared" si="513"/>
        <v>-0.24520034584447184</v>
      </c>
      <c r="AK1038">
        <f t="shared" si="514"/>
        <v>5.8448667755538558E-2</v>
      </c>
      <c r="AL1038">
        <f t="shared" si="515"/>
        <v>9.844702762521262</v>
      </c>
      <c r="AM1038">
        <f t="shared" si="507"/>
        <v>-0.24519878028465319</v>
      </c>
      <c r="AN1038">
        <f t="shared" si="508"/>
        <v>5.8469126653256077E-2</v>
      </c>
      <c r="AO1038">
        <f t="shared" si="509"/>
        <v>9.8447026800271491</v>
      </c>
      <c r="AQ1038">
        <f t="shared" si="528"/>
        <v>1.9091999973170459E-2</v>
      </c>
      <c r="AR1038" t="b">
        <f t="shared" si="505"/>
        <v>0</v>
      </c>
      <c r="AS1038" t="b">
        <f t="shared" si="506"/>
        <v>0</v>
      </c>
      <c r="AT1038" t="b">
        <f>FALSE</f>
        <v>0</v>
      </c>
      <c r="AU1038" t="b">
        <f t="shared" si="524"/>
        <v>0</v>
      </c>
      <c r="AV1038" t="b">
        <f t="shared" si="529"/>
        <v>0</v>
      </c>
      <c r="AW1038" t="b">
        <f t="shared" si="525"/>
        <v>0</v>
      </c>
      <c r="AX1038">
        <f t="shared" si="530"/>
        <v>0</v>
      </c>
      <c r="AY1038">
        <f t="shared" si="531"/>
        <v>0</v>
      </c>
      <c r="AZ1038" t="b">
        <f t="shared" si="526"/>
        <v>0</v>
      </c>
    </row>
    <row r="1039" spans="1:52" x14ac:dyDescent="0.3">
      <c r="A1039" s="4">
        <v>1037</v>
      </c>
      <c r="B1039" s="4">
        <v>-803096523469</v>
      </c>
      <c r="C1039" s="5">
        <v>0</v>
      </c>
      <c r="D1039" s="5">
        <v>-1.3051E-2</v>
      </c>
      <c r="E1039" s="5">
        <v>5.0800000000000003E-3</v>
      </c>
      <c r="F1039" s="5">
        <v>1004144</v>
      </c>
      <c r="G1039" s="5">
        <v>0</v>
      </c>
      <c r="H1039" s="5">
        <v>0</v>
      </c>
      <c r="I1039" s="5">
        <v>0</v>
      </c>
      <c r="J1039" s="5">
        <v>-0.51700000000000002</v>
      </c>
      <c r="K1039" s="5">
        <v>-0.70399999999999996</v>
      </c>
      <c r="L1039" s="5">
        <v>2664000</v>
      </c>
      <c r="M1039" s="5">
        <v>0</v>
      </c>
      <c r="S1039">
        <f t="shared" si="516"/>
        <v>1037</v>
      </c>
      <c r="T1039">
        <f t="shared" si="527"/>
        <v>24.640440999995917</v>
      </c>
      <c r="U1039">
        <f t="shared" si="517"/>
        <v>0</v>
      </c>
      <c r="V1039">
        <f t="shared" si="521"/>
        <v>-0.12798071620000001</v>
      </c>
      <c r="W1039">
        <f t="shared" si="522"/>
        <v>4.9815496000000008E-2</v>
      </c>
      <c r="X1039">
        <f t="shared" si="523"/>
        <v>9.846836892799999</v>
      </c>
      <c r="Y1039">
        <f t="shared" si="518"/>
        <v>0</v>
      </c>
      <c r="Z1039">
        <f t="shared" si="519"/>
        <v>0</v>
      </c>
      <c r="AA1039">
        <f t="shared" si="520"/>
        <v>0</v>
      </c>
      <c r="AB1039">
        <f t="shared" si="501"/>
        <v>-0.51700000000000002</v>
      </c>
      <c r="AC1039">
        <f t="shared" si="502"/>
        <v>-0.70399999999999996</v>
      </c>
      <c r="AD1039">
        <f t="shared" si="503"/>
        <v>2.6640000000000001</v>
      </c>
      <c r="AE1039">
        <f t="shared" si="504"/>
        <v>0</v>
      </c>
      <c r="AG1039">
        <f t="shared" si="510"/>
        <v>-9.023352232810684E-3</v>
      </c>
      <c r="AH1039">
        <f t="shared" si="511"/>
        <v>-1.228711793404008E-2</v>
      </c>
      <c r="AI1039">
        <f t="shared" si="512"/>
        <v>4.6495571273128943E-2</v>
      </c>
      <c r="AJ1039">
        <f t="shared" si="513"/>
        <v>-0.24895725733322385</v>
      </c>
      <c r="AK1039">
        <f t="shared" si="514"/>
        <v>0.13864284421981893</v>
      </c>
      <c r="AL1039">
        <f t="shared" si="515"/>
        <v>9.8436708542360201</v>
      </c>
      <c r="AM1039">
        <f t="shared" si="507"/>
        <v>-0.24894680908520683</v>
      </c>
      <c r="AN1039">
        <f t="shared" si="508"/>
        <v>0.13866373994287468</v>
      </c>
      <c r="AO1039">
        <f t="shared" si="509"/>
        <v>9.8436708241508803</v>
      </c>
      <c r="AQ1039">
        <f t="shared" si="528"/>
        <v>2.3932000040076673E-2</v>
      </c>
      <c r="AR1039" t="b">
        <f t="shared" si="505"/>
        <v>0</v>
      </c>
      <c r="AS1039" t="b">
        <f t="shared" si="506"/>
        <v>0</v>
      </c>
      <c r="AT1039" t="b">
        <f>FALSE</f>
        <v>0</v>
      </c>
      <c r="AU1039" t="b">
        <f t="shared" si="524"/>
        <v>0</v>
      </c>
      <c r="AV1039" t="b">
        <f t="shared" si="529"/>
        <v>0</v>
      </c>
      <c r="AW1039" t="b">
        <f t="shared" si="525"/>
        <v>0</v>
      </c>
      <c r="AX1039">
        <f t="shared" si="530"/>
        <v>0</v>
      </c>
      <c r="AY1039">
        <f t="shared" si="531"/>
        <v>0</v>
      </c>
      <c r="AZ1039" t="b">
        <f t="shared" si="526"/>
        <v>0</v>
      </c>
    </row>
    <row r="1040" spans="1:52" x14ac:dyDescent="0.3">
      <c r="A1040" s="4">
        <v>1038</v>
      </c>
      <c r="B1040" s="4">
        <v>-803096506678</v>
      </c>
      <c r="C1040" s="5">
        <v>0</v>
      </c>
      <c r="D1040" s="5">
        <v>-1.2846E-2</v>
      </c>
      <c r="E1040" s="5">
        <v>4.346E-3</v>
      </c>
      <c r="F1040" s="5">
        <v>1004153</v>
      </c>
      <c r="G1040" s="5">
        <v>0</v>
      </c>
      <c r="H1040" s="5">
        <v>0</v>
      </c>
      <c r="I1040" s="5">
        <v>0</v>
      </c>
      <c r="J1040" s="5">
        <v>-0.51600000000000001</v>
      </c>
      <c r="K1040" s="5">
        <v>-0.70299999999999996</v>
      </c>
      <c r="L1040" s="5">
        <v>2664000</v>
      </c>
      <c r="M1040" s="5">
        <v>0</v>
      </c>
      <c r="S1040">
        <f t="shared" si="516"/>
        <v>1038</v>
      </c>
      <c r="T1040">
        <f t="shared" si="527"/>
        <v>24.657232000026852</v>
      </c>
      <c r="U1040">
        <f t="shared" si="517"/>
        <v>0</v>
      </c>
      <c r="V1040">
        <f t="shared" si="521"/>
        <v>-0.1259704452</v>
      </c>
      <c r="W1040">
        <f t="shared" si="522"/>
        <v>4.2617745200000001E-2</v>
      </c>
      <c r="X1040">
        <f t="shared" si="523"/>
        <v>9.8469251486000005</v>
      </c>
      <c r="Y1040">
        <f t="shared" si="518"/>
        <v>0</v>
      </c>
      <c r="Z1040">
        <f t="shared" si="519"/>
        <v>0</v>
      </c>
      <c r="AA1040">
        <f t="shared" si="520"/>
        <v>0</v>
      </c>
      <c r="AB1040">
        <f t="shared" si="501"/>
        <v>-0.51600000000000001</v>
      </c>
      <c r="AC1040">
        <f t="shared" si="502"/>
        <v>-0.70299999999999996</v>
      </c>
      <c r="AD1040">
        <f t="shared" si="503"/>
        <v>2.6640000000000001</v>
      </c>
      <c r="AE1040">
        <f t="shared" si="504"/>
        <v>0</v>
      </c>
      <c r="AG1040">
        <f t="shared" si="510"/>
        <v>-9.0058989402907411E-3</v>
      </c>
      <c r="AH1040">
        <f t="shared" si="511"/>
        <v>-1.2269664641520135E-2</v>
      </c>
      <c r="AI1040">
        <f t="shared" si="512"/>
        <v>4.6495571273128943E-2</v>
      </c>
      <c r="AJ1040">
        <f t="shared" si="513"/>
        <v>-0.24677640114622884</v>
      </c>
      <c r="AK1040">
        <f t="shared" si="514"/>
        <v>0.13127463681605503</v>
      </c>
      <c r="AL1040">
        <f t="shared" si="515"/>
        <v>9.843855346609228</v>
      </c>
      <c r="AM1040">
        <f t="shared" si="507"/>
        <v>-0.2467667926861114</v>
      </c>
      <c r="AN1040">
        <f t="shared" si="508"/>
        <v>0.13129523093997561</v>
      </c>
      <c r="AO1040">
        <f t="shared" si="509"/>
        <v>9.8438553128213329</v>
      </c>
      <c r="AQ1040">
        <f t="shared" si="528"/>
        <v>1.6791000030934811E-2</v>
      </c>
      <c r="AR1040" t="b">
        <f t="shared" si="505"/>
        <v>0</v>
      </c>
      <c r="AS1040" t="b">
        <f t="shared" si="506"/>
        <v>0</v>
      </c>
      <c r="AT1040" t="b">
        <f>FALSE</f>
        <v>0</v>
      </c>
      <c r="AU1040" t="b">
        <f t="shared" si="524"/>
        <v>0</v>
      </c>
      <c r="AV1040" t="b">
        <f t="shared" si="529"/>
        <v>0</v>
      </c>
      <c r="AW1040" t="b">
        <f t="shared" si="525"/>
        <v>0</v>
      </c>
      <c r="AX1040">
        <f t="shared" si="530"/>
        <v>0</v>
      </c>
      <c r="AY1040">
        <f t="shared" si="531"/>
        <v>0</v>
      </c>
      <c r="AZ1040" t="b">
        <f t="shared" si="526"/>
        <v>0</v>
      </c>
    </row>
    <row r="1041" spans="1:52" x14ac:dyDescent="0.3">
      <c r="A1041" s="4">
        <v>1039</v>
      </c>
      <c r="B1041" s="4">
        <v>-803096485000</v>
      </c>
      <c r="C1041" s="5">
        <v>0</v>
      </c>
      <c r="D1041" s="5">
        <v>-1.4487E-2</v>
      </c>
      <c r="E1041" s="5">
        <v>4.2420000000000001E-3</v>
      </c>
      <c r="F1041" s="5">
        <v>1004088</v>
      </c>
      <c r="G1041" s="5">
        <v>0</v>
      </c>
      <c r="H1041" s="5">
        <v>0</v>
      </c>
      <c r="I1041" s="5">
        <v>0</v>
      </c>
      <c r="J1041" s="5">
        <v>-0.51400000000000001</v>
      </c>
      <c r="K1041" s="5">
        <v>-0.70099999999999996</v>
      </c>
      <c r="L1041" s="5">
        <v>2665000</v>
      </c>
      <c r="M1041" s="5">
        <v>0</v>
      </c>
      <c r="S1041">
        <f t="shared" si="516"/>
        <v>1039</v>
      </c>
      <c r="T1041">
        <f t="shared" si="527"/>
        <v>24.678910000016913</v>
      </c>
      <c r="U1041">
        <f t="shared" si="517"/>
        <v>0</v>
      </c>
      <c r="V1041">
        <f t="shared" si="521"/>
        <v>-0.1420624194</v>
      </c>
      <c r="W1041">
        <f t="shared" si="522"/>
        <v>4.1597900400000005E-2</v>
      </c>
      <c r="X1041">
        <f t="shared" si="523"/>
        <v>9.8462877456000015</v>
      </c>
      <c r="Y1041">
        <f t="shared" si="518"/>
        <v>0</v>
      </c>
      <c r="Z1041">
        <f t="shared" si="519"/>
        <v>0</v>
      </c>
      <c r="AA1041">
        <f t="shared" si="520"/>
        <v>0</v>
      </c>
      <c r="AB1041">
        <f t="shared" si="501"/>
        <v>-0.51400000000000001</v>
      </c>
      <c r="AC1041">
        <f t="shared" si="502"/>
        <v>-0.70099999999999996</v>
      </c>
      <c r="AD1041">
        <f t="shared" si="503"/>
        <v>2.665</v>
      </c>
      <c r="AE1041">
        <f t="shared" si="504"/>
        <v>0</v>
      </c>
      <c r="AG1041">
        <f t="shared" si="510"/>
        <v>-8.9709923552508536E-3</v>
      </c>
      <c r="AH1041">
        <f t="shared" si="511"/>
        <v>-1.2234758056480249E-2</v>
      </c>
      <c r="AI1041">
        <f t="shared" si="512"/>
        <v>4.6513024565648882E-2</v>
      </c>
      <c r="AJ1041">
        <f t="shared" si="513"/>
        <v>-0.26251572982901372</v>
      </c>
      <c r="AK1041">
        <f t="shared" si="514"/>
        <v>0.12990381103570517</v>
      </c>
      <c r="AL1041">
        <f t="shared" si="515"/>
        <v>9.8430434814109695</v>
      </c>
      <c r="AM1041">
        <f t="shared" si="507"/>
        <v>-0.26250631694660881</v>
      </c>
      <c r="AN1041">
        <f t="shared" si="508"/>
        <v>0.12992601384312746</v>
      </c>
      <c r="AO1041">
        <f t="shared" si="509"/>
        <v>9.8430434394025799</v>
      </c>
      <c r="AQ1041">
        <f t="shared" si="528"/>
        <v>2.1677999990060925E-2</v>
      </c>
      <c r="AR1041" t="b">
        <f t="shared" si="505"/>
        <v>0</v>
      </c>
      <c r="AS1041" t="b">
        <f t="shared" si="506"/>
        <v>0</v>
      </c>
      <c r="AT1041" t="b">
        <f>FALSE</f>
        <v>0</v>
      </c>
      <c r="AU1041" t="b">
        <f t="shared" si="524"/>
        <v>0</v>
      </c>
      <c r="AV1041" t="b">
        <f t="shared" si="529"/>
        <v>0</v>
      </c>
      <c r="AW1041" t="b">
        <f t="shared" si="525"/>
        <v>0</v>
      </c>
      <c r="AX1041">
        <f t="shared" si="530"/>
        <v>0</v>
      </c>
      <c r="AY1041">
        <f t="shared" si="531"/>
        <v>0</v>
      </c>
      <c r="AZ1041" t="b">
        <f t="shared" si="526"/>
        <v>0</v>
      </c>
    </row>
    <row r="1042" spans="1:52" x14ac:dyDescent="0.3">
      <c r="A1042" s="4">
        <v>1040</v>
      </c>
      <c r="B1042" s="4">
        <v>-803096464750</v>
      </c>
      <c r="C1042" s="5">
        <v>0</v>
      </c>
      <c r="D1042" s="5">
        <v>-1.3587E-2</v>
      </c>
      <c r="E1042" s="5">
        <v>-4.1180000000000001E-3</v>
      </c>
      <c r="F1042" s="5">
        <v>1004137</v>
      </c>
      <c r="G1042" s="5">
        <v>0</v>
      </c>
      <c r="H1042" s="5">
        <v>0</v>
      </c>
      <c r="I1042" s="5">
        <v>0</v>
      </c>
      <c r="J1042" s="5">
        <v>-0.51600000000000001</v>
      </c>
      <c r="K1042" s="5">
        <v>-0.69899999999999995</v>
      </c>
      <c r="L1042" s="5">
        <v>2665000</v>
      </c>
      <c r="M1042" s="5">
        <v>0</v>
      </c>
      <c r="S1042">
        <f t="shared" si="516"/>
        <v>1040</v>
      </c>
      <c r="T1042">
        <f t="shared" si="527"/>
        <v>24.699159999960102</v>
      </c>
      <c r="U1042">
        <f t="shared" si="517"/>
        <v>0</v>
      </c>
      <c r="V1042">
        <f t="shared" si="521"/>
        <v>-0.1332368394</v>
      </c>
      <c r="W1042">
        <f t="shared" si="522"/>
        <v>-4.0381931600000004E-2</v>
      </c>
      <c r="X1042">
        <f t="shared" si="523"/>
        <v>9.8467682494000002</v>
      </c>
      <c r="Y1042">
        <f t="shared" si="518"/>
        <v>0</v>
      </c>
      <c r="Z1042">
        <f t="shared" si="519"/>
        <v>0</v>
      </c>
      <c r="AA1042">
        <f t="shared" si="520"/>
        <v>0</v>
      </c>
      <c r="AB1042">
        <f t="shared" si="501"/>
        <v>-0.51600000000000001</v>
      </c>
      <c r="AC1042">
        <f t="shared" si="502"/>
        <v>-0.69899999999999995</v>
      </c>
      <c r="AD1042">
        <f t="shared" si="503"/>
        <v>2.665</v>
      </c>
      <c r="AE1042">
        <f t="shared" si="504"/>
        <v>0</v>
      </c>
      <c r="AG1042">
        <f t="shared" si="510"/>
        <v>-9.0058989402907411E-3</v>
      </c>
      <c r="AH1042">
        <f t="shared" si="511"/>
        <v>-1.2199851471440364E-2</v>
      </c>
      <c r="AI1042">
        <f t="shared" si="512"/>
        <v>4.6513024565648882E-2</v>
      </c>
      <c r="AJ1042">
        <f t="shared" si="513"/>
        <v>-0.25335305448713918</v>
      </c>
      <c r="AK1042">
        <f t="shared" si="514"/>
        <v>4.8276269599016784E-2</v>
      </c>
      <c r="AL1042">
        <f t="shared" si="515"/>
        <v>9.8443745024628484</v>
      </c>
      <c r="AM1042">
        <f t="shared" si="507"/>
        <v>-0.25335261965036038</v>
      </c>
      <c r="AN1042">
        <f t="shared" si="508"/>
        <v>4.8297507012833488E-2</v>
      </c>
      <c r="AO1042">
        <f t="shared" si="509"/>
        <v>9.8443744094837058</v>
      </c>
      <c r="AQ1042">
        <f t="shared" si="528"/>
        <v>2.0249999943189323E-2</v>
      </c>
      <c r="AR1042" t="b">
        <f t="shared" si="505"/>
        <v>0</v>
      </c>
      <c r="AS1042" t="b">
        <f t="shared" si="506"/>
        <v>0</v>
      </c>
      <c r="AT1042" t="b">
        <f>FALSE</f>
        <v>0</v>
      </c>
      <c r="AU1042" t="b">
        <f t="shared" si="524"/>
        <v>0</v>
      </c>
      <c r="AV1042" t="b">
        <f t="shared" si="529"/>
        <v>0</v>
      </c>
      <c r="AW1042" t="b">
        <f t="shared" si="525"/>
        <v>0</v>
      </c>
      <c r="AX1042">
        <f t="shared" si="530"/>
        <v>0</v>
      </c>
      <c r="AY1042">
        <f t="shared" si="531"/>
        <v>0</v>
      </c>
      <c r="AZ1042" t="b">
        <f t="shared" si="526"/>
        <v>0</v>
      </c>
    </row>
    <row r="1043" spans="1:52" x14ac:dyDescent="0.3">
      <c r="A1043" s="4">
        <v>1041</v>
      </c>
      <c r="B1043" s="4">
        <v>-803096444072</v>
      </c>
      <c r="C1043" s="5">
        <v>0</v>
      </c>
      <c r="D1043" s="5">
        <v>-1.264E-2</v>
      </c>
      <c r="E1043" s="5">
        <v>-3.1930000000000001E-3</v>
      </c>
      <c r="F1043" s="5">
        <v>1004173</v>
      </c>
      <c r="G1043" s="5">
        <v>0</v>
      </c>
      <c r="H1043" s="5">
        <v>0</v>
      </c>
      <c r="I1043" s="5">
        <v>0</v>
      </c>
      <c r="J1043" s="5">
        <v>-0.52</v>
      </c>
      <c r="K1043" s="5">
        <v>-0.69699999999999995</v>
      </c>
      <c r="L1043" s="5">
        <v>2665000</v>
      </c>
      <c r="M1043" s="5">
        <v>0</v>
      </c>
      <c r="S1043">
        <f t="shared" si="516"/>
        <v>1041</v>
      </c>
      <c r="T1043">
        <f t="shared" si="527"/>
        <v>24.719838000019081</v>
      </c>
      <c r="U1043">
        <f t="shared" si="517"/>
        <v>0</v>
      </c>
      <c r="V1043">
        <f t="shared" si="521"/>
        <v>-0.12395036800000001</v>
      </c>
      <c r="W1043">
        <f t="shared" si="522"/>
        <v>-3.1311196600000001E-2</v>
      </c>
      <c r="X1043">
        <f t="shared" si="523"/>
        <v>9.8471212726000008</v>
      </c>
      <c r="Y1043">
        <f t="shared" si="518"/>
        <v>0</v>
      </c>
      <c r="Z1043">
        <f t="shared" si="519"/>
        <v>0</v>
      </c>
      <c r="AA1043">
        <f t="shared" si="520"/>
        <v>0</v>
      </c>
      <c r="AB1043">
        <f t="shared" si="501"/>
        <v>-0.52</v>
      </c>
      <c r="AC1043">
        <f t="shared" si="502"/>
        <v>-0.69699999999999995</v>
      </c>
      <c r="AD1043">
        <f t="shared" si="503"/>
        <v>2.665</v>
      </c>
      <c r="AE1043">
        <f t="shared" si="504"/>
        <v>0</v>
      </c>
      <c r="AG1043">
        <f t="shared" si="510"/>
        <v>-9.0757121103705145E-3</v>
      </c>
      <c r="AH1043">
        <f t="shared" si="511"/>
        <v>-1.2164944886400476E-2</v>
      </c>
      <c r="AI1043">
        <f t="shared" si="512"/>
        <v>4.6513024565648882E-2</v>
      </c>
      <c r="AJ1043">
        <f t="shared" si="513"/>
        <v>-0.24372792972297952</v>
      </c>
      <c r="AK1043">
        <f t="shared" si="514"/>
        <v>5.8038207004840858E-2</v>
      </c>
      <c r="AL1043">
        <f t="shared" si="515"/>
        <v>9.844763567747675</v>
      </c>
      <c r="AM1043">
        <f t="shared" si="507"/>
        <v>-0.24372645322384417</v>
      </c>
      <c r="AN1043">
        <f t="shared" si="508"/>
        <v>5.8058503836576202E-2</v>
      </c>
      <c r="AO1043">
        <f t="shared" si="509"/>
        <v>9.844763484623817</v>
      </c>
      <c r="AQ1043">
        <f t="shared" si="528"/>
        <v>2.0678000058978796E-2</v>
      </c>
      <c r="AR1043" t="b">
        <f t="shared" si="505"/>
        <v>0</v>
      </c>
      <c r="AS1043" t="b">
        <f t="shared" si="506"/>
        <v>0</v>
      </c>
      <c r="AT1043" t="b">
        <f>FALSE</f>
        <v>0</v>
      </c>
      <c r="AU1043" t="b">
        <f t="shared" si="524"/>
        <v>0</v>
      </c>
      <c r="AV1043" t="b">
        <f t="shared" si="529"/>
        <v>0</v>
      </c>
      <c r="AW1043" t="b">
        <f t="shared" si="525"/>
        <v>0</v>
      </c>
      <c r="AX1043">
        <f t="shared" si="530"/>
        <v>0</v>
      </c>
      <c r="AY1043">
        <f t="shared" si="531"/>
        <v>0</v>
      </c>
      <c r="AZ1043" t="b">
        <f t="shared" si="526"/>
        <v>0</v>
      </c>
    </row>
    <row r="1044" spans="1:52" x14ac:dyDescent="0.3">
      <c r="A1044" s="4">
        <v>1042</v>
      </c>
      <c r="B1044" s="4">
        <v>-803096432011</v>
      </c>
      <c r="C1044" s="5">
        <v>0</v>
      </c>
      <c r="D1044" s="5">
        <v>-1.3143E-2</v>
      </c>
      <c r="E1044" s="5">
        <v>-3.5239999999999998E-3</v>
      </c>
      <c r="F1044" s="5">
        <v>1004153</v>
      </c>
      <c r="G1044" s="5">
        <v>0</v>
      </c>
      <c r="H1044" s="5">
        <v>0</v>
      </c>
      <c r="I1044" s="5">
        <v>0</v>
      </c>
      <c r="J1044" s="5">
        <v>-0.52300000000000002</v>
      </c>
      <c r="K1044" s="5">
        <v>-0.69599999999999995</v>
      </c>
      <c r="L1044" s="5">
        <v>2666000</v>
      </c>
      <c r="M1044" s="5">
        <v>0</v>
      </c>
      <c r="S1044">
        <f t="shared" si="516"/>
        <v>1042</v>
      </c>
      <c r="T1044">
        <f t="shared" si="527"/>
        <v>24.731899000005797</v>
      </c>
      <c r="U1044">
        <f t="shared" si="517"/>
        <v>0</v>
      </c>
      <c r="V1044">
        <f t="shared" si="521"/>
        <v>-0.1288828866</v>
      </c>
      <c r="W1044">
        <f t="shared" si="522"/>
        <v>-3.4557048799999997E-2</v>
      </c>
      <c r="X1044">
        <f t="shared" si="523"/>
        <v>9.8469251486000005</v>
      </c>
      <c r="Y1044">
        <f t="shared" si="518"/>
        <v>0</v>
      </c>
      <c r="Z1044">
        <f t="shared" si="519"/>
        <v>0</v>
      </c>
      <c r="AA1044">
        <f t="shared" si="520"/>
        <v>0</v>
      </c>
      <c r="AB1044">
        <f t="shared" si="501"/>
        <v>-0.52300000000000002</v>
      </c>
      <c r="AC1044">
        <f t="shared" si="502"/>
        <v>-0.69599999999999995</v>
      </c>
      <c r="AD1044">
        <f t="shared" si="503"/>
        <v>2.6659999999999999</v>
      </c>
      <c r="AE1044">
        <f t="shared" si="504"/>
        <v>0</v>
      </c>
      <c r="AG1044">
        <f t="shared" si="510"/>
        <v>-9.1280719879303432E-3</v>
      </c>
      <c r="AH1044">
        <f t="shared" si="511"/>
        <v>-1.2147491593880531E-2</v>
      </c>
      <c r="AI1044">
        <f t="shared" si="512"/>
        <v>4.6530477858168821E-2</v>
      </c>
      <c r="AJ1044">
        <f t="shared" si="513"/>
        <v>-0.24848587635409625</v>
      </c>
      <c r="AK1044">
        <f t="shared" si="514"/>
        <v>5.5305662390008392E-2</v>
      </c>
      <c r="AL1044">
        <f t="shared" si="515"/>
        <v>9.8445383804001381</v>
      </c>
      <c r="AM1044">
        <f t="shared" si="507"/>
        <v>-0.24848472487837309</v>
      </c>
      <c r="AN1044">
        <f t="shared" si="508"/>
        <v>5.5326584280549145E-2</v>
      </c>
      <c r="AO1044">
        <f t="shared" si="509"/>
        <v>9.8445382919050708</v>
      </c>
      <c r="AQ1044">
        <f t="shared" si="528"/>
        <v>1.2060999986715615E-2</v>
      </c>
      <c r="AR1044" t="b">
        <f t="shared" si="505"/>
        <v>0</v>
      </c>
      <c r="AS1044" t="b">
        <f t="shared" si="506"/>
        <v>0</v>
      </c>
      <c r="AT1044" t="b">
        <f>FALSE</f>
        <v>0</v>
      </c>
      <c r="AU1044" t="b">
        <f t="shared" si="524"/>
        <v>0</v>
      </c>
      <c r="AV1044" t="b">
        <f t="shared" si="529"/>
        <v>0</v>
      </c>
      <c r="AW1044" t="b">
        <f t="shared" si="525"/>
        <v>0</v>
      </c>
      <c r="AX1044">
        <f t="shared" si="530"/>
        <v>0</v>
      </c>
      <c r="AY1044">
        <f t="shared" si="531"/>
        <v>0</v>
      </c>
      <c r="AZ1044" t="b">
        <f t="shared" si="526"/>
        <v>0</v>
      </c>
    </row>
    <row r="1045" spans="1:52" x14ac:dyDescent="0.3">
      <c r="A1045" s="4">
        <v>1043</v>
      </c>
      <c r="B1045" s="4">
        <v>-803096406437</v>
      </c>
      <c r="C1045" s="5">
        <v>0</v>
      </c>
      <c r="D1045" s="5">
        <v>-1.3068E-2</v>
      </c>
      <c r="E1045" s="5">
        <v>-3.392E-3</v>
      </c>
      <c r="F1045" s="5">
        <v>1004159</v>
      </c>
      <c r="G1045" s="5">
        <v>0</v>
      </c>
      <c r="H1045" s="5">
        <v>0</v>
      </c>
      <c r="I1045" s="5">
        <v>0</v>
      </c>
      <c r="J1045" s="5">
        <v>-0.52900000000000003</v>
      </c>
      <c r="K1045" s="5">
        <v>-0.69399999999999995</v>
      </c>
      <c r="L1045" s="5">
        <v>2665000</v>
      </c>
      <c r="M1045" s="5">
        <v>0</v>
      </c>
      <c r="S1045">
        <f t="shared" si="516"/>
        <v>1043</v>
      </c>
      <c r="T1045">
        <f t="shared" si="527"/>
        <v>24.757472999976017</v>
      </c>
      <c r="U1045">
        <f t="shared" si="517"/>
        <v>0</v>
      </c>
      <c r="V1045">
        <f t="shared" si="521"/>
        <v>-0.12814742160000001</v>
      </c>
      <c r="W1045">
        <f t="shared" si="522"/>
        <v>-3.32626304E-2</v>
      </c>
      <c r="X1045">
        <f t="shared" si="523"/>
        <v>9.8469839858000014</v>
      </c>
      <c r="Y1045">
        <f t="shared" si="518"/>
        <v>0</v>
      </c>
      <c r="Z1045">
        <f t="shared" si="519"/>
        <v>0</v>
      </c>
      <c r="AA1045">
        <f t="shared" si="520"/>
        <v>0</v>
      </c>
      <c r="AB1045">
        <f t="shared" si="501"/>
        <v>-0.52900000000000003</v>
      </c>
      <c r="AC1045">
        <f t="shared" si="502"/>
        <v>-0.69399999999999995</v>
      </c>
      <c r="AD1045">
        <f t="shared" si="503"/>
        <v>2.665</v>
      </c>
      <c r="AE1045">
        <f t="shared" si="504"/>
        <v>0</v>
      </c>
      <c r="AG1045">
        <f t="shared" si="510"/>
        <v>-9.2327917430500023E-3</v>
      </c>
      <c r="AH1045">
        <f t="shared" si="511"/>
        <v>-1.2112585008840646E-2</v>
      </c>
      <c r="AI1045">
        <f t="shared" si="512"/>
        <v>4.6513024565648882E-2</v>
      </c>
      <c r="AJ1045">
        <f t="shared" si="513"/>
        <v>-0.24740753528530929</v>
      </c>
      <c r="AK1045">
        <f t="shared" si="514"/>
        <v>5.7631648419664491E-2</v>
      </c>
      <c r="AL1045">
        <f t="shared" si="515"/>
        <v>9.8445969894876875</v>
      </c>
      <c r="AM1045">
        <f t="shared" si="507"/>
        <v>-0.24740617150485184</v>
      </c>
      <c r="AN1045">
        <f t="shared" si="508"/>
        <v>5.7652648092086957E-2</v>
      </c>
      <c r="AO1045">
        <f t="shared" si="509"/>
        <v>9.8445969008037508</v>
      </c>
      <c r="AQ1045">
        <f t="shared" si="528"/>
        <v>2.5573999970220029E-2</v>
      </c>
      <c r="AR1045" t="b">
        <f t="shared" si="505"/>
        <v>0</v>
      </c>
      <c r="AS1045" t="b">
        <f t="shared" si="506"/>
        <v>0</v>
      </c>
      <c r="AT1045" t="b">
        <f>FALSE</f>
        <v>0</v>
      </c>
      <c r="AU1045" t="b">
        <f t="shared" si="524"/>
        <v>0</v>
      </c>
      <c r="AV1045" t="b">
        <f t="shared" si="529"/>
        <v>0</v>
      </c>
      <c r="AW1045" t="b">
        <f t="shared" si="525"/>
        <v>0</v>
      </c>
      <c r="AX1045">
        <f t="shared" si="530"/>
        <v>0</v>
      </c>
      <c r="AY1045">
        <f t="shared" si="531"/>
        <v>0</v>
      </c>
      <c r="AZ1045" t="b">
        <f t="shared" si="526"/>
        <v>0</v>
      </c>
    </row>
    <row r="1046" spans="1:52" x14ac:dyDescent="0.3">
      <c r="A1046" s="4">
        <v>1044</v>
      </c>
      <c r="B1046" s="4">
        <v>-803096390477</v>
      </c>
      <c r="C1046" s="5">
        <v>0</v>
      </c>
      <c r="D1046" s="5">
        <v>-1.2942E-2</v>
      </c>
      <c r="E1046" s="5">
        <v>7.3999999999999996E-5</v>
      </c>
      <c r="F1046" s="5">
        <v>1004155</v>
      </c>
      <c r="G1046" s="5">
        <v>0</v>
      </c>
      <c r="H1046" s="5">
        <v>0</v>
      </c>
      <c r="I1046" s="5">
        <v>0</v>
      </c>
      <c r="J1046" s="5">
        <v>-0.53100000000000003</v>
      </c>
      <c r="K1046" s="5">
        <v>-0.69299999999999995</v>
      </c>
      <c r="L1046" s="5">
        <v>2666000</v>
      </c>
      <c r="M1046" s="5">
        <v>0</v>
      </c>
      <c r="S1046">
        <f t="shared" si="516"/>
        <v>1044</v>
      </c>
      <c r="T1046">
        <f t="shared" si="527"/>
        <v>24.773432999965735</v>
      </c>
      <c r="U1046">
        <f t="shared" si="517"/>
        <v>0</v>
      </c>
      <c r="V1046">
        <f t="shared" si="521"/>
        <v>-0.1269118404</v>
      </c>
      <c r="W1046">
        <f t="shared" si="522"/>
        <v>7.2565879999999996E-4</v>
      </c>
      <c r="X1046">
        <f t="shared" si="523"/>
        <v>9.8469447609999996</v>
      </c>
      <c r="Y1046">
        <f t="shared" si="518"/>
        <v>0</v>
      </c>
      <c r="Z1046">
        <f t="shared" si="519"/>
        <v>0</v>
      </c>
      <c r="AA1046">
        <f t="shared" si="520"/>
        <v>0</v>
      </c>
      <c r="AB1046">
        <f t="shared" si="501"/>
        <v>-0.53100000000000003</v>
      </c>
      <c r="AC1046">
        <f t="shared" si="502"/>
        <v>-0.69299999999999995</v>
      </c>
      <c r="AD1046">
        <f t="shared" si="503"/>
        <v>2.6659999999999999</v>
      </c>
      <c r="AE1046">
        <f t="shared" si="504"/>
        <v>0</v>
      </c>
      <c r="AG1046">
        <f t="shared" si="510"/>
        <v>-9.2676983280898916E-3</v>
      </c>
      <c r="AH1046">
        <f t="shared" si="511"/>
        <v>-1.2095131716320703E-2</v>
      </c>
      <c r="AI1046">
        <f t="shared" si="512"/>
        <v>4.6530477858168821E-2</v>
      </c>
      <c r="AJ1046">
        <f t="shared" si="513"/>
        <v>-0.24599974741247566</v>
      </c>
      <c r="AK1046">
        <f t="shared" si="514"/>
        <v>9.1961934234156981E-2</v>
      </c>
      <c r="AL1046">
        <f t="shared" si="515"/>
        <v>9.8442600227200749</v>
      </c>
      <c r="AM1046">
        <f t="shared" si="507"/>
        <v>-0.24599455146755267</v>
      </c>
      <c r="AN1046">
        <f t="shared" si="508"/>
        <v>9.1982834771491051E-2</v>
      </c>
      <c r="AO1046">
        <f t="shared" si="509"/>
        <v>9.8442599572926461</v>
      </c>
      <c r="AQ1046">
        <f t="shared" si="528"/>
        <v>1.5959999989718199E-2</v>
      </c>
      <c r="AR1046" t="b">
        <f t="shared" si="505"/>
        <v>0</v>
      </c>
      <c r="AS1046" t="b">
        <f t="shared" si="506"/>
        <v>0</v>
      </c>
      <c r="AT1046" t="b">
        <f>FALSE</f>
        <v>0</v>
      </c>
      <c r="AU1046" t="b">
        <f t="shared" si="524"/>
        <v>0</v>
      </c>
      <c r="AV1046" t="b">
        <f t="shared" si="529"/>
        <v>0</v>
      </c>
      <c r="AW1046" t="b">
        <f t="shared" si="525"/>
        <v>0</v>
      </c>
      <c r="AX1046">
        <f t="shared" si="530"/>
        <v>0</v>
      </c>
      <c r="AY1046">
        <f t="shared" si="531"/>
        <v>0</v>
      </c>
      <c r="AZ1046" t="b">
        <f t="shared" si="526"/>
        <v>0</v>
      </c>
    </row>
    <row r="1047" spans="1:52" x14ac:dyDescent="0.3">
      <c r="A1047" s="4">
        <v>1045</v>
      </c>
      <c r="B1047" s="4">
        <v>-803096371771</v>
      </c>
      <c r="C1047" s="5">
        <v>0</v>
      </c>
      <c r="D1047" s="5">
        <v>-1.444E-2</v>
      </c>
      <c r="E1047" s="5">
        <v>-3.6819999999999999E-3</v>
      </c>
      <c r="F1047" s="5">
        <v>1004106</v>
      </c>
      <c r="G1047" s="5">
        <v>0</v>
      </c>
      <c r="H1047" s="5">
        <v>0</v>
      </c>
      <c r="I1047" s="5">
        <v>0</v>
      </c>
      <c r="J1047" s="5">
        <v>-0.53200000000000003</v>
      </c>
      <c r="K1047" s="5">
        <v>-0.69199999999999995</v>
      </c>
      <c r="L1047" s="5">
        <v>2666000</v>
      </c>
      <c r="M1047" s="5">
        <v>0</v>
      </c>
      <c r="S1047">
        <f t="shared" si="516"/>
        <v>1045</v>
      </c>
      <c r="T1047">
        <f t="shared" si="527"/>
        <v>24.792139000026509</v>
      </c>
      <c r="U1047">
        <f t="shared" si="517"/>
        <v>0</v>
      </c>
      <c r="V1047">
        <f t="shared" si="521"/>
        <v>-0.141601528</v>
      </c>
      <c r="W1047">
        <f t="shared" si="522"/>
        <v>-3.6106428400000001E-2</v>
      </c>
      <c r="X1047">
        <f t="shared" si="523"/>
        <v>9.8464642571999992</v>
      </c>
      <c r="Y1047">
        <f t="shared" si="518"/>
        <v>0</v>
      </c>
      <c r="Z1047">
        <f t="shared" si="519"/>
        <v>0</v>
      </c>
      <c r="AA1047">
        <f t="shared" si="520"/>
        <v>0</v>
      </c>
      <c r="AB1047">
        <f t="shared" si="501"/>
        <v>-0.53200000000000003</v>
      </c>
      <c r="AC1047">
        <f t="shared" si="502"/>
        <v>-0.69199999999999995</v>
      </c>
      <c r="AD1047">
        <f t="shared" si="503"/>
        <v>2.6659999999999999</v>
      </c>
      <c r="AE1047">
        <f t="shared" si="504"/>
        <v>0</v>
      </c>
      <c r="AG1047">
        <f t="shared" si="510"/>
        <v>-9.2851516206098345E-3</v>
      </c>
      <c r="AH1047">
        <f t="shared" si="511"/>
        <v>-1.207767842380076E-2</v>
      </c>
      <c r="AI1047">
        <f t="shared" si="512"/>
        <v>4.6530477858168821E-2</v>
      </c>
      <c r="AJ1047">
        <f t="shared" si="513"/>
        <v>-0.26051073811799697</v>
      </c>
      <c r="AK1047">
        <f t="shared" si="514"/>
        <v>5.5297180887280889E-2</v>
      </c>
      <c r="AL1047">
        <f t="shared" si="515"/>
        <v>9.8439468411979956</v>
      </c>
      <c r="AM1047">
        <f t="shared" si="507"/>
        <v>-0.26050966081720173</v>
      </c>
      <c r="AN1047">
        <f t="shared" si="508"/>
        <v>5.5319727890469642E-2</v>
      </c>
      <c r="AO1047">
        <f t="shared" si="509"/>
        <v>9.8439467430267982</v>
      </c>
      <c r="AQ1047">
        <f t="shared" si="528"/>
        <v>1.8706000060774386E-2</v>
      </c>
      <c r="AR1047" t="b">
        <f t="shared" si="505"/>
        <v>0</v>
      </c>
      <c r="AS1047" t="b">
        <f t="shared" si="506"/>
        <v>0</v>
      </c>
      <c r="AT1047" t="b">
        <f>FALSE</f>
        <v>0</v>
      </c>
      <c r="AU1047" t="b">
        <f t="shared" si="524"/>
        <v>0</v>
      </c>
      <c r="AV1047" t="b">
        <f t="shared" si="529"/>
        <v>0</v>
      </c>
      <c r="AW1047" t="b">
        <f t="shared" si="525"/>
        <v>0</v>
      </c>
      <c r="AX1047">
        <f t="shared" si="530"/>
        <v>0</v>
      </c>
      <c r="AY1047">
        <f t="shared" si="531"/>
        <v>0</v>
      </c>
      <c r="AZ1047" t="b">
        <f t="shared" si="526"/>
        <v>0</v>
      </c>
    </row>
    <row r="1048" spans="1:52" x14ac:dyDescent="0.3">
      <c r="A1048" s="4">
        <v>1046</v>
      </c>
      <c r="B1048" s="4">
        <v>-803096343075</v>
      </c>
      <c r="C1048" s="5">
        <v>0</v>
      </c>
      <c r="D1048" s="5">
        <v>-1.2253999999999999E-2</v>
      </c>
      <c r="E1048" s="5">
        <v>-3.0109999999999998E-3</v>
      </c>
      <c r="F1048" s="5">
        <v>1004188</v>
      </c>
      <c r="G1048" s="5">
        <v>0</v>
      </c>
      <c r="H1048" s="5">
        <v>0</v>
      </c>
      <c r="I1048" s="5">
        <v>0</v>
      </c>
      <c r="J1048" s="5">
        <v>-0.53600000000000003</v>
      </c>
      <c r="K1048" s="5">
        <v>-0.69</v>
      </c>
      <c r="L1048" s="5">
        <v>2666000</v>
      </c>
      <c r="M1048" s="5">
        <v>0</v>
      </c>
      <c r="S1048">
        <f t="shared" si="516"/>
        <v>1046</v>
      </c>
      <c r="T1048">
        <f t="shared" si="527"/>
        <v>24.820835000020452</v>
      </c>
      <c r="U1048">
        <f t="shared" si="517"/>
        <v>0</v>
      </c>
      <c r="V1048">
        <f t="shared" si="521"/>
        <v>-0.1201651748</v>
      </c>
      <c r="W1048">
        <f t="shared" si="522"/>
        <v>-2.9526468199999999E-2</v>
      </c>
      <c r="X1048">
        <f t="shared" si="523"/>
        <v>9.8472683656000015</v>
      </c>
      <c r="Y1048">
        <f t="shared" si="518"/>
        <v>0</v>
      </c>
      <c r="Z1048">
        <f t="shared" si="519"/>
        <v>0</v>
      </c>
      <c r="AA1048">
        <f t="shared" si="520"/>
        <v>0</v>
      </c>
      <c r="AB1048">
        <f t="shared" si="501"/>
        <v>-0.53600000000000003</v>
      </c>
      <c r="AC1048">
        <f t="shared" si="502"/>
        <v>-0.69</v>
      </c>
      <c r="AD1048">
        <f t="shared" si="503"/>
        <v>2.6659999999999999</v>
      </c>
      <c r="AE1048">
        <f t="shared" si="504"/>
        <v>0</v>
      </c>
      <c r="AG1048">
        <f t="shared" si="510"/>
        <v>-9.3549647906896061E-3</v>
      </c>
      <c r="AH1048">
        <f t="shared" si="511"/>
        <v>-1.2042771838760872E-2</v>
      </c>
      <c r="AI1048">
        <f t="shared" si="512"/>
        <v>4.6530477858168821E-2</v>
      </c>
      <c r="AJ1048">
        <f t="shared" si="513"/>
        <v>-0.23874200096245349</v>
      </c>
      <c r="AK1048">
        <f t="shared" si="514"/>
        <v>6.2574111847983491E-2</v>
      </c>
      <c r="AL1048">
        <f t="shared" si="515"/>
        <v>9.8449526399677758</v>
      </c>
      <c r="AM1048">
        <f t="shared" si="507"/>
        <v>-0.23874013828614704</v>
      </c>
      <c r="AN1048">
        <f t="shared" si="508"/>
        <v>6.2594328985984937E-2</v>
      </c>
      <c r="AO1048">
        <f t="shared" si="509"/>
        <v>9.8449525566178071</v>
      </c>
      <c r="AQ1048">
        <f t="shared" si="528"/>
        <v>2.8695999993942678E-2</v>
      </c>
      <c r="AR1048" t="b">
        <f t="shared" si="505"/>
        <v>0</v>
      </c>
      <c r="AS1048" t="b">
        <f t="shared" si="506"/>
        <v>0</v>
      </c>
      <c r="AT1048" t="b">
        <f>FALSE</f>
        <v>0</v>
      </c>
      <c r="AU1048" t="b">
        <f t="shared" si="524"/>
        <v>0</v>
      </c>
      <c r="AV1048" t="b">
        <f t="shared" si="529"/>
        <v>0</v>
      </c>
      <c r="AW1048" t="b">
        <f t="shared" si="525"/>
        <v>0</v>
      </c>
      <c r="AX1048">
        <f t="shared" si="530"/>
        <v>0</v>
      </c>
      <c r="AY1048">
        <f t="shared" si="531"/>
        <v>0</v>
      </c>
      <c r="AZ1048" t="b">
        <f t="shared" si="526"/>
        <v>0</v>
      </c>
    </row>
    <row r="1049" spans="1:52" x14ac:dyDescent="0.3">
      <c r="A1049" s="4">
        <v>1047</v>
      </c>
      <c r="B1049" s="4">
        <v>-803096325092</v>
      </c>
      <c r="C1049" s="5">
        <v>0</v>
      </c>
      <c r="D1049" s="5">
        <v>-1.3729E-2</v>
      </c>
      <c r="E1049" s="5">
        <v>5.202E-3</v>
      </c>
      <c r="F1049" s="5">
        <v>1004117</v>
      </c>
      <c r="G1049" s="5">
        <v>0</v>
      </c>
      <c r="H1049" s="5">
        <v>0</v>
      </c>
      <c r="I1049" s="5">
        <v>0</v>
      </c>
      <c r="J1049" s="5">
        <v>-0.53600000000000003</v>
      </c>
      <c r="K1049" s="5">
        <v>-0.68799999999999994</v>
      </c>
      <c r="L1049" s="5">
        <v>2666000</v>
      </c>
      <c r="M1049" s="5">
        <v>0</v>
      </c>
      <c r="S1049">
        <f t="shared" si="516"/>
        <v>1047</v>
      </c>
      <c r="T1049">
        <f t="shared" si="527"/>
        <v>24.838818000047468</v>
      </c>
      <c r="U1049">
        <f t="shared" si="517"/>
        <v>0</v>
      </c>
      <c r="V1049">
        <f t="shared" si="521"/>
        <v>-0.13462931980000001</v>
      </c>
      <c r="W1049">
        <f t="shared" si="522"/>
        <v>5.1011852400000002E-2</v>
      </c>
      <c r="X1049">
        <f t="shared" si="523"/>
        <v>9.8465721253999998</v>
      </c>
      <c r="Y1049">
        <f t="shared" si="518"/>
        <v>0</v>
      </c>
      <c r="Z1049">
        <f t="shared" si="519"/>
        <v>0</v>
      </c>
      <c r="AA1049">
        <f t="shared" si="520"/>
        <v>0</v>
      </c>
      <c r="AB1049">
        <f t="shared" si="501"/>
        <v>-0.53600000000000003</v>
      </c>
      <c r="AC1049">
        <f t="shared" si="502"/>
        <v>-0.68799999999999994</v>
      </c>
      <c r="AD1049">
        <f t="shared" si="503"/>
        <v>2.6659999999999999</v>
      </c>
      <c r="AE1049">
        <f t="shared" si="504"/>
        <v>0</v>
      </c>
      <c r="AG1049">
        <f t="shared" si="510"/>
        <v>-9.3549647906896061E-3</v>
      </c>
      <c r="AH1049">
        <f t="shared" si="511"/>
        <v>-1.2007865253720986E-2</v>
      </c>
      <c r="AI1049">
        <f t="shared" si="512"/>
        <v>4.6530477858168821E-2</v>
      </c>
      <c r="AJ1049">
        <f t="shared" si="513"/>
        <v>-0.25285308381551808</v>
      </c>
      <c r="AK1049">
        <f t="shared" si="514"/>
        <v>0.14310084872898018</v>
      </c>
      <c r="AL1049">
        <f t="shared" si="515"/>
        <v>9.8433377138365721</v>
      </c>
      <c r="AM1049">
        <f t="shared" si="507"/>
        <v>-0.25284218012941773</v>
      </c>
      <c r="AN1049">
        <f t="shared" si="508"/>
        <v>0.14312261223381989</v>
      </c>
      <c r="AO1049">
        <f t="shared" si="509"/>
        <v>9.843337677503202</v>
      </c>
      <c r="AQ1049">
        <f t="shared" si="528"/>
        <v>1.7983000027015805E-2</v>
      </c>
      <c r="AR1049" t="b">
        <f t="shared" si="505"/>
        <v>0</v>
      </c>
      <c r="AS1049" t="b">
        <f t="shared" si="506"/>
        <v>0</v>
      </c>
      <c r="AT1049" t="b">
        <f>FALSE</f>
        <v>0</v>
      </c>
      <c r="AU1049" t="b">
        <f t="shared" si="524"/>
        <v>0</v>
      </c>
      <c r="AV1049" t="b">
        <f t="shared" si="529"/>
        <v>0</v>
      </c>
      <c r="AW1049" t="b">
        <f t="shared" si="525"/>
        <v>0</v>
      </c>
      <c r="AX1049">
        <f t="shared" si="530"/>
        <v>0</v>
      </c>
      <c r="AY1049">
        <f t="shared" si="531"/>
        <v>0</v>
      </c>
      <c r="AZ1049" t="b">
        <f t="shared" si="526"/>
        <v>0</v>
      </c>
    </row>
    <row r="1050" spans="1:52" x14ac:dyDescent="0.3">
      <c r="A1050" s="4">
        <v>1048</v>
      </c>
      <c r="B1050" s="4">
        <v>-803096305098</v>
      </c>
      <c r="C1050" s="5">
        <v>0</v>
      </c>
      <c r="D1050" s="5">
        <v>-1.6167999999999998E-2</v>
      </c>
      <c r="E1050" s="5">
        <v>4.2779999999999997E-3</v>
      </c>
      <c r="F1050" s="5">
        <v>1004026</v>
      </c>
      <c r="G1050" s="5">
        <v>0</v>
      </c>
      <c r="H1050" s="5">
        <v>0</v>
      </c>
      <c r="I1050" s="5">
        <v>0</v>
      </c>
      <c r="J1050" s="5">
        <v>-0.53500000000000003</v>
      </c>
      <c r="K1050" s="5">
        <v>-0.68700000000000006</v>
      </c>
      <c r="L1050" s="5">
        <v>2666000</v>
      </c>
      <c r="M1050" s="5">
        <v>0</v>
      </c>
      <c r="S1050">
        <f t="shared" si="516"/>
        <v>1048</v>
      </c>
      <c r="T1050">
        <f t="shared" si="527"/>
        <v>24.858812000020407</v>
      </c>
      <c r="U1050">
        <f t="shared" si="517"/>
        <v>0</v>
      </c>
      <c r="V1050">
        <f t="shared" si="521"/>
        <v>-0.15854664159999998</v>
      </c>
      <c r="W1050">
        <f t="shared" si="522"/>
        <v>4.1950923600000002E-2</v>
      </c>
      <c r="X1050">
        <f t="shared" si="523"/>
        <v>9.8456797612000013</v>
      </c>
      <c r="Y1050">
        <f t="shared" si="518"/>
        <v>0</v>
      </c>
      <c r="Z1050">
        <f t="shared" si="519"/>
        <v>0</v>
      </c>
      <c r="AA1050">
        <f t="shared" si="520"/>
        <v>0</v>
      </c>
      <c r="AB1050">
        <f t="shared" si="501"/>
        <v>-0.53500000000000003</v>
      </c>
      <c r="AC1050">
        <f t="shared" si="502"/>
        <v>-0.68700000000000006</v>
      </c>
      <c r="AD1050">
        <f t="shared" si="503"/>
        <v>2.6659999999999999</v>
      </c>
      <c r="AE1050">
        <f t="shared" si="504"/>
        <v>0</v>
      </c>
      <c r="AG1050">
        <f t="shared" si="510"/>
        <v>-9.3375114981696632E-3</v>
      </c>
      <c r="AH1050">
        <f t="shared" si="511"/>
        <v>-1.1990411961201045E-2</v>
      </c>
      <c r="AI1050">
        <f t="shared" si="512"/>
        <v>4.6530477858168821E-2</v>
      </c>
      <c r="AJ1050">
        <f t="shared" si="513"/>
        <v>-0.27658617224371596</v>
      </c>
      <c r="AK1050">
        <f t="shared" si="514"/>
        <v>0.13385754801620428</v>
      </c>
      <c r="AL1050">
        <f t="shared" si="515"/>
        <v>9.8422502063206796</v>
      </c>
      <c r="AM1050">
        <f t="shared" si="507"/>
        <v>-0.2765763292326191</v>
      </c>
      <c r="AN1050">
        <f t="shared" si="508"/>
        <v>0.13388190682161166</v>
      </c>
      <c r="AO1050">
        <f t="shared" si="509"/>
        <v>9.8422501516061267</v>
      </c>
      <c r="AQ1050">
        <f t="shared" si="528"/>
        <v>1.9993999972939491E-2</v>
      </c>
      <c r="AR1050" t="b">
        <f t="shared" si="505"/>
        <v>0</v>
      </c>
      <c r="AS1050" t="b">
        <f t="shared" si="506"/>
        <v>0</v>
      </c>
      <c r="AT1050" t="b">
        <f>FALSE</f>
        <v>0</v>
      </c>
      <c r="AU1050" t="b">
        <f t="shared" si="524"/>
        <v>0</v>
      </c>
      <c r="AV1050" t="b">
        <f t="shared" si="529"/>
        <v>0</v>
      </c>
      <c r="AW1050" t="b">
        <f t="shared" si="525"/>
        <v>0</v>
      </c>
      <c r="AX1050">
        <f t="shared" si="530"/>
        <v>0</v>
      </c>
      <c r="AY1050">
        <f t="shared" si="531"/>
        <v>0</v>
      </c>
      <c r="AZ1050" t="b">
        <f t="shared" si="526"/>
        <v>0</v>
      </c>
    </row>
    <row r="1051" spans="1:52" x14ac:dyDescent="0.3">
      <c r="A1051" s="4">
        <v>1049</v>
      </c>
      <c r="B1051" s="4">
        <v>-803096286187</v>
      </c>
      <c r="C1051" s="5">
        <v>0</v>
      </c>
      <c r="D1051" s="5">
        <v>-1.8036E-2</v>
      </c>
      <c r="E1051" s="5">
        <v>4.2859999999999999E-3</v>
      </c>
      <c r="F1051" s="5">
        <v>1003958</v>
      </c>
      <c r="G1051" s="5">
        <v>0</v>
      </c>
      <c r="H1051" s="5">
        <v>0</v>
      </c>
      <c r="I1051" s="5">
        <v>0</v>
      </c>
      <c r="J1051" s="5">
        <v>-0.53300000000000003</v>
      </c>
      <c r="K1051" s="5">
        <v>-0.68200000000000005</v>
      </c>
      <c r="L1051" s="5">
        <v>2667000</v>
      </c>
      <c r="M1051" s="5">
        <v>0</v>
      </c>
      <c r="S1051">
        <f t="shared" si="516"/>
        <v>1049</v>
      </c>
      <c r="T1051">
        <f t="shared" si="527"/>
        <v>24.877723000012338</v>
      </c>
      <c r="U1051">
        <f t="shared" si="517"/>
        <v>0</v>
      </c>
      <c r="V1051">
        <f t="shared" si="521"/>
        <v>-0.17686462320000002</v>
      </c>
      <c r="W1051">
        <f t="shared" si="522"/>
        <v>4.2029373199999998E-2</v>
      </c>
      <c r="X1051">
        <f t="shared" si="523"/>
        <v>9.8450129396000001</v>
      </c>
      <c r="Y1051">
        <f t="shared" si="518"/>
        <v>0</v>
      </c>
      <c r="Z1051">
        <f t="shared" si="519"/>
        <v>0</v>
      </c>
      <c r="AA1051">
        <f t="shared" si="520"/>
        <v>0</v>
      </c>
      <c r="AB1051">
        <f t="shared" si="501"/>
        <v>-0.53300000000000003</v>
      </c>
      <c r="AC1051">
        <f t="shared" si="502"/>
        <v>-0.68200000000000005</v>
      </c>
      <c r="AD1051">
        <f t="shared" si="503"/>
        <v>2.6669999999999998</v>
      </c>
      <c r="AE1051">
        <f t="shared" si="504"/>
        <v>0</v>
      </c>
      <c r="AG1051">
        <f t="shared" si="510"/>
        <v>-9.3026049131297774E-3</v>
      </c>
      <c r="AH1051">
        <f t="shared" si="511"/>
        <v>-1.1903145498601329E-2</v>
      </c>
      <c r="AI1051">
        <f t="shared" si="512"/>
        <v>4.6547931150688768E-2</v>
      </c>
      <c r="AJ1051">
        <f t="shared" si="513"/>
        <v>-0.29403594804046973</v>
      </c>
      <c r="AK1051">
        <f t="shared" si="514"/>
        <v>0.13358442805204934</v>
      </c>
      <c r="AL1051">
        <f t="shared" si="515"/>
        <v>9.8413934687057711</v>
      </c>
      <c r="AM1051">
        <f t="shared" si="507"/>
        <v>-0.29402622387560851</v>
      </c>
      <c r="AN1051">
        <f t="shared" si="508"/>
        <v>0.13361049945514383</v>
      </c>
      <c r="AO1051">
        <f t="shared" si="509"/>
        <v>9.8413934053136742</v>
      </c>
      <c r="AQ1051">
        <f t="shared" si="528"/>
        <v>1.8910999991931021E-2</v>
      </c>
      <c r="AR1051" t="b">
        <f t="shared" si="505"/>
        <v>0</v>
      </c>
      <c r="AS1051" t="b">
        <f t="shared" si="506"/>
        <v>0</v>
      </c>
      <c r="AT1051" t="b">
        <f>FALSE</f>
        <v>0</v>
      </c>
      <c r="AU1051" t="b">
        <f t="shared" si="524"/>
        <v>0</v>
      </c>
      <c r="AV1051" t="b">
        <f t="shared" si="529"/>
        <v>0</v>
      </c>
      <c r="AW1051" t="b">
        <f t="shared" si="525"/>
        <v>0</v>
      </c>
      <c r="AX1051">
        <f t="shared" si="530"/>
        <v>0</v>
      </c>
      <c r="AY1051">
        <f t="shared" si="531"/>
        <v>0</v>
      </c>
      <c r="AZ1051" t="b">
        <f t="shared" si="526"/>
        <v>0</v>
      </c>
    </row>
    <row r="1052" spans="1:52" x14ac:dyDescent="0.3">
      <c r="A1052" s="4">
        <v>1050</v>
      </c>
      <c r="B1052" s="4">
        <v>-803096266514</v>
      </c>
      <c r="C1052" s="5">
        <v>0</v>
      </c>
      <c r="D1052" s="5">
        <v>-1.2796999999999999E-2</v>
      </c>
      <c r="E1052" s="5">
        <v>-4.176E-3</v>
      </c>
      <c r="F1052" s="5">
        <v>1004166</v>
      </c>
      <c r="G1052" s="5">
        <v>0</v>
      </c>
      <c r="H1052" s="5">
        <v>0</v>
      </c>
      <c r="I1052" s="5">
        <v>0</v>
      </c>
      <c r="J1052" s="5">
        <v>-0.53400000000000003</v>
      </c>
      <c r="K1052" s="5">
        <v>-0.68200000000000005</v>
      </c>
      <c r="L1052" s="5">
        <v>2667000</v>
      </c>
      <c r="M1052" s="5">
        <v>0</v>
      </c>
      <c r="S1052">
        <f t="shared" si="516"/>
        <v>1050</v>
      </c>
      <c r="T1052">
        <f t="shared" si="527"/>
        <v>24.897395999985747</v>
      </c>
      <c r="U1052">
        <f t="shared" si="517"/>
        <v>0</v>
      </c>
      <c r="V1052">
        <f t="shared" si="521"/>
        <v>-0.1254899414</v>
      </c>
      <c r="W1052">
        <f t="shared" si="522"/>
        <v>-4.09506912E-2</v>
      </c>
      <c r="X1052">
        <f t="shared" si="523"/>
        <v>9.8470526292000002</v>
      </c>
      <c r="Y1052">
        <f t="shared" si="518"/>
        <v>0</v>
      </c>
      <c r="Z1052">
        <f t="shared" si="519"/>
        <v>0</v>
      </c>
      <c r="AA1052">
        <f t="shared" si="520"/>
        <v>0</v>
      </c>
      <c r="AB1052">
        <f t="shared" si="501"/>
        <v>-0.53400000000000003</v>
      </c>
      <c r="AC1052">
        <f t="shared" si="502"/>
        <v>-0.68200000000000005</v>
      </c>
      <c r="AD1052">
        <f t="shared" si="503"/>
        <v>2.6669999999999998</v>
      </c>
      <c r="AE1052">
        <f t="shared" si="504"/>
        <v>0</v>
      </c>
      <c r="AG1052">
        <f t="shared" si="510"/>
        <v>-9.3200582056497203E-3</v>
      </c>
      <c r="AH1052">
        <f t="shared" si="511"/>
        <v>-1.1903145498601329E-2</v>
      </c>
      <c r="AI1052">
        <f t="shared" si="512"/>
        <v>4.6547931150688768E-2</v>
      </c>
      <c r="AJ1052">
        <f t="shared" si="513"/>
        <v>-0.24268918385388855</v>
      </c>
      <c r="AK1052">
        <f t="shared" si="514"/>
        <v>5.0804439885119144E-2</v>
      </c>
      <c r="AL1052">
        <f t="shared" si="515"/>
        <v>9.8448154393906862</v>
      </c>
      <c r="AM1052">
        <f t="shared" si="507"/>
        <v>-0.24268863615241365</v>
      </c>
      <c r="AN1052">
        <f t="shared" si="508"/>
        <v>5.0824862360121563E-2</v>
      </c>
      <c r="AO1052">
        <f t="shared" si="509"/>
        <v>9.8448153474803934</v>
      </c>
      <c r="AQ1052">
        <f t="shared" si="528"/>
        <v>1.9672999973408878E-2</v>
      </c>
      <c r="AR1052" t="b">
        <f t="shared" si="505"/>
        <v>0</v>
      </c>
      <c r="AS1052" t="b">
        <f t="shared" si="506"/>
        <v>0</v>
      </c>
      <c r="AT1052" t="b">
        <f>FALSE</f>
        <v>0</v>
      </c>
      <c r="AU1052" t="b">
        <f t="shared" si="524"/>
        <v>0</v>
      </c>
      <c r="AV1052" t="b">
        <f t="shared" si="529"/>
        <v>0</v>
      </c>
      <c r="AW1052" t="b">
        <f t="shared" si="525"/>
        <v>0</v>
      </c>
      <c r="AX1052">
        <f t="shared" si="530"/>
        <v>0</v>
      </c>
      <c r="AY1052">
        <f t="shared" si="531"/>
        <v>0</v>
      </c>
      <c r="AZ1052" t="b">
        <f t="shared" si="526"/>
        <v>0</v>
      </c>
    </row>
    <row r="1053" spans="1:52" x14ac:dyDescent="0.3">
      <c r="A1053" s="4">
        <v>1051</v>
      </c>
      <c r="B1053" s="4">
        <v>-803096246084</v>
      </c>
      <c r="C1053" s="5">
        <v>0</v>
      </c>
      <c r="D1053" s="5">
        <v>-1.2267E-2</v>
      </c>
      <c r="E1053" s="5">
        <v>-3.258E-3</v>
      </c>
      <c r="F1053" s="5">
        <v>1004186</v>
      </c>
      <c r="G1053" s="5">
        <v>0</v>
      </c>
      <c r="H1053" s="5">
        <v>0</v>
      </c>
      <c r="I1053" s="5">
        <v>0</v>
      </c>
      <c r="J1053" s="5">
        <v>-0.53700000000000003</v>
      </c>
      <c r="K1053" s="5">
        <v>-0.68</v>
      </c>
      <c r="L1053" s="5">
        <v>2666000</v>
      </c>
      <c r="M1053" s="5">
        <v>0</v>
      </c>
      <c r="S1053">
        <f t="shared" si="516"/>
        <v>1051</v>
      </c>
      <c r="T1053">
        <f t="shared" si="527"/>
        <v>24.917826000018977</v>
      </c>
      <c r="U1053">
        <f t="shared" si="517"/>
        <v>0</v>
      </c>
      <c r="V1053">
        <f t="shared" si="521"/>
        <v>-0.1202926554</v>
      </c>
      <c r="W1053">
        <f t="shared" si="522"/>
        <v>-3.1948599600000002E-2</v>
      </c>
      <c r="X1053">
        <f t="shared" si="523"/>
        <v>9.8472487532000006</v>
      </c>
      <c r="Y1053">
        <f t="shared" si="518"/>
        <v>0</v>
      </c>
      <c r="Z1053">
        <f t="shared" si="519"/>
        <v>0</v>
      </c>
      <c r="AA1053">
        <f t="shared" si="520"/>
        <v>0</v>
      </c>
      <c r="AB1053">
        <f t="shared" si="501"/>
        <v>-0.53700000000000003</v>
      </c>
      <c r="AC1053">
        <f t="shared" si="502"/>
        <v>-0.68</v>
      </c>
      <c r="AD1053">
        <f t="shared" si="503"/>
        <v>2.6659999999999999</v>
      </c>
      <c r="AE1053">
        <f t="shared" si="504"/>
        <v>0</v>
      </c>
      <c r="AG1053">
        <f t="shared" si="510"/>
        <v>-9.3724180832095508E-3</v>
      </c>
      <c r="AH1053">
        <f t="shared" si="511"/>
        <v>-1.1868238913561441E-2</v>
      </c>
      <c r="AI1053">
        <f t="shared" si="512"/>
        <v>4.6530477858168821E-2</v>
      </c>
      <c r="AJ1053">
        <f t="shared" si="513"/>
        <v>-0.23715094083554356</v>
      </c>
      <c r="AK1053">
        <f t="shared" si="514"/>
        <v>6.0324104801023945E-2</v>
      </c>
      <c r="AL1053">
        <f t="shared" si="515"/>
        <v>9.8449946407806301</v>
      </c>
      <c r="AM1053">
        <f t="shared" si="507"/>
        <v>-0.2371493615935471</v>
      </c>
      <c r="AN1053">
        <f t="shared" si="508"/>
        <v>6.0343984701154117E-2</v>
      </c>
      <c r="AO1053">
        <f t="shared" si="509"/>
        <v>9.8449945569901018</v>
      </c>
      <c r="AQ1053">
        <f t="shared" si="528"/>
        <v>2.0430000033229589E-2</v>
      </c>
      <c r="AR1053" t="b">
        <f t="shared" si="505"/>
        <v>0</v>
      </c>
      <c r="AS1053" t="b">
        <f t="shared" si="506"/>
        <v>0</v>
      </c>
      <c r="AT1053" t="b">
        <f>FALSE</f>
        <v>0</v>
      </c>
      <c r="AU1053" t="b">
        <f t="shared" si="524"/>
        <v>0</v>
      </c>
      <c r="AV1053" t="b">
        <f t="shared" si="529"/>
        <v>0</v>
      </c>
      <c r="AW1053" t="b">
        <f t="shared" si="525"/>
        <v>0</v>
      </c>
      <c r="AX1053">
        <f t="shared" si="530"/>
        <v>0</v>
      </c>
      <c r="AY1053">
        <f t="shared" si="531"/>
        <v>0</v>
      </c>
      <c r="AZ1053" t="b">
        <f t="shared" si="526"/>
        <v>0</v>
      </c>
    </row>
    <row r="1054" spans="1:52" x14ac:dyDescent="0.3">
      <c r="A1054" s="4">
        <v>1052</v>
      </c>
      <c r="B1054" s="4">
        <v>-803096226141</v>
      </c>
      <c r="C1054" s="5">
        <v>0</v>
      </c>
      <c r="D1054" s="5">
        <v>-1.8208999999999999E-2</v>
      </c>
      <c r="E1054" s="5">
        <v>1.6639999999999999E-3</v>
      </c>
      <c r="F1054" s="5">
        <v>1003950</v>
      </c>
      <c r="G1054" s="5">
        <v>0</v>
      </c>
      <c r="H1054" s="5">
        <v>0</v>
      </c>
      <c r="I1054" s="5">
        <v>0</v>
      </c>
      <c r="J1054" s="5">
        <v>-0.53900000000000003</v>
      </c>
      <c r="K1054" s="5">
        <v>-0.67600000000000005</v>
      </c>
      <c r="L1054" s="5">
        <v>2667000</v>
      </c>
      <c r="M1054" s="5">
        <v>0</v>
      </c>
      <c r="S1054">
        <f t="shared" si="516"/>
        <v>1052</v>
      </c>
      <c r="T1054">
        <f t="shared" si="527"/>
        <v>24.937768999952823</v>
      </c>
      <c r="U1054">
        <f t="shared" si="517"/>
        <v>0</v>
      </c>
      <c r="V1054">
        <f t="shared" si="521"/>
        <v>-0.17856109580000001</v>
      </c>
      <c r="W1054">
        <f t="shared" si="522"/>
        <v>1.6317516800000001E-2</v>
      </c>
      <c r="X1054">
        <f t="shared" si="523"/>
        <v>9.84493449</v>
      </c>
      <c r="Y1054">
        <f t="shared" si="518"/>
        <v>0</v>
      </c>
      <c r="Z1054">
        <f t="shared" si="519"/>
        <v>0</v>
      </c>
      <c r="AA1054">
        <f t="shared" si="520"/>
        <v>0</v>
      </c>
      <c r="AB1054">
        <f t="shared" si="501"/>
        <v>-0.53900000000000003</v>
      </c>
      <c r="AC1054">
        <f t="shared" si="502"/>
        <v>-0.67600000000000005</v>
      </c>
      <c r="AD1054">
        <f t="shared" si="503"/>
        <v>2.6669999999999998</v>
      </c>
      <c r="AE1054">
        <f t="shared" si="504"/>
        <v>0</v>
      </c>
      <c r="AG1054">
        <f t="shared" si="510"/>
        <v>-9.4073246682494366E-3</v>
      </c>
      <c r="AH1054">
        <f t="shared" si="511"/>
        <v>-1.1798425743481668E-2</v>
      </c>
      <c r="AI1054">
        <f t="shared" si="512"/>
        <v>4.6547931150688768E-2</v>
      </c>
      <c r="AJ1054">
        <f t="shared" si="513"/>
        <v>-0.29470070154103606</v>
      </c>
      <c r="AK1054">
        <f t="shared" si="514"/>
        <v>0.10890365987100142</v>
      </c>
      <c r="AL1054">
        <f t="shared" si="515"/>
        <v>9.8415535830506595</v>
      </c>
      <c r="AM1054">
        <f t="shared" si="507"/>
        <v>-0.29469375094277012</v>
      </c>
      <c r="AN1054">
        <f t="shared" si="508"/>
        <v>0.10892992383543784</v>
      </c>
      <c r="AO1054">
        <f t="shared" si="509"/>
        <v>9.8415535005164632</v>
      </c>
      <c r="AQ1054">
        <f t="shared" si="528"/>
        <v>1.9942999933846295E-2</v>
      </c>
      <c r="AR1054" t="b">
        <f t="shared" si="505"/>
        <v>0</v>
      </c>
      <c r="AS1054" t="b">
        <f t="shared" si="506"/>
        <v>0</v>
      </c>
      <c r="AT1054" t="b">
        <f>FALSE</f>
        <v>0</v>
      </c>
      <c r="AU1054" t="b">
        <f t="shared" si="524"/>
        <v>0</v>
      </c>
      <c r="AV1054" t="b">
        <f t="shared" si="529"/>
        <v>0</v>
      </c>
      <c r="AW1054" t="b">
        <f t="shared" si="525"/>
        <v>0</v>
      </c>
      <c r="AX1054">
        <f t="shared" si="530"/>
        <v>0</v>
      </c>
      <c r="AY1054">
        <f t="shared" si="531"/>
        <v>0</v>
      </c>
      <c r="AZ1054" t="b">
        <f t="shared" si="526"/>
        <v>0</v>
      </c>
    </row>
    <row r="1055" spans="1:52" x14ac:dyDescent="0.3">
      <c r="A1055" s="4">
        <v>1053</v>
      </c>
      <c r="B1055" s="4">
        <v>-803096205588</v>
      </c>
      <c r="C1055" s="5">
        <v>0</v>
      </c>
      <c r="D1055" s="5">
        <v>-1.2146000000000001E-2</v>
      </c>
      <c r="E1055" s="5">
        <v>4.274E-3</v>
      </c>
      <c r="F1055" s="5">
        <v>1004178</v>
      </c>
      <c r="G1055" s="5">
        <v>0</v>
      </c>
      <c r="H1055" s="5">
        <v>0</v>
      </c>
      <c r="I1055" s="5">
        <v>0</v>
      </c>
      <c r="J1055" s="5">
        <v>-0.53600000000000003</v>
      </c>
      <c r="K1055" s="5">
        <v>-0.67400000000000004</v>
      </c>
      <c r="L1055" s="5">
        <v>2666000</v>
      </c>
      <c r="M1055" s="5">
        <v>0</v>
      </c>
      <c r="S1055">
        <f t="shared" si="516"/>
        <v>1053</v>
      </c>
      <c r="T1055">
        <f t="shared" si="527"/>
        <v>24.958321999991313</v>
      </c>
      <c r="U1055">
        <f t="shared" si="517"/>
        <v>0</v>
      </c>
      <c r="V1055">
        <f t="shared" si="521"/>
        <v>-0.11910610520000001</v>
      </c>
      <c r="W1055">
        <f t="shared" si="522"/>
        <v>4.1911698800000001E-2</v>
      </c>
      <c r="X1055">
        <f t="shared" si="523"/>
        <v>9.8471703036000005</v>
      </c>
      <c r="Y1055">
        <f t="shared" si="518"/>
        <v>0</v>
      </c>
      <c r="Z1055">
        <f t="shared" si="519"/>
        <v>0</v>
      </c>
      <c r="AA1055">
        <f t="shared" si="520"/>
        <v>0</v>
      </c>
      <c r="AB1055">
        <f t="shared" si="501"/>
        <v>-0.53600000000000003</v>
      </c>
      <c r="AC1055">
        <f t="shared" si="502"/>
        <v>-0.67400000000000004</v>
      </c>
      <c r="AD1055">
        <f t="shared" si="503"/>
        <v>2.6659999999999999</v>
      </c>
      <c r="AE1055">
        <f t="shared" si="504"/>
        <v>0</v>
      </c>
      <c r="AG1055">
        <f t="shared" si="510"/>
        <v>-9.3549647906896061E-3</v>
      </c>
      <c r="AH1055">
        <f t="shared" si="511"/>
        <v>-1.1763519158441782E-2</v>
      </c>
      <c r="AI1055">
        <f t="shared" si="512"/>
        <v>4.6530477858168821E-2</v>
      </c>
      <c r="AJ1055">
        <f t="shared" si="513"/>
        <v>-0.23493256925870598</v>
      </c>
      <c r="AK1055">
        <f t="shared" si="514"/>
        <v>0.13400897224498282</v>
      </c>
      <c r="AL1055">
        <f t="shared" si="515"/>
        <v>9.8442650373785288</v>
      </c>
      <c r="AM1055">
        <f t="shared" si="507"/>
        <v>-0.23492288854139731</v>
      </c>
      <c r="AN1055">
        <f t="shared" si="508"/>
        <v>0.13402845268693156</v>
      </c>
      <c r="AO1055">
        <f t="shared" si="509"/>
        <v>9.844265003198748</v>
      </c>
      <c r="AQ1055">
        <f t="shared" si="528"/>
        <v>2.0553000038489699E-2</v>
      </c>
      <c r="AR1055" t="b">
        <f t="shared" si="505"/>
        <v>0</v>
      </c>
      <c r="AS1055" t="b">
        <f t="shared" si="506"/>
        <v>0</v>
      </c>
      <c r="AT1055" t="b">
        <f>FALSE</f>
        <v>0</v>
      </c>
      <c r="AU1055" t="b">
        <f t="shared" si="524"/>
        <v>0</v>
      </c>
      <c r="AV1055" t="b">
        <f t="shared" si="529"/>
        <v>0</v>
      </c>
      <c r="AW1055" t="b">
        <f t="shared" si="525"/>
        <v>0</v>
      </c>
      <c r="AX1055">
        <f t="shared" si="530"/>
        <v>0</v>
      </c>
      <c r="AY1055">
        <f t="shared" si="531"/>
        <v>0</v>
      </c>
      <c r="AZ1055" t="b">
        <f t="shared" si="526"/>
        <v>0</v>
      </c>
    </row>
    <row r="1056" spans="1:52" x14ac:dyDescent="0.3">
      <c r="A1056" s="4">
        <v>1054</v>
      </c>
      <c r="B1056" s="4">
        <v>-803096183572</v>
      </c>
      <c r="C1056" s="5">
        <v>0</v>
      </c>
      <c r="D1056" s="5">
        <v>-1.2282E-2</v>
      </c>
      <c r="E1056" s="5">
        <v>3.6310000000000001E-3</v>
      </c>
      <c r="F1056" s="5">
        <v>1004173</v>
      </c>
      <c r="G1056" s="5">
        <v>0</v>
      </c>
      <c r="H1056" s="5">
        <v>0</v>
      </c>
      <c r="I1056" s="5">
        <v>0</v>
      </c>
      <c r="J1056" s="5">
        <v>-0.53500000000000003</v>
      </c>
      <c r="K1056" s="5">
        <v>-0.67300000000000004</v>
      </c>
      <c r="L1056" s="5">
        <v>2667000</v>
      </c>
      <c r="M1056" s="5">
        <v>0</v>
      </c>
      <c r="S1056">
        <f t="shared" si="516"/>
        <v>1054</v>
      </c>
      <c r="T1056">
        <f t="shared" si="527"/>
        <v>24.980337999993935</v>
      </c>
      <c r="U1056">
        <f t="shared" si="517"/>
        <v>0</v>
      </c>
      <c r="V1056">
        <f t="shared" si="521"/>
        <v>-0.1204397484</v>
      </c>
      <c r="W1056">
        <f t="shared" si="522"/>
        <v>3.5606312200000004E-2</v>
      </c>
      <c r="X1056">
        <f t="shared" si="523"/>
        <v>9.8471212726000008</v>
      </c>
      <c r="Y1056">
        <f t="shared" si="518"/>
        <v>0</v>
      </c>
      <c r="Z1056">
        <f t="shared" si="519"/>
        <v>0</v>
      </c>
      <c r="AA1056">
        <f t="shared" si="520"/>
        <v>0</v>
      </c>
      <c r="AB1056">
        <f t="shared" si="501"/>
        <v>-0.53500000000000003</v>
      </c>
      <c r="AC1056">
        <f t="shared" si="502"/>
        <v>-0.67300000000000004</v>
      </c>
      <c r="AD1056">
        <f t="shared" si="503"/>
        <v>2.6669999999999998</v>
      </c>
      <c r="AE1056">
        <f t="shared" si="504"/>
        <v>0</v>
      </c>
      <c r="AG1056">
        <f t="shared" si="510"/>
        <v>-9.3375114981696632E-3</v>
      </c>
      <c r="AH1056">
        <f t="shared" si="511"/>
        <v>-1.1746065865921839E-2</v>
      </c>
      <c r="AI1056">
        <f t="shared" si="512"/>
        <v>4.6547931150688768E-2</v>
      </c>
      <c r="AJ1056">
        <f t="shared" si="513"/>
        <v>-0.23609371531529544</v>
      </c>
      <c r="AK1056">
        <f t="shared" si="514"/>
        <v>0.1275314798817902</v>
      </c>
      <c r="AL1056">
        <f t="shared" si="515"/>
        <v>9.8442656597118692</v>
      </c>
      <c r="AM1056">
        <f t="shared" si="507"/>
        <v>-0.23608476798681163</v>
      </c>
      <c r="AN1056">
        <f t="shared" si="508"/>
        <v>0.12755103194382444</v>
      </c>
      <c r="AO1056">
        <f t="shared" si="509"/>
        <v>9.8442656209759622</v>
      </c>
      <c r="AQ1056">
        <f t="shared" si="528"/>
        <v>2.2016000002622604E-2</v>
      </c>
      <c r="AR1056" t="b">
        <f t="shared" si="505"/>
        <v>0</v>
      </c>
      <c r="AS1056" t="b">
        <f t="shared" si="506"/>
        <v>0</v>
      </c>
      <c r="AT1056" t="b">
        <f>FALSE</f>
        <v>0</v>
      </c>
      <c r="AU1056" t="b">
        <f t="shared" si="524"/>
        <v>0</v>
      </c>
      <c r="AV1056" t="b">
        <f t="shared" si="529"/>
        <v>0</v>
      </c>
      <c r="AW1056" t="b">
        <f t="shared" si="525"/>
        <v>0</v>
      </c>
      <c r="AX1056">
        <f t="shared" si="530"/>
        <v>0</v>
      </c>
      <c r="AY1056">
        <f t="shared" si="531"/>
        <v>0</v>
      </c>
      <c r="AZ1056" t="b">
        <f t="shared" si="526"/>
        <v>0</v>
      </c>
    </row>
    <row r="1057" spans="1:52" x14ac:dyDescent="0.3">
      <c r="A1057" s="4">
        <v>1055</v>
      </c>
      <c r="B1057" s="4">
        <v>-803096165520</v>
      </c>
      <c r="C1057" s="5">
        <v>0</v>
      </c>
      <c r="D1057" s="5">
        <v>-1.3065999999999999E-2</v>
      </c>
      <c r="E1057" s="5">
        <v>4.7699999999999999E-3</v>
      </c>
      <c r="F1057" s="5">
        <v>1004142</v>
      </c>
      <c r="G1057" s="5">
        <v>0</v>
      </c>
      <c r="H1057" s="5">
        <v>0</v>
      </c>
      <c r="I1057" s="5">
        <v>0</v>
      </c>
      <c r="J1057" s="5">
        <v>-0.53300000000000003</v>
      </c>
      <c r="K1057" s="5">
        <v>-0.67</v>
      </c>
      <c r="L1057" s="5">
        <v>2667000</v>
      </c>
      <c r="M1057" s="5">
        <v>0</v>
      </c>
      <c r="S1057">
        <f t="shared" si="516"/>
        <v>1055</v>
      </c>
      <c r="T1057">
        <f t="shared" si="527"/>
        <v>24.998389999964274</v>
      </c>
      <c r="U1057">
        <f t="shared" si="517"/>
        <v>0</v>
      </c>
      <c r="V1057">
        <f t="shared" si="521"/>
        <v>-0.1281278092</v>
      </c>
      <c r="W1057">
        <f t="shared" si="522"/>
        <v>4.6775574E-2</v>
      </c>
      <c r="X1057">
        <f t="shared" si="523"/>
        <v>9.8468172804000016</v>
      </c>
      <c r="Y1057">
        <f t="shared" si="518"/>
        <v>0</v>
      </c>
      <c r="Z1057">
        <f t="shared" si="519"/>
        <v>0</v>
      </c>
      <c r="AA1057">
        <f t="shared" si="520"/>
        <v>0</v>
      </c>
      <c r="AB1057">
        <f t="shared" si="501"/>
        <v>-0.53300000000000003</v>
      </c>
      <c r="AC1057">
        <f t="shared" si="502"/>
        <v>-0.67</v>
      </c>
      <c r="AD1057">
        <f t="shared" si="503"/>
        <v>2.6669999999999998</v>
      </c>
      <c r="AE1057">
        <f t="shared" si="504"/>
        <v>0</v>
      </c>
      <c r="AG1057">
        <f t="shared" si="510"/>
        <v>-9.3026049131297774E-3</v>
      </c>
      <c r="AH1057">
        <f t="shared" si="511"/>
        <v>-1.1693705988362007E-2</v>
      </c>
      <c r="AI1057">
        <f t="shared" si="512"/>
        <v>4.6547931150688768E-2</v>
      </c>
      <c r="AJ1057">
        <f t="shared" si="513"/>
        <v>-0.24326221101534257</v>
      </c>
      <c r="AK1057">
        <f t="shared" si="514"/>
        <v>0.13835307951984416</v>
      </c>
      <c r="AL1057">
        <f t="shared" si="515"/>
        <v>9.8437846972329108</v>
      </c>
      <c r="AM1057">
        <f t="shared" si="507"/>
        <v>-0.24325214074770404</v>
      </c>
      <c r="AN1057">
        <f t="shared" si="508"/>
        <v>0.13837327971967489</v>
      </c>
      <c r="AO1057">
        <f t="shared" si="509"/>
        <v>9.8437846621550396</v>
      </c>
      <c r="AQ1057">
        <f t="shared" si="528"/>
        <v>1.8051999970339239E-2</v>
      </c>
      <c r="AR1057" t="b">
        <f t="shared" si="505"/>
        <v>0</v>
      </c>
      <c r="AS1057" t="b">
        <f t="shared" si="506"/>
        <v>0</v>
      </c>
      <c r="AT1057" t="b">
        <f>FALSE</f>
        <v>0</v>
      </c>
      <c r="AU1057" t="b">
        <f t="shared" si="524"/>
        <v>0</v>
      </c>
      <c r="AV1057" t="b">
        <f t="shared" si="529"/>
        <v>0</v>
      </c>
      <c r="AW1057" t="b">
        <f t="shared" si="525"/>
        <v>0</v>
      </c>
      <c r="AX1057">
        <f t="shared" si="530"/>
        <v>0</v>
      </c>
      <c r="AY1057">
        <f t="shared" si="531"/>
        <v>0</v>
      </c>
      <c r="AZ1057" t="b">
        <f t="shared" si="526"/>
        <v>0</v>
      </c>
    </row>
    <row r="1058" spans="1:52" x14ac:dyDescent="0.3">
      <c r="A1058" s="4">
        <v>1056</v>
      </c>
      <c r="B1058" s="4">
        <v>-803096144405</v>
      </c>
      <c r="C1058" s="5">
        <v>0</v>
      </c>
      <c r="D1058" s="5">
        <v>-1.2855E-2</v>
      </c>
      <c r="E1058" s="5">
        <v>4.3080000000000002E-3</v>
      </c>
      <c r="F1058" s="5">
        <v>1004150</v>
      </c>
      <c r="G1058" s="5">
        <v>0</v>
      </c>
      <c r="H1058" s="5">
        <v>0</v>
      </c>
      <c r="I1058" s="5">
        <v>0</v>
      </c>
      <c r="J1058" s="5">
        <v>-0.53200000000000003</v>
      </c>
      <c r="K1058" s="5">
        <v>-0.66900000000000004</v>
      </c>
      <c r="L1058" s="5">
        <v>2665000</v>
      </c>
      <c r="M1058" s="5">
        <v>0</v>
      </c>
      <c r="S1058">
        <f t="shared" si="516"/>
        <v>1056</v>
      </c>
      <c r="T1058">
        <f t="shared" si="527"/>
        <v>25.019504999974743</v>
      </c>
      <c r="U1058">
        <f t="shared" si="517"/>
        <v>0</v>
      </c>
      <c r="V1058">
        <f t="shared" si="521"/>
        <v>-0.126058701</v>
      </c>
      <c r="W1058">
        <f t="shared" si="522"/>
        <v>4.2245109600000004E-2</v>
      </c>
      <c r="X1058">
        <f t="shared" si="523"/>
        <v>9.8468957300000017</v>
      </c>
      <c r="Y1058">
        <f t="shared" si="518"/>
        <v>0</v>
      </c>
      <c r="Z1058">
        <f t="shared" si="519"/>
        <v>0</v>
      </c>
      <c r="AA1058">
        <f t="shared" si="520"/>
        <v>0</v>
      </c>
      <c r="AB1058">
        <f t="shared" si="501"/>
        <v>-0.53200000000000003</v>
      </c>
      <c r="AC1058">
        <f t="shared" si="502"/>
        <v>-0.66900000000000004</v>
      </c>
      <c r="AD1058">
        <f t="shared" si="503"/>
        <v>2.665</v>
      </c>
      <c r="AE1058">
        <f t="shared" si="504"/>
        <v>0</v>
      </c>
      <c r="AG1058">
        <f t="shared" si="510"/>
        <v>-9.2851516206098345E-3</v>
      </c>
      <c r="AH1058">
        <f t="shared" si="511"/>
        <v>-1.1676252695842064E-2</v>
      </c>
      <c r="AI1058">
        <f t="shared" si="512"/>
        <v>4.6513024565648882E-2</v>
      </c>
      <c r="AJ1058">
        <f t="shared" si="513"/>
        <v>-0.24102233831626677</v>
      </c>
      <c r="AK1058">
        <f t="shared" si="514"/>
        <v>0.1336519960180631</v>
      </c>
      <c r="AL1058">
        <f t="shared" si="515"/>
        <v>9.8439360186496607</v>
      </c>
      <c r="AM1058">
        <f t="shared" si="507"/>
        <v>-0.24101280237511791</v>
      </c>
      <c r="AN1058">
        <f t="shared" si="508"/>
        <v>0.13367189464619747</v>
      </c>
      <c r="AO1058">
        <f t="shared" si="509"/>
        <v>9.8439359819407688</v>
      </c>
      <c r="AQ1058">
        <f t="shared" si="528"/>
        <v>2.1115000010468066E-2</v>
      </c>
      <c r="AR1058" t="b">
        <f t="shared" si="505"/>
        <v>0</v>
      </c>
      <c r="AS1058" t="b">
        <f t="shared" si="506"/>
        <v>0</v>
      </c>
      <c r="AT1058" t="b">
        <f>FALSE</f>
        <v>0</v>
      </c>
      <c r="AU1058" t="b">
        <f t="shared" si="524"/>
        <v>0</v>
      </c>
      <c r="AV1058" t="b">
        <f t="shared" si="529"/>
        <v>0</v>
      </c>
      <c r="AW1058" t="b">
        <f t="shared" si="525"/>
        <v>0</v>
      </c>
      <c r="AX1058">
        <f t="shared" si="530"/>
        <v>0</v>
      </c>
      <c r="AY1058">
        <f t="shared" si="531"/>
        <v>0</v>
      </c>
      <c r="AZ1058" t="b">
        <f t="shared" si="526"/>
        <v>0</v>
      </c>
    </row>
    <row r="1059" spans="1:52" x14ac:dyDescent="0.3">
      <c r="A1059" s="4">
        <v>1057</v>
      </c>
      <c r="B1059" s="4">
        <v>-803096125638</v>
      </c>
      <c r="C1059" s="5">
        <v>0</v>
      </c>
      <c r="D1059" s="5">
        <v>-1.2914E-2</v>
      </c>
      <c r="E1059" s="5">
        <v>2.8219999999999999E-3</v>
      </c>
      <c r="F1059" s="5">
        <v>1002468</v>
      </c>
      <c r="G1059" s="5">
        <v>0</v>
      </c>
      <c r="H1059" s="5">
        <v>0</v>
      </c>
      <c r="I1059" s="5">
        <v>0</v>
      </c>
      <c r="J1059" s="5">
        <v>-0.53200000000000003</v>
      </c>
      <c r="K1059" s="5">
        <v>-0.66800000000000004</v>
      </c>
      <c r="L1059" s="5">
        <v>2666000</v>
      </c>
      <c r="M1059" s="5">
        <v>0</v>
      </c>
      <c r="S1059">
        <f t="shared" si="516"/>
        <v>1057</v>
      </c>
      <c r="T1059">
        <f t="shared" si="527"/>
        <v>25.03827200003434</v>
      </c>
      <c r="U1059">
        <f t="shared" si="517"/>
        <v>0</v>
      </c>
      <c r="V1059">
        <f t="shared" si="521"/>
        <v>-0.12663726680000001</v>
      </c>
      <c r="W1059">
        <f t="shared" si="522"/>
        <v>2.76730964E-2</v>
      </c>
      <c r="X1059">
        <f t="shared" si="523"/>
        <v>9.8304017015999996</v>
      </c>
      <c r="Y1059">
        <f t="shared" si="518"/>
        <v>0</v>
      </c>
      <c r="Z1059">
        <f t="shared" si="519"/>
        <v>0</v>
      </c>
      <c r="AA1059">
        <f t="shared" si="520"/>
        <v>0</v>
      </c>
      <c r="AB1059">
        <f t="shared" si="501"/>
        <v>-0.53200000000000003</v>
      </c>
      <c r="AC1059">
        <f t="shared" si="502"/>
        <v>-0.66800000000000004</v>
      </c>
      <c r="AD1059">
        <f t="shared" si="503"/>
        <v>2.6659999999999999</v>
      </c>
      <c r="AE1059">
        <f t="shared" si="504"/>
        <v>0</v>
      </c>
      <c r="AG1059">
        <f t="shared" si="510"/>
        <v>-9.2851516206098345E-3</v>
      </c>
      <c r="AH1059">
        <f t="shared" si="511"/>
        <v>-1.1658799403322121E-2</v>
      </c>
      <c r="AI1059">
        <f t="shared" si="512"/>
        <v>4.6530477858168821E-2</v>
      </c>
      <c r="AJ1059">
        <f t="shared" si="513"/>
        <v>-0.24123674519885913</v>
      </c>
      <c r="AK1059">
        <f t="shared" si="514"/>
        <v>0.11892745043921014</v>
      </c>
      <c r="AL1059">
        <f t="shared" si="515"/>
        <v>9.8275765836102735</v>
      </c>
      <c r="AM1059">
        <f t="shared" si="507"/>
        <v>-0.2412288092165801</v>
      </c>
      <c r="AN1059">
        <f t="shared" si="508"/>
        <v>0.1189473622438223</v>
      </c>
      <c r="AO1059">
        <f t="shared" si="509"/>
        <v>9.827576537430085</v>
      </c>
      <c r="AQ1059">
        <f t="shared" si="528"/>
        <v>1.8767000059597194E-2</v>
      </c>
      <c r="AR1059" t="b">
        <f t="shared" si="505"/>
        <v>0</v>
      </c>
      <c r="AS1059" t="b">
        <f t="shared" si="506"/>
        <v>0</v>
      </c>
      <c r="AT1059" t="b">
        <f>FALSE</f>
        <v>0</v>
      </c>
      <c r="AU1059" t="b">
        <f t="shared" si="524"/>
        <v>0</v>
      </c>
      <c r="AV1059" t="b">
        <f t="shared" si="529"/>
        <v>0</v>
      </c>
      <c r="AW1059" t="b">
        <f t="shared" si="525"/>
        <v>0</v>
      </c>
      <c r="AX1059">
        <f t="shared" si="530"/>
        <v>0</v>
      </c>
      <c r="AY1059">
        <f t="shared" si="531"/>
        <v>0</v>
      </c>
      <c r="AZ1059" t="b">
        <f t="shared" si="526"/>
        <v>0</v>
      </c>
    </row>
    <row r="1060" spans="1:52" x14ac:dyDescent="0.3">
      <c r="A1060" s="4">
        <v>1058</v>
      </c>
      <c r="B1060" s="4">
        <v>-803096104241</v>
      </c>
      <c r="C1060" s="5">
        <v>0</v>
      </c>
      <c r="D1060" s="5">
        <v>-1.2989000000000001E-2</v>
      </c>
      <c r="E1060" s="5">
        <v>2.3410000000000002E-3</v>
      </c>
      <c r="F1060" s="5">
        <v>1005492</v>
      </c>
      <c r="G1060" s="5">
        <v>0</v>
      </c>
      <c r="H1060" s="5">
        <v>0</v>
      </c>
      <c r="I1060" s="5">
        <v>0</v>
      </c>
      <c r="J1060" s="5">
        <v>-0.53100000000000003</v>
      </c>
      <c r="K1060" s="5">
        <v>-0.66700000000000004</v>
      </c>
      <c r="L1060" s="5">
        <v>2666000</v>
      </c>
      <c r="M1060" s="5">
        <v>0</v>
      </c>
      <c r="S1060">
        <f t="shared" si="516"/>
        <v>1058</v>
      </c>
      <c r="T1060">
        <f t="shared" si="527"/>
        <v>25.059668999980204</v>
      </c>
      <c r="U1060">
        <f t="shared" si="517"/>
        <v>0</v>
      </c>
      <c r="V1060">
        <f t="shared" si="521"/>
        <v>-0.1273727318</v>
      </c>
      <c r="W1060">
        <f t="shared" si="522"/>
        <v>2.2956314200000005E-2</v>
      </c>
      <c r="X1060">
        <f t="shared" si="523"/>
        <v>9.8600556504000014</v>
      </c>
      <c r="Y1060">
        <f t="shared" si="518"/>
        <v>0</v>
      </c>
      <c r="Z1060">
        <f t="shared" si="519"/>
        <v>0</v>
      </c>
      <c r="AA1060">
        <f t="shared" si="520"/>
        <v>0</v>
      </c>
      <c r="AB1060">
        <f t="shared" si="501"/>
        <v>-0.53100000000000003</v>
      </c>
      <c r="AC1060">
        <f t="shared" si="502"/>
        <v>-0.66700000000000004</v>
      </c>
      <c r="AD1060">
        <f t="shared" si="503"/>
        <v>2.6659999999999999</v>
      </c>
      <c r="AE1060">
        <f t="shared" si="504"/>
        <v>0</v>
      </c>
      <c r="AG1060">
        <f t="shared" si="510"/>
        <v>-9.2676983280898916E-3</v>
      </c>
      <c r="AH1060">
        <f t="shared" si="511"/>
        <v>-1.1641346110802179E-2</v>
      </c>
      <c r="AI1060">
        <f t="shared" si="512"/>
        <v>4.6530477858168821E-2</v>
      </c>
      <c r="AJ1060">
        <f t="shared" si="513"/>
        <v>-0.24214582896383574</v>
      </c>
      <c r="AK1060">
        <f t="shared" si="514"/>
        <v>0.11431410817022294</v>
      </c>
      <c r="AL1060">
        <f t="shared" si="515"/>
        <v>9.8572686843943487</v>
      </c>
      <c r="AM1060">
        <f t="shared" si="507"/>
        <v>-0.24213842305394023</v>
      </c>
      <c r="AN1060">
        <f t="shared" si="508"/>
        <v>0.1143340415086373</v>
      </c>
      <c r="AO1060">
        <f t="shared" si="509"/>
        <v>9.8572686351334706</v>
      </c>
      <c r="AQ1060">
        <f t="shared" si="528"/>
        <v>2.1396999945864081E-2</v>
      </c>
      <c r="AR1060" t="b">
        <f t="shared" si="505"/>
        <v>0</v>
      </c>
      <c r="AS1060" t="b">
        <f t="shared" si="506"/>
        <v>0</v>
      </c>
      <c r="AT1060" t="b">
        <f>FALSE</f>
        <v>0</v>
      </c>
      <c r="AU1060" t="b">
        <f t="shared" si="524"/>
        <v>0</v>
      </c>
      <c r="AV1060" t="b">
        <f t="shared" si="529"/>
        <v>0</v>
      </c>
      <c r="AW1060" t="b">
        <f t="shared" si="525"/>
        <v>0</v>
      </c>
      <c r="AX1060">
        <f t="shared" si="530"/>
        <v>0</v>
      </c>
      <c r="AY1060">
        <f t="shared" si="531"/>
        <v>0</v>
      </c>
      <c r="AZ1060" t="b">
        <f t="shared" si="526"/>
        <v>0</v>
      </c>
    </row>
    <row r="1061" spans="1:52" x14ac:dyDescent="0.3">
      <c r="A1061" s="4">
        <v>1059</v>
      </c>
      <c r="B1061" s="4">
        <v>-803096099777</v>
      </c>
      <c r="C1061" s="5">
        <v>0</v>
      </c>
      <c r="D1061" s="5">
        <v>-1.2961E-2</v>
      </c>
      <c r="E1061" s="5">
        <v>-3.8769999999999998E-3</v>
      </c>
      <c r="F1061" s="5">
        <v>1004381</v>
      </c>
      <c r="G1061" s="5">
        <v>0</v>
      </c>
      <c r="H1061" s="5">
        <v>0</v>
      </c>
      <c r="I1061" s="5">
        <v>0</v>
      </c>
      <c r="J1061" s="5">
        <v>-0.53200000000000003</v>
      </c>
      <c r="K1061" s="5">
        <v>-0.66700000000000004</v>
      </c>
      <c r="L1061" s="5">
        <v>2666000</v>
      </c>
      <c r="M1061" s="5">
        <v>0</v>
      </c>
      <c r="S1061">
        <f t="shared" si="516"/>
        <v>1059</v>
      </c>
      <c r="T1061">
        <f t="shared" si="527"/>
        <v>25.064132999978028</v>
      </c>
      <c r="U1061">
        <f t="shared" si="517"/>
        <v>0</v>
      </c>
      <c r="V1061">
        <f t="shared" si="521"/>
        <v>-0.12709815820000001</v>
      </c>
      <c r="W1061">
        <f t="shared" si="522"/>
        <v>-3.8018637399999999E-2</v>
      </c>
      <c r="X1061">
        <f t="shared" si="523"/>
        <v>9.8491609622000009</v>
      </c>
      <c r="Y1061">
        <f t="shared" si="518"/>
        <v>0</v>
      </c>
      <c r="Z1061">
        <f t="shared" si="519"/>
        <v>0</v>
      </c>
      <c r="AA1061">
        <f t="shared" si="520"/>
        <v>0</v>
      </c>
      <c r="AB1061">
        <f t="shared" si="501"/>
        <v>-0.53200000000000003</v>
      </c>
      <c r="AC1061">
        <f t="shared" si="502"/>
        <v>-0.66700000000000004</v>
      </c>
      <c r="AD1061">
        <f t="shared" si="503"/>
        <v>2.6659999999999999</v>
      </c>
      <c r="AE1061">
        <f t="shared" si="504"/>
        <v>0</v>
      </c>
      <c r="AG1061">
        <f t="shared" si="510"/>
        <v>-9.2851516206098345E-3</v>
      </c>
      <c r="AH1061">
        <f t="shared" si="511"/>
        <v>-1.1641346110802179E-2</v>
      </c>
      <c r="AI1061">
        <f t="shared" si="512"/>
        <v>4.6530477858168821E-2</v>
      </c>
      <c r="AJ1061">
        <f t="shared" si="513"/>
        <v>-0.2417444479973973</v>
      </c>
      <c r="AK1061">
        <f t="shared" si="514"/>
        <v>5.3412705930356373E-2</v>
      </c>
      <c r="AL1061">
        <f t="shared" si="515"/>
        <v>9.8469425570904825</v>
      </c>
      <c r="AM1061">
        <f t="shared" si="507"/>
        <v>-0.24174361494762081</v>
      </c>
      <c r="AN1061">
        <f t="shared" si="508"/>
        <v>5.3432640274522172E-2</v>
      </c>
      <c r="AO1061">
        <f t="shared" si="509"/>
        <v>9.8469424693920775</v>
      </c>
      <c r="AQ1061">
        <f t="shared" si="528"/>
        <v>4.4639999978244305E-3</v>
      </c>
      <c r="AR1061" t="b">
        <f t="shared" si="505"/>
        <v>0</v>
      </c>
      <c r="AS1061" t="b">
        <f t="shared" si="506"/>
        <v>0</v>
      </c>
      <c r="AT1061" t="b">
        <f>FALSE</f>
        <v>0</v>
      </c>
      <c r="AU1061" t="b">
        <f t="shared" si="524"/>
        <v>0</v>
      </c>
      <c r="AV1061" t="b">
        <f t="shared" si="529"/>
        <v>0</v>
      </c>
      <c r="AW1061" t="b">
        <f t="shared" si="525"/>
        <v>0</v>
      </c>
      <c r="AX1061">
        <f t="shared" si="530"/>
        <v>0</v>
      </c>
      <c r="AY1061">
        <f t="shared" si="531"/>
        <v>0</v>
      </c>
      <c r="AZ1061" t="b">
        <f t="shared" si="526"/>
        <v>0</v>
      </c>
    </row>
    <row r="1062" spans="1:52" x14ac:dyDescent="0.3">
      <c r="A1062" s="4">
        <v>1060</v>
      </c>
      <c r="B1062" s="4">
        <v>-803096061779</v>
      </c>
      <c r="C1062" s="5">
        <v>0</v>
      </c>
      <c r="D1062" s="5">
        <v>-1.291E-2</v>
      </c>
      <c r="E1062" s="5">
        <v>1.539E-3</v>
      </c>
      <c r="F1062" s="5">
        <v>1004024</v>
      </c>
      <c r="G1062" s="5">
        <v>0</v>
      </c>
      <c r="H1062" s="5">
        <v>0</v>
      </c>
      <c r="I1062" s="5">
        <v>0</v>
      </c>
      <c r="J1062" s="5">
        <v>-0.53400000000000003</v>
      </c>
      <c r="K1062" s="5">
        <v>-0.66600000000000004</v>
      </c>
      <c r="L1062" s="5">
        <v>2666000</v>
      </c>
      <c r="M1062" s="5">
        <v>0</v>
      </c>
      <c r="S1062">
        <f t="shared" si="516"/>
        <v>1060</v>
      </c>
      <c r="T1062">
        <f t="shared" si="527"/>
        <v>25.102131000021473</v>
      </c>
      <c r="U1062">
        <f t="shared" si="517"/>
        <v>0</v>
      </c>
      <c r="V1062">
        <f t="shared" si="521"/>
        <v>-0.12659804199999999</v>
      </c>
      <c r="W1062">
        <f t="shared" si="522"/>
        <v>1.5091741800000001E-2</v>
      </c>
      <c r="X1062">
        <f t="shared" si="523"/>
        <v>9.8456601488000004</v>
      </c>
      <c r="Y1062">
        <f t="shared" si="518"/>
        <v>0</v>
      </c>
      <c r="Z1062">
        <f t="shared" si="519"/>
        <v>0</v>
      </c>
      <c r="AA1062">
        <f t="shared" si="520"/>
        <v>0</v>
      </c>
      <c r="AB1062">
        <f t="shared" si="501"/>
        <v>-0.53400000000000003</v>
      </c>
      <c r="AC1062">
        <f t="shared" si="502"/>
        <v>-0.66600000000000004</v>
      </c>
      <c r="AD1062">
        <f t="shared" si="503"/>
        <v>2.6659999999999999</v>
      </c>
      <c r="AE1062">
        <f t="shared" si="504"/>
        <v>0</v>
      </c>
      <c r="AG1062">
        <f t="shared" si="510"/>
        <v>-9.3200582056497203E-3</v>
      </c>
      <c r="AH1062">
        <f t="shared" si="511"/>
        <v>-1.1623892818282236E-2</v>
      </c>
      <c r="AI1062">
        <f t="shared" si="512"/>
        <v>4.6530477858168821E-2</v>
      </c>
      <c r="AJ1062">
        <f t="shared" si="513"/>
        <v>-0.24103181056716677</v>
      </c>
      <c r="AK1062">
        <f t="shared" si="514"/>
        <v>0.10683196995502484</v>
      </c>
      <c r="AL1062">
        <f t="shared" si="515"/>
        <v>9.8429553075825496</v>
      </c>
      <c r="AM1062">
        <f t="shared" si="507"/>
        <v>-0.2410252052649684</v>
      </c>
      <c r="AN1062">
        <f t="shared" si="508"/>
        <v>0.1068518835467292</v>
      </c>
      <c r="AO1062">
        <f t="shared" si="509"/>
        <v>9.8429552531740541</v>
      </c>
      <c r="AQ1062">
        <f t="shared" si="528"/>
        <v>3.7998000043444335E-2</v>
      </c>
      <c r="AR1062" t="b">
        <f t="shared" si="505"/>
        <v>0</v>
      </c>
      <c r="AS1062" t="b">
        <f t="shared" si="506"/>
        <v>0</v>
      </c>
      <c r="AT1062" t="b">
        <f>FALSE</f>
        <v>0</v>
      </c>
      <c r="AU1062" t="b">
        <f t="shared" si="524"/>
        <v>0</v>
      </c>
      <c r="AV1062" t="b">
        <f t="shared" si="529"/>
        <v>0</v>
      </c>
      <c r="AW1062" t="b">
        <f t="shared" si="525"/>
        <v>0</v>
      </c>
      <c r="AX1062">
        <f t="shared" si="530"/>
        <v>0</v>
      </c>
      <c r="AY1062">
        <f t="shared" si="531"/>
        <v>0</v>
      </c>
      <c r="AZ1062" t="b">
        <f t="shared" si="526"/>
        <v>0</v>
      </c>
    </row>
    <row r="1063" spans="1:52" x14ac:dyDescent="0.3">
      <c r="A1063" s="4">
        <v>1061</v>
      </c>
      <c r="B1063" s="4">
        <v>-803096047060</v>
      </c>
      <c r="C1063" s="5">
        <v>0</v>
      </c>
      <c r="D1063" s="5">
        <v>-1.6289999999999999E-2</v>
      </c>
      <c r="E1063" s="5">
        <v>5.3420000000000004E-3</v>
      </c>
      <c r="F1063" s="5">
        <v>1004104</v>
      </c>
      <c r="G1063" s="5">
        <v>0</v>
      </c>
      <c r="H1063" s="5">
        <v>0</v>
      </c>
      <c r="I1063" s="5">
        <v>0</v>
      </c>
      <c r="J1063" s="5">
        <v>-0.53100000000000003</v>
      </c>
      <c r="K1063" s="5">
        <v>-0.66400000000000003</v>
      </c>
      <c r="L1063" s="5">
        <v>2665000</v>
      </c>
      <c r="M1063" s="5">
        <v>0</v>
      </c>
      <c r="S1063">
        <f t="shared" si="516"/>
        <v>1061</v>
      </c>
      <c r="T1063">
        <f t="shared" si="527"/>
        <v>25.116849999991246</v>
      </c>
      <c r="U1063">
        <f t="shared" si="517"/>
        <v>0</v>
      </c>
      <c r="V1063">
        <f t="shared" si="521"/>
        <v>-0.159742998</v>
      </c>
      <c r="W1063">
        <f t="shared" si="522"/>
        <v>5.2384720400000008E-2</v>
      </c>
      <c r="X1063">
        <f t="shared" si="523"/>
        <v>9.8464446448000018</v>
      </c>
      <c r="Y1063">
        <f t="shared" si="518"/>
        <v>0</v>
      </c>
      <c r="Z1063">
        <f t="shared" si="519"/>
        <v>0</v>
      </c>
      <c r="AA1063">
        <f t="shared" si="520"/>
        <v>0</v>
      </c>
      <c r="AB1063">
        <f t="shared" ref="AB1063:AB1118" si="532">IF(ABS(J1063)&gt;1,J1063/1000000,J1063)</f>
        <v>-0.53100000000000003</v>
      </c>
      <c r="AC1063">
        <f t="shared" ref="AC1063:AC1118" si="533">IF(ABS(K1063)&gt;1,K1063/1000000,K1063)</f>
        <v>-0.66400000000000003</v>
      </c>
      <c r="AD1063">
        <f t="shared" ref="AD1063:AD1118" si="534">IF(ABS(L1063)&gt;1,L1063/1000000,L1063)</f>
        <v>2.665</v>
      </c>
      <c r="AE1063">
        <f t="shared" ref="AE1063:AE1118" si="535">M1063/1000</f>
        <v>0</v>
      </c>
      <c r="AG1063">
        <f t="shared" si="510"/>
        <v>-9.2676983280898916E-3</v>
      </c>
      <c r="AH1063">
        <f t="shared" si="511"/>
        <v>-1.1588986233242348E-2</v>
      </c>
      <c r="AI1063">
        <f t="shared" si="512"/>
        <v>4.6513024565648882E-2</v>
      </c>
      <c r="AJ1063">
        <f t="shared" si="513"/>
        <v>-0.27384002820564413</v>
      </c>
      <c r="AK1063">
        <f t="shared" si="514"/>
        <v>0.14361175898757894</v>
      </c>
      <c r="AL1063">
        <f t="shared" si="515"/>
        <v>9.8430239981971415</v>
      </c>
      <c r="AM1063">
        <f t="shared" si="507"/>
        <v>-0.27382950178822252</v>
      </c>
      <c r="AN1063">
        <f t="shared" si="508"/>
        <v>0.14363504302324767</v>
      </c>
      <c r="AO1063">
        <f t="shared" si="509"/>
        <v>9.8430239512975959</v>
      </c>
      <c r="AQ1063">
        <f t="shared" si="528"/>
        <v>1.4718999969772995E-2</v>
      </c>
      <c r="AR1063" t="b">
        <f t="shared" si="505"/>
        <v>0</v>
      </c>
      <c r="AS1063" t="b">
        <f t="shared" si="506"/>
        <v>0</v>
      </c>
      <c r="AT1063" t="b">
        <f>FALSE</f>
        <v>0</v>
      </c>
      <c r="AU1063" t="b">
        <f t="shared" si="524"/>
        <v>0</v>
      </c>
      <c r="AV1063" t="b">
        <f t="shared" si="529"/>
        <v>0</v>
      </c>
      <c r="AW1063" t="b">
        <f t="shared" si="525"/>
        <v>0</v>
      </c>
      <c r="AX1063">
        <f t="shared" si="530"/>
        <v>0</v>
      </c>
      <c r="AY1063">
        <f t="shared" si="531"/>
        <v>0</v>
      </c>
      <c r="AZ1063" t="b">
        <f t="shared" si="526"/>
        <v>0</v>
      </c>
    </row>
    <row r="1064" spans="1:52" x14ac:dyDescent="0.3">
      <c r="A1064" s="4">
        <v>1062</v>
      </c>
      <c r="B1064" s="4">
        <v>-803096025168</v>
      </c>
      <c r="C1064" s="5">
        <v>0</v>
      </c>
      <c r="D1064" s="5">
        <v>-1.3124E-2</v>
      </c>
      <c r="E1064" s="5">
        <v>4.823E-3</v>
      </c>
      <c r="F1064" s="5">
        <v>1004179</v>
      </c>
      <c r="G1064" s="5">
        <v>0</v>
      </c>
      <c r="H1064" s="5">
        <v>0</v>
      </c>
      <c r="I1064" s="5">
        <v>0</v>
      </c>
      <c r="J1064" s="5">
        <v>-0.52900000000000003</v>
      </c>
      <c r="K1064" s="5">
        <v>-0.65700000000000003</v>
      </c>
      <c r="L1064" s="5">
        <v>2665000</v>
      </c>
      <c r="M1064" s="5">
        <v>0</v>
      </c>
      <c r="S1064">
        <f t="shared" si="516"/>
        <v>1062</v>
      </c>
      <c r="T1064">
        <f t="shared" si="527"/>
        <v>25.138741999980994</v>
      </c>
      <c r="U1064">
        <f t="shared" si="517"/>
        <v>0</v>
      </c>
      <c r="V1064">
        <f t="shared" si="521"/>
        <v>-0.12869656880000002</v>
      </c>
      <c r="W1064">
        <f t="shared" si="522"/>
        <v>4.7295302600000005E-2</v>
      </c>
      <c r="X1064">
        <f t="shared" si="523"/>
        <v>9.8471801098</v>
      </c>
      <c r="Y1064">
        <f t="shared" si="518"/>
        <v>0</v>
      </c>
      <c r="Z1064">
        <f t="shared" si="519"/>
        <v>0</v>
      </c>
      <c r="AA1064">
        <f t="shared" si="520"/>
        <v>0</v>
      </c>
      <c r="AB1064">
        <f t="shared" si="532"/>
        <v>-0.52900000000000003</v>
      </c>
      <c r="AC1064">
        <f t="shared" si="533"/>
        <v>-0.65700000000000003</v>
      </c>
      <c r="AD1064">
        <f t="shared" si="534"/>
        <v>2.665</v>
      </c>
      <c r="AE1064">
        <f t="shared" si="535"/>
        <v>0</v>
      </c>
      <c r="AG1064">
        <f t="shared" si="510"/>
        <v>-9.2327917430500023E-3</v>
      </c>
      <c r="AH1064">
        <f t="shared" si="511"/>
        <v>-1.1466813185602744E-2</v>
      </c>
      <c r="AI1064">
        <f t="shared" si="512"/>
        <v>4.6513024565648882E-2</v>
      </c>
      <c r="AJ1064">
        <f t="shared" si="513"/>
        <v>-0.24160140811050218</v>
      </c>
      <c r="AK1064">
        <f t="shared" si="514"/>
        <v>0.1381893565157673</v>
      </c>
      <c r="AL1064">
        <f t="shared" si="515"/>
        <v>9.8442007409771186</v>
      </c>
      <c r="AM1064">
        <f t="shared" si="507"/>
        <v>-0.24159158852313989</v>
      </c>
      <c r="AN1064">
        <f t="shared" si="508"/>
        <v>0.13820895830472057</v>
      </c>
      <c r="AO1064">
        <f t="shared" si="509"/>
        <v>9.8442007067871629</v>
      </c>
      <c r="AQ1064">
        <f t="shared" si="528"/>
        <v>2.1891999989748001E-2</v>
      </c>
      <c r="AR1064" t="b">
        <f t="shared" si="505"/>
        <v>0</v>
      </c>
      <c r="AS1064" t="b">
        <f t="shared" si="506"/>
        <v>0</v>
      </c>
      <c r="AT1064" t="b">
        <f>FALSE</f>
        <v>0</v>
      </c>
      <c r="AU1064" t="b">
        <f t="shared" si="524"/>
        <v>0</v>
      </c>
      <c r="AV1064" t="b">
        <f t="shared" si="529"/>
        <v>0</v>
      </c>
      <c r="AW1064" t="b">
        <f t="shared" si="525"/>
        <v>0</v>
      </c>
      <c r="AX1064">
        <f t="shared" si="530"/>
        <v>0</v>
      </c>
      <c r="AY1064">
        <f t="shared" si="531"/>
        <v>0</v>
      </c>
      <c r="AZ1064" t="b">
        <f t="shared" si="526"/>
        <v>0</v>
      </c>
    </row>
    <row r="1065" spans="1:52" x14ac:dyDescent="0.3">
      <c r="A1065" s="4">
        <v>1063</v>
      </c>
      <c r="B1065" s="4">
        <v>-803096004002</v>
      </c>
      <c r="C1065" s="5">
        <v>0</v>
      </c>
      <c r="D1065" s="5">
        <v>-1.8905000000000002E-2</v>
      </c>
      <c r="E1065" s="5">
        <v>4.1749999999999999E-3</v>
      </c>
      <c r="F1065" s="5">
        <v>1003909</v>
      </c>
      <c r="G1065" s="5">
        <v>0</v>
      </c>
      <c r="H1065" s="5">
        <v>0</v>
      </c>
      <c r="I1065" s="5">
        <v>0</v>
      </c>
      <c r="J1065" s="5">
        <v>-0.52700000000000002</v>
      </c>
      <c r="K1065" s="5">
        <v>-0.65400000000000003</v>
      </c>
      <c r="L1065" s="5">
        <v>2664000</v>
      </c>
      <c r="M1065" s="5">
        <v>0</v>
      </c>
      <c r="S1065">
        <f t="shared" si="516"/>
        <v>1063</v>
      </c>
      <c r="T1065">
        <f t="shared" si="527"/>
        <v>25.159908000030555</v>
      </c>
      <c r="U1065">
        <f t="shared" si="517"/>
        <v>0</v>
      </c>
      <c r="V1065">
        <f t="shared" si="521"/>
        <v>-0.18538621100000002</v>
      </c>
      <c r="W1065">
        <f t="shared" si="522"/>
        <v>4.0940885000000003E-2</v>
      </c>
      <c r="X1065">
        <f t="shared" si="523"/>
        <v>9.8445324357999997</v>
      </c>
      <c r="Y1065">
        <f t="shared" si="518"/>
        <v>0</v>
      </c>
      <c r="Z1065">
        <f t="shared" si="519"/>
        <v>0</v>
      </c>
      <c r="AA1065">
        <f t="shared" si="520"/>
        <v>0</v>
      </c>
      <c r="AB1065">
        <f t="shared" si="532"/>
        <v>-0.52700000000000002</v>
      </c>
      <c r="AC1065">
        <f t="shared" si="533"/>
        <v>-0.65400000000000003</v>
      </c>
      <c r="AD1065">
        <f t="shared" si="534"/>
        <v>2.6640000000000001</v>
      </c>
      <c r="AE1065">
        <f t="shared" si="535"/>
        <v>0</v>
      </c>
      <c r="AG1065">
        <f t="shared" si="510"/>
        <v>-9.1978851580101165E-3</v>
      </c>
      <c r="AH1065">
        <f t="shared" si="511"/>
        <v>-1.1414453308042916E-2</v>
      </c>
      <c r="AI1065">
        <f t="shared" si="512"/>
        <v>4.6495571273128943E-2</v>
      </c>
      <c r="AJ1065">
        <f t="shared" si="513"/>
        <v>-0.29774164990515556</v>
      </c>
      <c r="AK1065">
        <f t="shared" si="514"/>
        <v>0.13146139378661503</v>
      </c>
      <c r="AL1065">
        <f t="shared" si="515"/>
        <v>9.8409822118865371</v>
      </c>
      <c r="AM1065">
        <f t="shared" si="507"/>
        <v>-0.29773259854973322</v>
      </c>
      <c r="AN1065">
        <f t="shared" si="508"/>
        <v>0.13148675521896636</v>
      </c>
      <c r="AO1065">
        <f t="shared" si="509"/>
        <v>9.8409821469086403</v>
      </c>
      <c r="AQ1065">
        <f t="shared" si="528"/>
        <v>2.1166000049561262E-2</v>
      </c>
      <c r="AR1065" t="b">
        <f t="shared" ref="AR1065:AR1102" si="536">OR(U1065=3,U1065=7)</f>
        <v>0</v>
      </c>
      <c r="AS1065" t="b">
        <f t="shared" ref="AS1065:AS1102" si="537">OR(AR1065,U1065=9)</f>
        <v>0</v>
      </c>
      <c r="AT1065" t="b">
        <f>FALSE</f>
        <v>0</v>
      </c>
      <c r="AU1065" t="b">
        <f t="shared" si="524"/>
        <v>0</v>
      </c>
      <c r="AV1065" t="b">
        <f t="shared" si="529"/>
        <v>0</v>
      </c>
      <c r="AW1065" t="b">
        <f t="shared" si="525"/>
        <v>0</v>
      </c>
      <c r="AX1065">
        <f t="shared" si="530"/>
        <v>0</v>
      </c>
      <c r="AY1065">
        <f t="shared" si="531"/>
        <v>0</v>
      </c>
      <c r="AZ1065" t="b">
        <f t="shared" si="526"/>
        <v>0</v>
      </c>
    </row>
    <row r="1066" spans="1:52" x14ac:dyDescent="0.3">
      <c r="A1066" s="4">
        <v>1064</v>
      </c>
      <c r="B1066" s="4">
        <v>-803095984239</v>
      </c>
      <c r="C1066" s="5">
        <v>0</v>
      </c>
      <c r="D1066" s="5">
        <v>-1.2212000000000001E-2</v>
      </c>
      <c r="E1066" s="5">
        <v>-2.4369999999999999E-3</v>
      </c>
      <c r="F1066" s="5">
        <v>1002270</v>
      </c>
      <c r="G1066" s="5">
        <v>0</v>
      </c>
      <c r="H1066" s="5">
        <v>0</v>
      </c>
      <c r="I1066" s="5">
        <v>0</v>
      </c>
      <c r="J1066" s="5">
        <v>-0.52800000000000002</v>
      </c>
      <c r="K1066" s="5">
        <v>-0.65300000000000002</v>
      </c>
      <c r="L1066" s="5">
        <v>2664000</v>
      </c>
      <c r="M1066" s="5">
        <v>0</v>
      </c>
      <c r="S1066">
        <f t="shared" si="516"/>
        <v>1064</v>
      </c>
      <c r="T1066">
        <f t="shared" si="527"/>
        <v>25.179670999990776</v>
      </c>
      <c r="U1066">
        <f t="shared" si="517"/>
        <v>0</v>
      </c>
      <c r="V1066">
        <f t="shared" si="521"/>
        <v>-0.11975331440000002</v>
      </c>
      <c r="W1066">
        <f t="shared" si="522"/>
        <v>-2.3897709400000001E-2</v>
      </c>
      <c r="X1066">
        <f t="shared" si="523"/>
        <v>9.8284600740000005</v>
      </c>
      <c r="Y1066">
        <f t="shared" si="518"/>
        <v>0</v>
      </c>
      <c r="Z1066">
        <f t="shared" si="519"/>
        <v>0</v>
      </c>
      <c r="AA1066">
        <f t="shared" si="520"/>
        <v>0</v>
      </c>
      <c r="AB1066">
        <f t="shared" si="532"/>
        <v>-0.52800000000000002</v>
      </c>
      <c r="AC1066">
        <f t="shared" si="533"/>
        <v>-0.65300000000000002</v>
      </c>
      <c r="AD1066">
        <f t="shared" si="534"/>
        <v>2.6640000000000001</v>
      </c>
      <c r="AE1066">
        <f t="shared" si="535"/>
        <v>0</v>
      </c>
      <c r="AG1066">
        <f t="shared" si="510"/>
        <v>-9.2153384505300594E-3</v>
      </c>
      <c r="AH1066">
        <f t="shared" si="511"/>
        <v>-1.1397000015522973E-2</v>
      </c>
      <c r="AI1066">
        <f t="shared" si="512"/>
        <v>4.6495571273128943E-2</v>
      </c>
      <c r="AJ1066">
        <f t="shared" si="513"/>
        <v>-0.23175807167328361</v>
      </c>
      <c r="AK1066">
        <f t="shared" si="514"/>
        <v>6.6656150343628318E-2</v>
      </c>
      <c r="AL1066">
        <f t="shared" si="515"/>
        <v>9.826259946534698</v>
      </c>
      <c r="AM1066">
        <f t="shared" si="507"/>
        <v>-0.23175582533673389</v>
      </c>
      <c r="AN1066">
        <f t="shared" si="508"/>
        <v>6.667460941268484E-2</v>
      </c>
      <c r="AO1066">
        <f t="shared" si="509"/>
        <v>9.8262598742816998</v>
      </c>
      <c r="AQ1066">
        <f t="shared" si="528"/>
        <v>1.976299996022135E-2</v>
      </c>
      <c r="AR1066" t="b">
        <f t="shared" si="536"/>
        <v>0</v>
      </c>
      <c r="AS1066" t="b">
        <f t="shared" si="537"/>
        <v>0</v>
      </c>
      <c r="AT1066" t="b">
        <f>FALSE</f>
        <v>0</v>
      </c>
      <c r="AU1066" t="b">
        <f t="shared" si="524"/>
        <v>0</v>
      </c>
      <c r="AV1066" t="b">
        <f t="shared" si="529"/>
        <v>0</v>
      </c>
      <c r="AW1066" t="b">
        <f t="shared" si="525"/>
        <v>0</v>
      </c>
      <c r="AX1066">
        <f t="shared" si="530"/>
        <v>0</v>
      </c>
      <c r="AY1066">
        <f t="shared" si="531"/>
        <v>0</v>
      </c>
      <c r="AZ1066" t="b">
        <f t="shared" si="526"/>
        <v>0</v>
      </c>
    </row>
    <row r="1067" spans="1:52" x14ac:dyDescent="0.3">
      <c r="A1067" s="4">
        <v>1065</v>
      </c>
      <c r="B1067" s="4">
        <v>-803095964566</v>
      </c>
      <c r="C1067" s="5">
        <v>0</v>
      </c>
      <c r="D1067" s="5">
        <v>-1.702E-2</v>
      </c>
      <c r="E1067" s="5">
        <v>-2.7000000000000001E-3</v>
      </c>
      <c r="F1067" s="5">
        <v>0.99753700000000001</v>
      </c>
      <c r="G1067" s="5">
        <v>0</v>
      </c>
      <c r="H1067" s="5">
        <v>0</v>
      </c>
      <c r="I1067" s="5">
        <v>0</v>
      </c>
      <c r="J1067" s="5">
        <v>-0.53200000000000003</v>
      </c>
      <c r="K1067" s="5">
        <v>-0.65</v>
      </c>
      <c r="L1067" s="5">
        <v>2664000</v>
      </c>
      <c r="M1067" s="5">
        <v>0</v>
      </c>
      <c r="S1067">
        <f t="shared" si="516"/>
        <v>1065</v>
      </c>
      <c r="T1067">
        <f t="shared" si="527"/>
        <v>25.199343999964185</v>
      </c>
      <c r="U1067">
        <f t="shared" si="517"/>
        <v>0</v>
      </c>
      <c r="V1067">
        <f t="shared" si="521"/>
        <v>-0.16690152400000002</v>
      </c>
      <c r="W1067">
        <f t="shared" si="522"/>
        <v>-2.6476740000000002E-2</v>
      </c>
      <c r="X1067">
        <f t="shared" si="523"/>
        <v>9.782047329400001</v>
      </c>
      <c r="Y1067">
        <f t="shared" si="518"/>
        <v>0</v>
      </c>
      <c r="Z1067">
        <f t="shared" si="519"/>
        <v>0</v>
      </c>
      <c r="AA1067">
        <f t="shared" si="520"/>
        <v>0</v>
      </c>
      <c r="AB1067">
        <f t="shared" si="532"/>
        <v>-0.53200000000000003</v>
      </c>
      <c r="AC1067">
        <f t="shared" si="533"/>
        <v>-0.65</v>
      </c>
      <c r="AD1067">
        <f t="shared" si="534"/>
        <v>2.6640000000000001</v>
      </c>
      <c r="AE1067">
        <f t="shared" si="535"/>
        <v>0</v>
      </c>
      <c r="AG1067">
        <f t="shared" si="510"/>
        <v>-9.2851516206098345E-3</v>
      </c>
      <c r="AH1067">
        <f t="shared" si="511"/>
        <v>-1.1344640137963142E-2</v>
      </c>
      <c r="AI1067">
        <f t="shared" si="512"/>
        <v>4.6495571273128943E-2</v>
      </c>
      <c r="AJ1067">
        <f t="shared" si="513"/>
        <v>-0.27786221030618907</v>
      </c>
      <c r="AK1067">
        <f t="shared" si="514"/>
        <v>6.4327463951584105E-2</v>
      </c>
      <c r="AL1067">
        <f t="shared" si="515"/>
        <v>9.7793487339680034</v>
      </c>
      <c r="AM1067">
        <f t="shared" si="507"/>
        <v>-0.27786021556564733</v>
      </c>
      <c r="AN1067">
        <f t="shared" si="508"/>
        <v>6.4350888839088502E-2</v>
      </c>
      <c r="AO1067">
        <f t="shared" si="509"/>
        <v>9.7793486365303348</v>
      </c>
      <c r="AQ1067">
        <f t="shared" si="528"/>
        <v>1.9672999973408878E-2</v>
      </c>
      <c r="AR1067" t="b">
        <f t="shared" si="536"/>
        <v>0</v>
      </c>
      <c r="AS1067" t="b">
        <f t="shared" si="537"/>
        <v>0</v>
      </c>
      <c r="AT1067" t="b">
        <f>FALSE</f>
        <v>0</v>
      </c>
      <c r="AU1067" t="b">
        <f t="shared" si="524"/>
        <v>0</v>
      </c>
      <c r="AV1067" t="b">
        <f t="shared" si="529"/>
        <v>0</v>
      </c>
      <c r="AW1067" t="b">
        <f t="shared" si="525"/>
        <v>0</v>
      </c>
      <c r="AX1067">
        <f t="shared" si="530"/>
        <v>0</v>
      </c>
      <c r="AY1067">
        <f t="shared" si="531"/>
        <v>0</v>
      </c>
      <c r="AZ1067" t="b">
        <f t="shared" si="526"/>
        <v>0</v>
      </c>
    </row>
    <row r="1068" spans="1:52" x14ac:dyDescent="0.3">
      <c r="A1068" s="4">
        <v>1066</v>
      </c>
      <c r="B1068" s="4">
        <v>-803095949113</v>
      </c>
      <c r="C1068" s="5">
        <v>0</v>
      </c>
      <c r="D1068" s="5">
        <v>-1.3943000000000001E-2</v>
      </c>
      <c r="E1068" s="5">
        <v>-3.859E-3</v>
      </c>
      <c r="F1068" s="5">
        <v>1005810</v>
      </c>
      <c r="G1068" s="5">
        <v>0</v>
      </c>
      <c r="H1068" s="5">
        <v>0</v>
      </c>
      <c r="I1068" s="5">
        <v>0</v>
      </c>
      <c r="J1068" s="5">
        <v>-0.53400000000000003</v>
      </c>
      <c r="K1068" s="5">
        <v>-0.64800000000000002</v>
      </c>
      <c r="L1068" s="5">
        <v>2664000</v>
      </c>
      <c r="M1068" s="5">
        <v>0</v>
      </c>
      <c r="S1068">
        <f t="shared" si="516"/>
        <v>1066</v>
      </c>
      <c r="T1068">
        <f t="shared" si="527"/>
        <v>25.214797000051476</v>
      </c>
      <c r="U1068">
        <f t="shared" si="517"/>
        <v>0</v>
      </c>
      <c r="V1068">
        <f t="shared" si="521"/>
        <v>-0.13672784660000001</v>
      </c>
      <c r="W1068">
        <f t="shared" si="522"/>
        <v>-3.7842125800000001E-2</v>
      </c>
      <c r="X1068">
        <f t="shared" si="523"/>
        <v>9.8631740220000008</v>
      </c>
      <c r="Y1068">
        <f t="shared" si="518"/>
        <v>0</v>
      </c>
      <c r="Z1068">
        <f t="shared" si="519"/>
        <v>0</v>
      </c>
      <c r="AA1068">
        <f t="shared" si="520"/>
        <v>0</v>
      </c>
      <c r="AB1068">
        <f t="shared" si="532"/>
        <v>-0.53400000000000003</v>
      </c>
      <c r="AC1068">
        <f t="shared" si="533"/>
        <v>-0.64800000000000002</v>
      </c>
      <c r="AD1068">
        <f t="shared" si="534"/>
        <v>2.6640000000000001</v>
      </c>
      <c r="AE1068">
        <f t="shared" si="535"/>
        <v>0</v>
      </c>
      <c r="AG1068">
        <f t="shared" si="510"/>
        <v>-9.3200582056497203E-3</v>
      </c>
      <c r="AH1068">
        <f t="shared" si="511"/>
        <v>-1.1309733552923255E-2</v>
      </c>
      <c r="AI1068">
        <f t="shared" si="512"/>
        <v>4.6495571273128943E-2</v>
      </c>
      <c r="AJ1068">
        <f t="shared" si="513"/>
        <v>-0.24826659439025522</v>
      </c>
      <c r="AK1068">
        <f t="shared" si="514"/>
        <v>5.4063252345470832E-2</v>
      </c>
      <c r="AL1068">
        <f t="shared" si="515"/>
        <v>9.8609213150512609</v>
      </c>
      <c r="AM1068">
        <f t="shared" si="507"/>
        <v>-0.24826573841973604</v>
      </c>
      <c r="AN1068">
        <f t="shared" si="508"/>
        <v>5.4083542894708493E-2</v>
      </c>
      <c r="AO1068">
        <f t="shared" si="509"/>
        <v>9.8609212253364777</v>
      </c>
      <c r="AQ1068">
        <f t="shared" si="528"/>
        <v>1.5453000087291002E-2</v>
      </c>
      <c r="AR1068" t="b">
        <f t="shared" si="536"/>
        <v>0</v>
      </c>
      <c r="AS1068" t="b">
        <f t="shared" si="537"/>
        <v>0</v>
      </c>
      <c r="AT1068" t="b">
        <f>FALSE</f>
        <v>0</v>
      </c>
      <c r="AU1068" t="b">
        <f t="shared" si="524"/>
        <v>0</v>
      </c>
      <c r="AV1068" t="b">
        <f t="shared" si="529"/>
        <v>0</v>
      </c>
      <c r="AW1068" t="b">
        <f t="shared" si="525"/>
        <v>0</v>
      </c>
      <c r="AX1068">
        <f t="shared" si="530"/>
        <v>0</v>
      </c>
      <c r="AY1068">
        <f t="shared" si="531"/>
        <v>0</v>
      </c>
      <c r="AZ1068" t="b">
        <f t="shared" si="526"/>
        <v>0</v>
      </c>
    </row>
    <row r="1069" spans="1:52" x14ac:dyDescent="0.3">
      <c r="A1069" s="4">
        <v>1067</v>
      </c>
      <c r="B1069" s="4">
        <v>-803095928846</v>
      </c>
      <c r="C1069" s="5">
        <v>0</v>
      </c>
      <c r="D1069" s="5">
        <v>-1.4385999999999999E-2</v>
      </c>
      <c r="E1069" s="5">
        <v>-3.3570000000000002E-3</v>
      </c>
      <c r="F1069" s="5">
        <v>1003720</v>
      </c>
      <c r="G1069" s="5">
        <v>0</v>
      </c>
      <c r="H1069" s="5">
        <v>0</v>
      </c>
      <c r="I1069" s="5">
        <v>0</v>
      </c>
      <c r="J1069" s="5">
        <v>-0.53800000000000003</v>
      </c>
      <c r="K1069" s="5">
        <v>-0.64700000000000002</v>
      </c>
      <c r="L1069" s="5">
        <v>2663000</v>
      </c>
      <c r="M1069" s="5">
        <v>0</v>
      </c>
      <c r="S1069">
        <f t="shared" si="516"/>
        <v>1067</v>
      </c>
      <c r="T1069">
        <f t="shared" si="527"/>
        <v>25.235064000007696</v>
      </c>
      <c r="U1069">
        <f t="shared" si="517"/>
        <v>0</v>
      </c>
      <c r="V1069">
        <f t="shared" si="521"/>
        <v>-0.1410719932</v>
      </c>
      <c r="W1069">
        <f t="shared" si="522"/>
        <v>-3.29194134E-2</v>
      </c>
      <c r="X1069">
        <f t="shared" si="523"/>
        <v>9.8426790640000004</v>
      </c>
      <c r="Y1069">
        <f t="shared" si="518"/>
        <v>0</v>
      </c>
      <c r="Z1069">
        <f t="shared" si="519"/>
        <v>0</v>
      </c>
      <c r="AA1069">
        <f t="shared" si="520"/>
        <v>0</v>
      </c>
      <c r="AB1069">
        <f t="shared" si="532"/>
        <v>-0.53800000000000003</v>
      </c>
      <c r="AC1069">
        <f t="shared" si="533"/>
        <v>-0.64700000000000002</v>
      </c>
      <c r="AD1069">
        <f t="shared" si="534"/>
        <v>2.6629999999999998</v>
      </c>
      <c r="AE1069">
        <f t="shared" si="535"/>
        <v>0</v>
      </c>
      <c r="AG1069">
        <f t="shared" si="510"/>
        <v>-9.3898713757294937E-3</v>
      </c>
      <c r="AH1069">
        <f t="shared" si="511"/>
        <v>-1.1292280260403312E-2</v>
      </c>
      <c r="AI1069">
        <f t="shared" si="512"/>
        <v>4.6478117980608989E-2</v>
      </c>
      <c r="AJ1069">
        <f t="shared" si="513"/>
        <v>-0.25220692722752891</v>
      </c>
      <c r="AK1069">
        <f t="shared" si="514"/>
        <v>5.9481319918383679E-2</v>
      </c>
      <c r="AL1069">
        <f t="shared" si="515"/>
        <v>9.8403338251497932</v>
      </c>
      <c r="AM1069">
        <f t="shared" si="507"/>
        <v>-0.25220551792161761</v>
      </c>
      <c r="AN1069">
        <f t="shared" si="508"/>
        <v>5.9502170117074878E-2</v>
      </c>
      <c r="AO1069">
        <f t="shared" si="509"/>
        <v>9.840333735215955</v>
      </c>
      <c r="AQ1069">
        <f t="shared" si="528"/>
        <v>2.0266999956220388E-2</v>
      </c>
      <c r="AR1069" t="b">
        <f t="shared" si="536"/>
        <v>0</v>
      </c>
      <c r="AS1069" t="b">
        <f t="shared" si="537"/>
        <v>0</v>
      </c>
      <c r="AT1069" t="b">
        <f>FALSE</f>
        <v>0</v>
      </c>
      <c r="AU1069" t="b">
        <f t="shared" si="524"/>
        <v>0</v>
      </c>
      <c r="AV1069" t="b">
        <f t="shared" si="529"/>
        <v>0</v>
      </c>
      <c r="AW1069" t="b">
        <f t="shared" si="525"/>
        <v>0</v>
      </c>
      <c r="AX1069">
        <f t="shared" si="530"/>
        <v>0</v>
      </c>
      <c r="AY1069">
        <f t="shared" si="531"/>
        <v>0</v>
      </c>
      <c r="AZ1069" t="b">
        <f t="shared" si="526"/>
        <v>0</v>
      </c>
    </row>
    <row r="1070" spans="1:52" x14ac:dyDescent="0.3">
      <c r="A1070" s="4">
        <v>1068</v>
      </c>
      <c r="B1070" s="4">
        <v>-803095903894</v>
      </c>
      <c r="C1070" s="5">
        <v>0</v>
      </c>
      <c r="D1070" s="5">
        <v>-1.5219E-2</v>
      </c>
      <c r="E1070" s="5">
        <v>5.1009999999999996E-3</v>
      </c>
      <c r="F1070" s="5">
        <v>1003973</v>
      </c>
      <c r="G1070" s="5">
        <v>0</v>
      </c>
      <c r="H1070" s="5">
        <v>0</v>
      </c>
      <c r="I1070" s="5">
        <v>0</v>
      </c>
      <c r="J1070" s="5">
        <v>-0.53800000000000003</v>
      </c>
      <c r="K1070" s="5">
        <v>-0.64500000000000002</v>
      </c>
      <c r="L1070" s="5">
        <v>2664000</v>
      </c>
      <c r="M1070" s="5">
        <v>0</v>
      </c>
      <c r="S1070">
        <f t="shared" si="516"/>
        <v>1068</v>
      </c>
      <c r="T1070">
        <f t="shared" si="527"/>
        <v>25.26001600001473</v>
      </c>
      <c r="U1070">
        <f t="shared" si="517"/>
        <v>0</v>
      </c>
      <c r="V1070">
        <f t="shared" si="521"/>
        <v>-0.14924055780000001</v>
      </c>
      <c r="W1070">
        <f t="shared" si="522"/>
        <v>5.0021426199999997E-2</v>
      </c>
      <c r="X1070">
        <f t="shared" si="523"/>
        <v>9.8451600326000008</v>
      </c>
      <c r="Y1070">
        <f t="shared" si="518"/>
        <v>0</v>
      </c>
      <c r="Z1070">
        <f t="shared" si="519"/>
        <v>0</v>
      </c>
      <c r="AA1070">
        <f t="shared" si="520"/>
        <v>0</v>
      </c>
      <c r="AB1070">
        <f t="shared" si="532"/>
        <v>-0.53800000000000003</v>
      </c>
      <c r="AC1070">
        <f t="shared" si="533"/>
        <v>-0.64500000000000002</v>
      </c>
      <c r="AD1070">
        <f t="shared" si="534"/>
        <v>2.6640000000000001</v>
      </c>
      <c r="AE1070">
        <f t="shared" si="535"/>
        <v>0</v>
      </c>
      <c r="AG1070">
        <f t="shared" si="510"/>
        <v>-9.3898713757294937E-3</v>
      </c>
      <c r="AH1070">
        <f t="shared" si="511"/>
        <v>-1.1257373675363426E-2</v>
      </c>
      <c r="AI1070">
        <f t="shared" si="512"/>
        <v>4.6495571273128943E-2</v>
      </c>
      <c r="AJ1070">
        <f t="shared" si="513"/>
        <v>-0.26005940588270748</v>
      </c>
      <c r="AK1070">
        <f t="shared" si="514"/>
        <v>0.14244101644740451</v>
      </c>
      <c r="AL1070">
        <f t="shared" si="515"/>
        <v>9.8419525815216851</v>
      </c>
      <c r="AM1070">
        <f t="shared" si="507"/>
        <v>-0.26004923273026076</v>
      </c>
      <c r="AN1070">
        <f t="shared" si="508"/>
        <v>0.14246264894382205</v>
      </c>
      <c r="AO1070">
        <f t="shared" si="509"/>
        <v>9.8419525372198535</v>
      </c>
      <c r="AQ1070">
        <f t="shared" si="528"/>
        <v>2.4952000007033348E-2</v>
      </c>
      <c r="AR1070" t="b">
        <f t="shared" si="536"/>
        <v>0</v>
      </c>
      <c r="AS1070" t="b">
        <f t="shared" si="537"/>
        <v>0</v>
      </c>
      <c r="AT1070" t="b">
        <f>FALSE</f>
        <v>0</v>
      </c>
      <c r="AU1070" t="b">
        <f t="shared" si="524"/>
        <v>0</v>
      </c>
      <c r="AV1070" t="b">
        <f t="shared" si="529"/>
        <v>0</v>
      </c>
      <c r="AW1070" t="b">
        <f t="shared" si="525"/>
        <v>0</v>
      </c>
      <c r="AX1070">
        <f t="shared" si="530"/>
        <v>0</v>
      </c>
      <c r="AY1070">
        <f t="shared" si="531"/>
        <v>0</v>
      </c>
      <c r="AZ1070" t="b">
        <f t="shared" si="526"/>
        <v>0</v>
      </c>
    </row>
    <row r="1071" spans="1:52" x14ac:dyDescent="0.3">
      <c r="A1071" s="4">
        <v>1069</v>
      </c>
      <c r="B1071" s="4">
        <v>-803095885778</v>
      </c>
      <c r="C1071" s="5">
        <v>0</v>
      </c>
      <c r="D1071" s="5">
        <v>-1.5295E-2</v>
      </c>
      <c r="E1071" s="5">
        <v>1.0399999999999999E-4</v>
      </c>
      <c r="F1071" s="5">
        <v>1004184</v>
      </c>
      <c r="G1071" s="5">
        <v>0</v>
      </c>
      <c r="H1071" s="5">
        <v>0</v>
      </c>
      <c r="I1071" s="5">
        <v>0</v>
      </c>
      <c r="J1071" s="5">
        <v>-0.53800000000000003</v>
      </c>
      <c r="K1071" s="5">
        <v>-0.64200000000000002</v>
      </c>
      <c r="L1071" s="5">
        <v>2665000</v>
      </c>
      <c r="M1071" s="5">
        <v>0</v>
      </c>
      <c r="S1071">
        <f t="shared" si="516"/>
        <v>1069</v>
      </c>
      <c r="T1071">
        <f t="shared" si="527"/>
        <v>25.278132000006735</v>
      </c>
      <c r="U1071">
        <f t="shared" si="517"/>
        <v>0</v>
      </c>
      <c r="V1071">
        <f t="shared" si="521"/>
        <v>-0.14998582900000001</v>
      </c>
      <c r="W1071">
        <f t="shared" si="522"/>
        <v>1.0198448000000001E-3</v>
      </c>
      <c r="X1071">
        <f t="shared" si="523"/>
        <v>9.8472291407999997</v>
      </c>
      <c r="Y1071">
        <f t="shared" si="518"/>
        <v>0</v>
      </c>
      <c r="Z1071">
        <f t="shared" si="519"/>
        <v>0</v>
      </c>
      <c r="AA1071">
        <f t="shared" si="520"/>
        <v>0</v>
      </c>
      <c r="AB1071">
        <f t="shared" si="532"/>
        <v>-0.53800000000000003</v>
      </c>
      <c r="AC1071">
        <f t="shared" si="533"/>
        <v>-0.64200000000000002</v>
      </c>
      <c r="AD1071">
        <f t="shared" si="534"/>
        <v>2.665</v>
      </c>
      <c r="AE1071">
        <f t="shared" si="535"/>
        <v>0</v>
      </c>
      <c r="AG1071">
        <f t="shared" si="510"/>
        <v>-9.3898713757294937E-3</v>
      </c>
      <c r="AH1071">
        <f t="shared" si="511"/>
        <v>-1.1205013797803596E-2</v>
      </c>
      <c r="AI1071">
        <f t="shared" si="512"/>
        <v>4.6513024565648882E-2</v>
      </c>
      <c r="AJ1071">
        <f t="shared" si="513"/>
        <v>-0.26031244309768237</v>
      </c>
      <c r="AK1071">
        <f t="shared" si="514"/>
        <v>9.3461071733640572E-2</v>
      </c>
      <c r="AL1071">
        <f t="shared" si="515"/>
        <v>9.8444868327629891</v>
      </c>
      <c r="AM1071">
        <f t="shared" si="507"/>
        <v>-0.26030747168920765</v>
      </c>
      <c r="AN1071">
        <f t="shared" si="508"/>
        <v>9.3482656129293337E-2</v>
      </c>
      <c r="AO1071">
        <f t="shared" si="509"/>
        <v>9.8444867592775367</v>
      </c>
      <c r="AQ1071">
        <f t="shared" si="528"/>
        <v>1.8115999992005527E-2</v>
      </c>
      <c r="AR1071" t="b">
        <f t="shared" si="536"/>
        <v>0</v>
      </c>
      <c r="AS1071" t="b">
        <f t="shared" si="537"/>
        <v>0</v>
      </c>
      <c r="AT1071" t="b">
        <f>FALSE</f>
        <v>0</v>
      </c>
      <c r="AU1071" t="b">
        <f t="shared" si="524"/>
        <v>0</v>
      </c>
      <c r="AV1071" t="b">
        <f t="shared" si="529"/>
        <v>0</v>
      </c>
      <c r="AW1071" t="b">
        <f t="shared" si="525"/>
        <v>0</v>
      </c>
      <c r="AX1071">
        <f t="shared" si="530"/>
        <v>0</v>
      </c>
      <c r="AY1071">
        <f t="shared" si="531"/>
        <v>0</v>
      </c>
      <c r="AZ1071" t="b">
        <f t="shared" si="526"/>
        <v>0</v>
      </c>
    </row>
    <row r="1072" spans="1:52" x14ac:dyDescent="0.3">
      <c r="A1072" s="4">
        <v>1070</v>
      </c>
      <c r="B1072" s="4">
        <v>-803095862956</v>
      </c>
      <c r="C1072" s="5">
        <v>0</v>
      </c>
      <c r="D1072" s="5">
        <v>-1.2324E-2</v>
      </c>
      <c r="E1072" s="5">
        <v>3.86E-4</v>
      </c>
      <c r="F1072" s="5">
        <v>1004211</v>
      </c>
      <c r="G1072" s="5">
        <v>0</v>
      </c>
      <c r="H1072" s="5">
        <v>0</v>
      </c>
      <c r="I1072" s="5">
        <v>0</v>
      </c>
      <c r="J1072" s="5">
        <v>-0.53700000000000003</v>
      </c>
      <c r="K1072" s="5">
        <v>-0.64</v>
      </c>
      <c r="L1072" s="5">
        <v>2665000</v>
      </c>
      <c r="M1072" s="5">
        <v>0</v>
      </c>
      <c r="S1072">
        <f t="shared" si="516"/>
        <v>1070</v>
      </c>
      <c r="T1072">
        <f t="shared" si="527"/>
        <v>25.300953999976628</v>
      </c>
      <c r="U1072">
        <f t="shared" si="517"/>
        <v>0</v>
      </c>
      <c r="V1072">
        <f t="shared" si="521"/>
        <v>-0.12085160880000001</v>
      </c>
      <c r="W1072">
        <f t="shared" si="522"/>
        <v>3.7851932000000001E-3</v>
      </c>
      <c r="X1072">
        <f t="shared" si="523"/>
        <v>9.8474939082000006</v>
      </c>
      <c r="Y1072">
        <f t="shared" si="518"/>
        <v>0</v>
      </c>
      <c r="Z1072">
        <f t="shared" si="519"/>
        <v>0</v>
      </c>
      <c r="AA1072">
        <f t="shared" si="520"/>
        <v>0</v>
      </c>
      <c r="AB1072">
        <f t="shared" si="532"/>
        <v>-0.53700000000000003</v>
      </c>
      <c r="AC1072">
        <f t="shared" si="533"/>
        <v>-0.64</v>
      </c>
      <c r="AD1072">
        <f t="shared" si="534"/>
        <v>2.665</v>
      </c>
      <c r="AE1072">
        <f t="shared" si="535"/>
        <v>0</v>
      </c>
      <c r="AG1072">
        <f t="shared" si="510"/>
        <v>-9.3724180832095508E-3</v>
      </c>
      <c r="AH1072">
        <f t="shared" si="511"/>
        <v>-1.117010721276371E-2</v>
      </c>
      <c r="AI1072">
        <f t="shared" si="512"/>
        <v>4.6513024565648882E-2</v>
      </c>
      <c r="AJ1072">
        <f t="shared" si="513"/>
        <v>-0.23083934479535723</v>
      </c>
      <c r="AK1072">
        <f t="shared" si="514"/>
        <v>9.6060096360572819E-2</v>
      </c>
      <c r="AL1072">
        <f t="shared" si="515"/>
        <v>9.8450617756241066</v>
      </c>
      <c r="AM1072">
        <f t="shared" si="507"/>
        <v>-0.23083411745479804</v>
      </c>
      <c r="AN1072">
        <f t="shared" si="508"/>
        <v>9.6078505706301845E-2</v>
      </c>
      <c r="AO1072">
        <f t="shared" si="509"/>
        <v>9.8450617185487133</v>
      </c>
      <c r="AQ1072">
        <f t="shared" si="528"/>
        <v>2.2821999969892204E-2</v>
      </c>
      <c r="AR1072" t="b">
        <f t="shared" si="536"/>
        <v>0</v>
      </c>
      <c r="AS1072" t="b">
        <f t="shared" si="537"/>
        <v>0</v>
      </c>
      <c r="AT1072" t="b">
        <f>FALSE</f>
        <v>0</v>
      </c>
      <c r="AU1072" t="b">
        <f t="shared" si="524"/>
        <v>0</v>
      </c>
      <c r="AV1072" t="b">
        <f t="shared" si="529"/>
        <v>0</v>
      </c>
      <c r="AW1072" t="b">
        <f t="shared" si="525"/>
        <v>0</v>
      </c>
      <c r="AX1072">
        <f t="shared" si="530"/>
        <v>0</v>
      </c>
      <c r="AY1072">
        <f t="shared" si="531"/>
        <v>0</v>
      </c>
      <c r="AZ1072" t="b">
        <f t="shared" si="526"/>
        <v>0</v>
      </c>
    </row>
    <row r="1073" spans="1:52" x14ac:dyDescent="0.3">
      <c r="A1073" s="4">
        <v>1071</v>
      </c>
      <c r="B1073" s="4">
        <v>-803095846833</v>
      </c>
      <c r="C1073" s="5">
        <v>0</v>
      </c>
      <c r="D1073" s="5">
        <v>-1.3847E-2</v>
      </c>
      <c r="E1073" s="5">
        <v>2.6979999999999999E-3</v>
      </c>
      <c r="F1073" s="5">
        <v>1004115</v>
      </c>
      <c r="G1073" s="5">
        <v>0</v>
      </c>
      <c r="H1073" s="5">
        <v>0</v>
      </c>
      <c r="I1073" s="5">
        <v>0</v>
      </c>
      <c r="J1073" s="5">
        <v>-0.53800000000000003</v>
      </c>
      <c r="K1073" s="5">
        <v>-0.64</v>
      </c>
      <c r="L1073" s="5">
        <v>2666000</v>
      </c>
      <c r="M1073" s="5">
        <v>0</v>
      </c>
      <c r="S1073">
        <f t="shared" si="516"/>
        <v>1071</v>
      </c>
      <c r="T1073">
        <f t="shared" si="527"/>
        <v>25.317077000043355</v>
      </c>
      <c r="U1073">
        <f t="shared" si="517"/>
        <v>0</v>
      </c>
      <c r="V1073">
        <f t="shared" si="521"/>
        <v>-0.13578645140000001</v>
      </c>
      <c r="W1073">
        <f t="shared" si="522"/>
        <v>2.6457127600000001E-2</v>
      </c>
      <c r="X1073">
        <f t="shared" si="523"/>
        <v>9.8465525130000007</v>
      </c>
      <c r="Y1073">
        <f t="shared" si="518"/>
        <v>0</v>
      </c>
      <c r="Z1073">
        <f t="shared" si="519"/>
        <v>0</v>
      </c>
      <c r="AA1073">
        <f t="shared" si="520"/>
        <v>0</v>
      </c>
      <c r="AB1073">
        <f t="shared" si="532"/>
        <v>-0.53800000000000003</v>
      </c>
      <c r="AC1073">
        <f t="shared" si="533"/>
        <v>-0.64</v>
      </c>
      <c r="AD1073">
        <f t="shared" si="534"/>
        <v>2.6659999999999999</v>
      </c>
      <c r="AE1073">
        <f t="shared" si="535"/>
        <v>0</v>
      </c>
      <c r="AG1073">
        <f t="shared" si="510"/>
        <v>-9.3898713757294937E-3</v>
      </c>
      <c r="AH1073">
        <f t="shared" si="511"/>
        <v>-1.117010721276371E-2</v>
      </c>
      <c r="AI1073">
        <f t="shared" si="512"/>
        <v>4.6530477858168821E-2</v>
      </c>
      <c r="AJ1073">
        <f t="shared" si="513"/>
        <v>-0.24576274041857471</v>
      </c>
      <c r="AK1073">
        <f t="shared" si="514"/>
        <v>0.11889245471081061</v>
      </c>
      <c r="AL1073">
        <f t="shared" si="515"/>
        <v>9.8437391061977095</v>
      </c>
      <c r="AM1073">
        <f t="shared" si="507"/>
        <v>-0.24575511691304319</v>
      </c>
      <c r="AN1073">
        <f t="shared" si="508"/>
        <v>0.1189124641842858</v>
      </c>
      <c r="AO1073">
        <f t="shared" si="509"/>
        <v>9.843739054831957</v>
      </c>
      <c r="AQ1073">
        <f t="shared" si="528"/>
        <v>1.61230000667274E-2</v>
      </c>
      <c r="AR1073" t="b">
        <f t="shared" si="536"/>
        <v>0</v>
      </c>
      <c r="AS1073" t="b">
        <f t="shared" si="537"/>
        <v>0</v>
      </c>
      <c r="AT1073" t="b">
        <f>FALSE</f>
        <v>0</v>
      </c>
      <c r="AU1073" t="b">
        <f t="shared" si="524"/>
        <v>0</v>
      </c>
      <c r="AV1073" t="b">
        <f t="shared" si="529"/>
        <v>0</v>
      </c>
      <c r="AW1073" t="b">
        <f t="shared" si="525"/>
        <v>0</v>
      </c>
      <c r="AX1073">
        <f t="shared" si="530"/>
        <v>0</v>
      </c>
      <c r="AY1073">
        <f t="shared" si="531"/>
        <v>0</v>
      </c>
      <c r="AZ1073" t="b">
        <f t="shared" si="526"/>
        <v>0</v>
      </c>
    </row>
    <row r="1074" spans="1:52" x14ac:dyDescent="0.3">
      <c r="A1074" s="4">
        <v>1072</v>
      </c>
      <c r="B1074" s="4">
        <v>-803095828329</v>
      </c>
      <c r="C1074" s="5">
        <v>0</v>
      </c>
      <c r="D1074" s="5">
        <v>-2.1426000000000001E-2</v>
      </c>
      <c r="E1074" s="5">
        <v>3.5920000000000001E-3</v>
      </c>
      <c r="F1074" s="5">
        <v>1003835</v>
      </c>
      <c r="G1074" s="5">
        <v>0</v>
      </c>
      <c r="H1074" s="5">
        <v>0</v>
      </c>
      <c r="I1074" s="5">
        <v>0</v>
      </c>
      <c r="J1074" s="5">
        <v>-0.53700000000000003</v>
      </c>
      <c r="K1074" s="5">
        <v>-0.63600000000000001</v>
      </c>
      <c r="L1074" s="5">
        <v>2666000</v>
      </c>
      <c r="M1074" s="5">
        <v>0</v>
      </c>
      <c r="S1074">
        <f t="shared" si="516"/>
        <v>1072</v>
      </c>
      <c r="T1074">
        <f t="shared" si="527"/>
        <v>25.335580999962986</v>
      </c>
      <c r="U1074">
        <f t="shared" si="517"/>
        <v>0</v>
      </c>
      <c r="V1074">
        <f t="shared" si="521"/>
        <v>-0.21010764120000003</v>
      </c>
      <c r="W1074">
        <f t="shared" si="522"/>
        <v>3.5223870400000003E-2</v>
      </c>
      <c r="X1074">
        <f t="shared" si="523"/>
        <v>9.8438067770000011</v>
      </c>
      <c r="Y1074">
        <f t="shared" si="518"/>
        <v>0</v>
      </c>
      <c r="Z1074">
        <f t="shared" si="519"/>
        <v>0</v>
      </c>
      <c r="AA1074">
        <f t="shared" si="520"/>
        <v>0</v>
      </c>
      <c r="AB1074">
        <f t="shared" si="532"/>
        <v>-0.53700000000000003</v>
      </c>
      <c r="AC1074">
        <f t="shared" si="533"/>
        <v>-0.63600000000000001</v>
      </c>
      <c r="AD1074">
        <f t="shared" si="534"/>
        <v>2.6659999999999999</v>
      </c>
      <c r="AE1074">
        <f t="shared" si="535"/>
        <v>0</v>
      </c>
      <c r="AG1074">
        <f t="shared" si="510"/>
        <v>-9.3724180832095508E-3</v>
      </c>
      <c r="AH1074">
        <f t="shared" si="511"/>
        <v>-1.1100294042683935E-2</v>
      </c>
      <c r="AI1074">
        <f t="shared" si="512"/>
        <v>4.6530477858168821E-2</v>
      </c>
      <c r="AJ1074">
        <f t="shared" si="513"/>
        <v>-0.31936160274292086</v>
      </c>
      <c r="AK1074">
        <f t="shared" si="514"/>
        <v>0.12745370329694056</v>
      </c>
      <c r="AL1074">
        <f t="shared" si="515"/>
        <v>9.8401057679812105</v>
      </c>
      <c r="AM1074">
        <f t="shared" si="507"/>
        <v>-0.31935313921153241</v>
      </c>
      <c r="AN1074">
        <f t="shared" si="508"/>
        <v>0.12748124526559462</v>
      </c>
      <c r="AO1074">
        <f t="shared" si="509"/>
        <v>9.8401056858871687</v>
      </c>
      <c r="AQ1074">
        <f t="shared" si="528"/>
        <v>1.8503999919630587E-2</v>
      </c>
      <c r="AR1074" t="b">
        <f t="shared" si="536"/>
        <v>0</v>
      </c>
      <c r="AS1074" t="b">
        <f t="shared" si="537"/>
        <v>0</v>
      </c>
      <c r="AT1074" t="b">
        <f>FALSE</f>
        <v>0</v>
      </c>
      <c r="AU1074" t="b">
        <f t="shared" si="524"/>
        <v>0</v>
      </c>
      <c r="AV1074" t="b">
        <f t="shared" si="529"/>
        <v>0</v>
      </c>
      <c r="AW1074" t="b">
        <f t="shared" si="525"/>
        <v>0</v>
      </c>
      <c r="AX1074">
        <f t="shared" si="530"/>
        <v>0</v>
      </c>
      <c r="AY1074">
        <f t="shared" si="531"/>
        <v>0</v>
      </c>
      <c r="AZ1074" t="b">
        <f t="shared" si="526"/>
        <v>0</v>
      </c>
    </row>
    <row r="1075" spans="1:52" x14ac:dyDescent="0.3">
      <c r="A1075" s="4">
        <v>1073</v>
      </c>
      <c r="B1075" s="4">
        <v>-803095808296</v>
      </c>
      <c r="C1075" s="5">
        <v>0</v>
      </c>
      <c r="D1075" s="5">
        <v>-1.3756000000000001E-2</v>
      </c>
      <c r="E1075" s="5">
        <v>1.2669999999999999E-3</v>
      </c>
      <c r="F1075" s="5">
        <v>1004120</v>
      </c>
      <c r="G1075" s="5">
        <v>0</v>
      </c>
      <c r="H1075" s="5">
        <v>0</v>
      </c>
      <c r="I1075" s="5">
        <v>0</v>
      </c>
      <c r="J1075" s="5">
        <v>-0.53600000000000003</v>
      </c>
      <c r="K1075" s="5">
        <v>-0.63</v>
      </c>
      <c r="L1075" s="5">
        <v>2667000</v>
      </c>
      <c r="M1075" s="5">
        <v>0</v>
      </c>
      <c r="S1075">
        <f t="shared" si="516"/>
        <v>1073</v>
      </c>
      <c r="T1075">
        <f t="shared" si="527"/>
        <v>25.35561400000006</v>
      </c>
      <c r="U1075">
        <f t="shared" si="517"/>
        <v>0</v>
      </c>
      <c r="V1075">
        <f t="shared" si="521"/>
        <v>-0.13489408720000001</v>
      </c>
      <c r="W1075">
        <f t="shared" si="522"/>
        <v>1.2424455399999999E-2</v>
      </c>
      <c r="X1075">
        <f t="shared" si="523"/>
        <v>9.8466015440000003</v>
      </c>
      <c r="Y1075">
        <f t="shared" si="518"/>
        <v>0</v>
      </c>
      <c r="Z1075">
        <f t="shared" si="519"/>
        <v>0</v>
      </c>
      <c r="AA1075">
        <f t="shared" si="520"/>
        <v>0</v>
      </c>
      <c r="AB1075">
        <f t="shared" si="532"/>
        <v>-0.53600000000000003</v>
      </c>
      <c r="AC1075">
        <f t="shared" si="533"/>
        <v>-0.63</v>
      </c>
      <c r="AD1075">
        <f t="shared" si="534"/>
        <v>2.6669999999999998</v>
      </c>
      <c r="AE1075">
        <f t="shared" si="535"/>
        <v>0</v>
      </c>
      <c r="AG1075">
        <f t="shared" si="510"/>
        <v>-9.3549647906896061E-3</v>
      </c>
      <c r="AH1075">
        <f t="shared" si="511"/>
        <v>-1.0995574287564275E-2</v>
      </c>
      <c r="AI1075">
        <f t="shared" si="512"/>
        <v>4.6547931150688768E-2</v>
      </c>
      <c r="AJ1075">
        <f t="shared" si="513"/>
        <v>-0.24315278985685362</v>
      </c>
      <c r="AK1075">
        <f t="shared" si="514"/>
        <v>0.10451773545254033</v>
      </c>
      <c r="AL1075">
        <f t="shared" si="515"/>
        <v>9.8439761027705366</v>
      </c>
      <c r="AM1075">
        <f t="shared" si="507"/>
        <v>-0.24314677440960303</v>
      </c>
      <c r="AN1075">
        <f t="shared" si="508"/>
        <v>0.10453717892254909</v>
      </c>
      <c r="AO1075">
        <f t="shared" si="509"/>
        <v>9.843976044895367</v>
      </c>
      <c r="AQ1075">
        <f t="shared" si="528"/>
        <v>2.0033000037074089E-2</v>
      </c>
      <c r="AR1075" t="b">
        <f t="shared" si="536"/>
        <v>0</v>
      </c>
      <c r="AS1075" t="b">
        <f t="shared" si="537"/>
        <v>0</v>
      </c>
      <c r="AT1075" t="b">
        <f>FALSE</f>
        <v>0</v>
      </c>
      <c r="AU1075" t="b">
        <f t="shared" si="524"/>
        <v>0</v>
      </c>
      <c r="AV1075" t="b">
        <f t="shared" si="529"/>
        <v>0</v>
      </c>
      <c r="AW1075" t="b">
        <f t="shared" si="525"/>
        <v>0</v>
      </c>
      <c r="AX1075">
        <f t="shared" si="530"/>
        <v>0</v>
      </c>
      <c r="AY1075">
        <f t="shared" si="531"/>
        <v>0</v>
      </c>
      <c r="AZ1075" t="b">
        <f t="shared" si="526"/>
        <v>0</v>
      </c>
    </row>
    <row r="1076" spans="1:52" x14ac:dyDescent="0.3">
      <c r="A1076" s="4">
        <v>1074</v>
      </c>
      <c r="B1076" s="4">
        <v>-803095782973</v>
      </c>
      <c r="C1076" s="5">
        <v>0</v>
      </c>
      <c r="D1076" s="5">
        <v>-1.2943E-2</v>
      </c>
      <c r="E1076" s="5">
        <v>6.4000000000000003E-3</v>
      </c>
      <c r="F1076" s="5">
        <v>1004141</v>
      </c>
      <c r="G1076" s="5">
        <v>0</v>
      </c>
      <c r="H1076" s="5">
        <v>0</v>
      </c>
      <c r="I1076" s="5">
        <v>0</v>
      </c>
      <c r="J1076" s="5">
        <v>-0.53500000000000003</v>
      </c>
      <c r="K1076" s="5">
        <v>-0.63</v>
      </c>
      <c r="L1076" s="5">
        <v>2667000</v>
      </c>
      <c r="M1076" s="5">
        <v>0</v>
      </c>
      <c r="S1076">
        <f t="shared" si="516"/>
        <v>1074</v>
      </c>
      <c r="T1076">
        <f t="shared" si="527"/>
        <v>25.380937000038102</v>
      </c>
      <c r="U1076">
        <f t="shared" si="517"/>
        <v>0</v>
      </c>
      <c r="V1076">
        <f t="shared" si="521"/>
        <v>-0.12692164659999999</v>
      </c>
      <c r="W1076">
        <f t="shared" si="522"/>
        <v>6.2759680000000012E-2</v>
      </c>
      <c r="X1076">
        <f t="shared" si="523"/>
        <v>9.8468074742000002</v>
      </c>
      <c r="Y1076">
        <f t="shared" si="518"/>
        <v>0</v>
      </c>
      <c r="Z1076">
        <f t="shared" si="519"/>
        <v>0</v>
      </c>
      <c r="AA1076">
        <f t="shared" si="520"/>
        <v>0</v>
      </c>
      <c r="AB1076">
        <f t="shared" si="532"/>
        <v>-0.53500000000000003</v>
      </c>
      <c r="AC1076">
        <f t="shared" si="533"/>
        <v>-0.63</v>
      </c>
      <c r="AD1076">
        <f t="shared" si="534"/>
        <v>2.6669999999999998</v>
      </c>
      <c r="AE1076">
        <f t="shared" si="535"/>
        <v>0</v>
      </c>
      <c r="AG1076">
        <f t="shared" si="510"/>
        <v>-9.3375114981696632E-3</v>
      </c>
      <c r="AH1076">
        <f t="shared" si="511"/>
        <v>-1.0995574287564275E-2</v>
      </c>
      <c r="AI1076">
        <f t="shared" si="512"/>
        <v>4.6547931150688768E-2</v>
      </c>
      <c r="AJ1076">
        <f t="shared" si="513"/>
        <v>-0.23518309547179667</v>
      </c>
      <c r="AK1076">
        <f t="shared" si="514"/>
        <v>0.15468169715999272</v>
      </c>
      <c r="AL1076">
        <f t="shared" si="515"/>
        <v>9.843801491290769</v>
      </c>
      <c r="AM1076">
        <f t="shared" si="507"/>
        <v>-0.23517193216678661</v>
      </c>
      <c r="AN1076">
        <f t="shared" si="508"/>
        <v>0.15470028595970062</v>
      </c>
      <c r="AO1076">
        <f t="shared" si="509"/>
        <v>9.8438014658776662</v>
      </c>
      <c r="AQ1076">
        <f t="shared" si="528"/>
        <v>2.5323000038042665E-2</v>
      </c>
      <c r="AR1076" t="b">
        <f t="shared" si="536"/>
        <v>0</v>
      </c>
      <c r="AS1076" t="b">
        <f t="shared" si="537"/>
        <v>0</v>
      </c>
      <c r="AT1076" t="b">
        <f>FALSE</f>
        <v>0</v>
      </c>
      <c r="AU1076" t="b">
        <f t="shared" si="524"/>
        <v>0</v>
      </c>
      <c r="AV1076" t="b">
        <f t="shared" si="529"/>
        <v>0</v>
      </c>
      <c r="AW1076" t="b">
        <f t="shared" si="525"/>
        <v>0</v>
      </c>
      <c r="AX1076">
        <f t="shared" si="530"/>
        <v>0</v>
      </c>
      <c r="AY1076">
        <f t="shared" si="531"/>
        <v>0</v>
      </c>
      <c r="AZ1076" t="b">
        <f t="shared" si="526"/>
        <v>0</v>
      </c>
    </row>
    <row r="1077" spans="1:52" x14ac:dyDescent="0.3">
      <c r="A1077" s="4">
        <v>1075</v>
      </c>
      <c r="B1077" s="4">
        <v>-803095763445</v>
      </c>
      <c r="C1077" s="5">
        <v>0</v>
      </c>
      <c r="D1077" s="5">
        <v>-1.3108E-2</v>
      </c>
      <c r="E1077" s="5">
        <v>3.882E-3</v>
      </c>
      <c r="F1077" s="5">
        <v>1004148</v>
      </c>
      <c r="G1077" s="5">
        <v>0</v>
      </c>
      <c r="H1077" s="5">
        <v>0</v>
      </c>
      <c r="I1077" s="5">
        <v>0</v>
      </c>
      <c r="J1077" s="5">
        <v>-0.53300000000000003</v>
      </c>
      <c r="K1077" s="5">
        <v>-0.629</v>
      </c>
      <c r="L1077" s="5">
        <v>2667000</v>
      </c>
      <c r="M1077" s="5">
        <v>0</v>
      </c>
      <c r="S1077">
        <f t="shared" si="516"/>
        <v>1075</v>
      </c>
      <c r="T1077">
        <f t="shared" si="527"/>
        <v>25.400464999955148</v>
      </c>
      <c r="U1077">
        <f t="shared" si="517"/>
        <v>0</v>
      </c>
      <c r="V1077">
        <f t="shared" si="521"/>
        <v>-0.12853966960000002</v>
      </c>
      <c r="W1077">
        <f t="shared" si="522"/>
        <v>3.8067668400000004E-2</v>
      </c>
      <c r="X1077">
        <f t="shared" si="523"/>
        <v>9.8468761176000008</v>
      </c>
      <c r="Y1077">
        <f t="shared" si="518"/>
        <v>0</v>
      </c>
      <c r="Z1077">
        <f t="shared" si="519"/>
        <v>0</v>
      </c>
      <c r="AA1077">
        <f t="shared" si="520"/>
        <v>0</v>
      </c>
      <c r="AB1077">
        <f t="shared" si="532"/>
        <v>-0.53300000000000003</v>
      </c>
      <c r="AC1077">
        <f t="shared" si="533"/>
        <v>-0.629</v>
      </c>
      <c r="AD1077">
        <f t="shared" si="534"/>
        <v>2.6669999999999998</v>
      </c>
      <c r="AE1077">
        <f t="shared" si="535"/>
        <v>0</v>
      </c>
      <c r="AG1077">
        <f t="shared" si="510"/>
        <v>-9.3026049131297774E-3</v>
      </c>
      <c r="AH1077">
        <f t="shared" si="511"/>
        <v>-1.0978120995044333E-2</v>
      </c>
      <c r="AI1077">
        <f t="shared" si="512"/>
        <v>4.6547931150688768E-2</v>
      </c>
      <c r="AJ1077">
        <f t="shared" si="513"/>
        <v>-0.23662995003069776</v>
      </c>
      <c r="AK1077">
        <f t="shared" si="514"/>
        <v>0.12964765181828544</v>
      </c>
      <c r="AL1077">
        <f t="shared" si="515"/>
        <v>9.8440915590279836</v>
      </c>
      <c r="AM1077">
        <f t="shared" si="507"/>
        <v>-0.23662138521504214</v>
      </c>
      <c r="AN1077">
        <f t="shared" si="508"/>
        <v>0.12966629823265147</v>
      </c>
      <c r="AO1077">
        <f t="shared" si="509"/>
        <v>9.8440915193105081</v>
      </c>
      <c r="AQ1077">
        <f t="shared" si="528"/>
        <v>1.9527999917045236E-2</v>
      </c>
      <c r="AR1077" t="b">
        <f t="shared" si="536"/>
        <v>0</v>
      </c>
      <c r="AS1077" t="b">
        <f t="shared" si="537"/>
        <v>0</v>
      </c>
      <c r="AT1077" t="b">
        <f>FALSE</f>
        <v>0</v>
      </c>
      <c r="AU1077" t="b">
        <f t="shared" si="524"/>
        <v>0</v>
      </c>
      <c r="AV1077" t="b">
        <f t="shared" si="529"/>
        <v>0</v>
      </c>
      <c r="AW1077" t="b">
        <f t="shared" si="525"/>
        <v>0</v>
      </c>
      <c r="AX1077">
        <f t="shared" si="530"/>
        <v>0</v>
      </c>
      <c r="AY1077">
        <f t="shared" si="531"/>
        <v>0</v>
      </c>
      <c r="AZ1077" t="b">
        <f t="shared" si="526"/>
        <v>0</v>
      </c>
    </row>
    <row r="1078" spans="1:52" x14ac:dyDescent="0.3">
      <c r="A1078" s="4">
        <v>1076</v>
      </c>
      <c r="B1078" s="4">
        <v>-803095745572</v>
      </c>
      <c r="C1078" s="5">
        <v>0</v>
      </c>
      <c r="D1078" s="5">
        <v>-1.3043000000000001E-2</v>
      </c>
      <c r="E1078" s="5">
        <v>4.4479999999999997E-3</v>
      </c>
      <c r="F1078" s="5">
        <v>1004147</v>
      </c>
      <c r="G1078" s="5">
        <v>0</v>
      </c>
      <c r="H1078" s="5">
        <v>0</v>
      </c>
      <c r="I1078" s="5">
        <v>0</v>
      </c>
      <c r="J1078" s="5">
        <v>-0.53100000000000003</v>
      </c>
      <c r="K1078" s="5">
        <v>-0.628</v>
      </c>
      <c r="L1078" s="5">
        <v>2667000</v>
      </c>
      <c r="M1078" s="5">
        <v>0</v>
      </c>
      <c r="S1078">
        <f t="shared" si="516"/>
        <v>1076</v>
      </c>
      <c r="T1078">
        <f t="shared" si="527"/>
        <v>25.418337999959476</v>
      </c>
      <c r="U1078">
        <f t="shared" si="517"/>
        <v>0</v>
      </c>
      <c r="V1078">
        <f t="shared" si="521"/>
        <v>-0.12790226660000001</v>
      </c>
      <c r="W1078">
        <f t="shared" si="522"/>
        <v>4.3617977599999996E-2</v>
      </c>
      <c r="X1078">
        <f t="shared" si="523"/>
        <v>9.8468663113999995</v>
      </c>
      <c r="Y1078">
        <f t="shared" si="518"/>
        <v>0</v>
      </c>
      <c r="Z1078">
        <f t="shared" si="519"/>
        <v>0</v>
      </c>
      <c r="AA1078">
        <f t="shared" si="520"/>
        <v>0</v>
      </c>
      <c r="AB1078">
        <f t="shared" si="532"/>
        <v>-0.53100000000000003</v>
      </c>
      <c r="AC1078">
        <f t="shared" si="533"/>
        <v>-0.628</v>
      </c>
      <c r="AD1078">
        <f t="shared" si="534"/>
        <v>2.6669999999999998</v>
      </c>
      <c r="AE1078">
        <f t="shared" si="535"/>
        <v>0</v>
      </c>
      <c r="AG1078">
        <f t="shared" si="510"/>
        <v>-9.2676983280898916E-3</v>
      </c>
      <c r="AH1078">
        <f t="shared" si="511"/>
        <v>-1.096066770252439E-2</v>
      </c>
      <c r="AI1078">
        <f t="shared" si="512"/>
        <v>4.6547931150688768E-2</v>
      </c>
      <c r="AJ1078">
        <f t="shared" si="513"/>
        <v>-0.2358206523766419</v>
      </c>
      <c r="AK1078">
        <f t="shared" si="514"/>
        <v>0.13485411109527751</v>
      </c>
      <c r="AL1078">
        <f t="shared" si="515"/>
        <v>9.8440459497601349</v>
      </c>
      <c r="AM1078">
        <f t="shared" si="507"/>
        <v>-0.23581158694318621</v>
      </c>
      <c r="AN1078">
        <f t="shared" si="508"/>
        <v>0.13487258453224335</v>
      </c>
      <c r="AO1078">
        <f t="shared" si="509"/>
        <v>9.8440459138385012</v>
      </c>
      <c r="AQ1078">
        <f t="shared" si="528"/>
        <v>1.7873000004328787E-2</v>
      </c>
      <c r="AR1078" t="b">
        <f t="shared" si="536"/>
        <v>0</v>
      </c>
      <c r="AS1078" t="b">
        <f t="shared" si="537"/>
        <v>0</v>
      </c>
      <c r="AT1078" t="b">
        <f>FALSE</f>
        <v>0</v>
      </c>
      <c r="AU1078" t="b">
        <f t="shared" si="524"/>
        <v>0</v>
      </c>
      <c r="AV1078" t="b">
        <f t="shared" si="529"/>
        <v>0</v>
      </c>
      <c r="AW1078" t="b">
        <f t="shared" si="525"/>
        <v>0</v>
      </c>
      <c r="AX1078">
        <f t="shared" si="530"/>
        <v>0</v>
      </c>
      <c r="AY1078">
        <f t="shared" si="531"/>
        <v>0</v>
      </c>
      <c r="AZ1078" t="b">
        <f t="shared" si="526"/>
        <v>0</v>
      </c>
    </row>
    <row r="1079" spans="1:52" x14ac:dyDescent="0.3">
      <c r="A1079" s="4">
        <v>1077</v>
      </c>
      <c r="B1079" s="4">
        <v>-803095726980</v>
      </c>
      <c r="C1079" s="5">
        <v>0</v>
      </c>
      <c r="D1079" s="5">
        <v>-1.2924E-2</v>
      </c>
      <c r="E1079" s="5">
        <v>-4.6080000000000001E-3</v>
      </c>
      <c r="F1079" s="5">
        <v>1004164</v>
      </c>
      <c r="G1079" s="5">
        <v>0</v>
      </c>
      <c r="H1079" s="5">
        <v>0</v>
      </c>
      <c r="I1079" s="5">
        <v>0</v>
      </c>
      <c r="J1079" s="5">
        <v>-0.53300000000000003</v>
      </c>
      <c r="K1079" s="5">
        <v>-0.628</v>
      </c>
      <c r="L1079" s="5">
        <v>2668000</v>
      </c>
      <c r="M1079" s="5">
        <v>0</v>
      </c>
      <c r="S1079">
        <f t="shared" si="516"/>
        <v>1077</v>
      </c>
      <c r="T1079">
        <f t="shared" si="527"/>
        <v>25.436929999967106</v>
      </c>
      <c r="U1079">
        <f t="shared" si="517"/>
        <v>0</v>
      </c>
      <c r="V1079">
        <f t="shared" si="521"/>
        <v>-0.12673532879999999</v>
      </c>
      <c r="W1079">
        <f t="shared" si="522"/>
        <v>-4.5186969600000002E-2</v>
      </c>
      <c r="X1079">
        <f t="shared" si="523"/>
        <v>9.8470330168000011</v>
      </c>
      <c r="Y1079">
        <f t="shared" si="518"/>
        <v>0</v>
      </c>
      <c r="Z1079">
        <f t="shared" si="519"/>
        <v>0</v>
      </c>
      <c r="AA1079">
        <f t="shared" si="520"/>
        <v>0</v>
      </c>
      <c r="AB1079">
        <f t="shared" si="532"/>
        <v>-0.53300000000000003</v>
      </c>
      <c r="AC1079">
        <f t="shared" si="533"/>
        <v>-0.628</v>
      </c>
      <c r="AD1079">
        <f t="shared" si="534"/>
        <v>2.6680000000000001</v>
      </c>
      <c r="AE1079">
        <f t="shared" si="535"/>
        <v>0</v>
      </c>
      <c r="AG1079">
        <f t="shared" si="510"/>
        <v>-9.3026049131297774E-3</v>
      </c>
      <c r="AH1079">
        <f t="shared" si="511"/>
        <v>-1.096066770252439E-2</v>
      </c>
      <c r="AI1079">
        <f t="shared" si="512"/>
        <v>4.6565384443208714E-2</v>
      </c>
      <c r="AJ1079">
        <f t="shared" si="513"/>
        <v>-0.23465561183760619</v>
      </c>
      <c r="AK1079">
        <f t="shared" si="514"/>
        <v>4.6398297993082371E-2</v>
      </c>
      <c r="AL1079">
        <f t="shared" si="515"/>
        <v>9.8450468196709693</v>
      </c>
      <c r="AM1079">
        <f t="shared" si="507"/>
        <v>-0.23465554914392808</v>
      </c>
      <c r="AN1079">
        <f t="shared" si="508"/>
        <v>4.6416722120894337E-2</v>
      </c>
      <c r="AO1079">
        <f t="shared" si="509"/>
        <v>9.8450467343177461</v>
      </c>
      <c r="AQ1079">
        <f t="shared" si="528"/>
        <v>1.8592000007629395E-2</v>
      </c>
      <c r="AR1079" t="b">
        <f t="shared" si="536"/>
        <v>0</v>
      </c>
      <c r="AS1079" t="b">
        <f t="shared" si="537"/>
        <v>0</v>
      </c>
      <c r="AT1079" t="b">
        <f>FALSE</f>
        <v>0</v>
      </c>
      <c r="AU1079" t="b">
        <f t="shared" si="524"/>
        <v>0</v>
      </c>
      <c r="AV1079" t="b">
        <f t="shared" si="529"/>
        <v>0</v>
      </c>
      <c r="AW1079" t="b">
        <f t="shared" si="525"/>
        <v>0</v>
      </c>
      <c r="AX1079">
        <f t="shared" si="530"/>
        <v>0</v>
      </c>
      <c r="AY1079">
        <f t="shared" si="531"/>
        <v>0</v>
      </c>
      <c r="AZ1079" t="b">
        <f t="shared" si="526"/>
        <v>0</v>
      </c>
    </row>
    <row r="1080" spans="1:52" x14ac:dyDescent="0.3">
      <c r="A1080" s="4">
        <v>1078</v>
      </c>
      <c r="B1080" s="4">
        <v>-803095703657</v>
      </c>
      <c r="C1080" s="5">
        <v>0</v>
      </c>
      <c r="D1080" s="5">
        <v>-1.2978E-2</v>
      </c>
      <c r="E1080" s="5">
        <v>-3.0490000000000001E-3</v>
      </c>
      <c r="F1080" s="5">
        <v>1004163</v>
      </c>
      <c r="G1080" s="5">
        <v>0</v>
      </c>
      <c r="H1080" s="5">
        <v>0</v>
      </c>
      <c r="I1080" s="5">
        <v>0</v>
      </c>
      <c r="J1080" s="5">
        <v>-0.53600000000000003</v>
      </c>
      <c r="K1080" s="5">
        <v>-0.627</v>
      </c>
      <c r="L1080" s="5">
        <v>2669000</v>
      </c>
      <c r="M1080" s="5">
        <v>0</v>
      </c>
      <c r="S1080">
        <f t="shared" si="516"/>
        <v>1078</v>
      </c>
      <c r="T1080">
        <f t="shared" si="527"/>
        <v>25.460253000026569</v>
      </c>
      <c r="U1080">
        <f t="shared" si="517"/>
        <v>0</v>
      </c>
      <c r="V1080">
        <f t="shared" si="521"/>
        <v>-0.1272648636</v>
      </c>
      <c r="W1080">
        <f t="shared" si="522"/>
        <v>-2.9899103800000004E-2</v>
      </c>
      <c r="X1080">
        <f t="shared" si="523"/>
        <v>9.8470232105999997</v>
      </c>
      <c r="Y1080">
        <f t="shared" si="518"/>
        <v>0</v>
      </c>
      <c r="Z1080">
        <f t="shared" si="519"/>
        <v>0</v>
      </c>
      <c r="AA1080">
        <f t="shared" si="520"/>
        <v>0</v>
      </c>
      <c r="AB1080">
        <f t="shared" si="532"/>
        <v>-0.53600000000000003</v>
      </c>
      <c r="AC1080">
        <f t="shared" si="533"/>
        <v>-0.627</v>
      </c>
      <c r="AD1080">
        <f t="shared" si="534"/>
        <v>2.669</v>
      </c>
      <c r="AE1080">
        <f t="shared" si="535"/>
        <v>0</v>
      </c>
      <c r="AG1080">
        <f t="shared" si="510"/>
        <v>-9.3549647906896061E-3</v>
      </c>
      <c r="AH1080">
        <f t="shared" si="511"/>
        <v>-1.0943214410004447E-2</v>
      </c>
      <c r="AI1080">
        <f t="shared" si="512"/>
        <v>4.6582837735728654E-2</v>
      </c>
      <c r="AJ1080">
        <f t="shared" si="513"/>
        <v>-0.23501317900569088</v>
      </c>
      <c r="AK1080">
        <f t="shared" si="514"/>
        <v>6.2200872579156755E-2</v>
      </c>
      <c r="AL1080">
        <f t="shared" si="515"/>
        <v>9.8448898556131308</v>
      </c>
      <c r="AM1080">
        <f t="shared" ref="AM1080:AM1120" si="538">COS(AH1080)*V1080+SIN(AG1080)*SIN(AH1080)*W1080+COS(AG1080)*SIN(AH1080)*X1080</f>
        <v>-0.23501152465673913</v>
      </c>
      <c r="AN1080">
        <f t="shared" ref="AN1080:AN1120" si="539">COS(AG1080)*W1080-SIN(AG1080)*X1080</f>
        <v>6.2219416308594636E-2</v>
      </c>
      <c r="AO1080">
        <f t="shared" ref="AO1080:AO1120" si="540">-SIN(AH1080)*V1080+SIN(AG1080)*COS(AH1080)*W1080+COS(AG1080)*COS(AH1080)*X1080</f>
        <v>9.8448897779265678</v>
      </c>
      <c r="AQ1080">
        <f t="shared" si="528"/>
        <v>2.3323000059463084E-2</v>
      </c>
      <c r="AR1080" t="b">
        <f t="shared" si="536"/>
        <v>0</v>
      </c>
      <c r="AS1080" t="b">
        <f t="shared" si="537"/>
        <v>0</v>
      </c>
      <c r="AT1080" t="b">
        <f>FALSE</f>
        <v>0</v>
      </c>
      <c r="AU1080" t="b">
        <f t="shared" si="524"/>
        <v>0</v>
      </c>
      <c r="AV1080" t="b">
        <f t="shared" si="529"/>
        <v>0</v>
      </c>
      <c r="AW1080" t="b">
        <f t="shared" si="525"/>
        <v>0</v>
      </c>
      <c r="AX1080">
        <f t="shared" si="530"/>
        <v>0</v>
      </c>
      <c r="AY1080">
        <f t="shared" si="531"/>
        <v>0</v>
      </c>
      <c r="AZ1080" t="b">
        <f t="shared" si="526"/>
        <v>0</v>
      </c>
    </row>
    <row r="1081" spans="1:52" x14ac:dyDescent="0.3">
      <c r="A1081" s="4">
        <v>1079</v>
      </c>
      <c r="B1081" s="4">
        <v>-803095691493</v>
      </c>
      <c r="C1081" s="5">
        <v>0</v>
      </c>
      <c r="D1081" s="5">
        <v>-1.2913000000000001E-2</v>
      </c>
      <c r="E1081" s="5">
        <v>-3.297E-3</v>
      </c>
      <c r="F1081" s="5">
        <v>1002598</v>
      </c>
      <c r="G1081" s="5">
        <v>0</v>
      </c>
      <c r="H1081" s="5">
        <v>0</v>
      </c>
      <c r="I1081" s="5">
        <v>0</v>
      </c>
      <c r="J1081" s="5">
        <v>-0.53900000000000003</v>
      </c>
      <c r="K1081" s="5">
        <v>-0.627</v>
      </c>
      <c r="L1081" s="5">
        <v>2669000</v>
      </c>
      <c r="M1081" s="5">
        <v>0</v>
      </c>
      <c r="S1081">
        <f t="shared" si="516"/>
        <v>1079</v>
      </c>
      <c r="T1081">
        <f t="shared" si="527"/>
        <v>25.47241699998267</v>
      </c>
      <c r="U1081">
        <f t="shared" si="517"/>
        <v>0</v>
      </c>
      <c r="V1081">
        <f t="shared" si="521"/>
        <v>-0.12662746060000002</v>
      </c>
      <c r="W1081">
        <f t="shared" si="522"/>
        <v>-3.2331041400000003E-2</v>
      </c>
      <c r="X1081">
        <f t="shared" si="523"/>
        <v>9.831676507600001</v>
      </c>
      <c r="Y1081">
        <f t="shared" si="518"/>
        <v>0</v>
      </c>
      <c r="Z1081">
        <f t="shared" si="519"/>
        <v>0</v>
      </c>
      <c r="AA1081">
        <f t="shared" si="520"/>
        <v>0</v>
      </c>
      <c r="AB1081">
        <f t="shared" si="532"/>
        <v>-0.53900000000000003</v>
      </c>
      <c r="AC1081">
        <f t="shared" si="533"/>
        <v>-0.627</v>
      </c>
      <c r="AD1081">
        <f t="shared" si="534"/>
        <v>2.669</v>
      </c>
      <c r="AE1081">
        <f t="shared" si="535"/>
        <v>0</v>
      </c>
      <c r="AG1081">
        <f t="shared" si="510"/>
        <v>-9.4073246682494366E-3</v>
      </c>
      <c r="AH1081">
        <f t="shared" si="511"/>
        <v>-1.0943214410004447E-2</v>
      </c>
      <c r="AI1081">
        <f t="shared" si="512"/>
        <v>4.6582837735728654E-2</v>
      </c>
      <c r="AJ1081">
        <f t="shared" si="513"/>
        <v>-0.23420787526159309</v>
      </c>
      <c r="AK1081">
        <f t="shared" si="514"/>
        <v>6.0140224702870199E-2</v>
      </c>
      <c r="AL1081">
        <f t="shared" si="515"/>
        <v>9.829571332700521</v>
      </c>
      <c r="AM1081">
        <f t="shared" si="538"/>
        <v>-0.23420644289634485</v>
      </c>
      <c r="AN1081">
        <f t="shared" si="539"/>
        <v>6.0158797958427754E-2</v>
      </c>
      <c r="AO1081">
        <f t="shared" si="540"/>
        <v>9.8295712531749722</v>
      </c>
      <c r="AQ1081">
        <f t="shared" si="528"/>
        <v>1.2163999956101179E-2</v>
      </c>
      <c r="AR1081" t="b">
        <f t="shared" si="536"/>
        <v>0</v>
      </c>
      <c r="AS1081" t="b">
        <f t="shared" si="537"/>
        <v>0</v>
      </c>
      <c r="AT1081" t="b">
        <f>FALSE</f>
        <v>0</v>
      </c>
      <c r="AU1081" t="b">
        <f t="shared" si="524"/>
        <v>0</v>
      </c>
      <c r="AV1081" t="b">
        <f t="shared" si="529"/>
        <v>0</v>
      </c>
      <c r="AW1081" t="b">
        <f t="shared" si="525"/>
        <v>0</v>
      </c>
      <c r="AX1081">
        <f t="shared" si="530"/>
        <v>0</v>
      </c>
      <c r="AY1081">
        <f t="shared" si="531"/>
        <v>0</v>
      </c>
      <c r="AZ1081" t="b">
        <f t="shared" si="526"/>
        <v>0</v>
      </c>
    </row>
    <row r="1082" spans="1:52" x14ac:dyDescent="0.3">
      <c r="A1082" s="4">
        <v>1080</v>
      </c>
      <c r="B1082" s="4">
        <v>-803095667100</v>
      </c>
      <c r="C1082" s="5">
        <v>0</v>
      </c>
      <c r="D1082" s="5">
        <v>-1.2727E-2</v>
      </c>
      <c r="E1082" s="5">
        <v>-3.4480000000000001E-3</v>
      </c>
      <c r="F1082" s="5">
        <v>0.99556699999999998</v>
      </c>
      <c r="G1082" s="5">
        <v>0</v>
      </c>
      <c r="H1082" s="5">
        <v>0</v>
      </c>
      <c r="I1082" s="5">
        <v>0</v>
      </c>
      <c r="J1082" s="5">
        <v>-0.54400000000000004</v>
      </c>
      <c r="K1082" s="5">
        <v>-0.627</v>
      </c>
      <c r="L1082" s="5">
        <v>2669000</v>
      </c>
      <c r="M1082" s="5">
        <v>0</v>
      </c>
      <c r="S1082">
        <f t="shared" si="516"/>
        <v>1080</v>
      </c>
      <c r="T1082">
        <f t="shared" si="527"/>
        <v>25.496810000040568</v>
      </c>
      <c r="U1082">
        <f t="shared" si="517"/>
        <v>0</v>
      </c>
      <c r="V1082">
        <f t="shared" si="521"/>
        <v>-0.12480350740000001</v>
      </c>
      <c r="W1082">
        <f t="shared" si="522"/>
        <v>-3.3811777600000002E-2</v>
      </c>
      <c r="X1082">
        <f t="shared" si="523"/>
        <v>9.7627291154000009</v>
      </c>
      <c r="Y1082">
        <f t="shared" si="518"/>
        <v>0</v>
      </c>
      <c r="Z1082">
        <f t="shared" si="519"/>
        <v>0</v>
      </c>
      <c r="AA1082">
        <f t="shared" si="520"/>
        <v>0</v>
      </c>
      <c r="AB1082">
        <f t="shared" si="532"/>
        <v>-0.54400000000000004</v>
      </c>
      <c r="AC1082">
        <f t="shared" si="533"/>
        <v>-0.627</v>
      </c>
      <c r="AD1082">
        <f t="shared" si="534"/>
        <v>2.669</v>
      </c>
      <c r="AE1082">
        <f t="shared" si="535"/>
        <v>0</v>
      </c>
      <c r="AG1082">
        <f t="shared" si="510"/>
        <v>-9.4945911308491528E-3</v>
      </c>
      <c r="AH1082">
        <f t="shared" si="511"/>
        <v>-1.0943214410004447E-2</v>
      </c>
      <c r="AI1082">
        <f t="shared" si="512"/>
        <v>4.6582837735728654E-2</v>
      </c>
      <c r="AJ1082">
        <f t="shared" si="513"/>
        <v>-0.2316295402365301</v>
      </c>
      <c r="AK1082">
        <f t="shared" si="514"/>
        <v>5.8862958171153515E-2</v>
      </c>
      <c r="AL1082">
        <f t="shared" si="515"/>
        <v>9.7606599080537499</v>
      </c>
      <c r="AM1082">
        <f t="shared" si="538"/>
        <v>-0.23162823786508191</v>
      </c>
      <c r="AN1082">
        <f t="shared" si="539"/>
        <v>5.8881475014525099E-2</v>
      </c>
      <c r="AO1082">
        <f t="shared" si="540"/>
        <v>9.7606598272742975</v>
      </c>
      <c r="AQ1082">
        <f t="shared" si="528"/>
        <v>2.4393000057898462E-2</v>
      </c>
      <c r="AR1082" t="b">
        <f t="shared" si="536"/>
        <v>0</v>
      </c>
      <c r="AS1082" t="b">
        <f t="shared" si="537"/>
        <v>0</v>
      </c>
      <c r="AT1082" t="b">
        <f>FALSE</f>
        <v>0</v>
      </c>
      <c r="AU1082" t="b">
        <f t="shared" si="524"/>
        <v>0</v>
      </c>
      <c r="AV1082" t="b">
        <f t="shared" si="529"/>
        <v>0</v>
      </c>
      <c r="AW1082" t="b">
        <f t="shared" si="525"/>
        <v>0</v>
      </c>
      <c r="AX1082">
        <f t="shared" si="530"/>
        <v>0</v>
      </c>
      <c r="AY1082">
        <f t="shared" si="531"/>
        <v>0</v>
      </c>
      <c r="AZ1082" t="b">
        <f t="shared" si="526"/>
        <v>0</v>
      </c>
    </row>
    <row r="1083" spans="1:52" x14ac:dyDescent="0.3">
      <c r="A1083" s="4">
        <v>1081</v>
      </c>
      <c r="B1083" s="4">
        <v>-803095646491</v>
      </c>
      <c r="C1083" s="5">
        <v>0</v>
      </c>
      <c r="D1083" s="5">
        <v>-1.2748000000000001E-2</v>
      </c>
      <c r="E1083" s="5">
        <v>-3.5869999999999999E-3</v>
      </c>
      <c r="F1083" s="5">
        <v>0.99562300000000004</v>
      </c>
      <c r="G1083" s="5">
        <v>0</v>
      </c>
      <c r="H1083" s="5">
        <v>0</v>
      </c>
      <c r="I1083" s="5">
        <v>0</v>
      </c>
      <c r="J1083" s="5">
        <v>-0.54700000000000004</v>
      </c>
      <c r="K1083" s="5">
        <v>-0.627</v>
      </c>
      <c r="L1083" s="5">
        <v>2669000</v>
      </c>
      <c r="M1083" s="5">
        <v>0</v>
      </c>
      <c r="S1083">
        <f t="shared" si="516"/>
        <v>1081</v>
      </c>
      <c r="T1083">
        <f t="shared" si="527"/>
        <v>25.517419000039808</v>
      </c>
      <c r="U1083">
        <f t="shared" si="517"/>
        <v>0</v>
      </c>
      <c r="V1083">
        <f t="shared" si="521"/>
        <v>-0.12500943760000002</v>
      </c>
      <c r="W1083">
        <f t="shared" si="522"/>
        <v>-3.5174839399999998E-2</v>
      </c>
      <c r="X1083">
        <f t="shared" si="523"/>
        <v>9.7632782626000001</v>
      </c>
      <c r="Y1083">
        <f t="shared" si="518"/>
        <v>0</v>
      </c>
      <c r="Z1083">
        <f t="shared" si="519"/>
        <v>0</v>
      </c>
      <c r="AA1083">
        <f t="shared" si="520"/>
        <v>0</v>
      </c>
      <c r="AB1083">
        <f t="shared" si="532"/>
        <v>-0.54700000000000004</v>
      </c>
      <c r="AC1083">
        <f t="shared" si="533"/>
        <v>-0.627</v>
      </c>
      <c r="AD1083">
        <f t="shared" si="534"/>
        <v>2.669</v>
      </c>
      <c r="AE1083">
        <f t="shared" si="535"/>
        <v>0</v>
      </c>
      <c r="AG1083">
        <f t="shared" si="510"/>
        <v>-9.5469510084089833E-3</v>
      </c>
      <c r="AH1083">
        <f t="shared" si="511"/>
        <v>-1.0943214410004447E-2</v>
      </c>
      <c r="AI1083">
        <f t="shared" si="512"/>
        <v>4.6582837735728654E-2</v>
      </c>
      <c r="AJ1083">
        <f t="shared" si="513"/>
        <v>-0.2318414674217873</v>
      </c>
      <c r="AK1083">
        <f t="shared" si="514"/>
        <v>5.8016246139291031E-2</v>
      </c>
      <c r="AL1083">
        <f t="shared" si="515"/>
        <v>9.7612166614075928</v>
      </c>
      <c r="AM1083">
        <f t="shared" si="538"/>
        <v>-0.2318402732924558</v>
      </c>
      <c r="AN1083">
        <f t="shared" si="539"/>
        <v>5.8034886922085582E-2</v>
      </c>
      <c r="AO1083">
        <f t="shared" si="540"/>
        <v>9.761216578959468</v>
      </c>
      <c r="AQ1083">
        <f t="shared" si="528"/>
        <v>2.0608999999240041E-2</v>
      </c>
      <c r="AR1083" t="b">
        <f t="shared" si="536"/>
        <v>0</v>
      </c>
      <c r="AS1083" t="b">
        <f t="shared" si="537"/>
        <v>0</v>
      </c>
      <c r="AT1083" t="b">
        <f>FALSE</f>
        <v>0</v>
      </c>
      <c r="AU1083" t="b">
        <f t="shared" si="524"/>
        <v>0</v>
      </c>
      <c r="AV1083" t="b">
        <f t="shared" si="529"/>
        <v>0</v>
      </c>
      <c r="AW1083" t="b">
        <f t="shared" si="525"/>
        <v>0</v>
      </c>
      <c r="AX1083">
        <f t="shared" si="530"/>
        <v>0</v>
      </c>
      <c r="AY1083">
        <f t="shared" si="531"/>
        <v>0</v>
      </c>
      <c r="AZ1083" t="b">
        <f t="shared" si="526"/>
        <v>0</v>
      </c>
    </row>
    <row r="1084" spans="1:52" x14ac:dyDescent="0.3">
      <c r="A1084" s="4">
        <v>1082</v>
      </c>
      <c r="B1084" s="4">
        <v>-803095625561</v>
      </c>
      <c r="C1084" s="5">
        <v>0</v>
      </c>
      <c r="D1084" s="5">
        <v>-1.2874E-2</v>
      </c>
      <c r="E1084" s="5">
        <v>-1.1400000000000001E-4</v>
      </c>
      <c r="F1084" s="5">
        <v>1004997</v>
      </c>
      <c r="G1084" s="5">
        <v>0</v>
      </c>
      <c r="H1084" s="5">
        <v>0</v>
      </c>
      <c r="I1084" s="5">
        <v>0</v>
      </c>
      <c r="J1084" s="5">
        <v>-0.54900000000000004</v>
      </c>
      <c r="K1084" s="5">
        <v>-0.625</v>
      </c>
      <c r="L1084" s="5">
        <v>2668000</v>
      </c>
      <c r="M1084" s="5">
        <v>0</v>
      </c>
      <c r="S1084">
        <f t="shared" si="516"/>
        <v>1082</v>
      </c>
      <c r="T1084">
        <f t="shared" si="527"/>
        <v>25.538349000038579</v>
      </c>
      <c r="U1084">
        <f t="shared" si="517"/>
        <v>0</v>
      </c>
      <c r="V1084">
        <f t="shared" si="521"/>
        <v>-0.1262450188</v>
      </c>
      <c r="W1084">
        <f t="shared" si="522"/>
        <v>-1.1179068000000002E-3</v>
      </c>
      <c r="X1084">
        <f t="shared" si="523"/>
        <v>9.8552015813999994</v>
      </c>
      <c r="Y1084">
        <f t="shared" si="518"/>
        <v>0</v>
      </c>
      <c r="Z1084">
        <f t="shared" si="519"/>
        <v>0</v>
      </c>
      <c r="AA1084">
        <f t="shared" si="520"/>
        <v>0</v>
      </c>
      <c r="AB1084">
        <f t="shared" si="532"/>
        <v>-0.54900000000000004</v>
      </c>
      <c r="AC1084">
        <f t="shared" si="533"/>
        <v>-0.625</v>
      </c>
      <c r="AD1084">
        <f t="shared" si="534"/>
        <v>2.6680000000000001</v>
      </c>
      <c r="AE1084">
        <f t="shared" si="535"/>
        <v>0</v>
      </c>
      <c r="AG1084">
        <f t="shared" ref="AG1084:AG1120" si="541">AB1084/180*PI()</f>
        <v>-9.5818575934488691E-3</v>
      </c>
      <c r="AH1084">
        <f t="shared" ref="AH1084:AH1120" si="542">AC1084/180*PI()</f>
        <v>-1.0908307824964559E-2</v>
      </c>
      <c r="AI1084">
        <f t="shared" ref="AI1084:AI1120" si="543">AD1084/180*PI()</f>
        <v>4.6565384443208714E-2</v>
      </c>
      <c r="AJ1084">
        <f t="shared" ref="AJ1084:AJ1120" si="544">COS(AH1084)*V1084+SIN(AH1084)*X1084</f>
        <v>-0.23373894839614739</v>
      </c>
      <c r="AK1084">
        <f t="shared" ref="AK1084:AK1120" si="545">SIN(AG1084)*SIN(AH1084)*V1084+COS(AG1084)*W1084-SIN(AG1084)*COS(AH1084)*X1084</f>
        <v>9.329302465320613E-2</v>
      </c>
      <c r="AL1084">
        <f t="shared" ref="AL1084:AL1120" si="546">-COS(AG1084)*SIN(AH1084)*V1084+SIN(AG1084)*W1084+COS(AG1084)*COS(AH1084)*X1084</f>
        <v>9.8527965461624234</v>
      </c>
      <c r="AM1084">
        <f t="shared" si="538"/>
        <v>-0.23373413031463108</v>
      </c>
      <c r="AN1084">
        <f t="shared" si="539"/>
        <v>9.3311837647378618E-2</v>
      </c>
      <c r="AO1084">
        <f t="shared" si="540"/>
        <v>9.8527964823088379</v>
      </c>
      <c r="AQ1084">
        <f t="shared" si="528"/>
        <v>2.0929999998770654E-2</v>
      </c>
      <c r="AR1084" t="b">
        <f t="shared" si="536"/>
        <v>0</v>
      </c>
      <c r="AS1084" t="b">
        <f t="shared" si="537"/>
        <v>0</v>
      </c>
      <c r="AT1084" t="b">
        <f>FALSE</f>
        <v>0</v>
      </c>
      <c r="AU1084" t="b">
        <f t="shared" si="524"/>
        <v>0</v>
      </c>
      <c r="AV1084" t="b">
        <f t="shared" si="529"/>
        <v>0</v>
      </c>
      <c r="AW1084" t="b">
        <f t="shared" si="525"/>
        <v>0</v>
      </c>
      <c r="AX1084">
        <f t="shared" si="530"/>
        <v>0</v>
      </c>
      <c r="AY1084">
        <f t="shared" si="531"/>
        <v>0</v>
      </c>
      <c r="AZ1084" t="b">
        <f t="shared" si="526"/>
        <v>0</v>
      </c>
    </row>
    <row r="1085" spans="1:52" x14ac:dyDescent="0.3">
      <c r="A1085" s="4">
        <v>1083</v>
      </c>
      <c r="B1085" s="4">
        <v>-803095607492</v>
      </c>
      <c r="C1085" s="5">
        <v>0</v>
      </c>
      <c r="D1085" s="5">
        <v>-1.2813E-2</v>
      </c>
      <c r="E1085" s="5">
        <v>4.9410000000000001E-3</v>
      </c>
      <c r="F1085" s="5">
        <v>1003981</v>
      </c>
      <c r="G1085" s="5">
        <v>0</v>
      </c>
      <c r="H1085" s="5">
        <v>0</v>
      </c>
      <c r="I1085" s="5">
        <v>0</v>
      </c>
      <c r="J1085" s="5">
        <v>-0.54700000000000004</v>
      </c>
      <c r="K1085" s="5">
        <v>-0.624</v>
      </c>
      <c r="L1085" s="5">
        <v>2668000</v>
      </c>
      <c r="M1085" s="5">
        <v>0</v>
      </c>
      <c r="S1085">
        <f t="shared" si="516"/>
        <v>1083</v>
      </c>
      <c r="T1085">
        <f t="shared" si="527"/>
        <v>25.556418000021949</v>
      </c>
      <c r="U1085">
        <f t="shared" si="517"/>
        <v>0</v>
      </c>
      <c r="V1085">
        <f t="shared" si="521"/>
        <v>-0.1256468406</v>
      </c>
      <c r="W1085">
        <f t="shared" si="522"/>
        <v>4.8452434200000005E-2</v>
      </c>
      <c r="X1085">
        <f t="shared" si="523"/>
        <v>9.845238482200001</v>
      </c>
      <c r="Y1085">
        <f t="shared" si="518"/>
        <v>0</v>
      </c>
      <c r="Z1085">
        <f t="shared" si="519"/>
        <v>0</v>
      </c>
      <c r="AA1085">
        <f t="shared" si="520"/>
        <v>0</v>
      </c>
      <c r="AB1085">
        <f t="shared" si="532"/>
        <v>-0.54700000000000004</v>
      </c>
      <c r="AC1085">
        <f t="shared" si="533"/>
        <v>-0.624</v>
      </c>
      <c r="AD1085">
        <f t="shared" si="534"/>
        <v>2.6680000000000001</v>
      </c>
      <c r="AE1085">
        <f t="shared" si="535"/>
        <v>0</v>
      </c>
      <c r="AG1085">
        <f t="shared" si="541"/>
        <v>-9.5469510084089833E-3</v>
      </c>
      <c r="AH1085">
        <f t="shared" si="542"/>
        <v>-1.0890854532444616E-2</v>
      </c>
      <c r="AI1085">
        <f t="shared" si="543"/>
        <v>4.6565384443208714E-2</v>
      </c>
      <c r="AJ1085">
        <f t="shared" si="544"/>
        <v>-0.23286032966852299</v>
      </c>
      <c r="AK1085">
        <f t="shared" si="545"/>
        <v>0.14242217009755534</v>
      </c>
      <c r="AL1085">
        <f t="shared" si="546"/>
        <v>9.8423750960149761</v>
      </c>
      <c r="AM1085">
        <f t="shared" si="538"/>
        <v>-0.23285040577896127</v>
      </c>
      <c r="AN1085">
        <f t="shared" si="539"/>
        <v>0.14244080779241519</v>
      </c>
      <c r="AO1085">
        <f t="shared" si="540"/>
        <v>9.8423750610880738</v>
      </c>
      <c r="AQ1085">
        <f t="shared" si="528"/>
        <v>1.8068999983370304E-2</v>
      </c>
      <c r="AR1085" t="b">
        <f t="shared" si="536"/>
        <v>0</v>
      </c>
      <c r="AS1085" t="b">
        <f t="shared" si="537"/>
        <v>0</v>
      </c>
      <c r="AT1085" t="b">
        <f>FALSE</f>
        <v>0</v>
      </c>
      <c r="AU1085" t="b">
        <f t="shared" si="524"/>
        <v>0</v>
      </c>
      <c r="AV1085" t="b">
        <f t="shared" si="529"/>
        <v>0</v>
      </c>
      <c r="AW1085" t="b">
        <f t="shared" si="525"/>
        <v>0</v>
      </c>
      <c r="AX1085">
        <f t="shared" si="530"/>
        <v>0</v>
      </c>
      <c r="AY1085">
        <f t="shared" si="531"/>
        <v>0</v>
      </c>
      <c r="AZ1085" t="b">
        <f t="shared" si="526"/>
        <v>0</v>
      </c>
    </row>
    <row r="1086" spans="1:52" x14ac:dyDescent="0.3">
      <c r="A1086" s="4">
        <v>1084</v>
      </c>
      <c r="B1086" s="4">
        <v>-803095586329</v>
      </c>
      <c r="C1086" s="5">
        <v>0</v>
      </c>
      <c r="D1086" s="5">
        <v>-1.2895999999999999E-2</v>
      </c>
      <c r="E1086" s="5">
        <v>4.8739999999999999E-3</v>
      </c>
      <c r="F1086" s="5">
        <v>1004031</v>
      </c>
      <c r="G1086" s="5">
        <v>0</v>
      </c>
      <c r="H1086" s="5">
        <v>0</v>
      </c>
      <c r="I1086" s="5">
        <v>0</v>
      </c>
      <c r="J1086" s="5">
        <v>-0.54500000000000004</v>
      </c>
      <c r="K1086" s="5">
        <v>-0.623</v>
      </c>
      <c r="L1086" s="5">
        <v>2668000</v>
      </c>
      <c r="M1086" s="5">
        <v>0</v>
      </c>
      <c r="S1086">
        <f t="shared" si="516"/>
        <v>1084</v>
      </c>
      <c r="T1086">
        <f t="shared" si="527"/>
        <v>25.577581000048667</v>
      </c>
      <c r="U1086">
        <f t="shared" si="517"/>
        <v>0</v>
      </c>
      <c r="V1086">
        <f t="shared" si="521"/>
        <v>-0.1264607552</v>
      </c>
      <c r="W1086">
        <f t="shared" si="522"/>
        <v>4.7795418800000003E-2</v>
      </c>
      <c r="X1086">
        <f t="shared" si="523"/>
        <v>9.8457287921999992</v>
      </c>
      <c r="Y1086">
        <f t="shared" si="518"/>
        <v>0</v>
      </c>
      <c r="Z1086">
        <f t="shared" si="519"/>
        <v>0</v>
      </c>
      <c r="AA1086">
        <f t="shared" si="520"/>
        <v>0</v>
      </c>
      <c r="AB1086">
        <f t="shared" si="532"/>
        <v>-0.54500000000000004</v>
      </c>
      <c r="AC1086">
        <f t="shared" si="533"/>
        <v>-0.623</v>
      </c>
      <c r="AD1086">
        <f t="shared" si="534"/>
        <v>2.6680000000000001</v>
      </c>
      <c r="AE1086">
        <f t="shared" si="535"/>
        <v>0</v>
      </c>
      <c r="AG1086">
        <f t="shared" si="541"/>
        <v>-9.5120444233690975E-3</v>
      </c>
      <c r="AH1086">
        <f t="shared" si="542"/>
        <v>-1.0873401239924672E-2</v>
      </c>
      <c r="AI1086">
        <f t="shared" si="543"/>
        <v>4.6565384443208714E-2</v>
      </c>
      <c r="AJ1086">
        <f t="shared" si="544"/>
        <v>-0.23350772959686497</v>
      </c>
      <c r="AK1086">
        <f t="shared" si="545"/>
        <v>0.14142623859982312</v>
      </c>
      <c r="AL1086">
        <f t="shared" si="546"/>
        <v>9.8428717828423462</v>
      </c>
      <c r="AM1086">
        <f t="shared" si="538"/>
        <v>-0.23349794331837284</v>
      </c>
      <c r="AN1086">
        <f t="shared" si="539"/>
        <v>0.14144485396234729</v>
      </c>
      <c r="AO1086">
        <f t="shared" si="540"/>
        <v>9.8428717475121932</v>
      </c>
      <c r="AQ1086">
        <f t="shared" si="528"/>
        <v>2.1163000026717782E-2</v>
      </c>
      <c r="AR1086" t="b">
        <f t="shared" si="536"/>
        <v>0</v>
      </c>
      <c r="AS1086" t="b">
        <f t="shared" si="537"/>
        <v>0</v>
      </c>
      <c r="AT1086" t="b">
        <f>FALSE</f>
        <v>0</v>
      </c>
      <c r="AU1086" t="b">
        <f t="shared" si="524"/>
        <v>0</v>
      </c>
      <c r="AV1086" t="b">
        <f t="shared" si="529"/>
        <v>0</v>
      </c>
      <c r="AW1086" t="b">
        <f t="shared" si="525"/>
        <v>0</v>
      </c>
      <c r="AX1086">
        <f t="shared" si="530"/>
        <v>0</v>
      </c>
      <c r="AY1086">
        <f t="shared" si="531"/>
        <v>0</v>
      </c>
      <c r="AZ1086" t="b">
        <f t="shared" si="526"/>
        <v>0</v>
      </c>
    </row>
    <row r="1087" spans="1:52" x14ac:dyDescent="0.3">
      <c r="A1087" s="4">
        <v>1085</v>
      </c>
      <c r="B1087" s="4">
        <v>-803095567245</v>
      </c>
      <c r="C1087" s="5">
        <v>0</v>
      </c>
      <c r="D1087" s="5">
        <v>-1.6407000000000001E-2</v>
      </c>
      <c r="E1087" s="5">
        <v>4.274E-3</v>
      </c>
      <c r="F1087" s="5">
        <v>1004049</v>
      </c>
      <c r="G1087" s="5">
        <v>0</v>
      </c>
      <c r="H1087" s="5">
        <v>0</v>
      </c>
      <c r="I1087" s="5">
        <v>0</v>
      </c>
      <c r="J1087" s="5">
        <v>-0.54300000000000004</v>
      </c>
      <c r="K1087" s="5">
        <v>-0.62</v>
      </c>
      <c r="L1087" s="5">
        <v>2668000</v>
      </c>
      <c r="M1087" s="5">
        <v>0</v>
      </c>
      <c r="S1087">
        <f t="shared" si="516"/>
        <v>1085</v>
      </c>
      <c r="T1087">
        <f t="shared" si="527"/>
        <v>25.596664999960922</v>
      </c>
      <c r="U1087">
        <f t="shared" si="517"/>
        <v>0</v>
      </c>
      <c r="V1087">
        <f t="shared" si="521"/>
        <v>-0.16089032340000003</v>
      </c>
      <c r="W1087">
        <f t="shared" si="522"/>
        <v>4.1911698800000001E-2</v>
      </c>
      <c r="X1087">
        <f t="shared" si="523"/>
        <v>9.8459053038000004</v>
      </c>
      <c r="Y1087">
        <f t="shared" si="518"/>
        <v>0</v>
      </c>
      <c r="Z1087">
        <f t="shared" si="519"/>
        <v>0</v>
      </c>
      <c r="AA1087">
        <f t="shared" si="520"/>
        <v>0</v>
      </c>
      <c r="AB1087">
        <f t="shared" si="532"/>
        <v>-0.54300000000000004</v>
      </c>
      <c r="AC1087">
        <f t="shared" si="533"/>
        <v>-0.62</v>
      </c>
      <c r="AD1087">
        <f t="shared" si="534"/>
        <v>2.6680000000000001</v>
      </c>
      <c r="AE1087">
        <f t="shared" si="535"/>
        <v>0</v>
      </c>
      <c r="AG1087">
        <f t="shared" si="541"/>
        <v>-9.4771378383292099E-3</v>
      </c>
      <c r="AH1087">
        <f t="shared" si="542"/>
        <v>-1.0821041362364843E-2</v>
      </c>
      <c r="AI1087">
        <f t="shared" si="543"/>
        <v>4.6565384443208714E-2</v>
      </c>
      <c r="AJ1087">
        <f t="shared" si="544"/>
        <v>-0.26742177305207004</v>
      </c>
      <c r="AK1087">
        <f t="shared" si="545"/>
        <v>0.1351974594245835</v>
      </c>
      <c r="AL1087">
        <f t="shared" si="546"/>
        <v>9.8427486394969907</v>
      </c>
      <c r="AM1087">
        <f t="shared" si="538"/>
        <v>-0.26741269054168598</v>
      </c>
      <c r="AN1087">
        <f t="shared" si="539"/>
        <v>0.13521942154838176</v>
      </c>
      <c r="AO1087">
        <f t="shared" si="540"/>
        <v>9.8427485845687634</v>
      </c>
      <c r="AQ1087">
        <f t="shared" si="528"/>
        <v>1.9083999912254512E-2</v>
      </c>
      <c r="AR1087" t="b">
        <f t="shared" si="536"/>
        <v>0</v>
      </c>
      <c r="AS1087" t="b">
        <f t="shared" si="537"/>
        <v>0</v>
      </c>
      <c r="AT1087" t="b">
        <f>FALSE</f>
        <v>0</v>
      </c>
      <c r="AU1087" t="b">
        <f t="shared" si="524"/>
        <v>0</v>
      </c>
      <c r="AV1087" t="b">
        <f t="shared" si="529"/>
        <v>0</v>
      </c>
      <c r="AW1087" t="b">
        <f t="shared" si="525"/>
        <v>0</v>
      </c>
      <c r="AX1087">
        <f t="shared" si="530"/>
        <v>0</v>
      </c>
      <c r="AY1087">
        <f t="shared" si="531"/>
        <v>0</v>
      </c>
      <c r="AZ1087" t="b">
        <f t="shared" si="526"/>
        <v>0</v>
      </c>
    </row>
    <row r="1088" spans="1:52" x14ac:dyDescent="0.3">
      <c r="A1088" s="4">
        <v>1086</v>
      </c>
      <c r="B1088" s="4">
        <v>-803095543320</v>
      </c>
      <c r="C1088" s="5">
        <v>0</v>
      </c>
      <c r="D1088" s="5">
        <v>-1.1554E-2</v>
      </c>
      <c r="E1088" s="5">
        <v>2.5790000000000001E-3</v>
      </c>
      <c r="F1088" s="5">
        <v>1004231</v>
      </c>
      <c r="G1088" s="5">
        <v>0</v>
      </c>
      <c r="H1088" s="5">
        <v>0</v>
      </c>
      <c r="I1088" s="5">
        <v>0</v>
      </c>
      <c r="J1088" s="5">
        <v>-0.54</v>
      </c>
      <c r="K1088" s="5">
        <v>-0.61899999999999999</v>
      </c>
      <c r="L1088" s="5">
        <v>2668000</v>
      </c>
      <c r="M1088" s="5">
        <v>0</v>
      </c>
      <c r="S1088">
        <f t="shared" si="516"/>
        <v>1086</v>
      </c>
      <c r="T1088">
        <f t="shared" si="527"/>
        <v>25.620589999947697</v>
      </c>
      <c r="U1088">
        <f t="shared" si="517"/>
        <v>0</v>
      </c>
      <c r="V1088">
        <f t="shared" si="521"/>
        <v>-0.1133008348</v>
      </c>
      <c r="W1088">
        <f t="shared" si="522"/>
        <v>2.5290189800000001E-2</v>
      </c>
      <c r="X1088">
        <f t="shared" si="523"/>
        <v>9.8476900322000009</v>
      </c>
      <c r="Y1088">
        <f t="shared" si="518"/>
        <v>0</v>
      </c>
      <c r="Z1088">
        <f t="shared" si="519"/>
        <v>0</v>
      </c>
      <c r="AA1088">
        <f t="shared" si="520"/>
        <v>0</v>
      </c>
      <c r="AB1088">
        <f t="shared" si="532"/>
        <v>-0.54</v>
      </c>
      <c r="AC1088">
        <f t="shared" si="533"/>
        <v>-0.61899999999999999</v>
      </c>
      <c r="AD1088">
        <f t="shared" si="534"/>
        <v>2.6680000000000001</v>
      </c>
      <c r="AE1088">
        <f t="shared" si="535"/>
        <v>0</v>
      </c>
      <c r="AG1088">
        <f t="shared" si="541"/>
        <v>-9.4247779607693795E-3</v>
      </c>
      <c r="AH1088">
        <f t="shared" si="542"/>
        <v>-1.08035880698449E-2</v>
      </c>
      <c r="AI1088">
        <f t="shared" si="543"/>
        <v>4.6565384443208714E-2</v>
      </c>
      <c r="AJ1088">
        <f t="shared" si="544"/>
        <v>-0.21968253972425056</v>
      </c>
      <c r="AK1088">
        <f t="shared" si="545"/>
        <v>0.11808303221099482</v>
      </c>
      <c r="AL1088">
        <f t="shared" si="546"/>
        <v>9.8452156717058212</v>
      </c>
      <c r="AM1088">
        <f t="shared" si="538"/>
        <v>-0.21967523971672925</v>
      </c>
      <c r="AN1088">
        <f t="shared" si="539"/>
        <v>0.11809998454471704</v>
      </c>
      <c r="AO1088">
        <f t="shared" si="540"/>
        <v>9.8452156312527599</v>
      </c>
      <c r="AQ1088">
        <f t="shared" si="528"/>
        <v>2.3924999986775219E-2</v>
      </c>
      <c r="AR1088" t="b">
        <f t="shared" si="536"/>
        <v>0</v>
      </c>
      <c r="AS1088" t="b">
        <f t="shared" si="537"/>
        <v>0</v>
      </c>
      <c r="AT1088" t="b">
        <f>FALSE</f>
        <v>0</v>
      </c>
      <c r="AU1088" t="b">
        <f t="shared" si="524"/>
        <v>0</v>
      </c>
      <c r="AV1088" t="b">
        <f t="shared" si="529"/>
        <v>0</v>
      </c>
      <c r="AW1088" t="b">
        <f t="shared" si="525"/>
        <v>0</v>
      </c>
      <c r="AX1088">
        <f t="shared" si="530"/>
        <v>0</v>
      </c>
      <c r="AY1088">
        <f t="shared" si="531"/>
        <v>0</v>
      </c>
      <c r="AZ1088" t="b">
        <f t="shared" si="526"/>
        <v>0</v>
      </c>
    </row>
    <row r="1089" spans="1:52" x14ac:dyDescent="0.3">
      <c r="A1089" s="4">
        <v>1087</v>
      </c>
      <c r="B1089" s="4">
        <v>-803095526769</v>
      </c>
      <c r="C1089" s="5">
        <v>0</v>
      </c>
      <c r="D1089" s="5">
        <v>-1.2543E-2</v>
      </c>
      <c r="E1089" s="5">
        <v>4.9919999999999999E-3</v>
      </c>
      <c r="F1089" s="5">
        <v>1004144</v>
      </c>
      <c r="G1089" s="5">
        <v>0</v>
      </c>
      <c r="H1089" s="5">
        <v>0</v>
      </c>
      <c r="I1089" s="5">
        <v>0</v>
      </c>
      <c r="J1089" s="5">
        <v>-0.53800000000000003</v>
      </c>
      <c r="K1089" s="5">
        <v>-0.61799999999999999</v>
      </c>
      <c r="L1089" s="5">
        <v>2668000</v>
      </c>
      <c r="M1089" s="5">
        <v>0</v>
      </c>
      <c r="S1089">
        <f t="shared" si="516"/>
        <v>1087</v>
      </c>
      <c r="T1089">
        <f t="shared" si="527"/>
        <v>25.637141000013798</v>
      </c>
      <c r="U1089">
        <f t="shared" si="517"/>
        <v>0</v>
      </c>
      <c r="V1089">
        <f t="shared" si="521"/>
        <v>-0.12299916660000002</v>
      </c>
      <c r="W1089">
        <f t="shared" si="522"/>
        <v>4.8952550400000003E-2</v>
      </c>
      <c r="X1089">
        <f t="shared" si="523"/>
        <v>9.846836892799999</v>
      </c>
      <c r="Y1089">
        <f t="shared" si="518"/>
        <v>0</v>
      </c>
      <c r="Z1089">
        <f t="shared" si="519"/>
        <v>0</v>
      </c>
      <c r="AA1089">
        <f t="shared" si="520"/>
        <v>0</v>
      </c>
      <c r="AB1089">
        <f t="shared" si="532"/>
        <v>-0.53800000000000003</v>
      </c>
      <c r="AC1089">
        <f t="shared" si="533"/>
        <v>-0.61799999999999999</v>
      </c>
      <c r="AD1089">
        <f t="shared" si="534"/>
        <v>2.6680000000000001</v>
      </c>
      <c r="AE1089">
        <f t="shared" si="535"/>
        <v>0</v>
      </c>
      <c r="AG1089">
        <f t="shared" si="541"/>
        <v>-9.3898713757294937E-3</v>
      </c>
      <c r="AH1089">
        <f t="shared" si="542"/>
        <v>-1.0786134777324957E-2</v>
      </c>
      <c r="AI1089">
        <f t="shared" si="543"/>
        <v>4.6565384443208714E-2</v>
      </c>
      <c r="AJ1089">
        <f t="shared" si="544"/>
        <v>-0.22919926222167103</v>
      </c>
      <c r="AK1089">
        <f t="shared" si="545"/>
        <v>0.14139173022200574</v>
      </c>
      <c r="AL1089">
        <f t="shared" si="546"/>
        <v>9.8440437838016539</v>
      </c>
      <c r="AM1089">
        <f t="shared" si="538"/>
        <v>-0.2291896223604058</v>
      </c>
      <c r="AN1089">
        <f t="shared" si="539"/>
        <v>0.1414095655349116</v>
      </c>
      <c r="AO1089">
        <f t="shared" si="540"/>
        <v>9.8440437520543167</v>
      </c>
      <c r="AQ1089">
        <f t="shared" si="528"/>
        <v>1.6551000066101551E-2</v>
      </c>
      <c r="AR1089" t="b">
        <f t="shared" si="536"/>
        <v>0</v>
      </c>
      <c r="AS1089" t="b">
        <f t="shared" si="537"/>
        <v>0</v>
      </c>
      <c r="AT1089" t="b">
        <f>FALSE</f>
        <v>0</v>
      </c>
      <c r="AU1089" t="b">
        <f t="shared" si="524"/>
        <v>0</v>
      </c>
      <c r="AV1089" t="b">
        <f t="shared" si="529"/>
        <v>0</v>
      </c>
      <c r="AW1089" t="b">
        <f t="shared" si="525"/>
        <v>0</v>
      </c>
      <c r="AX1089">
        <f t="shared" si="530"/>
        <v>0</v>
      </c>
      <c r="AY1089">
        <f t="shared" si="531"/>
        <v>0</v>
      </c>
      <c r="AZ1089" t="b">
        <f t="shared" si="526"/>
        <v>0</v>
      </c>
    </row>
    <row r="1090" spans="1:52" x14ac:dyDescent="0.3">
      <c r="A1090" s="4">
        <v>1088</v>
      </c>
      <c r="B1090" s="4">
        <v>-803095505571</v>
      </c>
      <c r="C1090" s="5">
        <v>0</v>
      </c>
      <c r="D1090" s="5">
        <v>-1.4726E-2</v>
      </c>
      <c r="E1090" s="5">
        <v>3.5950000000000001E-3</v>
      </c>
      <c r="F1090" s="5">
        <v>1004087</v>
      </c>
      <c r="G1090" s="5">
        <v>0</v>
      </c>
      <c r="H1090" s="5">
        <v>0</v>
      </c>
      <c r="I1090" s="5">
        <v>0</v>
      </c>
      <c r="J1090" s="5">
        <v>-0.53700000000000003</v>
      </c>
      <c r="K1090" s="5">
        <v>-0.61699999999999999</v>
      </c>
      <c r="L1090" s="5">
        <v>2667000</v>
      </c>
      <c r="M1090" s="5">
        <v>0</v>
      </c>
      <c r="S1090">
        <f t="shared" ref="S1090:S1120" si="547">A1090</f>
        <v>1088</v>
      </c>
      <c r="T1090">
        <f t="shared" si="527"/>
        <v>25.658338999957778</v>
      </c>
      <c r="U1090">
        <f t="shared" ref="U1090:U1120" si="548">C1090</f>
        <v>0</v>
      </c>
      <c r="V1090">
        <f t="shared" si="521"/>
        <v>-0.1444061012</v>
      </c>
      <c r="W1090">
        <f t="shared" si="522"/>
        <v>3.5253289E-2</v>
      </c>
      <c r="X1090">
        <f t="shared" si="523"/>
        <v>9.8462779394000002</v>
      </c>
      <c r="Y1090">
        <f t="shared" ref="Y1090:Y1120" si="549">IF(ABS(G1090)&gt;1,G1090/1000000,G1090)</f>
        <v>0</v>
      </c>
      <c r="Z1090">
        <f t="shared" ref="Z1090:Z1120" si="550">IF(ABS(H1090)&gt;1,H1090/1000000,H1090)</f>
        <v>0</v>
      </c>
      <c r="AA1090">
        <f t="shared" ref="AA1090:AA1120" si="551">IF(ABS(I1090)&gt;1,I1090/1000000,I1090)</f>
        <v>0</v>
      </c>
      <c r="AB1090">
        <f t="shared" si="532"/>
        <v>-0.53700000000000003</v>
      </c>
      <c r="AC1090">
        <f t="shared" si="533"/>
        <v>-0.61699999999999999</v>
      </c>
      <c r="AD1090">
        <f t="shared" si="534"/>
        <v>2.6669999999999998</v>
      </c>
      <c r="AE1090">
        <f t="shared" si="535"/>
        <v>0</v>
      </c>
      <c r="AG1090">
        <f t="shared" si="541"/>
        <v>-9.3724180832095508E-3</v>
      </c>
      <c r="AH1090">
        <f t="shared" si="542"/>
        <v>-1.0768681484805013E-2</v>
      </c>
      <c r="AI1090">
        <f t="shared" si="543"/>
        <v>4.6547931150688768E-2</v>
      </c>
      <c r="AJ1090">
        <f t="shared" si="544"/>
        <v>-0.2504271099286674</v>
      </c>
      <c r="AK1090">
        <f t="shared" si="545"/>
        <v>0.12751389812207825</v>
      </c>
      <c r="AL1090">
        <f t="shared" si="546"/>
        <v>9.8433892356628228</v>
      </c>
      <c r="AM1090">
        <f t="shared" si="538"/>
        <v>-0.2504188950908639</v>
      </c>
      <c r="AN1090">
        <f t="shared" si="539"/>
        <v>0.12753382300159008</v>
      </c>
      <c r="AO1090">
        <f t="shared" si="540"/>
        <v>9.8433891865219021</v>
      </c>
      <c r="AQ1090">
        <f t="shared" si="528"/>
        <v>2.1197999943979084E-2</v>
      </c>
      <c r="AR1090" t="b">
        <f t="shared" si="536"/>
        <v>0</v>
      </c>
      <c r="AS1090" t="b">
        <f t="shared" si="537"/>
        <v>0</v>
      </c>
      <c r="AT1090" t="b">
        <f>FALSE</f>
        <v>0</v>
      </c>
      <c r="AU1090" t="b">
        <f t="shared" si="524"/>
        <v>0</v>
      </c>
      <c r="AV1090" t="b">
        <f t="shared" si="529"/>
        <v>0</v>
      </c>
      <c r="AW1090" t="b">
        <f t="shared" si="525"/>
        <v>0</v>
      </c>
      <c r="AX1090">
        <f t="shared" si="530"/>
        <v>0</v>
      </c>
      <c r="AY1090">
        <f t="shared" si="531"/>
        <v>0</v>
      </c>
      <c r="AZ1090" t="b">
        <f t="shared" si="526"/>
        <v>0</v>
      </c>
    </row>
    <row r="1091" spans="1:52" x14ac:dyDescent="0.3">
      <c r="A1091" s="4">
        <v>1089</v>
      </c>
      <c r="B1091" s="4">
        <v>-803095486801</v>
      </c>
      <c r="C1091" s="5">
        <v>0</v>
      </c>
      <c r="D1091" s="5">
        <v>-2.1949E-2</v>
      </c>
      <c r="E1091" s="5">
        <v>4.6369999999999996E-3</v>
      </c>
      <c r="F1091" s="5">
        <v>1003804</v>
      </c>
      <c r="G1091" s="5">
        <v>0</v>
      </c>
      <c r="H1091" s="5">
        <v>0</v>
      </c>
      <c r="I1091" s="5">
        <v>0</v>
      </c>
      <c r="J1091" s="5">
        <v>-0.53600000000000003</v>
      </c>
      <c r="K1091" s="5">
        <v>-0.61199999999999999</v>
      </c>
      <c r="L1091" s="5">
        <v>2669000</v>
      </c>
      <c r="M1091" s="5">
        <v>0</v>
      </c>
      <c r="S1091">
        <f t="shared" si="547"/>
        <v>1089</v>
      </c>
      <c r="T1091">
        <f t="shared" si="527"/>
        <v>25.677109000040218</v>
      </c>
      <c r="U1091">
        <f t="shared" si="548"/>
        <v>0</v>
      </c>
      <c r="V1091">
        <f t="shared" ref="V1091:V1120" si="552">IF(ABS(D1091)&gt;1,D1091/1000000,D1091)*9.8062</f>
        <v>-0.21523628380000001</v>
      </c>
      <c r="W1091">
        <f t="shared" ref="W1091:W1120" si="553">IF(ABS(E1091)&gt;1,E1091/1000000,E1091)*9.8062</f>
        <v>4.54713494E-2</v>
      </c>
      <c r="X1091">
        <f t="shared" ref="X1091:X1120" si="554">IF(ABS(F1091)&gt;1,F1091/1000000,F1091)*9.8062</f>
        <v>9.8435027848000001</v>
      </c>
      <c r="Y1091">
        <f t="shared" si="549"/>
        <v>0</v>
      </c>
      <c r="Z1091">
        <f t="shared" si="550"/>
        <v>0</v>
      </c>
      <c r="AA1091">
        <f t="shared" si="551"/>
        <v>0</v>
      </c>
      <c r="AB1091">
        <f t="shared" si="532"/>
        <v>-0.53600000000000003</v>
      </c>
      <c r="AC1091">
        <f t="shared" si="533"/>
        <v>-0.61199999999999999</v>
      </c>
      <c r="AD1091">
        <f t="shared" si="534"/>
        <v>2.669</v>
      </c>
      <c r="AE1091">
        <f t="shared" si="535"/>
        <v>0</v>
      </c>
      <c r="AG1091">
        <f t="shared" si="541"/>
        <v>-9.3549647906896061E-3</v>
      </c>
      <c r="AH1091">
        <f t="shared" si="542"/>
        <v>-1.0681415022205296E-2</v>
      </c>
      <c r="AI1091">
        <f t="shared" si="543"/>
        <v>4.6582837735728654E-2</v>
      </c>
      <c r="AJ1091">
        <f t="shared" si="544"/>
        <v>-0.32036454467691572</v>
      </c>
      <c r="AK1091">
        <f t="shared" si="545"/>
        <v>0.13752687889447579</v>
      </c>
      <c r="AL1091">
        <f t="shared" si="546"/>
        <v>9.8397862930015485</v>
      </c>
      <c r="AM1091">
        <f t="shared" si="538"/>
        <v>-0.32035540046573757</v>
      </c>
      <c r="AN1091">
        <f t="shared" si="539"/>
        <v>0.13755363851719404</v>
      </c>
      <c r="AO1091">
        <f t="shared" si="540"/>
        <v>9.8397862166699941</v>
      </c>
      <c r="AQ1091">
        <f t="shared" si="528"/>
        <v>1.8770000082440674E-2</v>
      </c>
      <c r="AR1091" t="b">
        <f t="shared" si="536"/>
        <v>0</v>
      </c>
      <c r="AS1091" t="b">
        <f t="shared" si="537"/>
        <v>0</v>
      </c>
      <c r="AT1091" t="b">
        <f>FALSE</f>
        <v>0</v>
      </c>
      <c r="AU1091" t="b">
        <f t="shared" ref="AU1091:AU1120" si="555">AND(OR(AU1090,AND(AB1091=0,AC1091=0)),AR1091=AS1091)</f>
        <v>0</v>
      </c>
      <c r="AV1091" t="b">
        <f t="shared" si="529"/>
        <v>0</v>
      </c>
      <c r="AW1091" t="b">
        <f t="shared" ref="AW1091:AW1120" si="556">AND(AS1091,NOT(AT1091),AU1091)</f>
        <v>0</v>
      </c>
      <c r="AX1091">
        <f t="shared" si="530"/>
        <v>0</v>
      </c>
      <c r="AY1091">
        <f t="shared" si="531"/>
        <v>0</v>
      </c>
      <c r="AZ1091" t="b">
        <f t="shared" ref="AZ1091:AZ1120" si="557">AND(AU1091,AS1091,NOT(AV1091),NOT(AW1091))</f>
        <v>0</v>
      </c>
    </row>
    <row r="1092" spans="1:52" x14ac:dyDescent="0.3">
      <c r="A1092" s="4">
        <v>1090</v>
      </c>
      <c r="B1092" s="4">
        <v>-803095465919</v>
      </c>
      <c r="C1092" s="5">
        <v>0</v>
      </c>
      <c r="D1092" s="5">
        <v>-2.0296999999999999E-2</v>
      </c>
      <c r="E1092" s="5">
        <v>4.2180000000000004E-3</v>
      </c>
      <c r="F1092" s="5">
        <v>0.995139</v>
      </c>
      <c r="G1092" s="5">
        <v>0</v>
      </c>
      <c r="H1092" s="5">
        <v>0</v>
      </c>
      <c r="I1092" s="5">
        <v>0</v>
      </c>
      <c r="J1092" s="5">
        <v>-0.53300000000000003</v>
      </c>
      <c r="K1092" s="5">
        <v>-0.60699999999999998</v>
      </c>
      <c r="L1092" s="5">
        <v>2670000</v>
      </c>
      <c r="M1092" s="5">
        <v>0</v>
      </c>
      <c r="S1092">
        <f t="shared" si="547"/>
        <v>1090</v>
      </c>
      <c r="T1092">
        <f t="shared" ref="T1092:T1120" si="558">B1092/1000000-B$2/1000000</f>
        <v>25.697991000022739</v>
      </c>
      <c r="U1092">
        <f t="shared" si="548"/>
        <v>0</v>
      </c>
      <c r="V1092">
        <f t="shared" si="552"/>
        <v>-0.19903644140000001</v>
      </c>
      <c r="W1092">
        <f t="shared" si="553"/>
        <v>4.1362551600000005E-2</v>
      </c>
      <c r="X1092">
        <f t="shared" si="554"/>
        <v>9.7585320618000004</v>
      </c>
      <c r="Y1092">
        <f t="shared" si="549"/>
        <v>0</v>
      </c>
      <c r="Z1092">
        <f t="shared" si="550"/>
        <v>0</v>
      </c>
      <c r="AA1092">
        <f t="shared" si="551"/>
        <v>0</v>
      </c>
      <c r="AB1092">
        <f t="shared" si="532"/>
        <v>-0.53300000000000003</v>
      </c>
      <c r="AC1092">
        <f t="shared" si="533"/>
        <v>-0.60699999999999998</v>
      </c>
      <c r="AD1092">
        <f t="shared" si="534"/>
        <v>2.67</v>
      </c>
      <c r="AE1092">
        <f t="shared" si="535"/>
        <v>0</v>
      </c>
      <c r="AG1092">
        <f t="shared" si="541"/>
        <v>-9.3026049131297774E-3</v>
      </c>
      <c r="AH1092">
        <f t="shared" si="542"/>
        <v>-1.059414855960558E-2</v>
      </c>
      <c r="AI1092">
        <f t="shared" si="543"/>
        <v>4.66002910282486E-2</v>
      </c>
      <c r="AJ1092">
        <f t="shared" si="544"/>
        <v>-0.3024066764878604</v>
      </c>
      <c r="AK1092">
        <f t="shared" si="545"/>
        <v>0.13211451159109627</v>
      </c>
      <c r="AL1092">
        <f t="shared" si="546"/>
        <v>9.7550689554047345</v>
      </c>
      <c r="AM1092">
        <f t="shared" si="538"/>
        <v>-0.30239812701056173</v>
      </c>
      <c r="AN1092">
        <f t="shared" si="539"/>
        <v>0.13213922087235608</v>
      </c>
      <c r="AO1092">
        <f t="shared" si="540"/>
        <v>9.7550688857612045</v>
      </c>
      <c r="AQ1092">
        <f t="shared" ref="AQ1092:AQ1120" si="559">T1092-T1091</f>
        <v>2.0881999982520938E-2</v>
      </c>
      <c r="AR1092" t="b">
        <f t="shared" si="536"/>
        <v>0</v>
      </c>
      <c r="AS1092" t="b">
        <f t="shared" si="537"/>
        <v>0</v>
      </c>
      <c r="AT1092" t="b">
        <f>FALSE</f>
        <v>0</v>
      </c>
      <c r="AU1092" t="b">
        <f t="shared" si="555"/>
        <v>0</v>
      </c>
      <c r="AV1092" t="b">
        <f t="shared" ref="AV1092:AV1120" si="560">AND(AU1092,NOT(AS1092))</f>
        <v>0</v>
      </c>
      <c r="AW1092" t="b">
        <f t="shared" si="556"/>
        <v>0</v>
      </c>
      <c r="AX1092">
        <f t="shared" si="530"/>
        <v>0</v>
      </c>
      <c r="AY1092">
        <f t="shared" si="531"/>
        <v>0</v>
      </c>
      <c r="AZ1092" t="b">
        <f t="shared" si="557"/>
        <v>0</v>
      </c>
    </row>
    <row r="1093" spans="1:52" x14ac:dyDescent="0.3">
      <c r="A1093" s="4">
        <v>1091</v>
      </c>
      <c r="B1093" s="4">
        <v>-803095451467</v>
      </c>
      <c r="C1093" s="5">
        <v>0</v>
      </c>
      <c r="D1093" s="5">
        <v>-1.3795E-2</v>
      </c>
      <c r="E1093" s="5">
        <v>2.7929999999999999E-3</v>
      </c>
      <c r="F1093" s="5">
        <v>1003900</v>
      </c>
      <c r="G1093" s="5">
        <v>0</v>
      </c>
      <c r="H1093" s="5">
        <v>0</v>
      </c>
      <c r="I1093" s="5">
        <v>0</v>
      </c>
      <c r="J1093" s="5">
        <v>-0.53200000000000003</v>
      </c>
      <c r="K1093" s="5">
        <v>-0.60499999999999998</v>
      </c>
      <c r="L1093" s="5">
        <v>2670000</v>
      </c>
      <c r="M1093" s="5">
        <v>0</v>
      </c>
      <c r="S1093">
        <f t="shared" si="547"/>
        <v>1091</v>
      </c>
      <c r="T1093">
        <f t="shared" si="558"/>
        <v>25.712443000054918</v>
      </c>
      <c r="U1093">
        <f t="shared" si="548"/>
        <v>0</v>
      </c>
      <c r="V1093">
        <f t="shared" si="552"/>
        <v>-0.13527652900000001</v>
      </c>
      <c r="W1093">
        <f t="shared" si="553"/>
        <v>2.7388716600000002E-2</v>
      </c>
      <c r="X1093">
        <f t="shared" si="554"/>
        <v>9.84444418</v>
      </c>
      <c r="Y1093">
        <f t="shared" si="549"/>
        <v>0</v>
      </c>
      <c r="Z1093">
        <f t="shared" si="550"/>
        <v>0</v>
      </c>
      <c r="AA1093">
        <f t="shared" si="551"/>
        <v>0</v>
      </c>
      <c r="AB1093">
        <f t="shared" si="532"/>
        <v>-0.53200000000000003</v>
      </c>
      <c r="AC1093">
        <f t="shared" si="533"/>
        <v>-0.60499999999999998</v>
      </c>
      <c r="AD1093">
        <f t="shared" si="534"/>
        <v>2.67</v>
      </c>
      <c r="AE1093">
        <f t="shared" si="535"/>
        <v>0</v>
      </c>
      <c r="AG1093">
        <f t="shared" si="541"/>
        <v>-9.2851516206098345E-3</v>
      </c>
      <c r="AH1093">
        <f t="shared" si="542"/>
        <v>-1.0559241974565694E-2</v>
      </c>
      <c r="AI1093">
        <f t="shared" si="543"/>
        <v>4.66002910282486E-2</v>
      </c>
      <c r="AJ1093">
        <f t="shared" si="544"/>
        <v>-0.23921692408569262</v>
      </c>
      <c r="AK1093">
        <f t="shared" si="545"/>
        <v>0.11877502101474303</v>
      </c>
      <c r="AL1093">
        <f t="shared" si="546"/>
        <v>9.8417883970264803</v>
      </c>
      <c r="AM1093">
        <f t="shared" si="538"/>
        <v>-0.2392097580167723</v>
      </c>
      <c r="AN1093">
        <f t="shared" si="539"/>
        <v>0.11879337937005616</v>
      </c>
      <c r="AO1093">
        <f t="shared" si="540"/>
        <v>9.841788349630292</v>
      </c>
      <c r="AQ1093">
        <f t="shared" si="559"/>
        <v>1.4452000032179058E-2</v>
      </c>
      <c r="AR1093" t="b">
        <f t="shared" si="536"/>
        <v>0</v>
      </c>
      <c r="AS1093" t="b">
        <f t="shared" si="537"/>
        <v>0</v>
      </c>
      <c r="AT1093" t="b">
        <f>FALSE</f>
        <v>0</v>
      </c>
      <c r="AU1093" t="b">
        <f t="shared" si="555"/>
        <v>0</v>
      </c>
      <c r="AV1093" t="b">
        <f t="shared" si="560"/>
        <v>0</v>
      </c>
      <c r="AW1093" t="b">
        <f t="shared" si="556"/>
        <v>0</v>
      </c>
      <c r="AX1093">
        <f t="shared" si="530"/>
        <v>0</v>
      </c>
      <c r="AY1093">
        <f t="shared" si="531"/>
        <v>0</v>
      </c>
      <c r="AZ1093" t="b">
        <f t="shared" si="557"/>
        <v>0</v>
      </c>
    </row>
    <row r="1094" spans="1:52" x14ac:dyDescent="0.3">
      <c r="A1094" s="4">
        <v>1092</v>
      </c>
      <c r="B1094" s="4">
        <v>-803095425667</v>
      </c>
      <c r="C1094" s="5">
        <v>0</v>
      </c>
      <c r="D1094" s="5">
        <v>-1.3728000000000001E-2</v>
      </c>
      <c r="E1094" s="5">
        <v>2.1740000000000002E-3</v>
      </c>
      <c r="F1094" s="5">
        <v>1003226</v>
      </c>
      <c r="G1094" s="5">
        <v>0</v>
      </c>
      <c r="H1094" s="5">
        <v>0</v>
      </c>
      <c r="I1094" s="5">
        <v>0</v>
      </c>
      <c r="J1094" s="5">
        <v>-0.53200000000000003</v>
      </c>
      <c r="K1094" s="5">
        <v>-0.60399999999999998</v>
      </c>
      <c r="L1094" s="5">
        <v>2671000</v>
      </c>
      <c r="M1094" s="5">
        <v>0</v>
      </c>
      <c r="S1094">
        <f t="shared" si="547"/>
        <v>1092</v>
      </c>
      <c r="T1094">
        <f t="shared" si="558"/>
        <v>25.738242999999784</v>
      </c>
      <c r="U1094">
        <f t="shared" si="548"/>
        <v>0</v>
      </c>
      <c r="V1094">
        <f t="shared" si="552"/>
        <v>-0.13461951360000002</v>
      </c>
      <c r="W1094">
        <f t="shared" si="553"/>
        <v>2.1318678800000001E-2</v>
      </c>
      <c r="X1094">
        <f t="shared" si="554"/>
        <v>9.8378348011999996</v>
      </c>
      <c r="Y1094">
        <f t="shared" si="549"/>
        <v>0</v>
      </c>
      <c r="Z1094">
        <f t="shared" si="550"/>
        <v>0</v>
      </c>
      <c r="AA1094">
        <f t="shared" si="551"/>
        <v>0</v>
      </c>
      <c r="AB1094">
        <f t="shared" si="532"/>
        <v>-0.53200000000000003</v>
      </c>
      <c r="AC1094">
        <f t="shared" si="533"/>
        <v>-0.60399999999999998</v>
      </c>
      <c r="AD1094">
        <f t="shared" si="534"/>
        <v>2.6709999999999998</v>
      </c>
      <c r="AE1094">
        <f t="shared" si="535"/>
        <v>0</v>
      </c>
      <c r="AG1094">
        <f t="shared" si="541"/>
        <v>-9.2851516206098345E-3</v>
      </c>
      <c r="AH1094">
        <f t="shared" si="542"/>
        <v>-1.0541788682045751E-2</v>
      </c>
      <c r="AI1094">
        <f t="shared" si="543"/>
        <v>4.6617744320768539E-2</v>
      </c>
      <c r="AJ1094">
        <f t="shared" si="544"/>
        <v>-0.23831848831632149</v>
      </c>
      <c r="AK1094">
        <f t="shared" si="545"/>
        <v>0.11264398314161971</v>
      </c>
      <c r="AL1094">
        <f t="shared" si="546"/>
        <v>9.8352471299097584</v>
      </c>
      <c r="AM1094">
        <f t="shared" si="538"/>
        <v>-0.23831193122363784</v>
      </c>
      <c r="AN1094">
        <f t="shared" si="539"/>
        <v>0.11266223502695191</v>
      </c>
      <c r="AO1094">
        <f t="shared" si="540"/>
        <v>9.835247079735451</v>
      </c>
      <c r="AQ1094">
        <f t="shared" si="559"/>
        <v>2.5799999944865704E-2</v>
      </c>
      <c r="AR1094" t="b">
        <f t="shared" si="536"/>
        <v>0</v>
      </c>
      <c r="AS1094" t="b">
        <f t="shared" si="537"/>
        <v>0</v>
      </c>
      <c r="AT1094" t="b">
        <f>FALSE</f>
        <v>0</v>
      </c>
      <c r="AU1094" t="b">
        <f t="shared" si="555"/>
        <v>0</v>
      </c>
      <c r="AV1094" t="b">
        <f t="shared" si="560"/>
        <v>0</v>
      </c>
      <c r="AW1094" t="b">
        <f t="shared" si="556"/>
        <v>0</v>
      </c>
      <c r="AX1094">
        <f t="shared" si="530"/>
        <v>0</v>
      </c>
      <c r="AY1094">
        <f t="shared" si="531"/>
        <v>0</v>
      </c>
      <c r="AZ1094" t="b">
        <f t="shared" si="557"/>
        <v>0</v>
      </c>
    </row>
    <row r="1095" spans="1:52" x14ac:dyDescent="0.3">
      <c r="A1095" s="4">
        <v>1093</v>
      </c>
      <c r="B1095" s="4">
        <v>-803095405837</v>
      </c>
      <c r="C1095" s="5">
        <v>0</v>
      </c>
      <c r="D1095" s="5">
        <v>-1.4538000000000001E-2</v>
      </c>
      <c r="E1095" s="5">
        <v>-5.2599999999999999E-3</v>
      </c>
      <c r="F1095" s="5">
        <v>1003937</v>
      </c>
      <c r="G1095" s="5">
        <v>0</v>
      </c>
      <c r="H1095" s="5">
        <v>0</v>
      </c>
      <c r="I1095" s="5">
        <v>0</v>
      </c>
      <c r="J1095" s="5">
        <v>-0.53600000000000003</v>
      </c>
      <c r="K1095" s="5">
        <v>-0.60299999999999998</v>
      </c>
      <c r="L1095" s="5">
        <v>2671000</v>
      </c>
      <c r="M1095" s="5">
        <v>0</v>
      </c>
      <c r="S1095">
        <f t="shared" si="547"/>
        <v>1093</v>
      </c>
      <c r="T1095">
        <f t="shared" si="558"/>
        <v>25.758073000004515</v>
      </c>
      <c r="U1095">
        <f t="shared" si="548"/>
        <v>0</v>
      </c>
      <c r="V1095">
        <f t="shared" si="552"/>
        <v>-0.14256253560000001</v>
      </c>
      <c r="W1095">
        <f t="shared" si="553"/>
        <v>-5.1580612000000005E-2</v>
      </c>
      <c r="X1095">
        <f t="shared" si="554"/>
        <v>9.844807009400002</v>
      </c>
      <c r="Y1095">
        <f t="shared" si="549"/>
        <v>0</v>
      </c>
      <c r="Z1095">
        <f t="shared" si="550"/>
        <v>0</v>
      </c>
      <c r="AA1095">
        <f t="shared" si="551"/>
        <v>0</v>
      </c>
      <c r="AB1095">
        <f t="shared" si="532"/>
        <v>-0.53600000000000003</v>
      </c>
      <c r="AC1095">
        <f t="shared" si="533"/>
        <v>-0.60299999999999998</v>
      </c>
      <c r="AD1095">
        <f t="shared" si="534"/>
        <v>2.6709999999999998</v>
      </c>
      <c r="AE1095">
        <f t="shared" si="535"/>
        <v>0</v>
      </c>
      <c r="AG1095">
        <f t="shared" si="541"/>
        <v>-9.3549647906896061E-3</v>
      </c>
      <c r="AH1095">
        <f t="shared" si="542"/>
        <v>-1.0524335389525807E-2</v>
      </c>
      <c r="AI1095">
        <f t="shared" si="543"/>
        <v>4.6617744320768539E-2</v>
      </c>
      <c r="AJ1095">
        <f t="shared" si="544"/>
        <v>-0.24616277859597369</v>
      </c>
      <c r="AK1095">
        <f t="shared" si="545"/>
        <v>4.0498988820925064E-2</v>
      </c>
      <c r="AL1095">
        <f t="shared" si="546"/>
        <v>9.842813287204061</v>
      </c>
      <c r="AM1095">
        <f t="shared" si="538"/>
        <v>-0.24616332316731004</v>
      </c>
      <c r="AN1095">
        <f t="shared" si="539"/>
        <v>4.0518124652446363E-2</v>
      </c>
      <c r="AO1095">
        <f t="shared" si="540"/>
        <v>9.8428131948302404</v>
      </c>
      <c r="AQ1095">
        <f t="shared" si="559"/>
        <v>1.9830000004731119E-2</v>
      </c>
      <c r="AR1095" t="b">
        <f t="shared" si="536"/>
        <v>0</v>
      </c>
      <c r="AS1095" t="b">
        <f t="shared" si="537"/>
        <v>0</v>
      </c>
      <c r="AT1095" t="b">
        <f>FALSE</f>
        <v>0</v>
      </c>
      <c r="AU1095" t="b">
        <f t="shared" si="555"/>
        <v>0</v>
      </c>
      <c r="AV1095" t="b">
        <f t="shared" si="560"/>
        <v>0</v>
      </c>
      <c r="AW1095" t="b">
        <f t="shared" si="556"/>
        <v>0</v>
      </c>
      <c r="AX1095">
        <f t="shared" si="530"/>
        <v>0</v>
      </c>
      <c r="AY1095">
        <f t="shared" si="531"/>
        <v>0</v>
      </c>
      <c r="AZ1095" t="b">
        <f t="shared" si="557"/>
        <v>0</v>
      </c>
    </row>
    <row r="1096" spans="1:52" x14ac:dyDescent="0.3">
      <c r="A1096" s="4">
        <v>1094</v>
      </c>
      <c r="B1096" s="4">
        <v>-803095384895</v>
      </c>
      <c r="C1096" s="5">
        <v>0</v>
      </c>
      <c r="D1096" s="5">
        <v>-1.34E-2</v>
      </c>
      <c r="E1096" s="5">
        <v>-3.0100000000000001E-3</v>
      </c>
      <c r="F1096" s="5">
        <v>1002229</v>
      </c>
      <c r="G1096" s="5">
        <v>0</v>
      </c>
      <c r="H1096" s="5">
        <v>0</v>
      </c>
      <c r="I1096" s="5">
        <v>0</v>
      </c>
      <c r="J1096" s="5">
        <v>-0.54</v>
      </c>
      <c r="K1096" s="5">
        <v>-0.60099999999999998</v>
      </c>
      <c r="L1096" s="5">
        <v>2672000</v>
      </c>
      <c r="M1096" s="5">
        <v>0</v>
      </c>
      <c r="S1096">
        <f t="shared" si="547"/>
        <v>1094</v>
      </c>
      <c r="T1096">
        <f t="shared" si="558"/>
        <v>25.779014999978244</v>
      </c>
      <c r="U1096">
        <f t="shared" si="548"/>
        <v>0</v>
      </c>
      <c r="V1096">
        <f t="shared" si="552"/>
        <v>-0.13140308000000001</v>
      </c>
      <c r="W1096">
        <f t="shared" si="553"/>
        <v>-2.9516662000000003E-2</v>
      </c>
      <c r="X1096">
        <f t="shared" si="554"/>
        <v>9.8280580198000003</v>
      </c>
      <c r="Y1096">
        <f t="shared" si="549"/>
        <v>0</v>
      </c>
      <c r="Z1096">
        <f t="shared" si="550"/>
        <v>0</v>
      </c>
      <c r="AA1096">
        <f t="shared" si="551"/>
        <v>0</v>
      </c>
      <c r="AB1096">
        <f t="shared" si="532"/>
        <v>-0.54</v>
      </c>
      <c r="AC1096">
        <f t="shared" si="533"/>
        <v>-0.60099999999999998</v>
      </c>
      <c r="AD1096">
        <f t="shared" si="534"/>
        <v>2.6720000000000002</v>
      </c>
      <c r="AE1096">
        <f t="shared" si="535"/>
        <v>0</v>
      </c>
      <c r="AG1096">
        <f t="shared" si="541"/>
        <v>-9.4247779607693795E-3</v>
      </c>
      <c r="AH1096">
        <f t="shared" si="542"/>
        <v>-1.0489428804485919E-2</v>
      </c>
      <c r="AI1096">
        <f t="shared" si="543"/>
        <v>4.6635197613288486E-2</v>
      </c>
      <c r="AJ1096">
        <f t="shared" si="544"/>
        <v>-0.23448467546549137</v>
      </c>
      <c r="AK1096">
        <f t="shared" si="545"/>
        <v>6.3092456428720745E-2</v>
      </c>
      <c r="AL1096">
        <f t="shared" si="546"/>
        <v>9.8259808020491199</v>
      </c>
      <c r="AM1096">
        <f t="shared" si="538"/>
        <v>-0.23448301492912277</v>
      </c>
      <c r="AN1096">
        <f t="shared" si="539"/>
        <v>6.3110542256869823E-2</v>
      </c>
      <c r="AO1096">
        <f t="shared" si="540"/>
        <v>9.825980725530151</v>
      </c>
      <c r="AQ1096">
        <f t="shared" si="559"/>
        <v>2.0941999973729253E-2</v>
      </c>
      <c r="AR1096" t="b">
        <f t="shared" si="536"/>
        <v>0</v>
      </c>
      <c r="AS1096" t="b">
        <f t="shared" si="537"/>
        <v>0</v>
      </c>
      <c r="AT1096" t="b">
        <f>FALSE</f>
        <v>0</v>
      </c>
      <c r="AU1096" t="b">
        <f t="shared" si="555"/>
        <v>0</v>
      </c>
      <c r="AV1096" t="b">
        <f t="shared" si="560"/>
        <v>0</v>
      </c>
      <c r="AW1096" t="b">
        <f t="shared" si="556"/>
        <v>0</v>
      </c>
      <c r="AX1096">
        <f t="shared" si="530"/>
        <v>0</v>
      </c>
      <c r="AY1096">
        <f t="shared" si="531"/>
        <v>0</v>
      </c>
      <c r="AZ1096" t="b">
        <f t="shared" si="557"/>
        <v>0</v>
      </c>
    </row>
    <row r="1097" spans="1:52" x14ac:dyDescent="0.3">
      <c r="A1097" s="4">
        <v>1095</v>
      </c>
      <c r="B1097" s="4">
        <v>-803095366251</v>
      </c>
      <c r="C1097" s="5">
        <v>0</v>
      </c>
      <c r="D1097" s="5">
        <v>-1.2489999999999999E-2</v>
      </c>
      <c r="E1097" s="5">
        <v>5.0229999999999997E-3</v>
      </c>
      <c r="F1097" s="5">
        <v>0.99618200000000001</v>
      </c>
      <c r="G1097" s="5">
        <v>0</v>
      </c>
      <c r="H1097" s="5">
        <v>0</v>
      </c>
      <c r="I1097" s="5">
        <v>0</v>
      </c>
      <c r="J1097" s="5">
        <v>-0.54</v>
      </c>
      <c r="K1097" s="5">
        <v>-0.6</v>
      </c>
      <c r="L1097" s="5">
        <v>2672000</v>
      </c>
      <c r="M1097" s="5">
        <v>0</v>
      </c>
      <c r="S1097">
        <f t="shared" si="547"/>
        <v>1095</v>
      </c>
      <c r="T1097">
        <f t="shared" si="558"/>
        <v>25.797659000032581</v>
      </c>
      <c r="U1097">
        <f t="shared" si="548"/>
        <v>0</v>
      </c>
      <c r="V1097">
        <f t="shared" si="552"/>
        <v>-0.122479438</v>
      </c>
      <c r="W1097">
        <f t="shared" si="553"/>
        <v>4.9256542600000001E-2</v>
      </c>
      <c r="X1097">
        <f t="shared" si="554"/>
        <v>9.7687599283999997</v>
      </c>
      <c r="Y1097">
        <f t="shared" si="549"/>
        <v>0</v>
      </c>
      <c r="Z1097">
        <f t="shared" si="550"/>
        <v>0</v>
      </c>
      <c r="AA1097">
        <f t="shared" si="551"/>
        <v>0</v>
      </c>
      <c r="AB1097">
        <f t="shared" si="532"/>
        <v>-0.54</v>
      </c>
      <c r="AC1097">
        <f t="shared" si="533"/>
        <v>-0.6</v>
      </c>
      <c r="AD1097">
        <f t="shared" si="534"/>
        <v>2.6720000000000002</v>
      </c>
      <c r="AE1097">
        <f t="shared" si="535"/>
        <v>0</v>
      </c>
      <c r="AG1097">
        <f t="shared" si="541"/>
        <v>-9.4247779607693795E-3</v>
      </c>
      <c r="AH1097">
        <f t="shared" si="542"/>
        <v>-1.0471975511965976E-2</v>
      </c>
      <c r="AI1097">
        <f t="shared" si="543"/>
        <v>4.6635197613288486E-2</v>
      </c>
      <c r="AJ1097">
        <f t="shared" si="544"/>
        <v>-0.22476906742834024</v>
      </c>
      <c r="AK1097">
        <f t="shared" si="545"/>
        <v>0.14130424931009869</v>
      </c>
      <c r="AL1097">
        <f t="shared" si="546"/>
        <v>9.7660437196384482</v>
      </c>
      <c r="AM1097">
        <f t="shared" si="538"/>
        <v>-0.22475966288683719</v>
      </c>
      <c r="AN1097">
        <f t="shared" si="539"/>
        <v>0.14132138523989571</v>
      </c>
      <c r="AO1097">
        <f t="shared" si="540"/>
        <v>9.7660436881291979</v>
      </c>
      <c r="AQ1097">
        <f t="shared" si="559"/>
        <v>1.8644000054337084E-2</v>
      </c>
      <c r="AR1097" t="b">
        <f t="shared" si="536"/>
        <v>0</v>
      </c>
      <c r="AS1097" t="b">
        <f t="shared" si="537"/>
        <v>0</v>
      </c>
      <c r="AT1097" t="b">
        <f>FALSE</f>
        <v>0</v>
      </c>
      <c r="AU1097" t="b">
        <f t="shared" si="555"/>
        <v>0</v>
      </c>
      <c r="AV1097" t="b">
        <f t="shared" si="560"/>
        <v>0</v>
      </c>
      <c r="AW1097" t="b">
        <f t="shared" si="556"/>
        <v>0</v>
      </c>
      <c r="AX1097">
        <f t="shared" si="530"/>
        <v>0</v>
      </c>
      <c r="AY1097">
        <f t="shared" si="531"/>
        <v>0</v>
      </c>
      <c r="AZ1097" t="b">
        <f t="shared" si="557"/>
        <v>0</v>
      </c>
    </row>
    <row r="1098" spans="1:52" x14ac:dyDescent="0.3">
      <c r="A1098" s="4">
        <v>1096</v>
      </c>
      <c r="B1098" s="4">
        <v>-803095346027</v>
      </c>
      <c r="C1098" s="5">
        <v>0</v>
      </c>
      <c r="D1098" s="5">
        <v>-1.2961E-2</v>
      </c>
      <c r="E1098" s="5">
        <v>4.156E-3</v>
      </c>
      <c r="F1098" s="5">
        <v>0.99884099999999998</v>
      </c>
      <c r="G1098" s="5">
        <v>0</v>
      </c>
      <c r="H1098" s="5">
        <v>0</v>
      </c>
      <c r="I1098" s="5">
        <v>0</v>
      </c>
      <c r="J1098" s="5">
        <v>-0.53800000000000003</v>
      </c>
      <c r="K1098" s="5">
        <v>-0.60099999999999998</v>
      </c>
      <c r="L1098" s="5">
        <v>2672000</v>
      </c>
      <c r="M1098" s="5">
        <v>0</v>
      </c>
      <c r="S1098">
        <f t="shared" si="547"/>
        <v>1096</v>
      </c>
      <c r="T1098">
        <f t="shared" si="558"/>
        <v>25.817883000010625</v>
      </c>
      <c r="U1098">
        <f t="shared" si="548"/>
        <v>0</v>
      </c>
      <c r="V1098">
        <f t="shared" si="552"/>
        <v>-0.12709815820000001</v>
      </c>
      <c r="W1098">
        <f t="shared" si="553"/>
        <v>4.0754567200000001E-2</v>
      </c>
      <c r="X1098">
        <f t="shared" si="554"/>
        <v>9.7948346142000009</v>
      </c>
      <c r="Y1098">
        <f t="shared" si="549"/>
        <v>0</v>
      </c>
      <c r="Z1098">
        <f t="shared" si="550"/>
        <v>0</v>
      </c>
      <c r="AA1098">
        <f t="shared" si="551"/>
        <v>0</v>
      </c>
      <c r="AB1098">
        <f t="shared" si="532"/>
        <v>-0.53800000000000003</v>
      </c>
      <c r="AC1098">
        <f t="shared" si="533"/>
        <v>-0.60099999999999998</v>
      </c>
      <c r="AD1098">
        <f t="shared" si="534"/>
        <v>2.6720000000000002</v>
      </c>
      <c r="AE1098">
        <f t="shared" si="535"/>
        <v>0</v>
      </c>
      <c r="AG1098">
        <f t="shared" si="541"/>
        <v>-9.3898713757294937E-3</v>
      </c>
      <c r="AH1098">
        <f t="shared" si="542"/>
        <v>-1.0489428804485919E-2</v>
      </c>
      <c r="AI1098">
        <f t="shared" si="543"/>
        <v>4.6635197613288486E-2</v>
      </c>
      <c r="AJ1098">
        <f t="shared" si="544"/>
        <v>-0.22983150233751973</v>
      </c>
      <c r="AK1098">
        <f t="shared" si="545"/>
        <v>0.13270607852021171</v>
      </c>
      <c r="AL1098">
        <f t="shared" si="546"/>
        <v>9.7921482103445037</v>
      </c>
      <c r="AM1098">
        <f t="shared" si="538"/>
        <v>-0.22982295911575479</v>
      </c>
      <c r="AN1098">
        <f t="shared" si="539"/>
        <v>0.13272365620718671</v>
      </c>
      <c r="AO1098">
        <f t="shared" si="540"/>
        <v>9.7921481726249553</v>
      </c>
      <c r="AQ1098">
        <f t="shared" si="559"/>
        <v>2.0223999978043139E-2</v>
      </c>
      <c r="AR1098" t="b">
        <f t="shared" si="536"/>
        <v>0</v>
      </c>
      <c r="AS1098" t="b">
        <f t="shared" si="537"/>
        <v>0</v>
      </c>
      <c r="AT1098" t="b">
        <f>FALSE</f>
        <v>0</v>
      </c>
      <c r="AU1098" t="b">
        <f t="shared" si="555"/>
        <v>0</v>
      </c>
      <c r="AV1098" t="b">
        <f t="shared" si="560"/>
        <v>0</v>
      </c>
      <c r="AW1098" t="b">
        <f t="shared" si="556"/>
        <v>0</v>
      </c>
      <c r="AX1098">
        <f t="shared" si="530"/>
        <v>0</v>
      </c>
      <c r="AY1098">
        <f t="shared" si="531"/>
        <v>0</v>
      </c>
      <c r="AZ1098" t="b">
        <f t="shared" si="557"/>
        <v>0</v>
      </c>
    </row>
    <row r="1099" spans="1:52" x14ac:dyDescent="0.3">
      <c r="A1099" s="4">
        <v>1097</v>
      </c>
      <c r="B1099" s="4">
        <v>-803095322874</v>
      </c>
      <c r="C1099" s="5">
        <v>0</v>
      </c>
      <c r="D1099" s="5">
        <v>-1.2888999999999999E-2</v>
      </c>
      <c r="E1099" s="5">
        <v>4.1599999999999996E-3</v>
      </c>
      <c r="F1099" s="5">
        <v>1003086</v>
      </c>
      <c r="G1099" s="5">
        <v>0</v>
      </c>
      <c r="H1099" s="5">
        <v>0</v>
      </c>
      <c r="I1099" s="5">
        <v>0</v>
      </c>
      <c r="J1099" s="5">
        <v>-0.53600000000000003</v>
      </c>
      <c r="K1099" s="5">
        <v>-0.60099999999999998</v>
      </c>
      <c r="L1099" s="5">
        <v>2673000</v>
      </c>
      <c r="M1099" s="5">
        <v>0</v>
      </c>
      <c r="S1099">
        <f t="shared" si="547"/>
        <v>1097</v>
      </c>
      <c r="T1099">
        <f t="shared" si="558"/>
        <v>25.841036000056192</v>
      </c>
      <c r="U1099">
        <f t="shared" si="548"/>
        <v>0</v>
      </c>
      <c r="V1099">
        <f t="shared" si="552"/>
        <v>-0.12639211180000001</v>
      </c>
      <c r="W1099">
        <f t="shared" si="553"/>
        <v>4.0793791999999995E-2</v>
      </c>
      <c r="X1099">
        <f t="shared" si="554"/>
        <v>9.836461933199999</v>
      </c>
      <c r="Y1099">
        <f t="shared" si="549"/>
        <v>0</v>
      </c>
      <c r="Z1099">
        <f t="shared" si="550"/>
        <v>0</v>
      </c>
      <c r="AA1099">
        <f t="shared" si="551"/>
        <v>0</v>
      </c>
      <c r="AB1099">
        <f t="shared" si="532"/>
        <v>-0.53600000000000003</v>
      </c>
      <c r="AC1099">
        <f t="shared" si="533"/>
        <v>-0.60099999999999998</v>
      </c>
      <c r="AD1099">
        <f t="shared" si="534"/>
        <v>2.673</v>
      </c>
      <c r="AE1099">
        <f t="shared" si="535"/>
        <v>0</v>
      </c>
      <c r="AG1099">
        <f t="shared" si="541"/>
        <v>-9.3549647906896061E-3</v>
      </c>
      <c r="AH1099">
        <f t="shared" si="542"/>
        <v>-1.0489428804485919E-2</v>
      </c>
      <c r="AI1099">
        <f t="shared" si="543"/>
        <v>4.6652650905808432E-2</v>
      </c>
      <c r="AJ1099">
        <f t="shared" si="544"/>
        <v>-0.22956213357142008</v>
      </c>
      <c r="AK1099">
        <f t="shared" si="545"/>
        <v>0.13279295534998764</v>
      </c>
      <c r="AL1099">
        <f t="shared" si="546"/>
        <v>9.8337830828487967</v>
      </c>
      <c r="AM1099">
        <f t="shared" si="538"/>
        <v>-0.229553615927865</v>
      </c>
      <c r="AN1099">
        <f t="shared" si="539"/>
        <v>0.13281041983668504</v>
      </c>
      <c r="AO1099">
        <f t="shared" si="540"/>
        <v>9.8337830458313906</v>
      </c>
      <c r="AQ1099">
        <f t="shared" si="559"/>
        <v>2.3153000045567751E-2</v>
      </c>
      <c r="AR1099" t="b">
        <f t="shared" si="536"/>
        <v>0</v>
      </c>
      <c r="AS1099" t="b">
        <f t="shared" si="537"/>
        <v>0</v>
      </c>
      <c r="AT1099" t="b">
        <f>FALSE</f>
        <v>0</v>
      </c>
      <c r="AU1099" t="b">
        <f t="shared" si="555"/>
        <v>0</v>
      </c>
      <c r="AV1099" t="b">
        <f t="shared" si="560"/>
        <v>0</v>
      </c>
      <c r="AW1099" t="b">
        <f t="shared" si="556"/>
        <v>0</v>
      </c>
      <c r="AX1099">
        <f t="shared" si="530"/>
        <v>0</v>
      </c>
      <c r="AY1099">
        <f t="shared" si="531"/>
        <v>0</v>
      </c>
      <c r="AZ1099" t="b">
        <f t="shared" si="557"/>
        <v>0</v>
      </c>
    </row>
    <row r="1100" spans="1:52" x14ac:dyDescent="0.3">
      <c r="A1100" s="4">
        <v>1098</v>
      </c>
      <c r="B1100" s="4">
        <v>-803095305638</v>
      </c>
      <c r="C1100" s="5">
        <v>0</v>
      </c>
      <c r="D1100" s="5">
        <v>-1.2808999999999999E-2</v>
      </c>
      <c r="E1100" s="5">
        <v>4.4330000000000003E-3</v>
      </c>
      <c r="F1100" s="5">
        <v>1005245</v>
      </c>
      <c r="G1100" s="5">
        <v>0</v>
      </c>
      <c r="H1100" s="5">
        <v>0</v>
      </c>
      <c r="I1100" s="5">
        <v>0</v>
      </c>
      <c r="J1100" s="5">
        <v>-0.53300000000000003</v>
      </c>
      <c r="K1100" s="5">
        <v>-0.59899999999999998</v>
      </c>
      <c r="L1100" s="5">
        <v>2673000</v>
      </c>
      <c r="M1100" s="5">
        <v>0</v>
      </c>
      <c r="S1100">
        <f t="shared" si="547"/>
        <v>1098</v>
      </c>
      <c r="T1100">
        <f t="shared" si="558"/>
        <v>25.858271999983117</v>
      </c>
      <c r="U1100">
        <f t="shared" si="548"/>
        <v>0</v>
      </c>
      <c r="V1100">
        <f t="shared" si="552"/>
        <v>-0.12560761579999999</v>
      </c>
      <c r="W1100">
        <f t="shared" si="553"/>
        <v>4.3470884600000002E-2</v>
      </c>
      <c r="X1100">
        <f t="shared" si="554"/>
        <v>9.8576335190000002</v>
      </c>
      <c r="Y1100">
        <f t="shared" si="549"/>
        <v>0</v>
      </c>
      <c r="Z1100">
        <f t="shared" si="550"/>
        <v>0</v>
      </c>
      <c r="AA1100">
        <f t="shared" si="551"/>
        <v>0</v>
      </c>
      <c r="AB1100">
        <f t="shared" si="532"/>
        <v>-0.53300000000000003</v>
      </c>
      <c r="AC1100">
        <f t="shared" si="533"/>
        <v>-0.59899999999999998</v>
      </c>
      <c r="AD1100">
        <f t="shared" si="534"/>
        <v>2.673</v>
      </c>
      <c r="AE1100">
        <f t="shared" si="535"/>
        <v>0</v>
      </c>
      <c r="AG1100">
        <f t="shared" si="541"/>
        <v>-9.3026049131297774E-3</v>
      </c>
      <c r="AH1100">
        <f t="shared" si="542"/>
        <v>-1.0454522219446033E-2</v>
      </c>
      <c r="AI1100">
        <f t="shared" si="543"/>
        <v>4.6652650905808432E-2</v>
      </c>
      <c r="AJ1100">
        <f t="shared" si="544"/>
        <v>-0.22865572295701123</v>
      </c>
      <c r="AK1100">
        <f t="shared" si="545"/>
        <v>0.13515212432997617</v>
      </c>
      <c r="AL1100">
        <f t="shared" si="546"/>
        <v>9.8549508395280867</v>
      </c>
      <c r="AM1100">
        <f t="shared" si="538"/>
        <v>-0.22864703628798486</v>
      </c>
      <c r="AN1100">
        <f t="shared" si="539"/>
        <v>0.13516935105311628</v>
      </c>
      <c r="AO1100">
        <f t="shared" si="540"/>
        <v>9.8549508048087091</v>
      </c>
      <c r="AQ1100">
        <f t="shared" si="559"/>
        <v>1.7235999926924706E-2</v>
      </c>
      <c r="AR1100" t="b">
        <f t="shared" si="536"/>
        <v>0</v>
      </c>
      <c r="AS1100" t="b">
        <f t="shared" si="537"/>
        <v>0</v>
      </c>
      <c r="AT1100" t="b">
        <f>FALSE</f>
        <v>0</v>
      </c>
      <c r="AU1100" t="b">
        <f t="shared" si="555"/>
        <v>0</v>
      </c>
      <c r="AV1100" t="b">
        <f t="shared" si="560"/>
        <v>0</v>
      </c>
      <c r="AW1100" t="b">
        <f t="shared" si="556"/>
        <v>0</v>
      </c>
      <c r="AX1100">
        <f t="shared" ref="AX1100:AX1120" si="561">AND(NOT(AW1099),AW1100)*T1100</f>
        <v>0</v>
      </c>
      <c r="AY1100">
        <f t="shared" ref="AY1100:AY1120" si="562">AND(AW1099,NOT(AW1100))*T1100</f>
        <v>0</v>
      </c>
      <c r="AZ1100" t="b">
        <f t="shared" si="557"/>
        <v>0</v>
      </c>
    </row>
    <row r="1101" spans="1:52" x14ac:dyDescent="0.3">
      <c r="A1101" s="4">
        <v>1099</v>
      </c>
      <c r="B1101" s="4">
        <v>-803095285226</v>
      </c>
      <c r="C1101" s="5">
        <v>0</v>
      </c>
      <c r="D1101" s="5">
        <v>-1.2782E-2</v>
      </c>
      <c r="E1101" s="5">
        <v>4.4730000000000004E-3</v>
      </c>
      <c r="F1101" s="5">
        <v>1003123</v>
      </c>
      <c r="G1101" s="5">
        <v>0</v>
      </c>
      <c r="H1101" s="5">
        <v>0</v>
      </c>
      <c r="I1101" s="5">
        <v>0</v>
      </c>
      <c r="J1101" s="5">
        <v>-0.53100000000000003</v>
      </c>
      <c r="K1101" s="5">
        <v>-0.59899999999999998</v>
      </c>
      <c r="L1101" s="5">
        <v>2672000</v>
      </c>
      <c r="M1101" s="5">
        <v>0</v>
      </c>
      <c r="S1101">
        <f t="shared" si="547"/>
        <v>1099</v>
      </c>
      <c r="T1101">
        <f t="shared" si="558"/>
        <v>25.878683999995701</v>
      </c>
      <c r="U1101">
        <f t="shared" si="548"/>
        <v>0</v>
      </c>
      <c r="V1101">
        <f t="shared" si="552"/>
        <v>-0.12534284840000001</v>
      </c>
      <c r="W1101">
        <f t="shared" si="553"/>
        <v>4.3863132600000007E-2</v>
      </c>
      <c r="X1101">
        <f t="shared" si="554"/>
        <v>9.8368247626000009</v>
      </c>
      <c r="Y1101">
        <f t="shared" si="549"/>
        <v>0</v>
      </c>
      <c r="Z1101">
        <f t="shared" si="550"/>
        <v>0</v>
      </c>
      <c r="AA1101">
        <f t="shared" si="551"/>
        <v>0</v>
      </c>
      <c r="AB1101">
        <f t="shared" si="532"/>
        <v>-0.53100000000000003</v>
      </c>
      <c r="AC1101">
        <f t="shared" si="533"/>
        <v>-0.59899999999999998</v>
      </c>
      <c r="AD1101">
        <f t="shared" si="534"/>
        <v>2.6720000000000002</v>
      </c>
      <c r="AE1101">
        <f t="shared" si="535"/>
        <v>0</v>
      </c>
      <c r="AG1101">
        <f t="shared" si="541"/>
        <v>-9.2676983280898916E-3</v>
      </c>
      <c r="AH1101">
        <f t="shared" si="542"/>
        <v>-1.0454522219446033E-2</v>
      </c>
      <c r="AI1101">
        <f t="shared" si="543"/>
        <v>4.6635197613288486E-2</v>
      </c>
      <c r="AJ1101">
        <f t="shared" si="544"/>
        <v>-0.22817342838270915</v>
      </c>
      <c r="AK1101">
        <f t="shared" si="545"/>
        <v>0.13500754239787166</v>
      </c>
      <c r="AL1101">
        <f t="shared" si="546"/>
        <v>9.8341479582230633</v>
      </c>
      <c r="AM1101">
        <f t="shared" si="538"/>
        <v>-0.22816476231644534</v>
      </c>
      <c r="AN1101">
        <f t="shared" si="539"/>
        <v>0.13502466829126464</v>
      </c>
      <c r="AO1101">
        <f t="shared" si="540"/>
        <v>9.8341479241638918</v>
      </c>
      <c r="AQ1101">
        <f t="shared" si="559"/>
        <v>2.0412000012584031E-2</v>
      </c>
      <c r="AR1101" t="b">
        <f t="shared" si="536"/>
        <v>0</v>
      </c>
      <c r="AS1101" t="b">
        <f t="shared" si="537"/>
        <v>0</v>
      </c>
      <c r="AT1101" t="b">
        <f>FALSE</f>
        <v>0</v>
      </c>
      <c r="AU1101" t="b">
        <f t="shared" si="555"/>
        <v>0</v>
      </c>
      <c r="AV1101" t="b">
        <f t="shared" si="560"/>
        <v>0</v>
      </c>
      <c r="AW1101" t="b">
        <f t="shared" si="556"/>
        <v>0</v>
      </c>
      <c r="AX1101">
        <f t="shared" si="561"/>
        <v>0</v>
      </c>
      <c r="AY1101">
        <f t="shared" si="562"/>
        <v>0</v>
      </c>
      <c r="AZ1101" t="b">
        <f t="shared" si="557"/>
        <v>0</v>
      </c>
    </row>
    <row r="1102" spans="1:52" x14ac:dyDescent="0.3">
      <c r="A1102" s="4">
        <v>1100</v>
      </c>
      <c r="B1102" s="4">
        <v>-803095263092</v>
      </c>
      <c r="C1102" s="5">
        <v>0</v>
      </c>
      <c r="D1102" s="5">
        <v>-1.2815999999999999E-2</v>
      </c>
      <c r="E1102" s="5">
        <v>-6.9700000000000003E-4</v>
      </c>
      <c r="F1102" s="5">
        <v>0.997336</v>
      </c>
      <c r="G1102" s="5">
        <v>0</v>
      </c>
      <c r="H1102" s="5">
        <v>0</v>
      </c>
      <c r="I1102" s="5">
        <v>0</v>
      </c>
      <c r="J1102" s="5">
        <v>-0.53200000000000003</v>
      </c>
      <c r="K1102" s="5">
        <v>-0.59799999999999998</v>
      </c>
      <c r="L1102" s="5">
        <v>2674000</v>
      </c>
      <c r="M1102" s="5">
        <v>0</v>
      </c>
      <c r="S1102">
        <f t="shared" si="547"/>
        <v>1100</v>
      </c>
      <c r="T1102">
        <f t="shared" si="558"/>
        <v>25.900817999965511</v>
      </c>
      <c r="U1102">
        <f t="shared" si="548"/>
        <v>0</v>
      </c>
      <c r="V1102">
        <f t="shared" si="552"/>
        <v>-0.1256762592</v>
      </c>
      <c r="W1102">
        <f t="shared" si="553"/>
        <v>-6.8349214000000009E-3</v>
      </c>
      <c r="X1102">
        <f t="shared" si="554"/>
        <v>9.7800762831999997</v>
      </c>
      <c r="Y1102">
        <f t="shared" si="549"/>
        <v>0</v>
      </c>
      <c r="Z1102">
        <f t="shared" si="550"/>
        <v>0</v>
      </c>
      <c r="AA1102">
        <f t="shared" si="551"/>
        <v>0</v>
      </c>
      <c r="AB1102">
        <f t="shared" si="532"/>
        <v>-0.53200000000000003</v>
      </c>
      <c r="AC1102">
        <f t="shared" si="533"/>
        <v>-0.59799999999999998</v>
      </c>
      <c r="AD1102">
        <f t="shared" si="534"/>
        <v>2.6739999999999999</v>
      </c>
      <c r="AE1102">
        <f t="shared" si="535"/>
        <v>0</v>
      </c>
      <c r="AG1102">
        <f t="shared" si="541"/>
        <v>-9.2851516206098345E-3</v>
      </c>
      <c r="AH1102">
        <f t="shared" si="542"/>
        <v>-1.043706892692609E-2</v>
      </c>
      <c r="AI1102">
        <f t="shared" si="543"/>
        <v>4.6670104198328372E-2</v>
      </c>
      <c r="AJ1102">
        <f t="shared" si="544"/>
        <v>-0.22774289122324304</v>
      </c>
      <c r="AK1102">
        <f t="shared" si="545"/>
        <v>8.3956434751823322E-2</v>
      </c>
      <c r="AL1102">
        <f t="shared" si="546"/>
        <v>9.7778738913962897</v>
      </c>
      <c r="AM1102">
        <f t="shared" si="538"/>
        <v>-0.22773915352050689</v>
      </c>
      <c r="AN1102">
        <f t="shared" si="539"/>
        <v>8.397355954505277E-2</v>
      </c>
      <c r="AO1102">
        <f t="shared" si="540"/>
        <v>9.7778738313980753</v>
      </c>
      <c r="AQ1102">
        <f t="shared" si="559"/>
        <v>2.2133999969810247E-2</v>
      </c>
      <c r="AR1102" t="b">
        <f t="shared" si="536"/>
        <v>0</v>
      </c>
      <c r="AS1102" t="b">
        <f t="shared" si="537"/>
        <v>0</v>
      </c>
      <c r="AT1102" t="b">
        <f>FALSE</f>
        <v>0</v>
      </c>
      <c r="AU1102" t="b">
        <f t="shared" si="555"/>
        <v>0</v>
      </c>
      <c r="AV1102" t="b">
        <f t="shared" si="560"/>
        <v>0</v>
      </c>
      <c r="AW1102" t="b">
        <f t="shared" si="556"/>
        <v>0</v>
      </c>
      <c r="AX1102">
        <f t="shared" si="561"/>
        <v>0</v>
      </c>
      <c r="AY1102">
        <f t="shared" si="562"/>
        <v>0</v>
      </c>
      <c r="AZ1102" t="b">
        <f t="shared" si="557"/>
        <v>0</v>
      </c>
    </row>
    <row r="1103" spans="1:52" x14ac:dyDescent="0.3">
      <c r="A1103" s="4">
        <v>1101</v>
      </c>
      <c r="B1103" s="4">
        <v>-803095244038</v>
      </c>
      <c r="C1103" s="5">
        <v>0</v>
      </c>
      <c r="D1103" s="5">
        <v>-1.2760000000000001E-2</v>
      </c>
      <c r="E1103" s="5">
        <v>2.1610000000000002E-3</v>
      </c>
      <c r="F1103" s="5">
        <v>0.99681200000000003</v>
      </c>
      <c r="G1103" s="5">
        <v>0</v>
      </c>
      <c r="H1103" s="5">
        <v>0</v>
      </c>
      <c r="I1103" s="5">
        <v>0</v>
      </c>
      <c r="J1103" s="5">
        <v>-0.53400000000000003</v>
      </c>
      <c r="K1103" s="5">
        <v>-0.59799999999999998</v>
      </c>
      <c r="L1103" s="5">
        <v>2673000</v>
      </c>
      <c r="M1103" s="5">
        <v>0</v>
      </c>
      <c r="S1103">
        <f t="shared" si="547"/>
        <v>1101</v>
      </c>
      <c r="T1103">
        <f t="shared" si="558"/>
        <v>25.919871999998577</v>
      </c>
      <c r="U1103">
        <f t="shared" si="548"/>
        <v>0</v>
      </c>
      <c r="V1103">
        <f t="shared" si="552"/>
        <v>-0.12512711200000001</v>
      </c>
      <c r="W1103">
        <f t="shared" si="553"/>
        <v>2.1191198200000004E-2</v>
      </c>
      <c r="X1103">
        <f t="shared" si="554"/>
        <v>9.7749378344000011</v>
      </c>
      <c r="Y1103">
        <f t="shared" si="549"/>
        <v>0</v>
      </c>
      <c r="Z1103">
        <f t="shared" si="550"/>
        <v>0</v>
      </c>
      <c r="AA1103">
        <f t="shared" si="551"/>
        <v>0</v>
      </c>
      <c r="AB1103">
        <f t="shared" si="532"/>
        <v>-0.53400000000000003</v>
      </c>
      <c r="AC1103">
        <f t="shared" si="533"/>
        <v>-0.59799999999999998</v>
      </c>
      <c r="AD1103">
        <f t="shared" si="534"/>
        <v>2.673</v>
      </c>
      <c r="AE1103">
        <f t="shared" si="535"/>
        <v>0</v>
      </c>
      <c r="AG1103">
        <f t="shared" si="541"/>
        <v>-9.3200582056497203E-3</v>
      </c>
      <c r="AH1103">
        <f t="shared" si="542"/>
        <v>-1.043706892692609E-2</v>
      </c>
      <c r="AI1103">
        <f t="shared" si="543"/>
        <v>4.6652650905808432E-2</v>
      </c>
      <c r="AJ1103">
        <f t="shared" si="544"/>
        <v>-0.22714014456230697</v>
      </c>
      <c r="AK1103">
        <f t="shared" si="545"/>
        <v>0.11227481534853591</v>
      </c>
      <c r="AL1103">
        <f t="shared" si="546"/>
        <v>9.7724775388838747</v>
      </c>
      <c r="AM1103">
        <f t="shared" si="538"/>
        <v>-0.22713365240737543</v>
      </c>
      <c r="AN1103">
        <f t="shared" si="539"/>
        <v>0.11229194849441572</v>
      </c>
      <c r="AO1103">
        <f t="shared" si="540"/>
        <v>9.7724774929221798</v>
      </c>
      <c r="AQ1103">
        <f t="shared" si="559"/>
        <v>1.9054000033065677E-2</v>
      </c>
      <c r="AR1103" t="b">
        <f t="shared" ref="AR1103:AR1120" si="563">OR(U1103=3,U1103=7)</f>
        <v>0</v>
      </c>
      <c r="AS1103" t="b">
        <f t="shared" ref="AS1103:AS1120" si="564">OR(AR1103,U1103=9)</f>
        <v>0</v>
      </c>
      <c r="AT1103" t="b">
        <f>FALSE</f>
        <v>0</v>
      </c>
      <c r="AU1103" t="b">
        <f t="shared" si="555"/>
        <v>0</v>
      </c>
      <c r="AV1103" t="b">
        <f t="shared" si="560"/>
        <v>0</v>
      </c>
      <c r="AW1103" t="b">
        <f t="shared" si="556"/>
        <v>0</v>
      </c>
      <c r="AX1103">
        <f t="shared" si="561"/>
        <v>0</v>
      </c>
      <c r="AY1103">
        <f t="shared" si="562"/>
        <v>0</v>
      </c>
      <c r="AZ1103" t="b">
        <f t="shared" si="557"/>
        <v>0</v>
      </c>
    </row>
    <row r="1104" spans="1:52" x14ac:dyDescent="0.3">
      <c r="A1104" s="4">
        <v>1102</v>
      </c>
      <c r="B1104" s="4">
        <v>-803095223056</v>
      </c>
      <c r="C1104" s="5">
        <v>0</v>
      </c>
      <c r="D1104" s="5">
        <v>-1.9851000000000001E-2</v>
      </c>
      <c r="E1104" s="5">
        <v>2.4000000000000001E-5</v>
      </c>
      <c r="F1104" s="5">
        <v>1002806</v>
      </c>
      <c r="G1104" s="5">
        <v>0</v>
      </c>
      <c r="H1104" s="5">
        <v>0</v>
      </c>
      <c r="I1104" s="5">
        <v>0</v>
      </c>
      <c r="J1104" s="5">
        <v>-0.53300000000000003</v>
      </c>
      <c r="K1104" s="5">
        <v>-0.59599999999999997</v>
      </c>
      <c r="L1104" s="5">
        <v>2672000</v>
      </c>
      <c r="M1104" s="5">
        <v>0</v>
      </c>
      <c r="S1104">
        <f t="shared" si="547"/>
        <v>1102</v>
      </c>
      <c r="T1104">
        <f t="shared" si="558"/>
        <v>25.940854000044055</v>
      </c>
      <c r="U1104">
        <f t="shared" si="548"/>
        <v>0</v>
      </c>
      <c r="V1104">
        <f t="shared" si="552"/>
        <v>-0.19466287620000003</v>
      </c>
      <c r="W1104">
        <f t="shared" si="553"/>
        <v>2.3534880000000003E-4</v>
      </c>
      <c r="X1104">
        <f t="shared" si="554"/>
        <v>9.8337161972000011</v>
      </c>
      <c r="Y1104">
        <f t="shared" si="549"/>
        <v>0</v>
      </c>
      <c r="Z1104">
        <f t="shared" si="550"/>
        <v>0</v>
      </c>
      <c r="AA1104">
        <f t="shared" si="551"/>
        <v>0</v>
      </c>
      <c r="AB1104">
        <f t="shared" si="532"/>
        <v>-0.53300000000000003</v>
      </c>
      <c r="AC1104">
        <f t="shared" si="533"/>
        <v>-0.59599999999999997</v>
      </c>
      <c r="AD1104">
        <f t="shared" si="534"/>
        <v>2.6720000000000002</v>
      </c>
      <c r="AE1104">
        <f t="shared" si="535"/>
        <v>0</v>
      </c>
      <c r="AG1104">
        <f t="shared" si="541"/>
        <v>-9.3026049131297774E-3</v>
      </c>
      <c r="AH1104">
        <f t="shared" si="542"/>
        <v>-1.0402162341886203E-2</v>
      </c>
      <c r="AI1104">
        <f t="shared" si="543"/>
        <v>4.6635197613288486E-2</v>
      </c>
      <c r="AJ1104">
        <f t="shared" si="544"/>
        <v>-0.29694241211673023</v>
      </c>
      <c r="AK1104">
        <f t="shared" si="545"/>
        <v>9.1689410315024755E-2</v>
      </c>
      <c r="AL1104">
        <f t="shared" si="546"/>
        <v>9.8307317221942121</v>
      </c>
      <c r="AM1104">
        <f t="shared" si="538"/>
        <v>-0.29693796336297501</v>
      </c>
      <c r="AN1104">
        <f t="shared" si="539"/>
        <v>9.1713195821668134E-2</v>
      </c>
      <c r="AO1104">
        <f t="shared" si="540"/>
        <v>9.8307316346983669</v>
      </c>
      <c r="AQ1104">
        <f t="shared" si="559"/>
        <v>2.0982000045478344E-2</v>
      </c>
      <c r="AR1104" t="b">
        <f t="shared" si="563"/>
        <v>0</v>
      </c>
      <c r="AS1104" t="b">
        <f t="shared" si="564"/>
        <v>0</v>
      </c>
      <c r="AT1104" t="b">
        <f>FALSE</f>
        <v>0</v>
      </c>
      <c r="AU1104" t="b">
        <f t="shared" si="555"/>
        <v>0</v>
      </c>
      <c r="AV1104" t="b">
        <f t="shared" si="560"/>
        <v>0</v>
      </c>
      <c r="AW1104" t="b">
        <f t="shared" si="556"/>
        <v>0</v>
      </c>
      <c r="AX1104">
        <f t="shared" si="561"/>
        <v>0</v>
      </c>
      <c r="AY1104">
        <f t="shared" si="562"/>
        <v>0</v>
      </c>
      <c r="AZ1104" t="b">
        <f t="shared" si="557"/>
        <v>0</v>
      </c>
    </row>
    <row r="1105" spans="1:52" x14ac:dyDescent="0.3">
      <c r="A1105" s="4">
        <v>1103</v>
      </c>
      <c r="B1105" s="4">
        <v>-803095203273</v>
      </c>
      <c r="C1105" s="5">
        <v>0</v>
      </c>
      <c r="D1105" s="5">
        <v>-1.4987E-2</v>
      </c>
      <c r="E1105" s="5">
        <v>-3.7160000000000001E-3</v>
      </c>
      <c r="F1105" s="5">
        <v>1003188</v>
      </c>
      <c r="G1105" s="5">
        <v>0</v>
      </c>
      <c r="H1105" s="5">
        <v>0</v>
      </c>
      <c r="I1105" s="5">
        <v>0</v>
      </c>
      <c r="J1105" s="5">
        <v>-0.53600000000000003</v>
      </c>
      <c r="K1105" s="5">
        <v>-0.59299999999999997</v>
      </c>
      <c r="L1105" s="5">
        <v>2672000</v>
      </c>
      <c r="M1105" s="5">
        <v>0</v>
      </c>
      <c r="S1105">
        <f t="shared" si="547"/>
        <v>1103</v>
      </c>
      <c r="T1105">
        <f t="shared" si="558"/>
        <v>25.960637000040151</v>
      </c>
      <c r="U1105">
        <f t="shared" si="548"/>
        <v>0</v>
      </c>
      <c r="V1105">
        <f t="shared" si="552"/>
        <v>-0.14696551940000002</v>
      </c>
      <c r="W1105">
        <f t="shared" si="553"/>
        <v>-3.6439839200000004E-2</v>
      </c>
      <c r="X1105">
        <f t="shared" si="554"/>
        <v>9.8374621655999999</v>
      </c>
      <c r="Y1105">
        <f t="shared" si="549"/>
        <v>0</v>
      </c>
      <c r="Z1105">
        <f t="shared" si="550"/>
        <v>0</v>
      </c>
      <c r="AA1105">
        <f t="shared" si="551"/>
        <v>0</v>
      </c>
      <c r="AB1105">
        <f t="shared" si="532"/>
        <v>-0.53600000000000003</v>
      </c>
      <c r="AC1105">
        <f t="shared" si="533"/>
        <v>-0.59299999999999997</v>
      </c>
      <c r="AD1105">
        <f t="shared" si="534"/>
        <v>2.6720000000000002</v>
      </c>
      <c r="AE1105">
        <f t="shared" si="535"/>
        <v>0</v>
      </c>
      <c r="AG1105">
        <f t="shared" si="541"/>
        <v>-9.3549647906896061E-3</v>
      </c>
      <c r="AH1105">
        <f t="shared" si="542"/>
        <v>-1.0349802464326374E-2</v>
      </c>
      <c r="AI1105">
        <f t="shared" si="543"/>
        <v>4.6635197613288486E-2</v>
      </c>
      <c r="AJ1105">
        <f t="shared" si="544"/>
        <v>-0.24877162056350788</v>
      </c>
      <c r="AK1105">
        <f t="shared" si="545"/>
        <v>5.5570367249491319E-2</v>
      </c>
      <c r="AL1105">
        <f t="shared" si="546"/>
        <v>9.8353247633451755</v>
      </c>
      <c r="AM1105">
        <f t="shared" si="538"/>
        <v>-0.24877069351748932</v>
      </c>
      <c r="AN1105">
        <f t="shared" si="539"/>
        <v>5.5589525179201064E-2</v>
      </c>
      <c r="AO1105">
        <f t="shared" si="540"/>
        <v>9.8353246785310571</v>
      </c>
      <c r="AQ1105">
        <f t="shared" si="559"/>
        <v>1.9782999996095896E-2</v>
      </c>
      <c r="AR1105" t="b">
        <f t="shared" si="563"/>
        <v>0</v>
      </c>
      <c r="AS1105" t="b">
        <f t="shared" si="564"/>
        <v>0</v>
      </c>
      <c r="AT1105" t="b">
        <f>FALSE</f>
        <v>0</v>
      </c>
      <c r="AU1105" t="b">
        <f t="shared" si="555"/>
        <v>0</v>
      </c>
      <c r="AV1105" t="b">
        <f t="shared" si="560"/>
        <v>0</v>
      </c>
      <c r="AW1105" t="b">
        <f t="shared" si="556"/>
        <v>0</v>
      </c>
      <c r="AX1105">
        <f t="shared" si="561"/>
        <v>0</v>
      </c>
      <c r="AY1105">
        <f t="shared" si="562"/>
        <v>0</v>
      </c>
      <c r="AZ1105" t="b">
        <f t="shared" si="557"/>
        <v>0</v>
      </c>
    </row>
    <row r="1106" spans="1:52" x14ac:dyDescent="0.3">
      <c r="A1106" s="4">
        <v>1104</v>
      </c>
      <c r="B1106" s="4">
        <v>-803095182975</v>
      </c>
      <c r="C1106" s="5">
        <v>0</v>
      </c>
      <c r="D1106" s="5">
        <v>-1.1858E-2</v>
      </c>
      <c r="E1106" s="5">
        <v>-3.9509999999999997E-3</v>
      </c>
      <c r="F1106" s="5">
        <v>1004363</v>
      </c>
      <c r="G1106" s="5">
        <v>0</v>
      </c>
      <c r="H1106" s="5">
        <v>0</v>
      </c>
      <c r="I1106" s="5">
        <v>0</v>
      </c>
      <c r="J1106" s="5">
        <v>-0.53900000000000003</v>
      </c>
      <c r="K1106" s="5">
        <v>-0.59199999999999997</v>
      </c>
      <c r="L1106" s="5">
        <v>2672000</v>
      </c>
      <c r="M1106" s="5">
        <v>0</v>
      </c>
      <c r="S1106">
        <f t="shared" si="547"/>
        <v>1104</v>
      </c>
      <c r="T1106">
        <f t="shared" si="558"/>
        <v>25.98093499999959</v>
      </c>
      <c r="U1106">
        <f t="shared" si="548"/>
        <v>0</v>
      </c>
      <c r="V1106">
        <f t="shared" si="552"/>
        <v>-0.11628191960000001</v>
      </c>
      <c r="W1106">
        <f t="shared" si="553"/>
        <v>-3.87442962E-2</v>
      </c>
      <c r="X1106">
        <f t="shared" si="554"/>
        <v>9.8489844505999997</v>
      </c>
      <c r="Y1106">
        <f t="shared" si="549"/>
        <v>0</v>
      </c>
      <c r="Z1106">
        <f t="shared" si="550"/>
        <v>0</v>
      </c>
      <c r="AA1106">
        <f t="shared" si="551"/>
        <v>0</v>
      </c>
      <c r="AB1106">
        <f t="shared" si="532"/>
        <v>-0.53900000000000003</v>
      </c>
      <c r="AC1106">
        <f t="shared" si="533"/>
        <v>-0.59199999999999997</v>
      </c>
      <c r="AD1106">
        <f t="shared" si="534"/>
        <v>2.6720000000000002</v>
      </c>
      <c r="AE1106">
        <f t="shared" si="535"/>
        <v>0</v>
      </c>
      <c r="AG1106">
        <f t="shared" si="541"/>
        <v>-9.4073246682494366E-3</v>
      </c>
      <c r="AH1106">
        <f t="shared" si="542"/>
        <v>-1.0332349171806431E-2</v>
      </c>
      <c r="AI1106">
        <f t="shared" si="543"/>
        <v>4.6635197613288486E-2</v>
      </c>
      <c r="AJ1106">
        <f t="shared" si="544"/>
        <v>-0.2180370483540286</v>
      </c>
      <c r="AK1106">
        <f t="shared" si="545"/>
        <v>5.3892398206098868E-2</v>
      </c>
      <c r="AL1106">
        <f t="shared" si="546"/>
        <v>9.8471860329961842</v>
      </c>
      <c r="AM1106">
        <f t="shared" si="538"/>
        <v>-0.21803631137610269</v>
      </c>
      <c r="AN1106">
        <f t="shared" si="539"/>
        <v>5.3908645973264502E-2</v>
      </c>
      <c r="AO1106">
        <f t="shared" si="540"/>
        <v>9.8471859603790008</v>
      </c>
      <c r="AQ1106">
        <f t="shared" si="559"/>
        <v>2.0297999959439039E-2</v>
      </c>
      <c r="AR1106" t="b">
        <f t="shared" si="563"/>
        <v>0</v>
      </c>
      <c r="AS1106" t="b">
        <f t="shared" si="564"/>
        <v>0</v>
      </c>
      <c r="AT1106" t="b">
        <f>FALSE</f>
        <v>0</v>
      </c>
      <c r="AU1106" t="b">
        <f t="shared" si="555"/>
        <v>0</v>
      </c>
      <c r="AV1106" t="b">
        <f t="shared" si="560"/>
        <v>0</v>
      </c>
      <c r="AW1106" t="b">
        <f t="shared" si="556"/>
        <v>0</v>
      </c>
      <c r="AX1106">
        <f t="shared" si="561"/>
        <v>0</v>
      </c>
      <c r="AY1106">
        <f t="shared" si="562"/>
        <v>0</v>
      </c>
      <c r="AZ1106" t="b">
        <f t="shared" si="557"/>
        <v>0</v>
      </c>
    </row>
    <row r="1107" spans="1:52" x14ac:dyDescent="0.3">
      <c r="A1107" s="4">
        <v>1105</v>
      </c>
      <c r="B1107" s="4">
        <v>-803095164957</v>
      </c>
      <c r="C1107" s="5">
        <v>0</v>
      </c>
      <c r="D1107" s="5">
        <v>-1.6118E-2</v>
      </c>
      <c r="E1107" s="5">
        <v>3.5950000000000001E-3</v>
      </c>
      <c r="F1107" s="5">
        <v>1004133</v>
      </c>
      <c r="G1107" s="5">
        <v>0</v>
      </c>
      <c r="H1107" s="5">
        <v>0</v>
      </c>
      <c r="I1107" s="5">
        <v>0</v>
      </c>
      <c r="J1107" s="5">
        <v>-0.54100000000000004</v>
      </c>
      <c r="K1107" s="5">
        <v>-0.59</v>
      </c>
      <c r="L1107" s="5">
        <v>2671000</v>
      </c>
      <c r="M1107" s="5">
        <v>0</v>
      </c>
      <c r="S1107">
        <f t="shared" si="547"/>
        <v>1105</v>
      </c>
      <c r="T1107">
        <f t="shared" si="558"/>
        <v>25.998953000060283</v>
      </c>
      <c r="U1107">
        <f t="shared" si="548"/>
        <v>0</v>
      </c>
      <c r="V1107">
        <f t="shared" si="552"/>
        <v>-0.15805633160000002</v>
      </c>
      <c r="W1107">
        <f t="shared" si="553"/>
        <v>3.5253289E-2</v>
      </c>
      <c r="X1107">
        <f t="shared" si="554"/>
        <v>9.8467290246000001</v>
      </c>
      <c r="Y1107">
        <f t="shared" si="549"/>
        <v>0</v>
      </c>
      <c r="Z1107">
        <f t="shared" si="550"/>
        <v>0</v>
      </c>
      <c r="AA1107">
        <f t="shared" si="551"/>
        <v>0</v>
      </c>
      <c r="AB1107">
        <f t="shared" si="532"/>
        <v>-0.54100000000000004</v>
      </c>
      <c r="AC1107">
        <f t="shared" si="533"/>
        <v>-0.59</v>
      </c>
      <c r="AD1107">
        <f t="shared" si="534"/>
        <v>2.6709999999999998</v>
      </c>
      <c r="AE1107">
        <f t="shared" si="535"/>
        <v>0</v>
      </c>
      <c r="AG1107">
        <f t="shared" si="541"/>
        <v>-9.4422312532893224E-3</v>
      </c>
      <c r="AH1107">
        <f t="shared" si="542"/>
        <v>-1.0297442586766544E-2</v>
      </c>
      <c r="AI1107">
        <f t="shared" si="543"/>
        <v>4.6617744320768539E-2</v>
      </c>
      <c r="AJ1107">
        <f t="shared" si="544"/>
        <v>-0.25944228658428509</v>
      </c>
      <c r="AK1107">
        <f t="shared" si="545"/>
        <v>0.12820513174926151</v>
      </c>
      <c r="AL1107">
        <f t="shared" si="546"/>
        <v>9.8438077097416592</v>
      </c>
      <c r="AM1107">
        <f t="shared" si="538"/>
        <v>-0.25943433907965407</v>
      </c>
      <c r="AN1107">
        <f t="shared" si="539"/>
        <v>0.12822542849648344</v>
      </c>
      <c r="AO1107">
        <f t="shared" si="540"/>
        <v>9.8438076548375033</v>
      </c>
      <c r="AQ1107">
        <f t="shared" si="559"/>
        <v>1.801800006069243E-2</v>
      </c>
      <c r="AR1107" t="b">
        <f t="shared" si="563"/>
        <v>0</v>
      </c>
      <c r="AS1107" t="b">
        <f t="shared" si="564"/>
        <v>0</v>
      </c>
      <c r="AT1107" t="b">
        <f>FALSE</f>
        <v>0</v>
      </c>
      <c r="AU1107" t="b">
        <f t="shared" si="555"/>
        <v>0</v>
      </c>
      <c r="AV1107" t="b">
        <f t="shared" si="560"/>
        <v>0</v>
      </c>
      <c r="AW1107" t="b">
        <f t="shared" si="556"/>
        <v>0</v>
      </c>
      <c r="AX1107">
        <f t="shared" si="561"/>
        <v>0</v>
      </c>
      <c r="AY1107">
        <f t="shared" si="562"/>
        <v>0</v>
      </c>
      <c r="AZ1107" t="b">
        <f t="shared" si="557"/>
        <v>0</v>
      </c>
    </row>
    <row r="1108" spans="1:52" x14ac:dyDescent="0.3">
      <c r="A1108" s="4">
        <v>1106</v>
      </c>
      <c r="B1108" s="4">
        <v>-803095144137</v>
      </c>
      <c r="C1108" s="5">
        <v>0</v>
      </c>
      <c r="D1108" s="5">
        <v>-2.1461999999999998E-2</v>
      </c>
      <c r="E1108" s="5">
        <v>3.6099999999999999E-3</v>
      </c>
      <c r="F1108" s="5">
        <v>1002200</v>
      </c>
      <c r="G1108" s="5">
        <v>0</v>
      </c>
      <c r="H1108" s="5">
        <v>0</v>
      </c>
      <c r="I1108" s="5">
        <v>0</v>
      </c>
      <c r="J1108" s="5">
        <v>-0.54</v>
      </c>
      <c r="K1108" s="5">
        <v>-0.58399999999999996</v>
      </c>
      <c r="L1108" s="5">
        <v>2672000</v>
      </c>
      <c r="M1108" s="5">
        <v>0</v>
      </c>
      <c r="S1108">
        <f t="shared" si="547"/>
        <v>1106</v>
      </c>
      <c r="T1108">
        <f t="shared" si="558"/>
        <v>26.019773000036366</v>
      </c>
      <c r="U1108">
        <f t="shared" si="548"/>
        <v>0</v>
      </c>
      <c r="V1108">
        <f t="shared" si="552"/>
        <v>-0.2104606644</v>
      </c>
      <c r="W1108">
        <f t="shared" si="553"/>
        <v>3.5400382000000001E-2</v>
      </c>
      <c r="X1108">
        <f t="shared" si="554"/>
        <v>9.8277736400000002</v>
      </c>
      <c r="Y1108">
        <f t="shared" si="549"/>
        <v>0</v>
      </c>
      <c r="Z1108">
        <f t="shared" si="550"/>
        <v>0</v>
      </c>
      <c r="AA1108">
        <f t="shared" si="551"/>
        <v>0</v>
      </c>
      <c r="AB1108">
        <f t="shared" si="532"/>
        <v>-0.54</v>
      </c>
      <c r="AC1108">
        <f t="shared" si="533"/>
        <v>-0.58399999999999996</v>
      </c>
      <c r="AD1108">
        <f t="shared" si="534"/>
        <v>2.6720000000000002</v>
      </c>
      <c r="AE1108">
        <f t="shared" si="535"/>
        <v>0</v>
      </c>
      <c r="AG1108">
        <f t="shared" si="541"/>
        <v>-9.4247779607693795E-3</v>
      </c>
      <c r="AH1108">
        <f t="shared" si="542"/>
        <v>-1.0192722831646885E-2</v>
      </c>
      <c r="AI1108">
        <f t="shared" si="543"/>
        <v>4.6635197613288486E-2</v>
      </c>
      <c r="AJ1108">
        <f t="shared" si="544"/>
        <v>-0.31061977021996207</v>
      </c>
      <c r="AK1108">
        <f t="shared" si="545"/>
        <v>0.12799699450593149</v>
      </c>
      <c r="AL1108">
        <f t="shared" si="546"/>
        <v>9.8243480050907301</v>
      </c>
      <c r="AM1108">
        <f t="shared" si="538"/>
        <v>-0.31061192078060507</v>
      </c>
      <c r="AN1108">
        <f t="shared" si="539"/>
        <v>0.12802202292647469</v>
      </c>
      <c r="AO1108">
        <f t="shared" si="540"/>
        <v>9.8243479271501304</v>
      </c>
      <c r="AQ1108">
        <f t="shared" si="559"/>
        <v>2.0819999976083636E-2</v>
      </c>
      <c r="AR1108" t="b">
        <f t="shared" si="563"/>
        <v>0</v>
      </c>
      <c r="AS1108" t="b">
        <f t="shared" si="564"/>
        <v>0</v>
      </c>
      <c r="AT1108" t="b">
        <f>FALSE</f>
        <v>0</v>
      </c>
      <c r="AU1108" t="b">
        <f t="shared" si="555"/>
        <v>0</v>
      </c>
      <c r="AV1108" t="b">
        <f t="shared" si="560"/>
        <v>0</v>
      </c>
      <c r="AW1108" t="b">
        <f t="shared" si="556"/>
        <v>0</v>
      </c>
      <c r="AX1108">
        <f t="shared" si="561"/>
        <v>0</v>
      </c>
      <c r="AY1108">
        <f t="shared" si="562"/>
        <v>0</v>
      </c>
      <c r="AZ1108" t="b">
        <f t="shared" si="557"/>
        <v>0</v>
      </c>
    </row>
    <row r="1109" spans="1:52" x14ac:dyDescent="0.3">
      <c r="A1109" s="4">
        <v>1107</v>
      </c>
      <c r="B1109" s="4">
        <v>-803095134703</v>
      </c>
      <c r="C1109" s="5">
        <v>0</v>
      </c>
      <c r="D1109" s="5">
        <v>-2.0507000000000001E-2</v>
      </c>
      <c r="E1109" s="5">
        <v>3.9820000000000003E-3</v>
      </c>
      <c r="F1109" s="5">
        <v>1000319</v>
      </c>
      <c r="G1109" s="5">
        <v>0</v>
      </c>
      <c r="H1109" s="5">
        <v>0</v>
      </c>
      <c r="I1109" s="5">
        <v>0</v>
      </c>
      <c r="J1109" s="5">
        <v>-0.53900000000000003</v>
      </c>
      <c r="K1109" s="5">
        <v>-0.58099999999999996</v>
      </c>
      <c r="L1109" s="5">
        <v>2673000</v>
      </c>
      <c r="M1109" s="5">
        <v>0</v>
      </c>
      <c r="S1109">
        <f t="shared" si="547"/>
        <v>1107</v>
      </c>
      <c r="T1109">
        <f t="shared" si="558"/>
        <v>26.029207000043243</v>
      </c>
      <c r="U1109">
        <f t="shared" si="548"/>
        <v>0</v>
      </c>
      <c r="V1109">
        <f t="shared" si="552"/>
        <v>-0.20109574340000003</v>
      </c>
      <c r="W1109">
        <f t="shared" si="553"/>
        <v>3.9048288400000006E-2</v>
      </c>
      <c r="X1109">
        <f t="shared" si="554"/>
        <v>9.8093281777999994</v>
      </c>
      <c r="Y1109">
        <f t="shared" si="549"/>
        <v>0</v>
      </c>
      <c r="Z1109">
        <f t="shared" si="550"/>
        <v>0</v>
      </c>
      <c r="AA1109">
        <f t="shared" si="551"/>
        <v>0</v>
      </c>
      <c r="AB1109">
        <f t="shared" si="532"/>
        <v>-0.53900000000000003</v>
      </c>
      <c r="AC1109">
        <f t="shared" si="533"/>
        <v>-0.58099999999999996</v>
      </c>
      <c r="AD1109">
        <f t="shared" si="534"/>
        <v>2.673</v>
      </c>
      <c r="AE1109">
        <f t="shared" si="535"/>
        <v>0</v>
      </c>
      <c r="AG1109">
        <f t="shared" si="541"/>
        <v>-9.4073246682494366E-3</v>
      </c>
      <c r="AH1109">
        <f t="shared" si="542"/>
        <v>-1.0140362954087054E-2</v>
      </c>
      <c r="AI1109">
        <f t="shared" si="543"/>
        <v>4.6652650905808432E-2</v>
      </c>
      <c r="AJ1109">
        <f t="shared" si="544"/>
        <v>-0.30055384782176803</v>
      </c>
      <c r="AK1109">
        <f t="shared" si="545"/>
        <v>0.13130080747906175</v>
      </c>
      <c r="AL1109">
        <f t="shared" si="546"/>
        <v>9.8059834310045861</v>
      </c>
      <c r="AM1109">
        <f t="shared" si="538"/>
        <v>-0.30054572164573506</v>
      </c>
      <c r="AN1109">
        <f t="shared" si="539"/>
        <v>0.1313247344331106</v>
      </c>
      <c r="AO1109">
        <f t="shared" si="540"/>
        <v>9.8059833596609849</v>
      </c>
      <c r="AQ1109">
        <f t="shared" si="559"/>
        <v>9.4340000068768859E-3</v>
      </c>
      <c r="AR1109" t="b">
        <f t="shared" si="563"/>
        <v>0</v>
      </c>
      <c r="AS1109" t="b">
        <f t="shared" si="564"/>
        <v>0</v>
      </c>
      <c r="AT1109" t="b">
        <f>FALSE</f>
        <v>0</v>
      </c>
      <c r="AU1109" t="b">
        <f t="shared" si="555"/>
        <v>0</v>
      </c>
      <c r="AV1109" t="b">
        <f t="shared" si="560"/>
        <v>0</v>
      </c>
      <c r="AW1109" t="b">
        <f t="shared" si="556"/>
        <v>0</v>
      </c>
      <c r="AX1109">
        <f t="shared" si="561"/>
        <v>0</v>
      </c>
      <c r="AY1109">
        <f t="shared" si="562"/>
        <v>0</v>
      </c>
      <c r="AZ1109" t="b">
        <f t="shared" si="557"/>
        <v>0</v>
      </c>
    </row>
    <row r="1110" spans="1:52" x14ac:dyDescent="0.3">
      <c r="A1110" s="4">
        <v>1108</v>
      </c>
      <c r="B1110" s="4">
        <v>-803095103457</v>
      </c>
      <c r="C1110" s="5">
        <v>0</v>
      </c>
      <c r="D1110" s="5">
        <v>-1.4068000000000001E-2</v>
      </c>
      <c r="E1110" s="5">
        <v>-4.633E-3</v>
      </c>
      <c r="F1110" s="5">
        <v>1004335</v>
      </c>
      <c r="G1110" s="5">
        <v>0</v>
      </c>
      <c r="H1110" s="5">
        <v>0</v>
      </c>
      <c r="I1110" s="5">
        <v>0</v>
      </c>
      <c r="J1110" s="5">
        <v>-0.53900000000000003</v>
      </c>
      <c r="K1110" s="5">
        <v>-0.57499999999999996</v>
      </c>
      <c r="L1110" s="5">
        <v>2672000</v>
      </c>
      <c r="M1110" s="5">
        <v>0</v>
      </c>
      <c r="S1110">
        <f t="shared" si="547"/>
        <v>1108</v>
      </c>
      <c r="T1110">
        <f t="shared" si="558"/>
        <v>26.060453000012785</v>
      </c>
      <c r="U1110">
        <f t="shared" si="548"/>
        <v>0</v>
      </c>
      <c r="V1110">
        <f t="shared" si="552"/>
        <v>-0.13795362160000002</v>
      </c>
      <c r="W1110">
        <f t="shared" si="553"/>
        <v>-4.5432124599999998E-2</v>
      </c>
      <c r="X1110">
        <f t="shared" si="554"/>
        <v>9.848709877000001</v>
      </c>
      <c r="Y1110">
        <f t="shared" si="549"/>
        <v>0</v>
      </c>
      <c r="Z1110">
        <f t="shared" si="550"/>
        <v>0</v>
      </c>
      <c r="AA1110">
        <f t="shared" si="551"/>
        <v>0</v>
      </c>
      <c r="AB1110">
        <f t="shared" si="532"/>
        <v>-0.53900000000000003</v>
      </c>
      <c r="AC1110">
        <f t="shared" si="533"/>
        <v>-0.57499999999999996</v>
      </c>
      <c r="AD1110">
        <f t="shared" si="534"/>
        <v>2.6720000000000002</v>
      </c>
      <c r="AE1110">
        <f t="shared" si="535"/>
        <v>0</v>
      </c>
      <c r="AG1110">
        <f t="shared" si="541"/>
        <v>-9.4073246682494366E-3</v>
      </c>
      <c r="AH1110">
        <f t="shared" si="542"/>
        <v>-1.0035643198967393E-2</v>
      </c>
      <c r="AI1110">
        <f t="shared" si="543"/>
        <v>4.6635197613288486E-2</v>
      </c>
      <c r="AJ1110">
        <f t="shared" si="544"/>
        <v>-0.23678315395632482</v>
      </c>
      <c r="AK1110">
        <f t="shared" si="545"/>
        <v>4.7200841469010109E-2</v>
      </c>
      <c r="AL1110">
        <f t="shared" si="546"/>
        <v>9.8468211794234737</v>
      </c>
      <c r="AM1110">
        <f t="shared" si="538"/>
        <v>-0.23678306963111795</v>
      </c>
      <c r="AN1110">
        <f t="shared" si="539"/>
        <v>4.721853053508742E-2</v>
      </c>
      <c r="AO1110">
        <f t="shared" si="540"/>
        <v>9.8468210966425982</v>
      </c>
      <c r="AQ1110">
        <f t="shared" si="559"/>
        <v>3.1245999969542027E-2</v>
      </c>
      <c r="AR1110" t="b">
        <f t="shared" si="563"/>
        <v>0</v>
      </c>
      <c r="AS1110" t="b">
        <f t="shared" si="564"/>
        <v>0</v>
      </c>
      <c r="AT1110" t="b">
        <f>FALSE</f>
        <v>0</v>
      </c>
      <c r="AU1110" t="b">
        <f t="shared" si="555"/>
        <v>0</v>
      </c>
      <c r="AV1110" t="b">
        <f t="shared" si="560"/>
        <v>0</v>
      </c>
      <c r="AW1110" t="b">
        <f t="shared" si="556"/>
        <v>0</v>
      </c>
      <c r="AX1110">
        <f t="shared" si="561"/>
        <v>0</v>
      </c>
      <c r="AY1110">
        <f t="shared" si="562"/>
        <v>0</v>
      </c>
      <c r="AZ1110" t="b">
        <f t="shared" si="557"/>
        <v>0</v>
      </c>
    </row>
    <row r="1111" spans="1:52" x14ac:dyDescent="0.3">
      <c r="A1111" s="4">
        <v>1109</v>
      </c>
      <c r="B1111" s="4">
        <v>-803095083188</v>
      </c>
      <c r="C1111" s="5">
        <v>0</v>
      </c>
      <c r="D1111" s="5">
        <v>-1.2317E-2</v>
      </c>
      <c r="E1111" s="5">
        <v>5.3090000000000004E-3</v>
      </c>
      <c r="F1111" s="5">
        <v>1004039</v>
      </c>
      <c r="G1111" s="5">
        <v>0</v>
      </c>
      <c r="H1111" s="5">
        <v>0</v>
      </c>
      <c r="I1111" s="5">
        <v>0</v>
      </c>
      <c r="J1111" s="5">
        <v>-0.54</v>
      </c>
      <c r="K1111" s="5">
        <v>-0.57299999999999995</v>
      </c>
      <c r="L1111" s="5">
        <v>2672000</v>
      </c>
      <c r="M1111" s="5">
        <v>0</v>
      </c>
      <c r="S1111">
        <f t="shared" si="547"/>
        <v>1109</v>
      </c>
      <c r="T1111">
        <f t="shared" si="558"/>
        <v>26.080721999984235</v>
      </c>
      <c r="U1111">
        <f t="shared" si="548"/>
        <v>0</v>
      </c>
      <c r="V1111">
        <f t="shared" si="552"/>
        <v>-0.1207829654</v>
      </c>
      <c r="W1111">
        <f t="shared" si="553"/>
        <v>5.2061115800000009E-2</v>
      </c>
      <c r="X1111">
        <f t="shared" si="554"/>
        <v>9.8458072417999993</v>
      </c>
      <c r="Y1111">
        <f t="shared" si="549"/>
        <v>0</v>
      </c>
      <c r="Z1111">
        <f t="shared" si="550"/>
        <v>0</v>
      </c>
      <c r="AA1111">
        <f t="shared" si="551"/>
        <v>0</v>
      </c>
      <c r="AB1111">
        <f t="shared" si="532"/>
        <v>-0.54</v>
      </c>
      <c r="AC1111">
        <f t="shared" si="533"/>
        <v>-0.57299999999999995</v>
      </c>
      <c r="AD1111">
        <f t="shared" si="534"/>
        <v>2.6720000000000002</v>
      </c>
      <c r="AE1111">
        <f t="shared" si="535"/>
        <v>0</v>
      </c>
      <c r="AG1111">
        <f t="shared" si="541"/>
        <v>-9.4247779607693795E-3</v>
      </c>
      <c r="AH1111">
        <f t="shared" si="542"/>
        <v>-1.0000736613927507E-2</v>
      </c>
      <c r="AI1111">
        <f t="shared" si="543"/>
        <v>4.6635197613288486E-2</v>
      </c>
      <c r="AJ1111">
        <f t="shared" si="544"/>
        <v>-0.21924060906675541</v>
      </c>
      <c r="AK1111">
        <f t="shared" si="545"/>
        <v>0.14483595264165938</v>
      </c>
      <c r="AL1111">
        <f t="shared" si="546"/>
        <v>9.8431791220798619</v>
      </c>
      <c r="AM1111">
        <f t="shared" si="538"/>
        <v>-0.21923132915834137</v>
      </c>
      <c r="AN1111">
        <f t="shared" si="539"/>
        <v>0.14485197695173188</v>
      </c>
      <c r="AO1111">
        <f t="shared" si="540"/>
        <v>9.8431790929698675</v>
      </c>
      <c r="AQ1111">
        <f t="shared" si="559"/>
        <v>2.0268999971449375E-2</v>
      </c>
      <c r="AR1111" t="b">
        <f t="shared" si="563"/>
        <v>0</v>
      </c>
      <c r="AS1111" t="b">
        <f t="shared" si="564"/>
        <v>0</v>
      </c>
      <c r="AT1111" t="b">
        <f>FALSE</f>
        <v>0</v>
      </c>
      <c r="AU1111" t="b">
        <f t="shared" si="555"/>
        <v>0</v>
      </c>
      <c r="AV1111" t="b">
        <f t="shared" si="560"/>
        <v>0</v>
      </c>
      <c r="AW1111" t="b">
        <f t="shared" si="556"/>
        <v>0</v>
      </c>
      <c r="AX1111">
        <f t="shared" si="561"/>
        <v>0</v>
      </c>
      <c r="AY1111">
        <f t="shared" si="562"/>
        <v>0</v>
      </c>
      <c r="AZ1111" t="b">
        <f t="shared" si="557"/>
        <v>0</v>
      </c>
    </row>
    <row r="1112" spans="1:52" x14ac:dyDescent="0.3">
      <c r="A1112" s="4">
        <v>1110</v>
      </c>
      <c r="B1112" s="4">
        <v>-803095063881</v>
      </c>
      <c r="C1112" s="5">
        <v>0</v>
      </c>
      <c r="D1112" s="5">
        <v>-1.7357000000000001E-2</v>
      </c>
      <c r="E1112" s="5">
        <v>4.3870000000000003E-3</v>
      </c>
      <c r="F1112" s="5">
        <v>1004047</v>
      </c>
      <c r="G1112" s="5">
        <v>0</v>
      </c>
      <c r="H1112" s="5">
        <v>0</v>
      </c>
      <c r="I1112" s="5">
        <v>0</v>
      </c>
      <c r="J1112" s="5">
        <v>-0.53900000000000003</v>
      </c>
      <c r="K1112" s="5">
        <v>-0.57099999999999995</v>
      </c>
      <c r="L1112" s="5">
        <v>2672000</v>
      </c>
      <c r="M1112" s="5">
        <v>0</v>
      </c>
      <c r="S1112">
        <f t="shared" si="547"/>
        <v>1110</v>
      </c>
      <c r="T1112">
        <f t="shared" si="558"/>
        <v>26.100028999964707</v>
      </c>
      <c r="U1112">
        <f t="shared" si="548"/>
        <v>0</v>
      </c>
      <c r="V1112">
        <f t="shared" si="552"/>
        <v>-0.17020621340000003</v>
      </c>
      <c r="W1112">
        <f t="shared" si="553"/>
        <v>4.3019799400000003E-2</v>
      </c>
      <c r="X1112">
        <f t="shared" si="554"/>
        <v>9.8458856913999995</v>
      </c>
      <c r="Y1112">
        <f t="shared" si="549"/>
        <v>0</v>
      </c>
      <c r="Z1112">
        <f t="shared" si="550"/>
        <v>0</v>
      </c>
      <c r="AA1112">
        <f t="shared" si="551"/>
        <v>0</v>
      </c>
      <c r="AB1112">
        <f t="shared" si="532"/>
        <v>-0.53900000000000003</v>
      </c>
      <c r="AC1112">
        <f t="shared" si="533"/>
        <v>-0.57099999999999995</v>
      </c>
      <c r="AD1112">
        <f t="shared" si="534"/>
        <v>2.6720000000000002</v>
      </c>
      <c r="AE1112">
        <f t="shared" si="535"/>
        <v>0</v>
      </c>
      <c r="AG1112">
        <f t="shared" si="541"/>
        <v>-9.4073246682494366E-3</v>
      </c>
      <c r="AH1112">
        <f t="shared" si="542"/>
        <v>-9.9658300288876216E-3</v>
      </c>
      <c r="AI1112">
        <f t="shared" si="543"/>
        <v>4.6635197613288486E-2</v>
      </c>
      <c r="AJ1112">
        <f t="shared" si="544"/>
        <v>-0.26831856029506684</v>
      </c>
      <c r="AK1112">
        <f t="shared" si="545"/>
        <v>0.13561941691641463</v>
      </c>
      <c r="AL1112">
        <f t="shared" si="546"/>
        <v>9.8428602768855793</v>
      </c>
      <c r="AM1112">
        <f t="shared" si="538"/>
        <v>-0.26831018553442459</v>
      </c>
      <c r="AN1112">
        <f t="shared" si="539"/>
        <v>0.13563997302649933</v>
      </c>
      <c r="AO1112">
        <f t="shared" si="540"/>
        <v>9.8428602219269301</v>
      </c>
      <c r="AQ1112">
        <f t="shared" si="559"/>
        <v>1.9306999980472028E-2</v>
      </c>
      <c r="AR1112" t="b">
        <f t="shared" si="563"/>
        <v>0</v>
      </c>
      <c r="AS1112" t="b">
        <f t="shared" si="564"/>
        <v>0</v>
      </c>
      <c r="AT1112" t="b">
        <f>FALSE</f>
        <v>0</v>
      </c>
      <c r="AU1112" t="b">
        <f t="shared" si="555"/>
        <v>0</v>
      </c>
      <c r="AV1112" t="b">
        <f t="shared" si="560"/>
        <v>0</v>
      </c>
      <c r="AW1112" t="b">
        <f t="shared" si="556"/>
        <v>0</v>
      </c>
      <c r="AX1112">
        <f t="shared" si="561"/>
        <v>0</v>
      </c>
      <c r="AY1112">
        <f t="shared" si="562"/>
        <v>0</v>
      </c>
      <c r="AZ1112" t="b">
        <f t="shared" si="557"/>
        <v>0</v>
      </c>
    </row>
    <row r="1113" spans="1:52" x14ac:dyDescent="0.3">
      <c r="A1113" s="4">
        <v>1111</v>
      </c>
      <c r="B1113" s="4">
        <v>-803095043329</v>
      </c>
      <c r="C1113" s="5">
        <v>0</v>
      </c>
      <c r="D1113" s="5">
        <v>-2.1243999999999999E-2</v>
      </c>
      <c r="E1113" s="5">
        <v>2.7590000000000002E-3</v>
      </c>
      <c r="F1113" s="5">
        <v>1000300</v>
      </c>
      <c r="G1113" s="5">
        <v>0</v>
      </c>
      <c r="H1113" s="5">
        <v>0</v>
      </c>
      <c r="I1113" s="5">
        <v>0</v>
      </c>
      <c r="J1113" s="5">
        <v>-0.53800000000000003</v>
      </c>
      <c r="K1113" s="5">
        <v>-0.56699999999999995</v>
      </c>
      <c r="L1113" s="5">
        <v>2671000</v>
      </c>
      <c r="M1113" s="5">
        <v>0</v>
      </c>
      <c r="S1113">
        <f t="shared" si="547"/>
        <v>1111</v>
      </c>
      <c r="T1113">
        <f t="shared" si="558"/>
        <v>26.120580999995582</v>
      </c>
      <c r="U1113">
        <f t="shared" si="548"/>
        <v>0</v>
      </c>
      <c r="V1113">
        <f t="shared" si="552"/>
        <v>-0.20832291280000001</v>
      </c>
      <c r="W1113">
        <f t="shared" si="553"/>
        <v>2.7055305800000002E-2</v>
      </c>
      <c r="X1113">
        <f t="shared" si="554"/>
        <v>9.8091418600000004</v>
      </c>
      <c r="Y1113">
        <f t="shared" si="549"/>
        <v>0</v>
      </c>
      <c r="Z1113">
        <f t="shared" si="550"/>
        <v>0</v>
      </c>
      <c r="AA1113">
        <f t="shared" si="551"/>
        <v>0</v>
      </c>
      <c r="AB1113">
        <f t="shared" si="532"/>
        <v>-0.53800000000000003</v>
      </c>
      <c r="AC1113">
        <f t="shared" si="533"/>
        <v>-0.56699999999999995</v>
      </c>
      <c r="AD1113">
        <f t="shared" si="534"/>
        <v>2.6709999999999998</v>
      </c>
      <c r="AE1113">
        <f t="shared" si="535"/>
        <v>0</v>
      </c>
      <c r="AG1113">
        <f t="shared" si="541"/>
        <v>-9.3898713757294937E-3</v>
      </c>
      <c r="AH1113">
        <f t="shared" si="542"/>
        <v>-9.8960168588078466E-3</v>
      </c>
      <c r="AI1113">
        <f t="shared" si="543"/>
        <v>4.6617744320768539E-2</v>
      </c>
      <c r="AJ1113">
        <f t="shared" si="544"/>
        <v>-0.30538256107064993</v>
      </c>
      <c r="AK1113">
        <f t="shared" si="545"/>
        <v>0.11913547275851066</v>
      </c>
      <c r="AL1113">
        <f t="shared" si="546"/>
        <v>9.8059136588947293</v>
      </c>
      <c r="AM1113">
        <f t="shared" si="538"/>
        <v>-0.30537576782916726</v>
      </c>
      <c r="AN1113">
        <f t="shared" si="539"/>
        <v>0.11915933995617223</v>
      </c>
      <c r="AO1113">
        <f t="shared" si="540"/>
        <v>9.8059135804522377</v>
      </c>
      <c r="AQ1113">
        <f t="shared" si="559"/>
        <v>2.0552000030875206E-2</v>
      </c>
      <c r="AR1113" t="b">
        <f t="shared" si="563"/>
        <v>0</v>
      </c>
      <c r="AS1113" t="b">
        <f t="shared" si="564"/>
        <v>0</v>
      </c>
      <c r="AT1113" t="b">
        <f>FALSE</f>
        <v>0</v>
      </c>
      <c r="AU1113" t="b">
        <f t="shared" si="555"/>
        <v>0</v>
      </c>
      <c r="AV1113" t="b">
        <f t="shared" si="560"/>
        <v>0</v>
      </c>
      <c r="AW1113" t="b">
        <f t="shared" si="556"/>
        <v>0</v>
      </c>
      <c r="AX1113">
        <f t="shared" si="561"/>
        <v>0</v>
      </c>
      <c r="AY1113">
        <f t="shared" si="562"/>
        <v>0</v>
      </c>
      <c r="AZ1113" t="b">
        <f t="shared" si="557"/>
        <v>0</v>
      </c>
    </row>
    <row r="1114" spans="1:52" x14ac:dyDescent="0.3">
      <c r="A1114" s="4">
        <v>1112</v>
      </c>
      <c r="B1114" s="4">
        <v>-803095029125</v>
      </c>
      <c r="C1114" s="5">
        <v>0</v>
      </c>
      <c r="D1114" s="5">
        <v>-1.6104E-2</v>
      </c>
      <c r="E1114" s="5">
        <v>-4.0790000000000002E-3</v>
      </c>
      <c r="F1114" s="5">
        <v>1003213</v>
      </c>
      <c r="G1114" s="5">
        <v>0</v>
      </c>
      <c r="H1114" s="5">
        <v>0</v>
      </c>
      <c r="I1114" s="5">
        <v>0</v>
      </c>
      <c r="J1114" s="5">
        <v>-0.53900000000000003</v>
      </c>
      <c r="K1114" s="5">
        <v>-0.56399999999999995</v>
      </c>
      <c r="L1114" s="5">
        <v>2671000</v>
      </c>
      <c r="M1114" s="5">
        <v>0</v>
      </c>
      <c r="S1114">
        <f t="shared" si="547"/>
        <v>1112</v>
      </c>
      <c r="T1114">
        <f t="shared" si="558"/>
        <v>26.134785000002012</v>
      </c>
      <c r="U1114">
        <f t="shared" si="548"/>
        <v>0</v>
      </c>
      <c r="V1114">
        <f t="shared" si="552"/>
        <v>-0.15791904480000002</v>
      </c>
      <c r="W1114">
        <f t="shared" si="553"/>
        <v>-3.9999489800000003E-2</v>
      </c>
      <c r="X1114">
        <f t="shared" si="554"/>
        <v>9.8377073205999999</v>
      </c>
      <c r="Y1114">
        <f t="shared" si="549"/>
        <v>0</v>
      </c>
      <c r="Z1114">
        <f t="shared" si="550"/>
        <v>0</v>
      </c>
      <c r="AA1114">
        <f t="shared" si="551"/>
        <v>0</v>
      </c>
      <c r="AB1114">
        <f t="shared" si="532"/>
        <v>-0.53900000000000003</v>
      </c>
      <c r="AC1114">
        <f t="shared" si="533"/>
        <v>-0.56399999999999995</v>
      </c>
      <c r="AD1114">
        <f t="shared" si="534"/>
        <v>2.6709999999999998</v>
      </c>
      <c r="AE1114">
        <f t="shared" si="535"/>
        <v>0</v>
      </c>
      <c r="AG1114">
        <f t="shared" si="541"/>
        <v>-9.4073246682494366E-3</v>
      </c>
      <c r="AH1114">
        <f t="shared" si="542"/>
        <v>-9.8436569812480178E-3</v>
      </c>
      <c r="AI1114">
        <f t="shared" si="543"/>
        <v>4.6617744320768539E-2</v>
      </c>
      <c r="AJ1114">
        <f t="shared" si="544"/>
        <v>-0.25474884631729888</v>
      </c>
      <c r="AK1114">
        <f t="shared" si="545"/>
        <v>5.2528314948331843E-2</v>
      </c>
      <c r="AL1114">
        <f t="shared" si="546"/>
        <v>9.8356172918180551</v>
      </c>
      <c r="AM1114">
        <f t="shared" si="538"/>
        <v>-0.2547482653376012</v>
      </c>
      <c r="AN1114">
        <f t="shared" si="539"/>
        <v>5.2547421855274071E-2</v>
      </c>
      <c r="AO1114">
        <f t="shared" si="540"/>
        <v>9.8356172048044588</v>
      </c>
      <c r="AQ1114">
        <f t="shared" si="559"/>
        <v>1.4204000006429851E-2</v>
      </c>
      <c r="AR1114" t="b">
        <f t="shared" si="563"/>
        <v>0</v>
      </c>
      <c r="AS1114" t="b">
        <f t="shared" si="564"/>
        <v>0</v>
      </c>
      <c r="AT1114" t="b">
        <f>FALSE</f>
        <v>0</v>
      </c>
      <c r="AU1114" t="b">
        <f t="shared" si="555"/>
        <v>0</v>
      </c>
      <c r="AV1114" t="b">
        <f t="shared" si="560"/>
        <v>0</v>
      </c>
      <c r="AW1114" t="b">
        <f t="shared" si="556"/>
        <v>0</v>
      </c>
      <c r="AX1114">
        <f t="shared" si="561"/>
        <v>0</v>
      </c>
      <c r="AY1114">
        <f t="shared" si="562"/>
        <v>0</v>
      </c>
      <c r="AZ1114" t="b">
        <f t="shared" si="557"/>
        <v>0</v>
      </c>
    </row>
    <row r="1115" spans="1:52" x14ac:dyDescent="0.3">
      <c r="A1115" s="4">
        <v>1113</v>
      </c>
      <c r="B1115" s="4">
        <v>-803095006521</v>
      </c>
      <c r="C1115" s="5">
        <v>0</v>
      </c>
      <c r="D1115" s="5">
        <v>-1.2666E-2</v>
      </c>
      <c r="E1115" s="5">
        <v>-2.006E-3</v>
      </c>
      <c r="F1115" s="5">
        <v>0.99748700000000001</v>
      </c>
      <c r="G1115" s="5">
        <v>0</v>
      </c>
      <c r="H1115" s="5">
        <v>0</v>
      </c>
      <c r="I1115" s="5">
        <v>0</v>
      </c>
      <c r="J1115" s="5">
        <v>-0.54200000000000004</v>
      </c>
      <c r="K1115" s="5">
        <v>-0.56399999999999995</v>
      </c>
      <c r="L1115" s="5">
        <v>2671000</v>
      </c>
      <c r="M1115" s="5">
        <v>0</v>
      </c>
      <c r="S1115">
        <f t="shared" si="547"/>
        <v>1113</v>
      </c>
      <c r="T1115">
        <f t="shared" si="558"/>
        <v>26.157389000058174</v>
      </c>
      <c r="U1115">
        <f t="shared" si="548"/>
        <v>0</v>
      </c>
      <c r="V1115">
        <f t="shared" si="552"/>
        <v>-0.12420532920000001</v>
      </c>
      <c r="W1115">
        <f t="shared" si="553"/>
        <v>-1.96712372E-2</v>
      </c>
      <c r="X1115">
        <f t="shared" si="554"/>
        <v>9.781557019400001</v>
      </c>
      <c r="Y1115">
        <f t="shared" si="549"/>
        <v>0</v>
      </c>
      <c r="Z1115">
        <f t="shared" si="550"/>
        <v>0</v>
      </c>
      <c r="AA1115">
        <f t="shared" si="551"/>
        <v>0</v>
      </c>
      <c r="AB1115">
        <f t="shared" si="532"/>
        <v>-0.54200000000000004</v>
      </c>
      <c r="AC1115">
        <f t="shared" si="533"/>
        <v>-0.56399999999999995</v>
      </c>
      <c r="AD1115">
        <f t="shared" si="534"/>
        <v>2.6709999999999998</v>
      </c>
      <c r="AE1115">
        <f t="shared" si="535"/>
        <v>0</v>
      </c>
      <c r="AG1115">
        <f t="shared" si="541"/>
        <v>-9.4596845458092653E-3</v>
      </c>
      <c r="AH1115">
        <f t="shared" si="542"/>
        <v>-9.8436569812480178E-3</v>
      </c>
      <c r="AI1115">
        <f t="shared" si="543"/>
        <v>4.6617744320768539E-2</v>
      </c>
      <c r="AJ1115">
        <f t="shared" si="544"/>
        <v>-0.22048404871470845</v>
      </c>
      <c r="AK1115">
        <f t="shared" si="545"/>
        <v>7.2842658428327767E-2</v>
      </c>
      <c r="AL1115">
        <f t="shared" si="546"/>
        <v>9.7796090093890538</v>
      </c>
      <c r="AM1115">
        <f t="shared" si="538"/>
        <v>-0.22048157238377203</v>
      </c>
      <c r="AN1115">
        <f t="shared" si="539"/>
        <v>7.2858706692323083E-2</v>
      </c>
      <c r="AO1115">
        <f t="shared" si="540"/>
        <v>9.7796089456709048</v>
      </c>
      <c r="AQ1115">
        <f t="shared" si="559"/>
        <v>2.2604000056162477E-2</v>
      </c>
      <c r="AR1115" t="b">
        <f t="shared" si="563"/>
        <v>0</v>
      </c>
      <c r="AS1115" t="b">
        <f t="shared" si="564"/>
        <v>0</v>
      </c>
      <c r="AT1115" t="b">
        <f>FALSE</f>
        <v>0</v>
      </c>
      <c r="AU1115" t="b">
        <f t="shared" si="555"/>
        <v>0</v>
      </c>
      <c r="AV1115" t="b">
        <f t="shared" si="560"/>
        <v>0</v>
      </c>
      <c r="AW1115" t="b">
        <f t="shared" si="556"/>
        <v>0</v>
      </c>
      <c r="AX1115">
        <f t="shared" si="561"/>
        <v>0</v>
      </c>
      <c r="AY1115">
        <f t="shared" si="562"/>
        <v>0</v>
      </c>
      <c r="AZ1115" t="b">
        <f t="shared" si="557"/>
        <v>0</v>
      </c>
    </row>
    <row r="1116" spans="1:52" x14ac:dyDescent="0.3">
      <c r="A1116" s="4">
        <v>1114</v>
      </c>
      <c r="B1116" s="4">
        <v>-803094988375</v>
      </c>
      <c r="C1116" s="5">
        <v>0</v>
      </c>
      <c r="D1116" s="5">
        <v>-1.2309E-2</v>
      </c>
      <c r="E1116" s="5">
        <v>2.2850000000000001E-3</v>
      </c>
      <c r="F1116" s="5">
        <v>1001694</v>
      </c>
      <c r="G1116" s="5">
        <v>0</v>
      </c>
      <c r="H1116" s="5">
        <v>0</v>
      </c>
      <c r="I1116" s="5">
        <v>0</v>
      </c>
      <c r="J1116" s="5">
        <v>-0.54300000000000004</v>
      </c>
      <c r="K1116" s="5">
        <v>-0.56499999999999995</v>
      </c>
      <c r="L1116" s="5">
        <v>2672000</v>
      </c>
      <c r="M1116" s="5">
        <v>0</v>
      </c>
      <c r="S1116">
        <f t="shared" si="547"/>
        <v>1114</v>
      </c>
      <c r="T1116">
        <f t="shared" si="558"/>
        <v>26.175535000045784</v>
      </c>
      <c r="U1116">
        <f t="shared" si="548"/>
        <v>0</v>
      </c>
      <c r="V1116">
        <f t="shared" si="552"/>
        <v>-0.12070451580000001</v>
      </c>
      <c r="W1116">
        <f t="shared" si="553"/>
        <v>2.2407167000000002E-2</v>
      </c>
      <c r="X1116">
        <f t="shared" si="554"/>
        <v>9.822811702800001</v>
      </c>
      <c r="Y1116">
        <f t="shared" si="549"/>
        <v>0</v>
      </c>
      <c r="Z1116">
        <f t="shared" si="550"/>
        <v>0</v>
      </c>
      <c r="AA1116">
        <f t="shared" si="551"/>
        <v>0</v>
      </c>
      <c r="AB1116">
        <f t="shared" si="532"/>
        <v>-0.54300000000000004</v>
      </c>
      <c r="AC1116">
        <f t="shared" si="533"/>
        <v>-0.56499999999999995</v>
      </c>
      <c r="AD1116">
        <f t="shared" si="534"/>
        <v>2.6720000000000002</v>
      </c>
      <c r="AE1116">
        <f t="shared" si="535"/>
        <v>0</v>
      </c>
      <c r="AG1116">
        <f t="shared" si="541"/>
        <v>-9.4771378383292099E-3</v>
      </c>
      <c r="AH1116">
        <f t="shared" si="542"/>
        <v>-9.8611102737679607E-3</v>
      </c>
      <c r="AI1116">
        <f t="shared" si="543"/>
        <v>4.6635197613288486E-2</v>
      </c>
      <c r="AJ1116">
        <f t="shared" si="544"/>
        <v>-0.2175609066471802</v>
      </c>
      <c r="AK1116">
        <f t="shared" si="545"/>
        <v>0.1154811014829209</v>
      </c>
      <c r="AL1116">
        <f t="shared" si="546"/>
        <v>9.8204904550145198</v>
      </c>
      <c r="AM1116">
        <f t="shared" si="538"/>
        <v>-0.21755446278375032</v>
      </c>
      <c r="AN1116">
        <f t="shared" si="539"/>
        <v>0.11549690768905788</v>
      </c>
      <c r="AO1116">
        <f t="shared" si="540"/>
        <v>9.8204904118872438</v>
      </c>
      <c r="AQ1116">
        <f t="shared" si="559"/>
        <v>1.8145999987609684E-2</v>
      </c>
      <c r="AR1116" t="b">
        <f t="shared" si="563"/>
        <v>0</v>
      </c>
      <c r="AS1116" t="b">
        <f t="shared" si="564"/>
        <v>0</v>
      </c>
      <c r="AT1116" t="b">
        <f>FALSE</f>
        <v>0</v>
      </c>
      <c r="AU1116" t="b">
        <f t="shared" si="555"/>
        <v>0</v>
      </c>
      <c r="AV1116" t="b">
        <f t="shared" si="560"/>
        <v>0</v>
      </c>
      <c r="AW1116" t="b">
        <f t="shared" si="556"/>
        <v>0</v>
      </c>
      <c r="AX1116">
        <f t="shared" si="561"/>
        <v>0</v>
      </c>
      <c r="AY1116">
        <f t="shared" si="562"/>
        <v>0</v>
      </c>
      <c r="AZ1116" t="b">
        <f t="shared" si="557"/>
        <v>0</v>
      </c>
    </row>
    <row r="1117" spans="1:52" x14ac:dyDescent="0.3">
      <c r="A1117" s="4">
        <v>1115</v>
      </c>
      <c r="B1117" s="4">
        <v>-803094967067</v>
      </c>
      <c r="C1117" s="5">
        <v>0</v>
      </c>
      <c r="D1117" s="5">
        <v>-1.3139E-2</v>
      </c>
      <c r="E1117" s="5">
        <v>5.4299999999999999E-3</v>
      </c>
      <c r="F1117" s="5">
        <v>1005918</v>
      </c>
      <c r="G1117" s="5">
        <v>0</v>
      </c>
      <c r="H1117" s="5">
        <v>0</v>
      </c>
      <c r="I1117" s="5">
        <v>0</v>
      </c>
      <c r="J1117" s="5">
        <v>-0.54100000000000004</v>
      </c>
      <c r="K1117" s="5">
        <v>-0.56499999999999995</v>
      </c>
      <c r="L1117" s="5">
        <v>2671000</v>
      </c>
      <c r="M1117" s="5">
        <v>0</v>
      </c>
      <c r="S1117">
        <f t="shared" si="547"/>
        <v>1115</v>
      </c>
      <c r="T1117">
        <f t="shared" si="558"/>
        <v>26.19684300001245</v>
      </c>
      <c r="U1117">
        <f t="shared" si="548"/>
        <v>0</v>
      </c>
      <c r="V1117">
        <f t="shared" si="552"/>
        <v>-0.12884366180000001</v>
      </c>
      <c r="W1117">
        <f t="shared" si="553"/>
        <v>5.3247665999999999E-2</v>
      </c>
      <c r="X1117">
        <f t="shared" si="554"/>
        <v>9.8642330916000009</v>
      </c>
      <c r="Y1117">
        <f t="shared" si="549"/>
        <v>0</v>
      </c>
      <c r="Z1117">
        <f t="shared" si="550"/>
        <v>0</v>
      </c>
      <c r="AA1117">
        <f t="shared" si="551"/>
        <v>0</v>
      </c>
      <c r="AB1117">
        <f t="shared" si="532"/>
        <v>-0.54100000000000004</v>
      </c>
      <c r="AC1117">
        <f t="shared" si="533"/>
        <v>-0.56499999999999995</v>
      </c>
      <c r="AD1117">
        <f t="shared" si="534"/>
        <v>2.6709999999999998</v>
      </c>
      <c r="AE1117">
        <f t="shared" si="535"/>
        <v>0</v>
      </c>
      <c r="AG1117">
        <f t="shared" si="541"/>
        <v>-9.4422312532893224E-3</v>
      </c>
      <c r="AH1117">
        <f t="shared" si="542"/>
        <v>-9.8611102737679607E-3</v>
      </c>
      <c r="AI1117">
        <f t="shared" si="543"/>
        <v>4.6617744320768539E-2</v>
      </c>
      <c r="AJ1117">
        <f t="shared" si="544"/>
        <v>-0.22610811118181146</v>
      </c>
      <c r="AK1117">
        <f t="shared" si="545"/>
        <v>0.14636775351914483</v>
      </c>
      <c r="AL1117">
        <f t="shared" si="546"/>
        <v>9.8615405536520768</v>
      </c>
      <c r="AM1117">
        <f t="shared" si="538"/>
        <v>-0.22609881731001855</v>
      </c>
      <c r="AN1117">
        <f t="shared" si="539"/>
        <v>0.14638427834411782</v>
      </c>
      <c r="AO1117">
        <f t="shared" si="540"/>
        <v>9.8615405214602063</v>
      </c>
      <c r="AQ1117">
        <f t="shared" si="559"/>
        <v>2.1307999966666102E-2</v>
      </c>
      <c r="AR1117" t="b">
        <f t="shared" si="563"/>
        <v>0</v>
      </c>
      <c r="AS1117" t="b">
        <f t="shared" si="564"/>
        <v>0</v>
      </c>
      <c r="AT1117" t="b">
        <f>FALSE</f>
        <v>0</v>
      </c>
      <c r="AU1117" t="b">
        <f t="shared" si="555"/>
        <v>0</v>
      </c>
      <c r="AV1117" t="b">
        <f t="shared" si="560"/>
        <v>0</v>
      </c>
      <c r="AW1117" t="b">
        <f t="shared" si="556"/>
        <v>0</v>
      </c>
      <c r="AX1117">
        <f t="shared" si="561"/>
        <v>0</v>
      </c>
      <c r="AY1117">
        <f t="shared" si="562"/>
        <v>0</v>
      </c>
      <c r="AZ1117" t="b">
        <f t="shared" si="557"/>
        <v>0</v>
      </c>
    </row>
    <row r="1118" spans="1:52" x14ac:dyDescent="0.3">
      <c r="A1118" s="4">
        <v>1116</v>
      </c>
      <c r="B1118" s="4">
        <v>-803094942973</v>
      </c>
      <c r="C1118" s="5">
        <v>0</v>
      </c>
      <c r="D1118" s="5">
        <v>-1.2904000000000001E-2</v>
      </c>
      <c r="E1118" s="5">
        <v>1.0059999999999999E-3</v>
      </c>
      <c r="F1118" s="5">
        <v>1004458</v>
      </c>
      <c r="G1118" s="5">
        <v>0</v>
      </c>
      <c r="H1118" s="5">
        <v>0</v>
      </c>
      <c r="I1118" s="5">
        <v>0</v>
      </c>
      <c r="J1118" s="5">
        <v>-0.54</v>
      </c>
      <c r="K1118" s="5">
        <v>-0.56499999999999995</v>
      </c>
      <c r="L1118" s="5">
        <v>2671000</v>
      </c>
      <c r="M1118" s="5">
        <v>0</v>
      </c>
      <c r="S1118">
        <f t="shared" si="547"/>
        <v>1116</v>
      </c>
      <c r="T1118">
        <f t="shared" si="558"/>
        <v>26.220937000005506</v>
      </c>
      <c r="U1118">
        <f t="shared" si="548"/>
        <v>0</v>
      </c>
      <c r="V1118">
        <f t="shared" si="552"/>
        <v>-0.1265392048</v>
      </c>
      <c r="W1118">
        <f t="shared" si="553"/>
        <v>9.8650371999999993E-3</v>
      </c>
      <c r="X1118">
        <f t="shared" si="554"/>
        <v>9.8499160396000018</v>
      </c>
      <c r="Y1118">
        <f t="shared" si="549"/>
        <v>0</v>
      </c>
      <c r="Z1118">
        <f t="shared" si="550"/>
        <v>0</v>
      </c>
      <c r="AA1118">
        <f t="shared" si="551"/>
        <v>0</v>
      </c>
      <c r="AB1118">
        <f t="shared" si="532"/>
        <v>-0.54</v>
      </c>
      <c r="AC1118">
        <f t="shared" si="533"/>
        <v>-0.56499999999999995</v>
      </c>
      <c r="AD1118">
        <f t="shared" si="534"/>
        <v>2.6709999999999998</v>
      </c>
      <c r="AE1118">
        <f t="shared" si="535"/>
        <v>0</v>
      </c>
      <c r="AG1118">
        <f t="shared" si="541"/>
        <v>-9.4247779607693795E-3</v>
      </c>
      <c r="AH1118">
        <f t="shared" si="542"/>
        <v>-9.8611102737679607E-3</v>
      </c>
      <c r="AI1118">
        <f t="shared" si="543"/>
        <v>4.6617744320768539E-2</v>
      </c>
      <c r="AJ1118">
        <f t="shared" si="544"/>
        <v>-0.22366258648487325</v>
      </c>
      <c r="AK1118">
        <f t="shared" si="545"/>
        <v>0.10268022278157862</v>
      </c>
      <c r="AL1118">
        <f t="shared" si="546"/>
        <v>9.8476589753979678</v>
      </c>
      <c r="AM1118">
        <f t="shared" si="538"/>
        <v>-0.22365735586542079</v>
      </c>
      <c r="AN1118">
        <f t="shared" si="539"/>
        <v>0.10269649633523339</v>
      </c>
      <c r="AO1118">
        <f t="shared" si="540"/>
        <v>9.847658924500152</v>
      </c>
      <c r="AQ1118">
        <f t="shared" si="559"/>
        <v>2.4093999993056059E-2</v>
      </c>
      <c r="AR1118" t="b">
        <f t="shared" si="563"/>
        <v>0</v>
      </c>
      <c r="AS1118" t="b">
        <f t="shared" si="564"/>
        <v>0</v>
      </c>
      <c r="AT1118" t="b">
        <f>FALSE</f>
        <v>0</v>
      </c>
      <c r="AU1118" t="b">
        <f t="shared" si="555"/>
        <v>0</v>
      </c>
      <c r="AV1118" t="b">
        <f t="shared" si="560"/>
        <v>0</v>
      </c>
      <c r="AW1118" t="b">
        <f t="shared" si="556"/>
        <v>0</v>
      </c>
      <c r="AX1118">
        <f t="shared" si="561"/>
        <v>0</v>
      </c>
      <c r="AY1118">
        <f t="shared" si="562"/>
        <v>0</v>
      </c>
      <c r="AZ1118" t="b">
        <f t="shared" si="557"/>
        <v>0</v>
      </c>
    </row>
    <row r="1119" spans="1:52" x14ac:dyDescent="0.3">
      <c r="A1119" s="4">
        <v>1117</v>
      </c>
      <c r="B1119" s="4">
        <v>-803094923049</v>
      </c>
      <c r="C1119" s="5">
        <v>0</v>
      </c>
      <c r="D1119" s="5">
        <v>-1.2848E-2</v>
      </c>
      <c r="E1119" s="5">
        <v>-2.3519999999999999E-3</v>
      </c>
      <c r="F1119" s="5">
        <v>1004197</v>
      </c>
      <c r="G1119" s="5">
        <v>0</v>
      </c>
      <c r="H1119" s="5">
        <v>0</v>
      </c>
      <c r="I1119" s="5">
        <v>0</v>
      </c>
      <c r="J1119" s="5">
        <v>-0.54200000000000004</v>
      </c>
      <c r="K1119" s="5">
        <v>-0.56499999999999995</v>
      </c>
      <c r="L1119" s="5">
        <v>2671000</v>
      </c>
      <c r="M1119" s="5">
        <v>0</v>
      </c>
      <c r="S1119">
        <f t="shared" si="547"/>
        <v>1117</v>
      </c>
      <c r="T1119">
        <f t="shared" si="558"/>
        <v>26.240861000027508</v>
      </c>
      <c r="U1119">
        <f t="shared" si="548"/>
        <v>0</v>
      </c>
      <c r="V1119">
        <f t="shared" si="552"/>
        <v>-0.12599005760000001</v>
      </c>
      <c r="W1119">
        <f t="shared" si="553"/>
        <v>-2.3064182400000001E-2</v>
      </c>
      <c r="X1119">
        <f t="shared" si="554"/>
        <v>9.8473566214000012</v>
      </c>
      <c r="Y1119">
        <f t="shared" si="549"/>
        <v>0</v>
      </c>
      <c r="Z1119">
        <f t="shared" si="550"/>
        <v>0</v>
      </c>
      <c r="AA1119">
        <f t="shared" si="551"/>
        <v>0</v>
      </c>
      <c r="AB1119">
        <f t="shared" ref="AB1119:AD1120" si="565">IF(ABS(J1119)&gt;1,J1119/1000000,J1119)</f>
        <v>-0.54200000000000004</v>
      </c>
      <c r="AC1119">
        <f t="shared" si="565"/>
        <v>-0.56499999999999995</v>
      </c>
      <c r="AD1119">
        <f t="shared" si="565"/>
        <v>2.6709999999999998</v>
      </c>
      <c r="AE1119">
        <f>M1119/1000</f>
        <v>0</v>
      </c>
      <c r="AG1119">
        <f t="shared" si="541"/>
        <v>-9.4596845458092653E-3</v>
      </c>
      <c r="AH1119">
        <f t="shared" si="542"/>
        <v>-9.8611102737679607E-3</v>
      </c>
      <c r="AI1119">
        <f t="shared" si="543"/>
        <v>4.6617744320768539E-2</v>
      </c>
      <c r="AJ1119">
        <f t="shared" si="544"/>
        <v>-0.2230882276885372</v>
      </c>
      <c r="AK1119">
        <f t="shared" si="545"/>
        <v>7.0072066073385939E-2</v>
      </c>
      <c r="AL1119">
        <f t="shared" si="546"/>
        <v>9.8454131161865028</v>
      </c>
      <c r="AM1119">
        <f t="shared" si="538"/>
        <v>-0.22308603443030878</v>
      </c>
      <c r="AN1119">
        <f t="shared" si="539"/>
        <v>7.0088347496023343E-2</v>
      </c>
      <c r="AO1119">
        <f t="shared" si="540"/>
        <v>9.8454130499914374</v>
      </c>
      <c r="AQ1119">
        <f t="shared" si="559"/>
        <v>1.9924000022001565E-2</v>
      </c>
      <c r="AR1119" t="b">
        <f t="shared" si="563"/>
        <v>0</v>
      </c>
      <c r="AS1119" t="b">
        <f t="shared" si="564"/>
        <v>0</v>
      </c>
      <c r="AT1119" t="b">
        <f>FALSE</f>
        <v>0</v>
      </c>
      <c r="AU1119" t="b">
        <f t="shared" si="555"/>
        <v>0</v>
      </c>
      <c r="AV1119" t="b">
        <f t="shared" si="560"/>
        <v>0</v>
      </c>
      <c r="AW1119" t="b">
        <f t="shared" si="556"/>
        <v>0</v>
      </c>
      <c r="AX1119">
        <f t="shared" si="561"/>
        <v>0</v>
      </c>
      <c r="AY1119">
        <f t="shared" si="562"/>
        <v>0</v>
      </c>
      <c r="AZ1119" t="b">
        <f t="shared" si="557"/>
        <v>0</v>
      </c>
    </row>
    <row r="1120" spans="1:52" x14ac:dyDescent="0.3">
      <c r="A1120" s="4">
        <v>1118</v>
      </c>
      <c r="B1120" s="4">
        <v>-803094906182</v>
      </c>
      <c r="C1120" s="5">
        <v>0</v>
      </c>
      <c r="D1120" s="5">
        <v>-1.1056E-2</v>
      </c>
      <c r="E1120" s="5">
        <v>5.5409999999999999E-3</v>
      </c>
      <c r="F1120" s="5">
        <v>1004276</v>
      </c>
      <c r="G1120" s="5">
        <v>0</v>
      </c>
      <c r="H1120" s="5">
        <v>0</v>
      </c>
      <c r="I1120" s="5">
        <v>0</v>
      </c>
      <c r="J1120" s="5">
        <v>-0.54200000000000004</v>
      </c>
      <c r="K1120" s="5">
        <v>-0.56599999999999995</v>
      </c>
      <c r="L1120" s="5">
        <v>2671000</v>
      </c>
      <c r="M1120" s="5">
        <v>0</v>
      </c>
      <c r="S1120">
        <f t="shared" si="547"/>
        <v>1118</v>
      </c>
      <c r="T1120">
        <f t="shared" si="558"/>
        <v>26.257728000055067</v>
      </c>
      <c r="U1120">
        <f t="shared" si="548"/>
        <v>0</v>
      </c>
      <c r="V1120">
        <f t="shared" si="552"/>
        <v>-0.1084173472</v>
      </c>
      <c r="W1120">
        <f t="shared" si="553"/>
        <v>5.43361542E-2</v>
      </c>
      <c r="X1120">
        <f t="shared" si="554"/>
        <v>9.8481313111999995</v>
      </c>
      <c r="Y1120">
        <f t="shared" si="549"/>
        <v>0</v>
      </c>
      <c r="Z1120">
        <f t="shared" si="550"/>
        <v>0</v>
      </c>
      <c r="AA1120">
        <f t="shared" si="551"/>
        <v>0</v>
      </c>
      <c r="AB1120">
        <f t="shared" si="565"/>
        <v>-0.54200000000000004</v>
      </c>
      <c r="AC1120">
        <f t="shared" si="565"/>
        <v>-0.56599999999999995</v>
      </c>
      <c r="AD1120">
        <f t="shared" si="565"/>
        <v>2.6709999999999998</v>
      </c>
      <c r="AE1120">
        <f>M1120/1000</f>
        <v>0</v>
      </c>
      <c r="AG1120">
        <f t="shared" si="541"/>
        <v>-9.4596845458092653E-3</v>
      </c>
      <c r="AH1120">
        <f t="shared" si="542"/>
        <v>-9.8785635662879036E-3</v>
      </c>
      <c r="AI1120">
        <f t="shared" si="543"/>
        <v>4.6617744320768539E-2</v>
      </c>
      <c r="AJ1120">
        <f t="shared" si="544"/>
        <v>-0.20569586612664964</v>
      </c>
      <c r="AK1120">
        <f t="shared" si="545"/>
        <v>0.14747787268349555</v>
      </c>
      <c r="AL1120">
        <f t="shared" si="546"/>
        <v>9.8456252492765586</v>
      </c>
      <c r="AM1120">
        <f t="shared" si="538"/>
        <v>-0.20568643595576747</v>
      </c>
      <c r="AN1120">
        <f t="shared" si="539"/>
        <v>0.14749254922467342</v>
      </c>
      <c r="AO1120">
        <f t="shared" si="540"/>
        <v>9.8456252264369652</v>
      </c>
      <c r="AQ1120">
        <f t="shared" si="559"/>
        <v>1.6867000027559698E-2</v>
      </c>
      <c r="AR1120" t="b">
        <f t="shared" si="563"/>
        <v>0</v>
      </c>
      <c r="AS1120" t="b">
        <f t="shared" si="564"/>
        <v>0</v>
      </c>
      <c r="AT1120" t="b">
        <f>FALSE</f>
        <v>0</v>
      </c>
      <c r="AU1120" t="b">
        <f t="shared" si="555"/>
        <v>0</v>
      </c>
      <c r="AV1120" t="b">
        <f t="shared" si="560"/>
        <v>0</v>
      </c>
      <c r="AW1120" t="b">
        <f t="shared" si="556"/>
        <v>0</v>
      </c>
      <c r="AX1120">
        <f t="shared" si="561"/>
        <v>0</v>
      </c>
      <c r="AY1120">
        <f t="shared" si="562"/>
        <v>0</v>
      </c>
      <c r="AZ1120" t="b">
        <f t="shared" si="557"/>
        <v>0</v>
      </c>
    </row>
    <row r="1121" spans="1:2" x14ac:dyDescent="0.3">
      <c r="A1121" s="4"/>
      <c r="B1121" s="4"/>
    </row>
    <row r="1122" spans="1:2" x14ac:dyDescent="0.3">
      <c r="A1122" s="4"/>
      <c r="B1122" s="4"/>
    </row>
    <row r="1123" spans="1:2" x14ac:dyDescent="0.3">
      <c r="A1123" s="4"/>
      <c r="B1123" s="4"/>
    </row>
    <row r="1124" spans="1:2" x14ac:dyDescent="0.3">
      <c r="A1124" s="4"/>
      <c r="B1124" s="4"/>
    </row>
    <row r="1125" spans="1:2" x14ac:dyDescent="0.3">
      <c r="A1125" s="4"/>
      <c r="B1125" s="4"/>
    </row>
    <row r="1126" spans="1:2" x14ac:dyDescent="0.3">
      <c r="A1126" s="4"/>
      <c r="B1126" s="4"/>
    </row>
    <row r="1127" spans="1:2" x14ac:dyDescent="0.3">
      <c r="A1127" s="4"/>
      <c r="B1127" s="4"/>
    </row>
    <row r="1128" spans="1:2" x14ac:dyDescent="0.3">
      <c r="A1128" s="4"/>
      <c r="B1128" s="4"/>
    </row>
    <row r="1129" spans="1:2" x14ac:dyDescent="0.3">
      <c r="A1129" s="4"/>
      <c r="B1129" s="4"/>
    </row>
    <row r="1130" spans="1:2" x14ac:dyDescent="0.3">
      <c r="A1130" s="4"/>
      <c r="B1130" s="4"/>
    </row>
    <row r="1131" spans="1:2" x14ac:dyDescent="0.3">
      <c r="A1131" s="4"/>
      <c r="B1131" s="4"/>
    </row>
    <row r="1132" spans="1:2" x14ac:dyDescent="0.3">
      <c r="A1132" s="4"/>
      <c r="B1132" s="4"/>
    </row>
    <row r="1133" spans="1:2" x14ac:dyDescent="0.3">
      <c r="A1133" s="4"/>
      <c r="B1133" s="4"/>
    </row>
    <row r="1134" spans="1:2" x14ac:dyDescent="0.3">
      <c r="A1134" s="4"/>
      <c r="B1134" s="4"/>
    </row>
    <row r="1135" spans="1:2" x14ac:dyDescent="0.3">
      <c r="A1135" s="4"/>
      <c r="B1135" s="4"/>
    </row>
    <row r="1136" spans="1:2" x14ac:dyDescent="0.3">
      <c r="A1136" s="4"/>
      <c r="B1136" s="4"/>
    </row>
    <row r="1137" spans="1:2" x14ac:dyDescent="0.3">
      <c r="A1137" s="4"/>
      <c r="B1137" s="4"/>
    </row>
    <row r="1138" spans="1:2" x14ac:dyDescent="0.3">
      <c r="A1138" s="4"/>
      <c r="B1138" s="4"/>
    </row>
    <row r="1139" spans="1:2" x14ac:dyDescent="0.3">
      <c r="A1139" s="4"/>
      <c r="B1139" s="4"/>
    </row>
    <row r="1140" spans="1:2" x14ac:dyDescent="0.3">
      <c r="A1140" s="4"/>
      <c r="B1140" s="4"/>
    </row>
    <row r="1141" spans="1:2" x14ac:dyDescent="0.3">
      <c r="A1141" s="4"/>
      <c r="B1141" s="4"/>
    </row>
    <row r="1142" spans="1:2" x14ac:dyDescent="0.3">
      <c r="A1142" s="4"/>
      <c r="B1142" s="4"/>
    </row>
    <row r="1143" spans="1:2" x14ac:dyDescent="0.3">
      <c r="A1143" s="4"/>
      <c r="B1143" s="4"/>
    </row>
    <row r="1144" spans="1:2" x14ac:dyDescent="0.3">
      <c r="A1144" s="4"/>
      <c r="B1144" s="4"/>
    </row>
    <row r="1145" spans="1:2" x14ac:dyDescent="0.3">
      <c r="A1145" s="4"/>
      <c r="B1145" s="4"/>
    </row>
    <row r="1146" spans="1:2" x14ac:dyDescent="0.3">
      <c r="A1146" s="4"/>
      <c r="B1146" s="4"/>
    </row>
    <row r="1147" spans="1:2" x14ac:dyDescent="0.3">
      <c r="A1147" s="4"/>
      <c r="B1147" s="4"/>
    </row>
    <row r="1148" spans="1:2" x14ac:dyDescent="0.3">
      <c r="A1148" s="4"/>
      <c r="B1148" s="4"/>
    </row>
    <row r="1149" spans="1:2" x14ac:dyDescent="0.3">
      <c r="A1149" s="4"/>
      <c r="B1149" s="4"/>
    </row>
    <row r="1150" spans="1:2" x14ac:dyDescent="0.3">
      <c r="A1150" s="4"/>
      <c r="B1150" s="4"/>
    </row>
    <row r="1151" spans="1:2" x14ac:dyDescent="0.3">
      <c r="A1151" s="4"/>
      <c r="B1151" s="4"/>
    </row>
    <row r="1152" spans="1:2" x14ac:dyDescent="0.3">
      <c r="A1152" s="4"/>
      <c r="B1152" s="4"/>
    </row>
    <row r="1153" spans="1:2" x14ac:dyDescent="0.3">
      <c r="A1153" s="4"/>
      <c r="B1153" s="4"/>
    </row>
    <row r="1154" spans="1:2" x14ac:dyDescent="0.3">
      <c r="A1154" s="4"/>
      <c r="B1154" s="4"/>
    </row>
    <row r="1155" spans="1:2" x14ac:dyDescent="0.3">
      <c r="A1155" s="4"/>
      <c r="B1155" s="4"/>
    </row>
    <row r="1156" spans="1:2" x14ac:dyDescent="0.3">
      <c r="A1156" s="4"/>
      <c r="B1156" s="4"/>
    </row>
    <row r="1157" spans="1:2" x14ac:dyDescent="0.3">
      <c r="A1157" s="4"/>
      <c r="B1157" s="4"/>
    </row>
    <row r="1158" spans="1:2" x14ac:dyDescent="0.3">
      <c r="A1158" s="4"/>
      <c r="B1158" s="4"/>
    </row>
    <row r="1159" spans="1:2" x14ac:dyDescent="0.3">
      <c r="A1159" s="4"/>
      <c r="B1159" s="4"/>
    </row>
    <row r="1160" spans="1:2" x14ac:dyDescent="0.3">
      <c r="A1160" s="4"/>
      <c r="B1160" s="4"/>
    </row>
    <row r="1161" spans="1:2" x14ac:dyDescent="0.3">
      <c r="A1161" s="4"/>
      <c r="B1161" s="4"/>
    </row>
    <row r="1162" spans="1:2" x14ac:dyDescent="0.3">
      <c r="A1162" s="4"/>
      <c r="B1162" s="4"/>
    </row>
    <row r="1163" spans="1:2" x14ac:dyDescent="0.3">
      <c r="A1163" s="4"/>
      <c r="B1163" s="4"/>
    </row>
    <row r="1164" spans="1:2" x14ac:dyDescent="0.3">
      <c r="A1164" s="4"/>
      <c r="B1164" s="4"/>
    </row>
    <row r="1165" spans="1:2" x14ac:dyDescent="0.3">
      <c r="A1165" s="4"/>
      <c r="B1165" s="4"/>
    </row>
    <row r="1166" spans="1:2" x14ac:dyDescent="0.3">
      <c r="A1166" s="4"/>
      <c r="B1166" s="4"/>
    </row>
    <row r="1167" spans="1:2" x14ac:dyDescent="0.3">
      <c r="A1167" s="4"/>
      <c r="B1167" s="4"/>
    </row>
    <row r="1168" spans="1:2" x14ac:dyDescent="0.3">
      <c r="A1168" s="4"/>
      <c r="B1168" s="4"/>
    </row>
    <row r="1169" spans="1:2" x14ac:dyDescent="0.3">
      <c r="A1169" s="4"/>
      <c r="B1169" s="4"/>
    </row>
    <row r="1170" spans="1:2" x14ac:dyDescent="0.3">
      <c r="A1170" s="4"/>
      <c r="B1170" s="4"/>
    </row>
    <row r="1171" spans="1:2" x14ac:dyDescent="0.3">
      <c r="A1171" s="4"/>
      <c r="B1171" s="4"/>
    </row>
    <row r="1172" spans="1:2" x14ac:dyDescent="0.3">
      <c r="A1172" s="4"/>
      <c r="B1172" s="4"/>
    </row>
    <row r="1173" spans="1:2" x14ac:dyDescent="0.3">
      <c r="A1173" s="4"/>
      <c r="B1173" s="4"/>
    </row>
    <row r="1174" spans="1:2" x14ac:dyDescent="0.3">
      <c r="A1174" s="4"/>
      <c r="B1174" s="4"/>
    </row>
    <row r="1175" spans="1:2" x14ac:dyDescent="0.3">
      <c r="A1175" s="4"/>
      <c r="B1175" s="4"/>
    </row>
    <row r="1176" spans="1:2" x14ac:dyDescent="0.3">
      <c r="A1176" s="4"/>
      <c r="B1176" s="4"/>
    </row>
    <row r="1177" spans="1:2" x14ac:dyDescent="0.3">
      <c r="A1177" s="4"/>
      <c r="B1177" s="4"/>
    </row>
    <row r="1178" spans="1:2" x14ac:dyDescent="0.3">
      <c r="A1178" s="4"/>
      <c r="B1178" s="4"/>
    </row>
    <row r="1179" spans="1:2" x14ac:dyDescent="0.3">
      <c r="A1179" s="4"/>
      <c r="B1179" s="4"/>
    </row>
    <row r="1180" spans="1:2" x14ac:dyDescent="0.3">
      <c r="A1180" s="4"/>
      <c r="B1180" s="4"/>
    </row>
    <row r="1181" spans="1:2" x14ac:dyDescent="0.3">
      <c r="A1181" s="4"/>
      <c r="B1181" s="4"/>
    </row>
    <row r="1182" spans="1:2" x14ac:dyDescent="0.3">
      <c r="A1182" s="4"/>
      <c r="B1182" s="4"/>
    </row>
    <row r="1183" spans="1:2" x14ac:dyDescent="0.3">
      <c r="A1183" s="4"/>
      <c r="B1183" s="4"/>
    </row>
    <row r="1184" spans="1:2" x14ac:dyDescent="0.3">
      <c r="A1184" s="4"/>
      <c r="B1184" s="4"/>
    </row>
    <row r="1185" spans="1:2" x14ac:dyDescent="0.3">
      <c r="A1185" s="4"/>
      <c r="B1185" s="4"/>
    </row>
    <row r="1186" spans="1:2" x14ac:dyDescent="0.3">
      <c r="A1186" s="4"/>
      <c r="B1186" s="4"/>
    </row>
    <row r="1187" spans="1:2" x14ac:dyDescent="0.3">
      <c r="A1187" s="4"/>
      <c r="B1187" s="4"/>
    </row>
    <row r="1188" spans="1:2" x14ac:dyDescent="0.3">
      <c r="A1188" s="4"/>
      <c r="B1188" s="4"/>
    </row>
    <row r="1189" spans="1:2" x14ac:dyDescent="0.3">
      <c r="A1189" s="4"/>
      <c r="B1189" s="4"/>
    </row>
    <row r="1190" spans="1:2" x14ac:dyDescent="0.3">
      <c r="A1190" s="4"/>
      <c r="B1190" s="4"/>
    </row>
    <row r="1191" spans="1:2" x14ac:dyDescent="0.3">
      <c r="A1191" s="4"/>
      <c r="B1191" s="4"/>
    </row>
    <row r="1192" spans="1:2" x14ac:dyDescent="0.3">
      <c r="A1192" s="4"/>
      <c r="B1192" s="4"/>
    </row>
    <row r="1193" spans="1:2" x14ac:dyDescent="0.3">
      <c r="A1193" s="4"/>
      <c r="B1193" s="4"/>
    </row>
    <row r="1194" spans="1:2" x14ac:dyDescent="0.3">
      <c r="A1194" s="4"/>
      <c r="B1194" s="4"/>
    </row>
    <row r="1195" spans="1:2" x14ac:dyDescent="0.3">
      <c r="A1195" s="4"/>
      <c r="B1195" s="4"/>
    </row>
    <row r="1196" spans="1:2" x14ac:dyDescent="0.3">
      <c r="A1196" s="4"/>
      <c r="B1196" s="4"/>
    </row>
    <row r="1197" spans="1:2" x14ac:dyDescent="0.3">
      <c r="A1197" s="4"/>
      <c r="B1197" s="4"/>
    </row>
    <row r="1198" spans="1:2" x14ac:dyDescent="0.3">
      <c r="A1198" s="4"/>
      <c r="B1198" s="4"/>
    </row>
    <row r="1199" spans="1:2" x14ac:dyDescent="0.3">
      <c r="A1199" s="4"/>
      <c r="B1199" s="4"/>
    </row>
    <row r="1200" spans="1:2" x14ac:dyDescent="0.3">
      <c r="A1200" s="4"/>
      <c r="B1200" s="4"/>
    </row>
    <row r="1201" spans="1:2" x14ac:dyDescent="0.3">
      <c r="A1201" s="4"/>
      <c r="B1201" s="4"/>
    </row>
    <row r="1202" spans="1:2" x14ac:dyDescent="0.3">
      <c r="A1202" s="4"/>
      <c r="B1202" s="4"/>
    </row>
    <row r="1203" spans="1:2" x14ac:dyDescent="0.3">
      <c r="A1203" s="4"/>
      <c r="B1203" s="4"/>
    </row>
    <row r="1204" spans="1:2" x14ac:dyDescent="0.3">
      <c r="A1204" s="4"/>
      <c r="B1204" s="4"/>
    </row>
    <row r="1205" spans="1:2" x14ac:dyDescent="0.3">
      <c r="A1205" s="4"/>
      <c r="B1205" s="4"/>
    </row>
    <row r="1206" spans="1:2" x14ac:dyDescent="0.3">
      <c r="A1206" s="4"/>
      <c r="B1206" s="4"/>
    </row>
    <row r="1207" spans="1:2" x14ac:dyDescent="0.3">
      <c r="A1207" s="4"/>
      <c r="B1207" s="4"/>
    </row>
    <row r="1208" spans="1:2" x14ac:dyDescent="0.3">
      <c r="A1208" s="4"/>
      <c r="B1208" s="4"/>
    </row>
    <row r="1209" spans="1:2" x14ac:dyDescent="0.3">
      <c r="A1209" s="4"/>
      <c r="B1209" s="4"/>
    </row>
    <row r="1210" spans="1:2" x14ac:dyDescent="0.3">
      <c r="A1210" s="4"/>
      <c r="B1210" s="4"/>
    </row>
    <row r="1211" spans="1:2" x14ac:dyDescent="0.3">
      <c r="A1211" s="4"/>
      <c r="B1211" s="4"/>
    </row>
    <row r="1212" spans="1:2" x14ac:dyDescent="0.3">
      <c r="A1212" s="4"/>
      <c r="B1212" s="4"/>
    </row>
    <row r="1213" spans="1:2" x14ac:dyDescent="0.3">
      <c r="A1213" s="4"/>
      <c r="B1213" s="4"/>
    </row>
    <row r="1214" spans="1:2" x14ac:dyDescent="0.3">
      <c r="A1214" s="4"/>
      <c r="B1214" s="4"/>
    </row>
    <row r="1215" spans="1:2" x14ac:dyDescent="0.3">
      <c r="A1215" s="4"/>
      <c r="B1215" s="4"/>
    </row>
    <row r="1216" spans="1:2" x14ac:dyDescent="0.3">
      <c r="A1216" s="4"/>
      <c r="B1216" s="4"/>
    </row>
    <row r="1217" spans="1:2" x14ac:dyDescent="0.3">
      <c r="A1217" s="4"/>
      <c r="B1217" s="4"/>
    </row>
    <row r="1218" spans="1:2" x14ac:dyDescent="0.3">
      <c r="A1218" s="4"/>
      <c r="B1218" s="4"/>
    </row>
    <row r="1219" spans="1:2" x14ac:dyDescent="0.3">
      <c r="A1219" s="4"/>
      <c r="B1219" s="4"/>
    </row>
    <row r="1220" spans="1:2" x14ac:dyDescent="0.3">
      <c r="A1220" s="4"/>
      <c r="B1220" s="4"/>
    </row>
    <row r="1221" spans="1:2" x14ac:dyDescent="0.3">
      <c r="A1221" s="4"/>
      <c r="B1221" s="4"/>
    </row>
    <row r="1222" spans="1:2" x14ac:dyDescent="0.3">
      <c r="A1222" s="4"/>
      <c r="B1222" s="4"/>
    </row>
    <row r="1223" spans="1:2" x14ac:dyDescent="0.3">
      <c r="A1223" s="4"/>
      <c r="B1223" s="4"/>
    </row>
    <row r="1224" spans="1:2" x14ac:dyDescent="0.3">
      <c r="A1224" s="4"/>
      <c r="B1224" s="4"/>
    </row>
    <row r="1225" spans="1:2" x14ac:dyDescent="0.3">
      <c r="A1225" s="4"/>
      <c r="B1225" s="4"/>
    </row>
    <row r="1226" spans="1:2" x14ac:dyDescent="0.3">
      <c r="A1226" s="4"/>
      <c r="B1226" s="4"/>
    </row>
    <row r="1227" spans="1:2" x14ac:dyDescent="0.3">
      <c r="A1227" s="4"/>
      <c r="B1227" s="4"/>
    </row>
    <row r="1228" spans="1:2" x14ac:dyDescent="0.3">
      <c r="A1228" s="4"/>
      <c r="B1228" s="4"/>
    </row>
    <row r="1229" spans="1:2" x14ac:dyDescent="0.3">
      <c r="A1229" s="4"/>
      <c r="B1229" s="4"/>
    </row>
    <row r="1230" spans="1:2" x14ac:dyDescent="0.3">
      <c r="A1230" s="4"/>
      <c r="B1230" s="4"/>
    </row>
    <row r="1231" spans="1:2" x14ac:dyDescent="0.3">
      <c r="A1231" s="4"/>
      <c r="B1231" s="4"/>
    </row>
    <row r="1232" spans="1:2" x14ac:dyDescent="0.3">
      <c r="A1232" s="4"/>
      <c r="B1232" s="4"/>
    </row>
    <row r="1233" spans="1:2" x14ac:dyDescent="0.3">
      <c r="A1233" s="4"/>
      <c r="B1233" s="4"/>
    </row>
    <row r="1234" spans="1:2" x14ac:dyDescent="0.3">
      <c r="A1234" s="4"/>
      <c r="B1234" s="4"/>
    </row>
    <row r="1235" spans="1:2" x14ac:dyDescent="0.3">
      <c r="A1235" s="4"/>
      <c r="B1235" s="4"/>
    </row>
    <row r="1236" spans="1:2" x14ac:dyDescent="0.3">
      <c r="A1236" s="4"/>
      <c r="B1236" s="4"/>
    </row>
    <row r="1237" spans="1:2" x14ac:dyDescent="0.3">
      <c r="A1237" s="4"/>
      <c r="B1237" s="4"/>
    </row>
    <row r="1238" spans="1:2" x14ac:dyDescent="0.3">
      <c r="A1238" s="4"/>
      <c r="B1238" s="4"/>
    </row>
    <row r="1239" spans="1:2" x14ac:dyDescent="0.3">
      <c r="A1239" s="4"/>
      <c r="B1239" s="4"/>
    </row>
    <row r="1240" spans="1:2" x14ac:dyDescent="0.3">
      <c r="A1240" s="4"/>
      <c r="B1240" s="4"/>
    </row>
    <row r="1241" spans="1:2" x14ac:dyDescent="0.3">
      <c r="A1241" s="4"/>
      <c r="B1241" s="4"/>
    </row>
    <row r="1242" spans="1:2" x14ac:dyDescent="0.3">
      <c r="A1242" s="4"/>
      <c r="B1242" s="4"/>
    </row>
    <row r="1243" spans="1:2" x14ac:dyDescent="0.3">
      <c r="A1243" s="4"/>
      <c r="B1243" s="4"/>
    </row>
    <row r="1244" spans="1:2" x14ac:dyDescent="0.3">
      <c r="A1244" s="4"/>
      <c r="B1244" s="4"/>
    </row>
    <row r="1245" spans="1:2" x14ac:dyDescent="0.3">
      <c r="A1245" s="4"/>
      <c r="B1245" s="4"/>
    </row>
    <row r="1246" spans="1:2" x14ac:dyDescent="0.3">
      <c r="A1246" s="4"/>
      <c r="B1246" s="4"/>
    </row>
    <row r="1247" spans="1:2" x14ac:dyDescent="0.3">
      <c r="A1247" s="4"/>
      <c r="B1247" s="4"/>
    </row>
    <row r="1248" spans="1:2" x14ac:dyDescent="0.3">
      <c r="A1248" s="4"/>
      <c r="B1248" s="4"/>
    </row>
    <row r="1249" spans="1:2" x14ac:dyDescent="0.3">
      <c r="A1249" s="4"/>
      <c r="B1249" s="4"/>
    </row>
    <row r="1250" spans="1:2" x14ac:dyDescent="0.3">
      <c r="A1250" s="4"/>
      <c r="B1250" s="4"/>
    </row>
    <row r="1251" spans="1:2" x14ac:dyDescent="0.3">
      <c r="A1251" s="4"/>
      <c r="B1251" s="4"/>
    </row>
    <row r="1252" spans="1:2" x14ac:dyDescent="0.3">
      <c r="A1252" s="4"/>
      <c r="B1252" s="4"/>
    </row>
    <row r="1253" spans="1:2" x14ac:dyDescent="0.3">
      <c r="A1253" s="4"/>
      <c r="B1253" s="4"/>
    </row>
    <row r="1254" spans="1:2" x14ac:dyDescent="0.3">
      <c r="A1254" s="4"/>
      <c r="B1254" s="4"/>
    </row>
    <row r="1255" spans="1:2" x14ac:dyDescent="0.3">
      <c r="A1255" s="4"/>
      <c r="B1255" s="4"/>
    </row>
    <row r="1256" spans="1:2" x14ac:dyDescent="0.3">
      <c r="A1256" s="4"/>
      <c r="B1256" s="4"/>
    </row>
    <row r="1257" spans="1:2" x14ac:dyDescent="0.3">
      <c r="A1257" s="4"/>
      <c r="B1257" s="4"/>
    </row>
    <row r="1258" spans="1:2" x14ac:dyDescent="0.3">
      <c r="A1258" s="4"/>
      <c r="B1258" s="4"/>
    </row>
    <row r="1259" spans="1:2" x14ac:dyDescent="0.3">
      <c r="A1259" s="4"/>
      <c r="B1259" s="4"/>
    </row>
    <row r="1260" spans="1:2" x14ac:dyDescent="0.3">
      <c r="A1260" s="4"/>
      <c r="B1260" s="4"/>
    </row>
    <row r="1261" spans="1:2" x14ac:dyDescent="0.3">
      <c r="A1261" s="4"/>
      <c r="B1261" s="4"/>
    </row>
    <row r="1262" spans="1:2" x14ac:dyDescent="0.3">
      <c r="A1262" s="4"/>
      <c r="B1262" s="4"/>
    </row>
    <row r="1263" spans="1:2" x14ac:dyDescent="0.3">
      <c r="A1263" s="4"/>
      <c r="B1263" s="4"/>
    </row>
    <row r="1264" spans="1:2" x14ac:dyDescent="0.3">
      <c r="A1264" s="4"/>
      <c r="B1264" s="4"/>
    </row>
    <row r="1265" spans="1:2" x14ac:dyDescent="0.3">
      <c r="A1265" s="4"/>
      <c r="B1265" s="4"/>
    </row>
    <row r="1266" spans="1:2" x14ac:dyDescent="0.3">
      <c r="A1266" s="4"/>
      <c r="B1266" s="4"/>
    </row>
    <row r="1267" spans="1:2" x14ac:dyDescent="0.3">
      <c r="A1267" s="4"/>
      <c r="B1267" s="4"/>
    </row>
    <row r="1268" spans="1:2" x14ac:dyDescent="0.3">
      <c r="A1268" s="4"/>
      <c r="B1268" s="4"/>
    </row>
    <row r="1269" spans="1:2" x14ac:dyDescent="0.3">
      <c r="A1269" s="4"/>
      <c r="B1269" s="4"/>
    </row>
    <row r="1270" spans="1:2" x14ac:dyDescent="0.3">
      <c r="A1270" s="4"/>
      <c r="B1270" s="4"/>
    </row>
    <row r="1271" spans="1:2" x14ac:dyDescent="0.3">
      <c r="A1271" s="4"/>
      <c r="B1271" s="4"/>
    </row>
    <row r="1272" spans="1:2" x14ac:dyDescent="0.3">
      <c r="A1272" s="4"/>
      <c r="B1272" s="4"/>
    </row>
    <row r="1273" spans="1:2" x14ac:dyDescent="0.3">
      <c r="A1273" s="4"/>
      <c r="B1273" s="4"/>
    </row>
    <row r="1274" spans="1:2" x14ac:dyDescent="0.3">
      <c r="A1274" s="4"/>
      <c r="B1274" s="4"/>
    </row>
    <row r="1275" spans="1:2" x14ac:dyDescent="0.3">
      <c r="A1275" s="4"/>
      <c r="B1275" s="4"/>
    </row>
    <row r="1276" spans="1:2" x14ac:dyDescent="0.3">
      <c r="A1276" s="4"/>
      <c r="B1276" s="4"/>
    </row>
    <row r="1277" spans="1:2" x14ac:dyDescent="0.3">
      <c r="A1277" s="4"/>
      <c r="B1277" s="4"/>
    </row>
    <row r="1278" spans="1:2" x14ac:dyDescent="0.3">
      <c r="A1278" s="4"/>
      <c r="B1278" s="4"/>
    </row>
    <row r="1279" spans="1:2" x14ac:dyDescent="0.3">
      <c r="A1279" s="4"/>
      <c r="B1279" s="4"/>
    </row>
    <row r="1280" spans="1:2" x14ac:dyDescent="0.3">
      <c r="A1280" s="4"/>
      <c r="B1280" s="4"/>
    </row>
    <row r="1281" spans="1:2" x14ac:dyDescent="0.3">
      <c r="A1281" s="4"/>
      <c r="B1281" s="4"/>
    </row>
    <row r="1282" spans="1:2" x14ac:dyDescent="0.3">
      <c r="A1282" s="4"/>
      <c r="B1282" s="4"/>
    </row>
    <row r="1283" spans="1:2" x14ac:dyDescent="0.3">
      <c r="A1283" s="4"/>
      <c r="B1283" s="4"/>
    </row>
    <row r="1284" spans="1:2" x14ac:dyDescent="0.3">
      <c r="A1284" s="4"/>
      <c r="B1284" s="4"/>
    </row>
    <row r="1285" spans="1:2" x14ac:dyDescent="0.3">
      <c r="A1285" s="4"/>
      <c r="B1285" s="4"/>
    </row>
    <row r="1286" spans="1:2" x14ac:dyDescent="0.3">
      <c r="A1286" s="4"/>
      <c r="B1286" s="4"/>
    </row>
    <row r="1287" spans="1:2" x14ac:dyDescent="0.3">
      <c r="A1287" s="4"/>
      <c r="B1287" s="4"/>
    </row>
    <row r="1288" spans="1:2" x14ac:dyDescent="0.3">
      <c r="A1288" s="4"/>
      <c r="B1288" s="4"/>
    </row>
    <row r="1289" spans="1:2" x14ac:dyDescent="0.3">
      <c r="A1289" s="4"/>
      <c r="B1289" s="4"/>
    </row>
    <row r="1290" spans="1:2" x14ac:dyDescent="0.3">
      <c r="A1290" s="4"/>
      <c r="B1290" s="4"/>
    </row>
    <row r="1291" spans="1:2" x14ac:dyDescent="0.3">
      <c r="A1291" s="4"/>
      <c r="B1291" s="4"/>
    </row>
    <row r="1292" spans="1:2" x14ac:dyDescent="0.3">
      <c r="A1292" s="4"/>
      <c r="B1292" s="4"/>
    </row>
    <row r="1293" spans="1:2" x14ac:dyDescent="0.3">
      <c r="A1293" s="4"/>
      <c r="B1293" s="4"/>
    </row>
    <row r="1294" spans="1:2" x14ac:dyDescent="0.3">
      <c r="A1294" s="4"/>
      <c r="B1294" s="4"/>
    </row>
    <row r="1295" spans="1:2" x14ac:dyDescent="0.3">
      <c r="A1295" s="4"/>
      <c r="B1295" s="4"/>
    </row>
    <row r="1296" spans="1:2" x14ac:dyDescent="0.3">
      <c r="A1296" s="4"/>
      <c r="B1296" s="4"/>
    </row>
    <row r="1297" spans="1:2" x14ac:dyDescent="0.3">
      <c r="A1297" s="4"/>
      <c r="B1297" s="4"/>
    </row>
    <row r="1298" spans="1:2" x14ac:dyDescent="0.3">
      <c r="A1298" s="4"/>
      <c r="B1298" s="4"/>
    </row>
    <row r="1299" spans="1:2" x14ac:dyDescent="0.3">
      <c r="A1299" s="4"/>
      <c r="B1299" s="4"/>
    </row>
    <row r="1300" spans="1:2" x14ac:dyDescent="0.3">
      <c r="A1300" s="4"/>
      <c r="B1300" s="4"/>
    </row>
    <row r="1301" spans="1:2" x14ac:dyDescent="0.3">
      <c r="A1301" s="4"/>
      <c r="B1301" s="4"/>
    </row>
    <row r="1302" spans="1:2" x14ac:dyDescent="0.3">
      <c r="A1302" s="4"/>
      <c r="B1302" s="4"/>
    </row>
    <row r="1303" spans="1:2" x14ac:dyDescent="0.3">
      <c r="A1303" s="4"/>
      <c r="B1303" s="4"/>
    </row>
    <row r="1304" spans="1:2" x14ac:dyDescent="0.3">
      <c r="A1304" s="4"/>
      <c r="B1304" s="4"/>
    </row>
    <row r="1305" spans="1:2" x14ac:dyDescent="0.3">
      <c r="A1305" s="4"/>
      <c r="B1305" s="4"/>
    </row>
    <row r="1306" spans="1:2" x14ac:dyDescent="0.3">
      <c r="A1306" s="4"/>
      <c r="B1306" s="4"/>
    </row>
    <row r="1307" spans="1:2" x14ac:dyDescent="0.3">
      <c r="A1307" s="4"/>
      <c r="B1307" s="4"/>
    </row>
    <row r="1308" spans="1:2" x14ac:dyDescent="0.3">
      <c r="A1308" s="4"/>
      <c r="B1308" s="4"/>
    </row>
    <row r="1309" spans="1:2" x14ac:dyDescent="0.3">
      <c r="A1309" s="4"/>
      <c r="B1309" s="4"/>
    </row>
    <row r="1310" spans="1:2" x14ac:dyDescent="0.3">
      <c r="A1310" s="4"/>
      <c r="B1310" s="4"/>
    </row>
    <row r="1311" spans="1:2" x14ac:dyDescent="0.3">
      <c r="A1311" s="4"/>
      <c r="B1311" s="4"/>
    </row>
    <row r="1312" spans="1:2" x14ac:dyDescent="0.3">
      <c r="A1312" s="4"/>
      <c r="B1312" s="4"/>
    </row>
    <row r="1313" spans="1:2" x14ac:dyDescent="0.3">
      <c r="A1313" s="4"/>
      <c r="B1313" s="4"/>
    </row>
    <row r="1314" spans="1:2" x14ac:dyDescent="0.3">
      <c r="A1314" s="4"/>
      <c r="B1314" s="4"/>
    </row>
    <row r="1315" spans="1:2" x14ac:dyDescent="0.3">
      <c r="A1315" s="4"/>
      <c r="B1315" s="4"/>
    </row>
    <row r="1316" spans="1:2" x14ac:dyDescent="0.3">
      <c r="A1316" s="4"/>
      <c r="B1316" s="4"/>
    </row>
    <row r="1317" spans="1:2" x14ac:dyDescent="0.3">
      <c r="A1317" s="4"/>
      <c r="B1317" s="4"/>
    </row>
    <row r="1318" spans="1:2" x14ac:dyDescent="0.3">
      <c r="A1318" s="4"/>
      <c r="B1318" s="4"/>
    </row>
    <row r="1319" spans="1:2" x14ac:dyDescent="0.3">
      <c r="A1319" s="4"/>
      <c r="B1319" s="4"/>
    </row>
    <row r="1320" spans="1:2" x14ac:dyDescent="0.3">
      <c r="A1320" s="4"/>
      <c r="B1320" s="4"/>
    </row>
    <row r="1321" spans="1:2" x14ac:dyDescent="0.3">
      <c r="A1321" s="4"/>
      <c r="B1321" s="4"/>
    </row>
    <row r="1322" spans="1:2" x14ac:dyDescent="0.3">
      <c r="A1322" s="4"/>
      <c r="B1322" s="4"/>
    </row>
    <row r="1323" spans="1:2" x14ac:dyDescent="0.3">
      <c r="A1323" s="4"/>
      <c r="B1323" s="4"/>
    </row>
    <row r="1324" spans="1:2" x14ac:dyDescent="0.3">
      <c r="A1324" s="4"/>
      <c r="B1324" s="4"/>
    </row>
    <row r="1325" spans="1:2" x14ac:dyDescent="0.3">
      <c r="A1325" s="4"/>
      <c r="B1325" s="4"/>
    </row>
    <row r="1326" spans="1:2" x14ac:dyDescent="0.3">
      <c r="A1326" s="4"/>
      <c r="B1326" s="4"/>
    </row>
    <row r="1327" spans="1:2" x14ac:dyDescent="0.3">
      <c r="A1327" s="4"/>
      <c r="B1327" s="4"/>
    </row>
    <row r="1328" spans="1:2" x14ac:dyDescent="0.3">
      <c r="A1328" s="4"/>
      <c r="B1328" s="4"/>
    </row>
    <row r="1329" spans="1:2" x14ac:dyDescent="0.3">
      <c r="A1329" s="4"/>
      <c r="B1329" s="4"/>
    </row>
    <row r="1330" spans="1:2" x14ac:dyDescent="0.3">
      <c r="A1330" s="4"/>
      <c r="B1330" s="4"/>
    </row>
    <row r="1331" spans="1:2" x14ac:dyDescent="0.3">
      <c r="A1331" s="4"/>
      <c r="B1331" s="4"/>
    </row>
    <row r="1332" spans="1:2" x14ac:dyDescent="0.3">
      <c r="A1332" s="4"/>
      <c r="B1332" s="4"/>
    </row>
    <row r="1333" spans="1:2" x14ac:dyDescent="0.3">
      <c r="A1333" s="4"/>
      <c r="B1333" s="4"/>
    </row>
    <row r="1334" spans="1:2" x14ac:dyDescent="0.3">
      <c r="A1334" s="4"/>
      <c r="B1334" s="4"/>
    </row>
    <row r="1335" spans="1:2" x14ac:dyDescent="0.3">
      <c r="A1335" s="4"/>
      <c r="B1335" s="4"/>
    </row>
    <row r="1336" spans="1:2" x14ac:dyDescent="0.3">
      <c r="A1336" s="4"/>
      <c r="B1336" s="4"/>
    </row>
    <row r="1337" spans="1:2" x14ac:dyDescent="0.3">
      <c r="A1337" s="4"/>
      <c r="B1337" s="4"/>
    </row>
    <row r="1338" spans="1:2" x14ac:dyDescent="0.3">
      <c r="A1338" s="4"/>
      <c r="B1338" s="4"/>
    </row>
    <row r="1339" spans="1:2" x14ac:dyDescent="0.3">
      <c r="A1339" s="4"/>
      <c r="B1339" s="4"/>
    </row>
    <row r="1340" spans="1:2" x14ac:dyDescent="0.3">
      <c r="A1340" s="4"/>
      <c r="B1340" s="4"/>
    </row>
    <row r="1341" spans="1:2" x14ac:dyDescent="0.3">
      <c r="A1341" s="4"/>
      <c r="B1341" s="4"/>
    </row>
    <row r="1342" spans="1:2" x14ac:dyDescent="0.3">
      <c r="A1342" s="4"/>
      <c r="B1342" s="4"/>
    </row>
    <row r="1343" spans="1:2" x14ac:dyDescent="0.3">
      <c r="A1343" s="4"/>
      <c r="B1343" s="4"/>
    </row>
    <row r="1344" spans="1:2" x14ac:dyDescent="0.3">
      <c r="A1344" s="4"/>
      <c r="B1344" s="4"/>
    </row>
    <row r="1345" spans="1:2" x14ac:dyDescent="0.3">
      <c r="A1345" s="4"/>
      <c r="B1345" s="4"/>
    </row>
    <row r="1346" spans="1:2" x14ac:dyDescent="0.3">
      <c r="A1346" s="4"/>
      <c r="B1346" s="4"/>
    </row>
    <row r="1347" spans="1:2" x14ac:dyDescent="0.3">
      <c r="A1347" s="4"/>
      <c r="B1347" s="4"/>
    </row>
    <row r="1348" spans="1:2" x14ac:dyDescent="0.3">
      <c r="A1348" s="4"/>
      <c r="B1348" s="4"/>
    </row>
    <row r="1349" spans="1:2" x14ac:dyDescent="0.3">
      <c r="A1349" s="4"/>
      <c r="B1349" s="4"/>
    </row>
    <row r="1350" spans="1:2" x14ac:dyDescent="0.3">
      <c r="A1350" s="4"/>
      <c r="B1350" s="4"/>
    </row>
    <row r="1351" spans="1:2" x14ac:dyDescent="0.3">
      <c r="A1351" s="4"/>
      <c r="B1351" s="4"/>
    </row>
    <row r="1352" spans="1:2" x14ac:dyDescent="0.3">
      <c r="A1352" s="4"/>
      <c r="B1352" s="4"/>
    </row>
    <row r="1353" spans="1:2" x14ac:dyDescent="0.3">
      <c r="A1353" s="4"/>
      <c r="B1353" s="4"/>
    </row>
    <row r="1354" spans="1:2" x14ac:dyDescent="0.3">
      <c r="A1354" s="4"/>
      <c r="B1354" s="4"/>
    </row>
    <row r="1355" spans="1:2" x14ac:dyDescent="0.3">
      <c r="A1355" s="4"/>
      <c r="B1355" s="4"/>
    </row>
    <row r="1356" spans="1:2" x14ac:dyDescent="0.3">
      <c r="A1356" s="4"/>
      <c r="B1356" s="4"/>
    </row>
    <row r="1357" spans="1:2" x14ac:dyDescent="0.3">
      <c r="A1357" s="4"/>
      <c r="B1357" s="4"/>
    </row>
    <row r="1358" spans="1:2" x14ac:dyDescent="0.3">
      <c r="A1358" s="4"/>
      <c r="B1358" s="4"/>
    </row>
    <row r="1359" spans="1:2" x14ac:dyDescent="0.3">
      <c r="A1359" s="4"/>
      <c r="B1359" s="4"/>
    </row>
    <row r="1360" spans="1:2" x14ac:dyDescent="0.3">
      <c r="A1360" s="4"/>
      <c r="B1360" s="4"/>
    </row>
    <row r="1361" spans="1:2" x14ac:dyDescent="0.3">
      <c r="A1361" s="4"/>
      <c r="B1361" s="4"/>
    </row>
    <row r="1362" spans="1:2" x14ac:dyDescent="0.3">
      <c r="A1362" s="4"/>
      <c r="B1362" s="4"/>
    </row>
    <row r="1363" spans="1:2" x14ac:dyDescent="0.3">
      <c r="A1363" s="4"/>
      <c r="B1363" s="4"/>
    </row>
    <row r="1364" spans="1:2" x14ac:dyDescent="0.3">
      <c r="A1364" s="4"/>
      <c r="B1364" s="4"/>
    </row>
    <row r="1365" spans="1:2" x14ac:dyDescent="0.3">
      <c r="A1365" s="4"/>
      <c r="B1365" s="4"/>
    </row>
    <row r="1366" spans="1:2" x14ac:dyDescent="0.3">
      <c r="A1366" s="4"/>
      <c r="B1366" s="4"/>
    </row>
    <row r="1367" spans="1:2" x14ac:dyDescent="0.3">
      <c r="A1367" s="4"/>
      <c r="B1367" s="4"/>
    </row>
    <row r="1368" spans="1:2" x14ac:dyDescent="0.3">
      <c r="A1368" s="4"/>
      <c r="B1368" s="4"/>
    </row>
    <row r="1369" spans="1:2" x14ac:dyDescent="0.3">
      <c r="A1369" s="4"/>
      <c r="B1369" s="4"/>
    </row>
    <row r="1370" spans="1:2" x14ac:dyDescent="0.3">
      <c r="A1370" s="4"/>
      <c r="B1370" s="4"/>
    </row>
    <row r="1371" spans="1:2" x14ac:dyDescent="0.3">
      <c r="A1371" s="4"/>
      <c r="B1371" s="4"/>
    </row>
    <row r="1372" spans="1:2" x14ac:dyDescent="0.3">
      <c r="A1372" s="4"/>
      <c r="B1372" s="4"/>
    </row>
    <row r="1373" spans="1:2" x14ac:dyDescent="0.3">
      <c r="A1373" s="4"/>
      <c r="B1373" s="4"/>
    </row>
    <row r="1374" spans="1:2" x14ac:dyDescent="0.3">
      <c r="A1374" s="4"/>
      <c r="B1374" s="4"/>
    </row>
    <row r="1375" spans="1:2" x14ac:dyDescent="0.3">
      <c r="A1375" s="4"/>
      <c r="B1375" s="4"/>
    </row>
    <row r="1376" spans="1:2" x14ac:dyDescent="0.3">
      <c r="A1376" s="4"/>
      <c r="B1376" s="4"/>
    </row>
    <row r="1377" spans="1:2" x14ac:dyDescent="0.3">
      <c r="A1377" s="4"/>
      <c r="B1377" s="4"/>
    </row>
    <row r="1378" spans="1:2" x14ac:dyDescent="0.3">
      <c r="A1378" s="4"/>
      <c r="B1378" s="4"/>
    </row>
    <row r="1379" spans="1:2" x14ac:dyDescent="0.3">
      <c r="A1379" s="4"/>
      <c r="B1379" s="4"/>
    </row>
    <row r="1380" spans="1:2" x14ac:dyDescent="0.3">
      <c r="A1380" s="4"/>
      <c r="B1380" s="4"/>
    </row>
    <row r="1381" spans="1:2" x14ac:dyDescent="0.3">
      <c r="A1381" s="4"/>
      <c r="B1381" s="4"/>
    </row>
    <row r="1382" spans="1:2" x14ac:dyDescent="0.3">
      <c r="A1382" s="4"/>
      <c r="B1382" s="4"/>
    </row>
    <row r="1383" spans="1:2" x14ac:dyDescent="0.3">
      <c r="A1383" s="4"/>
      <c r="B1383" s="4"/>
    </row>
    <row r="1384" spans="1:2" x14ac:dyDescent="0.3">
      <c r="A1384" s="4"/>
      <c r="B1384" s="4"/>
    </row>
    <row r="1385" spans="1:2" x14ac:dyDescent="0.3">
      <c r="A1385" s="4"/>
      <c r="B1385" s="4"/>
    </row>
    <row r="1386" spans="1:2" x14ac:dyDescent="0.3">
      <c r="A1386" s="4"/>
      <c r="B1386" s="4"/>
    </row>
    <row r="1387" spans="1:2" x14ac:dyDescent="0.3">
      <c r="A1387" s="4"/>
      <c r="B1387" s="4"/>
    </row>
    <row r="1388" spans="1:2" x14ac:dyDescent="0.3">
      <c r="A1388" s="4"/>
      <c r="B1388" s="4"/>
    </row>
    <row r="1389" spans="1:2" x14ac:dyDescent="0.3">
      <c r="A1389" s="4"/>
      <c r="B1389" s="4"/>
    </row>
    <row r="1390" spans="1:2" x14ac:dyDescent="0.3">
      <c r="A1390" s="4"/>
      <c r="B1390" s="4"/>
    </row>
    <row r="1391" spans="1:2" x14ac:dyDescent="0.3">
      <c r="A1391" s="4"/>
      <c r="B1391" s="4"/>
    </row>
    <row r="1392" spans="1:2" x14ac:dyDescent="0.3">
      <c r="A1392" s="4"/>
      <c r="B1392" s="4"/>
    </row>
    <row r="1393" spans="1:2" x14ac:dyDescent="0.3">
      <c r="A1393" s="4"/>
      <c r="B1393" s="4"/>
    </row>
    <row r="1394" spans="1:2" x14ac:dyDescent="0.3">
      <c r="A1394" s="4"/>
      <c r="B1394" s="4"/>
    </row>
    <row r="1395" spans="1:2" x14ac:dyDescent="0.3">
      <c r="A1395" s="4"/>
      <c r="B1395" s="4"/>
    </row>
    <row r="1396" spans="1:2" x14ac:dyDescent="0.3">
      <c r="A1396" s="4"/>
      <c r="B1396" s="4"/>
    </row>
    <row r="1397" spans="1:2" x14ac:dyDescent="0.3">
      <c r="A1397" s="4"/>
      <c r="B1397" s="4"/>
    </row>
    <row r="1398" spans="1:2" x14ac:dyDescent="0.3">
      <c r="A1398" s="4"/>
      <c r="B1398" s="4"/>
    </row>
    <row r="1399" spans="1:2" x14ac:dyDescent="0.3">
      <c r="A1399" s="4"/>
      <c r="B1399" s="4"/>
    </row>
    <row r="1400" spans="1:2" x14ac:dyDescent="0.3">
      <c r="A1400" s="4"/>
      <c r="B1400" s="4"/>
    </row>
    <row r="1401" spans="1:2" x14ac:dyDescent="0.3">
      <c r="A1401" s="4"/>
      <c r="B1401" s="4"/>
    </row>
    <row r="1402" spans="1:2" x14ac:dyDescent="0.3">
      <c r="A1402" s="4"/>
      <c r="B1402" s="4"/>
    </row>
    <row r="1403" spans="1:2" x14ac:dyDescent="0.3">
      <c r="A1403" s="4"/>
      <c r="B1403" s="4"/>
    </row>
    <row r="1404" spans="1:2" x14ac:dyDescent="0.3">
      <c r="A1404" s="4"/>
      <c r="B1404" s="4"/>
    </row>
    <row r="1405" spans="1:2" x14ac:dyDescent="0.3">
      <c r="A1405" s="4"/>
      <c r="B1405" s="4"/>
    </row>
    <row r="1406" spans="1:2" x14ac:dyDescent="0.3">
      <c r="A1406" s="4"/>
      <c r="B1406" s="4"/>
    </row>
    <row r="1407" spans="1:2" x14ac:dyDescent="0.3">
      <c r="A1407" s="4"/>
      <c r="B1407" s="4"/>
    </row>
    <row r="1408" spans="1:2" x14ac:dyDescent="0.3">
      <c r="A1408" s="4"/>
      <c r="B1408" s="4"/>
    </row>
    <row r="1409" spans="1:2" x14ac:dyDescent="0.3">
      <c r="A1409" s="4"/>
      <c r="B1409" s="4"/>
    </row>
    <row r="1410" spans="1:2" x14ac:dyDescent="0.3">
      <c r="A1410" s="4"/>
      <c r="B1410" s="4"/>
    </row>
    <row r="1411" spans="1:2" x14ac:dyDescent="0.3">
      <c r="A1411" s="4"/>
      <c r="B1411" s="4"/>
    </row>
    <row r="1412" spans="1:2" x14ac:dyDescent="0.3">
      <c r="A1412" s="4"/>
      <c r="B1412" s="4"/>
    </row>
    <row r="1413" spans="1:2" x14ac:dyDescent="0.3">
      <c r="A1413" s="4"/>
      <c r="B1413" s="4"/>
    </row>
    <row r="1414" spans="1:2" x14ac:dyDescent="0.3">
      <c r="A1414" s="4"/>
      <c r="B1414" s="4"/>
    </row>
    <row r="1415" spans="1:2" x14ac:dyDescent="0.3">
      <c r="A1415" s="4"/>
      <c r="B1415" s="4"/>
    </row>
    <row r="1416" spans="1:2" x14ac:dyDescent="0.3">
      <c r="A1416" s="4"/>
      <c r="B1416" s="4"/>
    </row>
    <row r="1417" spans="1:2" x14ac:dyDescent="0.3">
      <c r="A1417" s="4"/>
      <c r="B1417" s="4"/>
    </row>
    <row r="1418" spans="1:2" x14ac:dyDescent="0.3">
      <c r="A1418" s="4"/>
      <c r="B1418" s="4"/>
    </row>
    <row r="1419" spans="1:2" x14ac:dyDescent="0.3">
      <c r="A1419" s="4"/>
      <c r="B1419" s="4"/>
    </row>
    <row r="1420" spans="1:2" x14ac:dyDescent="0.3">
      <c r="A1420" s="4"/>
      <c r="B1420" s="4"/>
    </row>
    <row r="1421" spans="1:2" x14ac:dyDescent="0.3">
      <c r="A1421" s="4"/>
      <c r="B1421" s="4"/>
    </row>
    <row r="1422" spans="1:2" x14ac:dyDescent="0.3">
      <c r="A1422" s="4"/>
      <c r="B1422" s="4"/>
    </row>
    <row r="1423" spans="1:2" x14ac:dyDescent="0.3">
      <c r="A1423" s="4"/>
      <c r="B1423" s="4"/>
    </row>
    <row r="1424" spans="1:2" x14ac:dyDescent="0.3">
      <c r="A1424" s="4"/>
      <c r="B1424" s="4"/>
    </row>
    <row r="1425" spans="1:2" x14ac:dyDescent="0.3">
      <c r="A1425" s="4"/>
      <c r="B1425" s="4"/>
    </row>
    <row r="1426" spans="1:2" x14ac:dyDescent="0.3">
      <c r="A1426" s="4"/>
      <c r="B1426" s="4"/>
    </row>
    <row r="1427" spans="1:2" x14ac:dyDescent="0.3">
      <c r="A1427" s="4"/>
      <c r="B1427" s="4"/>
    </row>
    <row r="1428" spans="1:2" x14ac:dyDescent="0.3">
      <c r="A1428" s="4"/>
      <c r="B1428" s="4"/>
    </row>
    <row r="1429" spans="1:2" x14ac:dyDescent="0.3">
      <c r="A1429" s="4"/>
      <c r="B1429" s="4"/>
    </row>
    <row r="1430" spans="1:2" x14ac:dyDescent="0.3">
      <c r="A1430" s="4"/>
      <c r="B1430" s="4"/>
    </row>
    <row r="1431" spans="1:2" x14ac:dyDescent="0.3">
      <c r="A1431" s="4"/>
      <c r="B1431" s="4"/>
    </row>
    <row r="1432" spans="1:2" x14ac:dyDescent="0.3">
      <c r="A1432" s="4"/>
      <c r="B1432" s="4"/>
    </row>
    <row r="1433" spans="1:2" x14ac:dyDescent="0.3">
      <c r="A1433" s="4"/>
      <c r="B1433" s="4"/>
    </row>
    <row r="1434" spans="1:2" x14ac:dyDescent="0.3">
      <c r="A1434" s="4"/>
      <c r="B1434" s="4"/>
    </row>
    <row r="1435" spans="1:2" x14ac:dyDescent="0.3">
      <c r="A1435" s="4"/>
      <c r="B1435" s="4"/>
    </row>
    <row r="1436" spans="1:2" x14ac:dyDescent="0.3">
      <c r="A1436" s="4"/>
      <c r="B1436" s="4"/>
    </row>
    <row r="1437" spans="1:2" x14ac:dyDescent="0.3">
      <c r="A1437" s="4"/>
      <c r="B1437" s="4"/>
    </row>
    <row r="1438" spans="1:2" x14ac:dyDescent="0.3">
      <c r="A1438" s="4"/>
      <c r="B1438" s="4"/>
    </row>
    <row r="1439" spans="1:2" x14ac:dyDescent="0.3">
      <c r="A1439" s="4"/>
      <c r="B1439" s="4"/>
    </row>
    <row r="1440" spans="1:2" x14ac:dyDescent="0.3">
      <c r="A1440" s="4"/>
      <c r="B1440" s="4"/>
    </row>
    <row r="1441" spans="1:2" x14ac:dyDescent="0.3">
      <c r="A1441" s="4"/>
      <c r="B1441" s="4"/>
    </row>
    <row r="1442" spans="1:2" x14ac:dyDescent="0.3">
      <c r="A1442" s="4"/>
      <c r="B1442" s="4"/>
    </row>
    <row r="1443" spans="1:2" x14ac:dyDescent="0.3">
      <c r="A1443" s="4"/>
      <c r="B1443" s="4"/>
    </row>
    <row r="1444" spans="1:2" x14ac:dyDescent="0.3">
      <c r="A1444" s="4"/>
      <c r="B1444" s="4"/>
    </row>
    <row r="1445" spans="1:2" x14ac:dyDescent="0.3">
      <c r="A1445" s="4"/>
      <c r="B1445" s="4"/>
    </row>
    <row r="1446" spans="1:2" x14ac:dyDescent="0.3">
      <c r="A1446" s="4"/>
      <c r="B1446" s="4"/>
    </row>
    <row r="1447" spans="1:2" x14ac:dyDescent="0.3">
      <c r="A1447" s="4"/>
      <c r="B1447" s="4"/>
    </row>
    <row r="1448" spans="1:2" x14ac:dyDescent="0.3">
      <c r="A1448" s="4"/>
      <c r="B1448" s="4"/>
    </row>
    <row r="1449" spans="1:2" x14ac:dyDescent="0.3">
      <c r="A1449" s="4"/>
      <c r="B1449" s="4"/>
    </row>
    <row r="1450" spans="1:2" x14ac:dyDescent="0.3">
      <c r="A1450" s="4"/>
      <c r="B1450" s="4"/>
    </row>
    <row r="1451" spans="1:2" x14ac:dyDescent="0.3">
      <c r="A1451" s="4"/>
      <c r="B1451" s="4"/>
    </row>
    <row r="1452" spans="1:2" x14ac:dyDescent="0.3">
      <c r="A1452" s="4"/>
      <c r="B1452" s="4"/>
    </row>
    <row r="1453" spans="1:2" x14ac:dyDescent="0.3">
      <c r="A1453" s="4"/>
      <c r="B1453" s="4"/>
    </row>
    <row r="1454" spans="1:2" x14ac:dyDescent="0.3">
      <c r="A1454" s="4"/>
      <c r="B1454" s="4"/>
    </row>
    <row r="1455" spans="1:2" x14ac:dyDescent="0.3">
      <c r="A1455" s="4"/>
      <c r="B1455" s="4"/>
    </row>
    <row r="1456" spans="1:2" x14ac:dyDescent="0.3">
      <c r="A1456" s="4"/>
      <c r="B1456" s="4"/>
    </row>
    <row r="1457" spans="1:2" x14ac:dyDescent="0.3">
      <c r="A1457" s="4"/>
      <c r="B1457" s="4"/>
    </row>
    <row r="1458" spans="1:2" x14ac:dyDescent="0.3">
      <c r="A1458" s="4"/>
      <c r="B1458" s="4"/>
    </row>
    <row r="1459" spans="1:2" x14ac:dyDescent="0.3">
      <c r="A1459" s="4"/>
      <c r="B1459" s="4"/>
    </row>
    <row r="1460" spans="1:2" x14ac:dyDescent="0.3">
      <c r="A1460" s="4"/>
      <c r="B1460" s="4"/>
    </row>
    <row r="1461" spans="1:2" x14ac:dyDescent="0.3">
      <c r="A1461" s="4"/>
      <c r="B1461" s="4"/>
    </row>
    <row r="1462" spans="1:2" x14ac:dyDescent="0.3">
      <c r="A1462" s="4"/>
      <c r="B1462" s="4"/>
    </row>
    <row r="1463" spans="1:2" x14ac:dyDescent="0.3">
      <c r="A1463" s="4"/>
      <c r="B1463" s="4"/>
    </row>
    <row r="1464" spans="1:2" x14ac:dyDescent="0.3">
      <c r="A1464" s="4"/>
      <c r="B1464" s="4"/>
    </row>
    <row r="1465" spans="1:2" x14ac:dyDescent="0.3">
      <c r="A1465" s="4"/>
      <c r="B1465" s="4"/>
    </row>
    <row r="1466" spans="1:2" x14ac:dyDescent="0.3">
      <c r="A1466" s="4"/>
      <c r="B1466" s="4"/>
    </row>
    <row r="1467" spans="1:2" x14ac:dyDescent="0.3">
      <c r="A1467" s="4"/>
      <c r="B1467" s="4"/>
    </row>
    <row r="1468" spans="1:2" x14ac:dyDescent="0.3">
      <c r="A1468" s="4"/>
      <c r="B1468" s="4"/>
    </row>
    <row r="1469" spans="1:2" x14ac:dyDescent="0.3">
      <c r="A1469" s="4"/>
      <c r="B1469" s="4"/>
    </row>
    <row r="1470" spans="1:2" x14ac:dyDescent="0.3">
      <c r="A1470" s="4"/>
      <c r="B1470" s="4"/>
    </row>
    <row r="1471" spans="1:2" x14ac:dyDescent="0.3">
      <c r="A1471" s="4"/>
      <c r="B1471" s="4"/>
    </row>
    <row r="1472" spans="1:2" x14ac:dyDescent="0.3">
      <c r="A1472" s="4"/>
      <c r="B1472" s="4"/>
    </row>
    <row r="1473" spans="1:2" x14ac:dyDescent="0.3">
      <c r="A1473" s="4"/>
      <c r="B1473" s="4"/>
    </row>
    <row r="1474" spans="1:2" x14ac:dyDescent="0.3">
      <c r="A1474" s="4"/>
      <c r="B1474" s="4"/>
    </row>
    <row r="1475" spans="1:2" x14ac:dyDescent="0.3">
      <c r="A1475" s="4"/>
      <c r="B1475" s="4"/>
    </row>
    <row r="1476" spans="1:2" x14ac:dyDescent="0.3">
      <c r="A1476" s="4"/>
      <c r="B1476" s="4"/>
    </row>
    <row r="1477" spans="1:2" x14ac:dyDescent="0.3">
      <c r="A1477" s="4"/>
      <c r="B1477" s="4"/>
    </row>
    <row r="1478" spans="1:2" x14ac:dyDescent="0.3">
      <c r="A1478" s="4"/>
      <c r="B1478" s="4"/>
    </row>
    <row r="1479" spans="1:2" x14ac:dyDescent="0.3">
      <c r="A1479" s="4"/>
      <c r="B1479" s="4"/>
    </row>
    <row r="1480" spans="1:2" x14ac:dyDescent="0.3">
      <c r="A1480" s="4"/>
      <c r="B1480" s="4"/>
    </row>
    <row r="1481" spans="1:2" x14ac:dyDescent="0.3">
      <c r="A1481" s="4"/>
      <c r="B1481" s="4"/>
    </row>
    <row r="1482" spans="1:2" x14ac:dyDescent="0.3">
      <c r="A1482" s="4"/>
      <c r="B1482" s="4"/>
    </row>
    <row r="1483" spans="1:2" x14ac:dyDescent="0.3">
      <c r="A1483" s="4"/>
      <c r="B1483" s="4"/>
    </row>
    <row r="1484" spans="1:2" x14ac:dyDescent="0.3">
      <c r="A1484" s="4"/>
      <c r="B1484" s="4"/>
    </row>
    <row r="1485" spans="1:2" x14ac:dyDescent="0.3">
      <c r="A1485" s="4"/>
      <c r="B1485" s="4"/>
    </row>
    <row r="1486" spans="1:2" x14ac:dyDescent="0.3">
      <c r="A1486" s="4"/>
      <c r="B1486" s="4"/>
    </row>
    <row r="1487" spans="1:2" x14ac:dyDescent="0.3">
      <c r="A1487" s="4"/>
      <c r="B1487" s="4"/>
    </row>
    <row r="1488" spans="1:2" x14ac:dyDescent="0.3">
      <c r="A1488" s="4"/>
      <c r="B1488" s="4"/>
    </row>
    <row r="1489" spans="1:2" x14ac:dyDescent="0.3">
      <c r="A1489" s="4"/>
      <c r="B1489" s="4"/>
    </row>
    <row r="1490" spans="1:2" x14ac:dyDescent="0.3">
      <c r="A1490" s="4"/>
      <c r="B1490" s="4"/>
    </row>
    <row r="1491" spans="1:2" x14ac:dyDescent="0.3">
      <c r="A1491" s="4"/>
      <c r="B1491" s="4"/>
    </row>
    <row r="1492" spans="1:2" x14ac:dyDescent="0.3">
      <c r="A1492" s="4"/>
      <c r="B1492" s="4"/>
    </row>
    <row r="1493" spans="1:2" x14ac:dyDescent="0.3">
      <c r="A1493" s="4"/>
      <c r="B1493" s="4"/>
    </row>
    <row r="1494" spans="1:2" x14ac:dyDescent="0.3">
      <c r="A1494" s="4"/>
      <c r="B1494" s="4"/>
    </row>
    <row r="1495" spans="1:2" x14ac:dyDescent="0.3">
      <c r="A1495" s="4"/>
      <c r="B1495" s="4"/>
    </row>
    <row r="1496" spans="1:2" x14ac:dyDescent="0.3">
      <c r="A1496" s="4"/>
      <c r="B1496" s="4"/>
    </row>
    <row r="1497" spans="1:2" x14ac:dyDescent="0.3">
      <c r="A1497" s="4"/>
      <c r="B1497" s="4"/>
    </row>
    <row r="1498" spans="1:2" x14ac:dyDescent="0.3">
      <c r="A1498" s="4"/>
      <c r="B1498" s="4"/>
    </row>
    <row r="1499" spans="1:2" x14ac:dyDescent="0.3">
      <c r="A1499" s="4"/>
      <c r="B1499" s="4"/>
    </row>
    <row r="1500" spans="1:2" x14ac:dyDescent="0.3">
      <c r="A1500" s="4"/>
      <c r="B1500" s="4"/>
    </row>
    <row r="1501" spans="1:2" x14ac:dyDescent="0.3">
      <c r="A1501" s="4"/>
      <c r="B1501" s="4"/>
    </row>
    <row r="1502" spans="1:2" x14ac:dyDescent="0.3">
      <c r="A1502" s="4"/>
      <c r="B1502" s="4"/>
    </row>
    <row r="1503" spans="1:2" x14ac:dyDescent="0.3">
      <c r="A1503" s="4"/>
      <c r="B1503" s="4"/>
    </row>
    <row r="1504" spans="1:2" x14ac:dyDescent="0.3">
      <c r="A1504" s="4"/>
      <c r="B1504" s="4"/>
    </row>
    <row r="1505" spans="1:2" x14ac:dyDescent="0.3">
      <c r="A1505" s="4"/>
      <c r="B1505" s="4"/>
    </row>
    <row r="1506" spans="1:2" x14ac:dyDescent="0.3">
      <c r="A1506" s="4"/>
      <c r="B1506" s="4"/>
    </row>
    <row r="1507" spans="1:2" x14ac:dyDescent="0.3">
      <c r="A1507" s="4"/>
      <c r="B1507" s="4"/>
    </row>
    <row r="1508" spans="1:2" x14ac:dyDescent="0.3">
      <c r="A1508" s="4"/>
      <c r="B1508" s="4"/>
    </row>
    <row r="1509" spans="1:2" x14ac:dyDescent="0.3">
      <c r="A1509" s="4"/>
      <c r="B1509" s="4"/>
    </row>
    <row r="1510" spans="1:2" x14ac:dyDescent="0.3">
      <c r="A1510" s="4"/>
      <c r="B1510" s="4"/>
    </row>
    <row r="1511" spans="1:2" x14ac:dyDescent="0.3">
      <c r="A1511" s="4"/>
      <c r="B1511" s="4"/>
    </row>
    <row r="1512" spans="1:2" x14ac:dyDescent="0.3">
      <c r="A1512" s="4"/>
      <c r="B1512" s="4"/>
    </row>
    <row r="1513" spans="1:2" x14ac:dyDescent="0.3">
      <c r="A1513" s="4"/>
      <c r="B1513" s="4"/>
    </row>
    <row r="1514" spans="1:2" x14ac:dyDescent="0.3">
      <c r="A1514" s="4"/>
      <c r="B1514" s="4"/>
    </row>
    <row r="1515" spans="1:2" x14ac:dyDescent="0.3">
      <c r="A1515" s="4"/>
      <c r="B1515" s="4"/>
    </row>
    <row r="1516" spans="1:2" x14ac:dyDescent="0.3">
      <c r="A1516" s="4"/>
      <c r="B1516" s="4"/>
    </row>
    <row r="1517" spans="1:2" x14ac:dyDescent="0.3">
      <c r="A1517" s="4"/>
      <c r="B1517" s="4"/>
    </row>
    <row r="1518" spans="1:2" x14ac:dyDescent="0.3">
      <c r="A1518" s="4"/>
      <c r="B1518" s="4"/>
    </row>
    <row r="1519" spans="1:2" x14ac:dyDescent="0.3">
      <c r="A1519" s="4"/>
      <c r="B1519" s="4"/>
    </row>
    <row r="1520" spans="1:2" x14ac:dyDescent="0.3">
      <c r="A1520" s="4"/>
      <c r="B1520" s="4"/>
    </row>
    <row r="1521" spans="1:2" x14ac:dyDescent="0.3">
      <c r="A1521" s="4"/>
      <c r="B1521" s="4"/>
    </row>
    <row r="1522" spans="1:2" x14ac:dyDescent="0.3">
      <c r="A1522" s="4"/>
      <c r="B1522" s="4"/>
    </row>
    <row r="1523" spans="1:2" x14ac:dyDescent="0.3">
      <c r="A1523" s="4"/>
      <c r="B1523" s="4"/>
    </row>
    <row r="1524" spans="1:2" x14ac:dyDescent="0.3">
      <c r="A1524" s="4"/>
      <c r="B1524" s="4"/>
    </row>
    <row r="1525" spans="1:2" x14ac:dyDescent="0.3">
      <c r="A1525" s="4"/>
      <c r="B1525" s="4"/>
    </row>
    <row r="1526" spans="1:2" x14ac:dyDescent="0.3">
      <c r="A1526" s="4"/>
      <c r="B1526" s="4"/>
    </row>
    <row r="1527" spans="1:2" x14ac:dyDescent="0.3">
      <c r="A1527" s="4"/>
      <c r="B1527" s="4"/>
    </row>
    <row r="1528" spans="1:2" x14ac:dyDescent="0.3">
      <c r="A1528" s="4"/>
      <c r="B1528" s="4"/>
    </row>
    <row r="1529" spans="1:2" x14ac:dyDescent="0.3">
      <c r="A1529" s="4"/>
      <c r="B1529" s="4"/>
    </row>
    <row r="1530" spans="1:2" x14ac:dyDescent="0.3">
      <c r="A1530" s="4"/>
      <c r="B1530" s="4"/>
    </row>
    <row r="1531" spans="1:2" x14ac:dyDescent="0.3">
      <c r="A1531" s="4"/>
      <c r="B1531" s="4"/>
    </row>
    <row r="1532" spans="1:2" x14ac:dyDescent="0.3">
      <c r="A1532" s="4"/>
      <c r="B1532" s="4"/>
    </row>
    <row r="1533" spans="1:2" x14ac:dyDescent="0.3">
      <c r="A1533" s="4"/>
      <c r="B1533" s="4"/>
    </row>
    <row r="1534" spans="1:2" x14ac:dyDescent="0.3">
      <c r="A1534" s="4"/>
      <c r="B1534" s="4"/>
    </row>
    <row r="1535" spans="1:2" x14ac:dyDescent="0.3">
      <c r="A1535" s="4"/>
      <c r="B1535" s="4"/>
    </row>
    <row r="1536" spans="1:2" x14ac:dyDescent="0.3">
      <c r="A1536" s="4"/>
      <c r="B1536" s="4"/>
    </row>
    <row r="1537" spans="1:2" x14ac:dyDescent="0.3">
      <c r="A1537" s="4"/>
      <c r="B1537" s="4"/>
    </row>
    <row r="1538" spans="1:2" x14ac:dyDescent="0.3">
      <c r="A1538" s="4"/>
      <c r="B1538" s="4"/>
    </row>
    <row r="1539" spans="1:2" x14ac:dyDescent="0.3">
      <c r="A1539" s="4"/>
      <c r="B1539" s="4"/>
    </row>
    <row r="1540" spans="1:2" x14ac:dyDescent="0.3">
      <c r="A1540" s="4"/>
      <c r="B1540" s="4"/>
    </row>
    <row r="1541" spans="1:2" x14ac:dyDescent="0.3">
      <c r="A1541" s="4"/>
      <c r="B1541" s="4"/>
    </row>
    <row r="1542" spans="1:2" x14ac:dyDescent="0.3">
      <c r="A1542" s="4"/>
      <c r="B1542" s="4"/>
    </row>
    <row r="1543" spans="1:2" x14ac:dyDescent="0.3">
      <c r="A1543" s="4"/>
      <c r="B1543" s="4"/>
    </row>
    <row r="1544" spans="1:2" x14ac:dyDescent="0.3">
      <c r="A1544" s="4"/>
      <c r="B1544" s="4"/>
    </row>
    <row r="1545" spans="1:2" x14ac:dyDescent="0.3">
      <c r="A1545" s="4"/>
      <c r="B1545" s="4"/>
    </row>
    <row r="1546" spans="1:2" x14ac:dyDescent="0.3">
      <c r="A1546" s="4"/>
      <c r="B1546" s="4"/>
    </row>
    <row r="1547" spans="1:2" x14ac:dyDescent="0.3">
      <c r="A1547" s="4"/>
      <c r="B1547" s="4"/>
    </row>
    <row r="1548" spans="1:2" x14ac:dyDescent="0.3">
      <c r="A1548" s="4"/>
      <c r="B1548" s="4"/>
    </row>
    <row r="1549" spans="1:2" x14ac:dyDescent="0.3">
      <c r="A1549" s="4"/>
      <c r="B1549" s="4"/>
    </row>
    <row r="1550" spans="1:2" x14ac:dyDescent="0.3">
      <c r="A1550" s="4"/>
      <c r="B1550" s="4"/>
    </row>
    <row r="1551" spans="1:2" x14ac:dyDescent="0.3">
      <c r="A1551" s="4"/>
      <c r="B1551" s="4"/>
    </row>
    <row r="1552" spans="1:2" x14ac:dyDescent="0.3">
      <c r="A1552" s="4"/>
      <c r="B1552" s="4"/>
    </row>
    <row r="1553" spans="1:2" x14ac:dyDescent="0.3">
      <c r="A1553" s="4"/>
      <c r="B1553" s="4"/>
    </row>
    <row r="1554" spans="1:2" x14ac:dyDescent="0.3">
      <c r="A1554" s="4"/>
      <c r="B1554" s="4"/>
    </row>
    <row r="1555" spans="1:2" x14ac:dyDescent="0.3">
      <c r="A1555" s="4"/>
      <c r="B1555" s="4"/>
    </row>
    <row r="1556" spans="1:2" x14ac:dyDescent="0.3">
      <c r="A1556" s="4"/>
      <c r="B1556" s="4"/>
    </row>
    <row r="1557" spans="1:2" x14ac:dyDescent="0.3">
      <c r="A1557" s="4"/>
      <c r="B1557" s="4"/>
    </row>
    <row r="1558" spans="1:2" x14ac:dyDescent="0.3">
      <c r="A1558" s="4"/>
      <c r="B1558" s="4"/>
    </row>
    <row r="1559" spans="1:2" x14ac:dyDescent="0.3">
      <c r="A1559" s="4"/>
      <c r="B1559" s="4"/>
    </row>
    <row r="1560" spans="1:2" x14ac:dyDescent="0.3">
      <c r="A1560" s="4"/>
      <c r="B1560" s="4"/>
    </row>
    <row r="1561" spans="1:2" x14ac:dyDescent="0.3">
      <c r="A1561" s="4"/>
      <c r="B1561" s="4"/>
    </row>
    <row r="1562" spans="1:2" x14ac:dyDescent="0.3">
      <c r="A1562" s="4"/>
      <c r="B1562" s="4"/>
    </row>
    <row r="1563" spans="1:2" x14ac:dyDescent="0.3">
      <c r="A1563" s="4"/>
      <c r="B1563" s="4"/>
    </row>
    <row r="1564" spans="1:2" x14ac:dyDescent="0.3">
      <c r="A1564" s="4"/>
      <c r="B1564" s="4"/>
    </row>
    <row r="1565" spans="1:2" x14ac:dyDescent="0.3">
      <c r="A1565" s="4"/>
      <c r="B1565" s="4"/>
    </row>
    <row r="1566" spans="1:2" x14ac:dyDescent="0.3">
      <c r="A1566" s="4"/>
      <c r="B1566" s="4"/>
    </row>
    <row r="1567" spans="1:2" x14ac:dyDescent="0.3">
      <c r="A1567" s="4"/>
      <c r="B1567" s="4"/>
    </row>
    <row r="1568" spans="1:2" x14ac:dyDescent="0.3">
      <c r="A1568" s="4"/>
      <c r="B1568" s="4"/>
    </row>
    <row r="1569" spans="1:2" x14ac:dyDescent="0.3">
      <c r="A1569" s="4"/>
      <c r="B1569" s="4"/>
    </row>
    <row r="1570" spans="1:2" x14ac:dyDescent="0.3">
      <c r="A1570" s="4"/>
      <c r="B1570" s="4"/>
    </row>
    <row r="1571" spans="1:2" x14ac:dyDescent="0.3">
      <c r="A1571" s="4"/>
      <c r="B1571" s="4"/>
    </row>
    <row r="1572" spans="1:2" x14ac:dyDescent="0.3">
      <c r="A1572" s="4"/>
      <c r="B1572" s="4"/>
    </row>
    <row r="1573" spans="1:2" x14ac:dyDescent="0.3">
      <c r="A1573" s="4"/>
      <c r="B1573" s="4"/>
    </row>
    <row r="1574" spans="1:2" x14ac:dyDescent="0.3">
      <c r="A1574" s="4"/>
      <c r="B1574" s="4"/>
    </row>
    <row r="1575" spans="1:2" x14ac:dyDescent="0.3">
      <c r="A1575" s="4"/>
      <c r="B1575" s="4"/>
    </row>
    <row r="1576" spans="1:2" x14ac:dyDescent="0.3">
      <c r="A1576" s="4"/>
      <c r="B1576" s="4"/>
    </row>
    <row r="1577" spans="1:2" x14ac:dyDescent="0.3">
      <c r="A1577" s="4"/>
      <c r="B1577" s="4"/>
    </row>
    <row r="1578" spans="1:2" x14ac:dyDescent="0.3">
      <c r="A1578" s="4"/>
      <c r="B1578" s="4"/>
    </row>
    <row r="1579" spans="1:2" x14ac:dyDescent="0.3">
      <c r="A1579" s="4"/>
      <c r="B1579" s="4"/>
    </row>
    <row r="1580" spans="1:2" x14ac:dyDescent="0.3">
      <c r="A1580" s="4"/>
      <c r="B1580" s="4"/>
    </row>
    <row r="1581" spans="1:2" x14ac:dyDescent="0.3">
      <c r="A1581" s="4"/>
      <c r="B1581" s="4"/>
    </row>
    <row r="1582" spans="1:2" x14ac:dyDescent="0.3">
      <c r="A1582" s="4"/>
      <c r="B1582" s="4"/>
    </row>
    <row r="1583" spans="1:2" x14ac:dyDescent="0.3">
      <c r="A1583" s="4"/>
      <c r="B1583" s="4"/>
    </row>
    <row r="1584" spans="1:2" x14ac:dyDescent="0.3">
      <c r="A1584" s="4"/>
      <c r="B1584" s="4"/>
    </row>
    <row r="1585" spans="1:2" x14ac:dyDescent="0.3">
      <c r="A1585" s="4"/>
      <c r="B1585" s="4"/>
    </row>
    <row r="1586" spans="1:2" x14ac:dyDescent="0.3">
      <c r="A1586" s="4"/>
      <c r="B1586" s="4"/>
    </row>
    <row r="1587" spans="1:2" x14ac:dyDescent="0.3">
      <c r="A1587" s="4"/>
      <c r="B1587" s="4"/>
    </row>
    <row r="1588" spans="1:2" x14ac:dyDescent="0.3">
      <c r="A1588" s="4"/>
      <c r="B1588" s="4"/>
    </row>
    <row r="1589" spans="1:2" x14ac:dyDescent="0.3">
      <c r="A1589" s="4"/>
      <c r="B1589" s="4"/>
    </row>
    <row r="1590" spans="1:2" x14ac:dyDescent="0.3">
      <c r="A1590" s="4"/>
      <c r="B1590" s="4"/>
    </row>
    <row r="1591" spans="1:2" x14ac:dyDescent="0.3">
      <c r="A1591" s="4"/>
      <c r="B1591" s="4"/>
    </row>
    <row r="1592" spans="1:2" x14ac:dyDescent="0.3">
      <c r="A1592" s="4"/>
      <c r="B1592" s="4"/>
    </row>
    <row r="1593" spans="1:2" x14ac:dyDescent="0.3">
      <c r="A1593" s="4"/>
      <c r="B1593" s="4"/>
    </row>
    <row r="1594" spans="1:2" x14ac:dyDescent="0.3">
      <c r="A1594" s="4"/>
      <c r="B1594" s="4"/>
    </row>
    <row r="1595" spans="1:2" x14ac:dyDescent="0.3">
      <c r="A1595" s="4"/>
      <c r="B1595" s="4"/>
    </row>
    <row r="1596" spans="1:2" x14ac:dyDescent="0.3">
      <c r="A1596" s="4"/>
      <c r="B1596" s="4"/>
    </row>
    <row r="1597" spans="1:2" x14ac:dyDescent="0.3">
      <c r="A1597" s="4"/>
      <c r="B1597" s="4"/>
    </row>
    <row r="1598" spans="1:2" x14ac:dyDescent="0.3">
      <c r="A1598" s="4"/>
      <c r="B1598" s="4"/>
    </row>
    <row r="1599" spans="1:2" x14ac:dyDescent="0.3">
      <c r="A1599" s="4"/>
      <c r="B1599" s="4"/>
    </row>
    <row r="1600" spans="1:2" x14ac:dyDescent="0.3">
      <c r="A1600" s="4"/>
      <c r="B1600" s="4"/>
    </row>
    <row r="1601" spans="1:2" x14ac:dyDescent="0.3">
      <c r="A1601" s="4"/>
      <c r="B1601" s="4"/>
    </row>
    <row r="1602" spans="1:2" x14ac:dyDescent="0.3">
      <c r="A1602" s="4"/>
      <c r="B1602" s="4"/>
    </row>
    <row r="1603" spans="1:2" x14ac:dyDescent="0.3">
      <c r="A1603" s="4"/>
      <c r="B1603" s="4"/>
    </row>
    <row r="1604" spans="1:2" x14ac:dyDescent="0.3">
      <c r="A1604" s="4"/>
      <c r="B1604" s="4"/>
    </row>
    <row r="1605" spans="1:2" x14ac:dyDescent="0.3">
      <c r="A1605" s="4"/>
      <c r="B1605" s="4"/>
    </row>
    <row r="1606" spans="1:2" x14ac:dyDescent="0.3">
      <c r="A1606" s="4"/>
      <c r="B1606" s="4"/>
    </row>
    <row r="1607" spans="1:2" x14ac:dyDescent="0.3">
      <c r="A1607" s="4"/>
      <c r="B1607" s="4"/>
    </row>
    <row r="1608" spans="1:2" x14ac:dyDescent="0.3">
      <c r="A1608" s="4"/>
      <c r="B1608" s="4"/>
    </row>
    <row r="1609" spans="1:2" x14ac:dyDescent="0.3">
      <c r="A1609" s="4"/>
      <c r="B1609" s="4"/>
    </row>
    <row r="1610" spans="1:2" x14ac:dyDescent="0.3">
      <c r="A1610" s="4"/>
      <c r="B1610" s="4"/>
    </row>
    <row r="1611" spans="1:2" x14ac:dyDescent="0.3">
      <c r="A1611" s="4"/>
      <c r="B1611" s="4"/>
    </row>
    <row r="1612" spans="1:2" x14ac:dyDescent="0.3">
      <c r="A1612" s="4"/>
      <c r="B1612" s="4"/>
    </row>
    <row r="1613" spans="1:2" x14ac:dyDescent="0.3">
      <c r="A1613" s="4"/>
      <c r="B1613" s="4"/>
    </row>
    <row r="1614" spans="1:2" x14ac:dyDescent="0.3">
      <c r="A1614" s="4"/>
      <c r="B1614" s="4"/>
    </row>
    <row r="1615" spans="1:2" x14ac:dyDescent="0.3">
      <c r="A1615" s="4"/>
      <c r="B1615" s="4"/>
    </row>
    <row r="1616" spans="1:2" x14ac:dyDescent="0.3">
      <c r="A1616" s="4"/>
      <c r="B1616" s="4"/>
    </row>
    <row r="1617" spans="1:2" x14ac:dyDescent="0.3">
      <c r="A1617" s="4"/>
      <c r="B1617" s="4"/>
    </row>
    <row r="1618" spans="1:2" x14ac:dyDescent="0.3">
      <c r="A1618" s="4"/>
      <c r="B1618" s="4"/>
    </row>
    <row r="1619" spans="1:2" x14ac:dyDescent="0.3">
      <c r="A1619" s="4"/>
      <c r="B1619" s="4"/>
    </row>
    <row r="1620" spans="1:2" x14ac:dyDescent="0.3">
      <c r="A1620" s="4"/>
      <c r="B1620" s="4"/>
    </row>
    <row r="1621" spans="1:2" x14ac:dyDescent="0.3">
      <c r="A1621" s="4"/>
      <c r="B1621" s="4"/>
    </row>
    <row r="1622" spans="1:2" x14ac:dyDescent="0.3">
      <c r="A1622" s="4"/>
      <c r="B1622" s="4"/>
    </row>
    <row r="1623" spans="1:2" x14ac:dyDescent="0.3">
      <c r="A1623" s="4"/>
      <c r="B1623" s="4"/>
    </row>
    <row r="1624" spans="1:2" x14ac:dyDescent="0.3">
      <c r="A1624" s="4"/>
      <c r="B1624" s="4"/>
    </row>
    <row r="1625" spans="1:2" x14ac:dyDescent="0.3">
      <c r="A1625" s="4"/>
      <c r="B1625" s="4"/>
    </row>
    <row r="1626" spans="1:2" x14ac:dyDescent="0.3">
      <c r="A1626" s="4"/>
      <c r="B1626" s="4"/>
    </row>
    <row r="1627" spans="1:2" x14ac:dyDescent="0.3">
      <c r="A1627" s="4"/>
      <c r="B1627" s="4"/>
    </row>
    <row r="1628" spans="1:2" x14ac:dyDescent="0.3">
      <c r="A1628" s="4"/>
      <c r="B1628" s="4"/>
    </row>
    <row r="1629" spans="1:2" x14ac:dyDescent="0.3">
      <c r="A1629" s="4"/>
      <c r="B1629" s="4"/>
    </row>
    <row r="1630" spans="1:2" x14ac:dyDescent="0.3">
      <c r="A1630" s="4"/>
      <c r="B1630" s="4"/>
    </row>
    <row r="1631" spans="1:2" x14ac:dyDescent="0.3">
      <c r="A1631" s="4"/>
      <c r="B1631" s="4"/>
    </row>
    <row r="1632" spans="1:2" x14ac:dyDescent="0.3">
      <c r="A1632" s="4"/>
      <c r="B1632" s="4"/>
    </row>
    <row r="1633" spans="1:2" x14ac:dyDescent="0.3">
      <c r="A1633" s="4"/>
      <c r="B1633" s="4"/>
    </row>
    <row r="1634" spans="1:2" x14ac:dyDescent="0.3">
      <c r="A1634" s="4"/>
      <c r="B1634" s="4"/>
    </row>
    <row r="1635" spans="1:2" x14ac:dyDescent="0.3">
      <c r="A1635" s="4"/>
      <c r="B1635" s="4"/>
    </row>
    <row r="1636" spans="1:2" x14ac:dyDescent="0.3">
      <c r="A1636" s="4"/>
      <c r="B1636" s="4"/>
    </row>
    <row r="1637" spans="1:2" x14ac:dyDescent="0.3">
      <c r="A1637" s="4"/>
      <c r="B1637" s="4"/>
    </row>
    <row r="1638" spans="1:2" x14ac:dyDescent="0.3">
      <c r="A1638" s="4"/>
      <c r="B1638" s="4"/>
    </row>
    <row r="1639" spans="1:2" x14ac:dyDescent="0.3">
      <c r="A1639" s="4"/>
      <c r="B1639" s="4"/>
    </row>
    <row r="1640" spans="1:2" x14ac:dyDescent="0.3">
      <c r="A1640" s="4"/>
      <c r="B1640" s="4"/>
    </row>
    <row r="1641" spans="1:2" x14ac:dyDescent="0.3">
      <c r="A1641" s="4"/>
      <c r="B1641" s="4"/>
    </row>
    <row r="1642" spans="1:2" x14ac:dyDescent="0.3">
      <c r="A1642" s="4"/>
      <c r="B1642" s="4"/>
    </row>
    <row r="1643" spans="1:2" x14ac:dyDescent="0.3">
      <c r="A1643" s="4"/>
      <c r="B1643" s="4"/>
    </row>
    <row r="1644" spans="1:2" x14ac:dyDescent="0.3">
      <c r="A1644" s="4"/>
      <c r="B1644" s="4"/>
    </row>
    <row r="1645" spans="1:2" x14ac:dyDescent="0.3">
      <c r="A1645" s="4"/>
      <c r="B1645" s="4"/>
    </row>
    <row r="1646" spans="1:2" x14ac:dyDescent="0.3">
      <c r="A1646" s="4"/>
      <c r="B1646" s="4"/>
    </row>
    <row r="1647" spans="1:2" x14ac:dyDescent="0.3">
      <c r="A1647" s="4"/>
      <c r="B1647" s="4"/>
    </row>
    <row r="1648" spans="1:2" x14ac:dyDescent="0.3">
      <c r="A1648" s="4"/>
      <c r="B1648" s="4"/>
    </row>
    <row r="1649" spans="1:2" x14ac:dyDescent="0.3">
      <c r="A1649" s="4"/>
      <c r="B1649" s="4"/>
    </row>
    <row r="1650" spans="1:2" x14ac:dyDescent="0.3">
      <c r="A1650" s="4"/>
      <c r="B1650" s="4"/>
    </row>
    <row r="1651" spans="1:2" x14ac:dyDescent="0.3">
      <c r="A1651" s="4"/>
      <c r="B1651" s="4"/>
    </row>
    <row r="1652" spans="1:2" x14ac:dyDescent="0.3">
      <c r="A1652" s="4"/>
      <c r="B1652" s="4"/>
    </row>
    <row r="1653" spans="1:2" x14ac:dyDescent="0.3">
      <c r="A1653" s="4"/>
      <c r="B1653" s="4"/>
    </row>
    <row r="1654" spans="1:2" x14ac:dyDescent="0.3">
      <c r="A1654" s="4"/>
      <c r="B1654" s="4"/>
    </row>
    <row r="1655" spans="1:2" x14ac:dyDescent="0.3">
      <c r="A1655" s="4"/>
      <c r="B1655" s="4"/>
    </row>
    <row r="1656" spans="1:2" x14ac:dyDescent="0.3">
      <c r="A1656" s="4"/>
      <c r="B1656" s="4"/>
    </row>
    <row r="1657" spans="1:2" x14ac:dyDescent="0.3">
      <c r="A1657" s="4"/>
      <c r="B1657" s="4"/>
    </row>
    <row r="1658" spans="1:2" x14ac:dyDescent="0.3">
      <c r="A1658" s="4"/>
      <c r="B1658" s="4"/>
    </row>
    <row r="1659" spans="1:2" x14ac:dyDescent="0.3">
      <c r="A1659" s="4"/>
      <c r="B1659" s="4"/>
    </row>
    <row r="1660" spans="1:2" x14ac:dyDescent="0.3">
      <c r="A1660" s="4"/>
      <c r="B1660" s="4"/>
    </row>
    <row r="1661" spans="1:2" x14ac:dyDescent="0.3">
      <c r="A1661" s="4"/>
      <c r="B1661" s="4"/>
    </row>
    <row r="1662" spans="1:2" x14ac:dyDescent="0.3">
      <c r="A1662" s="4"/>
      <c r="B1662" s="4"/>
    </row>
    <row r="1663" spans="1:2" x14ac:dyDescent="0.3">
      <c r="A1663" s="4"/>
      <c r="B1663" s="4"/>
    </row>
    <row r="1664" spans="1:2" x14ac:dyDescent="0.3">
      <c r="A1664" s="4"/>
      <c r="B1664" s="4"/>
    </row>
    <row r="1665" spans="1:2" x14ac:dyDescent="0.3">
      <c r="A1665" s="4"/>
      <c r="B1665" s="4"/>
    </row>
    <row r="1666" spans="1:2" x14ac:dyDescent="0.3">
      <c r="A1666" s="4"/>
      <c r="B1666" s="4"/>
    </row>
    <row r="1667" spans="1:2" x14ac:dyDescent="0.3">
      <c r="A1667" s="4"/>
      <c r="B1667" s="4"/>
    </row>
    <row r="1668" spans="1:2" x14ac:dyDescent="0.3">
      <c r="A1668" s="4"/>
      <c r="B1668" s="4"/>
    </row>
    <row r="1669" spans="1:2" x14ac:dyDescent="0.3">
      <c r="A1669" s="4"/>
      <c r="B1669" s="4"/>
    </row>
    <row r="1670" spans="1:2" x14ac:dyDescent="0.3">
      <c r="A1670" s="4"/>
      <c r="B1670" s="4"/>
    </row>
    <row r="1671" spans="1:2" x14ac:dyDescent="0.3">
      <c r="A1671" s="4"/>
      <c r="B1671" s="4"/>
    </row>
    <row r="1672" spans="1:2" x14ac:dyDescent="0.3">
      <c r="A1672" s="4"/>
      <c r="B1672" s="4"/>
    </row>
    <row r="1673" spans="1:2" x14ac:dyDescent="0.3">
      <c r="A1673" s="4"/>
      <c r="B1673" s="4"/>
    </row>
    <row r="1674" spans="1:2" x14ac:dyDescent="0.3">
      <c r="A1674" s="4"/>
      <c r="B1674" s="4"/>
    </row>
    <row r="1675" spans="1:2" x14ac:dyDescent="0.3">
      <c r="A1675" s="4"/>
      <c r="B1675" s="4"/>
    </row>
    <row r="1676" spans="1:2" x14ac:dyDescent="0.3">
      <c r="A1676" s="4"/>
      <c r="B1676" s="4"/>
    </row>
    <row r="1677" spans="1:2" x14ac:dyDescent="0.3">
      <c r="A1677" s="4"/>
      <c r="B1677" s="4"/>
    </row>
    <row r="1678" spans="1:2" x14ac:dyDescent="0.3">
      <c r="A1678" s="4"/>
      <c r="B1678" s="4"/>
    </row>
    <row r="1679" spans="1:2" x14ac:dyDescent="0.3">
      <c r="A1679" s="4"/>
      <c r="B1679" s="4"/>
    </row>
    <row r="1680" spans="1:2" x14ac:dyDescent="0.3">
      <c r="A1680" s="4"/>
      <c r="B1680" s="4"/>
    </row>
    <row r="1681" spans="1:2" x14ac:dyDescent="0.3">
      <c r="A1681" s="4"/>
      <c r="B1681" s="4"/>
    </row>
    <row r="1682" spans="1:2" x14ac:dyDescent="0.3">
      <c r="A1682" s="4"/>
      <c r="B1682" s="4"/>
    </row>
    <row r="1683" spans="1:2" x14ac:dyDescent="0.3">
      <c r="A1683" s="4"/>
      <c r="B1683" s="4"/>
    </row>
    <row r="1684" spans="1:2" x14ac:dyDescent="0.3">
      <c r="A1684" s="4"/>
      <c r="B1684" s="4"/>
    </row>
    <row r="1685" spans="1:2" x14ac:dyDescent="0.3">
      <c r="A1685" s="4"/>
      <c r="B1685" s="4"/>
    </row>
    <row r="1686" spans="1:2" x14ac:dyDescent="0.3">
      <c r="A1686" s="4"/>
      <c r="B1686" s="4"/>
    </row>
    <row r="1687" spans="1:2" x14ac:dyDescent="0.3">
      <c r="A1687" s="4"/>
      <c r="B1687" s="4"/>
    </row>
    <row r="1688" spans="1:2" x14ac:dyDescent="0.3">
      <c r="A1688" s="4"/>
      <c r="B1688" s="4"/>
    </row>
    <row r="1689" spans="1:2" x14ac:dyDescent="0.3">
      <c r="A1689" s="4"/>
      <c r="B1689" s="4"/>
    </row>
    <row r="1690" spans="1:2" x14ac:dyDescent="0.3">
      <c r="A1690" s="4"/>
      <c r="B1690" s="4"/>
    </row>
    <row r="1691" spans="1:2" x14ac:dyDescent="0.3">
      <c r="A1691" s="4"/>
      <c r="B1691" s="4"/>
    </row>
    <row r="1692" spans="1:2" x14ac:dyDescent="0.3">
      <c r="A1692" s="4"/>
      <c r="B1692" s="4"/>
    </row>
    <row r="1693" spans="1:2" x14ac:dyDescent="0.3">
      <c r="A1693" s="4"/>
      <c r="B1693" s="4"/>
    </row>
    <row r="1694" spans="1:2" x14ac:dyDescent="0.3">
      <c r="A1694" s="4"/>
      <c r="B1694" s="4"/>
    </row>
    <row r="1695" spans="1:2" x14ac:dyDescent="0.3">
      <c r="A1695" s="4"/>
      <c r="B1695" s="4"/>
    </row>
    <row r="1696" spans="1:2" x14ac:dyDescent="0.3">
      <c r="A1696" s="4"/>
      <c r="B1696" s="4"/>
    </row>
    <row r="1697" spans="1:2" x14ac:dyDescent="0.3">
      <c r="A1697" s="4"/>
      <c r="B1697" s="4"/>
    </row>
    <row r="1698" spans="1:2" x14ac:dyDescent="0.3">
      <c r="A1698" s="4"/>
      <c r="B1698" s="4"/>
    </row>
    <row r="1699" spans="1:2" x14ac:dyDescent="0.3">
      <c r="A1699" s="4"/>
      <c r="B1699" s="4"/>
    </row>
    <row r="1700" spans="1:2" x14ac:dyDescent="0.3">
      <c r="A1700" s="4"/>
      <c r="B1700" s="4"/>
    </row>
    <row r="1701" spans="1:2" x14ac:dyDescent="0.3">
      <c r="A1701" s="4"/>
      <c r="B1701" s="4"/>
    </row>
    <row r="1702" spans="1:2" x14ac:dyDescent="0.3">
      <c r="A1702" s="4"/>
      <c r="B1702" s="4"/>
    </row>
    <row r="1703" spans="1:2" x14ac:dyDescent="0.3">
      <c r="A1703" s="4"/>
      <c r="B1703" s="4"/>
    </row>
    <row r="1704" spans="1:2" x14ac:dyDescent="0.3">
      <c r="A1704" s="4"/>
      <c r="B1704" s="4"/>
    </row>
    <row r="1705" spans="1:2" x14ac:dyDescent="0.3">
      <c r="A1705" s="4"/>
      <c r="B1705" s="4"/>
    </row>
    <row r="1706" spans="1:2" x14ac:dyDescent="0.3">
      <c r="A1706" s="4"/>
      <c r="B1706" s="4"/>
    </row>
    <row r="1707" spans="1:2" x14ac:dyDescent="0.3">
      <c r="A1707" s="4"/>
      <c r="B1707" s="4"/>
    </row>
    <row r="1708" spans="1:2" x14ac:dyDescent="0.3">
      <c r="A1708" s="4"/>
      <c r="B1708" s="4"/>
    </row>
    <row r="1709" spans="1:2" x14ac:dyDescent="0.3">
      <c r="A1709" s="4"/>
      <c r="B1709" s="4"/>
    </row>
    <row r="1710" spans="1:2" x14ac:dyDescent="0.3">
      <c r="A1710" s="4"/>
      <c r="B1710" s="4"/>
    </row>
    <row r="1711" spans="1:2" x14ac:dyDescent="0.3">
      <c r="A1711" s="4"/>
      <c r="B1711" s="4"/>
    </row>
    <row r="1712" spans="1:2" x14ac:dyDescent="0.3">
      <c r="A1712" s="4"/>
      <c r="B1712" s="4"/>
    </row>
    <row r="1713" spans="1:2" x14ac:dyDescent="0.3">
      <c r="A1713" s="4"/>
      <c r="B1713" s="4"/>
    </row>
    <row r="1714" spans="1:2" x14ac:dyDescent="0.3">
      <c r="A1714" s="4"/>
      <c r="B1714" s="4"/>
    </row>
    <row r="1715" spans="1:2" x14ac:dyDescent="0.3">
      <c r="A1715" s="4"/>
      <c r="B1715" s="4"/>
    </row>
    <row r="1716" spans="1:2" x14ac:dyDescent="0.3">
      <c r="A1716" s="4"/>
      <c r="B1716" s="4"/>
    </row>
    <row r="1717" spans="1:2" x14ac:dyDescent="0.3">
      <c r="A1717" s="4"/>
      <c r="B1717" s="4"/>
    </row>
    <row r="1718" spans="1:2" x14ac:dyDescent="0.3">
      <c r="A1718" s="4"/>
      <c r="B1718" s="4"/>
    </row>
    <row r="1719" spans="1:2" x14ac:dyDescent="0.3">
      <c r="A1719" s="4"/>
      <c r="B1719" s="4"/>
    </row>
    <row r="1720" spans="1:2" x14ac:dyDescent="0.3">
      <c r="A1720" s="4"/>
      <c r="B1720" s="4"/>
    </row>
    <row r="1721" spans="1:2" x14ac:dyDescent="0.3">
      <c r="A1721" s="4"/>
      <c r="B1721" s="4"/>
    </row>
    <row r="1722" spans="1:2" x14ac:dyDescent="0.3">
      <c r="A1722" s="4"/>
      <c r="B1722" s="4"/>
    </row>
    <row r="1723" spans="1:2" x14ac:dyDescent="0.3">
      <c r="A1723" s="4"/>
      <c r="B1723" s="4"/>
    </row>
    <row r="1724" spans="1:2" x14ac:dyDescent="0.3">
      <c r="A1724" s="4"/>
      <c r="B1724" s="4"/>
    </row>
    <row r="1725" spans="1:2" x14ac:dyDescent="0.3">
      <c r="A1725" s="4"/>
      <c r="B1725" s="4"/>
    </row>
    <row r="1726" spans="1:2" x14ac:dyDescent="0.3">
      <c r="A1726" s="4"/>
      <c r="B1726" s="4"/>
    </row>
    <row r="1727" spans="1:2" x14ac:dyDescent="0.3">
      <c r="A1727" s="4"/>
      <c r="B1727" s="4"/>
    </row>
    <row r="1728" spans="1:2" x14ac:dyDescent="0.3">
      <c r="A1728" s="4"/>
      <c r="B1728" s="4"/>
    </row>
    <row r="1729" spans="1:2" x14ac:dyDescent="0.3">
      <c r="A1729" s="4"/>
      <c r="B1729" s="4"/>
    </row>
    <row r="1730" spans="1:2" x14ac:dyDescent="0.3">
      <c r="A1730" s="4"/>
      <c r="B1730" s="4"/>
    </row>
    <row r="1731" spans="1:2" x14ac:dyDescent="0.3">
      <c r="A1731" s="4"/>
      <c r="B1731" s="4"/>
    </row>
    <row r="1732" spans="1:2" x14ac:dyDescent="0.3">
      <c r="A1732" s="4"/>
      <c r="B1732" s="4"/>
    </row>
    <row r="1733" spans="1:2" x14ac:dyDescent="0.3">
      <c r="A1733" s="4"/>
      <c r="B1733" s="4"/>
    </row>
    <row r="1734" spans="1:2" x14ac:dyDescent="0.3">
      <c r="A1734" s="4"/>
      <c r="B1734" s="4"/>
    </row>
    <row r="1735" spans="1:2" x14ac:dyDescent="0.3">
      <c r="A1735" s="4"/>
      <c r="B1735" s="4"/>
    </row>
    <row r="1736" spans="1:2" x14ac:dyDescent="0.3">
      <c r="A1736" s="4"/>
      <c r="B1736" s="4"/>
    </row>
    <row r="1737" spans="1:2" x14ac:dyDescent="0.3">
      <c r="A1737" s="4"/>
      <c r="B1737" s="4"/>
    </row>
    <row r="1738" spans="1:2" x14ac:dyDescent="0.3">
      <c r="A1738" s="4"/>
      <c r="B1738" s="4"/>
    </row>
    <row r="1739" spans="1:2" x14ac:dyDescent="0.3">
      <c r="A1739" s="4"/>
      <c r="B1739" s="4"/>
    </row>
    <row r="1740" spans="1:2" x14ac:dyDescent="0.3">
      <c r="A1740" s="4"/>
      <c r="B1740" s="4"/>
    </row>
    <row r="1741" spans="1:2" x14ac:dyDescent="0.3">
      <c r="A1741" s="4"/>
      <c r="B1741" s="4"/>
    </row>
    <row r="1742" spans="1:2" x14ac:dyDescent="0.3">
      <c r="A1742" s="4"/>
      <c r="B1742" s="4"/>
    </row>
    <row r="1743" spans="1:2" x14ac:dyDescent="0.3">
      <c r="A1743" s="4"/>
      <c r="B1743" s="4"/>
    </row>
    <row r="1744" spans="1:2" x14ac:dyDescent="0.3">
      <c r="A1744" s="4"/>
      <c r="B1744" s="4"/>
    </row>
    <row r="1745" spans="1:2" x14ac:dyDescent="0.3">
      <c r="A1745" s="4"/>
      <c r="B1745" s="4"/>
    </row>
    <row r="1746" spans="1:2" x14ac:dyDescent="0.3">
      <c r="A1746" s="4"/>
      <c r="B1746" s="4"/>
    </row>
    <row r="1747" spans="1:2" x14ac:dyDescent="0.3">
      <c r="A1747" s="4"/>
      <c r="B1747" s="4"/>
    </row>
    <row r="1748" spans="1:2" x14ac:dyDescent="0.3">
      <c r="A1748" s="4"/>
      <c r="B1748" s="4"/>
    </row>
    <row r="1749" spans="1:2" x14ac:dyDescent="0.3">
      <c r="A1749" s="4"/>
      <c r="B1749" s="4"/>
    </row>
    <row r="1750" spans="1:2" x14ac:dyDescent="0.3">
      <c r="A1750" s="4"/>
      <c r="B1750" s="4"/>
    </row>
    <row r="1751" spans="1:2" x14ac:dyDescent="0.3">
      <c r="A1751" s="4"/>
      <c r="B1751" s="4"/>
    </row>
    <row r="1752" spans="1:2" x14ac:dyDescent="0.3">
      <c r="A1752" s="4"/>
      <c r="B1752" s="4"/>
    </row>
    <row r="1753" spans="1:2" x14ac:dyDescent="0.3">
      <c r="A1753" s="4"/>
      <c r="B1753" s="4"/>
    </row>
    <row r="1754" spans="1:2" x14ac:dyDescent="0.3">
      <c r="A1754" s="4"/>
      <c r="B1754" s="4"/>
    </row>
    <row r="1755" spans="1:2" x14ac:dyDescent="0.3">
      <c r="A1755" s="4"/>
      <c r="B1755" s="4"/>
    </row>
    <row r="1756" spans="1:2" x14ac:dyDescent="0.3">
      <c r="A1756" s="4"/>
      <c r="B1756" s="4"/>
    </row>
    <row r="1757" spans="1:2" x14ac:dyDescent="0.3">
      <c r="A1757" s="4"/>
      <c r="B1757" s="4"/>
    </row>
    <row r="1758" spans="1:2" x14ac:dyDescent="0.3">
      <c r="A1758" s="4"/>
      <c r="B1758" s="4"/>
    </row>
    <row r="1759" spans="1:2" x14ac:dyDescent="0.3">
      <c r="A1759" s="4"/>
      <c r="B1759" s="4"/>
    </row>
    <row r="1760" spans="1:2" x14ac:dyDescent="0.3">
      <c r="A1760" s="4"/>
      <c r="B1760" s="4"/>
    </row>
    <row r="1761" spans="1:2" x14ac:dyDescent="0.3">
      <c r="A1761" s="4"/>
      <c r="B1761" s="4"/>
    </row>
    <row r="1762" spans="1:2" x14ac:dyDescent="0.3">
      <c r="A1762" s="4"/>
      <c r="B1762" s="4"/>
    </row>
    <row r="1763" spans="1:2" x14ac:dyDescent="0.3">
      <c r="A1763" s="4"/>
      <c r="B1763" s="4"/>
    </row>
    <row r="1764" spans="1:2" x14ac:dyDescent="0.3">
      <c r="A1764" s="4"/>
      <c r="B1764" s="4"/>
    </row>
    <row r="1765" spans="1:2" x14ac:dyDescent="0.3">
      <c r="A1765" s="4"/>
      <c r="B1765" s="4"/>
    </row>
    <row r="1766" spans="1:2" x14ac:dyDescent="0.3">
      <c r="A1766" s="4"/>
      <c r="B1766" s="4"/>
    </row>
    <row r="1767" spans="1:2" x14ac:dyDescent="0.3">
      <c r="A1767" s="4"/>
      <c r="B1767" s="4"/>
    </row>
    <row r="1768" spans="1:2" x14ac:dyDescent="0.3">
      <c r="A1768" s="4"/>
      <c r="B1768" s="4"/>
    </row>
    <row r="1769" spans="1:2" x14ac:dyDescent="0.3">
      <c r="A1769" s="4"/>
      <c r="B1769" s="4"/>
    </row>
    <row r="1770" spans="1:2" x14ac:dyDescent="0.3">
      <c r="A1770" s="4"/>
      <c r="B1770" s="4"/>
    </row>
    <row r="1771" spans="1:2" x14ac:dyDescent="0.3">
      <c r="A1771" s="4"/>
      <c r="B1771" s="4"/>
    </row>
    <row r="1772" spans="1:2" x14ac:dyDescent="0.3">
      <c r="A1772" s="4"/>
      <c r="B1772" s="4"/>
    </row>
    <row r="1773" spans="1:2" x14ac:dyDescent="0.3">
      <c r="A1773" s="4"/>
      <c r="B1773" s="4"/>
    </row>
    <row r="1774" spans="1:2" x14ac:dyDescent="0.3">
      <c r="A1774" s="4"/>
      <c r="B1774" s="4"/>
    </row>
    <row r="1775" spans="1:2" x14ac:dyDescent="0.3">
      <c r="A1775" s="4"/>
      <c r="B1775" s="4"/>
    </row>
    <row r="1776" spans="1:2" x14ac:dyDescent="0.3">
      <c r="A1776" s="4"/>
      <c r="B1776" s="4"/>
    </row>
    <row r="1777" spans="1:2" x14ac:dyDescent="0.3">
      <c r="A1777" s="4"/>
      <c r="B1777" s="4"/>
    </row>
    <row r="1778" spans="1:2" x14ac:dyDescent="0.3">
      <c r="A1778" s="4"/>
      <c r="B1778" s="4"/>
    </row>
    <row r="1779" spans="1:2" x14ac:dyDescent="0.3">
      <c r="A1779" s="4"/>
      <c r="B1779" s="4"/>
    </row>
    <row r="1780" spans="1:2" x14ac:dyDescent="0.3">
      <c r="A1780" s="4"/>
      <c r="B1780" s="4"/>
    </row>
    <row r="1781" spans="1:2" x14ac:dyDescent="0.3">
      <c r="A1781" s="4"/>
      <c r="B1781" s="4"/>
    </row>
    <row r="1782" spans="1:2" x14ac:dyDescent="0.3">
      <c r="A1782" s="4"/>
      <c r="B1782" s="4"/>
    </row>
    <row r="1783" spans="1:2" x14ac:dyDescent="0.3">
      <c r="A1783" s="4"/>
      <c r="B1783" s="4"/>
    </row>
    <row r="1784" spans="1:2" x14ac:dyDescent="0.3">
      <c r="A1784" s="4"/>
      <c r="B1784" s="4"/>
    </row>
    <row r="1785" spans="1:2" x14ac:dyDescent="0.3">
      <c r="A1785" s="4"/>
      <c r="B1785" s="4"/>
    </row>
    <row r="1786" spans="1:2" x14ac:dyDescent="0.3">
      <c r="A1786" s="4"/>
      <c r="B1786" s="4"/>
    </row>
    <row r="1787" spans="1:2" x14ac:dyDescent="0.3">
      <c r="A1787" s="4"/>
      <c r="B1787" s="4"/>
    </row>
    <row r="1788" spans="1:2" x14ac:dyDescent="0.3">
      <c r="A1788" s="4"/>
      <c r="B1788" s="4"/>
    </row>
    <row r="1789" spans="1:2" x14ac:dyDescent="0.3">
      <c r="A1789" s="4"/>
      <c r="B1789" s="4"/>
    </row>
    <row r="1790" spans="1:2" x14ac:dyDescent="0.3">
      <c r="A1790" s="4"/>
      <c r="B1790" s="4"/>
    </row>
    <row r="1791" spans="1:2" x14ac:dyDescent="0.3">
      <c r="A1791" s="4"/>
      <c r="B1791" s="4"/>
    </row>
    <row r="1792" spans="1:2" x14ac:dyDescent="0.3">
      <c r="A1792" s="4"/>
      <c r="B1792" s="4"/>
    </row>
    <row r="1793" spans="1:2" x14ac:dyDescent="0.3">
      <c r="A1793" s="4"/>
      <c r="B1793" s="4"/>
    </row>
    <row r="1794" spans="1:2" x14ac:dyDescent="0.3">
      <c r="A1794" s="4"/>
      <c r="B1794" s="4"/>
    </row>
    <row r="1795" spans="1:2" x14ac:dyDescent="0.3">
      <c r="B1795" s="4"/>
    </row>
    <row r="1796" spans="1:2" x14ac:dyDescent="0.3">
      <c r="B1796" s="4"/>
    </row>
    <row r="1797" spans="1:2" x14ac:dyDescent="0.3">
      <c r="B1797" s="4"/>
    </row>
    <row r="1798" spans="1:2" x14ac:dyDescent="0.3">
      <c r="B1798" s="4"/>
    </row>
    <row r="1799" spans="1:2" x14ac:dyDescent="0.3">
      <c r="B1799" s="4"/>
    </row>
    <row r="1800" spans="1:2" x14ac:dyDescent="0.3">
      <c r="B1800" s="4"/>
    </row>
    <row r="1801" spans="1:2" x14ac:dyDescent="0.3">
      <c r="B1801" s="4"/>
    </row>
    <row r="1802" spans="1:2" x14ac:dyDescent="0.3">
      <c r="B1802" s="4"/>
    </row>
    <row r="1803" spans="1:2" x14ac:dyDescent="0.3">
      <c r="B1803" s="4"/>
    </row>
    <row r="1804" spans="1:2" x14ac:dyDescent="0.3">
      <c r="B1804" s="4"/>
    </row>
    <row r="1805" spans="1:2" x14ac:dyDescent="0.3">
      <c r="B1805" s="4"/>
    </row>
    <row r="1806" spans="1:2" x14ac:dyDescent="0.3">
      <c r="B1806" s="4"/>
    </row>
    <row r="1807" spans="1:2" x14ac:dyDescent="0.3">
      <c r="B1807" s="4"/>
    </row>
    <row r="1808" spans="1:2" x14ac:dyDescent="0.3">
      <c r="B1808" s="4"/>
    </row>
    <row r="1809" spans="2:2" x14ac:dyDescent="0.3">
      <c r="B1809" s="4"/>
    </row>
    <row r="1810" spans="2:2" x14ac:dyDescent="0.3">
      <c r="B1810" s="4"/>
    </row>
    <row r="1811" spans="2:2" x14ac:dyDescent="0.3">
      <c r="B1811" s="4"/>
    </row>
    <row r="1812" spans="2:2" x14ac:dyDescent="0.3">
      <c r="B1812" s="4"/>
    </row>
    <row r="1813" spans="2:2" x14ac:dyDescent="0.3">
      <c r="B1813" s="4"/>
    </row>
    <row r="1814" spans="2:2" x14ac:dyDescent="0.3">
      <c r="B1814" s="4"/>
    </row>
    <row r="1815" spans="2:2" x14ac:dyDescent="0.3">
      <c r="B1815" s="4"/>
    </row>
    <row r="1816" spans="2:2" x14ac:dyDescent="0.3">
      <c r="B1816" s="4"/>
    </row>
    <row r="1817" spans="2:2" x14ac:dyDescent="0.3">
      <c r="B1817" s="4"/>
    </row>
    <row r="1818" spans="2:2" x14ac:dyDescent="0.3">
      <c r="B1818" s="4"/>
    </row>
    <row r="1819" spans="2:2" x14ac:dyDescent="0.3">
      <c r="B1819" s="4"/>
    </row>
    <row r="1820" spans="2:2" x14ac:dyDescent="0.3">
      <c r="B1820" s="4"/>
    </row>
    <row r="1821" spans="2:2" x14ac:dyDescent="0.3">
      <c r="B1821" s="4"/>
    </row>
    <row r="1822" spans="2:2" x14ac:dyDescent="0.3">
      <c r="B1822" s="4"/>
    </row>
    <row r="1823" spans="2:2" x14ac:dyDescent="0.3">
      <c r="B1823" s="4"/>
    </row>
    <row r="1824" spans="2:2" x14ac:dyDescent="0.3">
      <c r="B1824" s="4"/>
    </row>
    <row r="1825" spans="2:2" x14ac:dyDescent="0.3">
      <c r="B1825" s="4"/>
    </row>
    <row r="1826" spans="2:2" x14ac:dyDescent="0.3">
      <c r="B1826" s="4"/>
    </row>
    <row r="1827" spans="2:2" x14ac:dyDescent="0.3">
      <c r="B1827" s="4"/>
    </row>
    <row r="1828" spans="2:2" x14ac:dyDescent="0.3">
      <c r="B1828" s="4"/>
    </row>
    <row r="1829" spans="2:2" x14ac:dyDescent="0.3">
      <c r="B1829" s="4"/>
    </row>
    <row r="1830" spans="2:2" x14ac:dyDescent="0.3">
      <c r="B1830" s="4"/>
    </row>
    <row r="1831" spans="2:2" x14ac:dyDescent="0.3">
      <c r="B1831" s="4"/>
    </row>
    <row r="1832" spans="2:2" x14ac:dyDescent="0.3">
      <c r="B1832" s="4"/>
    </row>
    <row r="1833" spans="2:2" x14ac:dyDescent="0.3">
      <c r="B1833" s="4"/>
    </row>
    <row r="1834" spans="2:2" x14ac:dyDescent="0.3">
      <c r="B1834" s="4"/>
    </row>
    <row r="1835" spans="2:2" x14ac:dyDescent="0.3">
      <c r="B1835" s="4"/>
    </row>
    <row r="1836" spans="2:2" x14ac:dyDescent="0.3">
      <c r="B1836" s="4"/>
    </row>
    <row r="1837" spans="2:2" x14ac:dyDescent="0.3">
      <c r="B1837" s="4"/>
    </row>
    <row r="1838" spans="2:2" x14ac:dyDescent="0.3">
      <c r="B1838" s="4"/>
    </row>
    <row r="1839" spans="2:2" x14ac:dyDescent="0.3">
      <c r="B1839" s="4"/>
    </row>
    <row r="1840" spans="2:2" x14ac:dyDescent="0.3">
      <c r="B1840" s="4"/>
    </row>
    <row r="1841" spans="2:2" x14ac:dyDescent="0.3">
      <c r="B1841" s="4"/>
    </row>
    <row r="1842" spans="2:2" x14ac:dyDescent="0.3">
      <c r="B1842" s="4"/>
    </row>
    <row r="1843" spans="2:2" x14ac:dyDescent="0.3">
      <c r="B1843" s="4"/>
    </row>
    <row r="1844" spans="2:2" x14ac:dyDescent="0.3">
      <c r="B1844" s="4"/>
    </row>
    <row r="1845" spans="2:2" x14ac:dyDescent="0.3">
      <c r="B1845" s="4"/>
    </row>
    <row r="1846" spans="2:2" x14ac:dyDescent="0.3">
      <c r="B1846" s="4"/>
    </row>
    <row r="1847" spans="2:2" x14ac:dyDescent="0.3">
      <c r="B1847" s="4"/>
    </row>
    <row r="1848" spans="2:2" x14ac:dyDescent="0.3">
      <c r="B1848" s="4"/>
    </row>
    <row r="1849" spans="2:2" x14ac:dyDescent="0.3">
      <c r="B1849" s="4"/>
    </row>
    <row r="1850" spans="2:2" x14ac:dyDescent="0.3">
      <c r="B1850" s="4"/>
    </row>
    <row r="1851" spans="2:2" x14ac:dyDescent="0.3">
      <c r="B1851" s="4"/>
    </row>
    <row r="1852" spans="2:2" x14ac:dyDescent="0.3">
      <c r="B1852" s="4"/>
    </row>
    <row r="1853" spans="2:2" x14ac:dyDescent="0.3">
      <c r="B1853" s="4"/>
    </row>
    <row r="1854" spans="2:2" x14ac:dyDescent="0.3">
      <c r="B1854" s="4"/>
    </row>
    <row r="1855" spans="2:2" x14ac:dyDescent="0.3">
      <c r="B1855" s="4"/>
    </row>
    <row r="1856" spans="2:2" x14ac:dyDescent="0.3">
      <c r="B1856" s="4"/>
    </row>
    <row r="1857" spans="2:2" x14ac:dyDescent="0.3">
      <c r="B1857" s="4"/>
    </row>
    <row r="1858" spans="2:2" x14ac:dyDescent="0.3">
      <c r="B1858" s="4"/>
    </row>
    <row r="1859" spans="2:2" x14ac:dyDescent="0.3">
      <c r="B1859" s="4"/>
    </row>
    <row r="1860" spans="2:2" x14ac:dyDescent="0.3">
      <c r="B1860" s="4"/>
    </row>
    <row r="1861" spans="2:2" x14ac:dyDescent="0.3">
      <c r="B1861" s="4"/>
    </row>
    <row r="1862" spans="2:2" x14ac:dyDescent="0.3">
      <c r="B1862" s="4"/>
    </row>
    <row r="1863" spans="2:2" x14ac:dyDescent="0.3">
      <c r="B1863" s="4"/>
    </row>
    <row r="1864" spans="2:2" x14ac:dyDescent="0.3">
      <c r="B1864" s="4"/>
    </row>
    <row r="1865" spans="2:2" x14ac:dyDescent="0.3">
      <c r="B1865" s="4"/>
    </row>
    <row r="1866" spans="2:2" x14ac:dyDescent="0.3">
      <c r="B1866" s="4"/>
    </row>
    <row r="1867" spans="2:2" x14ac:dyDescent="0.3">
      <c r="B1867" s="4"/>
    </row>
    <row r="1868" spans="2:2" x14ac:dyDescent="0.3">
      <c r="B1868" s="4"/>
    </row>
    <row r="1869" spans="2:2" x14ac:dyDescent="0.3">
      <c r="B1869" s="4"/>
    </row>
    <row r="1870" spans="2:2" x14ac:dyDescent="0.3">
      <c r="B1870" s="4"/>
    </row>
    <row r="1871" spans="2:2" x14ac:dyDescent="0.3">
      <c r="B1871" s="4"/>
    </row>
    <row r="1872" spans="2:2" x14ac:dyDescent="0.3">
      <c r="B1872" s="4"/>
    </row>
    <row r="1873" spans="2:2" x14ac:dyDescent="0.3">
      <c r="B1873" s="4"/>
    </row>
    <row r="1874" spans="2:2" x14ac:dyDescent="0.3">
      <c r="B1874" s="4"/>
    </row>
    <row r="1875" spans="2:2" x14ac:dyDescent="0.3">
      <c r="B1875" s="4"/>
    </row>
    <row r="1876" spans="2:2" x14ac:dyDescent="0.3">
      <c r="B1876" s="4"/>
    </row>
    <row r="1877" spans="2:2" x14ac:dyDescent="0.3">
      <c r="B1877" s="4"/>
    </row>
    <row r="1878" spans="2:2" x14ac:dyDescent="0.3">
      <c r="B1878" s="4"/>
    </row>
    <row r="1879" spans="2:2" x14ac:dyDescent="0.3">
      <c r="B1879" s="4"/>
    </row>
    <row r="1880" spans="2:2" x14ac:dyDescent="0.3">
      <c r="B1880" s="4"/>
    </row>
    <row r="1881" spans="2:2" x14ac:dyDescent="0.3">
      <c r="B1881" s="4"/>
    </row>
    <row r="1882" spans="2:2" x14ac:dyDescent="0.3">
      <c r="B1882" s="4"/>
    </row>
    <row r="1883" spans="2:2" x14ac:dyDescent="0.3">
      <c r="B1883" s="4"/>
    </row>
    <row r="1884" spans="2:2" x14ac:dyDescent="0.3">
      <c r="B1884" s="4"/>
    </row>
    <row r="1885" spans="2:2" x14ac:dyDescent="0.3">
      <c r="B1885" s="4"/>
    </row>
    <row r="1886" spans="2:2" x14ac:dyDescent="0.3">
      <c r="B1886" s="4"/>
    </row>
    <row r="1887" spans="2:2" x14ac:dyDescent="0.3">
      <c r="B1887" s="4"/>
    </row>
    <row r="1888" spans="2:2" x14ac:dyDescent="0.3">
      <c r="B1888" s="4"/>
    </row>
    <row r="1889" spans="2:2" x14ac:dyDescent="0.3">
      <c r="B1889" s="4"/>
    </row>
    <row r="1890" spans="2:2" x14ac:dyDescent="0.3">
      <c r="B1890" s="4"/>
    </row>
    <row r="1891" spans="2:2" x14ac:dyDescent="0.3">
      <c r="B1891" s="4"/>
    </row>
    <row r="1892" spans="2:2" x14ac:dyDescent="0.3">
      <c r="B1892" s="4"/>
    </row>
    <row r="1893" spans="2:2" x14ac:dyDescent="0.3">
      <c r="B1893" s="4"/>
    </row>
    <row r="1894" spans="2:2" x14ac:dyDescent="0.3">
      <c r="B1894" s="4"/>
    </row>
    <row r="1895" spans="2:2" x14ac:dyDescent="0.3">
      <c r="B1895" s="4"/>
    </row>
    <row r="1896" spans="2:2" x14ac:dyDescent="0.3">
      <c r="B1896" s="4"/>
    </row>
    <row r="1897" spans="2:2" x14ac:dyDescent="0.3">
      <c r="B1897" s="4"/>
    </row>
    <row r="1898" spans="2:2" x14ac:dyDescent="0.3">
      <c r="B1898" s="4"/>
    </row>
    <row r="1899" spans="2:2" x14ac:dyDescent="0.3">
      <c r="B1899" s="4"/>
    </row>
    <row r="1900" spans="2:2" x14ac:dyDescent="0.3">
      <c r="B1900" s="4"/>
    </row>
    <row r="1901" spans="2:2" x14ac:dyDescent="0.3">
      <c r="B1901" s="4"/>
    </row>
    <row r="1902" spans="2:2" x14ac:dyDescent="0.3">
      <c r="B1902" s="4"/>
    </row>
    <row r="1903" spans="2:2" x14ac:dyDescent="0.3">
      <c r="B1903" s="4"/>
    </row>
    <row r="1904" spans="2:2" x14ac:dyDescent="0.3">
      <c r="B1904" s="4"/>
    </row>
    <row r="1905" spans="2:2" x14ac:dyDescent="0.3">
      <c r="B1905" s="4"/>
    </row>
    <row r="1906" spans="2:2" x14ac:dyDescent="0.3">
      <c r="B1906" s="4"/>
    </row>
    <row r="1907" spans="2:2" x14ac:dyDescent="0.3">
      <c r="B1907" s="4"/>
    </row>
    <row r="1908" spans="2:2" x14ac:dyDescent="0.3">
      <c r="B1908" s="4"/>
    </row>
    <row r="1909" spans="2:2" x14ac:dyDescent="0.3">
      <c r="B1909" s="4"/>
    </row>
    <row r="1910" spans="2:2" x14ac:dyDescent="0.3">
      <c r="B1910" s="4"/>
    </row>
    <row r="1911" spans="2:2" x14ac:dyDescent="0.3">
      <c r="B1911" s="4"/>
    </row>
    <row r="1912" spans="2:2" x14ac:dyDescent="0.3">
      <c r="B1912" s="4"/>
    </row>
    <row r="1913" spans="2:2" x14ac:dyDescent="0.3">
      <c r="B1913" s="4"/>
    </row>
    <row r="1914" spans="2:2" x14ac:dyDescent="0.3">
      <c r="B1914" s="4"/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D29"/>
  <sheetViews>
    <sheetView tabSelected="1" workbookViewId="0">
      <selection activeCell="Q11" sqref="Q11"/>
    </sheetView>
  </sheetViews>
  <sheetFormatPr baseColWidth="10" defaultRowHeight="14.4" x14ac:dyDescent="0.3"/>
  <cols>
    <col min="1" max="1" width="19.33203125" bestFit="1" customWidth="1"/>
    <col min="2" max="2" width="12" bestFit="1" customWidth="1"/>
    <col min="3" max="3" width="9" customWidth="1"/>
    <col min="4" max="5" width="5.21875" customWidth="1"/>
  </cols>
  <sheetData>
    <row r="1" spans="1:4" x14ac:dyDescent="0.3">
      <c r="A1" s="1" t="s">
        <v>4</v>
      </c>
      <c r="B1" s="1" t="s">
        <v>3</v>
      </c>
    </row>
    <row r="2" spans="1:4" x14ac:dyDescent="0.3">
      <c r="A2" t="s">
        <v>55</v>
      </c>
      <c r="B2" s="8">
        <f t="array" ref="B2">SUM('Calculation raw'!C2:C1120*'Flight Input'!$AV$2:$AV$1120)/COUNTIF('Flight Input'!$AV$2:$AV$1120,TRUE)</f>
        <v>9.8487916189342961</v>
      </c>
    </row>
    <row r="3" spans="1:4" x14ac:dyDescent="0.3">
      <c r="A3" t="s">
        <v>56</v>
      </c>
      <c r="B3" s="16">
        <f>B2+B8</f>
        <v>9.8581370804793771</v>
      </c>
      <c r="D3">
        <v>5935</v>
      </c>
    </row>
    <row r="4" spans="1:4" x14ac:dyDescent="0.3">
      <c r="A4" t="s">
        <v>37</v>
      </c>
      <c r="B4" s="7">
        <f>D4/100</f>
        <v>0.44</v>
      </c>
      <c r="D4">
        <v>44</v>
      </c>
    </row>
    <row r="5" spans="1:4" x14ac:dyDescent="0.3">
      <c r="A5" t="s">
        <v>38</v>
      </c>
      <c r="B5" s="9">
        <f>D5/250+0.35</f>
        <v>0.48599999999999999</v>
      </c>
      <c r="D5">
        <v>34</v>
      </c>
    </row>
    <row r="6" spans="1:4" x14ac:dyDescent="0.3">
      <c r="A6" t="s">
        <v>48</v>
      </c>
      <c r="B6" s="16">
        <f>VLOOKUP('Flight Input'!AX2,'Calculation raw'!B2:N1120,5)</f>
        <v>-6.8389932205066624E-5</v>
      </c>
    </row>
    <row r="7" spans="1:4" x14ac:dyDescent="0.3">
      <c r="A7" t="s">
        <v>49</v>
      </c>
      <c r="B7" s="16">
        <f>VLOOKUP('Flight Input'!AY2,'Calculation raw'!B2:N1120,5)</f>
        <v>1.0212748567921152E-2</v>
      </c>
    </row>
    <row r="8" spans="1:4" x14ac:dyDescent="0.3">
      <c r="A8" t="s">
        <v>47</v>
      </c>
      <c r="B8" s="16">
        <f>(B7-B6)/('Flight Input'!AY2-'Flight Input'!AX2)</f>
        <v>9.3454615450818349E-3</v>
      </c>
    </row>
    <row r="9" spans="1:4" x14ac:dyDescent="0.3">
      <c r="A9" s="11" t="s">
        <v>45</v>
      </c>
      <c r="B9" s="13"/>
    </row>
    <row r="10" spans="1:4" x14ac:dyDescent="0.3">
      <c r="A10" s="11" t="s">
        <v>46</v>
      </c>
      <c r="B10" s="13"/>
    </row>
    <row r="11" spans="1:4" x14ac:dyDescent="0.3">
      <c r="B11" s="15"/>
    </row>
    <row r="12" spans="1:4" x14ac:dyDescent="0.3">
      <c r="A12" t="s">
        <v>12</v>
      </c>
      <c r="B12" s="8">
        <v>1</v>
      </c>
    </row>
    <row r="13" spans="1:4" x14ac:dyDescent="0.3">
      <c r="A13" t="s">
        <v>39</v>
      </c>
      <c r="B13" s="7">
        <f>D13/100</f>
        <v>0.44</v>
      </c>
      <c r="D13">
        <v>44</v>
      </c>
    </row>
    <row r="14" spans="1:4" x14ac:dyDescent="0.3">
      <c r="A14" t="s">
        <v>40</v>
      </c>
      <c r="B14" s="9">
        <f>D14/250+0.35</f>
        <v>0.48599999999999999</v>
      </c>
      <c r="D14">
        <v>34</v>
      </c>
    </row>
    <row r="15" spans="1:4" x14ac:dyDescent="0.3">
      <c r="A15" s="11" t="s">
        <v>45</v>
      </c>
      <c r="B15" s="13"/>
    </row>
    <row r="16" spans="1:4" x14ac:dyDescent="0.3">
      <c r="A16" s="11" t="s">
        <v>46</v>
      </c>
      <c r="B16" s="13"/>
    </row>
    <row r="17" spans="1:4" x14ac:dyDescent="0.3">
      <c r="B17" s="15"/>
    </row>
    <row r="18" spans="1:4" x14ac:dyDescent="0.3">
      <c r="A18" t="s">
        <v>13</v>
      </c>
      <c r="B18" s="8">
        <v>1</v>
      </c>
    </row>
    <row r="19" spans="1:4" x14ac:dyDescent="0.3">
      <c r="A19" t="s">
        <v>41</v>
      </c>
      <c r="B19" s="7">
        <f>D19/100</f>
        <v>0.44</v>
      </c>
      <c r="D19">
        <v>44</v>
      </c>
    </row>
    <row r="20" spans="1:4" x14ac:dyDescent="0.3">
      <c r="A20" t="s">
        <v>42</v>
      </c>
      <c r="B20" s="9">
        <f>D20/250+0.35</f>
        <v>0.48599999999999999</v>
      </c>
      <c r="D20">
        <v>34</v>
      </c>
    </row>
    <row r="21" spans="1:4" x14ac:dyDescent="0.3">
      <c r="A21" s="11" t="s">
        <v>45</v>
      </c>
      <c r="B21" s="13"/>
    </row>
    <row r="22" spans="1:4" x14ac:dyDescent="0.3">
      <c r="A22" s="11" t="s">
        <v>46</v>
      </c>
      <c r="B22" s="13"/>
    </row>
    <row r="23" spans="1:4" s="14" customFormat="1" x14ac:dyDescent="0.3">
      <c r="B23" s="15"/>
    </row>
    <row r="24" spans="1:4" x14ac:dyDescent="0.3">
      <c r="A24" t="s">
        <v>14</v>
      </c>
      <c r="B24" s="8">
        <f>(D24-500)/500000</f>
        <v>6.2799999999999998E-4</v>
      </c>
      <c r="D24">
        <v>814</v>
      </c>
    </row>
    <row r="25" spans="1:4" x14ac:dyDescent="0.3">
      <c r="A25" t="s">
        <v>15</v>
      </c>
      <c r="B25" s="8">
        <f>(D25-500)/10000</f>
        <v>0</v>
      </c>
      <c r="D25">
        <v>500</v>
      </c>
    </row>
    <row r="26" spans="1:4" x14ac:dyDescent="0.3">
      <c r="A26" t="s">
        <v>43</v>
      </c>
      <c r="B26" s="7">
        <f>D26/100</f>
        <v>0.44</v>
      </c>
      <c r="D26">
        <v>44</v>
      </c>
    </row>
    <row r="27" spans="1:4" x14ac:dyDescent="0.3">
      <c r="A27" t="s">
        <v>44</v>
      </c>
      <c r="B27" s="9">
        <f>D27/250+0.35</f>
        <v>0.66599999999999993</v>
      </c>
      <c r="D27">
        <v>79</v>
      </c>
    </row>
    <row r="28" spans="1:4" x14ac:dyDescent="0.3">
      <c r="A28" s="11" t="s">
        <v>45</v>
      </c>
      <c r="B28" s="2"/>
    </row>
    <row r="29" spans="1:4" x14ac:dyDescent="0.3">
      <c r="A29" s="11" t="s">
        <v>46</v>
      </c>
      <c r="B29" s="2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Spinner 13">
              <controlPr defaultSize="0" autoPict="0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5" name="Spinner 14">
              <controlPr defaultSize="0" autoPict="0">
                <anchor moveWithCells="1" siz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" name="Spinner 15">
              <controlPr defaultSize="0" autoPict="0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7" name="Spinner 16">
              <controlPr defaultSize="0" autoPict="0">
                <anchor moveWithCells="1" sizeWithCells="1">
                  <from>
                    <xdr:col>4</xdr:col>
                    <xdr:colOff>0</xdr:colOff>
                    <xdr:row>12</xdr:row>
                    <xdr:rowOff>7620</xdr:rowOff>
                  </from>
                  <to>
                    <xdr:col>5</xdr:col>
                    <xdr:colOff>0</xdr:colOff>
                    <xdr:row>13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Spinner 17">
              <controlPr defaultSize="0" autoPict="0">
                <anchor moveWithCells="1" sizeWithCells="1">
                  <from>
                    <xdr:col>4</xdr:col>
                    <xdr:colOff>0</xdr:colOff>
                    <xdr:row>13</xdr:row>
                    <xdr:rowOff>7620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9" name="Spinner 19">
              <controlPr defaultSize="0" autoPict="0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0" name="Spinner 20">
              <controlPr defaultSize="0" autoPict="0">
                <anchor moveWithCells="1" siz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1" name="Spinner 21">
              <controlPr defaultSize="0" autoPict="0">
                <anchor moveWithCells="1" sizeWithCells="1">
                  <from>
                    <xdr:col>4</xdr:col>
                    <xdr:colOff>0</xdr:colOff>
                    <xdr:row>17</xdr:row>
                    <xdr:rowOff>0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2" name="Spinner 22">
              <controlPr defaultSize="0" autoPict="0">
                <anchor moveWithCells="1" siz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3" name="Spinner 23">
              <controlPr defaultSize="0" autoPict="0">
                <anchor moveWithCells="1" sizeWithCells="1">
                  <from>
                    <xdr:col>4</xdr:col>
                    <xdr:colOff>0</xdr:colOff>
                    <xdr:row>25</xdr:row>
                    <xdr:rowOff>7620</xdr:rowOff>
                  </from>
                  <to>
                    <xdr:col>5</xdr:col>
                    <xdr:colOff>0</xdr:colOff>
                    <xdr:row>26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4" name="Spinner 24">
              <controlPr defaultSize="0" autoPict="0">
                <anchor moveWithCells="1" sizeWithCells="1">
                  <from>
                    <xdr:col>4</xdr:col>
                    <xdr:colOff>0</xdr:colOff>
                    <xdr:row>26</xdr:row>
                    <xdr:rowOff>7620</xdr:rowOff>
                  </from>
                  <to>
                    <xdr:col>5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5" name="Spinner 25">
              <controlPr defaultSize="0" autoPict="0">
                <anchor moveWithCells="1" sizeWithCells="1">
                  <from>
                    <xdr:col>4</xdr:col>
                    <xdr:colOff>0</xdr:colOff>
                    <xdr:row>18</xdr:row>
                    <xdr:rowOff>7620</xdr:rowOff>
                  </from>
                  <to>
                    <xdr:col>5</xdr:col>
                    <xdr:colOff>0</xdr:colOff>
                    <xdr:row>19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6" name="Spinner 26">
              <controlPr defaultSize="0" autoPict="0">
                <anchor moveWithCells="1" sizeWithCells="1">
                  <from>
                    <xdr:col>4</xdr:col>
                    <xdr:colOff>0</xdr:colOff>
                    <xdr:row>19</xdr:row>
                    <xdr:rowOff>7620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AE1120"/>
  <sheetViews>
    <sheetView topLeftCell="R1" workbookViewId="0">
      <pane ySplit="1" topLeftCell="A742" activePane="bottomLeft" state="frozen"/>
      <selection pane="bottomLeft" activeCell="Y724" sqref="Y724"/>
    </sheetView>
  </sheetViews>
  <sheetFormatPr baseColWidth="10" defaultRowHeight="14.4" x14ac:dyDescent="0.3"/>
  <cols>
    <col min="1" max="1" width="5.44140625" bestFit="1" customWidth="1"/>
    <col min="2" max="2" width="10" bestFit="1" customWidth="1"/>
    <col min="3" max="3" width="12" bestFit="1" customWidth="1"/>
    <col min="4" max="4" width="2.44140625" customWidth="1"/>
    <col min="5" max="5" width="9.33203125" customWidth="1"/>
    <col min="6" max="6" width="10.5546875" bestFit="1" customWidth="1"/>
    <col min="7" max="7" width="12.21875" bestFit="1" customWidth="1"/>
    <col min="8" max="8" width="4.6640625" customWidth="1"/>
    <col min="9" max="9" width="8.21875" bestFit="1" customWidth="1"/>
    <col min="10" max="11" width="13.21875" customWidth="1"/>
    <col min="12" max="12" width="3" customWidth="1"/>
    <col min="13" max="13" width="8.21875" customWidth="1"/>
    <col min="14" max="14" width="9.88671875" customWidth="1"/>
    <col min="15" max="15" width="13.77734375" bestFit="1" customWidth="1"/>
    <col min="16" max="16" width="13.77734375" customWidth="1"/>
    <col min="17" max="17" width="2.33203125" customWidth="1"/>
    <col min="18" max="18" width="14.88671875" customWidth="1"/>
    <col min="19" max="19" width="16.6640625" customWidth="1"/>
    <col min="20" max="20" width="20.5546875" bestFit="1" customWidth="1"/>
    <col min="21" max="21" width="20.5546875" customWidth="1"/>
    <col min="22" max="22" width="3.88671875" customWidth="1"/>
    <col min="23" max="23" width="14.109375" customWidth="1"/>
    <col min="24" max="24" width="15.77734375" customWidth="1"/>
    <col min="25" max="25" width="19.77734375" bestFit="1" customWidth="1"/>
    <col min="26" max="26" width="19.77734375" customWidth="1"/>
    <col min="28" max="28" width="15.109375" bestFit="1" customWidth="1"/>
    <col min="29" max="29" width="17.88671875" bestFit="1" customWidth="1"/>
    <col min="30" max="30" width="21.88671875" bestFit="1" customWidth="1"/>
  </cols>
  <sheetData>
    <row r="1" spans="1:31" x14ac:dyDescent="0.3">
      <c r="A1" s="1" t="s">
        <v>0</v>
      </c>
      <c r="B1" s="1" t="s">
        <v>1</v>
      </c>
      <c r="C1" s="1" t="s">
        <v>3</v>
      </c>
      <c r="D1" s="3"/>
      <c r="E1" s="3" t="s">
        <v>57</v>
      </c>
      <c r="F1" s="3" t="s">
        <v>58</v>
      </c>
      <c r="G1" s="3" t="str">
        <f>CONCATENATE("I(",F1,")")</f>
        <v>I(Offset Calib)</v>
      </c>
      <c r="H1" s="3"/>
      <c r="I1" s="3" t="s">
        <v>16</v>
      </c>
      <c r="J1" s="3" t="str">
        <f>CONCATENATE("Med(",E1,", ",'Analysis raw'!B12,")")</f>
        <v>Med(Off Calc, 1)</v>
      </c>
      <c r="K1" s="3" t="str">
        <f>CONCATENATE("Avg(",E1,", ",'Analysis raw'!B18,")")</f>
        <v>Avg(Off Calc, 1)</v>
      </c>
      <c r="L1" s="3"/>
      <c r="M1" s="3" t="str">
        <f>CONCATENATE("I(",I1,")")</f>
        <v>I(O(az))</v>
      </c>
      <c r="N1" s="3" t="str">
        <f>CONCATENATE("I(",M1,")")</f>
        <v>I(I(O(az)))</v>
      </c>
      <c r="O1" s="3" t="str">
        <f>CONCATENATE(N1,"*k+b")</f>
        <v>I(I(O(az)))*k+b</v>
      </c>
      <c r="P1" s="3" t="str">
        <f>CONCATENATE(O1," - Height")</f>
        <v>I(I(O(az)))*k+b - Height</v>
      </c>
      <c r="Q1" s="3"/>
      <c r="R1" s="3" t="str">
        <f>CONCATENATE("I(",J1,")")</f>
        <v>I(Med(Off Calc, 1))</v>
      </c>
      <c r="S1" s="3" t="str">
        <f>CONCATENATE("I(",R1,")")</f>
        <v>I(I(Med(Off Calc, 1)))</v>
      </c>
      <c r="T1" s="3" t="str">
        <f>CONCATENATE(S1,"*k+b")</f>
        <v>I(I(Med(Off Calc, 1)))*k+b</v>
      </c>
      <c r="U1" s="3" t="str">
        <f>CONCATENATE(T1," - Height")</f>
        <v>I(I(Med(Off Calc, 1)))*k+b - Height</v>
      </c>
      <c r="V1" s="3"/>
      <c r="W1" s="3" t="str">
        <f>CONCATENATE("I(",K1,")")</f>
        <v>I(Avg(Off Calc, 1))</v>
      </c>
      <c r="X1" s="3" t="str">
        <f>CONCATENATE("I(",W1,")")</f>
        <v>I(I(Avg(Off Calc, 1)))</v>
      </c>
      <c r="Y1" s="3" t="str">
        <f>CONCATENATE(X1,"*k+b")</f>
        <v>I(I(Avg(Off Calc, 1)))*k+b</v>
      </c>
      <c r="Z1" s="3" t="str">
        <f>CONCATENATE(Y1," - Height")</f>
        <v>I(I(Avg(Off Calc, 1)))*k+b - Height</v>
      </c>
      <c r="AA1" s="1"/>
      <c r="AB1" s="1" t="str">
        <f>CONCATENATE("I2(",E1,")")</f>
        <v>I2(Off Calc)</v>
      </c>
      <c r="AC1" s="3" t="str">
        <f>CONCATENATE("I2(",AB1,")")</f>
        <v>I2(I2(Off Calc))</v>
      </c>
      <c r="AD1" s="3" t="str">
        <f>CONCATENATE(AC1,"*k+b")</f>
        <v>I2(I2(Off Calc))*k+b</v>
      </c>
      <c r="AE1" s="3" t="str">
        <f>CONCATENATE(AD1," - Height")</f>
        <v>I2(I2(Off Calc))*k+b - Height</v>
      </c>
    </row>
    <row r="2" spans="1:31" x14ac:dyDescent="0.3">
      <c r="A2">
        <v>0</v>
      </c>
      <c r="B2">
        <f>'Flight Input'!T2</f>
        <v>0</v>
      </c>
      <c r="C2">
        <f>'Flight Input'!X2</f>
        <v>9.8500239078000007</v>
      </c>
      <c r="E2">
        <f>C2-'Analysis raw'!$B$2</f>
        <v>1.2322888657045894E-3</v>
      </c>
      <c r="I2">
        <f>C2-'Analysis raw'!$B$3</f>
        <v>-8.1131726793763903E-3</v>
      </c>
      <c r="J2">
        <f>MEDIAN2(I2,'Analysis raw'!$B$12,2)</f>
        <v>-8.1131726793763903E-3</v>
      </c>
      <c r="K2">
        <f>AVERAGE2(E2,'Analysis raw'!$B$18,2)</f>
        <v>1.2322888657045894E-3</v>
      </c>
      <c r="P2">
        <f>O2-'Flight Input'!$AE2</f>
        <v>0</v>
      </c>
      <c r="U2">
        <f>T2-'Flight Input'!$AE2</f>
        <v>0</v>
      </c>
      <c r="Z2">
        <f>Y2-'Flight Input'!$AE2</f>
        <v>0</v>
      </c>
      <c r="AE2">
        <f>AD2-'Flight Input'!$AE2</f>
        <v>0</v>
      </c>
    </row>
    <row r="3" spans="1:31" x14ac:dyDescent="0.3">
      <c r="A3">
        <v>1</v>
      </c>
      <c r="B3">
        <f>'Flight Input'!T3</f>
        <v>1.9563999958336353E-2</v>
      </c>
      <c r="C3">
        <f>'Flight Input'!X3</f>
        <v>9.8496708846000001</v>
      </c>
      <c r="E3">
        <f>C3-'Analysis raw'!$B$2</f>
        <v>8.7926566570395437E-4</v>
      </c>
      <c r="F3">
        <f>IF('Flight Input'!$AS3,F2+E3*'Flight Input'!$AQ3,0)</f>
        <v>0</v>
      </c>
      <c r="G3">
        <f>IF('Flight Input'!$AZ3,G2+F3*'Flight Input'!$AQ3,0)</f>
        <v>0</v>
      </c>
      <c r="I3">
        <f>C3-'Analysis raw'!$B$3</f>
        <v>-8.4661958793770253E-3</v>
      </c>
      <c r="J3">
        <f>MEDIAN2(E3,'Analysis raw'!$B$12,2)</f>
        <v>8.7926566570395437E-4</v>
      </c>
      <c r="K3">
        <f>AVERAGE2(E3,'Analysis raw'!$B$18,2)</f>
        <v>8.7926566570395437E-4</v>
      </c>
      <c r="M3">
        <f>IF('Flight Input'!$AZ3,M2+I3*'Flight Input'!$AQ3,0)</f>
        <v>0</v>
      </c>
      <c r="N3">
        <f>IF('Flight Input'!$AZ3,N2+M3*'Flight Input'!$AQ3,0)</f>
        <v>0</v>
      </c>
      <c r="O3">
        <f>IF('Flight Input'!$AZ3,N3*'Analysis raw'!$B$4+'Analysis raw'!$B$5,0)</f>
        <v>0</v>
      </c>
      <c r="P3">
        <f>O3-'Flight Input'!$AE3</f>
        <v>0</v>
      </c>
      <c r="R3">
        <f>IF('Flight Input'!$AZ3,R2+J3*'Flight Input'!$AQ3,0)</f>
        <v>0</v>
      </c>
      <c r="S3">
        <f>IF('Flight Input'!$AZ3,S2+R3*'Flight Input'!$AQ3,0)</f>
        <v>0</v>
      </c>
      <c r="T3">
        <f>IF('Flight Input'!$AZ3,S3*'Analysis raw'!$B$13+'Analysis raw'!$B$14,0)</f>
        <v>0</v>
      </c>
      <c r="U3">
        <f>T3-'Flight Input'!$AE3</f>
        <v>0</v>
      </c>
      <c r="W3">
        <f>IF('Flight Input'!$AZ3,W2+K3*'Flight Input'!$AQ3,0)</f>
        <v>0</v>
      </c>
      <c r="X3">
        <f>IF('Flight Input'!$AZ3,X2+W3*'Flight Input'!$AQ3,0)</f>
        <v>0</v>
      </c>
      <c r="Y3">
        <f>IF('Flight Input'!$AZ3,X3*'Analysis raw'!$B$19+'Analysis raw'!$B$20,0)</f>
        <v>0</v>
      </c>
      <c r="Z3">
        <f>Y3-'Flight Input'!$AE3</f>
        <v>0</v>
      </c>
      <c r="AB3">
        <f>IF('Flight Input'!$AZ3,INTEGRAL2(E3,$B3,AB2,'Analysis raw'!$B$24),0)</f>
        <v>0</v>
      </c>
      <c r="AC3">
        <f>IF('Flight Input'!$AZ3,INTEGRAL2(AB3,$B3,AC2,'Analysis raw'!$B$25),0)</f>
        <v>0</v>
      </c>
      <c r="AD3">
        <f>IF('Flight Input'!$AZ3,AC3*'Analysis raw'!$B$26+'Analysis raw'!$B$27,0)</f>
        <v>0</v>
      </c>
      <c r="AE3">
        <f>AD3-'Flight Input'!$AE3</f>
        <v>0</v>
      </c>
    </row>
    <row r="4" spans="1:31" x14ac:dyDescent="0.3">
      <c r="A4">
        <v>2</v>
      </c>
      <c r="B4">
        <f>'Flight Input'!T4</f>
        <v>3.6159000010229647E-2</v>
      </c>
      <c r="C4">
        <f>'Flight Input'!X4</f>
        <v>9.8497787527999989</v>
      </c>
      <c r="E4">
        <f>C4-'Analysis raw'!$B$2</f>
        <v>9.8713386570281614E-4</v>
      </c>
      <c r="F4">
        <f>IF('Flight Input'!$AS4,F3+E4*'Flight Input'!$AQ4,0)</f>
        <v>0</v>
      </c>
      <c r="G4">
        <f>IF('Flight Input'!$AZ4,G3+F4*'Flight Input'!$AQ4,0)</f>
        <v>0</v>
      </c>
      <c r="I4">
        <f>C4-'Analysis raw'!$B$3</f>
        <v>-8.3583276793781636E-3</v>
      </c>
      <c r="J4">
        <f>MEDIAN2(E4,'Analysis raw'!$B$12,2)</f>
        <v>9.8713386570281614E-4</v>
      </c>
      <c r="K4">
        <f>AVERAGE2(E4,'Analysis raw'!$B$18,2)</f>
        <v>9.8713386570281614E-4</v>
      </c>
      <c r="M4">
        <f>IF('Flight Input'!$AZ4,M3+E4*'Flight Input'!$AQ4,0)</f>
        <v>0</v>
      </c>
      <c r="N4">
        <f>IF('Flight Input'!$AZ4,N3+M4*'Flight Input'!$AQ4,0)</f>
        <v>0</v>
      </c>
      <c r="O4">
        <f>IF('Flight Input'!$AZ4,N4*'Analysis raw'!$B$4+'Analysis raw'!$B$5,0)</f>
        <v>0</v>
      </c>
      <c r="P4">
        <f>O4-'Flight Input'!$AE4</f>
        <v>0</v>
      </c>
      <c r="R4">
        <f>IF('Flight Input'!$AZ4,R3+J4*'Flight Input'!$AQ4,0)</f>
        <v>0</v>
      </c>
      <c r="S4">
        <f>IF('Flight Input'!$AZ4,S3+R4*'Flight Input'!$AQ4,0)</f>
        <v>0</v>
      </c>
      <c r="T4">
        <f>IF('Flight Input'!$AZ4,S4*'Analysis raw'!$B$13+'Analysis raw'!$B$14,0)</f>
        <v>0</v>
      </c>
      <c r="U4">
        <f>T4-'Flight Input'!$AE4</f>
        <v>0</v>
      </c>
      <c r="W4">
        <f>IF('Flight Input'!$AZ4,W3+K4*'Flight Input'!$AQ4,0)</f>
        <v>0</v>
      </c>
      <c r="X4">
        <f>IF('Flight Input'!$AZ4,X3+W4*'Flight Input'!$AQ4,0)</f>
        <v>0</v>
      </c>
      <c r="Y4">
        <f>IF('Flight Input'!$AZ4,X4*'Analysis raw'!$B$19+'Analysis raw'!$B$20,0)</f>
        <v>0</v>
      </c>
      <c r="Z4">
        <f>Y4-'Flight Input'!$AE4</f>
        <v>0</v>
      </c>
      <c r="AB4">
        <f>IF('Flight Input'!$AZ4,INTEGRAL2(E4,$B4,AB3,'Analysis raw'!$B$24),0)</f>
        <v>0</v>
      </c>
      <c r="AC4">
        <f>IF('Flight Input'!$AZ4,INTEGRAL2(AB4,$B4,AC3,'Analysis raw'!$B$25),0)</f>
        <v>0</v>
      </c>
      <c r="AD4">
        <f>IF('Flight Input'!$AZ4,AC4*'Analysis raw'!$B$26+'Analysis raw'!$B$27,0)</f>
        <v>0</v>
      </c>
      <c r="AE4">
        <f>AD4-'Flight Input'!$AE4</f>
        <v>0</v>
      </c>
    </row>
    <row r="5" spans="1:31" x14ac:dyDescent="0.3">
      <c r="A5">
        <v>3</v>
      </c>
      <c r="B5">
        <f>'Flight Input'!T5</f>
        <v>5.6963999988511205E-2</v>
      </c>
      <c r="C5">
        <f>'Flight Input'!X5</f>
        <v>9.8496806908000014</v>
      </c>
      <c r="E5">
        <f>C5-'Analysis raw'!$B$2</f>
        <v>8.8907186570530428E-4</v>
      </c>
      <c r="F5">
        <f>IF('Flight Input'!$AS5,F4+E5*'Flight Input'!$AQ5,0)</f>
        <v>0</v>
      </c>
      <c r="G5">
        <f>IF('Flight Input'!$AZ5,G4+F5*'Flight Input'!$AQ5,0)</f>
        <v>0</v>
      </c>
      <c r="I5">
        <f>C5-'Analysis raw'!$B$3</f>
        <v>-8.4563896793756754E-3</v>
      </c>
      <c r="J5">
        <f>MEDIAN2(E5,'Analysis raw'!$B$12,2)</f>
        <v>8.8907186570530428E-4</v>
      </c>
      <c r="K5">
        <f>AVERAGE2(E5,'Analysis raw'!$B$18,2)</f>
        <v>8.8907186570530428E-4</v>
      </c>
      <c r="M5">
        <f>IF('Flight Input'!$AZ5,M4+E5*'Flight Input'!$AQ5,0)</f>
        <v>0</v>
      </c>
      <c r="N5">
        <f>IF('Flight Input'!$AZ5,N4+M5*'Flight Input'!$AQ5,0)</f>
        <v>0</v>
      </c>
      <c r="O5">
        <f>IF('Flight Input'!$AZ5,N5*'Analysis raw'!$B$4+'Analysis raw'!$B$5,0)</f>
        <v>0</v>
      </c>
      <c r="P5">
        <f>O5-'Flight Input'!$AE5</f>
        <v>0</v>
      </c>
      <c r="R5">
        <f>IF('Flight Input'!$AZ5,R4+J5*'Flight Input'!$AQ5,0)</f>
        <v>0</v>
      </c>
      <c r="S5">
        <f>IF('Flight Input'!$AZ5,S4+R5*'Flight Input'!$AQ5,0)</f>
        <v>0</v>
      </c>
      <c r="T5">
        <f>IF('Flight Input'!$AZ5,S5*'Analysis raw'!$B$13+'Analysis raw'!$B$14,0)</f>
        <v>0</v>
      </c>
      <c r="U5">
        <f>T5-'Flight Input'!$AE5</f>
        <v>0</v>
      </c>
      <c r="W5">
        <f>IF('Flight Input'!$AZ5,W4+K5*'Flight Input'!$AQ5,0)</f>
        <v>0</v>
      </c>
      <c r="X5">
        <f>IF('Flight Input'!$AZ5,X4+W5*'Flight Input'!$AQ5,0)</f>
        <v>0</v>
      </c>
      <c r="Y5">
        <f>IF('Flight Input'!$AZ5,X5*'Analysis raw'!$B$19+'Analysis raw'!$B$20,0)</f>
        <v>0</v>
      </c>
      <c r="Z5">
        <f>Y5-'Flight Input'!$AE5</f>
        <v>0</v>
      </c>
      <c r="AB5">
        <f>IF('Flight Input'!$AZ5,INTEGRAL2(E5,$B5,AB4,'Analysis raw'!$B$24),0)</f>
        <v>0</v>
      </c>
      <c r="AC5">
        <f>IF('Flight Input'!$AZ5,INTEGRAL2(AB5,$B5,AC4,'Analysis raw'!$B$25),0)</f>
        <v>0</v>
      </c>
      <c r="AD5">
        <f>IF('Flight Input'!$AZ5,AC5*'Analysis raw'!$B$26+'Analysis raw'!$B$27,0)</f>
        <v>0</v>
      </c>
      <c r="AE5">
        <f>AD5-'Flight Input'!$AE5</f>
        <v>0</v>
      </c>
    </row>
    <row r="6" spans="1:31" x14ac:dyDescent="0.3">
      <c r="A6">
        <v>4</v>
      </c>
      <c r="B6">
        <f>'Flight Input'!T6</f>
        <v>8.1719000008888543E-2</v>
      </c>
      <c r="C6">
        <f>'Flight Input'!X6</f>
        <v>9.8497003032000023</v>
      </c>
      <c r="E6">
        <f>C6-'Analysis raw'!$B$2</f>
        <v>9.0868426570622773E-4</v>
      </c>
      <c r="F6">
        <f>IF('Flight Input'!$AS6,F5+E6*'Flight Input'!$AQ6,0)</f>
        <v>0</v>
      </c>
      <c r="G6">
        <f>IF('Flight Input'!$AZ6,G5+F6*'Flight Input'!$AQ6,0)</f>
        <v>0</v>
      </c>
      <c r="I6">
        <f>C6-'Analysis raw'!$B$3</f>
        <v>-8.436777279374752E-3</v>
      </c>
      <c r="J6">
        <f>MEDIAN2(E6,'Analysis raw'!$B$12,2)</f>
        <v>9.0868426570622773E-4</v>
      </c>
      <c r="K6">
        <f>AVERAGE2(E6,'Analysis raw'!$B$18,2)</f>
        <v>9.0868426570622773E-4</v>
      </c>
      <c r="M6">
        <f>IF('Flight Input'!$AZ6,M5+E6*'Flight Input'!$AQ6,0)</f>
        <v>0</v>
      </c>
      <c r="N6">
        <f>IF('Flight Input'!$AZ6,N5+M6*'Flight Input'!$AQ6,0)</f>
        <v>0</v>
      </c>
      <c r="O6">
        <f>IF('Flight Input'!$AZ6,N6*'Analysis raw'!$B$4+'Analysis raw'!$B$5,0)</f>
        <v>0</v>
      </c>
      <c r="P6">
        <f>O6-'Flight Input'!$AE6</f>
        <v>0</v>
      </c>
      <c r="R6">
        <f>IF('Flight Input'!$AZ6,R5+J6*'Flight Input'!$AQ6,0)</f>
        <v>0</v>
      </c>
      <c r="S6">
        <f>IF('Flight Input'!$AZ6,S5+R6*'Flight Input'!$AQ6,0)</f>
        <v>0</v>
      </c>
      <c r="T6">
        <f>IF('Flight Input'!$AZ6,S6*'Analysis raw'!$B$13+'Analysis raw'!$B$14,0)</f>
        <v>0</v>
      </c>
      <c r="U6">
        <f>T6-'Flight Input'!$AE6</f>
        <v>0</v>
      </c>
      <c r="W6">
        <f>IF('Flight Input'!$AZ6,W5+K6*'Flight Input'!$AQ6,0)</f>
        <v>0</v>
      </c>
      <c r="X6">
        <f>IF('Flight Input'!$AZ6,X5+W6*'Flight Input'!$AQ6,0)</f>
        <v>0</v>
      </c>
      <c r="Y6">
        <f>IF('Flight Input'!$AZ6,X6*'Analysis raw'!$B$19+'Analysis raw'!$B$20,0)</f>
        <v>0</v>
      </c>
      <c r="Z6">
        <f>Y6-'Flight Input'!$AE6</f>
        <v>0</v>
      </c>
      <c r="AB6">
        <f>IF('Flight Input'!$AZ6,INTEGRAL2(E6,$B6,AB5,'Analysis raw'!$B$24),0)</f>
        <v>0</v>
      </c>
      <c r="AC6">
        <f>IF('Flight Input'!$AZ6,INTEGRAL2(AB6,$B6,AC5,'Analysis raw'!$B$25),0)</f>
        <v>0</v>
      </c>
      <c r="AD6">
        <f>IF('Flight Input'!$AZ6,AC6*'Analysis raw'!$B$26+'Analysis raw'!$B$27,0)</f>
        <v>0</v>
      </c>
      <c r="AE6">
        <f>AD6-'Flight Input'!$AE6</f>
        <v>0</v>
      </c>
    </row>
    <row r="7" spans="1:31" x14ac:dyDescent="0.3">
      <c r="A7">
        <v>5</v>
      </c>
      <c r="B7">
        <f>'Flight Input'!T7</f>
        <v>9.5315000042319298E-2</v>
      </c>
      <c r="C7">
        <f>'Flight Input'!X7</f>
        <v>9.8497003032000023</v>
      </c>
      <c r="E7">
        <f>C7-'Analysis raw'!$B$2</f>
        <v>9.0868426570622773E-4</v>
      </c>
      <c r="F7">
        <f>IF('Flight Input'!$AS7,F6+E7*'Flight Input'!$AQ7,0)</f>
        <v>0</v>
      </c>
      <c r="G7">
        <f>IF('Flight Input'!$AZ7,G6+F7*'Flight Input'!$AQ7,0)</f>
        <v>0</v>
      </c>
      <c r="I7">
        <f>C7-'Analysis raw'!$B$3</f>
        <v>-8.436777279374752E-3</v>
      </c>
      <c r="J7">
        <f>MEDIAN2(E7,'Analysis raw'!$B$12,2)</f>
        <v>9.0868426570622773E-4</v>
      </c>
      <c r="K7">
        <f>AVERAGE2(E7,'Analysis raw'!$B$18,2)</f>
        <v>9.0868426570622773E-4</v>
      </c>
      <c r="M7">
        <f>IF('Flight Input'!$AZ7,M6+E7*'Flight Input'!$AQ7,0)</f>
        <v>0</v>
      </c>
      <c r="N7">
        <f>IF('Flight Input'!$AZ7,N6+M7*'Flight Input'!$AQ7,0)</f>
        <v>0</v>
      </c>
      <c r="O7">
        <f>IF('Flight Input'!$AZ7,N7*'Analysis raw'!$B$4+'Analysis raw'!$B$5,0)</f>
        <v>0</v>
      </c>
      <c r="P7">
        <f>O7-'Flight Input'!$AE7</f>
        <v>0</v>
      </c>
      <c r="R7">
        <f>IF('Flight Input'!$AZ7,R6+J7*'Flight Input'!$AQ7,0)</f>
        <v>0</v>
      </c>
      <c r="S7">
        <f>IF('Flight Input'!$AZ7,S6+R7*'Flight Input'!$AQ7,0)</f>
        <v>0</v>
      </c>
      <c r="T7">
        <f>IF('Flight Input'!$AZ7,S7*'Analysis raw'!$B$13+'Analysis raw'!$B$14,0)</f>
        <v>0</v>
      </c>
      <c r="U7">
        <f>T7-'Flight Input'!$AE7</f>
        <v>0</v>
      </c>
      <c r="W7">
        <f>IF('Flight Input'!$AZ7,W6+K7*'Flight Input'!$AQ7,0)</f>
        <v>0</v>
      </c>
      <c r="X7">
        <f>IF('Flight Input'!$AZ7,X6+W7*'Flight Input'!$AQ7,0)</f>
        <v>0</v>
      </c>
      <c r="Y7">
        <f>IF('Flight Input'!$AZ7,X7*'Analysis raw'!$B$19+'Analysis raw'!$B$20,0)</f>
        <v>0</v>
      </c>
      <c r="Z7">
        <f>Y7-'Flight Input'!$AE7</f>
        <v>0</v>
      </c>
      <c r="AB7">
        <f>IF('Flight Input'!$AZ7,INTEGRAL2(E7,$B7,AB6,'Analysis raw'!$B$24),0)</f>
        <v>0</v>
      </c>
      <c r="AC7">
        <f>IF('Flight Input'!$AZ7,INTEGRAL2(AB7,$B7,AC6,'Analysis raw'!$B$25),0)</f>
        <v>0</v>
      </c>
      <c r="AD7">
        <f>IF('Flight Input'!$AZ7,AC7*'Analysis raw'!$B$26+'Analysis raw'!$B$27,0)</f>
        <v>0</v>
      </c>
      <c r="AE7">
        <f>AD7-'Flight Input'!$AE7</f>
        <v>0</v>
      </c>
    </row>
    <row r="8" spans="1:31" x14ac:dyDescent="0.3">
      <c r="A8">
        <v>6</v>
      </c>
      <c r="B8">
        <f>'Flight Input'!T8</f>
        <v>0.11652799998410046</v>
      </c>
      <c r="C8">
        <f>'Flight Input'!X8</f>
        <v>9.8492688303999998</v>
      </c>
      <c r="E8">
        <f>C8-'Analysis raw'!$B$2</f>
        <v>4.7721146570367523E-4</v>
      </c>
      <c r="F8">
        <f>IF('Flight Input'!$AS8,F7+E8*'Flight Input'!$AQ8,0)</f>
        <v>0</v>
      </c>
      <c r="G8">
        <f>IF('Flight Input'!$AZ8,G7+F8*'Flight Input'!$AQ8,0)</f>
        <v>0</v>
      </c>
      <c r="I8">
        <f>C8-'Analysis raw'!$B$3</f>
        <v>-8.8682500793773045E-3</v>
      </c>
      <c r="J8">
        <f>MEDIAN2(E8,'Analysis raw'!$B$12,2)</f>
        <v>4.7721146570367523E-4</v>
      </c>
      <c r="K8">
        <f>AVERAGE2(E8,'Analysis raw'!$B$18,2)</f>
        <v>4.7721146570367523E-4</v>
      </c>
      <c r="M8">
        <f>IF('Flight Input'!$AZ8,M7+E8*'Flight Input'!$AQ8,0)</f>
        <v>0</v>
      </c>
      <c r="N8">
        <f>IF('Flight Input'!$AZ8,N7+M8*'Flight Input'!$AQ8,0)</f>
        <v>0</v>
      </c>
      <c r="O8">
        <f>IF('Flight Input'!$AZ8,N8*'Analysis raw'!$B$4+'Analysis raw'!$B$5,0)</f>
        <v>0</v>
      </c>
      <c r="P8">
        <f>O8-'Flight Input'!$AE8</f>
        <v>0</v>
      </c>
      <c r="R8">
        <f>IF('Flight Input'!$AZ8,R7+J8*'Flight Input'!$AQ8,0)</f>
        <v>0</v>
      </c>
      <c r="S8">
        <f>IF('Flight Input'!$AZ8,S7+R8*'Flight Input'!$AQ8,0)</f>
        <v>0</v>
      </c>
      <c r="T8">
        <f>IF('Flight Input'!$AZ8,S8*'Analysis raw'!$B$13+'Analysis raw'!$B$14,0)</f>
        <v>0</v>
      </c>
      <c r="U8">
        <f>T8-'Flight Input'!$AE8</f>
        <v>0</v>
      </c>
      <c r="W8">
        <f>IF('Flight Input'!$AZ8,W7+K8*'Flight Input'!$AQ8,0)</f>
        <v>0</v>
      </c>
      <c r="X8">
        <f>IF('Flight Input'!$AZ8,X7+W8*'Flight Input'!$AQ8,0)</f>
        <v>0</v>
      </c>
      <c r="Y8">
        <f>IF('Flight Input'!$AZ8,X8*'Analysis raw'!$B$19+'Analysis raw'!$B$20,0)</f>
        <v>0</v>
      </c>
      <c r="Z8">
        <f>Y8-'Flight Input'!$AE8</f>
        <v>0</v>
      </c>
      <c r="AB8">
        <f>IF('Flight Input'!$AZ8,INTEGRAL2(E8,$B8,AB7,'Analysis raw'!$B$24),0)</f>
        <v>0</v>
      </c>
      <c r="AC8">
        <f>IF('Flight Input'!$AZ8,INTEGRAL2(AB8,$B8,AC7,'Analysis raw'!$B$25),0)</f>
        <v>0</v>
      </c>
      <c r="AD8">
        <f>IF('Flight Input'!$AZ8,AC8*'Analysis raw'!$B$26+'Analysis raw'!$B$27,0)</f>
        <v>0</v>
      </c>
      <c r="AE8">
        <f>AD8-'Flight Input'!$AE8</f>
        <v>0</v>
      </c>
    </row>
    <row r="9" spans="1:31" x14ac:dyDescent="0.3">
      <c r="A9">
        <v>7</v>
      </c>
      <c r="B9">
        <f>'Flight Input'!T9</f>
        <v>0.13519900001119822</v>
      </c>
      <c r="C9">
        <f>'Flight Input'!X9</f>
        <v>9.8464250324000009</v>
      </c>
      <c r="E9">
        <f>C9-'Analysis raw'!$B$2</f>
        <v>-2.366586534295223E-3</v>
      </c>
      <c r="F9">
        <f>IF('Flight Input'!$AS9,F8+E9*'Flight Input'!$AQ9,0)</f>
        <v>0</v>
      </c>
      <c r="G9">
        <f>IF('Flight Input'!$AZ9,G8+F9*'Flight Input'!$AQ9,0)</f>
        <v>0</v>
      </c>
      <c r="I9">
        <f>C9-'Analysis raw'!$B$3</f>
        <v>-1.1712048079376203E-2</v>
      </c>
      <c r="J9">
        <f>MEDIAN2(E9,'Analysis raw'!$B$12,2)</f>
        <v>-2.366586534295223E-3</v>
      </c>
      <c r="K9">
        <f>AVERAGE2(E9,'Analysis raw'!$B$18,2)</f>
        <v>-2.366586534295223E-3</v>
      </c>
      <c r="M9">
        <f>IF('Flight Input'!$AZ9,M8+E9*'Flight Input'!$AQ9,0)</f>
        <v>0</v>
      </c>
      <c r="N9">
        <f>IF('Flight Input'!$AZ9,N8+M9*'Flight Input'!$AQ9,0)</f>
        <v>0</v>
      </c>
      <c r="O9">
        <f>IF('Flight Input'!$AZ9,N9*'Analysis raw'!$B$4+'Analysis raw'!$B$5,0)</f>
        <v>0</v>
      </c>
      <c r="P9">
        <f>O9-'Flight Input'!$AE9</f>
        <v>0</v>
      </c>
      <c r="R9">
        <f>IF('Flight Input'!$AZ9,R8+J9*'Flight Input'!$AQ9,0)</f>
        <v>0</v>
      </c>
      <c r="S9">
        <f>IF('Flight Input'!$AZ9,S8+R9*'Flight Input'!$AQ9,0)</f>
        <v>0</v>
      </c>
      <c r="T9">
        <f>IF('Flight Input'!$AZ9,S9*'Analysis raw'!$B$13+'Analysis raw'!$B$14,0)</f>
        <v>0</v>
      </c>
      <c r="U9">
        <f>T9-'Flight Input'!$AE9</f>
        <v>0</v>
      </c>
      <c r="W9">
        <f>IF('Flight Input'!$AZ9,W8+K9*'Flight Input'!$AQ9,0)</f>
        <v>0</v>
      </c>
      <c r="X9">
        <f>IF('Flight Input'!$AZ9,X8+W9*'Flight Input'!$AQ9,0)</f>
        <v>0</v>
      </c>
      <c r="Y9">
        <f>IF('Flight Input'!$AZ9,X9*'Analysis raw'!$B$19+'Analysis raw'!$B$20,0)</f>
        <v>0</v>
      </c>
      <c r="Z9">
        <f>Y9-'Flight Input'!$AE9</f>
        <v>0</v>
      </c>
      <c r="AB9">
        <f>IF('Flight Input'!$AZ9,INTEGRAL2(E9,$B9,AB8,'Analysis raw'!$B$24),0)</f>
        <v>0</v>
      </c>
      <c r="AC9">
        <f>IF('Flight Input'!$AZ9,INTEGRAL2(AB9,$B9,AC8,'Analysis raw'!$B$25),0)</f>
        <v>0</v>
      </c>
      <c r="AD9">
        <f>IF('Flight Input'!$AZ9,AC9*'Analysis raw'!$B$26+'Analysis raw'!$B$27,0)</f>
        <v>0</v>
      </c>
      <c r="AE9">
        <f>AD9-'Flight Input'!$AE9</f>
        <v>0</v>
      </c>
    </row>
    <row r="10" spans="1:31" x14ac:dyDescent="0.3">
      <c r="A10">
        <v>8</v>
      </c>
      <c r="B10">
        <f>'Flight Input'!T10</f>
        <v>0.16087699995841831</v>
      </c>
      <c r="C10">
        <f>'Flight Input'!X10</f>
        <v>9.8472879779999989</v>
      </c>
      <c r="E10">
        <f>C10-'Analysis raw'!$B$2</f>
        <v>-1.5036409342972235E-3</v>
      </c>
      <c r="F10">
        <f>IF('Flight Input'!$AS10,F9+E10*'Flight Input'!$AQ10,0)</f>
        <v>0</v>
      </c>
      <c r="G10">
        <f>IF('Flight Input'!$AZ10,G9+F10*'Flight Input'!$AQ10,0)</f>
        <v>0</v>
      </c>
      <c r="I10">
        <f>C10-'Analysis raw'!$B$3</f>
        <v>-1.0849102479378203E-2</v>
      </c>
      <c r="J10">
        <f>MEDIAN2(E10,'Analysis raw'!$B$12,2)</f>
        <v>-1.5036409342972235E-3</v>
      </c>
      <c r="K10">
        <f>AVERAGE2(E10,'Analysis raw'!$B$18,2)</f>
        <v>-1.5036409342972235E-3</v>
      </c>
      <c r="M10">
        <f>IF('Flight Input'!$AZ10,M9+E10*'Flight Input'!$AQ10,0)</f>
        <v>0</v>
      </c>
      <c r="N10">
        <f>IF('Flight Input'!$AZ10,N9+M10*'Flight Input'!$AQ10,0)</f>
        <v>0</v>
      </c>
      <c r="O10">
        <f>IF('Flight Input'!$AZ10,N10*'Analysis raw'!$B$4+'Analysis raw'!$B$5,0)</f>
        <v>0</v>
      </c>
      <c r="P10">
        <f>O10-'Flight Input'!$AE10</f>
        <v>0</v>
      </c>
      <c r="R10">
        <f>IF('Flight Input'!$AZ10,R9+J10*'Flight Input'!$AQ10,0)</f>
        <v>0</v>
      </c>
      <c r="S10">
        <f>IF('Flight Input'!$AZ10,S9+R10*'Flight Input'!$AQ10,0)</f>
        <v>0</v>
      </c>
      <c r="T10">
        <f>IF('Flight Input'!$AZ10,S10*'Analysis raw'!$B$13+'Analysis raw'!$B$14,0)</f>
        <v>0</v>
      </c>
      <c r="U10">
        <f>T10-'Flight Input'!$AE10</f>
        <v>0</v>
      </c>
      <c r="W10">
        <f>IF('Flight Input'!$AZ10,W9+K10*'Flight Input'!$AQ10,0)</f>
        <v>0</v>
      </c>
      <c r="X10">
        <f>IF('Flight Input'!$AZ10,X9+W10*'Flight Input'!$AQ10,0)</f>
        <v>0</v>
      </c>
      <c r="Y10">
        <f>IF('Flight Input'!$AZ10,X10*'Analysis raw'!$B$19+'Analysis raw'!$B$20,0)</f>
        <v>0</v>
      </c>
      <c r="Z10">
        <f>Y10-'Flight Input'!$AE10</f>
        <v>0</v>
      </c>
      <c r="AB10">
        <f>IF('Flight Input'!$AZ10,INTEGRAL2(E10,$B10,AB9,'Analysis raw'!$B$24),0)</f>
        <v>0</v>
      </c>
      <c r="AC10">
        <f>IF('Flight Input'!$AZ10,INTEGRAL2(AB10,$B10,AC9,'Analysis raw'!$B$25),0)</f>
        <v>0</v>
      </c>
      <c r="AD10">
        <f>IF('Flight Input'!$AZ10,AC10*'Analysis raw'!$B$26+'Analysis raw'!$B$27,0)</f>
        <v>0</v>
      </c>
      <c r="AE10">
        <f>AD10-'Flight Input'!$AE10</f>
        <v>0</v>
      </c>
    </row>
    <row r="11" spans="1:31" x14ac:dyDescent="0.3">
      <c r="A11">
        <v>9</v>
      </c>
      <c r="B11">
        <f>'Flight Input'!T11</f>
        <v>0.18141700001433492</v>
      </c>
      <c r="C11">
        <f>'Flight Input'!X11</f>
        <v>9.8503377062000013</v>
      </c>
      <c r="E11">
        <f>C11-'Analysis raw'!$B$2</f>
        <v>1.5460872657051539E-3</v>
      </c>
      <c r="F11">
        <f>IF('Flight Input'!$AS11,F10+E11*'Flight Input'!$AQ11,0)</f>
        <v>0</v>
      </c>
      <c r="G11">
        <f>IF('Flight Input'!$AZ11,G10+F11*'Flight Input'!$AQ11,0)</f>
        <v>0</v>
      </c>
      <c r="I11">
        <f>C11-'Analysis raw'!$B$3</f>
        <v>-7.7993742793758258E-3</v>
      </c>
      <c r="J11">
        <f>MEDIAN2(E11,'Analysis raw'!$B$12,2)</f>
        <v>1.5460872657051539E-3</v>
      </c>
      <c r="K11">
        <f>AVERAGE2(E11,'Analysis raw'!$B$18,2)</f>
        <v>1.5460872657051539E-3</v>
      </c>
      <c r="M11">
        <f>IF('Flight Input'!$AZ11,M10+E11*'Flight Input'!$AQ11,0)</f>
        <v>0</v>
      </c>
      <c r="N11">
        <f>IF('Flight Input'!$AZ11,N10+M11*'Flight Input'!$AQ11,0)</f>
        <v>0</v>
      </c>
      <c r="O11">
        <f>IF('Flight Input'!$AZ11,N11*'Analysis raw'!$B$4+'Analysis raw'!$B$5,0)</f>
        <v>0</v>
      </c>
      <c r="P11">
        <f>O11-'Flight Input'!$AE11</f>
        <v>0</v>
      </c>
      <c r="R11">
        <f>IF('Flight Input'!$AZ11,R10+J11*'Flight Input'!$AQ11,0)</f>
        <v>0</v>
      </c>
      <c r="S11">
        <f>IF('Flight Input'!$AZ11,S10+R11*'Flight Input'!$AQ11,0)</f>
        <v>0</v>
      </c>
      <c r="T11">
        <f>IF('Flight Input'!$AZ11,S11*'Analysis raw'!$B$13+'Analysis raw'!$B$14,0)</f>
        <v>0</v>
      </c>
      <c r="U11">
        <f>T11-'Flight Input'!$AE11</f>
        <v>0</v>
      </c>
      <c r="W11">
        <f>IF('Flight Input'!$AZ11,W10+K11*'Flight Input'!$AQ11,0)</f>
        <v>0</v>
      </c>
      <c r="X11">
        <f>IF('Flight Input'!$AZ11,X10+W11*'Flight Input'!$AQ11,0)</f>
        <v>0</v>
      </c>
      <c r="Y11">
        <f>IF('Flight Input'!$AZ11,X11*'Analysis raw'!$B$19+'Analysis raw'!$B$20,0)</f>
        <v>0</v>
      </c>
      <c r="Z11">
        <f>Y11-'Flight Input'!$AE11</f>
        <v>0</v>
      </c>
      <c r="AB11">
        <f>IF('Flight Input'!$AZ11,INTEGRAL2(E11,$B11,AB10,'Analysis raw'!$B$24),0)</f>
        <v>0</v>
      </c>
      <c r="AC11">
        <f>IF('Flight Input'!$AZ11,INTEGRAL2(AB11,$B11,AC10,'Analysis raw'!$B$25),0)</f>
        <v>0</v>
      </c>
      <c r="AD11">
        <f>IF('Flight Input'!$AZ11,AC11*'Analysis raw'!$B$26+'Analysis raw'!$B$27,0)</f>
        <v>0</v>
      </c>
      <c r="AE11">
        <f>AD11-'Flight Input'!$AE11</f>
        <v>0</v>
      </c>
    </row>
    <row r="12" spans="1:31" x14ac:dyDescent="0.3">
      <c r="A12">
        <v>10</v>
      </c>
      <c r="B12">
        <f>'Flight Input'!T12</f>
        <v>0.20019400003366172</v>
      </c>
      <c r="C12">
        <f>'Flight Input'!X12</f>
        <v>9.8496120474000008</v>
      </c>
      <c r="E12">
        <f>C12-'Analysis raw'!$B$2</f>
        <v>8.2042846570473671E-4</v>
      </c>
      <c r="F12">
        <f>IF('Flight Input'!$AS12,F11+E12*'Flight Input'!$AQ12,0)</f>
        <v>0</v>
      </c>
      <c r="G12">
        <f>IF('Flight Input'!$AZ12,G11+F12*'Flight Input'!$AQ12,0)</f>
        <v>0</v>
      </c>
      <c r="I12">
        <f>C12-'Analysis raw'!$B$3</f>
        <v>-8.525033079376243E-3</v>
      </c>
      <c r="J12">
        <f>MEDIAN2(E12,'Analysis raw'!$B$12,2)</f>
        <v>8.2042846570473671E-4</v>
      </c>
      <c r="K12">
        <f>AVERAGE2(E12,'Analysis raw'!$B$18,2)</f>
        <v>8.2042846570473671E-4</v>
      </c>
      <c r="M12">
        <f>IF('Flight Input'!$AZ12,M11+E12*'Flight Input'!$AQ12,0)</f>
        <v>0</v>
      </c>
      <c r="N12">
        <f>IF('Flight Input'!$AZ12,N11+M12*'Flight Input'!$AQ12,0)</f>
        <v>0</v>
      </c>
      <c r="O12">
        <f>IF('Flight Input'!$AZ12,N12*'Analysis raw'!$B$4+'Analysis raw'!$B$5,0)</f>
        <v>0</v>
      </c>
      <c r="P12">
        <f>O12-'Flight Input'!$AE12</f>
        <v>0</v>
      </c>
      <c r="R12">
        <f>IF('Flight Input'!$AZ12,R11+J12*'Flight Input'!$AQ12,0)</f>
        <v>0</v>
      </c>
      <c r="S12">
        <f>IF('Flight Input'!$AZ12,S11+R12*'Flight Input'!$AQ12,0)</f>
        <v>0</v>
      </c>
      <c r="T12">
        <f>IF('Flight Input'!$AZ12,S12*'Analysis raw'!$B$13+'Analysis raw'!$B$14,0)</f>
        <v>0</v>
      </c>
      <c r="U12">
        <f>T12-'Flight Input'!$AE12</f>
        <v>0</v>
      </c>
      <c r="W12">
        <f>IF('Flight Input'!$AZ12,W11+K12*'Flight Input'!$AQ12,0)</f>
        <v>0</v>
      </c>
      <c r="X12">
        <f>IF('Flight Input'!$AZ12,X11+W12*'Flight Input'!$AQ12,0)</f>
        <v>0</v>
      </c>
      <c r="Y12">
        <f>IF('Flight Input'!$AZ12,X12*'Analysis raw'!$B$19+'Analysis raw'!$B$20,0)</f>
        <v>0</v>
      </c>
      <c r="Z12">
        <f>Y12-'Flight Input'!$AE12</f>
        <v>0</v>
      </c>
      <c r="AB12">
        <f>IF('Flight Input'!$AZ12,INTEGRAL2(E12,$B12,AB11,'Analysis raw'!$B$24),0)</f>
        <v>0</v>
      </c>
      <c r="AC12">
        <f>IF('Flight Input'!$AZ12,INTEGRAL2(AB12,$B12,AC11,'Analysis raw'!$B$25),0)</f>
        <v>0</v>
      </c>
      <c r="AD12">
        <f>IF('Flight Input'!$AZ12,AC12*'Analysis raw'!$B$26+'Analysis raw'!$B$27,0)</f>
        <v>0</v>
      </c>
      <c r="AE12">
        <f>AD12-'Flight Input'!$AE12</f>
        <v>0</v>
      </c>
    </row>
    <row r="13" spans="1:31" x14ac:dyDescent="0.3">
      <c r="A13">
        <v>11</v>
      </c>
      <c r="B13">
        <f>'Flight Input'!T13</f>
        <v>0.21545300004072487</v>
      </c>
      <c r="C13">
        <f>'Flight Input'!X13</f>
        <v>9.8497591404000016</v>
      </c>
      <c r="E13">
        <f>C13-'Analysis raw'!$B$2</f>
        <v>9.6752146570544539E-4</v>
      </c>
      <c r="F13">
        <f>IF('Flight Input'!$AS13,F12+E13*'Flight Input'!$AQ13,0)</f>
        <v>0</v>
      </c>
      <c r="G13">
        <f>IF('Flight Input'!$AZ13,G12+F13*'Flight Input'!$AQ13,0)</f>
        <v>0</v>
      </c>
      <c r="I13">
        <f>C13-'Analysis raw'!$B$3</f>
        <v>-8.3779400793755343E-3</v>
      </c>
      <c r="J13">
        <f>MEDIAN2(E13,'Analysis raw'!$B$12,2)</f>
        <v>9.6752146570544539E-4</v>
      </c>
      <c r="K13">
        <f>AVERAGE2(E13,'Analysis raw'!$B$18,2)</f>
        <v>9.6752146570544539E-4</v>
      </c>
      <c r="M13">
        <f>IF('Flight Input'!$AZ13,M12+E13*'Flight Input'!$AQ13,0)</f>
        <v>0</v>
      </c>
      <c r="N13">
        <f>IF('Flight Input'!$AZ13,N12+M13*'Flight Input'!$AQ13,0)</f>
        <v>0</v>
      </c>
      <c r="O13">
        <f>IF('Flight Input'!$AZ13,N13*'Analysis raw'!$B$4+'Analysis raw'!$B$5,0)</f>
        <v>0</v>
      </c>
      <c r="P13">
        <f>O13-'Flight Input'!$AE13</f>
        <v>0</v>
      </c>
      <c r="R13">
        <f>IF('Flight Input'!$AZ13,R12+J13*'Flight Input'!$AQ13,0)</f>
        <v>0</v>
      </c>
      <c r="S13">
        <f>IF('Flight Input'!$AZ13,S12+R13*'Flight Input'!$AQ13,0)</f>
        <v>0</v>
      </c>
      <c r="T13">
        <f>IF('Flight Input'!$AZ13,S13*'Analysis raw'!$B$13+'Analysis raw'!$B$14,0)</f>
        <v>0</v>
      </c>
      <c r="U13">
        <f>T13-'Flight Input'!$AE13</f>
        <v>0</v>
      </c>
      <c r="W13">
        <f>IF('Flight Input'!$AZ13,W12+K13*'Flight Input'!$AQ13,0)</f>
        <v>0</v>
      </c>
      <c r="X13">
        <f>IF('Flight Input'!$AZ13,X12+W13*'Flight Input'!$AQ13,0)</f>
        <v>0</v>
      </c>
      <c r="Y13">
        <f>IF('Flight Input'!$AZ13,X13*'Analysis raw'!$B$19+'Analysis raw'!$B$20,0)</f>
        <v>0</v>
      </c>
      <c r="Z13">
        <f>Y13-'Flight Input'!$AE13</f>
        <v>0</v>
      </c>
      <c r="AB13">
        <f>IF('Flight Input'!$AZ13,INTEGRAL2(E13,$B13,AB12,'Analysis raw'!$B$24),0)</f>
        <v>0</v>
      </c>
      <c r="AC13">
        <f>IF('Flight Input'!$AZ13,INTEGRAL2(AB13,$B13,AC12,'Analysis raw'!$B$25),0)</f>
        <v>0</v>
      </c>
      <c r="AD13">
        <f>IF('Flight Input'!$AZ13,AC13*'Analysis raw'!$B$26+'Analysis raw'!$B$27,0)</f>
        <v>0</v>
      </c>
      <c r="AE13">
        <f>AD13-'Flight Input'!$AE13</f>
        <v>0</v>
      </c>
    </row>
    <row r="14" spans="1:31" x14ac:dyDescent="0.3">
      <c r="A14">
        <v>12</v>
      </c>
      <c r="B14">
        <f>'Flight Input'!T14</f>
        <v>0.23079199995845556</v>
      </c>
      <c r="C14">
        <f>'Flight Input'!X14</f>
        <v>9.8498277838000003</v>
      </c>
      <c r="E14">
        <f>C14-'Analysis raw'!$B$2</f>
        <v>1.0361648657042366E-3</v>
      </c>
      <c r="F14">
        <f>IF('Flight Input'!$AS14,F13+E14*'Flight Input'!$AQ14,0)</f>
        <v>0</v>
      </c>
      <c r="G14">
        <f>IF('Flight Input'!$AZ14,G13+F14*'Flight Input'!$AQ14,0)</f>
        <v>0</v>
      </c>
      <c r="I14">
        <f>C14-'Analysis raw'!$B$3</f>
        <v>-8.3092966793767431E-3</v>
      </c>
      <c r="J14">
        <f>MEDIAN2(E14,'Analysis raw'!$B$12,2)</f>
        <v>1.0361648657042366E-3</v>
      </c>
      <c r="K14">
        <f>AVERAGE2(E14,'Analysis raw'!$B$18,2)</f>
        <v>1.0361648657042366E-3</v>
      </c>
      <c r="M14">
        <f>IF('Flight Input'!$AZ14,M13+E14*'Flight Input'!$AQ14,0)</f>
        <v>0</v>
      </c>
      <c r="N14">
        <f>IF('Flight Input'!$AZ14,N13+M14*'Flight Input'!$AQ14,0)</f>
        <v>0</v>
      </c>
      <c r="O14">
        <f>IF('Flight Input'!$AZ14,N14*'Analysis raw'!$B$4+'Analysis raw'!$B$5,0)</f>
        <v>0</v>
      </c>
      <c r="P14">
        <f>O14-'Flight Input'!$AE14</f>
        <v>0</v>
      </c>
      <c r="R14">
        <f>IF('Flight Input'!$AZ14,R13+J14*'Flight Input'!$AQ14,0)</f>
        <v>0</v>
      </c>
      <c r="S14">
        <f>IF('Flight Input'!$AZ14,S13+R14*'Flight Input'!$AQ14,0)</f>
        <v>0</v>
      </c>
      <c r="T14">
        <f>IF('Flight Input'!$AZ14,S14*'Analysis raw'!$B$13+'Analysis raw'!$B$14,0)</f>
        <v>0</v>
      </c>
      <c r="U14">
        <f>T14-'Flight Input'!$AE14</f>
        <v>0</v>
      </c>
      <c r="W14">
        <f>IF('Flight Input'!$AZ14,W13+K14*'Flight Input'!$AQ14,0)</f>
        <v>0</v>
      </c>
      <c r="X14">
        <f>IF('Flight Input'!$AZ14,X13+W14*'Flight Input'!$AQ14,0)</f>
        <v>0</v>
      </c>
      <c r="Y14">
        <f>IF('Flight Input'!$AZ14,X14*'Analysis raw'!$B$19+'Analysis raw'!$B$20,0)</f>
        <v>0</v>
      </c>
      <c r="Z14">
        <f>Y14-'Flight Input'!$AE14</f>
        <v>0</v>
      </c>
      <c r="AB14">
        <f>IF('Flight Input'!$AZ14,INTEGRAL2(E14,$B14,AB13,'Analysis raw'!$B$24),0)</f>
        <v>0</v>
      </c>
      <c r="AC14">
        <f>IF('Flight Input'!$AZ14,INTEGRAL2(AB14,$B14,AC13,'Analysis raw'!$B$25),0)</f>
        <v>0</v>
      </c>
      <c r="AD14">
        <f>IF('Flight Input'!$AZ14,AC14*'Analysis raw'!$B$26+'Analysis raw'!$B$27,0)</f>
        <v>0</v>
      </c>
      <c r="AE14">
        <f>AD14-'Flight Input'!$AE14</f>
        <v>0</v>
      </c>
    </row>
    <row r="15" spans="1:31" x14ac:dyDescent="0.3">
      <c r="A15">
        <v>13</v>
      </c>
      <c r="B15">
        <f>'Flight Input'!T15</f>
        <v>0.2609230000525713</v>
      </c>
      <c r="C15">
        <f>'Flight Input'!X15</f>
        <v>9.7960211644000008</v>
      </c>
      <c r="E15">
        <f>C15-'Analysis raw'!$B$2</f>
        <v>-5.2770454534295297E-2</v>
      </c>
      <c r="F15">
        <f>IF('Flight Input'!$AS15,F14+E15*'Flight Input'!$AQ15,0)</f>
        <v>0</v>
      </c>
      <c r="G15">
        <f>IF('Flight Input'!$AZ15,G14+F15*'Flight Input'!$AQ15,0)</f>
        <v>0</v>
      </c>
      <c r="I15">
        <f>C15-'Analysis raw'!$B$3</f>
        <v>-6.2115916079376277E-2</v>
      </c>
      <c r="J15">
        <f>MEDIAN2(E15,'Analysis raw'!$B$12,2)</f>
        <v>-5.2770454534295297E-2</v>
      </c>
      <c r="K15">
        <f>AVERAGE2(E15,'Analysis raw'!$B$18,2)</f>
        <v>-5.2770454534295297E-2</v>
      </c>
      <c r="M15">
        <f>IF('Flight Input'!$AZ15,M14+E15*'Flight Input'!$AQ15,0)</f>
        <v>0</v>
      </c>
      <c r="N15">
        <f>IF('Flight Input'!$AZ15,N14+M15*'Flight Input'!$AQ15,0)</f>
        <v>0</v>
      </c>
      <c r="O15">
        <f>IF('Flight Input'!$AZ15,N15*'Analysis raw'!$B$4+'Analysis raw'!$B$5,0)</f>
        <v>0</v>
      </c>
      <c r="P15">
        <f>O15-'Flight Input'!$AE15</f>
        <v>0</v>
      </c>
      <c r="R15">
        <f>IF('Flight Input'!$AZ15,R14+J15*'Flight Input'!$AQ15,0)</f>
        <v>0</v>
      </c>
      <c r="S15">
        <f>IF('Flight Input'!$AZ15,S14+R15*'Flight Input'!$AQ15,0)</f>
        <v>0</v>
      </c>
      <c r="T15">
        <f>IF('Flight Input'!$AZ15,S15*'Analysis raw'!$B$13+'Analysis raw'!$B$14,0)</f>
        <v>0</v>
      </c>
      <c r="U15">
        <f>T15-'Flight Input'!$AE15</f>
        <v>0</v>
      </c>
      <c r="W15">
        <f>IF('Flight Input'!$AZ15,W14+K15*'Flight Input'!$AQ15,0)</f>
        <v>0</v>
      </c>
      <c r="X15">
        <f>IF('Flight Input'!$AZ15,X14+W15*'Flight Input'!$AQ15,0)</f>
        <v>0</v>
      </c>
      <c r="Y15">
        <f>IF('Flight Input'!$AZ15,X15*'Analysis raw'!$B$19+'Analysis raw'!$B$20,0)</f>
        <v>0</v>
      </c>
      <c r="Z15">
        <f>Y15-'Flight Input'!$AE15</f>
        <v>0</v>
      </c>
      <c r="AB15">
        <f>IF('Flight Input'!$AZ15,INTEGRAL2(E15,$B15,AB14,'Analysis raw'!$B$24),0)</f>
        <v>0</v>
      </c>
      <c r="AC15">
        <f>IF('Flight Input'!$AZ15,INTEGRAL2(AB15,$B15,AC14,'Analysis raw'!$B$25),0)</f>
        <v>0</v>
      </c>
      <c r="AD15">
        <f>IF('Flight Input'!$AZ15,AC15*'Analysis raw'!$B$26+'Analysis raw'!$B$27,0)</f>
        <v>0</v>
      </c>
      <c r="AE15">
        <f>AD15-'Flight Input'!$AE15</f>
        <v>0</v>
      </c>
    </row>
    <row r="16" spans="1:31" x14ac:dyDescent="0.3">
      <c r="A16">
        <v>14</v>
      </c>
      <c r="B16">
        <f>'Flight Input'!T16</f>
        <v>0.27603299997281283</v>
      </c>
      <c r="C16">
        <f>'Flight Input'!X16</f>
        <v>9.8502690628000007</v>
      </c>
      <c r="E16">
        <f>C16-'Analysis raw'!$B$2</f>
        <v>1.4774438657045863E-3</v>
      </c>
      <c r="F16">
        <f>IF('Flight Input'!$AS16,F15+E16*'Flight Input'!$AQ16,0)</f>
        <v>0</v>
      </c>
      <c r="G16">
        <f>IF('Flight Input'!$AZ16,G15+F16*'Flight Input'!$AQ16,0)</f>
        <v>0</v>
      </c>
      <c r="I16">
        <f>C16-'Analysis raw'!$B$3</f>
        <v>-7.8680176793763934E-3</v>
      </c>
      <c r="J16">
        <f>MEDIAN2(E16,'Analysis raw'!$B$12,2)</f>
        <v>1.4774438657045863E-3</v>
      </c>
      <c r="K16">
        <f>AVERAGE2(E16,'Analysis raw'!$B$18,2)</f>
        <v>1.4774438657045863E-3</v>
      </c>
      <c r="M16">
        <f>IF('Flight Input'!$AZ16,M15+E16*'Flight Input'!$AQ16,0)</f>
        <v>0</v>
      </c>
      <c r="N16">
        <f>IF('Flight Input'!$AZ16,N15+M16*'Flight Input'!$AQ16,0)</f>
        <v>0</v>
      </c>
      <c r="O16">
        <f>IF('Flight Input'!$AZ16,N16*'Analysis raw'!$B$4+'Analysis raw'!$B$5,0)</f>
        <v>0</v>
      </c>
      <c r="P16">
        <f>O16-'Flight Input'!$AE16</f>
        <v>0</v>
      </c>
      <c r="R16">
        <f>IF('Flight Input'!$AZ16,R15+J16*'Flight Input'!$AQ16,0)</f>
        <v>0</v>
      </c>
      <c r="S16">
        <f>IF('Flight Input'!$AZ16,S15+R16*'Flight Input'!$AQ16,0)</f>
        <v>0</v>
      </c>
      <c r="T16">
        <f>IF('Flight Input'!$AZ16,S16*'Analysis raw'!$B$13+'Analysis raw'!$B$14,0)</f>
        <v>0</v>
      </c>
      <c r="U16">
        <f>T16-'Flight Input'!$AE16</f>
        <v>0</v>
      </c>
      <c r="W16">
        <f>IF('Flight Input'!$AZ16,W15+K16*'Flight Input'!$AQ16,0)</f>
        <v>0</v>
      </c>
      <c r="X16">
        <f>IF('Flight Input'!$AZ16,X15+W16*'Flight Input'!$AQ16,0)</f>
        <v>0</v>
      </c>
      <c r="Y16">
        <f>IF('Flight Input'!$AZ16,X16*'Analysis raw'!$B$19+'Analysis raw'!$B$20,0)</f>
        <v>0</v>
      </c>
      <c r="Z16">
        <f>Y16-'Flight Input'!$AE16</f>
        <v>0</v>
      </c>
      <c r="AB16">
        <f>IF('Flight Input'!$AZ16,INTEGRAL2(E16,$B16,AB15,'Analysis raw'!$B$24),0)</f>
        <v>0</v>
      </c>
      <c r="AC16">
        <f>IF('Flight Input'!$AZ16,INTEGRAL2(AB16,$B16,AC15,'Analysis raw'!$B$25),0)</f>
        <v>0</v>
      </c>
      <c r="AD16">
        <f>IF('Flight Input'!$AZ16,AC16*'Analysis raw'!$B$26+'Analysis raw'!$B$27,0)</f>
        <v>0</v>
      </c>
      <c r="AE16">
        <f>AD16-'Flight Input'!$AE16</f>
        <v>0</v>
      </c>
    </row>
    <row r="17" spans="1:31" x14ac:dyDescent="0.3">
      <c r="A17">
        <v>15</v>
      </c>
      <c r="B17">
        <f>'Flight Input'!T17</f>
        <v>0.3010329999960959</v>
      </c>
      <c r="C17">
        <f>'Flight Input'!X17</f>
        <v>9.8455620867999993</v>
      </c>
      <c r="E17">
        <f>C17-'Analysis raw'!$B$2</f>
        <v>-3.2295321342967753E-3</v>
      </c>
      <c r="F17">
        <f>IF('Flight Input'!$AS17,F16+E17*'Flight Input'!$AQ17,0)</f>
        <v>0</v>
      </c>
      <c r="G17">
        <f>IF('Flight Input'!$AZ17,G16+F17*'Flight Input'!$AQ17,0)</f>
        <v>0</v>
      </c>
      <c r="I17">
        <f>C17-'Analysis raw'!$B$3</f>
        <v>-1.2574993679377755E-2</v>
      </c>
      <c r="J17">
        <f>MEDIAN2(E17,'Analysis raw'!$B$12,2)</f>
        <v>-3.2295321342967753E-3</v>
      </c>
      <c r="K17">
        <f>AVERAGE2(E17,'Analysis raw'!$B$18,2)</f>
        <v>-3.2295321342967753E-3</v>
      </c>
      <c r="M17">
        <f>IF('Flight Input'!$AZ17,M16+E17*'Flight Input'!$AQ17,0)</f>
        <v>0</v>
      </c>
      <c r="N17">
        <f>IF('Flight Input'!$AZ17,N16+M17*'Flight Input'!$AQ17,0)</f>
        <v>0</v>
      </c>
      <c r="O17">
        <f>IF('Flight Input'!$AZ17,N17*'Analysis raw'!$B$4+'Analysis raw'!$B$5,0)</f>
        <v>0</v>
      </c>
      <c r="P17">
        <f>O17-'Flight Input'!$AE17</f>
        <v>0</v>
      </c>
      <c r="R17">
        <f>IF('Flight Input'!$AZ17,R16+J17*'Flight Input'!$AQ17,0)</f>
        <v>0</v>
      </c>
      <c r="S17">
        <f>IF('Flight Input'!$AZ17,S16+R17*'Flight Input'!$AQ17,0)</f>
        <v>0</v>
      </c>
      <c r="T17">
        <f>IF('Flight Input'!$AZ17,S17*'Analysis raw'!$B$13+'Analysis raw'!$B$14,0)</f>
        <v>0</v>
      </c>
      <c r="U17">
        <f>T17-'Flight Input'!$AE17</f>
        <v>0</v>
      </c>
      <c r="W17">
        <f>IF('Flight Input'!$AZ17,W16+K17*'Flight Input'!$AQ17,0)</f>
        <v>0</v>
      </c>
      <c r="X17">
        <f>IF('Flight Input'!$AZ17,X16+W17*'Flight Input'!$AQ17,0)</f>
        <v>0</v>
      </c>
      <c r="Y17">
        <f>IF('Flight Input'!$AZ17,X17*'Analysis raw'!$B$19+'Analysis raw'!$B$20,0)</f>
        <v>0</v>
      </c>
      <c r="Z17">
        <f>Y17-'Flight Input'!$AE17</f>
        <v>0</v>
      </c>
      <c r="AB17">
        <f>IF('Flight Input'!$AZ17,INTEGRAL2(E17,$B17,AB16,'Analysis raw'!$B$24),0)</f>
        <v>0</v>
      </c>
      <c r="AC17">
        <f>IF('Flight Input'!$AZ17,INTEGRAL2(AB17,$B17,AC16,'Analysis raw'!$B$25),0)</f>
        <v>0</v>
      </c>
      <c r="AD17">
        <f>IF('Flight Input'!$AZ17,AC17*'Analysis raw'!$B$26+'Analysis raw'!$B$27,0)</f>
        <v>0</v>
      </c>
      <c r="AE17">
        <f>AD17-'Flight Input'!$AE17</f>
        <v>0</v>
      </c>
    </row>
    <row r="18" spans="1:31" x14ac:dyDescent="0.3">
      <c r="A18">
        <v>16</v>
      </c>
      <c r="B18">
        <f>'Flight Input'!T18</f>
        <v>0.31972799997311085</v>
      </c>
      <c r="C18">
        <f>'Flight Input'!X18</f>
        <v>9.8685380134000003</v>
      </c>
      <c r="E18">
        <f>C18-'Analysis raw'!$B$2</f>
        <v>1.9746394465704142E-2</v>
      </c>
      <c r="F18">
        <f>IF('Flight Input'!$AS18,F17+E18*'Flight Input'!$AQ18,0)</f>
        <v>0</v>
      </c>
      <c r="G18">
        <f>IF('Flight Input'!$AZ18,G17+F18*'Flight Input'!$AQ18,0)</f>
        <v>0</v>
      </c>
      <c r="I18">
        <f>C18-'Analysis raw'!$B$3</f>
        <v>1.0400932920623163E-2</v>
      </c>
      <c r="J18">
        <f>MEDIAN2(E18,'Analysis raw'!$B$12,2)</f>
        <v>1.9746394465704142E-2</v>
      </c>
      <c r="K18">
        <f>AVERAGE2(E18,'Analysis raw'!$B$18,2)</f>
        <v>1.9746394465704142E-2</v>
      </c>
      <c r="M18">
        <f>IF('Flight Input'!$AZ18,M17+E18*'Flight Input'!$AQ18,0)</f>
        <v>0</v>
      </c>
      <c r="N18">
        <f>IF('Flight Input'!$AZ18,N17+M18*'Flight Input'!$AQ18,0)</f>
        <v>0</v>
      </c>
      <c r="O18">
        <f>IF('Flight Input'!$AZ18,N18*'Analysis raw'!$B$4+'Analysis raw'!$B$5,0)</f>
        <v>0</v>
      </c>
      <c r="P18">
        <f>O18-'Flight Input'!$AE18</f>
        <v>0</v>
      </c>
      <c r="R18">
        <f>IF('Flight Input'!$AZ18,R17+J18*'Flight Input'!$AQ18,0)</f>
        <v>0</v>
      </c>
      <c r="S18">
        <f>IF('Flight Input'!$AZ18,S17+R18*'Flight Input'!$AQ18,0)</f>
        <v>0</v>
      </c>
      <c r="T18">
        <f>IF('Flight Input'!$AZ18,S18*'Analysis raw'!$B$13+'Analysis raw'!$B$14,0)</f>
        <v>0</v>
      </c>
      <c r="U18">
        <f>T18-'Flight Input'!$AE18</f>
        <v>0</v>
      </c>
      <c r="W18">
        <f>IF('Flight Input'!$AZ18,W17+K18*'Flight Input'!$AQ18,0)</f>
        <v>0</v>
      </c>
      <c r="X18">
        <f>IF('Flight Input'!$AZ18,X17+W18*'Flight Input'!$AQ18,0)</f>
        <v>0</v>
      </c>
      <c r="Y18">
        <f>IF('Flight Input'!$AZ18,X18*'Analysis raw'!$B$19+'Analysis raw'!$B$20,0)</f>
        <v>0</v>
      </c>
      <c r="Z18">
        <f>Y18-'Flight Input'!$AE18</f>
        <v>0</v>
      </c>
      <c r="AB18">
        <f>IF('Flight Input'!$AZ18,INTEGRAL2(E18,$B18,AB17,'Analysis raw'!$B$24),0)</f>
        <v>0</v>
      </c>
      <c r="AC18">
        <f>IF('Flight Input'!$AZ18,INTEGRAL2(AB18,$B18,AC17,'Analysis raw'!$B$25),0)</f>
        <v>0</v>
      </c>
      <c r="AD18">
        <f>IF('Flight Input'!$AZ18,AC18*'Analysis raw'!$B$26+'Analysis raw'!$B$27,0)</f>
        <v>0</v>
      </c>
      <c r="AE18">
        <f>AD18-'Flight Input'!$AE18</f>
        <v>0</v>
      </c>
    </row>
    <row r="19" spans="1:31" x14ac:dyDescent="0.3">
      <c r="A19">
        <v>17</v>
      </c>
      <c r="B19">
        <f>'Flight Input'!T19</f>
        <v>0.33597799995914102</v>
      </c>
      <c r="C19">
        <f>'Flight Input'!X19</f>
        <v>9.8967406446000012</v>
      </c>
      <c r="E19">
        <f>C19-'Analysis raw'!$B$2</f>
        <v>4.7949025665705136E-2</v>
      </c>
      <c r="F19">
        <f>IF('Flight Input'!$AS19,F18+E19*'Flight Input'!$AQ19,0)</f>
        <v>0</v>
      </c>
      <c r="G19">
        <f>IF('Flight Input'!$AZ19,G18+F19*'Flight Input'!$AQ19,0)</f>
        <v>0</v>
      </c>
      <c r="I19">
        <f>C19-'Analysis raw'!$B$3</f>
        <v>3.8603564120624156E-2</v>
      </c>
      <c r="J19">
        <f>MEDIAN2(E19,'Analysis raw'!$B$12,2)</f>
        <v>4.7949025665705136E-2</v>
      </c>
      <c r="K19">
        <f>AVERAGE2(E19,'Analysis raw'!$B$18,2)</f>
        <v>4.7949025665705136E-2</v>
      </c>
      <c r="M19">
        <f>IF('Flight Input'!$AZ19,M18+E19*'Flight Input'!$AQ19,0)</f>
        <v>0</v>
      </c>
      <c r="N19">
        <f>IF('Flight Input'!$AZ19,N18+M19*'Flight Input'!$AQ19,0)</f>
        <v>0</v>
      </c>
      <c r="O19">
        <f>IF('Flight Input'!$AZ19,N19*'Analysis raw'!$B$4+'Analysis raw'!$B$5,0)</f>
        <v>0</v>
      </c>
      <c r="P19">
        <f>O19-'Flight Input'!$AE19</f>
        <v>0</v>
      </c>
      <c r="R19">
        <f>IF('Flight Input'!$AZ19,R18+J19*'Flight Input'!$AQ19,0)</f>
        <v>0</v>
      </c>
      <c r="S19">
        <f>IF('Flight Input'!$AZ19,S18+R19*'Flight Input'!$AQ19,0)</f>
        <v>0</v>
      </c>
      <c r="T19">
        <f>IF('Flight Input'!$AZ19,S19*'Analysis raw'!$B$13+'Analysis raw'!$B$14,0)</f>
        <v>0</v>
      </c>
      <c r="U19">
        <f>T19-'Flight Input'!$AE19</f>
        <v>0</v>
      </c>
      <c r="W19">
        <f>IF('Flight Input'!$AZ19,W18+K19*'Flight Input'!$AQ19,0)</f>
        <v>0</v>
      </c>
      <c r="X19">
        <f>IF('Flight Input'!$AZ19,X18+W19*'Flight Input'!$AQ19,0)</f>
        <v>0</v>
      </c>
      <c r="Y19">
        <f>IF('Flight Input'!$AZ19,X19*'Analysis raw'!$B$19+'Analysis raw'!$B$20,0)</f>
        <v>0</v>
      </c>
      <c r="Z19">
        <f>Y19-'Flight Input'!$AE19</f>
        <v>0</v>
      </c>
      <c r="AB19">
        <f>IF('Flight Input'!$AZ19,INTEGRAL2(E19,$B19,AB18,'Analysis raw'!$B$24),0)</f>
        <v>0</v>
      </c>
      <c r="AC19">
        <f>IF('Flight Input'!$AZ19,INTEGRAL2(AB19,$B19,AC18,'Analysis raw'!$B$25),0)</f>
        <v>0</v>
      </c>
      <c r="AD19">
        <f>IF('Flight Input'!$AZ19,AC19*'Analysis raw'!$B$26+'Analysis raw'!$B$27,0)</f>
        <v>0</v>
      </c>
      <c r="AE19">
        <f>AD19-'Flight Input'!$AE19</f>
        <v>0</v>
      </c>
    </row>
    <row r="20" spans="1:31" x14ac:dyDescent="0.3">
      <c r="A20">
        <v>18</v>
      </c>
      <c r="B20">
        <f>'Flight Input'!T20</f>
        <v>0.35759000002872199</v>
      </c>
      <c r="C20">
        <f>'Flight Input'!X20</f>
        <v>9.8386487157999998</v>
      </c>
      <c r="E20">
        <f>C20-'Analysis raw'!$B$2</f>
        <v>-1.0142903134296333E-2</v>
      </c>
      <c r="F20">
        <f>IF('Flight Input'!$AS20,F19+E20*'Flight Input'!$AQ20,0)</f>
        <v>0</v>
      </c>
      <c r="G20">
        <f>IF('Flight Input'!$AZ20,G19+F20*'Flight Input'!$AQ20,0)</f>
        <v>0</v>
      </c>
      <c r="I20">
        <f>C20-'Analysis raw'!$B$3</f>
        <v>-1.9488364679377312E-2</v>
      </c>
      <c r="J20">
        <f>MEDIAN2(E20,'Analysis raw'!$B$12,2)</f>
        <v>-1.0142903134296333E-2</v>
      </c>
      <c r="K20">
        <f>AVERAGE2(E20,'Analysis raw'!$B$18,2)</f>
        <v>-1.0142903134296333E-2</v>
      </c>
      <c r="M20">
        <f>IF('Flight Input'!$AZ20,M19+E20*'Flight Input'!$AQ20,0)</f>
        <v>0</v>
      </c>
      <c r="N20">
        <f>IF('Flight Input'!$AZ20,N19+M20*'Flight Input'!$AQ20,0)</f>
        <v>0</v>
      </c>
      <c r="O20">
        <f>IF('Flight Input'!$AZ20,N20*'Analysis raw'!$B$4+'Analysis raw'!$B$5,0)</f>
        <v>0</v>
      </c>
      <c r="P20">
        <f>O20-'Flight Input'!$AE20</f>
        <v>0</v>
      </c>
      <c r="R20">
        <f>IF('Flight Input'!$AZ20,R19+J20*'Flight Input'!$AQ20,0)</f>
        <v>0</v>
      </c>
      <c r="S20">
        <f>IF('Flight Input'!$AZ20,S19+R20*'Flight Input'!$AQ20,0)</f>
        <v>0</v>
      </c>
      <c r="T20">
        <f>IF('Flight Input'!$AZ20,S20*'Analysis raw'!$B$13+'Analysis raw'!$B$14,0)</f>
        <v>0</v>
      </c>
      <c r="U20">
        <f>T20-'Flight Input'!$AE20</f>
        <v>0</v>
      </c>
      <c r="W20">
        <f>IF('Flight Input'!$AZ20,W19+K20*'Flight Input'!$AQ20,0)</f>
        <v>0</v>
      </c>
      <c r="X20">
        <f>IF('Flight Input'!$AZ20,X19+W20*'Flight Input'!$AQ20,0)</f>
        <v>0</v>
      </c>
      <c r="Y20">
        <f>IF('Flight Input'!$AZ20,X20*'Analysis raw'!$B$19+'Analysis raw'!$B$20,0)</f>
        <v>0</v>
      </c>
      <c r="Z20">
        <f>Y20-'Flight Input'!$AE20</f>
        <v>0</v>
      </c>
      <c r="AB20">
        <f>IF('Flight Input'!$AZ20,INTEGRAL2(E20,$B20,AB19,'Analysis raw'!$B$24),0)</f>
        <v>0</v>
      </c>
      <c r="AC20">
        <f>IF('Flight Input'!$AZ20,INTEGRAL2(AB20,$B20,AC19,'Analysis raw'!$B$25),0)</f>
        <v>0</v>
      </c>
      <c r="AD20">
        <f>IF('Flight Input'!$AZ20,AC20*'Analysis raw'!$B$26+'Analysis raw'!$B$27,0)</f>
        <v>0</v>
      </c>
      <c r="AE20">
        <f>AD20-'Flight Input'!$AE20</f>
        <v>0</v>
      </c>
    </row>
    <row r="21" spans="1:31" x14ac:dyDescent="0.3">
      <c r="A21">
        <v>19</v>
      </c>
      <c r="B21">
        <f>'Flight Input'!T21</f>
        <v>0.37765299994498491</v>
      </c>
      <c r="C21">
        <f>'Flight Input'!X21</f>
        <v>9.8500729388000021</v>
      </c>
      <c r="E21">
        <f>C21-'Analysis raw'!$B$2</f>
        <v>1.2813198657060099E-3</v>
      </c>
      <c r="F21">
        <f>IF('Flight Input'!$AS21,F20+E21*'Flight Input'!$AQ21,0)</f>
        <v>0</v>
      </c>
      <c r="G21">
        <f>IF('Flight Input'!$AZ21,G20+F21*'Flight Input'!$AQ21,0)</f>
        <v>0</v>
      </c>
      <c r="I21">
        <f>C21-'Analysis raw'!$B$3</f>
        <v>-8.0641416793749698E-3</v>
      </c>
      <c r="J21">
        <f>MEDIAN2(E21,'Analysis raw'!$B$12,2)</f>
        <v>1.2813198657060099E-3</v>
      </c>
      <c r="K21">
        <f>AVERAGE2(E21,'Analysis raw'!$B$18,2)</f>
        <v>1.2813198657060099E-3</v>
      </c>
      <c r="M21">
        <f>IF('Flight Input'!$AZ21,M20+E21*'Flight Input'!$AQ21,0)</f>
        <v>0</v>
      </c>
      <c r="N21">
        <f>IF('Flight Input'!$AZ21,N20+M21*'Flight Input'!$AQ21,0)</f>
        <v>0</v>
      </c>
      <c r="O21">
        <f>IF('Flight Input'!$AZ21,N21*'Analysis raw'!$B$4+'Analysis raw'!$B$5,0)</f>
        <v>0</v>
      </c>
      <c r="P21">
        <f>O21-'Flight Input'!$AE21</f>
        <v>0</v>
      </c>
      <c r="R21">
        <f>IF('Flight Input'!$AZ21,R20+J21*'Flight Input'!$AQ21,0)</f>
        <v>0</v>
      </c>
      <c r="S21">
        <f>IF('Flight Input'!$AZ21,S20+R21*'Flight Input'!$AQ21,0)</f>
        <v>0</v>
      </c>
      <c r="T21">
        <f>IF('Flight Input'!$AZ21,S21*'Analysis raw'!$B$13+'Analysis raw'!$B$14,0)</f>
        <v>0</v>
      </c>
      <c r="U21">
        <f>T21-'Flight Input'!$AE21</f>
        <v>0</v>
      </c>
      <c r="W21">
        <f>IF('Flight Input'!$AZ21,W20+K21*'Flight Input'!$AQ21,0)</f>
        <v>0</v>
      </c>
      <c r="X21">
        <f>IF('Flight Input'!$AZ21,X20+W21*'Flight Input'!$AQ21,0)</f>
        <v>0</v>
      </c>
      <c r="Y21">
        <f>IF('Flight Input'!$AZ21,X21*'Analysis raw'!$B$19+'Analysis raw'!$B$20,0)</f>
        <v>0</v>
      </c>
      <c r="Z21">
        <f>Y21-'Flight Input'!$AE21</f>
        <v>0</v>
      </c>
      <c r="AB21">
        <f>IF('Flight Input'!$AZ21,INTEGRAL2(E21,$B21,AB20,'Analysis raw'!$B$24),0)</f>
        <v>0</v>
      </c>
      <c r="AC21">
        <f>IF('Flight Input'!$AZ21,INTEGRAL2(AB21,$B21,AC20,'Analysis raw'!$B$25),0)</f>
        <v>0</v>
      </c>
      <c r="AD21">
        <f>IF('Flight Input'!$AZ21,AC21*'Analysis raw'!$B$26+'Analysis raw'!$B$27,0)</f>
        <v>0</v>
      </c>
      <c r="AE21">
        <f>AD21-'Flight Input'!$AE21</f>
        <v>0</v>
      </c>
    </row>
    <row r="22" spans="1:31" x14ac:dyDescent="0.3">
      <c r="A22">
        <v>20</v>
      </c>
      <c r="B22">
        <f>'Flight Input'!T22</f>
        <v>0.39710800000466406</v>
      </c>
      <c r="C22">
        <f>'Flight Input'!X22</f>
        <v>9.8487687142000002</v>
      </c>
      <c r="E22">
        <f>C22-'Analysis raw'!$B$2</f>
        <v>-2.2904734295892126E-5</v>
      </c>
      <c r="F22">
        <f>IF('Flight Input'!$AS22,F21+E22*'Flight Input'!$AQ22,0)</f>
        <v>0</v>
      </c>
      <c r="G22">
        <f>IF('Flight Input'!$AZ22,G21+F22*'Flight Input'!$AQ22,0)</f>
        <v>0</v>
      </c>
      <c r="I22">
        <f>C22-'Analysis raw'!$B$3</f>
        <v>-9.3683662793768718E-3</v>
      </c>
      <c r="J22">
        <f>MEDIAN2(E22,'Analysis raw'!$B$12,2)</f>
        <v>-2.2904734295892126E-5</v>
      </c>
      <c r="K22">
        <f>AVERAGE2(E22,'Analysis raw'!$B$18,2)</f>
        <v>-2.2904734295892126E-5</v>
      </c>
      <c r="M22">
        <f>IF('Flight Input'!$AZ22,M21+E22*'Flight Input'!$AQ22,0)</f>
        <v>0</v>
      </c>
      <c r="N22">
        <f>IF('Flight Input'!$AZ22,N21+M22*'Flight Input'!$AQ22,0)</f>
        <v>0</v>
      </c>
      <c r="O22">
        <f>IF('Flight Input'!$AZ22,N22*'Analysis raw'!$B$4+'Analysis raw'!$B$5,0)</f>
        <v>0</v>
      </c>
      <c r="P22">
        <f>O22-'Flight Input'!$AE22</f>
        <v>0</v>
      </c>
      <c r="R22">
        <f>IF('Flight Input'!$AZ22,R21+J22*'Flight Input'!$AQ22,0)</f>
        <v>0</v>
      </c>
      <c r="S22">
        <f>IF('Flight Input'!$AZ22,S21+R22*'Flight Input'!$AQ22,0)</f>
        <v>0</v>
      </c>
      <c r="T22">
        <f>IF('Flight Input'!$AZ22,S22*'Analysis raw'!$B$13+'Analysis raw'!$B$14,0)</f>
        <v>0</v>
      </c>
      <c r="U22">
        <f>T22-'Flight Input'!$AE22</f>
        <v>0</v>
      </c>
      <c r="W22">
        <f>IF('Flight Input'!$AZ22,W21+K22*'Flight Input'!$AQ22,0)</f>
        <v>0</v>
      </c>
      <c r="X22">
        <f>IF('Flight Input'!$AZ22,X21+W22*'Flight Input'!$AQ22,0)</f>
        <v>0</v>
      </c>
      <c r="Y22">
        <f>IF('Flight Input'!$AZ22,X22*'Analysis raw'!$B$19+'Analysis raw'!$B$20,0)</f>
        <v>0</v>
      </c>
      <c r="Z22">
        <f>Y22-'Flight Input'!$AE22</f>
        <v>0</v>
      </c>
      <c r="AB22">
        <f>IF('Flight Input'!$AZ22,INTEGRAL2(E22,$B22,AB21,'Analysis raw'!$B$24),0)</f>
        <v>0</v>
      </c>
      <c r="AC22">
        <f>IF('Flight Input'!$AZ22,INTEGRAL2(AB22,$B22,AC21,'Analysis raw'!$B$25),0)</f>
        <v>0</v>
      </c>
      <c r="AD22">
        <f>IF('Flight Input'!$AZ22,AC22*'Analysis raw'!$B$26+'Analysis raw'!$B$27,0)</f>
        <v>0</v>
      </c>
      <c r="AE22">
        <f>AD22-'Flight Input'!$AE22</f>
        <v>0</v>
      </c>
    </row>
    <row r="23" spans="1:31" x14ac:dyDescent="0.3">
      <c r="A23">
        <v>21</v>
      </c>
      <c r="B23">
        <f>'Flight Input'!T23</f>
        <v>0.41665599995758384</v>
      </c>
      <c r="C23">
        <f>'Flight Input'!X23</f>
        <v>9.8462583269999993</v>
      </c>
      <c r="E23">
        <f>C23-'Analysis raw'!$B$2</f>
        <v>-2.5332919342968552E-3</v>
      </c>
      <c r="F23">
        <f>IF('Flight Input'!$AS23,F22+E23*'Flight Input'!$AQ23,0)</f>
        <v>0</v>
      </c>
      <c r="G23">
        <f>IF('Flight Input'!$AZ23,G22+F23*'Flight Input'!$AQ23,0)</f>
        <v>0</v>
      </c>
      <c r="I23">
        <f>C23-'Analysis raw'!$B$3</f>
        <v>-1.1878753479377835E-2</v>
      </c>
      <c r="J23">
        <f>MEDIAN2(E23,'Analysis raw'!$B$12,2)</f>
        <v>-2.5332919342968552E-3</v>
      </c>
      <c r="K23">
        <f>AVERAGE2(E23,'Analysis raw'!$B$18,2)</f>
        <v>-2.5332919342968552E-3</v>
      </c>
      <c r="M23">
        <f>IF('Flight Input'!$AZ23,M22+E23*'Flight Input'!$AQ23,0)</f>
        <v>0</v>
      </c>
      <c r="N23">
        <f>IF('Flight Input'!$AZ23,N22+M23*'Flight Input'!$AQ23,0)</f>
        <v>0</v>
      </c>
      <c r="O23">
        <f>IF('Flight Input'!$AZ23,N23*'Analysis raw'!$B$4+'Analysis raw'!$B$5,0)</f>
        <v>0</v>
      </c>
      <c r="P23">
        <f>O23-'Flight Input'!$AE23</f>
        <v>0</v>
      </c>
      <c r="R23">
        <f>IF('Flight Input'!$AZ23,R22+J23*'Flight Input'!$AQ23,0)</f>
        <v>0</v>
      </c>
      <c r="S23">
        <f>IF('Flight Input'!$AZ23,S22+R23*'Flight Input'!$AQ23,0)</f>
        <v>0</v>
      </c>
      <c r="T23">
        <f>IF('Flight Input'!$AZ23,S23*'Analysis raw'!$B$13+'Analysis raw'!$B$14,0)</f>
        <v>0</v>
      </c>
      <c r="U23">
        <f>T23-'Flight Input'!$AE23</f>
        <v>0</v>
      </c>
      <c r="W23">
        <f>IF('Flight Input'!$AZ23,W22+K23*'Flight Input'!$AQ23,0)</f>
        <v>0</v>
      </c>
      <c r="X23">
        <f>IF('Flight Input'!$AZ23,X22+W23*'Flight Input'!$AQ23,0)</f>
        <v>0</v>
      </c>
      <c r="Y23">
        <f>IF('Flight Input'!$AZ23,X23*'Analysis raw'!$B$19+'Analysis raw'!$B$20,0)</f>
        <v>0</v>
      </c>
      <c r="Z23">
        <f>Y23-'Flight Input'!$AE23</f>
        <v>0</v>
      </c>
      <c r="AB23">
        <f>IF('Flight Input'!$AZ23,INTEGRAL2(E23,$B23,AB22,'Analysis raw'!$B$24),0)</f>
        <v>0</v>
      </c>
      <c r="AC23">
        <f>IF('Flight Input'!$AZ23,INTEGRAL2(AB23,$B23,AC22,'Analysis raw'!$B$25),0)</f>
        <v>0</v>
      </c>
      <c r="AD23">
        <f>IF('Flight Input'!$AZ23,AC23*'Analysis raw'!$B$26+'Analysis raw'!$B$27,0)</f>
        <v>0</v>
      </c>
      <c r="AE23">
        <f>AD23-'Flight Input'!$AE23</f>
        <v>0</v>
      </c>
    </row>
    <row r="24" spans="1:31" x14ac:dyDescent="0.3">
      <c r="A24">
        <v>22</v>
      </c>
      <c r="B24">
        <f>'Flight Input'!T24</f>
        <v>0.43804300006013364</v>
      </c>
      <c r="C24">
        <f>'Flight Input'!X24</f>
        <v>9.9329647473999998</v>
      </c>
      <c r="E24">
        <f>C24-'Analysis raw'!$B$2</f>
        <v>8.4173128465703684E-2</v>
      </c>
      <c r="F24">
        <f>IF('Flight Input'!$AS24,F23+E24*'Flight Input'!$AQ24,0)</f>
        <v>0</v>
      </c>
      <c r="G24">
        <f>IF('Flight Input'!$AZ24,G23+F24*'Flight Input'!$AQ24,0)</f>
        <v>0</v>
      </c>
      <c r="I24">
        <f>C24-'Analysis raw'!$B$3</f>
        <v>7.4827666920622704E-2</v>
      </c>
      <c r="J24">
        <f>MEDIAN2(E24,'Analysis raw'!$B$12,2)</f>
        <v>8.4173128465703684E-2</v>
      </c>
      <c r="K24">
        <f>AVERAGE2(E24,'Analysis raw'!$B$18,2)</f>
        <v>8.4173128465703684E-2</v>
      </c>
      <c r="M24">
        <f>IF('Flight Input'!$AZ24,M23+E24*'Flight Input'!$AQ24,0)</f>
        <v>0</v>
      </c>
      <c r="N24">
        <f>IF('Flight Input'!$AZ24,N23+M24*'Flight Input'!$AQ24,0)</f>
        <v>0</v>
      </c>
      <c r="O24">
        <f>IF('Flight Input'!$AZ24,N24*'Analysis raw'!$B$4+'Analysis raw'!$B$5,0)</f>
        <v>0</v>
      </c>
      <c r="P24">
        <f>O24-'Flight Input'!$AE24</f>
        <v>0</v>
      </c>
      <c r="R24">
        <f>IF('Flight Input'!$AZ24,R23+J24*'Flight Input'!$AQ24,0)</f>
        <v>0</v>
      </c>
      <c r="S24">
        <f>IF('Flight Input'!$AZ24,S23+R24*'Flight Input'!$AQ24,0)</f>
        <v>0</v>
      </c>
      <c r="T24">
        <f>IF('Flight Input'!$AZ24,S24*'Analysis raw'!$B$13+'Analysis raw'!$B$14,0)</f>
        <v>0</v>
      </c>
      <c r="U24">
        <f>T24-'Flight Input'!$AE24</f>
        <v>0</v>
      </c>
      <c r="W24">
        <f>IF('Flight Input'!$AZ24,W23+K24*'Flight Input'!$AQ24,0)</f>
        <v>0</v>
      </c>
      <c r="X24">
        <f>IF('Flight Input'!$AZ24,X23+W24*'Flight Input'!$AQ24,0)</f>
        <v>0</v>
      </c>
      <c r="Y24">
        <f>IF('Flight Input'!$AZ24,X24*'Analysis raw'!$B$19+'Analysis raw'!$B$20,0)</f>
        <v>0</v>
      </c>
      <c r="Z24">
        <f>Y24-'Flight Input'!$AE24</f>
        <v>0</v>
      </c>
      <c r="AB24">
        <f>IF('Flight Input'!$AZ24,INTEGRAL2(E24,$B24,AB23,'Analysis raw'!$B$24),0)</f>
        <v>0</v>
      </c>
      <c r="AC24">
        <f>IF('Flight Input'!$AZ24,INTEGRAL2(AB24,$B24,AC23,'Analysis raw'!$B$25),0)</f>
        <v>0</v>
      </c>
      <c r="AD24">
        <f>IF('Flight Input'!$AZ24,AC24*'Analysis raw'!$B$26+'Analysis raw'!$B$27,0)</f>
        <v>0</v>
      </c>
      <c r="AE24">
        <f>AD24-'Flight Input'!$AE24</f>
        <v>0</v>
      </c>
    </row>
    <row r="25" spans="1:31" x14ac:dyDescent="0.3">
      <c r="A25">
        <v>23</v>
      </c>
      <c r="B25">
        <f>'Flight Input'!T25</f>
        <v>0.45675699994899333</v>
      </c>
      <c r="C25">
        <f>'Flight Input'!X25</f>
        <v>9.8911609168000005</v>
      </c>
      <c r="E25">
        <f>C25-'Analysis raw'!$B$2</f>
        <v>4.2369297865704425E-2</v>
      </c>
      <c r="F25">
        <f>IF('Flight Input'!$AS25,F24+E25*'Flight Input'!$AQ25,0)</f>
        <v>0</v>
      </c>
      <c r="G25">
        <f>IF('Flight Input'!$AZ25,G24+F25*'Flight Input'!$AQ25,0)</f>
        <v>0</v>
      </c>
      <c r="I25">
        <f>C25-'Analysis raw'!$B$3</f>
        <v>3.3023836320623445E-2</v>
      </c>
      <c r="J25">
        <f>MEDIAN2(E25,'Analysis raw'!$B$12,2)</f>
        <v>4.2369297865704425E-2</v>
      </c>
      <c r="K25">
        <f>AVERAGE2(E25,'Analysis raw'!$B$18,2)</f>
        <v>4.2369297865704425E-2</v>
      </c>
      <c r="M25">
        <f>IF('Flight Input'!$AZ25,M24+E25*'Flight Input'!$AQ25,0)</f>
        <v>0</v>
      </c>
      <c r="N25">
        <f>IF('Flight Input'!$AZ25,N24+M25*'Flight Input'!$AQ25,0)</f>
        <v>0</v>
      </c>
      <c r="O25">
        <f>IF('Flight Input'!$AZ25,N25*'Analysis raw'!$B$4+'Analysis raw'!$B$5,0)</f>
        <v>0</v>
      </c>
      <c r="P25">
        <f>O25-'Flight Input'!$AE25</f>
        <v>0</v>
      </c>
      <c r="R25">
        <f>IF('Flight Input'!$AZ25,R24+J25*'Flight Input'!$AQ25,0)</f>
        <v>0</v>
      </c>
      <c r="S25">
        <f>IF('Flight Input'!$AZ25,S24+R25*'Flight Input'!$AQ25,0)</f>
        <v>0</v>
      </c>
      <c r="T25">
        <f>IF('Flight Input'!$AZ25,S25*'Analysis raw'!$B$13+'Analysis raw'!$B$14,0)</f>
        <v>0</v>
      </c>
      <c r="U25">
        <f>T25-'Flight Input'!$AE25</f>
        <v>0</v>
      </c>
      <c r="W25">
        <f>IF('Flight Input'!$AZ25,W24+K25*'Flight Input'!$AQ25,0)</f>
        <v>0</v>
      </c>
      <c r="X25">
        <f>IF('Flight Input'!$AZ25,X24+W25*'Flight Input'!$AQ25,0)</f>
        <v>0</v>
      </c>
      <c r="Y25">
        <f>IF('Flight Input'!$AZ25,X25*'Analysis raw'!$B$19+'Analysis raw'!$B$20,0)</f>
        <v>0</v>
      </c>
      <c r="Z25">
        <f>Y25-'Flight Input'!$AE25</f>
        <v>0</v>
      </c>
      <c r="AB25">
        <f>IF('Flight Input'!$AZ25,INTEGRAL2(E25,$B25,AB24,'Analysis raw'!$B$24),0)</f>
        <v>0</v>
      </c>
      <c r="AC25">
        <f>IF('Flight Input'!$AZ25,INTEGRAL2(AB25,$B25,AC24,'Analysis raw'!$B$25),0)</f>
        <v>0</v>
      </c>
      <c r="AD25">
        <f>IF('Flight Input'!$AZ25,AC25*'Analysis raw'!$B$26+'Analysis raw'!$B$27,0)</f>
        <v>0</v>
      </c>
      <c r="AE25">
        <f>AD25-'Flight Input'!$AE25</f>
        <v>0</v>
      </c>
    </row>
    <row r="26" spans="1:31" x14ac:dyDescent="0.3">
      <c r="A26">
        <v>24</v>
      </c>
      <c r="B26">
        <f>'Flight Input'!T26</f>
        <v>0.47970499994698912</v>
      </c>
      <c r="C26">
        <f>'Flight Input'!X26</f>
        <v>9.8596437899999998</v>
      </c>
      <c r="E26">
        <f>C26-'Analysis raw'!$B$2</f>
        <v>1.0852171065703686E-2</v>
      </c>
      <c r="F26">
        <f>IF('Flight Input'!$AS26,F25+E26*'Flight Input'!$AQ26,0)</f>
        <v>0</v>
      </c>
      <c r="G26">
        <f>IF('Flight Input'!$AZ26,G25+F26*'Flight Input'!$AQ26,0)</f>
        <v>0</v>
      </c>
      <c r="I26">
        <f>C26-'Analysis raw'!$B$3</f>
        <v>1.5067095206227066E-3</v>
      </c>
      <c r="J26">
        <f>MEDIAN2(E26,'Analysis raw'!$B$12,2)</f>
        <v>1.0852171065703686E-2</v>
      </c>
      <c r="K26">
        <f>AVERAGE2(E26,'Analysis raw'!$B$18,2)</f>
        <v>1.0852171065703686E-2</v>
      </c>
      <c r="M26">
        <f>IF('Flight Input'!$AZ26,M25+E26*'Flight Input'!$AQ26,0)</f>
        <v>0</v>
      </c>
      <c r="N26">
        <f>IF('Flight Input'!$AZ26,N25+M26*'Flight Input'!$AQ26,0)</f>
        <v>0</v>
      </c>
      <c r="O26">
        <f>IF('Flight Input'!$AZ26,N26*'Analysis raw'!$B$4+'Analysis raw'!$B$5,0)</f>
        <v>0</v>
      </c>
      <c r="P26">
        <f>O26-'Flight Input'!$AE26</f>
        <v>0</v>
      </c>
      <c r="R26">
        <f>IF('Flight Input'!$AZ26,R25+J26*'Flight Input'!$AQ26,0)</f>
        <v>0</v>
      </c>
      <c r="S26">
        <f>IF('Flight Input'!$AZ26,S25+R26*'Flight Input'!$AQ26,0)</f>
        <v>0</v>
      </c>
      <c r="T26">
        <f>IF('Flight Input'!$AZ26,S26*'Analysis raw'!$B$13+'Analysis raw'!$B$14,0)</f>
        <v>0</v>
      </c>
      <c r="U26">
        <f>T26-'Flight Input'!$AE26</f>
        <v>0</v>
      </c>
      <c r="W26">
        <f>IF('Flight Input'!$AZ26,W25+K26*'Flight Input'!$AQ26,0)</f>
        <v>0</v>
      </c>
      <c r="X26">
        <f>IF('Flight Input'!$AZ26,X25+W26*'Flight Input'!$AQ26,0)</f>
        <v>0</v>
      </c>
      <c r="Y26">
        <f>IF('Flight Input'!$AZ26,X26*'Analysis raw'!$B$19+'Analysis raw'!$B$20,0)</f>
        <v>0</v>
      </c>
      <c r="Z26">
        <f>Y26-'Flight Input'!$AE26</f>
        <v>0</v>
      </c>
      <c r="AB26">
        <f>IF('Flight Input'!$AZ26,INTEGRAL2(E26,$B26,AB25,'Analysis raw'!$B$24),0)</f>
        <v>0</v>
      </c>
      <c r="AC26">
        <f>IF('Flight Input'!$AZ26,INTEGRAL2(AB26,$B26,AC25,'Analysis raw'!$B$25),0)</f>
        <v>0</v>
      </c>
      <c r="AD26">
        <f>IF('Flight Input'!$AZ26,AC26*'Analysis raw'!$B$26+'Analysis raw'!$B$27,0)</f>
        <v>0</v>
      </c>
      <c r="AE26">
        <f>AD26-'Flight Input'!$AE26</f>
        <v>0</v>
      </c>
    </row>
    <row r="27" spans="1:31" x14ac:dyDescent="0.3">
      <c r="A27">
        <v>25</v>
      </c>
      <c r="B27">
        <f>'Flight Input'!T27</f>
        <v>0.49705999996513128</v>
      </c>
      <c r="C27">
        <f>'Flight Input'!X27</f>
        <v>9.8861597548000013</v>
      </c>
      <c r="E27">
        <f>C27-'Analysis raw'!$B$2</f>
        <v>3.7368135865705199E-2</v>
      </c>
      <c r="F27">
        <f>IF('Flight Input'!$AS27,F26+E27*'Flight Input'!$AQ27,0)</f>
        <v>0</v>
      </c>
      <c r="G27">
        <f>IF('Flight Input'!$AZ27,G26+F27*'Flight Input'!$AQ27,0)</f>
        <v>0</v>
      </c>
      <c r="I27">
        <f>C27-'Analysis raw'!$B$3</f>
        <v>2.8022674320624219E-2</v>
      </c>
      <c r="J27">
        <f>MEDIAN2(E27,'Analysis raw'!$B$12,2)</f>
        <v>3.7368135865705199E-2</v>
      </c>
      <c r="K27">
        <f>AVERAGE2(E27,'Analysis raw'!$B$18,2)</f>
        <v>3.7368135865705199E-2</v>
      </c>
      <c r="M27">
        <f>IF('Flight Input'!$AZ27,M26+E27*'Flight Input'!$AQ27,0)</f>
        <v>0</v>
      </c>
      <c r="N27">
        <f>IF('Flight Input'!$AZ27,N26+M27*'Flight Input'!$AQ27,0)</f>
        <v>0</v>
      </c>
      <c r="O27">
        <f>IF('Flight Input'!$AZ27,N27*'Analysis raw'!$B$4+'Analysis raw'!$B$5,0)</f>
        <v>0</v>
      </c>
      <c r="P27">
        <f>O27-'Flight Input'!$AE27</f>
        <v>0</v>
      </c>
      <c r="R27">
        <f>IF('Flight Input'!$AZ27,R26+J27*'Flight Input'!$AQ27,0)</f>
        <v>0</v>
      </c>
      <c r="S27">
        <f>IF('Flight Input'!$AZ27,S26+R27*'Flight Input'!$AQ27,0)</f>
        <v>0</v>
      </c>
      <c r="T27">
        <f>IF('Flight Input'!$AZ27,S27*'Analysis raw'!$B$13+'Analysis raw'!$B$14,0)</f>
        <v>0</v>
      </c>
      <c r="U27">
        <f>T27-'Flight Input'!$AE27</f>
        <v>0</v>
      </c>
      <c r="W27">
        <f>IF('Flight Input'!$AZ27,W26+K27*'Flight Input'!$AQ27,0)</f>
        <v>0</v>
      </c>
      <c r="X27">
        <f>IF('Flight Input'!$AZ27,X26+W27*'Flight Input'!$AQ27,0)</f>
        <v>0</v>
      </c>
      <c r="Y27">
        <f>IF('Flight Input'!$AZ27,X27*'Analysis raw'!$B$19+'Analysis raw'!$B$20,0)</f>
        <v>0</v>
      </c>
      <c r="Z27">
        <f>Y27-'Flight Input'!$AE27</f>
        <v>0</v>
      </c>
      <c r="AB27">
        <f>IF('Flight Input'!$AZ27,INTEGRAL2(E27,$B27,AB26,'Analysis raw'!$B$24),0)</f>
        <v>0</v>
      </c>
      <c r="AC27">
        <f>IF('Flight Input'!$AZ27,INTEGRAL2(AB27,$B27,AC26,'Analysis raw'!$B$25),0)</f>
        <v>0</v>
      </c>
      <c r="AD27">
        <f>IF('Flight Input'!$AZ27,AC27*'Analysis raw'!$B$26+'Analysis raw'!$B$27,0)</f>
        <v>0</v>
      </c>
      <c r="AE27">
        <f>AD27-'Flight Input'!$AE27</f>
        <v>0</v>
      </c>
    </row>
    <row r="28" spans="1:31" x14ac:dyDescent="0.3">
      <c r="A28">
        <v>26</v>
      </c>
      <c r="B28">
        <f>'Flight Input'!T28</f>
        <v>0.51856400002725422</v>
      </c>
      <c r="C28">
        <f>'Flight Input'!X28</f>
        <v>9.8329709259999998</v>
      </c>
      <c r="E28">
        <f>C28-'Analysis raw'!$B$2</f>
        <v>-1.5820692934296332E-2</v>
      </c>
      <c r="F28">
        <f>IF('Flight Input'!$AS28,F27+E28*'Flight Input'!$AQ28,0)</f>
        <v>0</v>
      </c>
      <c r="G28">
        <f>IF('Flight Input'!$AZ28,G27+F28*'Flight Input'!$AQ28,0)</f>
        <v>0</v>
      </c>
      <c r="I28">
        <f>C28-'Analysis raw'!$B$3</f>
        <v>-2.5166154479377312E-2</v>
      </c>
      <c r="J28">
        <f>MEDIAN2(E28,'Analysis raw'!$B$12,2)</f>
        <v>-1.5820692934296332E-2</v>
      </c>
      <c r="K28">
        <f>AVERAGE2(E28,'Analysis raw'!$B$18,2)</f>
        <v>-1.5820692934296332E-2</v>
      </c>
      <c r="M28">
        <f>IF('Flight Input'!$AZ28,M27+E28*'Flight Input'!$AQ28,0)</f>
        <v>0</v>
      </c>
      <c r="N28">
        <f>IF('Flight Input'!$AZ28,N27+M28*'Flight Input'!$AQ28,0)</f>
        <v>0</v>
      </c>
      <c r="O28">
        <f>IF('Flight Input'!$AZ28,N28*'Analysis raw'!$B$4+'Analysis raw'!$B$5,0)</f>
        <v>0</v>
      </c>
      <c r="P28">
        <f>O28-'Flight Input'!$AE28</f>
        <v>0</v>
      </c>
      <c r="R28">
        <f>IF('Flight Input'!$AZ28,R27+J28*'Flight Input'!$AQ28,0)</f>
        <v>0</v>
      </c>
      <c r="S28">
        <f>IF('Flight Input'!$AZ28,S27+R28*'Flight Input'!$AQ28,0)</f>
        <v>0</v>
      </c>
      <c r="T28">
        <f>IF('Flight Input'!$AZ28,S28*'Analysis raw'!$B$13+'Analysis raw'!$B$14,0)</f>
        <v>0</v>
      </c>
      <c r="U28">
        <f>T28-'Flight Input'!$AE28</f>
        <v>0</v>
      </c>
      <c r="W28">
        <f>IF('Flight Input'!$AZ28,W27+K28*'Flight Input'!$AQ28,0)</f>
        <v>0</v>
      </c>
      <c r="X28">
        <f>IF('Flight Input'!$AZ28,X27+W28*'Flight Input'!$AQ28,0)</f>
        <v>0</v>
      </c>
      <c r="Y28">
        <f>IF('Flight Input'!$AZ28,X28*'Analysis raw'!$B$19+'Analysis raw'!$B$20,0)</f>
        <v>0</v>
      </c>
      <c r="Z28">
        <f>Y28-'Flight Input'!$AE28</f>
        <v>0</v>
      </c>
      <c r="AB28">
        <f>IF('Flight Input'!$AZ28,INTEGRAL2(E28,$B28,AB27,'Analysis raw'!$B$24),0)</f>
        <v>0</v>
      </c>
      <c r="AC28">
        <f>IF('Flight Input'!$AZ28,INTEGRAL2(AB28,$B28,AC27,'Analysis raw'!$B$25),0)</f>
        <v>0</v>
      </c>
      <c r="AD28">
        <f>IF('Flight Input'!$AZ28,AC28*'Analysis raw'!$B$26+'Analysis raw'!$B$27,0)</f>
        <v>0</v>
      </c>
      <c r="AE28">
        <f>AD28-'Flight Input'!$AE28</f>
        <v>0</v>
      </c>
    </row>
    <row r="29" spans="1:31" x14ac:dyDescent="0.3">
      <c r="A29">
        <v>27</v>
      </c>
      <c r="B29">
        <f>'Flight Input'!T29</f>
        <v>0.54057900002226233</v>
      </c>
      <c r="C29">
        <f>'Flight Input'!X29</f>
        <v>9.8423750718000012</v>
      </c>
      <c r="E29">
        <f>C29-'Analysis raw'!$B$2</f>
        <v>-6.4165471342949587E-3</v>
      </c>
      <c r="F29">
        <f>IF('Flight Input'!$AS29,F28+E29*'Flight Input'!$AQ29,0)</f>
        <v>0</v>
      </c>
      <c r="G29">
        <f>IF('Flight Input'!$AZ29,G28+F29*'Flight Input'!$AQ29,0)</f>
        <v>0</v>
      </c>
      <c r="I29">
        <f>C29-'Analysis raw'!$B$3</f>
        <v>-1.5762008679375938E-2</v>
      </c>
      <c r="J29">
        <f>MEDIAN2(E29,'Analysis raw'!$B$12,2)</f>
        <v>-6.4165471342949587E-3</v>
      </c>
      <c r="K29">
        <f>AVERAGE2(E29,'Analysis raw'!$B$18,2)</f>
        <v>-6.4165471342949587E-3</v>
      </c>
      <c r="M29">
        <f>IF('Flight Input'!$AZ29,M28+E29*'Flight Input'!$AQ29,0)</f>
        <v>0</v>
      </c>
      <c r="N29">
        <f>IF('Flight Input'!$AZ29,N28+M29*'Flight Input'!$AQ29,0)</f>
        <v>0</v>
      </c>
      <c r="O29">
        <f>IF('Flight Input'!$AZ29,N29*'Analysis raw'!$B$4+'Analysis raw'!$B$5,0)</f>
        <v>0</v>
      </c>
      <c r="P29">
        <f>O29-'Flight Input'!$AE29</f>
        <v>0</v>
      </c>
      <c r="R29">
        <f>IF('Flight Input'!$AZ29,R28+J29*'Flight Input'!$AQ29,0)</f>
        <v>0</v>
      </c>
      <c r="S29">
        <f>IF('Flight Input'!$AZ29,S28+R29*'Flight Input'!$AQ29,0)</f>
        <v>0</v>
      </c>
      <c r="T29">
        <f>IF('Flight Input'!$AZ29,S29*'Analysis raw'!$B$13+'Analysis raw'!$B$14,0)</f>
        <v>0</v>
      </c>
      <c r="U29">
        <f>T29-'Flight Input'!$AE29</f>
        <v>0</v>
      </c>
      <c r="W29">
        <f>IF('Flight Input'!$AZ29,W28+K29*'Flight Input'!$AQ29,0)</f>
        <v>0</v>
      </c>
      <c r="X29">
        <f>IF('Flight Input'!$AZ29,X28+W29*'Flight Input'!$AQ29,0)</f>
        <v>0</v>
      </c>
      <c r="Y29">
        <f>IF('Flight Input'!$AZ29,X29*'Analysis raw'!$B$19+'Analysis raw'!$B$20,0)</f>
        <v>0</v>
      </c>
      <c r="Z29">
        <f>Y29-'Flight Input'!$AE29</f>
        <v>0</v>
      </c>
      <c r="AB29">
        <f>IF('Flight Input'!$AZ29,INTEGRAL2(E29,$B29,AB28,'Analysis raw'!$B$24),0)</f>
        <v>0</v>
      </c>
      <c r="AC29">
        <f>IF('Flight Input'!$AZ29,INTEGRAL2(AB29,$B29,AC28,'Analysis raw'!$B$25),0)</f>
        <v>0</v>
      </c>
      <c r="AD29">
        <f>IF('Flight Input'!$AZ29,AC29*'Analysis raw'!$B$26+'Analysis raw'!$B$27,0)</f>
        <v>0</v>
      </c>
      <c r="AE29">
        <f>AD29-'Flight Input'!$AE29</f>
        <v>0</v>
      </c>
    </row>
    <row r="30" spans="1:31" x14ac:dyDescent="0.3">
      <c r="A30">
        <v>28</v>
      </c>
      <c r="B30">
        <f>'Flight Input'!T30</f>
        <v>0.55734399997163564</v>
      </c>
      <c r="C30">
        <f>'Flight Input'!X30</f>
        <v>9.8539954188000003</v>
      </c>
      <c r="E30">
        <f>C30-'Analysis raw'!$B$2</f>
        <v>5.203799865704184E-3</v>
      </c>
      <c r="F30">
        <f>IF('Flight Input'!$AS30,F29+E30*'Flight Input'!$AQ30,0)</f>
        <v>0</v>
      </c>
      <c r="G30">
        <f>IF('Flight Input'!$AZ30,G29+F30*'Flight Input'!$AQ30,0)</f>
        <v>0</v>
      </c>
      <c r="I30">
        <f>C30-'Analysis raw'!$B$3</f>
        <v>-4.1416616793767957E-3</v>
      </c>
      <c r="J30">
        <f>MEDIAN2(E30,'Analysis raw'!$B$12,2)</f>
        <v>5.203799865704184E-3</v>
      </c>
      <c r="K30">
        <f>AVERAGE2(E30,'Analysis raw'!$B$18,2)</f>
        <v>5.203799865704184E-3</v>
      </c>
      <c r="M30">
        <f>IF('Flight Input'!$AZ30,M29+E30*'Flight Input'!$AQ30,0)</f>
        <v>0</v>
      </c>
      <c r="N30">
        <f>IF('Flight Input'!$AZ30,N29+M30*'Flight Input'!$AQ30,0)</f>
        <v>0</v>
      </c>
      <c r="O30">
        <f>IF('Flight Input'!$AZ30,N30*'Analysis raw'!$B$4+'Analysis raw'!$B$5,0)</f>
        <v>0</v>
      </c>
      <c r="P30">
        <f>O30-'Flight Input'!$AE30</f>
        <v>0</v>
      </c>
      <c r="R30">
        <f>IF('Flight Input'!$AZ30,R29+J30*'Flight Input'!$AQ30,0)</f>
        <v>0</v>
      </c>
      <c r="S30">
        <f>IF('Flight Input'!$AZ30,S29+R30*'Flight Input'!$AQ30,0)</f>
        <v>0</v>
      </c>
      <c r="T30">
        <f>IF('Flight Input'!$AZ30,S30*'Analysis raw'!$B$13+'Analysis raw'!$B$14,0)</f>
        <v>0</v>
      </c>
      <c r="U30">
        <f>T30-'Flight Input'!$AE30</f>
        <v>0</v>
      </c>
      <c r="W30">
        <f>IF('Flight Input'!$AZ30,W29+K30*'Flight Input'!$AQ30,0)</f>
        <v>0</v>
      </c>
      <c r="X30">
        <f>IF('Flight Input'!$AZ30,X29+W30*'Flight Input'!$AQ30,0)</f>
        <v>0</v>
      </c>
      <c r="Y30">
        <f>IF('Flight Input'!$AZ30,X30*'Analysis raw'!$B$19+'Analysis raw'!$B$20,0)</f>
        <v>0</v>
      </c>
      <c r="Z30">
        <f>Y30-'Flight Input'!$AE30</f>
        <v>0</v>
      </c>
      <c r="AB30">
        <f>IF('Flight Input'!$AZ30,INTEGRAL2(E30,$B30,AB29,'Analysis raw'!$B$24),0)</f>
        <v>0</v>
      </c>
      <c r="AC30">
        <f>IF('Flight Input'!$AZ30,INTEGRAL2(AB30,$B30,AC29,'Analysis raw'!$B$25),0)</f>
        <v>0</v>
      </c>
      <c r="AD30">
        <f>IF('Flight Input'!$AZ30,AC30*'Analysis raw'!$B$26+'Analysis raw'!$B$27,0)</f>
        <v>0</v>
      </c>
      <c r="AE30">
        <f>AD30-'Flight Input'!$AE30</f>
        <v>0</v>
      </c>
    </row>
    <row r="31" spans="1:31" x14ac:dyDescent="0.3">
      <c r="A31">
        <v>29</v>
      </c>
      <c r="B31">
        <f>'Flight Input'!T31</f>
        <v>0.57929699996020645</v>
      </c>
      <c r="C31">
        <f>'Flight Input'!X31</f>
        <v>9.8483078228000007</v>
      </c>
      <c r="E31">
        <f>C31-'Analysis raw'!$B$2</f>
        <v>-4.8379613429538892E-4</v>
      </c>
      <c r="F31">
        <f>IF('Flight Input'!$AS31,F30+E31*'Flight Input'!$AQ31,0)</f>
        <v>0</v>
      </c>
      <c r="G31">
        <f>IF('Flight Input'!$AZ31,G30+F31*'Flight Input'!$AQ31,0)</f>
        <v>0</v>
      </c>
      <c r="I31">
        <f>C31-'Analysis raw'!$B$3</f>
        <v>-9.8292576793763686E-3</v>
      </c>
      <c r="J31">
        <f>MEDIAN2(E31,'Analysis raw'!$B$12,2)</f>
        <v>-4.8379613429538892E-4</v>
      </c>
      <c r="K31">
        <f>AVERAGE2(E31,'Analysis raw'!$B$18,2)</f>
        <v>-4.8379613429538892E-4</v>
      </c>
      <c r="M31">
        <f>IF('Flight Input'!$AZ31,M30+E31*'Flight Input'!$AQ31,0)</f>
        <v>0</v>
      </c>
      <c r="N31">
        <f>IF('Flight Input'!$AZ31,N30+M31*'Flight Input'!$AQ31,0)</f>
        <v>0</v>
      </c>
      <c r="O31">
        <f>IF('Flight Input'!$AZ31,N31*'Analysis raw'!$B$4+'Analysis raw'!$B$5,0)</f>
        <v>0</v>
      </c>
      <c r="P31">
        <f>O31-'Flight Input'!$AE31</f>
        <v>0</v>
      </c>
      <c r="R31">
        <f>IF('Flight Input'!$AZ31,R30+J31*'Flight Input'!$AQ31,0)</f>
        <v>0</v>
      </c>
      <c r="S31">
        <f>IF('Flight Input'!$AZ31,S30+R31*'Flight Input'!$AQ31,0)</f>
        <v>0</v>
      </c>
      <c r="T31">
        <f>IF('Flight Input'!$AZ31,S31*'Analysis raw'!$B$13+'Analysis raw'!$B$14,0)</f>
        <v>0</v>
      </c>
      <c r="U31">
        <f>T31-'Flight Input'!$AE31</f>
        <v>0</v>
      </c>
      <c r="W31">
        <f>IF('Flight Input'!$AZ31,W30+K31*'Flight Input'!$AQ31,0)</f>
        <v>0</v>
      </c>
      <c r="X31">
        <f>IF('Flight Input'!$AZ31,X30+W31*'Flight Input'!$AQ31,0)</f>
        <v>0</v>
      </c>
      <c r="Y31">
        <f>IF('Flight Input'!$AZ31,X31*'Analysis raw'!$B$19+'Analysis raw'!$B$20,0)</f>
        <v>0</v>
      </c>
      <c r="Z31">
        <f>Y31-'Flight Input'!$AE31</f>
        <v>0</v>
      </c>
      <c r="AB31">
        <f>IF('Flight Input'!$AZ31,INTEGRAL2(E31,$B31,AB30,'Analysis raw'!$B$24),0)</f>
        <v>0</v>
      </c>
      <c r="AC31">
        <f>IF('Flight Input'!$AZ31,INTEGRAL2(AB31,$B31,AC30,'Analysis raw'!$B$25),0)</f>
        <v>0</v>
      </c>
      <c r="AD31">
        <f>IF('Flight Input'!$AZ31,AC31*'Analysis raw'!$B$26+'Analysis raw'!$B$27,0)</f>
        <v>0</v>
      </c>
      <c r="AE31">
        <f>AD31-'Flight Input'!$AE31</f>
        <v>0</v>
      </c>
    </row>
    <row r="32" spans="1:31" x14ac:dyDescent="0.3">
      <c r="A32">
        <v>30</v>
      </c>
      <c r="B32">
        <f>'Flight Input'!T32</f>
        <v>0.59977099997922778</v>
      </c>
      <c r="C32">
        <f>'Flight Input'!X32</f>
        <v>9.8500533264000012</v>
      </c>
      <c r="E32">
        <f>C32-'Analysis raw'!$B$2</f>
        <v>1.2617074657050864E-3</v>
      </c>
      <c r="F32">
        <f>IF('Flight Input'!$AS32,F31+E32*'Flight Input'!$AQ32,0)</f>
        <v>0</v>
      </c>
      <c r="G32">
        <f>IF('Flight Input'!$AZ32,G31+F32*'Flight Input'!$AQ32,0)</f>
        <v>0</v>
      </c>
      <c r="I32">
        <f>C32-'Analysis raw'!$B$3</f>
        <v>-8.0837540793758933E-3</v>
      </c>
      <c r="J32">
        <f>MEDIAN2(E32,'Analysis raw'!$B$12,2)</f>
        <v>1.2617074657050864E-3</v>
      </c>
      <c r="K32">
        <f>AVERAGE2(E32,'Analysis raw'!$B$18,2)</f>
        <v>1.2617074657050864E-3</v>
      </c>
      <c r="M32">
        <f>IF('Flight Input'!$AZ32,M31+E32*'Flight Input'!$AQ32,0)</f>
        <v>0</v>
      </c>
      <c r="N32">
        <f>IF('Flight Input'!$AZ32,N31+M32*'Flight Input'!$AQ32,0)</f>
        <v>0</v>
      </c>
      <c r="O32">
        <f>IF('Flight Input'!$AZ32,N32*'Analysis raw'!$B$4+'Analysis raw'!$B$5,0)</f>
        <v>0</v>
      </c>
      <c r="P32">
        <f>O32-'Flight Input'!$AE32</f>
        <v>0</v>
      </c>
      <c r="R32">
        <f>IF('Flight Input'!$AZ32,R31+J32*'Flight Input'!$AQ32,0)</f>
        <v>0</v>
      </c>
      <c r="S32">
        <f>IF('Flight Input'!$AZ32,S31+R32*'Flight Input'!$AQ32,0)</f>
        <v>0</v>
      </c>
      <c r="T32">
        <f>IF('Flight Input'!$AZ32,S32*'Analysis raw'!$B$13+'Analysis raw'!$B$14,0)</f>
        <v>0</v>
      </c>
      <c r="U32">
        <f>T32-'Flight Input'!$AE32</f>
        <v>0</v>
      </c>
      <c r="W32">
        <f>IF('Flight Input'!$AZ32,W31+K32*'Flight Input'!$AQ32,0)</f>
        <v>0</v>
      </c>
      <c r="X32">
        <f>IF('Flight Input'!$AZ32,X31+W32*'Flight Input'!$AQ32,0)</f>
        <v>0</v>
      </c>
      <c r="Y32">
        <f>IF('Flight Input'!$AZ32,X32*'Analysis raw'!$B$19+'Analysis raw'!$B$20,0)</f>
        <v>0</v>
      </c>
      <c r="Z32">
        <f>Y32-'Flight Input'!$AE32</f>
        <v>0</v>
      </c>
      <c r="AB32">
        <f>IF('Flight Input'!$AZ32,INTEGRAL2(E32,$B32,AB31,'Analysis raw'!$B$24),0)</f>
        <v>0</v>
      </c>
      <c r="AC32">
        <f>IF('Flight Input'!$AZ32,INTEGRAL2(AB32,$B32,AC31,'Analysis raw'!$B$25),0)</f>
        <v>0</v>
      </c>
      <c r="AD32">
        <f>IF('Flight Input'!$AZ32,AC32*'Analysis raw'!$B$26+'Analysis raw'!$B$27,0)</f>
        <v>0</v>
      </c>
      <c r="AE32">
        <f>AD32-'Flight Input'!$AE32</f>
        <v>0</v>
      </c>
    </row>
    <row r="33" spans="1:31" x14ac:dyDescent="0.3">
      <c r="A33">
        <v>31</v>
      </c>
      <c r="B33">
        <f>'Flight Input'!T33</f>
        <v>0.61553199996706098</v>
      </c>
      <c r="C33">
        <f>'Flight Input'!X33</f>
        <v>9.8495924349999999</v>
      </c>
      <c r="E33">
        <f>C33-'Analysis raw'!$B$2</f>
        <v>8.0081606570381325E-4</v>
      </c>
      <c r="F33">
        <f>IF('Flight Input'!$AS33,F32+E33*'Flight Input'!$AQ33,0)</f>
        <v>0</v>
      </c>
      <c r="G33">
        <f>IF('Flight Input'!$AZ33,G32+F33*'Flight Input'!$AQ33,0)</f>
        <v>0</v>
      </c>
      <c r="I33">
        <f>C33-'Analysis raw'!$B$3</f>
        <v>-8.5446454793771665E-3</v>
      </c>
      <c r="J33">
        <f>MEDIAN2(E33,'Analysis raw'!$B$12,2)</f>
        <v>8.0081606570381325E-4</v>
      </c>
      <c r="K33">
        <f>AVERAGE2(E33,'Analysis raw'!$B$18,2)</f>
        <v>8.0081606570381325E-4</v>
      </c>
      <c r="M33">
        <f>IF('Flight Input'!$AZ33,M32+E33*'Flight Input'!$AQ33,0)</f>
        <v>0</v>
      </c>
      <c r="N33">
        <f>IF('Flight Input'!$AZ33,N32+M33*'Flight Input'!$AQ33,0)</f>
        <v>0</v>
      </c>
      <c r="O33">
        <f>IF('Flight Input'!$AZ33,N33*'Analysis raw'!$B$4+'Analysis raw'!$B$5,0)</f>
        <v>0</v>
      </c>
      <c r="P33">
        <f>O33-'Flight Input'!$AE33</f>
        <v>0</v>
      </c>
      <c r="R33">
        <f>IF('Flight Input'!$AZ33,R32+J33*'Flight Input'!$AQ33,0)</f>
        <v>0</v>
      </c>
      <c r="S33">
        <f>IF('Flight Input'!$AZ33,S32+R33*'Flight Input'!$AQ33,0)</f>
        <v>0</v>
      </c>
      <c r="T33">
        <f>IF('Flight Input'!$AZ33,S33*'Analysis raw'!$B$13+'Analysis raw'!$B$14,0)</f>
        <v>0</v>
      </c>
      <c r="U33">
        <f>T33-'Flight Input'!$AE33</f>
        <v>0</v>
      </c>
      <c r="W33">
        <f>IF('Flight Input'!$AZ33,W32+K33*'Flight Input'!$AQ33,0)</f>
        <v>0</v>
      </c>
      <c r="X33">
        <f>IF('Flight Input'!$AZ33,X32+W33*'Flight Input'!$AQ33,0)</f>
        <v>0</v>
      </c>
      <c r="Y33">
        <f>IF('Flight Input'!$AZ33,X33*'Analysis raw'!$B$19+'Analysis raw'!$B$20,0)</f>
        <v>0</v>
      </c>
      <c r="Z33">
        <f>Y33-'Flight Input'!$AE33</f>
        <v>0</v>
      </c>
      <c r="AB33">
        <f>IF('Flight Input'!$AZ33,INTEGRAL2(E33,$B33,AB32,'Analysis raw'!$B$24),0)</f>
        <v>0</v>
      </c>
      <c r="AC33">
        <f>IF('Flight Input'!$AZ33,INTEGRAL2(AB33,$B33,AC32,'Analysis raw'!$B$25),0)</f>
        <v>0</v>
      </c>
      <c r="AD33">
        <f>IF('Flight Input'!$AZ33,AC33*'Analysis raw'!$B$26+'Analysis raw'!$B$27,0)</f>
        <v>0</v>
      </c>
      <c r="AE33">
        <f>AD33-'Flight Input'!$AE33</f>
        <v>0</v>
      </c>
    </row>
    <row r="34" spans="1:31" x14ac:dyDescent="0.3">
      <c r="A34">
        <v>32</v>
      </c>
      <c r="B34">
        <f>'Flight Input'!T34</f>
        <v>0.63737200002651662</v>
      </c>
      <c r="C34">
        <f>'Flight Input'!X34</f>
        <v>9.8496708846000001</v>
      </c>
      <c r="E34">
        <f>C34-'Analysis raw'!$B$2</f>
        <v>8.7926566570395437E-4</v>
      </c>
      <c r="F34">
        <f>IF('Flight Input'!$AS34,F33+E34*'Flight Input'!$AQ34,0)</f>
        <v>0</v>
      </c>
      <c r="G34">
        <f>IF('Flight Input'!$AZ34,G33+F34*'Flight Input'!$AQ34,0)</f>
        <v>0</v>
      </c>
      <c r="I34">
        <f>C34-'Analysis raw'!$B$3</f>
        <v>-8.4661958793770253E-3</v>
      </c>
      <c r="J34">
        <f>MEDIAN2(E34,'Analysis raw'!$B$12,2)</f>
        <v>8.7926566570395437E-4</v>
      </c>
      <c r="K34">
        <f>AVERAGE2(E34,'Analysis raw'!$B$18,2)</f>
        <v>8.7926566570395437E-4</v>
      </c>
      <c r="M34">
        <f>IF('Flight Input'!$AZ34,M33+E34*'Flight Input'!$AQ34,0)</f>
        <v>0</v>
      </c>
      <c r="N34">
        <f>IF('Flight Input'!$AZ34,N33+M34*'Flight Input'!$AQ34,0)</f>
        <v>0</v>
      </c>
      <c r="O34">
        <f>IF('Flight Input'!$AZ34,N34*'Analysis raw'!$B$4+'Analysis raw'!$B$5,0)</f>
        <v>0</v>
      </c>
      <c r="P34">
        <f>O34-'Flight Input'!$AE34</f>
        <v>0</v>
      </c>
      <c r="R34">
        <f>IF('Flight Input'!$AZ34,R33+J34*'Flight Input'!$AQ34,0)</f>
        <v>0</v>
      </c>
      <c r="S34">
        <f>IF('Flight Input'!$AZ34,S33+R34*'Flight Input'!$AQ34,0)</f>
        <v>0</v>
      </c>
      <c r="T34">
        <f>IF('Flight Input'!$AZ34,S34*'Analysis raw'!$B$13+'Analysis raw'!$B$14,0)</f>
        <v>0</v>
      </c>
      <c r="U34">
        <f>T34-'Flight Input'!$AE34</f>
        <v>0</v>
      </c>
      <c r="W34">
        <f>IF('Flight Input'!$AZ34,W33+K34*'Flight Input'!$AQ34,0)</f>
        <v>0</v>
      </c>
      <c r="X34">
        <f>IF('Flight Input'!$AZ34,X33+W34*'Flight Input'!$AQ34,0)</f>
        <v>0</v>
      </c>
      <c r="Y34">
        <f>IF('Flight Input'!$AZ34,X34*'Analysis raw'!$B$19+'Analysis raw'!$B$20,0)</f>
        <v>0</v>
      </c>
      <c r="Z34">
        <f>Y34-'Flight Input'!$AE34</f>
        <v>0</v>
      </c>
      <c r="AB34">
        <f>IF('Flight Input'!$AZ34,INTEGRAL2(E34,$B34,AB33,'Analysis raw'!$B$24),0)</f>
        <v>0</v>
      </c>
      <c r="AC34">
        <f>IF('Flight Input'!$AZ34,INTEGRAL2(AB34,$B34,AC33,'Analysis raw'!$B$25),0)</f>
        <v>0</v>
      </c>
      <c r="AD34">
        <f>IF('Flight Input'!$AZ34,AC34*'Analysis raw'!$B$26+'Analysis raw'!$B$27,0)</f>
        <v>0</v>
      </c>
      <c r="AE34">
        <f>AD34-'Flight Input'!$AE34</f>
        <v>0</v>
      </c>
    </row>
    <row r="35" spans="1:31" x14ac:dyDescent="0.3">
      <c r="A35">
        <v>33</v>
      </c>
      <c r="B35">
        <f>'Flight Input'!T35</f>
        <v>0.65854900004342198</v>
      </c>
      <c r="C35">
        <f>'Flight Input'!X35</f>
        <v>9.8529657678000007</v>
      </c>
      <c r="E35">
        <f>C35-'Analysis raw'!$B$2</f>
        <v>4.1741488657045522E-3</v>
      </c>
      <c r="F35">
        <f>IF('Flight Input'!$AS35,F34+E35*'Flight Input'!$AQ35,0)</f>
        <v>0</v>
      </c>
      <c r="G35">
        <f>IF('Flight Input'!$AZ35,G34+F35*'Flight Input'!$AQ35,0)</f>
        <v>0</v>
      </c>
      <c r="I35">
        <f>C35-'Analysis raw'!$B$3</f>
        <v>-5.1713126793764275E-3</v>
      </c>
      <c r="J35">
        <f>MEDIAN2(E35,'Analysis raw'!$B$12,2)</f>
        <v>4.1741488657045522E-3</v>
      </c>
      <c r="K35">
        <f>AVERAGE2(E35,'Analysis raw'!$B$18,2)</f>
        <v>4.1741488657045522E-3</v>
      </c>
      <c r="M35">
        <f>IF('Flight Input'!$AZ35,M34+E35*'Flight Input'!$AQ35,0)</f>
        <v>0</v>
      </c>
      <c r="N35">
        <f>IF('Flight Input'!$AZ35,N34+M35*'Flight Input'!$AQ35,0)</f>
        <v>0</v>
      </c>
      <c r="O35">
        <f>IF('Flight Input'!$AZ35,N35*'Analysis raw'!$B$4+'Analysis raw'!$B$5,0)</f>
        <v>0</v>
      </c>
      <c r="P35">
        <f>O35-'Flight Input'!$AE35</f>
        <v>0</v>
      </c>
      <c r="R35">
        <f>IF('Flight Input'!$AZ35,R34+J35*'Flight Input'!$AQ35,0)</f>
        <v>0</v>
      </c>
      <c r="S35">
        <f>IF('Flight Input'!$AZ35,S34+R35*'Flight Input'!$AQ35,0)</f>
        <v>0</v>
      </c>
      <c r="T35">
        <f>IF('Flight Input'!$AZ35,S35*'Analysis raw'!$B$13+'Analysis raw'!$B$14,0)</f>
        <v>0</v>
      </c>
      <c r="U35">
        <f>T35-'Flight Input'!$AE35</f>
        <v>0</v>
      </c>
      <c r="W35">
        <f>IF('Flight Input'!$AZ35,W34+K35*'Flight Input'!$AQ35,0)</f>
        <v>0</v>
      </c>
      <c r="X35">
        <f>IF('Flight Input'!$AZ35,X34+W35*'Flight Input'!$AQ35,0)</f>
        <v>0</v>
      </c>
      <c r="Y35">
        <f>IF('Flight Input'!$AZ35,X35*'Analysis raw'!$B$19+'Analysis raw'!$B$20,0)</f>
        <v>0</v>
      </c>
      <c r="Z35">
        <f>Y35-'Flight Input'!$AE35</f>
        <v>0</v>
      </c>
      <c r="AB35">
        <f>IF('Flight Input'!$AZ35,INTEGRAL2(E35,$B35,AB34,'Analysis raw'!$B$24),0)</f>
        <v>0</v>
      </c>
      <c r="AC35">
        <f>IF('Flight Input'!$AZ35,INTEGRAL2(AB35,$B35,AC34,'Analysis raw'!$B$25),0)</f>
        <v>0</v>
      </c>
      <c r="AD35">
        <f>IF('Flight Input'!$AZ35,AC35*'Analysis raw'!$B$26+'Analysis raw'!$B$27,0)</f>
        <v>0</v>
      </c>
      <c r="AE35">
        <f>AD35-'Flight Input'!$AE35</f>
        <v>0</v>
      </c>
    </row>
    <row r="36" spans="1:31" x14ac:dyDescent="0.3">
      <c r="A36">
        <v>34</v>
      </c>
      <c r="B36">
        <f>'Flight Input'!T36</f>
        <v>0.66760799998883158</v>
      </c>
      <c r="C36">
        <f>'Flight Input'!X36</f>
        <v>9.8528480933999987</v>
      </c>
      <c r="E36">
        <f>C36-'Analysis raw'!$B$2</f>
        <v>4.0564744657025642E-3</v>
      </c>
      <c r="F36">
        <f>IF('Flight Input'!$AS36,F35+E36*'Flight Input'!$AQ36,0)</f>
        <v>0</v>
      </c>
      <c r="G36">
        <f>IF('Flight Input'!$AZ36,G35+F36*'Flight Input'!$AQ36,0)</f>
        <v>0</v>
      </c>
      <c r="I36">
        <f>C36-'Analysis raw'!$B$3</f>
        <v>-5.2889870793784155E-3</v>
      </c>
      <c r="J36">
        <f>MEDIAN2(E36,'Analysis raw'!$B$12,2)</f>
        <v>4.0564744657025642E-3</v>
      </c>
      <c r="K36">
        <f>AVERAGE2(E36,'Analysis raw'!$B$18,2)</f>
        <v>4.0564744657025642E-3</v>
      </c>
      <c r="M36">
        <f>IF('Flight Input'!$AZ36,M35+E36*'Flight Input'!$AQ36,0)</f>
        <v>0</v>
      </c>
      <c r="N36">
        <f>IF('Flight Input'!$AZ36,N35+M36*'Flight Input'!$AQ36,0)</f>
        <v>0</v>
      </c>
      <c r="O36">
        <f>IF('Flight Input'!$AZ36,N36*'Analysis raw'!$B$4+'Analysis raw'!$B$5,0)</f>
        <v>0</v>
      </c>
      <c r="P36">
        <f>O36-'Flight Input'!$AE36</f>
        <v>0</v>
      </c>
      <c r="R36">
        <f>IF('Flight Input'!$AZ36,R35+J36*'Flight Input'!$AQ36,0)</f>
        <v>0</v>
      </c>
      <c r="S36">
        <f>IF('Flight Input'!$AZ36,S35+R36*'Flight Input'!$AQ36,0)</f>
        <v>0</v>
      </c>
      <c r="T36">
        <f>IF('Flight Input'!$AZ36,S36*'Analysis raw'!$B$13+'Analysis raw'!$B$14,0)</f>
        <v>0</v>
      </c>
      <c r="U36">
        <f>T36-'Flight Input'!$AE36</f>
        <v>0</v>
      </c>
      <c r="W36">
        <f>IF('Flight Input'!$AZ36,W35+K36*'Flight Input'!$AQ36,0)</f>
        <v>0</v>
      </c>
      <c r="X36">
        <f>IF('Flight Input'!$AZ36,X35+W36*'Flight Input'!$AQ36,0)</f>
        <v>0</v>
      </c>
      <c r="Y36">
        <f>IF('Flight Input'!$AZ36,X36*'Analysis raw'!$B$19+'Analysis raw'!$B$20,0)</f>
        <v>0</v>
      </c>
      <c r="Z36">
        <f>Y36-'Flight Input'!$AE36</f>
        <v>0</v>
      </c>
      <c r="AB36">
        <f>IF('Flight Input'!$AZ36,INTEGRAL2(E36,$B36,AB35,'Analysis raw'!$B$24),0)</f>
        <v>0</v>
      </c>
      <c r="AC36">
        <f>IF('Flight Input'!$AZ36,INTEGRAL2(AB36,$B36,AC35,'Analysis raw'!$B$25),0)</f>
        <v>0</v>
      </c>
      <c r="AD36">
        <f>IF('Flight Input'!$AZ36,AC36*'Analysis raw'!$B$26+'Analysis raw'!$B$27,0)</f>
        <v>0</v>
      </c>
      <c r="AE36">
        <f>AD36-'Flight Input'!$AE36</f>
        <v>0</v>
      </c>
    </row>
    <row r="37" spans="1:31" x14ac:dyDescent="0.3">
      <c r="A37">
        <v>35</v>
      </c>
      <c r="B37">
        <f>'Flight Input'!T37</f>
        <v>0.70031900005415082</v>
      </c>
      <c r="C37">
        <f>'Flight Input'!X37</f>
        <v>9.8428948003999999</v>
      </c>
      <c r="E37">
        <f>C37-'Analysis raw'!$B$2</f>
        <v>-5.8968185342962443E-3</v>
      </c>
      <c r="F37">
        <f>IF('Flight Input'!$AS37,F36+E37*'Flight Input'!$AQ37,0)</f>
        <v>0</v>
      </c>
      <c r="G37">
        <f>IF('Flight Input'!$AZ37,G36+F37*'Flight Input'!$AQ37,0)</f>
        <v>0</v>
      </c>
      <c r="I37">
        <f>C37-'Analysis raw'!$B$3</f>
        <v>-1.5242280079377224E-2</v>
      </c>
      <c r="J37">
        <f>MEDIAN2(E37,'Analysis raw'!$B$12,2)</f>
        <v>-5.8968185342962443E-3</v>
      </c>
      <c r="K37">
        <f>AVERAGE2(E37,'Analysis raw'!$B$18,2)</f>
        <v>-5.8968185342962443E-3</v>
      </c>
      <c r="M37">
        <f>IF('Flight Input'!$AZ37,M36+E37*'Flight Input'!$AQ37,0)</f>
        <v>0</v>
      </c>
      <c r="N37">
        <f>IF('Flight Input'!$AZ37,N36+M37*'Flight Input'!$AQ37,0)</f>
        <v>0</v>
      </c>
      <c r="O37">
        <f>IF('Flight Input'!$AZ37,N37*'Analysis raw'!$B$4+'Analysis raw'!$B$5,0)</f>
        <v>0</v>
      </c>
      <c r="P37">
        <f>O37-'Flight Input'!$AE37</f>
        <v>0</v>
      </c>
      <c r="R37">
        <f>IF('Flight Input'!$AZ37,R36+J37*'Flight Input'!$AQ37,0)</f>
        <v>0</v>
      </c>
      <c r="S37">
        <f>IF('Flight Input'!$AZ37,S36+R37*'Flight Input'!$AQ37,0)</f>
        <v>0</v>
      </c>
      <c r="T37">
        <f>IF('Flight Input'!$AZ37,S37*'Analysis raw'!$B$13+'Analysis raw'!$B$14,0)</f>
        <v>0</v>
      </c>
      <c r="U37">
        <f>T37-'Flight Input'!$AE37</f>
        <v>0</v>
      </c>
      <c r="W37">
        <f>IF('Flight Input'!$AZ37,W36+K37*'Flight Input'!$AQ37,0)</f>
        <v>0</v>
      </c>
      <c r="X37">
        <f>IF('Flight Input'!$AZ37,X36+W37*'Flight Input'!$AQ37,0)</f>
        <v>0</v>
      </c>
      <c r="Y37">
        <f>IF('Flight Input'!$AZ37,X37*'Analysis raw'!$B$19+'Analysis raw'!$B$20,0)</f>
        <v>0</v>
      </c>
      <c r="Z37">
        <f>Y37-'Flight Input'!$AE37</f>
        <v>0</v>
      </c>
      <c r="AB37">
        <f>IF('Flight Input'!$AZ37,INTEGRAL2(E37,$B37,AB36,'Analysis raw'!$B$24),0)</f>
        <v>0</v>
      </c>
      <c r="AC37">
        <f>IF('Flight Input'!$AZ37,INTEGRAL2(AB37,$B37,AC36,'Analysis raw'!$B$25),0)</f>
        <v>0</v>
      </c>
      <c r="AD37">
        <f>IF('Flight Input'!$AZ37,AC37*'Analysis raw'!$B$26+'Analysis raw'!$B$27,0)</f>
        <v>0</v>
      </c>
      <c r="AE37">
        <f>AD37-'Flight Input'!$AE37</f>
        <v>0</v>
      </c>
    </row>
    <row r="38" spans="1:31" x14ac:dyDescent="0.3">
      <c r="A38">
        <v>36</v>
      </c>
      <c r="B38">
        <f>'Flight Input'!T38</f>
        <v>0.71870199998375028</v>
      </c>
      <c r="C38">
        <f>'Flight Input'!X38</f>
        <v>9.8578394492000001</v>
      </c>
      <c r="E38">
        <f>C38-'Analysis raw'!$B$2</f>
        <v>9.0478302657039933E-3</v>
      </c>
      <c r="F38">
        <f>IF('Flight Input'!$AS38,F37+E38*'Flight Input'!$AQ38,0)</f>
        <v>0</v>
      </c>
      <c r="G38">
        <f>IF('Flight Input'!$AZ38,G37+F38*'Flight Input'!$AQ38,0)</f>
        <v>0</v>
      </c>
      <c r="I38">
        <f>C38-'Analysis raw'!$B$3</f>
        <v>-2.9763127937698641E-4</v>
      </c>
      <c r="J38">
        <f>MEDIAN2(E38,'Analysis raw'!$B$12,2)</f>
        <v>9.0478302657039933E-3</v>
      </c>
      <c r="K38">
        <f>AVERAGE2(E38,'Analysis raw'!$B$18,2)</f>
        <v>9.0478302657039933E-3</v>
      </c>
      <c r="M38">
        <f>IF('Flight Input'!$AZ38,M37+E38*'Flight Input'!$AQ38,0)</f>
        <v>0</v>
      </c>
      <c r="N38">
        <f>IF('Flight Input'!$AZ38,N37+M38*'Flight Input'!$AQ38,0)</f>
        <v>0</v>
      </c>
      <c r="O38">
        <f>IF('Flight Input'!$AZ38,N38*'Analysis raw'!$B$4+'Analysis raw'!$B$5,0)</f>
        <v>0</v>
      </c>
      <c r="P38">
        <f>O38-'Flight Input'!$AE38</f>
        <v>0</v>
      </c>
      <c r="R38">
        <f>IF('Flight Input'!$AZ38,R37+J38*'Flight Input'!$AQ38,0)</f>
        <v>0</v>
      </c>
      <c r="S38">
        <f>IF('Flight Input'!$AZ38,S37+R38*'Flight Input'!$AQ38,0)</f>
        <v>0</v>
      </c>
      <c r="T38">
        <f>IF('Flight Input'!$AZ38,S38*'Analysis raw'!$B$13+'Analysis raw'!$B$14,0)</f>
        <v>0</v>
      </c>
      <c r="U38">
        <f>T38-'Flight Input'!$AE38</f>
        <v>0</v>
      </c>
      <c r="W38">
        <f>IF('Flight Input'!$AZ38,W37+K38*'Flight Input'!$AQ38,0)</f>
        <v>0</v>
      </c>
      <c r="X38">
        <f>IF('Flight Input'!$AZ38,X37+W38*'Flight Input'!$AQ38,0)</f>
        <v>0</v>
      </c>
      <c r="Y38">
        <f>IF('Flight Input'!$AZ38,X38*'Analysis raw'!$B$19+'Analysis raw'!$B$20,0)</f>
        <v>0</v>
      </c>
      <c r="Z38">
        <f>Y38-'Flight Input'!$AE38</f>
        <v>0</v>
      </c>
      <c r="AB38">
        <f>IF('Flight Input'!$AZ38,INTEGRAL2(E38,$B38,AB37,'Analysis raw'!$B$24),0)</f>
        <v>0</v>
      </c>
      <c r="AC38">
        <f>IF('Flight Input'!$AZ38,INTEGRAL2(AB38,$B38,AC37,'Analysis raw'!$B$25),0)</f>
        <v>0</v>
      </c>
      <c r="AD38">
        <f>IF('Flight Input'!$AZ38,AC38*'Analysis raw'!$B$26+'Analysis raw'!$B$27,0)</f>
        <v>0</v>
      </c>
      <c r="AE38">
        <f>AD38-'Flight Input'!$AE38</f>
        <v>0</v>
      </c>
    </row>
    <row r="39" spans="1:31" x14ac:dyDescent="0.3">
      <c r="A39">
        <v>37</v>
      </c>
      <c r="B39">
        <f>'Flight Input'!T39</f>
        <v>0.73884600005112588</v>
      </c>
      <c r="C39">
        <f>'Flight Input'!X39</f>
        <v>9.8482489856000015</v>
      </c>
      <c r="E39">
        <f>C39-'Analysis raw'!$B$2</f>
        <v>-5.4263333429460658E-4</v>
      </c>
      <c r="F39">
        <f>IF('Flight Input'!$AS39,F38+E39*'Flight Input'!$AQ39,0)</f>
        <v>0</v>
      </c>
      <c r="G39">
        <f>IF('Flight Input'!$AZ39,G38+F39*'Flight Input'!$AQ39,0)</f>
        <v>0</v>
      </c>
      <c r="I39">
        <f>C39-'Analysis raw'!$B$3</f>
        <v>-9.8880948793755863E-3</v>
      </c>
      <c r="J39">
        <f>MEDIAN2(E39,'Analysis raw'!$B$12,2)</f>
        <v>-5.4263333429460658E-4</v>
      </c>
      <c r="K39">
        <f>AVERAGE2(E39,'Analysis raw'!$B$18,2)</f>
        <v>-5.4263333429460658E-4</v>
      </c>
      <c r="M39">
        <f>IF('Flight Input'!$AZ39,M38+E39*'Flight Input'!$AQ39,0)</f>
        <v>0</v>
      </c>
      <c r="N39">
        <f>IF('Flight Input'!$AZ39,N38+M39*'Flight Input'!$AQ39,0)</f>
        <v>0</v>
      </c>
      <c r="O39">
        <f>IF('Flight Input'!$AZ39,N39*'Analysis raw'!$B$4+'Analysis raw'!$B$5,0)</f>
        <v>0</v>
      </c>
      <c r="P39">
        <f>O39-'Flight Input'!$AE39</f>
        <v>0</v>
      </c>
      <c r="R39">
        <f>IF('Flight Input'!$AZ39,R38+J39*'Flight Input'!$AQ39,0)</f>
        <v>0</v>
      </c>
      <c r="S39">
        <f>IF('Flight Input'!$AZ39,S38+R39*'Flight Input'!$AQ39,0)</f>
        <v>0</v>
      </c>
      <c r="T39">
        <f>IF('Flight Input'!$AZ39,S39*'Analysis raw'!$B$13+'Analysis raw'!$B$14,0)</f>
        <v>0</v>
      </c>
      <c r="U39">
        <f>T39-'Flight Input'!$AE39</f>
        <v>0</v>
      </c>
      <c r="W39">
        <f>IF('Flight Input'!$AZ39,W38+K39*'Flight Input'!$AQ39,0)</f>
        <v>0</v>
      </c>
      <c r="X39">
        <f>IF('Flight Input'!$AZ39,X38+W39*'Flight Input'!$AQ39,0)</f>
        <v>0</v>
      </c>
      <c r="Y39">
        <f>IF('Flight Input'!$AZ39,X39*'Analysis raw'!$B$19+'Analysis raw'!$B$20,0)</f>
        <v>0</v>
      </c>
      <c r="Z39">
        <f>Y39-'Flight Input'!$AE39</f>
        <v>0</v>
      </c>
      <c r="AB39">
        <f>IF('Flight Input'!$AZ39,INTEGRAL2(E39,$B39,AB38,'Analysis raw'!$B$24),0)</f>
        <v>0</v>
      </c>
      <c r="AC39">
        <f>IF('Flight Input'!$AZ39,INTEGRAL2(AB39,$B39,AC38,'Analysis raw'!$B$25),0)</f>
        <v>0</v>
      </c>
      <c r="AD39">
        <f>IF('Flight Input'!$AZ39,AC39*'Analysis raw'!$B$26+'Analysis raw'!$B$27,0)</f>
        <v>0</v>
      </c>
      <c r="AE39">
        <f>AD39-'Flight Input'!$AE39</f>
        <v>0</v>
      </c>
    </row>
    <row r="40" spans="1:31" x14ac:dyDescent="0.3">
      <c r="A40">
        <v>38</v>
      </c>
      <c r="B40">
        <f>'Flight Input'!T40</f>
        <v>0.75902100000530481</v>
      </c>
      <c r="C40">
        <f>'Flight Input'!X40</f>
        <v>9.8502298380000006</v>
      </c>
      <c r="E40">
        <f>C40-'Analysis raw'!$B$2</f>
        <v>1.4382190657045157E-3</v>
      </c>
      <c r="F40">
        <f>IF('Flight Input'!$AS40,F39+E40*'Flight Input'!$AQ40,0)</f>
        <v>0</v>
      </c>
      <c r="G40">
        <f>IF('Flight Input'!$AZ40,G39+F40*'Flight Input'!$AQ40,0)</f>
        <v>0</v>
      </c>
      <c r="I40">
        <f>C40-'Analysis raw'!$B$3</f>
        <v>-7.907242479376464E-3</v>
      </c>
      <c r="J40">
        <f>MEDIAN2(E40,'Analysis raw'!$B$12,2)</f>
        <v>1.4382190657045157E-3</v>
      </c>
      <c r="K40">
        <f>AVERAGE2(E40,'Analysis raw'!$B$18,2)</f>
        <v>1.4382190657045157E-3</v>
      </c>
      <c r="M40">
        <f>IF('Flight Input'!$AZ40,M39+E40*'Flight Input'!$AQ40,0)</f>
        <v>0</v>
      </c>
      <c r="N40">
        <f>IF('Flight Input'!$AZ40,N39+M40*'Flight Input'!$AQ40,0)</f>
        <v>0</v>
      </c>
      <c r="O40">
        <f>IF('Flight Input'!$AZ40,N40*'Analysis raw'!$B$4+'Analysis raw'!$B$5,0)</f>
        <v>0</v>
      </c>
      <c r="P40">
        <f>O40-'Flight Input'!$AE40</f>
        <v>0</v>
      </c>
      <c r="R40">
        <f>IF('Flight Input'!$AZ40,R39+J40*'Flight Input'!$AQ40,0)</f>
        <v>0</v>
      </c>
      <c r="S40">
        <f>IF('Flight Input'!$AZ40,S39+R40*'Flight Input'!$AQ40,0)</f>
        <v>0</v>
      </c>
      <c r="T40">
        <f>IF('Flight Input'!$AZ40,S40*'Analysis raw'!$B$13+'Analysis raw'!$B$14,0)</f>
        <v>0</v>
      </c>
      <c r="U40">
        <f>T40-'Flight Input'!$AE40</f>
        <v>0</v>
      </c>
      <c r="W40">
        <f>IF('Flight Input'!$AZ40,W39+K40*'Flight Input'!$AQ40,0)</f>
        <v>0</v>
      </c>
      <c r="X40">
        <f>IF('Flight Input'!$AZ40,X39+W40*'Flight Input'!$AQ40,0)</f>
        <v>0</v>
      </c>
      <c r="Y40">
        <f>IF('Flight Input'!$AZ40,X40*'Analysis raw'!$B$19+'Analysis raw'!$B$20,0)</f>
        <v>0</v>
      </c>
      <c r="Z40">
        <f>Y40-'Flight Input'!$AE40</f>
        <v>0</v>
      </c>
      <c r="AB40">
        <f>IF('Flight Input'!$AZ40,INTEGRAL2(E40,$B40,AB39,'Analysis raw'!$B$24),0)</f>
        <v>0</v>
      </c>
      <c r="AC40">
        <f>IF('Flight Input'!$AZ40,INTEGRAL2(AB40,$B40,AC39,'Analysis raw'!$B$25),0)</f>
        <v>0</v>
      </c>
      <c r="AD40">
        <f>IF('Flight Input'!$AZ40,AC40*'Analysis raw'!$B$26+'Analysis raw'!$B$27,0)</f>
        <v>0</v>
      </c>
      <c r="AE40">
        <f>AD40-'Flight Input'!$AE40</f>
        <v>0</v>
      </c>
    </row>
    <row r="41" spans="1:31" x14ac:dyDescent="0.3">
      <c r="A41">
        <v>39</v>
      </c>
      <c r="B41">
        <f>'Flight Input'!T41</f>
        <v>0.77910100005101413</v>
      </c>
      <c r="C41">
        <f>'Flight Input'!X41</f>
        <v>9.8495237916000011</v>
      </c>
      <c r="E41">
        <f>C41-'Analysis raw'!$B$2</f>
        <v>7.3217266570502204E-4</v>
      </c>
      <c r="F41">
        <f>IF('Flight Input'!$AS41,F40+E41*'Flight Input'!$AQ41,0)</f>
        <v>0</v>
      </c>
      <c r="G41">
        <f>IF('Flight Input'!$AZ41,G40+F41*'Flight Input'!$AQ41,0)</f>
        <v>0</v>
      </c>
      <c r="I41">
        <f>C41-'Analysis raw'!$B$3</f>
        <v>-8.6132888793759577E-3</v>
      </c>
      <c r="J41">
        <f>MEDIAN2(E41,'Analysis raw'!$B$12,2)</f>
        <v>7.3217266570502204E-4</v>
      </c>
      <c r="K41">
        <f>AVERAGE2(E41,'Analysis raw'!$B$18,2)</f>
        <v>7.3217266570502204E-4</v>
      </c>
      <c r="M41">
        <f>IF('Flight Input'!$AZ41,M40+E41*'Flight Input'!$AQ41,0)</f>
        <v>0</v>
      </c>
      <c r="N41">
        <f>IF('Flight Input'!$AZ41,N40+M41*'Flight Input'!$AQ41,0)</f>
        <v>0</v>
      </c>
      <c r="O41">
        <f>IF('Flight Input'!$AZ41,N41*'Analysis raw'!$B$4+'Analysis raw'!$B$5,0)</f>
        <v>0</v>
      </c>
      <c r="P41">
        <f>O41-'Flight Input'!$AE41</f>
        <v>0</v>
      </c>
      <c r="R41">
        <f>IF('Flight Input'!$AZ41,R40+J41*'Flight Input'!$AQ41,0)</f>
        <v>0</v>
      </c>
      <c r="S41">
        <f>IF('Flight Input'!$AZ41,S40+R41*'Flight Input'!$AQ41,0)</f>
        <v>0</v>
      </c>
      <c r="T41">
        <f>IF('Flight Input'!$AZ41,S41*'Analysis raw'!$B$13+'Analysis raw'!$B$14,0)</f>
        <v>0</v>
      </c>
      <c r="U41">
        <f>T41-'Flight Input'!$AE41</f>
        <v>0</v>
      </c>
      <c r="W41">
        <f>IF('Flight Input'!$AZ41,W40+K41*'Flight Input'!$AQ41,0)</f>
        <v>0</v>
      </c>
      <c r="X41">
        <f>IF('Flight Input'!$AZ41,X40+W41*'Flight Input'!$AQ41,0)</f>
        <v>0</v>
      </c>
      <c r="Y41">
        <f>IF('Flight Input'!$AZ41,X41*'Analysis raw'!$B$19+'Analysis raw'!$B$20,0)</f>
        <v>0</v>
      </c>
      <c r="Z41">
        <f>Y41-'Flight Input'!$AE41</f>
        <v>0</v>
      </c>
      <c r="AB41">
        <f>IF('Flight Input'!$AZ41,INTEGRAL2(E41,$B41,AB40,'Analysis raw'!$B$24),0)</f>
        <v>0</v>
      </c>
      <c r="AC41">
        <f>IF('Flight Input'!$AZ41,INTEGRAL2(AB41,$B41,AC40,'Analysis raw'!$B$25),0)</f>
        <v>0</v>
      </c>
      <c r="AD41">
        <f>IF('Flight Input'!$AZ41,AC41*'Analysis raw'!$B$26+'Analysis raw'!$B$27,0)</f>
        <v>0</v>
      </c>
      <c r="AE41">
        <f>AD41-'Flight Input'!$AE41</f>
        <v>0</v>
      </c>
    </row>
    <row r="42" spans="1:31" x14ac:dyDescent="0.3">
      <c r="A42">
        <v>40</v>
      </c>
      <c r="B42">
        <f>'Flight Input'!T42</f>
        <v>0.79993099998682737</v>
      </c>
      <c r="C42">
        <f>'Flight Input'!X42</f>
        <v>9.8496708846000001</v>
      </c>
      <c r="E42">
        <f>C42-'Analysis raw'!$B$2</f>
        <v>8.7926566570395437E-4</v>
      </c>
      <c r="F42">
        <f>IF('Flight Input'!$AS42,F41+E42*'Flight Input'!$AQ42,0)</f>
        <v>0</v>
      </c>
      <c r="G42">
        <f>IF('Flight Input'!$AZ42,G41+F42*'Flight Input'!$AQ42,0)</f>
        <v>0</v>
      </c>
      <c r="I42">
        <f>C42-'Analysis raw'!$B$3</f>
        <v>-8.4661958793770253E-3</v>
      </c>
      <c r="J42">
        <f>MEDIAN2(E42,'Analysis raw'!$B$12,2)</f>
        <v>8.7926566570395437E-4</v>
      </c>
      <c r="K42">
        <f>AVERAGE2(E42,'Analysis raw'!$B$18,2)</f>
        <v>8.7926566570395437E-4</v>
      </c>
      <c r="M42">
        <f>IF('Flight Input'!$AZ42,M41+E42*'Flight Input'!$AQ42,0)</f>
        <v>0</v>
      </c>
      <c r="N42">
        <f>IF('Flight Input'!$AZ42,N41+M42*'Flight Input'!$AQ42,0)</f>
        <v>0</v>
      </c>
      <c r="O42">
        <f>IF('Flight Input'!$AZ42,N42*'Analysis raw'!$B$4+'Analysis raw'!$B$5,0)</f>
        <v>0</v>
      </c>
      <c r="P42">
        <f>O42-'Flight Input'!$AE42</f>
        <v>0</v>
      </c>
      <c r="R42">
        <f>IF('Flight Input'!$AZ42,R41+J42*'Flight Input'!$AQ42,0)</f>
        <v>0</v>
      </c>
      <c r="S42">
        <f>IF('Flight Input'!$AZ42,S41+R42*'Flight Input'!$AQ42,0)</f>
        <v>0</v>
      </c>
      <c r="T42">
        <f>IF('Flight Input'!$AZ42,S42*'Analysis raw'!$B$13+'Analysis raw'!$B$14,0)</f>
        <v>0</v>
      </c>
      <c r="U42">
        <f>T42-'Flight Input'!$AE42</f>
        <v>0</v>
      </c>
      <c r="W42">
        <f>IF('Flight Input'!$AZ42,W41+K42*'Flight Input'!$AQ42,0)</f>
        <v>0</v>
      </c>
      <c r="X42">
        <f>IF('Flight Input'!$AZ42,X41+W42*'Flight Input'!$AQ42,0)</f>
        <v>0</v>
      </c>
      <c r="Y42">
        <f>IF('Flight Input'!$AZ42,X42*'Analysis raw'!$B$19+'Analysis raw'!$B$20,0)</f>
        <v>0</v>
      </c>
      <c r="Z42">
        <f>Y42-'Flight Input'!$AE42</f>
        <v>0</v>
      </c>
      <c r="AB42">
        <f>IF('Flight Input'!$AZ42,INTEGRAL2(E42,$B42,AB41,'Analysis raw'!$B$24),0)</f>
        <v>0</v>
      </c>
      <c r="AC42">
        <f>IF('Flight Input'!$AZ42,INTEGRAL2(AB42,$B42,AC41,'Analysis raw'!$B$25),0)</f>
        <v>0</v>
      </c>
      <c r="AD42">
        <f>IF('Flight Input'!$AZ42,AC42*'Analysis raw'!$B$26+'Analysis raw'!$B$27,0)</f>
        <v>0</v>
      </c>
      <c r="AE42">
        <f>AD42-'Flight Input'!$AE42</f>
        <v>0</v>
      </c>
    </row>
    <row r="43" spans="1:31" x14ac:dyDescent="0.3">
      <c r="A43">
        <v>41</v>
      </c>
      <c r="B43">
        <f>'Flight Input'!T43</f>
        <v>0.81429600005503744</v>
      </c>
      <c r="C43">
        <f>'Flight Input'!X43</f>
        <v>9.8495826288000004</v>
      </c>
      <c r="E43">
        <f>C43-'Analysis raw'!$B$2</f>
        <v>7.910098657042397E-4</v>
      </c>
      <c r="F43">
        <f>IF('Flight Input'!$AS43,F42+E43*'Flight Input'!$AQ43,0)</f>
        <v>0</v>
      </c>
      <c r="G43">
        <f>IF('Flight Input'!$AZ43,G42+F43*'Flight Input'!$AQ43,0)</f>
        <v>0</v>
      </c>
      <c r="I43">
        <f>C43-'Analysis raw'!$B$3</f>
        <v>-8.55445167937674E-3</v>
      </c>
      <c r="J43">
        <f>MEDIAN2(E43,'Analysis raw'!$B$12,2)</f>
        <v>7.910098657042397E-4</v>
      </c>
      <c r="K43">
        <f>AVERAGE2(E43,'Analysis raw'!$B$18,2)</f>
        <v>7.910098657042397E-4</v>
      </c>
      <c r="M43">
        <f>IF('Flight Input'!$AZ43,M42+E43*'Flight Input'!$AQ43,0)</f>
        <v>0</v>
      </c>
      <c r="N43">
        <f>IF('Flight Input'!$AZ43,N42+M43*'Flight Input'!$AQ43,0)</f>
        <v>0</v>
      </c>
      <c r="O43">
        <f>IF('Flight Input'!$AZ43,N43*'Analysis raw'!$B$4+'Analysis raw'!$B$5,0)</f>
        <v>0</v>
      </c>
      <c r="P43">
        <f>O43-'Flight Input'!$AE43</f>
        <v>0</v>
      </c>
      <c r="R43">
        <f>IF('Flight Input'!$AZ43,R42+J43*'Flight Input'!$AQ43,0)</f>
        <v>0</v>
      </c>
      <c r="S43">
        <f>IF('Flight Input'!$AZ43,S42+R43*'Flight Input'!$AQ43,0)</f>
        <v>0</v>
      </c>
      <c r="T43">
        <f>IF('Flight Input'!$AZ43,S43*'Analysis raw'!$B$13+'Analysis raw'!$B$14,0)</f>
        <v>0</v>
      </c>
      <c r="U43">
        <f>T43-'Flight Input'!$AE43</f>
        <v>0</v>
      </c>
      <c r="W43">
        <f>IF('Flight Input'!$AZ43,W42+K43*'Flight Input'!$AQ43,0)</f>
        <v>0</v>
      </c>
      <c r="X43">
        <f>IF('Flight Input'!$AZ43,X42+W43*'Flight Input'!$AQ43,0)</f>
        <v>0</v>
      </c>
      <c r="Y43">
        <f>IF('Flight Input'!$AZ43,X43*'Analysis raw'!$B$19+'Analysis raw'!$B$20,0)</f>
        <v>0</v>
      </c>
      <c r="Z43">
        <f>Y43-'Flight Input'!$AE43</f>
        <v>0</v>
      </c>
      <c r="AB43">
        <f>IF('Flight Input'!$AZ43,INTEGRAL2(E43,$B43,AB42,'Analysis raw'!$B$24),0)</f>
        <v>0</v>
      </c>
      <c r="AC43">
        <f>IF('Flight Input'!$AZ43,INTEGRAL2(AB43,$B43,AC42,'Analysis raw'!$B$25),0)</f>
        <v>0</v>
      </c>
      <c r="AD43">
        <f>IF('Flight Input'!$AZ43,AC43*'Analysis raw'!$B$26+'Analysis raw'!$B$27,0)</f>
        <v>0</v>
      </c>
      <c r="AE43">
        <f>AD43-'Flight Input'!$AE43</f>
        <v>0</v>
      </c>
    </row>
    <row r="44" spans="1:31" x14ac:dyDescent="0.3">
      <c r="A44">
        <v>42</v>
      </c>
      <c r="B44">
        <f>'Flight Input'!T44</f>
        <v>0.83908199996221811</v>
      </c>
      <c r="C44">
        <f>'Flight Input'!X44</f>
        <v>9.7806254304000007</v>
      </c>
      <c r="E44">
        <f>C44-'Analysis raw'!$B$2</f>
        <v>-6.8166188534295458E-2</v>
      </c>
      <c r="F44">
        <f>IF('Flight Input'!$AS44,F43+E44*'Flight Input'!$AQ44,0)</f>
        <v>0</v>
      </c>
      <c r="G44">
        <f>IF('Flight Input'!$AZ44,G43+F44*'Flight Input'!$AQ44,0)</f>
        <v>0</v>
      </c>
      <c r="I44">
        <f>C44-'Analysis raw'!$B$3</f>
        <v>-7.7511650079376437E-2</v>
      </c>
      <c r="J44">
        <f>MEDIAN2(E44,'Analysis raw'!$B$12,2)</f>
        <v>-6.8166188534295458E-2</v>
      </c>
      <c r="K44">
        <f>AVERAGE2(E44,'Analysis raw'!$B$18,2)</f>
        <v>-6.8166188534295458E-2</v>
      </c>
      <c r="M44">
        <f>IF('Flight Input'!$AZ44,M43+E44*'Flight Input'!$AQ44,0)</f>
        <v>0</v>
      </c>
      <c r="N44">
        <f>IF('Flight Input'!$AZ44,N43+M44*'Flight Input'!$AQ44,0)</f>
        <v>0</v>
      </c>
      <c r="O44">
        <f>IF('Flight Input'!$AZ44,N44*'Analysis raw'!$B$4+'Analysis raw'!$B$5,0)</f>
        <v>0</v>
      </c>
      <c r="P44">
        <f>O44-'Flight Input'!$AE44</f>
        <v>0</v>
      </c>
      <c r="R44">
        <f>IF('Flight Input'!$AZ44,R43+J44*'Flight Input'!$AQ44,0)</f>
        <v>0</v>
      </c>
      <c r="S44">
        <f>IF('Flight Input'!$AZ44,S43+R44*'Flight Input'!$AQ44,0)</f>
        <v>0</v>
      </c>
      <c r="T44">
        <f>IF('Flight Input'!$AZ44,S44*'Analysis raw'!$B$13+'Analysis raw'!$B$14,0)</f>
        <v>0</v>
      </c>
      <c r="U44">
        <f>T44-'Flight Input'!$AE44</f>
        <v>0</v>
      </c>
      <c r="W44">
        <f>IF('Flight Input'!$AZ44,W43+K44*'Flight Input'!$AQ44,0)</f>
        <v>0</v>
      </c>
      <c r="X44">
        <f>IF('Flight Input'!$AZ44,X43+W44*'Flight Input'!$AQ44,0)</f>
        <v>0</v>
      </c>
      <c r="Y44">
        <f>IF('Flight Input'!$AZ44,X44*'Analysis raw'!$B$19+'Analysis raw'!$B$20,0)</f>
        <v>0</v>
      </c>
      <c r="Z44">
        <f>Y44-'Flight Input'!$AE44</f>
        <v>0</v>
      </c>
      <c r="AB44">
        <f>IF('Flight Input'!$AZ44,INTEGRAL2(E44,$B44,AB43,'Analysis raw'!$B$24),0)</f>
        <v>0</v>
      </c>
      <c r="AC44">
        <f>IF('Flight Input'!$AZ44,INTEGRAL2(AB44,$B44,AC43,'Analysis raw'!$B$25),0)</f>
        <v>0</v>
      </c>
      <c r="AD44">
        <f>IF('Flight Input'!$AZ44,AC44*'Analysis raw'!$B$26+'Analysis raw'!$B$27,0)</f>
        <v>0</v>
      </c>
      <c r="AE44">
        <f>AD44-'Flight Input'!$AE44</f>
        <v>0</v>
      </c>
    </row>
    <row r="45" spans="1:31" x14ac:dyDescent="0.3">
      <c r="A45">
        <v>43</v>
      </c>
      <c r="B45">
        <f>'Flight Input'!T45</f>
        <v>0.85952599998563528</v>
      </c>
      <c r="C45">
        <f>'Flight Input'!X45</f>
        <v>9.8475821639999985</v>
      </c>
      <c r="E45">
        <f>C45-'Analysis raw'!$B$2</f>
        <v>-1.2094549342975824E-3</v>
      </c>
      <c r="F45">
        <f>IF('Flight Input'!$AS45,F44+E45*'Flight Input'!$AQ45,0)</f>
        <v>0</v>
      </c>
      <c r="G45">
        <f>IF('Flight Input'!$AZ45,G44+F45*'Flight Input'!$AQ45,0)</f>
        <v>0</v>
      </c>
      <c r="I45">
        <f>C45-'Analysis raw'!$B$3</f>
        <v>-1.0554916479378562E-2</v>
      </c>
      <c r="J45">
        <f>MEDIAN2(E45,'Analysis raw'!$B$12,2)</f>
        <v>-1.2094549342975824E-3</v>
      </c>
      <c r="K45">
        <f>AVERAGE2(E45,'Analysis raw'!$B$18,2)</f>
        <v>-1.2094549342975824E-3</v>
      </c>
      <c r="M45">
        <f>IF('Flight Input'!$AZ45,M44+E45*'Flight Input'!$AQ45,0)</f>
        <v>0</v>
      </c>
      <c r="N45">
        <f>IF('Flight Input'!$AZ45,N44+M45*'Flight Input'!$AQ45,0)</f>
        <v>0</v>
      </c>
      <c r="O45">
        <f>IF('Flight Input'!$AZ45,N45*'Analysis raw'!$B$4+'Analysis raw'!$B$5,0)</f>
        <v>0</v>
      </c>
      <c r="P45">
        <f>O45-'Flight Input'!$AE45</f>
        <v>0</v>
      </c>
      <c r="R45">
        <f>IF('Flight Input'!$AZ45,R44+J45*'Flight Input'!$AQ45,0)</f>
        <v>0</v>
      </c>
      <c r="S45">
        <f>IF('Flight Input'!$AZ45,S44+R45*'Flight Input'!$AQ45,0)</f>
        <v>0</v>
      </c>
      <c r="T45">
        <f>IF('Flight Input'!$AZ45,S45*'Analysis raw'!$B$13+'Analysis raw'!$B$14,0)</f>
        <v>0</v>
      </c>
      <c r="U45">
        <f>T45-'Flight Input'!$AE45</f>
        <v>0</v>
      </c>
      <c r="W45">
        <f>IF('Flight Input'!$AZ45,W44+K45*'Flight Input'!$AQ45,0)</f>
        <v>0</v>
      </c>
      <c r="X45">
        <f>IF('Flight Input'!$AZ45,X44+W45*'Flight Input'!$AQ45,0)</f>
        <v>0</v>
      </c>
      <c r="Y45">
        <f>IF('Flight Input'!$AZ45,X45*'Analysis raw'!$B$19+'Analysis raw'!$B$20,0)</f>
        <v>0</v>
      </c>
      <c r="Z45">
        <f>Y45-'Flight Input'!$AE45</f>
        <v>0</v>
      </c>
      <c r="AB45">
        <f>IF('Flight Input'!$AZ45,INTEGRAL2(E45,$B45,AB44,'Analysis raw'!$B$24),0)</f>
        <v>0</v>
      </c>
      <c r="AC45">
        <f>IF('Flight Input'!$AZ45,INTEGRAL2(AB45,$B45,AC44,'Analysis raw'!$B$25),0)</f>
        <v>0</v>
      </c>
      <c r="AD45">
        <f>IF('Flight Input'!$AZ45,AC45*'Analysis raw'!$B$26+'Analysis raw'!$B$27,0)</f>
        <v>0</v>
      </c>
      <c r="AE45">
        <f>AD45-'Flight Input'!$AE45</f>
        <v>0</v>
      </c>
    </row>
    <row r="46" spans="1:31" x14ac:dyDescent="0.3">
      <c r="A46">
        <v>44</v>
      </c>
      <c r="B46">
        <f>'Flight Input'!T46</f>
        <v>0.87445000000298023</v>
      </c>
      <c r="C46">
        <f>'Flight Input'!X46</f>
        <v>9.8656353782000021</v>
      </c>
      <c r="E46">
        <f>C46-'Analysis raw'!$B$2</f>
        <v>1.6843759265706026E-2</v>
      </c>
      <c r="F46">
        <f>IF('Flight Input'!$AS46,F45+E46*'Flight Input'!$AQ46,0)</f>
        <v>0</v>
      </c>
      <c r="G46">
        <f>IF('Flight Input'!$AZ46,G45+F46*'Flight Input'!$AQ46,0)</f>
        <v>0</v>
      </c>
      <c r="I46">
        <f>C46-'Analysis raw'!$B$3</f>
        <v>7.4982977206250467E-3</v>
      </c>
      <c r="J46">
        <f>MEDIAN2(E46,'Analysis raw'!$B$12,2)</f>
        <v>1.6843759265706026E-2</v>
      </c>
      <c r="K46">
        <f>AVERAGE2(E46,'Analysis raw'!$B$18,2)</f>
        <v>1.6843759265706026E-2</v>
      </c>
      <c r="M46">
        <f>IF('Flight Input'!$AZ46,M45+E46*'Flight Input'!$AQ46,0)</f>
        <v>0</v>
      </c>
      <c r="N46">
        <f>IF('Flight Input'!$AZ46,N45+M46*'Flight Input'!$AQ46,0)</f>
        <v>0</v>
      </c>
      <c r="O46">
        <f>IF('Flight Input'!$AZ46,N46*'Analysis raw'!$B$4+'Analysis raw'!$B$5,0)</f>
        <v>0</v>
      </c>
      <c r="P46">
        <f>O46-'Flight Input'!$AE46</f>
        <v>0</v>
      </c>
      <c r="R46">
        <f>IF('Flight Input'!$AZ46,R45+J46*'Flight Input'!$AQ46,0)</f>
        <v>0</v>
      </c>
      <c r="S46">
        <f>IF('Flight Input'!$AZ46,S45+R46*'Flight Input'!$AQ46,0)</f>
        <v>0</v>
      </c>
      <c r="T46">
        <f>IF('Flight Input'!$AZ46,S46*'Analysis raw'!$B$13+'Analysis raw'!$B$14,0)</f>
        <v>0</v>
      </c>
      <c r="U46">
        <f>T46-'Flight Input'!$AE46</f>
        <v>0</v>
      </c>
      <c r="W46">
        <f>IF('Flight Input'!$AZ46,W45+K46*'Flight Input'!$AQ46,0)</f>
        <v>0</v>
      </c>
      <c r="X46">
        <f>IF('Flight Input'!$AZ46,X45+W46*'Flight Input'!$AQ46,0)</f>
        <v>0</v>
      </c>
      <c r="Y46">
        <f>IF('Flight Input'!$AZ46,X46*'Analysis raw'!$B$19+'Analysis raw'!$B$20,0)</f>
        <v>0</v>
      </c>
      <c r="Z46">
        <f>Y46-'Flight Input'!$AE46</f>
        <v>0</v>
      </c>
      <c r="AB46">
        <f>IF('Flight Input'!$AZ46,INTEGRAL2(E46,$B46,AB45,'Analysis raw'!$B$24),0)</f>
        <v>0</v>
      </c>
      <c r="AC46">
        <f>IF('Flight Input'!$AZ46,INTEGRAL2(AB46,$B46,AC45,'Analysis raw'!$B$25),0)</f>
        <v>0</v>
      </c>
      <c r="AD46">
        <f>IF('Flight Input'!$AZ46,AC46*'Analysis raw'!$B$26+'Analysis raw'!$B$27,0)</f>
        <v>0</v>
      </c>
      <c r="AE46">
        <f>AD46-'Flight Input'!$AE46</f>
        <v>0</v>
      </c>
    </row>
    <row r="47" spans="1:31" x14ac:dyDescent="0.3">
      <c r="A47">
        <v>45</v>
      </c>
      <c r="B47">
        <f>'Flight Input'!T47</f>
        <v>0.89508699998259544</v>
      </c>
      <c r="C47">
        <f>'Flight Input'!X47</f>
        <v>9.8616834795999999</v>
      </c>
      <c r="E47">
        <f>C47-'Analysis raw'!$B$2</f>
        <v>1.2891860665703803E-2</v>
      </c>
      <c r="F47">
        <f>IF('Flight Input'!$AS47,F46+E47*'Flight Input'!$AQ47,0)</f>
        <v>0</v>
      </c>
      <c r="G47">
        <f>IF('Flight Input'!$AZ47,G46+F47*'Flight Input'!$AQ47,0)</f>
        <v>0</v>
      </c>
      <c r="I47">
        <f>C47-'Analysis raw'!$B$3</f>
        <v>3.5463991206228229E-3</v>
      </c>
      <c r="J47">
        <f>MEDIAN2(E47,'Analysis raw'!$B$12,2)</f>
        <v>1.2891860665703803E-2</v>
      </c>
      <c r="K47">
        <f>AVERAGE2(E47,'Analysis raw'!$B$18,2)</f>
        <v>1.2891860665703803E-2</v>
      </c>
      <c r="M47">
        <f>IF('Flight Input'!$AZ47,M46+E47*'Flight Input'!$AQ47,0)</f>
        <v>0</v>
      </c>
      <c r="N47">
        <f>IF('Flight Input'!$AZ47,N46+M47*'Flight Input'!$AQ47,0)</f>
        <v>0</v>
      </c>
      <c r="O47">
        <f>IF('Flight Input'!$AZ47,N47*'Analysis raw'!$B$4+'Analysis raw'!$B$5,0)</f>
        <v>0</v>
      </c>
      <c r="P47">
        <f>O47-'Flight Input'!$AE47</f>
        <v>0</v>
      </c>
      <c r="R47">
        <f>IF('Flight Input'!$AZ47,R46+J47*'Flight Input'!$AQ47,0)</f>
        <v>0</v>
      </c>
      <c r="S47">
        <f>IF('Flight Input'!$AZ47,S46+R47*'Flight Input'!$AQ47,0)</f>
        <v>0</v>
      </c>
      <c r="T47">
        <f>IF('Flight Input'!$AZ47,S47*'Analysis raw'!$B$13+'Analysis raw'!$B$14,0)</f>
        <v>0</v>
      </c>
      <c r="U47">
        <f>T47-'Flight Input'!$AE47</f>
        <v>0</v>
      </c>
      <c r="W47">
        <f>IF('Flight Input'!$AZ47,W46+K47*'Flight Input'!$AQ47,0)</f>
        <v>0</v>
      </c>
      <c r="X47">
        <f>IF('Flight Input'!$AZ47,X46+W47*'Flight Input'!$AQ47,0)</f>
        <v>0</v>
      </c>
      <c r="Y47">
        <f>IF('Flight Input'!$AZ47,X47*'Analysis raw'!$B$19+'Analysis raw'!$B$20,0)</f>
        <v>0</v>
      </c>
      <c r="Z47">
        <f>Y47-'Flight Input'!$AE47</f>
        <v>0</v>
      </c>
      <c r="AB47">
        <f>IF('Flight Input'!$AZ47,INTEGRAL2(E47,$B47,AB46,'Analysis raw'!$B$24),0)</f>
        <v>0</v>
      </c>
      <c r="AC47">
        <f>IF('Flight Input'!$AZ47,INTEGRAL2(AB47,$B47,AC46,'Analysis raw'!$B$25),0)</f>
        <v>0</v>
      </c>
      <c r="AD47">
        <f>IF('Flight Input'!$AZ47,AC47*'Analysis raw'!$B$26+'Analysis raw'!$B$27,0)</f>
        <v>0</v>
      </c>
      <c r="AE47">
        <f>AD47-'Flight Input'!$AE47</f>
        <v>0</v>
      </c>
    </row>
    <row r="48" spans="1:31" x14ac:dyDescent="0.3">
      <c r="A48">
        <v>46</v>
      </c>
      <c r="B48">
        <f>'Flight Input'!T48</f>
        <v>0.91429800004698336</v>
      </c>
      <c r="C48">
        <f>'Flight Input'!X48</f>
        <v>9.8457582108000015</v>
      </c>
      <c r="E48">
        <f>C48-'Analysis raw'!$B$2</f>
        <v>-3.0334081342946462E-3</v>
      </c>
      <c r="F48">
        <f>IF('Flight Input'!$AS48,F47+E48*'Flight Input'!$AQ48,0)</f>
        <v>0</v>
      </c>
      <c r="G48">
        <f>IF('Flight Input'!$AZ48,G47+F48*'Flight Input'!$AQ48,0)</f>
        <v>0</v>
      </c>
      <c r="I48">
        <f>C48-'Analysis raw'!$B$3</f>
        <v>-1.2378869679375626E-2</v>
      </c>
      <c r="J48">
        <f>MEDIAN2(E48,'Analysis raw'!$B$12,2)</f>
        <v>-3.0334081342946462E-3</v>
      </c>
      <c r="K48">
        <f>AVERAGE2(E48,'Analysis raw'!$B$18,2)</f>
        <v>-3.0334081342946462E-3</v>
      </c>
      <c r="M48">
        <f>IF('Flight Input'!$AZ48,M47+E48*'Flight Input'!$AQ48,0)</f>
        <v>0</v>
      </c>
      <c r="N48">
        <f>IF('Flight Input'!$AZ48,N47+M48*'Flight Input'!$AQ48,0)</f>
        <v>0</v>
      </c>
      <c r="O48">
        <f>IF('Flight Input'!$AZ48,N48*'Analysis raw'!$B$4+'Analysis raw'!$B$5,0)</f>
        <v>0</v>
      </c>
      <c r="P48">
        <f>O48-'Flight Input'!$AE48</f>
        <v>0</v>
      </c>
      <c r="R48">
        <f>IF('Flight Input'!$AZ48,R47+J48*'Flight Input'!$AQ48,0)</f>
        <v>0</v>
      </c>
      <c r="S48">
        <f>IF('Flight Input'!$AZ48,S47+R48*'Flight Input'!$AQ48,0)</f>
        <v>0</v>
      </c>
      <c r="T48">
        <f>IF('Flight Input'!$AZ48,S48*'Analysis raw'!$B$13+'Analysis raw'!$B$14,0)</f>
        <v>0</v>
      </c>
      <c r="U48">
        <f>T48-'Flight Input'!$AE48</f>
        <v>0</v>
      </c>
      <c r="W48">
        <f>IF('Flight Input'!$AZ48,W47+K48*'Flight Input'!$AQ48,0)</f>
        <v>0</v>
      </c>
      <c r="X48">
        <f>IF('Flight Input'!$AZ48,X47+W48*'Flight Input'!$AQ48,0)</f>
        <v>0</v>
      </c>
      <c r="Y48">
        <f>IF('Flight Input'!$AZ48,X48*'Analysis raw'!$B$19+'Analysis raw'!$B$20,0)</f>
        <v>0</v>
      </c>
      <c r="Z48">
        <f>Y48-'Flight Input'!$AE48</f>
        <v>0</v>
      </c>
      <c r="AB48">
        <f>IF('Flight Input'!$AZ48,INTEGRAL2(E48,$B48,AB47,'Analysis raw'!$B$24),0)</f>
        <v>0</v>
      </c>
      <c r="AC48">
        <f>IF('Flight Input'!$AZ48,INTEGRAL2(AB48,$B48,AC47,'Analysis raw'!$B$25),0)</f>
        <v>0</v>
      </c>
      <c r="AD48">
        <f>IF('Flight Input'!$AZ48,AC48*'Analysis raw'!$B$26+'Analysis raw'!$B$27,0)</f>
        <v>0</v>
      </c>
      <c r="AE48">
        <f>AD48-'Flight Input'!$AE48</f>
        <v>0</v>
      </c>
    </row>
    <row r="49" spans="1:31" x14ac:dyDescent="0.3">
      <c r="A49">
        <v>47</v>
      </c>
      <c r="B49">
        <f>'Flight Input'!T49</f>
        <v>0.94034800003282726</v>
      </c>
      <c r="C49">
        <f>'Flight Input'!X49</f>
        <v>9.84738604</v>
      </c>
      <c r="E49">
        <f>C49-'Analysis raw'!$B$2</f>
        <v>-1.4055789342961589E-3</v>
      </c>
      <c r="F49">
        <f>IF('Flight Input'!$AS49,F48+E49*'Flight Input'!$AQ49,0)</f>
        <v>0</v>
      </c>
      <c r="G49">
        <f>IF('Flight Input'!$AZ49,G48+F49*'Flight Input'!$AQ49,0)</f>
        <v>0</v>
      </c>
      <c r="I49">
        <f>C49-'Analysis raw'!$B$3</f>
        <v>-1.0751040479377139E-2</v>
      </c>
      <c r="J49">
        <f>MEDIAN2(E49,'Analysis raw'!$B$12,2)</f>
        <v>-1.4055789342961589E-3</v>
      </c>
      <c r="K49">
        <f>AVERAGE2(E49,'Analysis raw'!$B$18,2)</f>
        <v>-1.4055789342961589E-3</v>
      </c>
      <c r="M49">
        <f>IF('Flight Input'!$AZ49,M48+E49*'Flight Input'!$AQ49,0)</f>
        <v>0</v>
      </c>
      <c r="N49">
        <f>IF('Flight Input'!$AZ49,N48+M49*'Flight Input'!$AQ49,0)</f>
        <v>0</v>
      </c>
      <c r="O49">
        <f>IF('Flight Input'!$AZ49,N49*'Analysis raw'!$B$4+'Analysis raw'!$B$5,0)</f>
        <v>0</v>
      </c>
      <c r="P49">
        <f>O49-'Flight Input'!$AE49</f>
        <v>0</v>
      </c>
      <c r="R49">
        <f>IF('Flight Input'!$AZ49,R48+J49*'Flight Input'!$AQ49,0)</f>
        <v>0</v>
      </c>
      <c r="S49">
        <f>IF('Flight Input'!$AZ49,S48+R49*'Flight Input'!$AQ49,0)</f>
        <v>0</v>
      </c>
      <c r="T49">
        <f>IF('Flight Input'!$AZ49,S49*'Analysis raw'!$B$13+'Analysis raw'!$B$14,0)</f>
        <v>0</v>
      </c>
      <c r="U49">
        <f>T49-'Flight Input'!$AE49</f>
        <v>0</v>
      </c>
      <c r="W49">
        <f>IF('Flight Input'!$AZ49,W48+K49*'Flight Input'!$AQ49,0)</f>
        <v>0</v>
      </c>
      <c r="X49">
        <f>IF('Flight Input'!$AZ49,X48+W49*'Flight Input'!$AQ49,0)</f>
        <v>0</v>
      </c>
      <c r="Y49">
        <f>IF('Flight Input'!$AZ49,X49*'Analysis raw'!$B$19+'Analysis raw'!$B$20,0)</f>
        <v>0</v>
      </c>
      <c r="Z49">
        <f>Y49-'Flight Input'!$AE49</f>
        <v>0</v>
      </c>
      <c r="AB49">
        <f>IF('Flight Input'!$AZ49,INTEGRAL2(E49,$B49,AB48,'Analysis raw'!$B$24),0)</f>
        <v>0</v>
      </c>
      <c r="AC49">
        <f>IF('Flight Input'!$AZ49,INTEGRAL2(AB49,$B49,AC48,'Analysis raw'!$B$25),0)</f>
        <v>0</v>
      </c>
      <c r="AD49">
        <f>IF('Flight Input'!$AZ49,AC49*'Analysis raw'!$B$26+'Analysis raw'!$B$27,0)</f>
        <v>0</v>
      </c>
      <c r="AE49">
        <f>AD49-'Flight Input'!$AE49</f>
        <v>0</v>
      </c>
    </row>
    <row r="50" spans="1:31" x14ac:dyDescent="0.3">
      <c r="A50">
        <v>48</v>
      </c>
      <c r="B50">
        <f>'Flight Input'!T50</f>
        <v>0.95808699994813651</v>
      </c>
      <c r="C50">
        <f>'Flight Input'!X50</f>
        <v>9.8140645723999995</v>
      </c>
      <c r="E50">
        <f>C50-'Analysis raw'!$B$2</f>
        <v>-3.4727046534296591E-2</v>
      </c>
      <c r="F50">
        <f>IF('Flight Input'!$AS50,F49+E50*'Flight Input'!$AQ50,0)</f>
        <v>0</v>
      </c>
      <c r="G50">
        <f>IF('Flight Input'!$AZ50,G49+F50*'Flight Input'!$AQ50,0)</f>
        <v>0</v>
      </c>
      <c r="I50">
        <f>C50-'Analysis raw'!$B$3</f>
        <v>-4.407250807937757E-2</v>
      </c>
      <c r="J50">
        <f>MEDIAN2(E50,'Analysis raw'!$B$12,2)</f>
        <v>-3.4727046534296591E-2</v>
      </c>
      <c r="K50">
        <f>AVERAGE2(E50,'Analysis raw'!$B$18,2)</f>
        <v>-3.4727046534296591E-2</v>
      </c>
      <c r="M50">
        <f>IF('Flight Input'!$AZ50,M49+E50*'Flight Input'!$AQ50,0)</f>
        <v>0</v>
      </c>
      <c r="N50">
        <f>IF('Flight Input'!$AZ50,N49+M50*'Flight Input'!$AQ50,0)</f>
        <v>0</v>
      </c>
      <c r="O50">
        <f>IF('Flight Input'!$AZ50,N50*'Analysis raw'!$B$4+'Analysis raw'!$B$5,0)</f>
        <v>0</v>
      </c>
      <c r="P50">
        <f>O50-'Flight Input'!$AE50</f>
        <v>0</v>
      </c>
      <c r="R50">
        <f>IF('Flight Input'!$AZ50,R49+J50*'Flight Input'!$AQ50,0)</f>
        <v>0</v>
      </c>
      <c r="S50">
        <f>IF('Flight Input'!$AZ50,S49+R50*'Flight Input'!$AQ50,0)</f>
        <v>0</v>
      </c>
      <c r="T50">
        <f>IF('Flight Input'!$AZ50,S50*'Analysis raw'!$B$13+'Analysis raw'!$B$14,0)</f>
        <v>0</v>
      </c>
      <c r="U50">
        <f>T50-'Flight Input'!$AE50</f>
        <v>0</v>
      </c>
      <c r="W50">
        <f>IF('Flight Input'!$AZ50,W49+K50*'Flight Input'!$AQ50,0)</f>
        <v>0</v>
      </c>
      <c r="X50">
        <f>IF('Flight Input'!$AZ50,X49+W50*'Flight Input'!$AQ50,0)</f>
        <v>0</v>
      </c>
      <c r="Y50">
        <f>IF('Flight Input'!$AZ50,X50*'Analysis raw'!$B$19+'Analysis raw'!$B$20,0)</f>
        <v>0</v>
      </c>
      <c r="Z50">
        <f>Y50-'Flight Input'!$AE50</f>
        <v>0</v>
      </c>
      <c r="AB50">
        <f>IF('Flight Input'!$AZ50,INTEGRAL2(E50,$B50,AB49,'Analysis raw'!$B$24),0)</f>
        <v>0</v>
      </c>
      <c r="AC50">
        <f>IF('Flight Input'!$AZ50,INTEGRAL2(AB50,$B50,AC49,'Analysis raw'!$B$25),0)</f>
        <v>0</v>
      </c>
      <c r="AD50">
        <f>IF('Flight Input'!$AZ50,AC50*'Analysis raw'!$B$26+'Analysis raw'!$B$27,0)</f>
        <v>0</v>
      </c>
      <c r="AE50">
        <f>AD50-'Flight Input'!$AE50</f>
        <v>0</v>
      </c>
    </row>
    <row r="51" spans="1:31" x14ac:dyDescent="0.3">
      <c r="A51">
        <v>49</v>
      </c>
      <c r="B51">
        <f>'Flight Input'!T51</f>
        <v>0.97596299997530878</v>
      </c>
      <c r="C51">
        <f>'Flight Input'!X51</f>
        <v>9.8626346809999994</v>
      </c>
      <c r="E51">
        <f>C51-'Analysis raw'!$B$2</f>
        <v>1.3843062065703293E-2</v>
      </c>
      <c r="F51">
        <f>IF('Flight Input'!$AS51,F50+E51*'Flight Input'!$AQ51,0)</f>
        <v>0</v>
      </c>
      <c r="G51">
        <f>IF('Flight Input'!$AZ51,G50+F51*'Flight Input'!$AQ51,0)</f>
        <v>0</v>
      </c>
      <c r="I51">
        <f>C51-'Analysis raw'!$B$3</f>
        <v>4.4976005206223135E-3</v>
      </c>
      <c r="J51">
        <f>MEDIAN2(E51,'Analysis raw'!$B$12,2)</f>
        <v>1.3843062065703293E-2</v>
      </c>
      <c r="K51">
        <f>AVERAGE2(E51,'Analysis raw'!$B$18,2)</f>
        <v>1.3843062065703293E-2</v>
      </c>
      <c r="M51">
        <f>IF('Flight Input'!$AZ51,M50+E51*'Flight Input'!$AQ51,0)</f>
        <v>0</v>
      </c>
      <c r="N51">
        <f>IF('Flight Input'!$AZ51,N50+M51*'Flight Input'!$AQ51,0)</f>
        <v>0</v>
      </c>
      <c r="O51">
        <f>IF('Flight Input'!$AZ51,N51*'Analysis raw'!$B$4+'Analysis raw'!$B$5,0)</f>
        <v>0</v>
      </c>
      <c r="P51">
        <f>O51-'Flight Input'!$AE51</f>
        <v>0</v>
      </c>
      <c r="R51">
        <f>IF('Flight Input'!$AZ51,R50+J51*'Flight Input'!$AQ51,0)</f>
        <v>0</v>
      </c>
      <c r="S51">
        <f>IF('Flight Input'!$AZ51,S50+R51*'Flight Input'!$AQ51,0)</f>
        <v>0</v>
      </c>
      <c r="T51">
        <f>IF('Flight Input'!$AZ51,S51*'Analysis raw'!$B$13+'Analysis raw'!$B$14,0)</f>
        <v>0</v>
      </c>
      <c r="U51">
        <f>T51-'Flight Input'!$AE51</f>
        <v>0</v>
      </c>
      <c r="W51">
        <f>IF('Flight Input'!$AZ51,W50+K51*'Flight Input'!$AQ51,0)</f>
        <v>0</v>
      </c>
      <c r="X51">
        <f>IF('Flight Input'!$AZ51,X50+W51*'Flight Input'!$AQ51,0)</f>
        <v>0</v>
      </c>
      <c r="Y51">
        <f>IF('Flight Input'!$AZ51,X51*'Analysis raw'!$B$19+'Analysis raw'!$B$20,0)</f>
        <v>0</v>
      </c>
      <c r="Z51">
        <f>Y51-'Flight Input'!$AE51</f>
        <v>0</v>
      </c>
      <c r="AB51">
        <f>IF('Flight Input'!$AZ51,INTEGRAL2(E51,$B51,AB50,'Analysis raw'!$B$24),0)</f>
        <v>0</v>
      </c>
      <c r="AC51">
        <f>IF('Flight Input'!$AZ51,INTEGRAL2(AB51,$B51,AC50,'Analysis raw'!$B$25),0)</f>
        <v>0</v>
      </c>
      <c r="AD51">
        <f>IF('Flight Input'!$AZ51,AC51*'Analysis raw'!$B$26+'Analysis raw'!$B$27,0)</f>
        <v>0</v>
      </c>
      <c r="AE51">
        <f>AD51-'Flight Input'!$AE51</f>
        <v>0</v>
      </c>
    </row>
    <row r="52" spans="1:31" x14ac:dyDescent="0.3">
      <c r="A52">
        <v>50</v>
      </c>
      <c r="B52">
        <f>'Flight Input'!T52</f>
        <v>1.0003639999777079</v>
      </c>
      <c r="C52">
        <f>'Flight Input'!X52</f>
        <v>9.8519949540000002</v>
      </c>
      <c r="E52">
        <f>C52-'Analysis raw'!$B$2</f>
        <v>3.2033350657041382E-3</v>
      </c>
      <c r="F52">
        <f>IF('Flight Input'!$AS52,F51+E52*'Flight Input'!$AQ52,0)</f>
        <v>0</v>
      </c>
      <c r="G52">
        <f>IF('Flight Input'!$AZ52,G51+F52*'Flight Input'!$AQ52,0)</f>
        <v>0</v>
      </c>
      <c r="I52">
        <f>C52-'Analysis raw'!$B$3</f>
        <v>-6.1421264793768415E-3</v>
      </c>
      <c r="J52">
        <f>MEDIAN2(E52,'Analysis raw'!$B$12,2)</f>
        <v>3.2033350657041382E-3</v>
      </c>
      <c r="K52">
        <f>AVERAGE2(E52,'Analysis raw'!$B$18,2)</f>
        <v>3.2033350657041382E-3</v>
      </c>
      <c r="M52">
        <f>IF('Flight Input'!$AZ52,M51+E52*'Flight Input'!$AQ52,0)</f>
        <v>0</v>
      </c>
      <c r="N52">
        <f>IF('Flight Input'!$AZ52,N51+M52*'Flight Input'!$AQ52,0)</f>
        <v>0</v>
      </c>
      <c r="O52">
        <f>IF('Flight Input'!$AZ52,N52*'Analysis raw'!$B$4+'Analysis raw'!$B$5,0)</f>
        <v>0</v>
      </c>
      <c r="P52">
        <f>O52-'Flight Input'!$AE52</f>
        <v>0</v>
      </c>
      <c r="R52">
        <f>IF('Flight Input'!$AZ52,R51+J52*'Flight Input'!$AQ52,0)</f>
        <v>0</v>
      </c>
      <c r="S52">
        <f>IF('Flight Input'!$AZ52,S51+R52*'Flight Input'!$AQ52,0)</f>
        <v>0</v>
      </c>
      <c r="T52">
        <f>IF('Flight Input'!$AZ52,S52*'Analysis raw'!$B$13+'Analysis raw'!$B$14,0)</f>
        <v>0</v>
      </c>
      <c r="U52">
        <f>T52-'Flight Input'!$AE52</f>
        <v>0</v>
      </c>
      <c r="W52">
        <f>IF('Flight Input'!$AZ52,W51+K52*'Flight Input'!$AQ52,0)</f>
        <v>0</v>
      </c>
      <c r="X52">
        <f>IF('Flight Input'!$AZ52,X51+W52*'Flight Input'!$AQ52,0)</f>
        <v>0</v>
      </c>
      <c r="Y52">
        <f>IF('Flight Input'!$AZ52,X52*'Analysis raw'!$B$19+'Analysis raw'!$B$20,0)</f>
        <v>0</v>
      </c>
      <c r="Z52">
        <f>Y52-'Flight Input'!$AE52</f>
        <v>0</v>
      </c>
      <c r="AB52">
        <f>IF('Flight Input'!$AZ52,INTEGRAL2(E52,$B52,AB51,'Analysis raw'!$B$24),0)</f>
        <v>0</v>
      </c>
      <c r="AC52">
        <f>IF('Flight Input'!$AZ52,INTEGRAL2(AB52,$B52,AC51,'Analysis raw'!$B$25),0)</f>
        <v>0</v>
      </c>
      <c r="AD52">
        <f>IF('Flight Input'!$AZ52,AC52*'Analysis raw'!$B$26+'Analysis raw'!$B$27,0)</f>
        <v>0</v>
      </c>
      <c r="AE52">
        <f>AD52-'Flight Input'!$AE52</f>
        <v>0</v>
      </c>
    </row>
    <row r="53" spans="1:31" x14ac:dyDescent="0.3">
      <c r="A53">
        <v>51</v>
      </c>
      <c r="B53">
        <f>'Flight Input'!T53</f>
        <v>1.0176780000329018</v>
      </c>
      <c r="C53">
        <f>'Flight Input'!X53</f>
        <v>9.8468466990000003</v>
      </c>
      <c r="E53">
        <f>C53-'Analysis raw'!$B$2</f>
        <v>-1.9449199342957968E-3</v>
      </c>
      <c r="F53">
        <f>IF('Flight Input'!$AS53,F52+E53*'Flight Input'!$AQ53,0)</f>
        <v>0</v>
      </c>
      <c r="G53">
        <f>IF('Flight Input'!$AZ53,G52+F53*'Flight Input'!$AQ53,0)</f>
        <v>0</v>
      </c>
      <c r="I53">
        <f>C53-'Analysis raw'!$B$3</f>
        <v>-1.1290381479376776E-2</v>
      </c>
      <c r="J53">
        <f>MEDIAN2(E53,'Analysis raw'!$B$12,2)</f>
        <v>-1.9449199342957968E-3</v>
      </c>
      <c r="K53">
        <f>AVERAGE2(E53,'Analysis raw'!$B$18,2)</f>
        <v>-1.9449199342957968E-3</v>
      </c>
      <c r="M53">
        <f>IF('Flight Input'!$AZ53,M52+E53*'Flight Input'!$AQ53,0)</f>
        <v>0</v>
      </c>
      <c r="N53">
        <f>IF('Flight Input'!$AZ53,N52+M53*'Flight Input'!$AQ53,0)</f>
        <v>0</v>
      </c>
      <c r="O53">
        <f>IF('Flight Input'!$AZ53,N53*'Analysis raw'!$B$4+'Analysis raw'!$B$5,0)</f>
        <v>0</v>
      </c>
      <c r="P53">
        <f>O53-'Flight Input'!$AE53</f>
        <v>0</v>
      </c>
      <c r="R53">
        <f>IF('Flight Input'!$AZ53,R52+J53*'Flight Input'!$AQ53,0)</f>
        <v>0</v>
      </c>
      <c r="S53">
        <f>IF('Flight Input'!$AZ53,S52+R53*'Flight Input'!$AQ53,0)</f>
        <v>0</v>
      </c>
      <c r="T53">
        <f>IF('Flight Input'!$AZ53,S53*'Analysis raw'!$B$13+'Analysis raw'!$B$14,0)</f>
        <v>0</v>
      </c>
      <c r="U53">
        <f>T53-'Flight Input'!$AE53</f>
        <v>0</v>
      </c>
      <c r="W53">
        <f>IF('Flight Input'!$AZ53,W52+K53*'Flight Input'!$AQ53,0)</f>
        <v>0</v>
      </c>
      <c r="X53">
        <f>IF('Flight Input'!$AZ53,X52+W53*'Flight Input'!$AQ53,0)</f>
        <v>0</v>
      </c>
      <c r="Y53">
        <f>IF('Flight Input'!$AZ53,X53*'Analysis raw'!$B$19+'Analysis raw'!$B$20,0)</f>
        <v>0</v>
      </c>
      <c r="Z53">
        <f>Y53-'Flight Input'!$AE53</f>
        <v>0</v>
      </c>
      <c r="AB53">
        <f>IF('Flight Input'!$AZ53,INTEGRAL2(E53,$B53,AB52,'Analysis raw'!$B$24),0)</f>
        <v>0</v>
      </c>
      <c r="AC53">
        <f>IF('Flight Input'!$AZ53,INTEGRAL2(AB53,$B53,AC52,'Analysis raw'!$B$25),0)</f>
        <v>0</v>
      </c>
      <c r="AD53">
        <f>IF('Flight Input'!$AZ53,AC53*'Analysis raw'!$B$26+'Analysis raw'!$B$27,0)</f>
        <v>0</v>
      </c>
      <c r="AE53">
        <f>AD53-'Flight Input'!$AE53</f>
        <v>0</v>
      </c>
    </row>
    <row r="54" spans="1:31" x14ac:dyDescent="0.3">
      <c r="A54">
        <v>52</v>
      </c>
      <c r="B54">
        <f>'Flight Input'!T54</f>
        <v>1.0400709999958053</v>
      </c>
      <c r="C54">
        <f>'Flight Input'!X54</f>
        <v>9.8675671996000016</v>
      </c>
      <c r="E54">
        <f>C54-'Analysis raw'!$B$2</f>
        <v>1.8775580665705505E-2</v>
      </c>
      <c r="F54">
        <f>IF('Flight Input'!$AS54,F53+E54*'Flight Input'!$AQ54,0)</f>
        <v>0</v>
      </c>
      <c r="G54">
        <f>IF('Flight Input'!$AZ54,G53+F54*'Flight Input'!$AQ54,0)</f>
        <v>0</v>
      </c>
      <c r="I54">
        <f>C54-'Analysis raw'!$B$3</f>
        <v>9.430119120624525E-3</v>
      </c>
      <c r="J54">
        <f>MEDIAN2(E54,'Analysis raw'!$B$12,2)</f>
        <v>1.8775580665705505E-2</v>
      </c>
      <c r="K54">
        <f>AVERAGE2(E54,'Analysis raw'!$B$18,2)</f>
        <v>1.8775580665705505E-2</v>
      </c>
      <c r="M54">
        <f>IF('Flight Input'!$AZ54,M53+E54*'Flight Input'!$AQ54,0)</f>
        <v>0</v>
      </c>
      <c r="N54">
        <f>IF('Flight Input'!$AZ54,N53+M54*'Flight Input'!$AQ54,0)</f>
        <v>0</v>
      </c>
      <c r="O54">
        <f>IF('Flight Input'!$AZ54,N54*'Analysis raw'!$B$4+'Analysis raw'!$B$5,0)</f>
        <v>0</v>
      </c>
      <c r="P54">
        <f>O54-'Flight Input'!$AE54</f>
        <v>0</v>
      </c>
      <c r="R54">
        <f>IF('Flight Input'!$AZ54,R53+J54*'Flight Input'!$AQ54,0)</f>
        <v>0</v>
      </c>
      <c r="S54">
        <f>IF('Flight Input'!$AZ54,S53+R54*'Flight Input'!$AQ54,0)</f>
        <v>0</v>
      </c>
      <c r="T54">
        <f>IF('Flight Input'!$AZ54,S54*'Analysis raw'!$B$13+'Analysis raw'!$B$14,0)</f>
        <v>0</v>
      </c>
      <c r="U54">
        <f>T54-'Flight Input'!$AE54</f>
        <v>0</v>
      </c>
      <c r="W54">
        <f>IF('Flight Input'!$AZ54,W53+K54*'Flight Input'!$AQ54,0)</f>
        <v>0</v>
      </c>
      <c r="X54">
        <f>IF('Flight Input'!$AZ54,X53+W54*'Flight Input'!$AQ54,0)</f>
        <v>0</v>
      </c>
      <c r="Y54">
        <f>IF('Flight Input'!$AZ54,X54*'Analysis raw'!$B$19+'Analysis raw'!$B$20,0)</f>
        <v>0</v>
      </c>
      <c r="Z54">
        <f>Y54-'Flight Input'!$AE54</f>
        <v>0</v>
      </c>
      <c r="AB54">
        <f>IF('Flight Input'!$AZ54,INTEGRAL2(E54,$B54,AB53,'Analysis raw'!$B$24),0)</f>
        <v>0</v>
      </c>
      <c r="AC54">
        <f>IF('Flight Input'!$AZ54,INTEGRAL2(AB54,$B54,AC53,'Analysis raw'!$B$25),0)</f>
        <v>0</v>
      </c>
      <c r="AD54">
        <f>IF('Flight Input'!$AZ54,AC54*'Analysis raw'!$B$26+'Analysis raw'!$B$27,0)</f>
        <v>0</v>
      </c>
      <c r="AE54">
        <f>AD54-'Flight Input'!$AE54</f>
        <v>0</v>
      </c>
    </row>
    <row r="55" spans="1:31" x14ac:dyDescent="0.3">
      <c r="A55">
        <v>53</v>
      </c>
      <c r="B55">
        <f>'Flight Input'!T55</f>
        <v>1.059497999958694</v>
      </c>
      <c r="C55">
        <f>'Flight Input'!X55</f>
        <v>9.8898959170000005</v>
      </c>
      <c r="E55">
        <f>C55-'Analysis raw'!$B$2</f>
        <v>4.110429806570437E-2</v>
      </c>
      <c r="F55">
        <f>IF('Flight Input'!$AS55,F54+E55*'Flight Input'!$AQ55,0)</f>
        <v>0</v>
      </c>
      <c r="G55">
        <f>IF('Flight Input'!$AZ55,G54+F55*'Flight Input'!$AQ55,0)</f>
        <v>0</v>
      </c>
      <c r="I55">
        <f>C55-'Analysis raw'!$B$3</f>
        <v>3.175883652062339E-2</v>
      </c>
      <c r="J55">
        <f>MEDIAN2(E55,'Analysis raw'!$B$12,2)</f>
        <v>4.110429806570437E-2</v>
      </c>
      <c r="K55">
        <f>AVERAGE2(E55,'Analysis raw'!$B$18,2)</f>
        <v>4.110429806570437E-2</v>
      </c>
      <c r="M55">
        <f>IF('Flight Input'!$AZ55,M54+E55*'Flight Input'!$AQ55,0)</f>
        <v>0</v>
      </c>
      <c r="N55">
        <f>IF('Flight Input'!$AZ55,N54+M55*'Flight Input'!$AQ55,0)</f>
        <v>0</v>
      </c>
      <c r="O55">
        <f>IF('Flight Input'!$AZ55,N55*'Analysis raw'!$B$4+'Analysis raw'!$B$5,0)</f>
        <v>0</v>
      </c>
      <c r="P55">
        <f>O55-'Flight Input'!$AE55</f>
        <v>0</v>
      </c>
      <c r="R55">
        <f>IF('Flight Input'!$AZ55,R54+J55*'Flight Input'!$AQ55,0)</f>
        <v>0</v>
      </c>
      <c r="S55">
        <f>IF('Flight Input'!$AZ55,S54+R55*'Flight Input'!$AQ55,0)</f>
        <v>0</v>
      </c>
      <c r="T55">
        <f>IF('Flight Input'!$AZ55,S55*'Analysis raw'!$B$13+'Analysis raw'!$B$14,0)</f>
        <v>0</v>
      </c>
      <c r="U55">
        <f>T55-'Flight Input'!$AE55</f>
        <v>0</v>
      </c>
      <c r="W55">
        <f>IF('Flight Input'!$AZ55,W54+K55*'Flight Input'!$AQ55,0)</f>
        <v>0</v>
      </c>
      <c r="X55">
        <f>IF('Flight Input'!$AZ55,X54+W55*'Flight Input'!$AQ55,0)</f>
        <v>0</v>
      </c>
      <c r="Y55">
        <f>IF('Flight Input'!$AZ55,X55*'Analysis raw'!$B$19+'Analysis raw'!$B$20,0)</f>
        <v>0</v>
      </c>
      <c r="Z55">
        <f>Y55-'Flight Input'!$AE55</f>
        <v>0</v>
      </c>
      <c r="AB55">
        <f>IF('Flight Input'!$AZ55,INTEGRAL2(E55,$B55,AB54,'Analysis raw'!$B$24),0)</f>
        <v>0</v>
      </c>
      <c r="AC55">
        <f>IF('Flight Input'!$AZ55,INTEGRAL2(AB55,$B55,AC54,'Analysis raw'!$B$25),0)</f>
        <v>0</v>
      </c>
      <c r="AD55">
        <f>IF('Flight Input'!$AZ55,AC55*'Analysis raw'!$B$26+'Analysis raw'!$B$27,0)</f>
        <v>0</v>
      </c>
      <c r="AE55">
        <f>AD55-'Flight Input'!$AE55</f>
        <v>0</v>
      </c>
    </row>
    <row r="56" spans="1:31" x14ac:dyDescent="0.3">
      <c r="A56">
        <v>54</v>
      </c>
      <c r="B56">
        <f>'Flight Input'!T56</f>
        <v>1.0803300000261515</v>
      </c>
      <c r="C56">
        <f>'Flight Input'!X56</f>
        <v>9.8643017349999997</v>
      </c>
      <c r="E56">
        <f>C56-'Analysis raw'!$B$2</f>
        <v>1.5510116065703627E-2</v>
      </c>
      <c r="F56">
        <f>IF('Flight Input'!$AS56,F55+E56*'Flight Input'!$AQ56,0)</f>
        <v>0</v>
      </c>
      <c r="G56">
        <f>IF('Flight Input'!$AZ56,G55+F56*'Flight Input'!$AQ56,0)</f>
        <v>0</v>
      </c>
      <c r="I56">
        <f>C56-'Analysis raw'!$B$3</f>
        <v>6.1646545206226477E-3</v>
      </c>
      <c r="J56">
        <f>MEDIAN2(E56,'Analysis raw'!$B$12,2)</f>
        <v>1.5510116065703627E-2</v>
      </c>
      <c r="K56">
        <f>AVERAGE2(E56,'Analysis raw'!$B$18,2)</f>
        <v>1.5510116065703627E-2</v>
      </c>
      <c r="M56">
        <f>IF('Flight Input'!$AZ56,M55+E56*'Flight Input'!$AQ56,0)</f>
        <v>0</v>
      </c>
      <c r="N56">
        <f>IF('Flight Input'!$AZ56,N55+M56*'Flight Input'!$AQ56,0)</f>
        <v>0</v>
      </c>
      <c r="O56">
        <f>IF('Flight Input'!$AZ56,N56*'Analysis raw'!$B$4+'Analysis raw'!$B$5,0)</f>
        <v>0</v>
      </c>
      <c r="P56">
        <f>O56-'Flight Input'!$AE56</f>
        <v>0</v>
      </c>
      <c r="R56">
        <f>IF('Flight Input'!$AZ56,R55+J56*'Flight Input'!$AQ56,0)</f>
        <v>0</v>
      </c>
      <c r="S56">
        <f>IF('Flight Input'!$AZ56,S55+R56*'Flight Input'!$AQ56,0)</f>
        <v>0</v>
      </c>
      <c r="T56">
        <f>IF('Flight Input'!$AZ56,S56*'Analysis raw'!$B$13+'Analysis raw'!$B$14,0)</f>
        <v>0</v>
      </c>
      <c r="U56">
        <f>T56-'Flight Input'!$AE56</f>
        <v>0</v>
      </c>
      <c r="W56">
        <f>IF('Flight Input'!$AZ56,W55+K56*'Flight Input'!$AQ56,0)</f>
        <v>0</v>
      </c>
      <c r="X56">
        <f>IF('Flight Input'!$AZ56,X55+W56*'Flight Input'!$AQ56,0)</f>
        <v>0</v>
      </c>
      <c r="Y56">
        <f>IF('Flight Input'!$AZ56,X56*'Analysis raw'!$B$19+'Analysis raw'!$B$20,0)</f>
        <v>0</v>
      </c>
      <c r="Z56">
        <f>Y56-'Flight Input'!$AE56</f>
        <v>0</v>
      </c>
      <c r="AB56">
        <f>IF('Flight Input'!$AZ56,INTEGRAL2(E56,$B56,AB55,'Analysis raw'!$B$24),0)</f>
        <v>0</v>
      </c>
      <c r="AC56">
        <f>IF('Flight Input'!$AZ56,INTEGRAL2(AB56,$B56,AC55,'Analysis raw'!$B$25),0)</f>
        <v>0</v>
      </c>
      <c r="AD56">
        <f>IF('Flight Input'!$AZ56,AC56*'Analysis raw'!$B$26+'Analysis raw'!$B$27,0)</f>
        <v>0</v>
      </c>
      <c r="AE56">
        <f>AD56-'Flight Input'!$AE56</f>
        <v>0</v>
      </c>
    </row>
    <row r="57" spans="1:31" x14ac:dyDescent="0.3">
      <c r="A57">
        <v>55</v>
      </c>
      <c r="B57">
        <f>'Flight Input'!T57</f>
        <v>1.0980759999947622</v>
      </c>
      <c r="C57">
        <f>'Flight Input'!X57</f>
        <v>9.8492982490000003</v>
      </c>
      <c r="E57">
        <f>C57-'Analysis raw'!$B$2</f>
        <v>5.0663006570417224E-4</v>
      </c>
      <c r="F57">
        <f>IF('Flight Input'!$AS57,F56+E57*'Flight Input'!$AQ57,0)</f>
        <v>0</v>
      </c>
      <c r="G57">
        <f>IF('Flight Input'!$AZ57,G56+F57*'Flight Input'!$AQ57,0)</f>
        <v>0</v>
      </c>
      <c r="I57">
        <f>C57-'Analysis raw'!$B$3</f>
        <v>-8.8388314793768075E-3</v>
      </c>
      <c r="J57">
        <f>MEDIAN2(E57,'Analysis raw'!$B$12,2)</f>
        <v>5.0663006570417224E-4</v>
      </c>
      <c r="K57">
        <f>AVERAGE2(E57,'Analysis raw'!$B$18,2)</f>
        <v>5.0663006570417224E-4</v>
      </c>
      <c r="M57">
        <f>IF('Flight Input'!$AZ57,M56+E57*'Flight Input'!$AQ57,0)</f>
        <v>0</v>
      </c>
      <c r="N57">
        <f>IF('Flight Input'!$AZ57,N56+M57*'Flight Input'!$AQ57,0)</f>
        <v>0</v>
      </c>
      <c r="O57">
        <f>IF('Flight Input'!$AZ57,N57*'Analysis raw'!$B$4+'Analysis raw'!$B$5,0)</f>
        <v>0</v>
      </c>
      <c r="P57">
        <f>O57-'Flight Input'!$AE57</f>
        <v>0</v>
      </c>
      <c r="R57">
        <f>IF('Flight Input'!$AZ57,R56+J57*'Flight Input'!$AQ57,0)</f>
        <v>0</v>
      </c>
      <c r="S57">
        <f>IF('Flight Input'!$AZ57,S56+R57*'Flight Input'!$AQ57,0)</f>
        <v>0</v>
      </c>
      <c r="T57">
        <f>IF('Flight Input'!$AZ57,S57*'Analysis raw'!$B$13+'Analysis raw'!$B$14,0)</f>
        <v>0</v>
      </c>
      <c r="U57">
        <f>T57-'Flight Input'!$AE57</f>
        <v>0</v>
      </c>
      <c r="W57">
        <f>IF('Flight Input'!$AZ57,W56+K57*'Flight Input'!$AQ57,0)</f>
        <v>0</v>
      </c>
      <c r="X57">
        <f>IF('Flight Input'!$AZ57,X56+W57*'Flight Input'!$AQ57,0)</f>
        <v>0</v>
      </c>
      <c r="Y57">
        <f>IF('Flight Input'!$AZ57,X57*'Analysis raw'!$B$19+'Analysis raw'!$B$20,0)</f>
        <v>0</v>
      </c>
      <c r="Z57">
        <f>Y57-'Flight Input'!$AE57</f>
        <v>0</v>
      </c>
      <c r="AB57">
        <f>IF('Flight Input'!$AZ57,INTEGRAL2(E57,$B57,AB56,'Analysis raw'!$B$24),0)</f>
        <v>0</v>
      </c>
      <c r="AC57">
        <f>IF('Flight Input'!$AZ57,INTEGRAL2(AB57,$B57,AC56,'Analysis raw'!$B$25),0)</f>
        <v>0</v>
      </c>
      <c r="AD57">
        <f>IF('Flight Input'!$AZ57,AC57*'Analysis raw'!$B$26+'Analysis raw'!$B$27,0)</f>
        <v>0</v>
      </c>
      <c r="AE57">
        <f>AD57-'Flight Input'!$AE57</f>
        <v>0</v>
      </c>
    </row>
    <row r="58" spans="1:31" x14ac:dyDescent="0.3">
      <c r="A58">
        <v>56</v>
      </c>
      <c r="B58">
        <f>'Flight Input'!T58</f>
        <v>1.1205570000456646</v>
      </c>
      <c r="C58">
        <f>'Flight Input'!X58</f>
        <v>9.7734669044000011</v>
      </c>
      <c r="E58">
        <f>C58-'Analysis raw'!$B$2</f>
        <v>-7.5324714534295012E-2</v>
      </c>
      <c r="F58">
        <f>IF('Flight Input'!$AS58,F57+E58*'Flight Input'!$AQ58,0)</f>
        <v>0</v>
      </c>
      <c r="G58">
        <f>IF('Flight Input'!$AZ58,G57+F58*'Flight Input'!$AQ58,0)</f>
        <v>0</v>
      </c>
      <c r="I58">
        <f>C58-'Analysis raw'!$B$3</f>
        <v>-8.4670176079375992E-2</v>
      </c>
      <c r="J58">
        <f>MEDIAN2(E58,'Analysis raw'!$B$12,2)</f>
        <v>-7.5324714534295012E-2</v>
      </c>
      <c r="K58">
        <f>AVERAGE2(E58,'Analysis raw'!$B$18,2)</f>
        <v>-7.5324714534295012E-2</v>
      </c>
      <c r="M58">
        <f>IF('Flight Input'!$AZ58,M57+E58*'Flight Input'!$AQ58,0)</f>
        <v>0</v>
      </c>
      <c r="N58">
        <f>IF('Flight Input'!$AZ58,N57+M58*'Flight Input'!$AQ58,0)</f>
        <v>0</v>
      </c>
      <c r="O58">
        <f>IF('Flight Input'!$AZ58,N58*'Analysis raw'!$B$4+'Analysis raw'!$B$5,0)</f>
        <v>0</v>
      </c>
      <c r="P58">
        <f>O58-'Flight Input'!$AE58</f>
        <v>0</v>
      </c>
      <c r="R58">
        <f>IF('Flight Input'!$AZ58,R57+J58*'Flight Input'!$AQ58,0)</f>
        <v>0</v>
      </c>
      <c r="S58">
        <f>IF('Flight Input'!$AZ58,S57+R58*'Flight Input'!$AQ58,0)</f>
        <v>0</v>
      </c>
      <c r="T58">
        <f>IF('Flight Input'!$AZ58,S58*'Analysis raw'!$B$13+'Analysis raw'!$B$14,0)</f>
        <v>0</v>
      </c>
      <c r="U58">
        <f>T58-'Flight Input'!$AE58</f>
        <v>0</v>
      </c>
      <c r="W58">
        <f>IF('Flight Input'!$AZ58,W57+K58*'Flight Input'!$AQ58,0)</f>
        <v>0</v>
      </c>
      <c r="X58">
        <f>IF('Flight Input'!$AZ58,X57+W58*'Flight Input'!$AQ58,0)</f>
        <v>0</v>
      </c>
      <c r="Y58">
        <f>IF('Flight Input'!$AZ58,X58*'Analysis raw'!$B$19+'Analysis raw'!$B$20,0)</f>
        <v>0</v>
      </c>
      <c r="Z58">
        <f>Y58-'Flight Input'!$AE58</f>
        <v>0</v>
      </c>
      <c r="AB58">
        <f>IF('Flight Input'!$AZ58,INTEGRAL2(E58,$B58,AB57,'Analysis raw'!$B$24),0)</f>
        <v>0</v>
      </c>
      <c r="AC58">
        <f>IF('Flight Input'!$AZ58,INTEGRAL2(AB58,$B58,AC57,'Analysis raw'!$B$25),0)</f>
        <v>0</v>
      </c>
      <c r="AD58">
        <f>IF('Flight Input'!$AZ58,AC58*'Analysis raw'!$B$26+'Analysis raw'!$B$27,0)</f>
        <v>0</v>
      </c>
      <c r="AE58">
        <f>AD58-'Flight Input'!$AE58</f>
        <v>0</v>
      </c>
    </row>
    <row r="59" spans="1:31" x14ac:dyDescent="0.3">
      <c r="A59">
        <v>57</v>
      </c>
      <c r="B59">
        <f>'Flight Input'!T59</f>
        <v>1.1408250000094995</v>
      </c>
      <c r="C59">
        <f>'Flight Input'!X59</f>
        <v>9.8310783294000004</v>
      </c>
      <c r="E59">
        <f>C59-'Analysis raw'!$B$2</f>
        <v>-1.771328953429574E-2</v>
      </c>
      <c r="F59">
        <f>IF('Flight Input'!$AS59,F58+E59*'Flight Input'!$AQ59,0)</f>
        <v>0</v>
      </c>
      <c r="G59">
        <f>IF('Flight Input'!$AZ59,G58+F59*'Flight Input'!$AQ59,0)</f>
        <v>0</v>
      </c>
      <c r="I59">
        <f>C59-'Analysis raw'!$B$3</f>
        <v>-2.7058751079376719E-2</v>
      </c>
      <c r="J59">
        <f>MEDIAN2(E59,'Analysis raw'!$B$12,2)</f>
        <v>-1.771328953429574E-2</v>
      </c>
      <c r="K59">
        <f>AVERAGE2(E59,'Analysis raw'!$B$18,2)</f>
        <v>-1.771328953429574E-2</v>
      </c>
      <c r="M59">
        <f>IF('Flight Input'!$AZ59,M58+E59*'Flight Input'!$AQ59,0)</f>
        <v>0</v>
      </c>
      <c r="N59">
        <f>IF('Flight Input'!$AZ59,N58+M59*'Flight Input'!$AQ59,0)</f>
        <v>0</v>
      </c>
      <c r="O59">
        <f>IF('Flight Input'!$AZ59,N59*'Analysis raw'!$B$4+'Analysis raw'!$B$5,0)</f>
        <v>0</v>
      </c>
      <c r="P59">
        <f>O59-'Flight Input'!$AE59</f>
        <v>0</v>
      </c>
      <c r="R59">
        <f>IF('Flight Input'!$AZ59,R58+J59*'Flight Input'!$AQ59,0)</f>
        <v>0</v>
      </c>
      <c r="S59">
        <f>IF('Flight Input'!$AZ59,S58+R59*'Flight Input'!$AQ59,0)</f>
        <v>0</v>
      </c>
      <c r="T59">
        <f>IF('Flight Input'!$AZ59,S59*'Analysis raw'!$B$13+'Analysis raw'!$B$14,0)</f>
        <v>0</v>
      </c>
      <c r="U59">
        <f>T59-'Flight Input'!$AE59</f>
        <v>0</v>
      </c>
      <c r="W59">
        <f>IF('Flight Input'!$AZ59,W58+K59*'Flight Input'!$AQ59,0)</f>
        <v>0</v>
      </c>
      <c r="X59">
        <f>IF('Flight Input'!$AZ59,X58+W59*'Flight Input'!$AQ59,0)</f>
        <v>0</v>
      </c>
      <c r="Y59">
        <f>IF('Flight Input'!$AZ59,X59*'Analysis raw'!$B$19+'Analysis raw'!$B$20,0)</f>
        <v>0</v>
      </c>
      <c r="Z59">
        <f>Y59-'Flight Input'!$AE59</f>
        <v>0</v>
      </c>
      <c r="AB59">
        <f>IF('Flight Input'!$AZ59,INTEGRAL2(E59,$B59,AB58,'Analysis raw'!$B$24),0)</f>
        <v>0</v>
      </c>
      <c r="AC59">
        <f>IF('Flight Input'!$AZ59,INTEGRAL2(AB59,$B59,AC58,'Analysis raw'!$B$25),0)</f>
        <v>0</v>
      </c>
      <c r="AD59">
        <f>IF('Flight Input'!$AZ59,AC59*'Analysis raw'!$B$26+'Analysis raw'!$B$27,0)</f>
        <v>0</v>
      </c>
      <c r="AE59">
        <f>AD59-'Flight Input'!$AE59</f>
        <v>0</v>
      </c>
    </row>
    <row r="60" spans="1:31" x14ac:dyDescent="0.3">
      <c r="A60">
        <v>58</v>
      </c>
      <c r="B60">
        <f>'Flight Input'!T60</f>
        <v>1.1609559999778867</v>
      </c>
      <c r="C60">
        <f>'Flight Input'!X60</f>
        <v>9.8575060384000004</v>
      </c>
      <c r="E60">
        <f>C60-'Analysis raw'!$B$2</f>
        <v>8.7144194657042817E-3</v>
      </c>
      <c r="F60">
        <f>IF('Flight Input'!$AS60,F59+E60*'Flight Input'!$AQ60,0)</f>
        <v>0</v>
      </c>
      <c r="G60">
        <f>IF('Flight Input'!$AZ60,G59+F60*'Flight Input'!$AQ60,0)</f>
        <v>0</v>
      </c>
      <c r="I60">
        <f>C60-'Analysis raw'!$B$3</f>
        <v>-6.3104207937669798E-4</v>
      </c>
      <c r="J60">
        <f>MEDIAN2(E60,'Analysis raw'!$B$12,2)</f>
        <v>8.7144194657042817E-3</v>
      </c>
      <c r="K60">
        <f>AVERAGE2(E60,'Analysis raw'!$B$18,2)</f>
        <v>8.7144194657042817E-3</v>
      </c>
      <c r="M60">
        <f>IF('Flight Input'!$AZ60,M59+E60*'Flight Input'!$AQ60,0)</f>
        <v>0</v>
      </c>
      <c r="N60">
        <f>IF('Flight Input'!$AZ60,N59+M60*'Flight Input'!$AQ60,0)</f>
        <v>0</v>
      </c>
      <c r="O60">
        <f>IF('Flight Input'!$AZ60,N60*'Analysis raw'!$B$4+'Analysis raw'!$B$5,0)</f>
        <v>0</v>
      </c>
      <c r="P60">
        <f>O60-'Flight Input'!$AE60</f>
        <v>0</v>
      </c>
      <c r="R60">
        <f>IF('Flight Input'!$AZ60,R59+J60*'Flight Input'!$AQ60,0)</f>
        <v>0</v>
      </c>
      <c r="S60">
        <f>IF('Flight Input'!$AZ60,S59+R60*'Flight Input'!$AQ60,0)</f>
        <v>0</v>
      </c>
      <c r="T60">
        <f>IF('Flight Input'!$AZ60,S60*'Analysis raw'!$B$13+'Analysis raw'!$B$14,0)</f>
        <v>0</v>
      </c>
      <c r="U60">
        <f>T60-'Flight Input'!$AE60</f>
        <v>0</v>
      </c>
      <c r="W60">
        <f>IF('Flight Input'!$AZ60,W59+K60*'Flight Input'!$AQ60,0)</f>
        <v>0</v>
      </c>
      <c r="X60">
        <f>IF('Flight Input'!$AZ60,X59+W60*'Flight Input'!$AQ60,0)</f>
        <v>0</v>
      </c>
      <c r="Y60">
        <f>IF('Flight Input'!$AZ60,X60*'Analysis raw'!$B$19+'Analysis raw'!$B$20,0)</f>
        <v>0</v>
      </c>
      <c r="Z60">
        <f>Y60-'Flight Input'!$AE60</f>
        <v>0</v>
      </c>
      <c r="AB60">
        <f>IF('Flight Input'!$AZ60,INTEGRAL2(E60,$B60,AB59,'Analysis raw'!$B$24),0)</f>
        <v>0</v>
      </c>
      <c r="AC60">
        <f>IF('Flight Input'!$AZ60,INTEGRAL2(AB60,$B60,AC59,'Analysis raw'!$B$25),0)</f>
        <v>0</v>
      </c>
      <c r="AD60">
        <f>IF('Flight Input'!$AZ60,AC60*'Analysis raw'!$B$26+'Analysis raw'!$B$27,0)</f>
        <v>0</v>
      </c>
      <c r="AE60">
        <f>AD60-'Flight Input'!$AE60</f>
        <v>0</v>
      </c>
    </row>
    <row r="61" spans="1:31" x14ac:dyDescent="0.3">
      <c r="A61">
        <v>59</v>
      </c>
      <c r="B61">
        <f>'Flight Input'!T61</f>
        <v>1.1773840000387281</v>
      </c>
      <c r="C61">
        <f>'Flight Input'!X61</f>
        <v>9.8397372040000004</v>
      </c>
      <c r="E61">
        <f>C61-'Analysis raw'!$B$2</f>
        <v>-9.054414934295707E-3</v>
      </c>
      <c r="F61">
        <f>IF('Flight Input'!$AS61,F60+E61*'Flight Input'!$AQ61,0)</f>
        <v>0</v>
      </c>
      <c r="G61">
        <f>IF('Flight Input'!$AZ61,G60+F61*'Flight Input'!$AQ61,0)</f>
        <v>0</v>
      </c>
      <c r="I61">
        <f>C61-'Analysis raw'!$B$3</f>
        <v>-1.8399876479376687E-2</v>
      </c>
      <c r="J61">
        <f>MEDIAN2(E61,'Analysis raw'!$B$12,2)</f>
        <v>-9.054414934295707E-3</v>
      </c>
      <c r="K61">
        <f>AVERAGE2(E61,'Analysis raw'!$B$18,2)</f>
        <v>-9.054414934295707E-3</v>
      </c>
      <c r="M61">
        <f>IF('Flight Input'!$AZ61,M60+E61*'Flight Input'!$AQ61,0)</f>
        <v>0</v>
      </c>
      <c r="N61">
        <f>IF('Flight Input'!$AZ61,N60+M61*'Flight Input'!$AQ61,0)</f>
        <v>0</v>
      </c>
      <c r="O61">
        <f>IF('Flight Input'!$AZ61,N61*'Analysis raw'!$B$4+'Analysis raw'!$B$5,0)</f>
        <v>0</v>
      </c>
      <c r="P61">
        <f>O61-'Flight Input'!$AE61</f>
        <v>0</v>
      </c>
      <c r="R61">
        <f>IF('Flight Input'!$AZ61,R60+J61*'Flight Input'!$AQ61,0)</f>
        <v>0</v>
      </c>
      <c r="S61">
        <f>IF('Flight Input'!$AZ61,S60+R61*'Flight Input'!$AQ61,0)</f>
        <v>0</v>
      </c>
      <c r="T61">
        <f>IF('Flight Input'!$AZ61,S61*'Analysis raw'!$B$13+'Analysis raw'!$B$14,0)</f>
        <v>0</v>
      </c>
      <c r="U61">
        <f>T61-'Flight Input'!$AE61</f>
        <v>0</v>
      </c>
      <c r="W61">
        <f>IF('Flight Input'!$AZ61,W60+K61*'Flight Input'!$AQ61,0)</f>
        <v>0</v>
      </c>
      <c r="X61">
        <f>IF('Flight Input'!$AZ61,X60+W61*'Flight Input'!$AQ61,0)</f>
        <v>0</v>
      </c>
      <c r="Y61">
        <f>IF('Flight Input'!$AZ61,X61*'Analysis raw'!$B$19+'Analysis raw'!$B$20,0)</f>
        <v>0</v>
      </c>
      <c r="Z61">
        <f>Y61-'Flight Input'!$AE61</f>
        <v>0</v>
      </c>
      <c r="AB61">
        <f>IF('Flight Input'!$AZ61,INTEGRAL2(E61,$B61,AB60,'Analysis raw'!$B$24),0)</f>
        <v>0</v>
      </c>
      <c r="AC61">
        <f>IF('Flight Input'!$AZ61,INTEGRAL2(AB61,$B61,AC60,'Analysis raw'!$B$25),0)</f>
        <v>0</v>
      </c>
      <c r="AD61">
        <f>IF('Flight Input'!$AZ61,AC61*'Analysis raw'!$B$26+'Analysis raw'!$B$27,0)</f>
        <v>0</v>
      </c>
      <c r="AE61">
        <f>AD61-'Flight Input'!$AE61</f>
        <v>0</v>
      </c>
    </row>
    <row r="62" spans="1:31" x14ac:dyDescent="0.3">
      <c r="A62">
        <v>60</v>
      </c>
      <c r="B62">
        <f>'Flight Input'!T62</f>
        <v>1.200942000024952</v>
      </c>
      <c r="C62">
        <f>'Flight Input'!X62</f>
        <v>9.8468761176000008</v>
      </c>
      <c r="E62">
        <f>C62-'Analysis raw'!$B$2</f>
        <v>-1.9155013342952998E-3</v>
      </c>
      <c r="F62">
        <f>IF('Flight Input'!$AS62,F61+E62*'Flight Input'!$AQ62,0)</f>
        <v>0</v>
      </c>
      <c r="G62">
        <f>IF('Flight Input'!$AZ62,G61+F62*'Flight Input'!$AQ62,0)</f>
        <v>0</v>
      </c>
      <c r="I62">
        <f>C62-'Analysis raw'!$B$3</f>
        <v>-1.1260962879376279E-2</v>
      </c>
      <c r="J62">
        <f>MEDIAN2(E62,'Analysis raw'!$B$12,2)</f>
        <v>-1.9155013342952998E-3</v>
      </c>
      <c r="K62">
        <f>AVERAGE2(E62,'Analysis raw'!$B$18,2)</f>
        <v>-1.9155013342952998E-3</v>
      </c>
      <c r="M62">
        <f>IF('Flight Input'!$AZ62,M61+E62*'Flight Input'!$AQ62,0)</f>
        <v>0</v>
      </c>
      <c r="N62">
        <f>IF('Flight Input'!$AZ62,N61+M62*'Flight Input'!$AQ62,0)</f>
        <v>0</v>
      </c>
      <c r="O62">
        <f>IF('Flight Input'!$AZ62,N62*'Analysis raw'!$B$4+'Analysis raw'!$B$5,0)</f>
        <v>0</v>
      </c>
      <c r="P62">
        <f>O62-'Flight Input'!$AE62</f>
        <v>0</v>
      </c>
      <c r="R62">
        <f>IF('Flight Input'!$AZ62,R61+J62*'Flight Input'!$AQ62,0)</f>
        <v>0</v>
      </c>
      <c r="S62">
        <f>IF('Flight Input'!$AZ62,S61+R62*'Flight Input'!$AQ62,0)</f>
        <v>0</v>
      </c>
      <c r="T62">
        <f>IF('Flight Input'!$AZ62,S62*'Analysis raw'!$B$13+'Analysis raw'!$B$14,0)</f>
        <v>0</v>
      </c>
      <c r="U62">
        <f>T62-'Flight Input'!$AE62</f>
        <v>0</v>
      </c>
      <c r="W62">
        <f>IF('Flight Input'!$AZ62,W61+K62*'Flight Input'!$AQ62,0)</f>
        <v>0</v>
      </c>
      <c r="X62">
        <f>IF('Flight Input'!$AZ62,X61+W62*'Flight Input'!$AQ62,0)</f>
        <v>0</v>
      </c>
      <c r="Y62">
        <f>IF('Flight Input'!$AZ62,X62*'Analysis raw'!$B$19+'Analysis raw'!$B$20,0)</f>
        <v>0</v>
      </c>
      <c r="Z62">
        <f>Y62-'Flight Input'!$AE62</f>
        <v>0</v>
      </c>
      <c r="AB62">
        <f>IF('Flight Input'!$AZ62,INTEGRAL2(E62,$B62,AB61,'Analysis raw'!$B$24),0)</f>
        <v>0</v>
      </c>
      <c r="AC62">
        <f>IF('Flight Input'!$AZ62,INTEGRAL2(AB62,$B62,AC61,'Analysis raw'!$B$25),0)</f>
        <v>0</v>
      </c>
      <c r="AD62">
        <f>IF('Flight Input'!$AZ62,AC62*'Analysis raw'!$B$26+'Analysis raw'!$B$27,0)</f>
        <v>0</v>
      </c>
      <c r="AE62">
        <f>AD62-'Flight Input'!$AE62</f>
        <v>0</v>
      </c>
    </row>
    <row r="63" spans="1:31" x14ac:dyDescent="0.3">
      <c r="A63">
        <v>61</v>
      </c>
      <c r="B63">
        <f>'Flight Input'!T63</f>
        <v>1.2181420000270009</v>
      </c>
      <c r="C63">
        <f>'Flight Input'!X63</f>
        <v>9.8497297218000011</v>
      </c>
      <c r="E63">
        <f>C63-'Analysis raw'!$B$2</f>
        <v>9.3810286570494839E-4</v>
      </c>
      <c r="F63">
        <f>IF('Flight Input'!$AS63,F62+E63*'Flight Input'!$AQ63,0)</f>
        <v>0</v>
      </c>
      <c r="G63">
        <f>IF('Flight Input'!$AZ63,G62+F63*'Flight Input'!$AQ63,0)</f>
        <v>0</v>
      </c>
      <c r="I63">
        <f>C63-'Analysis raw'!$B$3</f>
        <v>-8.4073586793760313E-3</v>
      </c>
      <c r="J63">
        <f>MEDIAN2(E63,'Analysis raw'!$B$12,2)</f>
        <v>9.3810286570494839E-4</v>
      </c>
      <c r="K63">
        <f>AVERAGE2(E63,'Analysis raw'!$B$18,2)</f>
        <v>9.3810286570494839E-4</v>
      </c>
      <c r="M63">
        <f>IF('Flight Input'!$AZ63,M62+E63*'Flight Input'!$AQ63,0)</f>
        <v>0</v>
      </c>
      <c r="N63">
        <f>IF('Flight Input'!$AZ63,N62+M63*'Flight Input'!$AQ63,0)</f>
        <v>0</v>
      </c>
      <c r="O63">
        <f>IF('Flight Input'!$AZ63,N63*'Analysis raw'!$B$4+'Analysis raw'!$B$5,0)</f>
        <v>0</v>
      </c>
      <c r="P63">
        <f>O63-'Flight Input'!$AE63</f>
        <v>0</v>
      </c>
      <c r="R63">
        <f>IF('Flight Input'!$AZ63,R62+J63*'Flight Input'!$AQ63,0)</f>
        <v>0</v>
      </c>
      <c r="S63">
        <f>IF('Flight Input'!$AZ63,S62+R63*'Flight Input'!$AQ63,0)</f>
        <v>0</v>
      </c>
      <c r="T63">
        <f>IF('Flight Input'!$AZ63,S63*'Analysis raw'!$B$13+'Analysis raw'!$B$14,0)</f>
        <v>0</v>
      </c>
      <c r="U63">
        <f>T63-'Flight Input'!$AE63</f>
        <v>0</v>
      </c>
      <c r="W63">
        <f>IF('Flight Input'!$AZ63,W62+K63*'Flight Input'!$AQ63,0)</f>
        <v>0</v>
      </c>
      <c r="X63">
        <f>IF('Flight Input'!$AZ63,X62+W63*'Flight Input'!$AQ63,0)</f>
        <v>0</v>
      </c>
      <c r="Y63">
        <f>IF('Flight Input'!$AZ63,X63*'Analysis raw'!$B$19+'Analysis raw'!$B$20,0)</f>
        <v>0</v>
      </c>
      <c r="Z63">
        <f>Y63-'Flight Input'!$AE63</f>
        <v>0</v>
      </c>
      <c r="AB63">
        <f>IF('Flight Input'!$AZ63,INTEGRAL2(E63,$B63,AB62,'Analysis raw'!$B$24),0)</f>
        <v>0</v>
      </c>
      <c r="AC63">
        <f>IF('Flight Input'!$AZ63,INTEGRAL2(AB63,$B63,AC62,'Analysis raw'!$B$25),0)</f>
        <v>0</v>
      </c>
      <c r="AD63">
        <f>IF('Flight Input'!$AZ63,AC63*'Analysis raw'!$B$26+'Analysis raw'!$B$27,0)</f>
        <v>0</v>
      </c>
      <c r="AE63">
        <f>AD63-'Flight Input'!$AE63</f>
        <v>0</v>
      </c>
    </row>
    <row r="64" spans="1:31" x14ac:dyDescent="0.3">
      <c r="A64">
        <v>62</v>
      </c>
      <c r="B64">
        <f>'Flight Input'!T64</f>
        <v>1.2382610000204295</v>
      </c>
      <c r="C64">
        <f>'Flight Input'!X64</f>
        <v>9.8495924349999999</v>
      </c>
      <c r="E64">
        <f>C64-'Analysis raw'!$B$2</f>
        <v>8.0081606570381325E-4</v>
      </c>
      <c r="F64">
        <f>IF('Flight Input'!$AS64,F63+E64*'Flight Input'!$AQ64,0)</f>
        <v>0</v>
      </c>
      <c r="G64">
        <f>IF('Flight Input'!$AZ64,G63+F64*'Flight Input'!$AQ64,0)</f>
        <v>0</v>
      </c>
      <c r="I64">
        <f>C64-'Analysis raw'!$B$3</f>
        <v>-8.5446454793771665E-3</v>
      </c>
      <c r="J64">
        <f>MEDIAN2(E64,'Analysis raw'!$B$12,2)</f>
        <v>8.0081606570381325E-4</v>
      </c>
      <c r="K64">
        <f>AVERAGE2(E64,'Analysis raw'!$B$18,2)</f>
        <v>8.0081606570381325E-4</v>
      </c>
      <c r="M64">
        <f>IF('Flight Input'!$AZ64,M63+E64*'Flight Input'!$AQ64,0)</f>
        <v>0</v>
      </c>
      <c r="N64">
        <f>IF('Flight Input'!$AZ64,N63+M64*'Flight Input'!$AQ64,0)</f>
        <v>0</v>
      </c>
      <c r="O64">
        <f>IF('Flight Input'!$AZ64,N64*'Analysis raw'!$B$4+'Analysis raw'!$B$5,0)</f>
        <v>0</v>
      </c>
      <c r="P64">
        <f>O64-'Flight Input'!$AE64</f>
        <v>0</v>
      </c>
      <c r="R64">
        <f>IF('Flight Input'!$AZ64,R63+J64*'Flight Input'!$AQ64,0)</f>
        <v>0</v>
      </c>
      <c r="S64">
        <f>IF('Flight Input'!$AZ64,S63+R64*'Flight Input'!$AQ64,0)</f>
        <v>0</v>
      </c>
      <c r="T64">
        <f>IF('Flight Input'!$AZ64,S64*'Analysis raw'!$B$13+'Analysis raw'!$B$14,0)</f>
        <v>0</v>
      </c>
      <c r="U64">
        <f>T64-'Flight Input'!$AE64</f>
        <v>0</v>
      </c>
      <c r="W64">
        <f>IF('Flight Input'!$AZ64,W63+K64*'Flight Input'!$AQ64,0)</f>
        <v>0</v>
      </c>
      <c r="X64">
        <f>IF('Flight Input'!$AZ64,X63+W64*'Flight Input'!$AQ64,0)</f>
        <v>0</v>
      </c>
      <c r="Y64">
        <f>IF('Flight Input'!$AZ64,X64*'Analysis raw'!$B$19+'Analysis raw'!$B$20,0)</f>
        <v>0</v>
      </c>
      <c r="Z64">
        <f>Y64-'Flight Input'!$AE64</f>
        <v>0</v>
      </c>
      <c r="AB64">
        <f>IF('Flight Input'!$AZ64,INTEGRAL2(E64,$B64,AB63,'Analysis raw'!$B$24),0)</f>
        <v>0</v>
      </c>
      <c r="AC64">
        <f>IF('Flight Input'!$AZ64,INTEGRAL2(AB64,$B64,AC63,'Analysis raw'!$B$25),0)</f>
        <v>0</v>
      </c>
      <c r="AD64">
        <f>IF('Flight Input'!$AZ64,AC64*'Analysis raw'!$B$26+'Analysis raw'!$B$27,0)</f>
        <v>0</v>
      </c>
      <c r="AE64">
        <f>AD64-'Flight Input'!$AE64</f>
        <v>0</v>
      </c>
    </row>
    <row r="65" spans="1:31" x14ac:dyDescent="0.3">
      <c r="A65">
        <v>63</v>
      </c>
      <c r="B65">
        <f>'Flight Input'!T65</f>
        <v>1.2563780000200495</v>
      </c>
      <c r="C65">
        <f>'Flight Input'!X65</f>
        <v>9.8530540236000004</v>
      </c>
      <c r="E65">
        <f>C65-'Analysis raw'!$B$2</f>
        <v>4.2624046657042669E-3</v>
      </c>
      <c r="F65">
        <f>IF('Flight Input'!$AS65,F64+E65*'Flight Input'!$AQ65,0)</f>
        <v>0</v>
      </c>
      <c r="G65">
        <f>IF('Flight Input'!$AZ65,G64+F65*'Flight Input'!$AQ65,0)</f>
        <v>0</v>
      </c>
      <c r="I65">
        <f>C65-'Analysis raw'!$B$3</f>
        <v>-5.0830568793767128E-3</v>
      </c>
      <c r="J65">
        <f>MEDIAN2(E65,'Analysis raw'!$B$12,2)</f>
        <v>4.2624046657042669E-3</v>
      </c>
      <c r="K65">
        <f>AVERAGE2(E65,'Analysis raw'!$B$18,2)</f>
        <v>4.2624046657042669E-3</v>
      </c>
      <c r="M65">
        <f>IF('Flight Input'!$AZ65,M64+E65*'Flight Input'!$AQ65,0)</f>
        <v>0</v>
      </c>
      <c r="N65">
        <f>IF('Flight Input'!$AZ65,N64+M65*'Flight Input'!$AQ65,0)</f>
        <v>0</v>
      </c>
      <c r="O65">
        <f>IF('Flight Input'!$AZ65,N65*'Analysis raw'!$B$4+'Analysis raw'!$B$5,0)</f>
        <v>0</v>
      </c>
      <c r="P65">
        <f>O65-'Flight Input'!$AE65</f>
        <v>0</v>
      </c>
      <c r="R65">
        <f>IF('Flight Input'!$AZ65,R64+J65*'Flight Input'!$AQ65,0)</f>
        <v>0</v>
      </c>
      <c r="S65">
        <f>IF('Flight Input'!$AZ65,S64+R65*'Flight Input'!$AQ65,0)</f>
        <v>0</v>
      </c>
      <c r="T65">
        <f>IF('Flight Input'!$AZ65,S65*'Analysis raw'!$B$13+'Analysis raw'!$B$14,0)</f>
        <v>0</v>
      </c>
      <c r="U65">
        <f>T65-'Flight Input'!$AE65</f>
        <v>0</v>
      </c>
      <c r="W65">
        <f>IF('Flight Input'!$AZ65,W64+K65*'Flight Input'!$AQ65,0)</f>
        <v>0</v>
      </c>
      <c r="X65">
        <f>IF('Flight Input'!$AZ65,X64+W65*'Flight Input'!$AQ65,0)</f>
        <v>0</v>
      </c>
      <c r="Y65">
        <f>IF('Flight Input'!$AZ65,X65*'Analysis raw'!$B$19+'Analysis raw'!$B$20,0)</f>
        <v>0</v>
      </c>
      <c r="Z65">
        <f>Y65-'Flight Input'!$AE65</f>
        <v>0</v>
      </c>
      <c r="AB65">
        <f>IF('Flight Input'!$AZ65,INTEGRAL2(E65,$B65,AB64,'Analysis raw'!$B$24),0)</f>
        <v>0</v>
      </c>
      <c r="AC65">
        <f>IF('Flight Input'!$AZ65,INTEGRAL2(AB65,$B65,AC64,'Analysis raw'!$B$25),0)</f>
        <v>0</v>
      </c>
      <c r="AD65">
        <f>IF('Flight Input'!$AZ65,AC65*'Analysis raw'!$B$26+'Analysis raw'!$B$27,0)</f>
        <v>0</v>
      </c>
      <c r="AE65">
        <f>AD65-'Flight Input'!$AE65</f>
        <v>0</v>
      </c>
    </row>
    <row r="66" spans="1:31" x14ac:dyDescent="0.3">
      <c r="A66">
        <v>64</v>
      </c>
      <c r="B66">
        <f>'Flight Input'!T66</f>
        <v>1.2730310000479221</v>
      </c>
      <c r="C66">
        <f>'Flight Input'!X66</f>
        <v>9.8524950701999998</v>
      </c>
      <c r="E66">
        <f>C66-'Analysis raw'!$B$2</f>
        <v>3.7034512657037055E-3</v>
      </c>
      <c r="F66">
        <f>IF('Flight Input'!$AS66,F65+E66*'Flight Input'!$AQ66,0)</f>
        <v>0</v>
      </c>
      <c r="G66">
        <f>IF('Flight Input'!$AZ66,G65+F66*'Flight Input'!$AQ66,0)</f>
        <v>0</v>
      </c>
      <c r="I66">
        <f>C66-'Analysis raw'!$B$3</f>
        <v>-5.6420102793772742E-3</v>
      </c>
      <c r="J66">
        <f>MEDIAN2(E66,'Analysis raw'!$B$12,2)</f>
        <v>3.7034512657037055E-3</v>
      </c>
      <c r="K66">
        <f>AVERAGE2(E66,'Analysis raw'!$B$18,2)</f>
        <v>3.7034512657037055E-3</v>
      </c>
      <c r="M66">
        <f>IF('Flight Input'!$AZ66,M65+E66*'Flight Input'!$AQ66,0)</f>
        <v>0</v>
      </c>
      <c r="N66">
        <f>IF('Flight Input'!$AZ66,N65+M66*'Flight Input'!$AQ66,0)</f>
        <v>0</v>
      </c>
      <c r="O66">
        <f>IF('Flight Input'!$AZ66,N66*'Analysis raw'!$B$4+'Analysis raw'!$B$5,0)</f>
        <v>0</v>
      </c>
      <c r="P66">
        <f>O66-'Flight Input'!$AE66</f>
        <v>0</v>
      </c>
      <c r="R66">
        <f>IF('Flight Input'!$AZ66,R65+J66*'Flight Input'!$AQ66,0)</f>
        <v>0</v>
      </c>
      <c r="S66">
        <f>IF('Flight Input'!$AZ66,S65+R66*'Flight Input'!$AQ66,0)</f>
        <v>0</v>
      </c>
      <c r="T66">
        <f>IF('Flight Input'!$AZ66,S66*'Analysis raw'!$B$13+'Analysis raw'!$B$14,0)</f>
        <v>0</v>
      </c>
      <c r="U66">
        <f>T66-'Flight Input'!$AE66</f>
        <v>0</v>
      </c>
      <c r="W66">
        <f>IF('Flight Input'!$AZ66,W65+K66*'Flight Input'!$AQ66,0)</f>
        <v>0</v>
      </c>
      <c r="X66">
        <f>IF('Flight Input'!$AZ66,X65+W66*'Flight Input'!$AQ66,0)</f>
        <v>0</v>
      </c>
      <c r="Y66">
        <f>IF('Flight Input'!$AZ66,X66*'Analysis raw'!$B$19+'Analysis raw'!$B$20,0)</f>
        <v>0</v>
      </c>
      <c r="Z66">
        <f>Y66-'Flight Input'!$AE66</f>
        <v>0</v>
      </c>
      <c r="AB66">
        <f>IF('Flight Input'!$AZ66,INTEGRAL2(E66,$B66,AB65,'Analysis raw'!$B$24),0)</f>
        <v>0</v>
      </c>
      <c r="AC66">
        <f>IF('Flight Input'!$AZ66,INTEGRAL2(AB66,$B66,AC65,'Analysis raw'!$B$25),0)</f>
        <v>0</v>
      </c>
      <c r="AD66">
        <f>IF('Flight Input'!$AZ66,AC66*'Analysis raw'!$B$26+'Analysis raw'!$B$27,0)</f>
        <v>0</v>
      </c>
      <c r="AE66">
        <f>AD66-'Flight Input'!$AE66</f>
        <v>0</v>
      </c>
    </row>
    <row r="67" spans="1:31" x14ac:dyDescent="0.3">
      <c r="A67">
        <v>65</v>
      </c>
      <c r="B67">
        <f>'Flight Input'!T67</f>
        <v>1.3016999999526888</v>
      </c>
      <c r="C67">
        <f>'Flight Input'!X67</f>
        <v>9.7835967090000011</v>
      </c>
      <c r="E67">
        <f>C67-'Analysis raw'!$B$2</f>
        <v>-6.5194909934294998E-2</v>
      </c>
      <c r="F67">
        <f>IF('Flight Input'!$AS67,F66+E67*'Flight Input'!$AQ67,0)</f>
        <v>0</v>
      </c>
      <c r="G67">
        <f>IF('Flight Input'!$AZ67,G66+F67*'Flight Input'!$AQ67,0)</f>
        <v>0</v>
      </c>
      <c r="I67">
        <f>C67-'Analysis raw'!$B$3</f>
        <v>-7.4540371479375978E-2</v>
      </c>
      <c r="J67">
        <f>MEDIAN2(E67,'Analysis raw'!$B$12,2)</f>
        <v>-6.5194909934294998E-2</v>
      </c>
      <c r="K67">
        <f>AVERAGE2(E67,'Analysis raw'!$B$18,2)</f>
        <v>-6.5194909934294998E-2</v>
      </c>
      <c r="M67">
        <f>IF('Flight Input'!$AZ67,M66+E67*'Flight Input'!$AQ67,0)</f>
        <v>0</v>
      </c>
      <c r="N67">
        <f>IF('Flight Input'!$AZ67,N66+M67*'Flight Input'!$AQ67,0)</f>
        <v>0</v>
      </c>
      <c r="O67">
        <f>IF('Flight Input'!$AZ67,N67*'Analysis raw'!$B$4+'Analysis raw'!$B$5,0)</f>
        <v>0</v>
      </c>
      <c r="P67">
        <f>O67-'Flight Input'!$AE67</f>
        <v>0</v>
      </c>
      <c r="R67">
        <f>IF('Flight Input'!$AZ67,R66+J67*'Flight Input'!$AQ67,0)</f>
        <v>0</v>
      </c>
      <c r="S67">
        <f>IF('Flight Input'!$AZ67,S66+R67*'Flight Input'!$AQ67,0)</f>
        <v>0</v>
      </c>
      <c r="T67">
        <f>IF('Flight Input'!$AZ67,S67*'Analysis raw'!$B$13+'Analysis raw'!$B$14,0)</f>
        <v>0</v>
      </c>
      <c r="U67">
        <f>T67-'Flight Input'!$AE67</f>
        <v>0</v>
      </c>
      <c r="W67">
        <f>IF('Flight Input'!$AZ67,W66+K67*'Flight Input'!$AQ67,0)</f>
        <v>0</v>
      </c>
      <c r="X67">
        <f>IF('Flight Input'!$AZ67,X66+W67*'Flight Input'!$AQ67,0)</f>
        <v>0</v>
      </c>
      <c r="Y67">
        <f>IF('Flight Input'!$AZ67,X67*'Analysis raw'!$B$19+'Analysis raw'!$B$20,0)</f>
        <v>0</v>
      </c>
      <c r="Z67">
        <f>Y67-'Flight Input'!$AE67</f>
        <v>0</v>
      </c>
      <c r="AB67">
        <f>IF('Flight Input'!$AZ67,INTEGRAL2(E67,$B67,AB66,'Analysis raw'!$B$24),0)</f>
        <v>0</v>
      </c>
      <c r="AC67">
        <f>IF('Flight Input'!$AZ67,INTEGRAL2(AB67,$B67,AC66,'Analysis raw'!$B$25),0)</f>
        <v>0</v>
      </c>
      <c r="AD67">
        <f>IF('Flight Input'!$AZ67,AC67*'Analysis raw'!$B$26+'Analysis raw'!$B$27,0)</f>
        <v>0</v>
      </c>
      <c r="AE67">
        <f>AD67-'Flight Input'!$AE67</f>
        <v>0</v>
      </c>
    </row>
    <row r="68" spans="1:31" x14ac:dyDescent="0.3">
      <c r="A68">
        <v>66</v>
      </c>
      <c r="B68">
        <f>'Flight Input'!T68</f>
        <v>1.3172239999985322</v>
      </c>
      <c r="C68">
        <f>'Flight Input'!X68</f>
        <v>9.8185950367999997</v>
      </c>
      <c r="E68">
        <f>C68-'Analysis raw'!$B$2</f>
        <v>-3.0196582134296435E-2</v>
      </c>
      <c r="F68">
        <f>IF('Flight Input'!$AS68,F67+E68*'Flight Input'!$AQ68,0)</f>
        <v>0</v>
      </c>
      <c r="G68">
        <f>IF('Flight Input'!$AZ68,G67+F68*'Flight Input'!$AQ68,0)</f>
        <v>0</v>
      </c>
      <c r="I68">
        <f>C68-'Analysis raw'!$B$3</f>
        <v>-3.9542043679377414E-2</v>
      </c>
      <c r="J68">
        <f>MEDIAN2(E68,'Analysis raw'!$B$12,2)</f>
        <v>-3.0196582134296435E-2</v>
      </c>
      <c r="K68">
        <f>AVERAGE2(E68,'Analysis raw'!$B$18,2)</f>
        <v>-3.0196582134296435E-2</v>
      </c>
      <c r="M68">
        <f>IF('Flight Input'!$AZ68,M67+E68*'Flight Input'!$AQ68,0)</f>
        <v>0</v>
      </c>
      <c r="N68">
        <f>IF('Flight Input'!$AZ68,N67+M68*'Flight Input'!$AQ68,0)</f>
        <v>0</v>
      </c>
      <c r="O68">
        <f>IF('Flight Input'!$AZ68,N68*'Analysis raw'!$B$4+'Analysis raw'!$B$5,0)</f>
        <v>0</v>
      </c>
      <c r="P68">
        <f>O68-'Flight Input'!$AE68</f>
        <v>0</v>
      </c>
      <c r="R68">
        <f>IF('Flight Input'!$AZ68,R67+J68*'Flight Input'!$AQ68,0)</f>
        <v>0</v>
      </c>
      <c r="S68">
        <f>IF('Flight Input'!$AZ68,S67+R68*'Flight Input'!$AQ68,0)</f>
        <v>0</v>
      </c>
      <c r="T68">
        <f>IF('Flight Input'!$AZ68,S68*'Analysis raw'!$B$13+'Analysis raw'!$B$14,0)</f>
        <v>0</v>
      </c>
      <c r="U68">
        <f>T68-'Flight Input'!$AE68</f>
        <v>0</v>
      </c>
      <c r="W68">
        <f>IF('Flight Input'!$AZ68,W67+K68*'Flight Input'!$AQ68,0)</f>
        <v>0</v>
      </c>
      <c r="X68">
        <f>IF('Flight Input'!$AZ68,X67+W68*'Flight Input'!$AQ68,0)</f>
        <v>0</v>
      </c>
      <c r="Y68">
        <f>IF('Flight Input'!$AZ68,X68*'Analysis raw'!$B$19+'Analysis raw'!$B$20,0)</f>
        <v>0</v>
      </c>
      <c r="Z68">
        <f>Y68-'Flight Input'!$AE68</f>
        <v>0</v>
      </c>
      <c r="AB68">
        <f>IF('Flight Input'!$AZ68,INTEGRAL2(E68,$B68,AB67,'Analysis raw'!$B$24),0)</f>
        <v>0</v>
      </c>
      <c r="AC68">
        <f>IF('Flight Input'!$AZ68,INTEGRAL2(AB68,$B68,AC67,'Analysis raw'!$B$25),0)</f>
        <v>0</v>
      </c>
      <c r="AD68">
        <f>IF('Flight Input'!$AZ68,AC68*'Analysis raw'!$B$26+'Analysis raw'!$B$27,0)</f>
        <v>0</v>
      </c>
      <c r="AE68">
        <f>AD68-'Flight Input'!$AE68</f>
        <v>0</v>
      </c>
    </row>
    <row r="69" spans="1:31" x14ac:dyDescent="0.3">
      <c r="A69">
        <v>67</v>
      </c>
      <c r="B69">
        <f>'Flight Input'!T69</f>
        <v>1.3370959999738261</v>
      </c>
      <c r="C69">
        <f>'Flight Input'!X69</f>
        <v>9.8469251486000005</v>
      </c>
      <c r="E69">
        <f>C69-'Analysis raw'!$B$2</f>
        <v>-1.8664703342956557E-3</v>
      </c>
      <c r="F69">
        <f>IF('Flight Input'!$AS69,F68+E69*'Flight Input'!$AQ69,0)</f>
        <v>0</v>
      </c>
      <c r="G69">
        <f>IF('Flight Input'!$AZ69,G68+F69*'Flight Input'!$AQ69,0)</f>
        <v>0</v>
      </c>
      <c r="I69">
        <f>C69-'Analysis raw'!$B$3</f>
        <v>-1.1211931879376635E-2</v>
      </c>
      <c r="J69">
        <f>MEDIAN2(E69,'Analysis raw'!$B$12,2)</f>
        <v>-1.8664703342956557E-3</v>
      </c>
      <c r="K69">
        <f>AVERAGE2(E69,'Analysis raw'!$B$18,2)</f>
        <v>-1.8664703342956557E-3</v>
      </c>
      <c r="M69">
        <f>IF('Flight Input'!$AZ69,M68+E69*'Flight Input'!$AQ69,0)</f>
        <v>0</v>
      </c>
      <c r="N69">
        <f>IF('Flight Input'!$AZ69,N68+M69*'Flight Input'!$AQ69,0)</f>
        <v>0</v>
      </c>
      <c r="O69">
        <f>IF('Flight Input'!$AZ69,N69*'Analysis raw'!$B$4+'Analysis raw'!$B$5,0)</f>
        <v>0</v>
      </c>
      <c r="P69">
        <f>O69-'Flight Input'!$AE69</f>
        <v>0</v>
      </c>
      <c r="R69">
        <f>IF('Flight Input'!$AZ69,R68+J69*'Flight Input'!$AQ69,0)</f>
        <v>0</v>
      </c>
      <c r="S69">
        <f>IF('Flight Input'!$AZ69,S68+R69*'Flight Input'!$AQ69,0)</f>
        <v>0</v>
      </c>
      <c r="T69">
        <f>IF('Flight Input'!$AZ69,S69*'Analysis raw'!$B$13+'Analysis raw'!$B$14,0)</f>
        <v>0</v>
      </c>
      <c r="U69">
        <f>T69-'Flight Input'!$AE69</f>
        <v>0</v>
      </c>
      <c r="W69">
        <f>IF('Flight Input'!$AZ69,W68+K69*'Flight Input'!$AQ69,0)</f>
        <v>0</v>
      </c>
      <c r="X69">
        <f>IF('Flight Input'!$AZ69,X68+W69*'Flight Input'!$AQ69,0)</f>
        <v>0</v>
      </c>
      <c r="Y69">
        <f>IF('Flight Input'!$AZ69,X69*'Analysis raw'!$B$19+'Analysis raw'!$B$20,0)</f>
        <v>0</v>
      </c>
      <c r="Z69">
        <f>Y69-'Flight Input'!$AE69</f>
        <v>0</v>
      </c>
      <c r="AB69">
        <f>IF('Flight Input'!$AZ69,INTEGRAL2(E69,$B69,AB68,'Analysis raw'!$B$24),0)</f>
        <v>0</v>
      </c>
      <c r="AC69">
        <f>IF('Flight Input'!$AZ69,INTEGRAL2(AB69,$B69,AC68,'Analysis raw'!$B$25),0)</f>
        <v>0</v>
      </c>
      <c r="AD69">
        <f>IF('Flight Input'!$AZ69,AC69*'Analysis raw'!$B$26+'Analysis raw'!$B$27,0)</f>
        <v>0</v>
      </c>
      <c r="AE69">
        <f>AD69-'Flight Input'!$AE69</f>
        <v>0</v>
      </c>
    </row>
    <row r="70" spans="1:31" x14ac:dyDescent="0.3">
      <c r="A70">
        <v>68</v>
      </c>
      <c r="B70">
        <f>'Flight Input'!T70</f>
        <v>1.3570749999489635</v>
      </c>
      <c r="C70">
        <f>'Flight Input'!X70</f>
        <v>9.8463956138000004</v>
      </c>
      <c r="E70">
        <f>C70-'Analysis raw'!$B$2</f>
        <v>-2.39600513429572E-3</v>
      </c>
      <c r="F70">
        <f>IF('Flight Input'!$AS70,F69+E70*'Flight Input'!$AQ70,0)</f>
        <v>0</v>
      </c>
      <c r="G70">
        <f>IF('Flight Input'!$AZ70,G69+F70*'Flight Input'!$AQ70,0)</f>
        <v>0</v>
      </c>
      <c r="I70">
        <f>C70-'Analysis raw'!$B$3</f>
        <v>-1.17414666793767E-2</v>
      </c>
      <c r="J70">
        <f>MEDIAN2(E70,'Analysis raw'!$B$12,2)</f>
        <v>-2.39600513429572E-3</v>
      </c>
      <c r="K70">
        <f>AVERAGE2(E70,'Analysis raw'!$B$18,2)</f>
        <v>-2.39600513429572E-3</v>
      </c>
      <c r="M70">
        <f>IF('Flight Input'!$AZ70,M69+E70*'Flight Input'!$AQ70,0)</f>
        <v>0</v>
      </c>
      <c r="N70">
        <f>IF('Flight Input'!$AZ70,N69+M70*'Flight Input'!$AQ70,0)</f>
        <v>0</v>
      </c>
      <c r="O70">
        <f>IF('Flight Input'!$AZ70,N70*'Analysis raw'!$B$4+'Analysis raw'!$B$5,0)</f>
        <v>0</v>
      </c>
      <c r="P70">
        <f>O70-'Flight Input'!$AE70</f>
        <v>0</v>
      </c>
      <c r="R70">
        <f>IF('Flight Input'!$AZ70,R69+J70*'Flight Input'!$AQ70,0)</f>
        <v>0</v>
      </c>
      <c r="S70">
        <f>IF('Flight Input'!$AZ70,S69+R70*'Flight Input'!$AQ70,0)</f>
        <v>0</v>
      </c>
      <c r="T70">
        <f>IF('Flight Input'!$AZ70,S70*'Analysis raw'!$B$13+'Analysis raw'!$B$14,0)</f>
        <v>0</v>
      </c>
      <c r="U70">
        <f>T70-'Flight Input'!$AE70</f>
        <v>0</v>
      </c>
      <c r="W70">
        <f>IF('Flight Input'!$AZ70,W69+K70*'Flight Input'!$AQ70,0)</f>
        <v>0</v>
      </c>
      <c r="X70">
        <f>IF('Flight Input'!$AZ70,X69+W70*'Flight Input'!$AQ70,0)</f>
        <v>0</v>
      </c>
      <c r="Y70">
        <f>IF('Flight Input'!$AZ70,X70*'Analysis raw'!$B$19+'Analysis raw'!$B$20,0)</f>
        <v>0</v>
      </c>
      <c r="Z70">
        <f>Y70-'Flight Input'!$AE70</f>
        <v>0</v>
      </c>
      <c r="AB70">
        <f>IF('Flight Input'!$AZ70,INTEGRAL2(E70,$B70,AB69,'Analysis raw'!$B$24),0)</f>
        <v>0</v>
      </c>
      <c r="AC70">
        <f>IF('Flight Input'!$AZ70,INTEGRAL2(AB70,$B70,AC69,'Analysis raw'!$B$25),0)</f>
        <v>0</v>
      </c>
      <c r="AD70">
        <f>IF('Flight Input'!$AZ70,AC70*'Analysis raw'!$B$26+'Analysis raw'!$B$27,0)</f>
        <v>0</v>
      </c>
      <c r="AE70">
        <f>AD70-'Flight Input'!$AE70</f>
        <v>0</v>
      </c>
    </row>
    <row r="71" spans="1:31" x14ac:dyDescent="0.3">
      <c r="A71">
        <v>69</v>
      </c>
      <c r="B71">
        <f>'Flight Input'!T71</f>
        <v>1.3771339999511838</v>
      </c>
      <c r="C71">
        <f>'Flight Input'!X71</f>
        <v>9.8517596051999998</v>
      </c>
      <c r="E71">
        <f>C71-'Analysis raw'!$B$2</f>
        <v>2.9679862657037148E-3</v>
      </c>
      <c r="F71">
        <f>IF('Flight Input'!$AS71,F70+E71*'Flight Input'!$AQ71,0)</f>
        <v>0</v>
      </c>
      <c r="G71">
        <f>IF('Flight Input'!$AZ71,G70+F71*'Flight Input'!$AQ71,0)</f>
        <v>0</v>
      </c>
      <c r="I71">
        <f>C71-'Analysis raw'!$B$3</f>
        <v>-6.3774752793772649E-3</v>
      </c>
      <c r="J71">
        <f>MEDIAN2(E71,'Analysis raw'!$B$12,2)</f>
        <v>2.9679862657037148E-3</v>
      </c>
      <c r="K71">
        <f>AVERAGE2(E71,'Analysis raw'!$B$18,2)</f>
        <v>2.9679862657037148E-3</v>
      </c>
      <c r="M71">
        <f>IF('Flight Input'!$AZ71,M70+E71*'Flight Input'!$AQ71,0)</f>
        <v>0</v>
      </c>
      <c r="N71">
        <f>IF('Flight Input'!$AZ71,N70+M71*'Flight Input'!$AQ71,0)</f>
        <v>0</v>
      </c>
      <c r="O71">
        <f>IF('Flight Input'!$AZ71,N71*'Analysis raw'!$B$4+'Analysis raw'!$B$5,0)</f>
        <v>0</v>
      </c>
      <c r="P71">
        <f>O71-'Flight Input'!$AE71</f>
        <v>0</v>
      </c>
      <c r="R71">
        <f>IF('Flight Input'!$AZ71,R70+J71*'Flight Input'!$AQ71,0)</f>
        <v>0</v>
      </c>
      <c r="S71">
        <f>IF('Flight Input'!$AZ71,S70+R71*'Flight Input'!$AQ71,0)</f>
        <v>0</v>
      </c>
      <c r="T71">
        <f>IF('Flight Input'!$AZ71,S71*'Analysis raw'!$B$13+'Analysis raw'!$B$14,0)</f>
        <v>0</v>
      </c>
      <c r="U71">
        <f>T71-'Flight Input'!$AE71</f>
        <v>0</v>
      </c>
      <c r="W71">
        <f>IF('Flight Input'!$AZ71,W70+K71*'Flight Input'!$AQ71,0)</f>
        <v>0</v>
      </c>
      <c r="X71">
        <f>IF('Flight Input'!$AZ71,X70+W71*'Flight Input'!$AQ71,0)</f>
        <v>0</v>
      </c>
      <c r="Y71">
        <f>IF('Flight Input'!$AZ71,X71*'Analysis raw'!$B$19+'Analysis raw'!$B$20,0)</f>
        <v>0</v>
      </c>
      <c r="Z71">
        <f>Y71-'Flight Input'!$AE71</f>
        <v>0</v>
      </c>
      <c r="AB71">
        <f>IF('Flight Input'!$AZ71,INTEGRAL2(E71,$B71,AB70,'Analysis raw'!$B$24),0)</f>
        <v>0</v>
      </c>
      <c r="AC71">
        <f>IF('Flight Input'!$AZ71,INTEGRAL2(AB71,$B71,AC70,'Analysis raw'!$B$25),0)</f>
        <v>0</v>
      </c>
      <c r="AD71">
        <f>IF('Flight Input'!$AZ71,AC71*'Analysis raw'!$B$26+'Analysis raw'!$B$27,0)</f>
        <v>0</v>
      </c>
      <c r="AE71">
        <f>AD71-'Flight Input'!$AE71</f>
        <v>0</v>
      </c>
    </row>
    <row r="72" spans="1:31" x14ac:dyDescent="0.3">
      <c r="A72">
        <v>70</v>
      </c>
      <c r="B72">
        <f>'Flight Input'!T72</f>
        <v>1.3982049999758601</v>
      </c>
      <c r="C72">
        <f>'Flight Input'!X72</f>
        <v>9.8488177451999999</v>
      </c>
      <c r="E72">
        <f>C72-'Analysis raw'!$B$2</f>
        <v>2.6126265703751983E-5</v>
      </c>
      <c r="F72">
        <f>IF('Flight Input'!$AS72,F71+E72*'Flight Input'!$AQ72,0)</f>
        <v>0</v>
      </c>
      <c r="G72">
        <f>IF('Flight Input'!$AZ72,G71+F72*'Flight Input'!$AQ72,0)</f>
        <v>0</v>
      </c>
      <c r="I72">
        <f>C72-'Analysis raw'!$B$3</f>
        <v>-9.3193352793772277E-3</v>
      </c>
      <c r="J72">
        <f>MEDIAN2(E72,'Analysis raw'!$B$12,2)</f>
        <v>2.6126265703751983E-5</v>
      </c>
      <c r="K72">
        <f>AVERAGE2(E72,'Analysis raw'!$B$18,2)</f>
        <v>2.6126265703751983E-5</v>
      </c>
      <c r="M72">
        <f>IF('Flight Input'!$AZ72,M71+E72*'Flight Input'!$AQ72,0)</f>
        <v>0</v>
      </c>
      <c r="N72">
        <f>IF('Flight Input'!$AZ72,N71+M72*'Flight Input'!$AQ72,0)</f>
        <v>0</v>
      </c>
      <c r="O72">
        <f>IF('Flight Input'!$AZ72,N72*'Analysis raw'!$B$4+'Analysis raw'!$B$5,0)</f>
        <v>0</v>
      </c>
      <c r="P72">
        <f>O72-'Flight Input'!$AE72</f>
        <v>0</v>
      </c>
      <c r="R72">
        <f>IF('Flight Input'!$AZ72,R71+J72*'Flight Input'!$AQ72,0)</f>
        <v>0</v>
      </c>
      <c r="S72">
        <f>IF('Flight Input'!$AZ72,S71+R72*'Flight Input'!$AQ72,0)</f>
        <v>0</v>
      </c>
      <c r="T72">
        <f>IF('Flight Input'!$AZ72,S72*'Analysis raw'!$B$13+'Analysis raw'!$B$14,0)</f>
        <v>0</v>
      </c>
      <c r="U72">
        <f>T72-'Flight Input'!$AE72</f>
        <v>0</v>
      </c>
      <c r="W72">
        <f>IF('Flight Input'!$AZ72,W71+K72*'Flight Input'!$AQ72,0)</f>
        <v>0</v>
      </c>
      <c r="X72">
        <f>IF('Flight Input'!$AZ72,X71+W72*'Flight Input'!$AQ72,0)</f>
        <v>0</v>
      </c>
      <c r="Y72">
        <f>IF('Flight Input'!$AZ72,X72*'Analysis raw'!$B$19+'Analysis raw'!$B$20,0)</f>
        <v>0</v>
      </c>
      <c r="Z72">
        <f>Y72-'Flight Input'!$AE72</f>
        <v>0</v>
      </c>
      <c r="AB72">
        <f>IF('Flight Input'!$AZ72,INTEGRAL2(E72,$B72,AB71,'Analysis raw'!$B$24),0)</f>
        <v>0</v>
      </c>
      <c r="AC72">
        <f>IF('Flight Input'!$AZ72,INTEGRAL2(AB72,$B72,AC71,'Analysis raw'!$B$25),0)</f>
        <v>0</v>
      </c>
      <c r="AD72">
        <f>IF('Flight Input'!$AZ72,AC72*'Analysis raw'!$B$26+'Analysis raw'!$B$27,0)</f>
        <v>0</v>
      </c>
      <c r="AE72">
        <f>AD72-'Flight Input'!$AE72</f>
        <v>0</v>
      </c>
    </row>
    <row r="73" spans="1:31" x14ac:dyDescent="0.3">
      <c r="A73">
        <v>71</v>
      </c>
      <c r="B73">
        <f>'Flight Input'!T73</f>
        <v>1.4208349999971688</v>
      </c>
      <c r="C73">
        <f>'Flight Input'!X73</f>
        <v>9.8500141015999993</v>
      </c>
      <c r="E73">
        <f>C73-'Analysis raw'!$B$2</f>
        <v>1.2224826657032395E-3</v>
      </c>
      <c r="F73">
        <f>IF('Flight Input'!$AS73,F72+E73*'Flight Input'!$AQ73,0)</f>
        <v>0</v>
      </c>
      <c r="G73">
        <f>IF('Flight Input'!$AZ73,G72+F73*'Flight Input'!$AQ73,0)</f>
        <v>0</v>
      </c>
      <c r="I73">
        <f>C73-'Analysis raw'!$B$3</f>
        <v>-8.1229788793777402E-3</v>
      </c>
      <c r="J73">
        <f>MEDIAN2(E73,'Analysis raw'!$B$12,2)</f>
        <v>1.2224826657032395E-3</v>
      </c>
      <c r="K73">
        <f>AVERAGE2(E73,'Analysis raw'!$B$18,2)</f>
        <v>1.2224826657032395E-3</v>
      </c>
      <c r="M73">
        <f>IF('Flight Input'!$AZ73,M72+E73*'Flight Input'!$AQ73,0)</f>
        <v>0</v>
      </c>
      <c r="N73">
        <f>IF('Flight Input'!$AZ73,N72+M73*'Flight Input'!$AQ73,0)</f>
        <v>0</v>
      </c>
      <c r="O73">
        <f>IF('Flight Input'!$AZ73,N73*'Analysis raw'!$B$4+'Analysis raw'!$B$5,0)</f>
        <v>0</v>
      </c>
      <c r="P73">
        <f>O73-'Flight Input'!$AE73</f>
        <v>0</v>
      </c>
      <c r="R73">
        <f>IF('Flight Input'!$AZ73,R72+J73*'Flight Input'!$AQ73,0)</f>
        <v>0</v>
      </c>
      <c r="S73">
        <f>IF('Flight Input'!$AZ73,S72+R73*'Flight Input'!$AQ73,0)</f>
        <v>0</v>
      </c>
      <c r="T73">
        <f>IF('Flight Input'!$AZ73,S73*'Analysis raw'!$B$13+'Analysis raw'!$B$14,0)</f>
        <v>0</v>
      </c>
      <c r="U73">
        <f>T73-'Flight Input'!$AE73</f>
        <v>0</v>
      </c>
      <c r="W73">
        <f>IF('Flight Input'!$AZ73,W72+K73*'Flight Input'!$AQ73,0)</f>
        <v>0</v>
      </c>
      <c r="X73">
        <f>IF('Flight Input'!$AZ73,X72+W73*'Flight Input'!$AQ73,0)</f>
        <v>0</v>
      </c>
      <c r="Y73">
        <f>IF('Flight Input'!$AZ73,X73*'Analysis raw'!$B$19+'Analysis raw'!$B$20,0)</f>
        <v>0</v>
      </c>
      <c r="Z73">
        <f>Y73-'Flight Input'!$AE73</f>
        <v>0</v>
      </c>
      <c r="AB73">
        <f>IF('Flight Input'!$AZ73,INTEGRAL2(E73,$B73,AB72,'Analysis raw'!$B$24),0)</f>
        <v>0</v>
      </c>
      <c r="AC73">
        <f>IF('Flight Input'!$AZ73,INTEGRAL2(AB73,$B73,AC72,'Analysis raw'!$B$25),0)</f>
        <v>0</v>
      </c>
      <c r="AD73">
        <f>IF('Flight Input'!$AZ73,AC73*'Analysis raw'!$B$26+'Analysis raw'!$B$27,0)</f>
        <v>0</v>
      </c>
      <c r="AE73">
        <f>AD73-'Flight Input'!$AE73</f>
        <v>0</v>
      </c>
    </row>
    <row r="74" spans="1:31" x14ac:dyDescent="0.3">
      <c r="A74">
        <v>72</v>
      </c>
      <c r="B74">
        <f>'Flight Input'!T74</f>
        <v>1.4375699999509379</v>
      </c>
      <c r="C74">
        <f>'Flight Input'!X74</f>
        <v>9.8497297218000011</v>
      </c>
      <c r="E74">
        <f>C74-'Analysis raw'!$B$2</f>
        <v>9.3810286570494839E-4</v>
      </c>
      <c r="F74">
        <f>IF('Flight Input'!$AS74,F73+E74*'Flight Input'!$AQ74,0)</f>
        <v>0</v>
      </c>
      <c r="G74">
        <f>IF('Flight Input'!$AZ74,G73+F74*'Flight Input'!$AQ74,0)</f>
        <v>0</v>
      </c>
      <c r="I74">
        <f>C74-'Analysis raw'!$B$3</f>
        <v>-8.4073586793760313E-3</v>
      </c>
      <c r="J74">
        <f>MEDIAN2(E74,'Analysis raw'!$B$12,2)</f>
        <v>9.3810286570494839E-4</v>
      </c>
      <c r="K74">
        <f>AVERAGE2(E74,'Analysis raw'!$B$18,2)</f>
        <v>9.3810286570494839E-4</v>
      </c>
      <c r="M74">
        <f>IF('Flight Input'!$AZ74,M73+E74*'Flight Input'!$AQ74,0)</f>
        <v>0</v>
      </c>
      <c r="N74">
        <f>IF('Flight Input'!$AZ74,N73+M74*'Flight Input'!$AQ74,0)</f>
        <v>0</v>
      </c>
      <c r="O74">
        <f>IF('Flight Input'!$AZ74,N74*'Analysis raw'!$B$4+'Analysis raw'!$B$5,0)</f>
        <v>0</v>
      </c>
      <c r="P74">
        <f>O74-'Flight Input'!$AE74</f>
        <v>0</v>
      </c>
      <c r="R74">
        <f>IF('Flight Input'!$AZ74,R73+J74*'Flight Input'!$AQ74,0)</f>
        <v>0</v>
      </c>
      <c r="S74">
        <f>IF('Flight Input'!$AZ74,S73+R74*'Flight Input'!$AQ74,0)</f>
        <v>0</v>
      </c>
      <c r="T74">
        <f>IF('Flight Input'!$AZ74,S74*'Analysis raw'!$B$13+'Analysis raw'!$B$14,0)</f>
        <v>0</v>
      </c>
      <c r="U74">
        <f>T74-'Flight Input'!$AE74</f>
        <v>0</v>
      </c>
      <c r="W74">
        <f>IF('Flight Input'!$AZ74,W73+K74*'Flight Input'!$AQ74,0)</f>
        <v>0</v>
      </c>
      <c r="X74">
        <f>IF('Flight Input'!$AZ74,X73+W74*'Flight Input'!$AQ74,0)</f>
        <v>0</v>
      </c>
      <c r="Y74">
        <f>IF('Flight Input'!$AZ74,X74*'Analysis raw'!$B$19+'Analysis raw'!$B$20,0)</f>
        <v>0</v>
      </c>
      <c r="Z74">
        <f>Y74-'Flight Input'!$AE74</f>
        <v>0</v>
      </c>
      <c r="AB74">
        <f>IF('Flight Input'!$AZ74,INTEGRAL2(E74,$B74,AB73,'Analysis raw'!$B$24),0)</f>
        <v>0</v>
      </c>
      <c r="AC74">
        <f>IF('Flight Input'!$AZ74,INTEGRAL2(AB74,$B74,AC73,'Analysis raw'!$B$25),0)</f>
        <v>0</v>
      </c>
      <c r="AD74">
        <f>IF('Flight Input'!$AZ74,AC74*'Analysis raw'!$B$26+'Analysis raw'!$B$27,0)</f>
        <v>0</v>
      </c>
      <c r="AE74">
        <f>AD74-'Flight Input'!$AE74</f>
        <v>0</v>
      </c>
    </row>
    <row r="75" spans="1:31" x14ac:dyDescent="0.3">
      <c r="A75">
        <v>73</v>
      </c>
      <c r="B75">
        <f>'Flight Input'!T75</f>
        <v>1.4597910000011325</v>
      </c>
      <c r="C75">
        <f>'Flight Input'!X75</f>
        <v>9.8308331744000004</v>
      </c>
      <c r="E75">
        <f>C75-'Analysis raw'!$B$2</f>
        <v>-1.7958444534295737E-2</v>
      </c>
      <c r="F75">
        <f>IF('Flight Input'!$AS75,F74+E75*'Flight Input'!$AQ75,0)</f>
        <v>0</v>
      </c>
      <c r="G75">
        <f>IF('Flight Input'!$AZ75,G74+F75*'Flight Input'!$AQ75,0)</f>
        <v>0</v>
      </c>
      <c r="I75">
        <f>C75-'Analysis raw'!$B$3</f>
        <v>-2.7303906079376716E-2</v>
      </c>
      <c r="J75">
        <f>MEDIAN2(E75,'Analysis raw'!$B$12,2)</f>
        <v>-1.7958444534295737E-2</v>
      </c>
      <c r="K75">
        <f>AVERAGE2(E75,'Analysis raw'!$B$18,2)</f>
        <v>-1.7958444534295737E-2</v>
      </c>
      <c r="M75">
        <f>IF('Flight Input'!$AZ75,M74+E75*'Flight Input'!$AQ75,0)</f>
        <v>0</v>
      </c>
      <c r="N75">
        <f>IF('Flight Input'!$AZ75,N74+M75*'Flight Input'!$AQ75,0)</f>
        <v>0</v>
      </c>
      <c r="O75">
        <f>IF('Flight Input'!$AZ75,N75*'Analysis raw'!$B$4+'Analysis raw'!$B$5,0)</f>
        <v>0</v>
      </c>
      <c r="P75">
        <f>O75-'Flight Input'!$AE75</f>
        <v>0</v>
      </c>
      <c r="R75">
        <f>IF('Flight Input'!$AZ75,R74+J75*'Flight Input'!$AQ75,0)</f>
        <v>0</v>
      </c>
      <c r="S75">
        <f>IF('Flight Input'!$AZ75,S74+R75*'Flight Input'!$AQ75,0)</f>
        <v>0</v>
      </c>
      <c r="T75">
        <f>IF('Flight Input'!$AZ75,S75*'Analysis raw'!$B$13+'Analysis raw'!$B$14,0)</f>
        <v>0</v>
      </c>
      <c r="U75">
        <f>T75-'Flight Input'!$AE75</f>
        <v>0</v>
      </c>
      <c r="W75">
        <f>IF('Flight Input'!$AZ75,W74+K75*'Flight Input'!$AQ75,0)</f>
        <v>0</v>
      </c>
      <c r="X75">
        <f>IF('Flight Input'!$AZ75,X74+W75*'Flight Input'!$AQ75,0)</f>
        <v>0</v>
      </c>
      <c r="Y75">
        <f>IF('Flight Input'!$AZ75,X75*'Analysis raw'!$B$19+'Analysis raw'!$B$20,0)</f>
        <v>0</v>
      </c>
      <c r="Z75">
        <f>Y75-'Flight Input'!$AE75</f>
        <v>0</v>
      </c>
      <c r="AB75">
        <f>IF('Flight Input'!$AZ75,INTEGRAL2(E75,$B75,AB74,'Analysis raw'!$B$24),0)</f>
        <v>0</v>
      </c>
      <c r="AC75">
        <f>IF('Flight Input'!$AZ75,INTEGRAL2(AB75,$B75,AC74,'Analysis raw'!$B$25),0)</f>
        <v>0</v>
      </c>
      <c r="AD75">
        <f>IF('Flight Input'!$AZ75,AC75*'Analysis raw'!$B$26+'Analysis raw'!$B$27,0)</f>
        <v>0</v>
      </c>
      <c r="AE75">
        <f>AD75-'Flight Input'!$AE75</f>
        <v>0</v>
      </c>
    </row>
    <row r="76" spans="1:31" x14ac:dyDescent="0.3">
      <c r="A76">
        <v>74</v>
      </c>
      <c r="B76">
        <f>'Flight Input'!T76</f>
        <v>1.4777110000140965</v>
      </c>
      <c r="C76">
        <f>'Flight Input'!X76</f>
        <v>9.7875682200000007</v>
      </c>
      <c r="E76">
        <f>C76-'Analysis raw'!$B$2</f>
        <v>-6.1223398934295403E-2</v>
      </c>
      <c r="F76">
        <f>IF('Flight Input'!$AS76,F75+E76*'Flight Input'!$AQ76,0)</f>
        <v>0</v>
      </c>
      <c r="G76">
        <f>IF('Flight Input'!$AZ76,G75+F76*'Flight Input'!$AQ76,0)</f>
        <v>0</v>
      </c>
      <c r="I76">
        <f>C76-'Analysis raw'!$B$3</f>
        <v>-7.0568860479376383E-2</v>
      </c>
      <c r="J76">
        <f>MEDIAN2(E76,'Analysis raw'!$B$12,2)</f>
        <v>-6.1223398934295403E-2</v>
      </c>
      <c r="K76">
        <f>AVERAGE2(E76,'Analysis raw'!$B$18,2)</f>
        <v>-6.1223398934295403E-2</v>
      </c>
      <c r="M76">
        <f>IF('Flight Input'!$AZ76,M75+E76*'Flight Input'!$AQ76,0)</f>
        <v>0</v>
      </c>
      <c r="N76">
        <f>IF('Flight Input'!$AZ76,N75+M76*'Flight Input'!$AQ76,0)</f>
        <v>0</v>
      </c>
      <c r="O76">
        <f>IF('Flight Input'!$AZ76,N76*'Analysis raw'!$B$4+'Analysis raw'!$B$5,0)</f>
        <v>0</v>
      </c>
      <c r="P76">
        <f>O76-'Flight Input'!$AE76</f>
        <v>0</v>
      </c>
      <c r="R76">
        <f>IF('Flight Input'!$AZ76,R75+J76*'Flight Input'!$AQ76,0)</f>
        <v>0</v>
      </c>
      <c r="S76">
        <f>IF('Flight Input'!$AZ76,S75+R76*'Flight Input'!$AQ76,0)</f>
        <v>0</v>
      </c>
      <c r="T76">
        <f>IF('Flight Input'!$AZ76,S76*'Analysis raw'!$B$13+'Analysis raw'!$B$14,0)</f>
        <v>0</v>
      </c>
      <c r="U76">
        <f>T76-'Flight Input'!$AE76</f>
        <v>0</v>
      </c>
      <c r="W76">
        <f>IF('Flight Input'!$AZ76,W75+K76*'Flight Input'!$AQ76,0)</f>
        <v>0</v>
      </c>
      <c r="X76">
        <f>IF('Flight Input'!$AZ76,X75+W76*'Flight Input'!$AQ76,0)</f>
        <v>0</v>
      </c>
      <c r="Y76">
        <f>IF('Flight Input'!$AZ76,X76*'Analysis raw'!$B$19+'Analysis raw'!$B$20,0)</f>
        <v>0</v>
      </c>
      <c r="Z76">
        <f>Y76-'Flight Input'!$AE76</f>
        <v>0</v>
      </c>
      <c r="AB76">
        <f>IF('Flight Input'!$AZ76,INTEGRAL2(E76,$B76,AB75,'Analysis raw'!$B$24),0)</f>
        <v>0</v>
      </c>
      <c r="AC76">
        <f>IF('Flight Input'!$AZ76,INTEGRAL2(AB76,$B76,AC75,'Analysis raw'!$B$25),0)</f>
        <v>0</v>
      </c>
      <c r="AD76">
        <f>IF('Flight Input'!$AZ76,AC76*'Analysis raw'!$B$26+'Analysis raw'!$B$27,0)</f>
        <v>0</v>
      </c>
      <c r="AE76">
        <f>AD76-'Flight Input'!$AE76</f>
        <v>0</v>
      </c>
    </row>
    <row r="77" spans="1:31" x14ac:dyDescent="0.3">
      <c r="A77">
        <v>75</v>
      </c>
      <c r="B77">
        <f>'Flight Input'!T77</f>
        <v>1.49759299994912</v>
      </c>
      <c r="C77">
        <f>'Flight Input'!X77</f>
        <v>9.7701524087999996</v>
      </c>
      <c r="E77">
        <f>C77-'Analysis raw'!$B$2</f>
        <v>-7.8639210134296533E-2</v>
      </c>
      <c r="F77">
        <f>IF('Flight Input'!$AS77,F76+E77*'Flight Input'!$AQ77,0)</f>
        <v>0</v>
      </c>
      <c r="G77">
        <f>IF('Flight Input'!$AZ77,G76+F77*'Flight Input'!$AQ77,0)</f>
        <v>0</v>
      </c>
      <c r="I77">
        <f>C77-'Analysis raw'!$B$3</f>
        <v>-8.7984671679377513E-2</v>
      </c>
      <c r="J77">
        <f>MEDIAN2(E77,'Analysis raw'!$B$12,2)</f>
        <v>-7.8639210134296533E-2</v>
      </c>
      <c r="K77">
        <f>AVERAGE2(E77,'Analysis raw'!$B$18,2)</f>
        <v>-7.8639210134296533E-2</v>
      </c>
      <c r="M77">
        <f>IF('Flight Input'!$AZ77,M76+E77*'Flight Input'!$AQ77,0)</f>
        <v>0</v>
      </c>
      <c r="N77">
        <f>IF('Flight Input'!$AZ77,N76+M77*'Flight Input'!$AQ77,0)</f>
        <v>0</v>
      </c>
      <c r="O77">
        <f>IF('Flight Input'!$AZ77,N77*'Analysis raw'!$B$4+'Analysis raw'!$B$5,0)</f>
        <v>0</v>
      </c>
      <c r="P77">
        <f>O77-'Flight Input'!$AE77</f>
        <v>0</v>
      </c>
      <c r="R77">
        <f>IF('Flight Input'!$AZ77,R76+J77*'Flight Input'!$AQ77,0)</f>
        <v>0</v>
      </c>
      <c r="S77">
        <f>IF('Flight Input'!$AZ77,S76+R77*'Flight Input'!$AQ77,0)</f>
        <v>0</v>
      </c>
      <c r="T77">
        <f>IF('Flight Input'!$AZ77,S77*'Analysis raw'!$B$13+'Analysis raw'!$B$14,0)</f>
        <v>0</v>
      </c>
      <c r="U77">
        <f>T77-'Flight Input'!$AE77</f>
        <v>0</v>
      </c>
      <c r="W77">
        <f>IF('Flight Input'!$AZ77,W76+K77*'Flight Input'!$AQ77,0)</f>
        <v>0</v>
      </c>
      <c r="X77">
        <f>IF('Flight Input'!$AZ77,X76+W77*'Flight Input'!$AQ77,0)</f>
        <v>0</v>
      </c>
      <c r="Y77">
        <f>IF('Flight Input'!$AZ77,X77*'Analysis raw'!$B$19+'Analysis raw'!$B$20,0)</f>
        <v>0</v>
      </c>
      <c r="Z77">
        <f>Y77-'Flight Input'!$AE77</f>
        <v>0</v>
      </c>
      <c r="AB77">
        <f>IF('Flight Input'!$AZ77,INTEGRAL2(E77,$B77,AB76,'Analysis raw'!$B$24),0)</f>
        <v>0</v>
      </c>
      <c r="AC77">
        <f>IF('Flight Input'!$AZ77,INTEGRAL2(AB77,$B77,AC76,'Analysis raw'!$B$25),0)</f>
        <v>0</v>
      </c>
      <c r="AD77">
        <f>IF('Flight Input'!$AZ77,AC77*'Analysis raw'!$B$26+'Analysis raw'!$B$27,0)</f>
        <v>0</v>
      </c>
      <c r="AE77">
        <f>AD77-'Flight Input'!$AE77</f>
        <v>0</v>
      </c>
    </row>
    <row r="78" spans="1:31" x14ac:dyDescent="0.3">
      <c r="A78">
        <v>76</v>
      </c>
      <c r="B78">
        <f>'Flight Input'!T78</f>
        <v>1.5128290000138804</v>
      </c>
      <c r="C78">
        <f>'Flight Input'!X78</f>
        <v>9.7673674480000017</v>
      </c>
      <c r="E78">
        <f>C78-'Analysis raw'!$B$2</f>
        <v>-8.1424170934294438E-2</v>
      </c>
      <c r="F78">
        <f>IF('Flight Input'!$AS78,F77+E78*'Flight Input'!$AQ78,0)</f>
        <v>0</v>
      </c>
      <c r="G78">
        <f>IF('Flight Input'!$AZ78,G77+F78*'Flight Input'!$AQ78,0)</f>
        <v>0</v>
      </c>
      <c r="I78">
        <f>C78-'Analysis raw'!$B$3</f>
        <v>-9.0769632479375417E-2</v>
      </c>
      <c r="J78">
        <f>MEDIAN2(E78,'Analysis raw'!$B$12,2)</f>
        <v>-8.1424170934294438E-2</v>
      </c>
      <c r="K78">
        <f>AVERAGE2(E78,'Analysis raw'!$B$18,2)</f>
        <v>-8.1424170934294438E-2</v>
      </c>
      <c r="M78">
        <f>IF('Flight Input'!$AZ78,M77+E78*'Flight Input'!$AQ78,0)</f>
        <v>0</v>
      </c>
      <c r="N78">
        <f>IF('Flight Input'!$AZ78,N77+M78*'Flight Input'!$AQ78,0)</f>
        <v>0</v>
      </c>
      <c r="O78">
        <f>IF('Flight Input'!$AZ78,N78*'Analysis raw'!$B$4+'Analysis raw'!$B$5,0)</f>
        <v>0</v>
      </c>
      <c r="P78">
        <f>O78-'Flight Input'!$AE78</f>
        <v>0</v>
      </c>
      <c r="R78">
        <f>IF('Flight Input'!$AZ78,R77+J78*'Flight Input'!$AQ78,0)</f>
        <v>0</v>
      </c>
      <c r="S78">
        <f>IF('Flight Input'!$AZ78,S77+R78*'Flight Input'!$AQ78,0)</f>
        <v>0</v>
      </c>
      <c r="T78">
        <f>IF('Flight Input'!$AZ78,S78*'Analysis raw'!$B$13+'Analysis raw'!$B$14,0)</f>
        <v>0</v>
      </c>
      <c r="U78">
        <f>T78-'Flight Input'!$AE78</f>
        <v>0</v>
      </c>
      <c r="W78">
        <f>IF('Flight Input'!$AZ78,W77+K78*'Flight Input'!$AQ78,0)</f>
        <v>0</v>
      </c>
      <c r="X78">
        <f>IF('Flight Input'!$AZ78,X77+W78*'Flight Input'!$AQ78,0)</f>
        <v>0</v>
      </c>
      <c r="Y78">
        <f>IF('Flight Input'!$AZ78,X78*'Analysis raw'!$B$19+'Analysis raw'!$B$20,0)</f>
        <v>0</v>
      </c>
      <c r="Z78">
        <f>Y78-'Flight Input'!$AE78</f>
        <v>0</v>
      </c>
      <c r="AB78">
        <f>IF('Flight Input'!$AZ78,INTEGRAL2(E78,$B78,AB77,'Analysis raw'!$B$24),0)</f>
        <v>0</v>
      </c>
      <c r="AC78">
        <f>IF('Flight Input'!$AZ78,INTEGRAL2(AB78,$B78,AC77,'Analysis raw'!$B$25),0)</f>
        <v>0</v>
      </c>
      <c r="AD78">
        <f>IF('Flight Input'!$AZ78,AC78*'Analysis raw'!$B$26+'Analysis raw'!$B$27,0)</f>
        <v>0</v>
      </c>
      <c r="AE78">
        <f>AD78-'Flight Input'!$AE78</f>
        <v>0</v>
      </c>
    </row>
    <row r="79" spans="1:31" x14ac:dyDescent="0.3">
      <c r="A79">
        <v>77</v>
      </c>
      <c r="B79">
        <f>'Flight Input'!T79</f>
        <v>1.5384360000025481</v>
      </c>
      <c r="C79">
        <f>'Flight Input'!X79</f>
        <v>9.8631642157999995</v>
      </c>
      <c r="E79">
        <f>C79-'Analysis raw'!$B$2</f>
        <v>1.4372596865703358E-2</v>
      </c>
      <c r="F79">
        <f>IF('Flight Input'!$AS79,F78+E79*'Flight Input'!$AQ79,0)</f>
        <v>0</v>
      </c>
      <c r="G79">
        <f>IF('Flight Input'!$AZ79,G78+F79*'Flight Input'!$AQ79,0)</f>
        <v>0</v>
      </c>
      <c r="I79">
        <f>C79-'Analysis raw'!$B$3</f>
        <v>5.0271353206223779E-3</v>
      </c>
      <c r="J79">
        <f>MEDIAN2(E79,'Analysis raw'!$B$12,2)</f>
        <v>1.4372596865703358E-2</v>
      </c>
      <c r="K79">
        <f>AVERAGE2(E79,'Analysis raw'!$B$18,2)</f>
        <v>1.4372596865703358E-2</v>
      </c>
      <c r="M79">
        <f>IF('Flight Input'!$AZ79,M78+E79*'Flight Input'!$AQ79,0)</f>
        <v>0</v>
      </c>
      <c r="N79">
        <f>IF('Flight Input'!$AZ79,N78+M79*'Flight Input'!$AQ79,0)</f>
        <v>0</v>
      </c>
      <c r="O79">
        <f>IF('Flight Input'!$AZ79,N79*'Analysis raw'!$B$4+'Analysis raw'!$B$5,0)</f>
        <v>0</v>
      </c>
      <c r="P79">
        <f>O79-'Flight Input'!$AE79</f>
        <v>0</v>
      </c>
      <c r="R79">
        <f>IF('Flight Input'!$AZ79,R78+J79*'Flight Input'!$AQ79,0)</f>
        <v>0</v>
      </c>
      <c r="S79">
        <f>IF('Flight Input'!$AZ79,S78+R79*'Flight Input'!$AQ79,0)</f>
        <v>0</v>
      </c>
      <c r="T79">
        <f>IF('Flight Input'!$AZ79,S79*'Analysis raw'!$B$13+'Analysis raw'!$B$14,0)</f>
        <v>0</v>
      </c>
      <c r="U79">
        <f>T79-'Flight Input'!$AE79</f>
        <v>0</v>
      </c>
      <c r="W79">
        <f>IF('Flight Input'!$AZ79,W78+K79*'Flight Input'!$AQ79,0)</f>
        <v>0</v>
      </c>
      <c r="X79">
        <f>IF('Flight Input'!$AZ79,X78+W79*'Flight Input'!$AQ79,0)</f>
        <v>0</v>
      </c>
      <c r="Y79">
        <f>IF('Flight Input'!$AZ79,X79*'Analysis raw'!$B$19+'Analysis raw'!$B$20,0)</f>
        <v>0</v>
      </c>
      <c r="Z79">
        <f>Y79-'Flight Input'!$AE79</f>
        <v>0</v>
      </c>
      <c r="AB79">
        <f>IF('Flight Input'!$AZ79,INTEGRAL2(E79,$B79,AB78,'Analysis raw'!$B$24),0)</f>
        <v>0</v>
      </c>
      <c r="AC79">
        <f>IF('Flight Input'!$AZ79,INTEGRAL2(AB79,$B79,AC78,'Analysis raw'!$B$25),0)</f>
        <v>0</v>
      </c>
      <c r="AD79">
        <f>IF('Flight Input'!$AZ79,AC79*'Analysis raw'!$B$26+'Analysis raw'!$B$27,0)</f>
        <v>0</v>
      </c>
      <c r="AE79">
        <f>AD79-'Flight Input'!$AE79</f>
        <v>0</v>
      </c>
    </row>
    <row r="80" spans="1:31" x14ac:dyDescent="0.3">
      <c r="A80">
        <v>78</v>
      </c>
      <c r="B80">
        <f>'Flight Input'!T80</f>
        <v>1.5585229999851435</v>
      </c>
      <c r="C80">
        <f>'Flight Input'!X80</f>
        <v>9.8486412336000022</v>
      </c>
      <c r="E80">
        <f>C80-'Analysis raw'!$B$2</f>
        <v>-1.50385334293901E-4</v>
      </c>
      <c r="F80">
        <f>IF('Flight Input'!$AS80,F79+E80*'Flight Input'!$AQ80,0)</f>
        <v>0</v>
      </c>
      <c r="G80">
        <f>IF('Flight Input'!$AZ80,G79+F80*'Flight Input'!$AQ80,0)</f>
        <v>0</v>
      </c>
      <c r="I80">
        <f>C80-'Analysis raw'!$B$3</f>
        <v>-9.4958468793748807E-3</v>
      </c>
      <c r="J80">
        <f>MEDIAN2(E80,'Analysis raw'!$B$12,2)</f>
        <v>-1.50385334293901E-4</v>
      </c>
      <c r="K80">
        <f>AVERAGE2(E80,'Analysis raw'!$B$18,2)</f>
        <v>-1.50385334293901E-4</v>
      </c>
      <c r="M80">
        <f>IF('Flight Input'!$AZ80,M79+E80*'Flight Input'!$AQ80,0)</f>
        <v>0</v>
      </c>
      <c r="N80">
        <f>IF('Flight Input'!$AZ80,N79+M80*'Flight Input'!$AQ80,0)</f>
        <v>0</v>
      </c>
      <c r="O80">
        <f>IF('Flight Input'!$AZ80,N80*'Analysis raw'!$B$4+'Analysis raw'!$B$5,0)</f>
        <v>0</v>
      </c>
      <c r="P80">
        <f>O80-'Flight Input'!$AE80</f>
        <v>0</v>
      </c>
      <c r="R80">
        <f>IF('Flight Input'!$AZ80,R79+J80*'Flight Input'!$AQ80,0)</f>
        <v>0</v>
      </c>
      <c r="S80">
        <f>IF('Flight Input'!$AZ80,S79+R80*'Flight Input'!$AQ80,0)</f>
        <v>0</v>
      </c>
      <c r="T80">
        <f>IF('Flight Input'!$AZ80,S80*'Analysis raw'!$B$13+'Analysis raw'!$B$14,0)</f>
        <v>0</v>
      </c>
      <c r="U80">
        <f>T80-'Flight Input'!$AE80</f>
        <v>0</v>
      </c>
      <c r="W80">
        <f>IF('Flight Input'!$AZ80,W79+K80*'Flight Input'!$AQ80,0)</f>
        <v>0</v>
      </c>
      <c r="X80">
        <f>IF('Flight Input'!$AZ80,X79+W80*'Flight Input'!$AQ80,0)</f>
        <v>0</v>
      </c>
      <c r="Y80">
        <f>IF('Flight Input'!$AZ80,X80*'Analysis raw'!$B$19+'Analysis raw'!$B$20,0)</f>
        <v>0</v>
      </c>
      <c r="Z80">
        <f>Y80-'Flight Input'!$AE80</f>
        <v>0</v>
      </c>
      <c r="AB80">
        <f>IF('Flight Input'!$AZ80,INTEGRAL2(E80,$B80,AB79,'Analysis raw'!$B$24),0)</f>
        <v>0</v>
      </c>
      <c r="AC80">
        <f>IF('Flight Input'!$AZ80,INTEGRAL2(AB80,$B80,AC79,'Analysis raw'!$B$25),0)</f>
        <v>0</v>
      </c>
      <c r="AD80">
        <f>IF('Flight Input'!$AZ80,AC80*'Analysis raw'!$B$26+'Analysis raw'!$B$27,0)</f>
        <v>0</v>
      </c>
      <c r="AE80">
        <f>AD80-'Flight Input'!$AE80</f>
        <v>0</v>
      </c>
    </row>
    <row r="81" spans="1:31" x14ac:dyDescent="0.3">
      <c r="A81">
        <v>79</v>
      </c>
      <c r="B81">
        <f>'Flight Input'!T81</f>
        <v>1.5794140000361949</v>
      </c>
      <c r="C81">
        <f>'Flight Input'!X81</f>
        <v>9.8494551482000006</v>
      </c>
      <c r="E81">
        <f>C81-'Analysis raw'!$B$2</f>
        <v>6.6352926570445447E-4</v>
      </c>
      <c r="F81">
        <f>IF('Flight Input'!$AS81,F80+E81*'Flight Input'!$AQ81,0)</f>
        <v>0</v>
      </c>
      <c r="G81">
        <f>IF('Flight Input'!$AZ81,G80+F81*'Flight Input'!$AQ81,0)</f>
        <v>0</v>
      </c>
      <c r="I81">
        <f>C81-'Analysis raw'!$B$3</f>
        <v>-8.6819322793765252E-3</v>
      </c>
      <c r="J81">
        <f>MEDIAN2(E81,'Analysis raw'!$B$12,2)</f>
        <v>6.6352926570445447E-4</v>
      </c>
      <c r="K81">
        <f>AVERAGE2(E81,'Analysis raw'!$B$18,2)</f>
        <v>6.6352926570445447E-4</v>
      </c>
      <c r="M81">
        <f>IF('Flight Input'!$AZ81,M80+E81*'Flight Input'!$AQ81,0)</f>
        <v>0</v>
      </c>
      <c r="N81">
        <f>IF('Flight Input'!$AZ81,N80+M81*'Flight Input'!$AQ81,0)</f>
        <v>0</v>
      </c>
      <c r="O81">
        <f>IF('Flight Input'!$AZ81,N81*'Analysis raw'!$B$4+'Analysis raw'!$B$5,0)</f>
        <v>0</v>
      </c>
      <c r="P81">
        <f>O81-'Flight Input'!$AE81</f>
        <v>0</v>
      </c>
      <c r="R81">
        <f>IF('Flight Input'!$AZ81,R80+J81*'Flight Input'!$AQ81,0)</f>
        <v>0</v>
      </c>
      <c r="S81">
        <f>IF('Flight Input'!$AZ81,S80+R81*'Flight Input'!$AQ81,0)</f>
        <v>0</v>
      </c>
      <c r="T81">
        <f>IF('Flight Input'!$AZ81,S81*'Analysis raw'!$B$13+'Analysis raw'!$B$14,0)</f>
        <v>0</v>
      </c>
      <c r="U81">
        <f>T81-'Flight Input'!$AE81</f>
        <v>0</v>
      </c>
      <c r="W81">
        <f>IF('Flight Input'!$AZ81,W80+K81*'Flight Input'!$AQ81,0)</f>
        <v>0</v>
      </c>
      <c r="X81">
        <f>IF('Flight Input'!$AZ81,X80+W81*'Flight Input'!$AQ81,0)</f>
        <v>0</v>
      </c>
      <c r="Y81">
        <f>IF('Flight Input'!$AZ81,X81*'Analysis raw'!$B$19+'Analysis raw'!$B$20,0)</f>
        <v>0</v>
      </c>
      <c r="Z81">
        <f>Y81-'Flight Input'!$AE81</f>
        <v>0</v>
      </c>
      <c r="AB81">
        <f>IF('Flight Input'!$AZ81,INTEGRAL2(E81,$B81,AB80,'Analysis raw'!$B$24),0)</f>
        <v>0</v>
      </c>
      <c r="AC81">
        <f>IF('Flight Input'!$AZ81,INTEGRAL2(AB81,$B81,AC80,'Analysis raw'!$B$25),0)</f>
        <v>0</v>
      </c>
      <c r="AD81">
        <f>IF('Flight Input'!$AZ81,AC81*'Analysis raw'!$B$26+'Analysis raw'!$B$27,0)</f>
        <v>0</v>
      </c>
      <c r="AE81">
        <f>AD81-'Flight Input'!$AE81</f>
        <v>0</v>
      </c>
    </row>
    <row r="82" spans="1:31" x14ac:dyDescent="0.3">
      <c r="A82">
        <v>80</v>
      </c>
      <c r="B82">
        <f>'Flight Input'!T82</f>
        <v>1.5950850000372157</v>
      </c>
      <c r="C82">
        <f>'Flight Input'!X82</f>
        <v>9.8503278999999999</v>
      </c>
      <c r="E82">
        <f>C82-'Analysis raw'!$B$2</f>
        <v>1.536281065703804E-3</v>
      </c>
      <c r="F82">
        <f>IF('Flight Input'!$AS82,F81+E82*'Flight Input'!$AQ82,0)</f>
        <v>0</v>
      </c>
      <c r="G82">
        <f>IF('Flight Input'!$AZ82,G81+F82*'Flight Input'!$AQ82,0)</f>
        <v>0</v>
      </c>
      <c r="I82">
        <f>C82-'Analysis raw'!$B$3</f>
        <v>-7.8091804793771757E-3</v>
      </c>
      <c r="J82">
        <f>MEDIAN2(E82,'Analysis raw'!$B$12,2)</f>
        <v>1.536281065703804E-3</v>
      </c>
      <c r="K82">
        <f>AVERAGE2(E82,'Analysis raw'!$B$18,2)</f>
        <v>1.536281065703804E-3</v>
      </c>
      <c r="M82">
        <f>IF('Flight Input'!$AZ82,M81+E82*'Flight Input'!$AQ82,0)</f>
        <v>0</v>
      </c>
      <c r="N82">
        <f>IF('Flight Input'!$AZ82,N81+M82*'Flight Input'!$AQ82,0)</f>
        <v>0</v>
      </c>
      <c r="O82">
        <f>IF('Flight Input'!$AZ82,N82*'Analysis raw'!$B$4+'Analysis raw'!$B$5,0)</f>
        <v>0</v>
      </c>
      <c r="P82">
        <f>O82-'Flight Input'!$AE82</f>
        <v>0</v>
      </c>
      <c r="R82">
        <f>IF('Flight Input'!$AZ82,R81+J82*'Flight Input'!$AQ82,0)</f>
        <v>0</v>
      </c>
      <c r="S82">
        <f>IF('Flight Input'!$AZ82,S81+R82*'Flight Input'!$AQ82,0)</f>
        <v>0</v>
      </c>
      <c r="T82">
        <f>IF('Flight Input'!$AZ82,S82*'Analysis raw'!$B$13+'Analysis raw'!$B$14,0)</f>
        <v>0</v>
      </c>
      <c r="U82">
        <f>T82-'Flight Input'!$AE82</f>
        <v>0</v>
      </c>
      <c r="W82">
        <f>IF('Flight Input'!$AZ82,W81+K82*'Flight Input'!$AQ82,0)</f>
        <v>0</v>
      </c>
      <c r="X82">
        <f>IF('Flight Input'!$AZ82,X81+W82*'Flight Input'!$AQ82,0)</f>
        <v>0</v>
      </c>
      <c r="Y82">
        <f>IF('Flight Input'!$AZ82,X82*'Analysis raw'!$B$19+'Analysis raw'!$B$20,0)</f>
        <v>0</v>
      </c>
      <c r="Z82">
        <f>Y82-'Flight Input'!$AE82</f>
        <v>0</v>
      </c>
      <c r="AB82">
        <f>IF('Flight Input'!$AZ82,INTEGRAL2(E82,$B82,AB81,'Analysis raw'!$B$24),0)</f>
        <v>0</v>
      </c>
      <c r="AC82">
        <f>IF('Flight Input'!$AZ82,INTEGRAL2(AB82,$B82,AC81,'Analysis raw'!$B$25),0)</f>
        <v>0</v>
      </c>
      <c r="AD82">
        <f>IF('Flight Input'!$AZ82,AC82*'Analysis raw'!$B$26+'Analysis raw'!$B$27,0)</f>
        <v>0</v>
      </c>
      <c r="AE82">
        <f>AD82-'Flight Input'!$AE82</f>
        <v>0</v>
      </c>
    </row>
    <row r="83" spans="1:31" x14ac:dyDescent="0.3">
      <c r="A83">
        <v>81</v>
      </c>
      <c r="B83">
        <f>'Flight Input'!T83</f>
        <v>1.6198589999694377</v>
      </c>
      <c r="C83">
        <f>'Flight Input'!X83</f>
        <v>9.8499062334000005</v>
      </c>
      <c r="E83">
        <f>C83-'Analysis raw'!$B$2</f>
        <v>1.1146144657043777E-3</v>
      </c>
      <c r="F83">
        <f>IF('Flight Input'!$AS83,F82+E83*'Flight Input'!$AQ83,0)</f>
        <v>0</v>
      </c>
      <c r="G83">
        <f>IF('Flight Input'!$AZ83,G82+F83*'Flight Input'!$AQ83,0)</f>
        <v>0</v>
      </c>
      <c r="I83">
        <f>C83-'Analysis raw'!$B$3</f>
        <v>-8.230847079376602E-3</v>
      </c>
      <c r="J83">
        <f>MEDIAN2(E83,'Analysis raw'!$B$12,2)</f>
        <v>1.1146144657043777E-3</v>
      </c>
      <c r="K83">
        <f>AVERAGE2(E83,'Analysis raw'!$B$18,2)</f>
        <v>1.1146144657043777E-3</v>
      </c>
      <c r="M83">
        <f>IF('Flight Input'!$AZ83,M82+E83*'Flight Input'!$AQ83,0)</f>
        <v>0</v>
      </c>
      <c r="N83">
        <f>IF('Flight Input'!$AZ83,N82+M83*'Flight Input'!$AQ83,0)</f>
        <v>0</v>
      </c>
      <c r="O83">
        <f>IF('Flight Input'!$AZ83,N83*'Analysis raw'!$B$4+'Analysis raw'!$B$5,0)</f>
        <v>0</v>
      </c>
      <c r="P83">
        <f>O83-'Flight Input'!$AE83</f>
        <v>0</v>
      </c>
      <c r="R83">
        <f>IF('Flight Input'!$AZ83,R82+J83*'Flight Input'!$AQ83,0)</f>
        <v>0</v>
      </c>
      <c r="S83">
        <f>IF('Flight Input'!$AZ83,S82+R83*'Flight Input'!$AQ83,0)</f>
        <v>0</v>
      </c>
      <c r="T83">
        <f>IF('Flight Input'!$AZ83,S83*'Analysis raw'!$B$13+'Analysis raw'!$B$14,0)</f>
        <v>0</v>
      </c>
      <c r="U83">
        <f>T83-'Flight Input'!$AE83</f>
        <v>0</v>
      </c>
      <c r="W83">
        <f>IF('Flight Input'!$AZ83,W82+K83*'Flight Input'!$AQ83,0)</f>
        <v>0</v>
      </c>
      <c r="X83">
        <f>IF('Flight Input'!$AZ83,X82+W83*'Flight Input'!$AQ83,0)</f>
        <v>0</v>
      </c>
      <c r="Y83">
        <f>IF('Flight Input'!$AZ83,X83*'Analysis raw'!$B$19+'Analysis raw'!$B$20,0)</f>
        <v>0</v>
      </c>
      <c r="Z83">
        <f>Y83-'Flight Input'!$AE83</f>
        <v>0</v>
      </c>
      <c r="AB83">
        <f>IF('Flight Input'!$AZ83,INTEGRAL2(E83,$B83,AB82,'Analysis raw'!$B$24),0)</f>
        <v>0</v>
      </c>
      <c r="AC83">
        <f>IF('Flight Input'!$AZ83,INTEGRAL2(AB83,$B83,AC82,'Analysis raw'!$B$25),0)</f>
        <v>0</v>
      </c>
      <c r="AD83">
        <f>IF('Flight Input'!$AZ83,AC83*'Analysis raw'!$B$26+'Analysis raw'!$B$27,0)</f>
        <v>0</v>
      </c>
      <c r="AE83">
        <f>AD83-'Flight Input'!$AE83</f>
        <v>0</v>
      </c>
    </row>
    <row r="84" spans="1:31" x14ac:dyDescent="0.3">
      <c r="A84">
        <v>82</v>
      </c>
      <c r="B84">
        <f>'Flight Input'!T84</f>
        <v>1.6334839999908581</v>
      </c>
      <c r="C84">
        <f>'Flight Input'!X84</f>
        <v>9.8495532101999999</v>
      </c>
      <c r="E84">
        <f>C84-'Analysis raw'!$B$2</f>
        <v>7.6159126570374269E-4</v>
      </c>
      <c r="F84">
        <f>IF('Flight Input'!$AS84,F83+E84*'Flight Input'!$AQ84,0)</f>
        <v>0</v>
      </c>
      <c r="G84">
        <f>IF('Flight Input'!$AZ84,G83+F84*'Flight Input'!$AQ84,0)</f>
        <v>0</v>
      </c>
      <c r="I84">
        <f>C84-'Analysis raw'!$B$3</f>
        <v>-8.583870279377237E-3</v>
      </c>
      <c r="J84">
        <f>MEDIAN2(E84,'Analysis raw'!$B$12,2)</f>
        <v>7.6159126570374269E-4</v>
      </c>
      <c r="K84">
        <f>AVERAGE2(E84,'Analysis raw'!$B$18,2)</f>
        <v>7.6159126570374269E-4</v>
      </c>
      <c r="M84">
        <f>IF('Flight Input'!$AZ84,M83+E84*'Flight Input'!$AQ84,0)</f>
        <v>0</v>
      </c>
      <c r="N84">
        <f>IF('Flight Input'!$AZ84,N83+M84*'Flight Input'!$AQ84,0)</f>
        <v>0</v>
      </c>
      <c r="O84">
        <f>IF('Flight Input'!$AZ84,N84*'Analysis raw'!$B$4+'Analysis raw'!$B$5,0)</f>
        <v>0</v>
      </c>
      <c r="P84">
        <f>O84-'Flight Input'!$AE84</f>
        <v>0</v>
      </c>
      <c r="R84">
        <f>IF('Flight Input'!$AZ84,R83+J84*'Flight Input'!$AQ84,0)</f>
        <v>0</v>
      </c>
      <c r="S84">
        <f>IF('Flight Input'!$AZ84,S83+R84*'Flight Input'!$AQ84,0)</f>
        <v>0</v>
      </c>
      <c r="T84">
        <f>IF('Flight Input'!$AZ84,S84*'Analysis raw'!$B$13+'Analysis raw'!$B$14,0)</f>
        <v>0</v>
      </c>
      <c r="U84">
        <f>T84-'Flight Input'!$AE84</f>
        <v>0</v>
      </c>
      <c r="W84">
        <f>IF('Flight Input'!$AZ84,W83+K84*'Flight Input'!$AQ84,0)</f>
        <v>0</v>
      </c>
      <c r="X84">
        <f>IF('Flight Input'!$AZ84,X83+W84*'Flight Input'!$AQ84,0)</f>
        <v>0</v>
      </c>
      <c r="Y84">
        <f>IF('Flight Input'!$AZ84,X84*'Analysis raw'!$B$19+'Analysis raw'!$B$20,0)</f>
        <v>0</v>
      </c>
      <c r="Z84">
        <f>Y84-'Flight Input'!$AE84</f>
        <v>0</v>
      </c>
      <c r="AB84">
        <f>IF('Flight Input'!$AZ84,INTEGRAL2(E84,$B84,AB83,'Analysis raw'!$B$24),0)</f>
        <v>0</v>
      </c>
      <c r="AC84">
        <f>IF('Flight Input'!$AZ84,INTEGRAL2(AB84,$B84,AC83,'Analysis raw'!$B$25),0)</f>
        <v>0</v>
      </c>
      <c r="AD84">
        <f>IF('Flight Input'!$AZ84,AC84*'Analysis raw'!$B$26+'Analysis raw'!$B$27,0)</f>
        <v>0</v>
      </c>
      <c r="AE84">
        <f>AD84-'Flight Input'!$AE84</f>
        <v>0</v>
      </c>
    </row>
    <row r="85" spans="1:31" x14ac:dyDescent="0.3">
      <c r="A85">
        <v>83</v>
      </c>
      <c r="B85">
        <f>'Flight Input'!T85</f>
        <v>1.6539790000533685</v>
      </c>
      <c r="C85">
        <f>'Flight Input'!X85</f>
        <v>9.8497689465999994</v>
      </c>
      <c r="E85">
        <f>C85-'Analysis raw'!$B$2</f>
        <v>9.7732766570324259E-4</v>
      </c>
      <c r="F85">
        <f>IF('Flight Input'!$AS85,F84+E85*'Flight Input'!$AQ85,0)</f>
        <v>0</v>
      </c>
      <c r="G85">
        <f>IF('Flight Input'!$AZ85,G84+F85*'Flight Input'!$AQ85,0)</f>
        <v>0</v>
      </c>
      <c r="I85">
        <f>C85-'Analysis raw'!$B$3</f>
        <v>-8.3681338793777371E-3</v>
      </c>
      <c r="J85">
        <f>MEDIAN2(E85,'Analysis raw'!$B$12,2)</f>
        <v>9.7732766570324259E-4</v>
      </c>
      <c r="K85">
        <f>AVERAGE2(E85,'Analysis raw'!$B$18,2)</f>
        <v>9.7732766570324259E-4</v>
      </c>
      <c r="M85">
        <f>IF('Flight Input'!$AZ85,M84+E85*'Flight Input'!$AQ85,0)</f>
        <v>0</v>
      </c>
      <c r="N85">
        <f>IF('Flight Input'!$AZ85,N84+M85*'Flight Input'!$AQ85,0)</f>
        <v>0</v>
      </c>
      <c r="O85">
        <f>IF('Flight Input'!$AZ85,N85*'Analysis raw'!$B$4+'Analysis raw'!$B$5,0)</f>
        <v>0</v>
      </c>
      <c r="P85">
        <f>O85-'Flight Input'!$AE85</f>
        <v>0</v>
      </c>
      <c r="R85">
        <f>IF('Flight Input'!$AZ85,R84+J85*'Flight Input'!$AQ85,0)</f>
        <v>0</v>
      </c>
      <c r="S85">
        <f>IF('Flight Input'!$AZ85,S84+R85*'Flight Input'!$AQ85,0)</f>
        <v>0</v>
      </c>
      <c r="T85">
        <f>IF('Flight Input'!$AZ85,S85*'Analysis raw'!$B$13+'Analysis raw'!$B$14,0)</f>
        <v>0</v>
      </c>
      <c r="U85">
        <f>T85-'Flight Input'!$AE85</f>
        <v>0</v>
      </c>
      <c r="W85">
        <f>IF('Flight Input'!$AZ85,W84+K85*'Flight Input'!$AQ85,0)</f>
        <v>0</v>
      </c>
      <c r="X85">
        <f>IF('Flight Input'!$AZ85,X84+W85*'Flight Input'!$AQ85,0)</f>
        <v>0</v>
      </c>
      <c r="Y85">
        <f>IF('Flight Input'!$AZ85,X85*'Analysis raw'!$B$19+'Analysis raw'!$B$20,0)</f>
        <v>0</v>
      </c>
      <c r="Z85">
        <f>Y85-'Flight Input'!$AE85</f>
        <v>0</v>
      </c>
      <c r="AB85">
        <f>IF('Flight Input'!$AZ85,INTEGRAL2(E85,$B85,AB84,'Analysis raw'!$B$24),0)</f>
        <v>0</v>
      </c>
      <c r="AC85">
        <f>IF('Flight Input'!$AZ85,INTEGRAL2(AB85,$B85,AC84,'Analysis raw'!$B$25),0)</f>
        <v>0</v>
      </c>
      <c r="AD85">
        <f>IF('Flight Input'!$AZ85,AC85*'Analysis raw'!$B$26+'Analysis raw'!$B$27,0)</f>
        <v>0</v>
      </c>
      <c r="AE85">
        <f>AD85-'Flight Input'!$AE85</f>
        <v>0</v>
      </c>
    </row>
    <row r="86" spans="1:31" x14ac:dyDescent="0.3">
      <c r="A86">
        <v>84</v>
      </c>
      <c r="B86">
        <f>'Flight Input'!T86</f>
        <v>1.6791039999807253</v>
      </c>
      <c r="C86">
        <f>'Flight Input'!X86</f>
        <v>9.8497297218000011</v>
      </c>
      <c r="E86">
        <f>C86-'Analysis raw'!$B$2</f>
        <v>9.3810286570494839E-4</v>
      </c>
      <c r="F86">
        <f>IF('Flight Input'!$AS86,F85+E86*'Flight Input'!$AQ86,0)</f>
        <v>0</v>
      </c>
      <c r="G86">
        <f>IF('Flight Input'!$AZ86,G85+F86*'Flight Input'!$AQ86,0)</f>
        <v>0</v>
      </c>
      <c r="I86">
        <f>C86-'Analysis raw'!$B$3</f>
        <v>-8.4073586793760313E-3</v>
      </c>
      <c r="J86">
        <f>MEDIAN2(E86,'Analysis raw'!$B$12,2)</f>
        <v>9.3810286570494839E-4</v>
      </c>
      <c r="K86">
        <f>AVERAGE2(E86,'Analysis raw'!$B$18,2)</f>
        <v>9.3810286570494839E-4</v>
      </c>
      <c r="M86">
        <f>IF('Flight Input'!$AZ86,M85+E86*'Flight Input'!$AQ86,0)</f>
        <v>0</v>
      </c>
      <c r="N86">
        <f>IF('Flight Input'!$AZ86,N85+M86*'Flight Input'!$AQ86,0)</f>
        <v>0</v>
      </c>
      <c r="O86">
        <f>IF('Flight Input'!$AZ86,N86*'Analysis raw'!$B$4+'Analysis raw'!$B$5,0)</f>
        <v>0</v>
      </c>
      <c r="P86">
        <f>O86-'Flight Input'!$AE86</f>
        <v>0</v>
      </c>
      <c r="R86">
        <f>IF('Flight Input'!$AZ86,R85+J86*'Flight Input'!$AQ86,0)</f>
        <v>0</v>
      </c>
      <c r="S86">
        <f>IF('Flight Input'!$AZ86,S85+R86*'Flight Input'!$AQ86,0)</f>
        <v>0</v>
      </c>
      <c r="T86">
        <f>IF('Flight Input'!$AZ86,S86*'Analysis raw'!$B$13+'Analysis raw'!$B$14,0)</f>
        <v>0</v>
      </c>
      <c r="U86">
        <f>T86-'Flight Input'!$AE86</f>
        <v>0</v>
      </c>
      <c r="W86">
        <f>IF('Flight Input'!$AZ86,W85+K86*'Flight Input'!$AQ86,0)</f>
        <v>0</v>
      </c>
      <c r="X86">
        <f>IF('Flight Input'!$AZ86,X85+W86*'Flight Input'!$AQ86,0)</f>
        <v>0</v>
      </c>
      <c r="Y86">
        <f>IF('Flight Input'!$AZ86,X86*'Analysis raw'!$B$19+'Analysis raw'!$B$20,0)</f>
        <v>0</v>
      </c>
      <c r="Z86">
        <f>Y86-'Flight Input'!$AE86</f>
        <v>0</v>
      </c>
      <c r="AB86">
        <f>IF('Flight Input'!$AZ86,INTEGRAL2(E86,$B86,AB85,'Analysis raw'!$B$24),0)</f>
        <v>0</v>
      </c>
      <c r="AC86">
        <f>IF('Flight Input'!$AZ86,INTEGRAL2(AB86,$B86,AC85,'Analysis raw'!$B$25),0)</f>
        <v>0</v>
      </c>
      <c r="AD86">
        <f>IF('Flight Input'!$AZ86,AC86*'Analysis raw'!$B$26+'Analysis raw'!$B$27,0)</f>
        <v>0</v>
      </c>
      <c r="AE86">
        <f>AD86-'Flight Input'!$AE86</f>
        <v>0</v>
      </c>
    </row>
    <row r="87" spans="1:31" x14ac:dyDescent="0.3">
      <c r="A87">
        <v>85</v>
      </c>
      <c r="B87">
        <f>'Flight Input'!T87</f>
        <v>1.6941850000293925</v>
      </c>
      <c r="C87">
        <f>'Flight Input'!X87</f>
        <v>9.8498375900000017</v>
      </c>
      <c r="E87">
        <f>C87-'Analysis raw'!$B$2</f>
        <v>1.0459710657055865E-3</v>
      </c>
      <c r="F87">
        <f>IF('Flight Input'!$AS87,F86+E87*'Flight Input'!$AQ87,0)</f>
        <v>0</v>
      </c>
      <c r="G87">
        <f>IF('Flight Input'!$AZ87,G86+F87*'Flight Input'!$AQ87,0)</f>
        <v>0</v>
      </c>
      <c r="I87">
        <f>C87-'Analysis raw'!$B$3</f>
        <v>-8.2994904793753932E-3</v>
      </c>
      <c r="J87">
        <f>MEDIAN2(E87,'Analysis raw'!$B$12,2)</f>
        <v>1.0459710657055865E-3</v>
      </c>
      <c r="K87">
        <f>AVERAGE2(E87,'Analysis raw'!$B$18,2)</f>
        <v>1.0459710657055865E-3</v>
      </c>
      <c r="M87">
        <f>IF('Flight Input'!$AZ87,M86+E87*'Flight Input'!$AQ87,0)</f>
        <v>0</v>
      </c>
      <c r="N87">
        <f>IF('Flight Input'!$AZ87,N86+M87*'Flight Input'!$AQ87,0)</f>
        <v>0</v>
      </c>
      <c r="O87">
        <f>IF('Flight Input'!$AZ87,N87*'Analysis raw'!$B$4+'Analysis raw'!$B$5,0)</f>
        <v>0</v>
      </c>
      <c r="P87">
        <f>O87-'Flight Input'!$AE87</f>
        <v>0</v>
      </c>
      <c r="R87">
        <f>IF('Flight Input'!$AZ87,R86+J87*'Flight Input'!$AQ87,0)</f>
        <v>0</v>
      </c>
      <c r="S87">
        <f>IF('Flight Input'!$AZ87,S86+R87*'Flight Input'!$AQ87,0)</f>
        <v>0</v>
      </c>
      <c r="T87">
        <f>IF('Flight Input'!$AZ87,S87*'Analysis raw'!$B$13+'Analysis raw'!$B$14,0)</f>
        <v>0</v>
      </c>
      <c r="U87">
        <f>T87-'Flight Input'!$AE87</f>
        <v>0</v>
      </c>
      <c r="W87">
        <f>IF('Flight Input'!$AZ87,W86+K87*'Flight Input'!$AQ87,0)</f>
        <v>0</v>
      </c>
      <c r="X87">
        <f>IF('Flight Input'!$AZ87,X86+W87*'Flight Input'!$AQ87,0)</f>
        <v>0</v>
      </c>
      <c r="Y87">
        <f>IF('Flight Input'!$AZ87,X87*'Analysis raw'!$B$19+'Analysis raw'!$B$20,0)</f>
        <v>0</v>
      </c>
      <c r="Z87">
        <f>Y87-'Flight Input'!$AE87</f>
        <v>0</v>
      </c>
      <c r="AB87">
        <f>IF('Flight Input'!$AZ87,INTEGRAL2(E87,$B87,AB86,'Analysis raw'!$B$24),0)</f>
        <v>0</v>
      </c>
      <c r="AC87">
        <f>IF('Flight Input'!$AZ87,INTEGRAL2(AB87,$B87,AC86,'Analysis raw'!$B$25),0)</f>
        <v>0</v>
      </c>
      <c r="AD87">
        <f>IF('Flight Input'!$AZ87,AC87*'Analysis raw'!$B$26+'Analysis raw'!$B$27,0)</f>
        <v>0</v>
      </c>
      <c r="AE87">
        <f>AD87-'Flight Input'!$AE87</f>
        <v>0</v>
      </c>
    </row>
    <row r="88" spans="1:31" x14ac:dyDescent="0.3">
      <c r="A88">
        <v>86</v>
      </c>
      <c r="B88">
        <f>'Flight Input'!T88</f>
        <v>1.7199150000233203</v>
      </c>
      <c r="C88">
        <f>'Flight Input'!X88</f>
        <v>9.8156825954000002</v>
      </c>
      <c r="E88">
        <f>C88-'Analysis raw'!$B$2</f>
        <v>-3.3109023534295901E-2</v>
      </c>
      <c r="F88">
        <f>IF('Flight Input'!$AS88,F87+E88*'Flight Input'!$AQ88,0)</f>
        <v>0</v>
      </c>
      <c r="G88">
        <f>IF('Flight Input'!$AZ88,G87+F88*'Flight Input'!$AQ88,0)</f>
        <v>0</v>
      </c>
      <c r="I88">
        <f>C88-'Analysis raw'!$B$3</f>
        <v>-4.245448507937688E-2</v>
      </c>
      <c r="J88">
        <f>MEDIAN2(E88,'Analysis raw'!$B$12,2)</f>
        <v>-3.3109023534295901E-2</v>
      </c>
      <c r="K88">
        <f>AVERAGE2(E88,'Analysis raw'!$B$18,2)</f>
        <v>-3.3109023534295901E-2</v>
      </c>
      <c r="M88">
        <f>IF('Flight Input'!$AZ88,M87+E88*'Flight Input'!$AQ88,0)</f>
        <v>0</v>
      </c>
      <c r="N88">
        <f>IF('Flight Input'!$AZ88,N87+M88*'Flight Input'!$AQ88,0)</f>
        <v>0</v>
      </c>
      <c r="O88">
        <f>IF('Flight Input'!$AZ88,N88*'Analysis raw'!$B$4+'Analysis raw'!$B$5,0)</f>
        <v>0</v>
      </c>
      <c r="P88">
        <f>O88-'Flight Input'!$AE88</f>
        <v>0</v>
      </c>
      <c r="R88">
        <f>IF('Flight Input'!$AZ88,R87+J88*'Flight Input'!$AQ88,0)</f>
        <v>0</v>
      </c>
      <c r="S88">
        <f>IF('Flight Input'!$AZ88,S87+R88*'Flight Input'!$AQ88,0)</f>
        <v>0</v>
      </c>
      <c r="T88">
        <f>IF('Flight Input'!$AZ88,S88*'Analysis raw'!$B$13+'Analysis raw'!$B$14,0)</f>
        <v>0</v>
      </c>
      <c r="U88">
        <f>T88-'Flight Input'!$AE88</f>
        <v>0</v>
      </c>
      <c r="W88">
        <f>IF('Flight Input'!$AZ88,W87+K88*'Flight Input'!$AQ88,0)</f>
        <v>0</v>
      </c>
      <c r="X88">
        <f>IF('Flight Input'!$AZ88,X87+W88*'Flight Input'!$AQ88,0)</f>
        <v>0</v>
      </c>
      <c r="Y88">
        <f>IF('Flight Input'!$AZ88,X88*'Analysis raw'!$B$19+'Analysis raw'!$B$20,0)</f>
        <v>0</v>
      </c>
      <c r="Z88">
        <f>Y88-'Flight Input'!$AE88</f>
        <v>0</v>
      </c>
      <c r="AB88">
        <f>IF('Flight Input'!$AZ88,INTEGRAL2(E88,$B88,AB87,'Analysis raw'!$B$24),0)</f>
        <v>0</v>
      </c>
      <c r="AC88">
        <f>IF('Flight Input'!$AZ88,INTEGRAL2(AB88,$B88,AC87,'Analysis raw'!$B$25),0)</f>
        <v>0</v>
      </c>
      <c r="AD88">
        <f>IF('Flight Input'!$AZ88,AC88*'Analysis raw'!$B$26+'Analysis raw'!$B$27,0)</f>
        <v>0</v>
      </c>
      <c r="AE88">
        <f>AD88-'Flight Input'!$AE88</f>
        <v>0</v>
      </c>
    </row>
    <row r="89" spans="1:31" x14ac:dyDescent="0.3">
      <c r="A89">
        <v>87</v>
      </c>
      <c r="B89">
        <f>'Flight Input'!T89</f>
        <v>1.7348090000450611</v>
      </c>
      <c r="C89">
        <f>'Flight Input'!X89</f>
        <v>9.8277540275999993</v>
      </c>
      <c r="E89">
        <f>C89-'Analysis raw'!$B$2</f>
        <v>-2.1037591334296835E-2</v>
      </c>
      <c r="F89">
        <f>IF('Flight Input'!$AS89,F88+E89*'Flight Input'!$AQ89,0)</f>
        <v>0</v>
      </c>
      <c r="G89">
        <f>IF('Flight Input'!$AZ89,G88+F89*'Flight Input'!$AQ89,0)</f>
        <v>0</v>
      </c>
      <c r="I89">
        <f>C89-'Analysis raw'!$B$3</f>
        <v>-3.0383052879377814E-2</v>
      </c>
      <c r="J89">
        <f>MEDIAN2(E89,'Analysis raw'!$B$12,2)</f>
        <v>-2.1037591334296835E-2</v>
      </c>
      <c r="K89">
        <f>AVERAGE2(E89,'Analysis raw'!$B$18,2)</f>
        <v>-2.1037591334296835E-2</v>
      </c>
      <c r="M89">
        <f>IF('Flight Input'!$AZ89,M88+E89*'Flight Input'!$AQ89,0)</f>
        <v>0</v>
      </c>
      <c r="N89">
        <f>IF('Flight Input'!$AZ89,N88+M89*'Flight Input'!$AQ89,0)</f>
        <v>0</v>
      </c>
      <c r="O89">
        <f>IF('Flight Input'!$AZ89,N89*'Analysis raw'!$B$4+'Analysis raw'!$B$5,0)</f>
        <v>0</v>
      </c>
      <c r="P89">
        <f>O89-'Flight Input'!$AE89</f>
        <v>0</v>
      </c>
      <c r="R89">
        <f>IF('Flight Input'!$AZ89,R88+J89*'Flight Input'!$AQ89,0)</f>
        <v>0</v>
      </c>
      <c r="S89">
        <f>IF('Flight Input'!$AZ89,S88+R89*'Flight Input'!$AQ89,0)</f>
        <v>0</v>
      </c>
      <c r="T89">
        <f>IF('Flight Input'!$AZ89,S89*'Analysis raw'!$B$13+'Analysis raw'!$B$14,0)</f>
        <v>0</v>
      </c>
      <c r="U89">
        <f>T89-'Flight Input'!$AE89</f>
        <v>0</v>
      </c>
      <c r="W89">
        <f>IF('Flight Input'!$AZ89,W88+K89*'Flight Input'!$AQ89,0)</f>
        <v>0</v>
      </c>
      <c r="X89">
        <f>IF('Flight Input'!$AZ89,X88+W89*'Flight Input'!$AQ89,0)</f>
        <v>0</v>
      </c>
      <c r="Y89">
        <f>IF('Flight Input'!$AZ89,X89*'Analysis raw'!$B$19+'Analysis raw'!$B$20,0)</f>
        <v>0</v>
      </c>
      <c r="Z89">
        <f>Y89-'Flight Input'!$AE89</f>
        <v>0</v>
      </c>
      <c r="AB89">
        <f>IF('Flight Input'!$AZ89,INTEGRAL2(E89,$B89,AB88,'Analysis raw'!$B$24),0)</f>
        <v>0</v>
      </c>
      <c r="AC89">
        <f>IF('Flight Input'!$AZ89,INTEGRAL2(AB89,$B89,AC88,'Analysis raw'!$B$25),0)</f>
        <v>0</v>
      </c>
      <c r="AD89">
        <f>IF('Flight Input'!$AZ89,AC89*'Analysis raw'!$B$26+'Analysis raw'!$B$27,0)</f>
        <v>0</v>
      </c>
      <c r="AE89">
        <f>AD89-'Flight Input'!$AE89</f>
        <v>0</v>
      </c>
    </row>
    <row r="90" spans="1:31" x14ac:dyDescent="0.3">
      <c r="A90">
        <v>88</v>
      </c>
      <c r="B90">
        <f>'Flight Input'!T90</f>
        <v>1.7599459999473765</v>
      </c>
      <c r="C90">
        <f>'Flight Input'!X90</f>
        <v>9.8435322033999988</v>
      </c>
      <c r="E90">
        <f>C90-'Analysis raw'!$B$2</f>
        <v>-5.2594155342973181E-3</v>
      </c>
      <c r="F90">
        <f>IF('Flight Input'!$AS90,F89+E90*'Flight Input'!$AQ90,0)</f>
        <v>0</v>
      </c>
      <c r="G90">
        <f>IF('Flight Input'!$AZ90,G89+F90*'Flight Input'!$AQ90,0)</f>
        <v>0</v>
      </c>
      <c r="I90">
        <f>C90-'Analysis raw'!$B$3</f>
        <v>-1.4604877079378298E-2</v>
      </c>
      <c r="J90">
        <f>MEDIAN2(E90,'Analysis raw'!$B$12,2)</f>
        <v>-5.2594155342973181E-3</v>
      </c>
      <c r="K90">
        <f>AVERAGE2(E90,'Analysis raw'!$B$18,2)</f>
        <v>-5.2594155342973181E-3</v>
      </c>
      <c r="M90">
        <f>IF('Flight Input'!$AZ90,M89+E90*'Flight Input'!$AQ90,0)</f>
        <v>0</v>
      </c>
      <c r="N90">
        <f>IF('Flight Input'!$AZ90,N89+M90*'Flight Input'!$AQ90,0)</f>
        <v>0</v>
      </c>
      <c r="O90">
        <f>IF('Flight Input'!$AZ90,N90*'Analysis raw'!$B$4+'Analysis raw'!$B$5,0)</f>
        <v>0</v>
      </c>
      <c r="P90">
        <f>O90-'Flight Input'!$AE90</f>
        <v>0</v>
      </c>
      <c r="R90">
        <f>IF('Flight Input'!$AZ90,R89+J90*'Flight Input'!$AQ90,0)</f>
        <v>0</v>
      </c>
      <c r="S90">
        <f>IF('Flight Input'!$AZ90,S89+R90*'Flight Input'!$AQ90,0)</f>
        <v>0</v>
      </c>
      <c r="T90">
        <f>IF('Flight Input'!$AZ90,S90*'Analysis raw'!$B$13+'Analysis raw'!$B$14,0)</f>
        <v>0</v>
      </c>
      <c r="U90">
        <f>T90-'Flight Input'!$AE90</f>
        <v>0</v>
      </c>
      <c r="W90">
        <f>IF('Flight Input'!$AZ90,W89+K90*'Flight Input'!$AQ90,0)</f>
        <v>0</v>
      </c>
      <c r="X90">
        <f>IF('Flight Input'!$AZ90,X89+W90*'Flight Input'!$AQ90,0)</f>
        <v>0</v>
      </c>
      <c r="Y90">
        <f>IF('Flight Input'!$AZ90,X90*'Analysis raw'!$B$19+'Analysis raw'!$B$20,0)</f>
        <v>0</v>
      </c>
      <c r="Z90">
        <f>Y90-'Flight Input'!$AE90</f>
        <v>0</v>
      </c>
      <c r="AB90">
        <f>IF('Flight Input'!$AZ90,INTEGRAL2(E90,$B90,AB89,'Analysis raw'!$B$24),0)</f>
        <v>0</v>
      </c>
      <c r="AC90">
        <f>IF('Flight Input'!$AZ90,INTEGRAL2(AB90,$B90,AC89,'Analysis raw'!$B$25),0)</f>
        <v>0</v>
      </c>
      <c r="AD90">
        <f>IF('Flight Input'!$AZ90,AC90*'Analysis raw'!$B$26+'Analysis raw'!$B$27,0)</f>
        <v>0</v>
      </c>
      <c r="AE90">
        <f>AD90-'Flight Input'!$AE90</f>
        <v>0</v>
      </c>
    </row>
    <row r="91" spans="1:31" x14ac:dyDescent="0.3">
      <c r="A91">
        <v>89</v>
      </c>
      <c r="B91">
        <f>'Flight Input'!T91</f>
        <v>1.7692289999686182</v>
      </c>
      <c r="C91">
        <f>'Flight Input'!X91</f>
        <v>9.8557899534000022</v>
      </c>
      <c r="E91">
        <f>C91-'Analysis raw'!$B$2</f>
        <v>6.9983344657060798E-3</v>
      </c>
      <c r="F91">
        <f>IF('Flight Input'!$AS91,F90+E91*'Flight Input'!$AQ91,0)</f>
        <v>0</v>
      </c>
      <c r="G91">
        <f>IF('Flight Input'!$AZ91,G90+F91*'Flight Input'!$AQ91,0)</f>
        <v>0</v>
      </c>
      <c r="I91">
        <f>C91-'Analysis raw'!$B$3</f>
        <v>-2.3471270793748999E-3</v>
      </c>
      <c r="J91">
        <f>MEDIAN2(E91,'Analysis raw'!$B$12,2)</f>
        <v>6.9983344657060798E-3</v>
      </c>
      <c r="K91">
        <f>AVERAGE2(E91,'Analysis raw'!$B$18,2)</f>
        <v>6.9983344657060798E-3</v>
      </c>
      <c r="M91">
        <f>IF('Flight Input'!$AZ91,M90+E91*'Flight Input'!$AQ91,0)</f>
        <v>0</v>
      </c>
      <c r="N91">
        <f>IF('Flight Input'!$AZ91,N90+M91*'Flight Input'!$AQ91,0)</f>
        <v>0</v>
      </c>
      <c r="O91">
        <f>IF('Flight Input'!$AZ91,N91*'Analysis raw'!$B$4+'Analysis raw'!$B$5,0)</f>
        <v>0</v>
      </c>
      <c r="P91">
        <f>O91-'Flight Input'!$AE91</f>
        <v>0</v>
      </c>
      <c r="R91">
        <f>IF('Flight Input'!$AZ91,R90+J91*'Flight Input'!$AQ91,0)</f>
        <v>0</v>
      </c>
      <c r="S91">
        <f>IF('Flight Input'!$AZ91,S90+R91*'Flight Input'!$AQ91,0)</f>
        <v>0</v>
      </c>
      <c r="T91">
        <f>IF('Flight Input'!$AZ91,S91*'Analysis raw'!$B$13+'Analysis raw'!$B$14,0)</f>
        <v>0</v>
      </c>
      <c r="U91">
        <f>T91-'Flight Input'!$AE91</f>
        <v>0</v>
      </c>
      <c r="W91">
        <f>IF('Flight Input'!$AZ91,W90+K91*'Flight Input'!$AQ91,0)</f>
        <v>0</v>
      </c>
      <c r="X91">
        <f>IF('Flight Input'!$AZ91,X90+W91*'Flight Input'!$AQ91,0)</f>
        <v>0</v>
      </c>
      <c r="Y91">
        <f>IF('Flight Input'!$AZ91,X91*'Analysis raw'!$B$19+'Analysis raw'!$B$20,0)</f>
        <v>0</v>
      </c>
      <c r="Z91">
        <f>Y91-'Flight Input'!$AE91</f>
        <v>0</v>
      </c>
      <c r="AB91">
        <f>IF('Flight Input'!$AZ91,INTEGRAL2(E91,$B91,AB90,'Analysis raw'!$B$24),0)</f>
        <v>0</v>
      </c>
      <c r="AC91">
        <f>IF('Flight Input'!$AZ91,INTEGRAL2(AB91,$B91,AC90,'Analysis raw'!$B$25),0)</f>
        <v>0</v>
      </c>
      <c r="AD91">
        <f>IF('Flight Input'!$AZ91,AC91*'Analysis raw'!$B$26+'Analysis raw'!$B$27,0)</f>
        <v>0</v>
      </c>
      <c r="AE91">
        <f>AD91-'Flight Input'!$AE91</f>
        <v>0</v>
      </c>
    </row>
    <row r="92" spans="1:31" x14ac:dyDescent="0.3">
      <c r="A92">
        <v>90</v>
      </c>
      <c r="B92">
        <f>'Flight Input'!T92</f>
        <v>1.8008499999996275</v>
      </c>
      <c r="C92">
        <f>'Flight Input'!X92</f>
        <v>9.8478959623999991</v>
      </c>
      <c r="E92">
        <f>C92-'Analysis raw'!$B$2</f>
        <v>-8.9565653429701797E-4</v>
      </c>
      <c r="F92">
        <f>IF('Flight Input'!$AS92,F91+E92*'Flight Input'!$AQ92,0)</f>
        <v>0</v>
      </c>
      <c r="G92">
        <f>IF('Flight Input'!$AZ92,G91+F92*'Flight Input'!$AQ92,0)</f>
        <v>0</v>
      </c>
      <c r="I92">
        <f>C92-'Analysis raw'!$B$3</f>
        <v>-1.0241118079377998E-2</v>
      </c>
      <c r="J92">
        <f>MEDIAN2(E92,'Analysis raw'!$B$12,2)</f>
        <v>-8.9565653429701797E-4</v>
      </c>
      <c r="K92">
        <f>AVERAGE2(E92,'Analysis raw'!$B$18,2)</f>
        <v>-8.9565653429701797E-4</v>
      </c>
      <c r="M92">
        <f>IF('Flight Input'!$AZ92,M91+E92*'Flight Input'!$AQ92,0)</f>
        <v>0</v>
      </c>
      <c r="N92">
        <f>IF('Flight Input'!$AZ92,N91+M92*'Flight Input'!$AQ92,0)</f>
        <v>0</v>
      </c>
      <c r="O92">
        <f>IF('Flight Input'!$AZ92,N92*'Analysis raw'!$B$4+'Analysis raw'!$B$5,0)</f>
        <v>0</v>
      </c>
      <c r="P92">
        <f>O92-'Flight Input'!$AE92</f>
        <v>0</v>
      </c>
      <c r="R92">
        <f>IF('Flight Input'!$AZ92,R91+J92*'Flight Input'!$AQ92,0)</f>
        <v>0</v>
      </c>
      <c r="S92">
        <f>IF('Flight Input'!$AZ92,S91+R92*'Flight Input'!$AQ92,0)</f>
        <v>0</v>
      </c>
      <c r="T92">
        <f>IF('Flight Input'!$AZ92,S92*'Analysis raw'!$B$13+'Analysis raw'!$B$14,0)</f>
        <v>0</v>
      </c>
      <c r="U92">
        <f>T92-'Flight Input'!$AE92</f>
        <v>0</v>
      </c>
      <c r="W92">
        <f>IF('Flight Input'!$AZ92,W91+K92*'Flight Input'!$AQ92,0)</f>
        <v>0</v>
      </c>
      <c r="X92">
        <f>IF('Flight Input'!$AZ92,X91+W92*'Flight Input'!$AQ92,0)</f>
        <v>0</v>
      </c>
      <c r="Y92">
        <f>IF('Flight Input'!$AZ92,X92*'Analysis raw'!$B$19+'Analysis raw'!$B$20,0)</f>
        <v>0</v>
      </c>
      <c r="Z92">
        <f>Y92-'Flight Input'!$AE92</f>
        <v>0</v>
      </c>
      <c r="AB92">
        <f>IF('Flight Input'!$AZ92,INTEGRAL2(E92,$B92,AB91,'Analysis raw'!$B$24),0)</f>
        <v>0</v>
      </c>
      <c r="AC92">
        <f>IF('Flight Input'!$AZ92,INTEGRAL2(AB92,$B92,AC91,'Analysis raw'!$B$25),0)</f>
        <v>0</v>
      </c>
      <c r="AD92">
        <f>IF('Flight Input'!$AZ92,AC92*'Analysis raw'!$B$26+'Analysis raw'!$B$27,0)</f>
        <v>0</v>
      </c>
      <c r="AE92">
        <f>AD92-'Flight Input'!$AE92</f>
        <v>0</v>
      </c>
    </row>
    <row r="93" spans="1:31" x14ac:dyDescent="0.3">
      <c r="A93">
        <v>91</v>
      </c>
      <c r="B93">
        <f>'Flight Input'!T93</f>
        <v>1.8199289999902248</v>
      </c>
      <c r="C93">
        <f>'Flight Input'!X93</f>
        <v>9.8503573186000004</v>
      </c>
      <c r="E93">
        <f>C93-'Analysis raw'!$B$2</f>
        <v>1.565699665704301E-3</v>
      </c>
      <c r="F93">
        <f>IF('Flight Input'!$AS93,F92+E93*'Flight Input'!$AQ93,0)</f>
        <v>0</v>
      </c>
      <c r="G93">
        <f>IF('Flight Input'!$AZ93,G92+F93*'Flight Input'!$AQ93,0)</f>
        <v>0</v>
      </c>
      <c r="I93">
        <f>C93-'Analysis raw'!$B$3</f>
        <v>-7.7797618793766787E-3</v>
      </c>
      <c r="J93">
        <f>MEDIAN2(E93,'Analysis raw'!$B$12,2)</f>
        <v>1.565699665704301E-3</v>
      </c>
      <c r="K93">
        <f>AVERAGE2(E93,'Analysis raw'!$B$18,2)</f>
        <v>1.565699665704301E-3</v>
      </c>
      <c r="M93">
        <f>IF('Flight Input'!$AZ93,M92+E93*'Flight Input'!$AQ93,0)</f>
        <v>0</v>
      </c>
      <c r="N93">
        <f>IF('Flight Input'!$AZ93,N92+M93*'Flight Input'!$AQ93,0)</f>
        <v>0</v>
      </c>
      <c r="O93">
        <f>IF('Flight Input'!$AZ93,N93*'Analysis raw'!$B$4+'Analysis raw'!$B$5,0)</f>
        <v>0</v>
      </c>
      <c r="P93">
        <f>O93-'Flight Input'!$AE93</f>
        <v>0</v>
      </c>
      <c r="R93">
        <f>IF('Flight Input'!$AZ93,R92+J93*'Flight Input'!$AQ93,0)</f>
        <v>0</v>
      </c>
      <c r="S93">
        <f>IF('Flight Input'!$AZ93,S92+R93*'Flight Input'!$AQ93,0)</f>
        <v>0</v>
      </c>
      <c r="T93">
        <f>IF('Flight Input'!$AZ93,S93*'Analysis raw'!$B$13+'Analysis raw'!$B$14,0)</f>
        <v>0</v>
      </c>
      <c r="U93">
        <f>T93-'Flight Input'!$AE93</f>
        <v>0</v>
      </c>
      <c r="W93">
        <f>IF('Flight Input'!$AZ93,W92+K93*'Flight Input'!$AQ93,0)</f>
        <v>0</v>
      </c>
      <c r="X93">
        <f>IF('Flight Input'!$AZ93,X92+W93*'Flight Input'!$AQ93,0)</f>
        <v>0</v>
      </c>
      <c r="Y93">
        <f>IF('Flight Input'!$AZ93,X93*'Analysis raw'!$B$19+'Analysis raw'!$B$20,0)</f>
        <v>0</v>
      </c>
      <c r="Z93">
        <f>Y93-'Flight Input'!$AE93</f>
        <v>0</v>
      </c>
      <c r="AB93">
        <f>IF('Flight Input'!$AZ93,INTEGRAL2(E93,$B93,AB92,'Analysis raw'!$B$24),0)</f>
        <v>0</v>
      </c>
      <c r="AC93">
        <f>IF('Flight Input'!$AZ93,INTEGRAL2(AB93,$B93,AC92,'Analysis raw'!$B$25),0)</f>
        <v>0</v>
      </c>
      <c r="AD93">
        <f>IF('Flight Input'!$AZ93,AC93*'Analysis raw'!$B$26+'Analysis raw'!$B$27,0)</f>
        <v>0</v>
      </c>
      <c r="AE93">
        <f>AD93-'Flight Input'!$AE93</f>
        <v>0</v>
      </c>
    </row>
    <row r="94" spans="1:31" x14ac:dyDescent="0.3">
      <c r="A94">
        <v>92</v>
      </c>
      <c r="B94">
        <f>'Flight Input'!T94</f>
        <v>1.8306630000006407</v>
      </c>
      <c r="C94">
        <f>'Flight Input'!X94</f>
        <v>9.8496022412000013</v>
      </c>
      <c r="E94">
        <f>C94-'Analysis raw'!$B$2</f>
        <v>8.1062226570516316E-4</v>
      </c>
      <c r="F94">
        <f>IF('Flight Input'!$AS94,F93+E94*'Flight Input'!$AQ94,0)</f>
        <v>0</v>
      </c>
      <c r="G94">
        <f>IF('Flight Input'!$AZ94,G93+F94*'Flight Input'!$AQ94,0)</f>
        <v>0</v>
      </c>
      <c r="I94">
        <f>C94-'Analysis raw'!$B$3</f>
        <v>-8.5348392793758165E-3</v>
      </c>
      <c r="J94">
        <f>MEDIAN2(E94,'Analysis raw'!$B$12,2)</f>
        <v>8.1062226570516316E-4</v>
      </c>
      <c r="K94">
        <f>AVERAGE2(E94,'Analysis raw'!$B$18,2)</f>
        <v>8.1062226570516316E-4</v>
      </c>
      <c r="M94">
        <f>IF('Flight Input'!$AZ94,M93+E94*'Flight Input'!$AQ94,0)</f>
        <v>0</v>
      </c>
      <c r="N94">
        <f>IF('Flight Input'!$AZ94,N93+M94*'Flight Input'!$AQ94,0)</f>
        <v>0</v>
      </c>
      <c r="O94">
        <f>IF('Flight Input'!$AZ94,N94*'Analysis raw'!$B$4+'Analysis raw'!$B$5,0)</f>
        <v>0</v>
      </c>
      <c r="P94">
        <f>O94-'Flight Input'!$AE94</f>
        <v>0</v>
      </c>
      <c r="R94">
        <f>IF('Flight Input'!$AZ94,R93+J94*'Flight Input'!$AQ94,0)</f>
        <v>0</v>
      </c>
      <c r="S94">
        <f>IF('Flight Input'!$AZ94,S93+R94*'Flight Input'!$AQ94,0)</f>
        <v>0</v>
      </c>
      <c r="T94">
        <f>IF('Flight Input'!$AZ94,S94*'Analysis raw'!$B$13+'Analysis raw'!$B$14,0)</f>
        <v>0</v>
      </c>
      <c r="U94">
        <f>T94-'Flight Input'!$AE94</f>
        <v>0</v>
      </c>
      <c r="W94">
        <f>IF('Flight Input'!$AZ94,W93+K94*'Flight Input'!$AQ94,0)</f>
        <v>0</v>
      </c>
      <c r="X94">
        <f>IF('Flight Input'!$AZ94,X93+W94*'Flight Input'!$AQ94,0)</f>
        <v>0</v>
      </c>
      <c r="Y94">
        <f>IF('Flight Input'!$AZ94,X94*'Analysis raw'!$B$19+'Analysis raw'!$B$20,0)</f>
        <v>0</v>
      </c>
      <c r="Z94">
        <f>Y94-'Flight Input'!$AE94</f>
        <v>0</v>
      </c>
      <c r="AB94">
        <f>IF('Flight Input'!$AZ94,INTEGRAL2(E94,$B94,AB93,'Analysis raw'!$B$24),0)</f>
        <v>0</v>
      </c>
      <c r="AC94">
        <f>IF('Flight Input'!$AZ94,INTEGRAL2(AB94,$B94,AC93,'Analysis raw'!$B$25),0)</f>
        <v>0</v>
      </c>
      <c r="AD94">
        <f>IF('Flight Input'!$AZ94,AC94*'Analysis raw'!$B$26+'Analysis raw'!$B$27,0)</f>
        <v>0</v>
      </c>
      <c r="AE94">
        <f>AD94-'Flight Input'!$AE94</f>
        <v>0</v>
      </c>
    </row>
    <row r="95" spans="1:31" x14ac:dyDescent="0.3">
      <c r="A95">
        <v>93</v>
      </c>
      <c r="B95">
        <f>'Flight Input'!T95</f>
        <v>1.8550660000182688</v>
      </c>
      <c r="C95">
        <f>'Flight Input'!X95</f>
        <v>9.849690497000001</v>
      </c>
      <c r="E95">
        <f>C95-'Analysis raw'!$B$2</f>
        <v>8.9887806570487783E-4</v>
      </c>
      <c r="F95">
        <f>IF('Flight Input'!$AS95,F94+E95*'Flight Input'!$AQ95,0)</f>
        <v>0</v>
      </c>
      <c r="G95">
        <f>IF('Flight Input'!$AZ95,G94+F95*'Flight Input'!$AQ95,0)</f>
        <v>0</v>
      </c>
      <c r="I95">
        <f>C95-'Analysis raw'!$B$3</f>
        <v>-8.4465834793761019E-3</v>
      </c>
      <c r="J95">
        <f>MEDIAN2(E95,'Analysis raw'!$B$12,2)</f>
        <v>8.9887806570487783E-4</v>
      </c>
      <c r="K95">
        <f>AVERAGE2(E95,'Analysis raw'!$B$18,2)</f>
        <v>8.9887806570487783E-4</v>
      </c>
      <c r="M95">
        <f>IF('Flight Input'!$AZ95,M94+E95*'Flight Input'!$AQ95,0)</f>
        <v>0</v>
      </c>
      <c r="N95">
        <f>IF('Flight Input'!$AZ95,N94+M95*'Flight Input'!$AQ95,0)</f>
        <v>0</v>
      </c>
      <c r="O95">
        <f>IF('Flight Input'!$AZ95,N95*'Analysis raw'!$B$4+'Analysis raw'!$B$5,0)</f>
        <v>0</v>
      </c>
      <c r="P95">
        <f>O95-'Flight Input'!$AE95</f>
        <v>0</v>
      </c>
      <c r="R95">
        <f>IF('Flight Input'!$AZ95,R94+J95*'Flight Input'!$AQ95,0)</f>
        <v>0</v>
      </c>
      <c r="S95">
        <f>IF('Flight Input'!$AZ95,S94+R95*'Flight Input'!$AQ95,0)</f>
        <v>0</v>
      </c>
      <c r="T95">
        <f>IF('Flight Input'!$AZ95,S95*'Analysis raw'!$B$13+'Analysis raw'!$B$14,0)</f>
        <v>0</v>
      </c>
      <c r="U95">
        <f>T95-'Flight Input'!$AE95</f>
        <v>0</v>
      </c>
      <c r="W95">
        <f>IF('Flight Input'!$AZ95,W94+K95*'Flight Input'!$AQ95,0)</f>
        <v>0</v>
      </c>
      <c r="X95">
        <f>IF('Flight Input'!$AZ95,X94+W95*'Flight Input'!$AQ95,0)</f>
        <v>0</v>
      </c>
      <c r="Y95">
        <f>IF('Flight Input'!$AZ95,X95*'Analysis raw'!$B$19+'Analysis raw'!$B$20,0)</f>
        <v>0</v>
      </c>
      <c r="Z95">
        <f>Y95-'Flight Input'!$AE95</f>
        <v>0</v>
      </c>
      <c r="AB95">
        <f>IF('Flight Input'!$AZ95,INTEGRAL2(E95,$B95,AB94,'Analysis raw'!$B$24),0)</f>
        <v>0</v>
      </c>
      <c r="AC95">
        <f>IF('Flight Input'!$AZ95,INTEGRAL2(AB95,$B95,AC94,'Analysis raw'!$B$25),0)</f>
        <v>0</v>
      </c>
      <c r="AD95">
        <f>IF('Flight Input'!$AZ95,AC95*'Analysis raw'!$B$26+'Analysis raw'!$B$27,0)</f>
        <v>0</v>
      </c>
      <c r="AE95">
        <f>AD95-'Flight Input'!$AE95</f>
        <v>0</v>
      </c>
    </row>
    <row r="96" spans="1:31" x14ac:dyDescent="0.3">
      <c r="A96">
        <v>94</v>
      </c>
      <c r="B96">
        <f>'Flight Input'!T96</f>
        <v>1.8752830000594258</v>
      </c>
      <c r="C96">
        <f>'Flight Input'!X96</f>
        <v>9.8497003032000023</v>
      </c>
      <c r="E96">
        <f>C96-'Analysis raw'!$B$2</f>
        <v>9.0868426570622773E-4</v>
      </c>
      <c r="F96">
        <f>IF('Flight Input'!$AS96,F95+E96*'Flight Input'!$AQ96,0)</f>
        <v>0</v>
      </c>
      <c r="G96">
        <f>IF('Flight Input'!$AZ96,G95+F96*'Flight Input'!$AQ96,0)</f>
        <v>0</v>
      </c>
      <c r="I96">
        <f>C96-'Analysis raw'!$B$3</f>
        <v>-8.436777279374752E-3</v>
      </c>
      <c r="J96">
        <f>MEDIAN2(E96,'Analysis raw'!$B$12,2)</f>
        <v>9.0868426570622773E-4</v>
      </c>
      <c r="K96">
        <f>AVERAGE2(E96,'Analysis raw'!$B$18,2)</f>
        <v>9.0868426570622773E-4</v>
      </c>
      <c r="M96">
        <f>IF('Flight Input'!$AZ96,M95+E96*'Flight Input'!$AQ96,0)</f>
        <v>0</v>
      </c>
      <c r="N96">
        <f>IF('Flight Input'!$AZ96,N95+M96*'Flight Input'!$AQ96,0)</f>
        <v>0</v>
      </c>
      <c r="O96">
        <f>IF('Flight Input'!$AZ96,N96*'Analysis raw'!$B$4+'Analysis raw'!$B$5,0)</f>
        <v>0</v>
      </c>
      <c r="P96">
        <f>O96-'Flight Input'!$AE96</f>
        <v>0</v>
      </c>
      <c r="R96">
        <f>IF('Flight Input'!$AZ96,R95+J96*'Flight Input'!$AQ96,0)</f>
        <v>0</v>
      </c>
      <c r="S96">
        <f>IF('Flight Input'!$AZ96,S95+R96*'Flight Input'!$AQ96,0)</f>
        <v>0</v>
      </c>
      <c r="T96">
        <f>IF('Flight Input'!$AZ96,S96*'Analysis raw'!$B$13+'Analysis raw'!$B$14,0)</f>
        <v>0</v>
      </c>
      <c r="U96">
        <f>T96-'Flight Input'!$AE96</f>
        <v>0</v>
      </c>
      <c r="W96">
        <f>IF('Flight Input'!$AZ96,W95+K96*'Flight Input'!$AQ96,0)</f>
        <v>0</v>
      </c>
      <c r="X96">
        <f>IF('Flight Input'!$AZ96,X95+W96*'Flight Input'!$AQ96,0)</f>
        <v>0</v>
      </c>
      <c r="Y96">
        <f>IF('Flight Input'!$AZ96,X96*'Analysis raw'!$B$19+'Analysis raw'!$B$20,0)</f>
        <v>0</v>
      </c>
      <c r="Z96">
        <f>Y96-'Flight Input'!$AE96</f>
        <v>0</v>
      </c>
      <c r="AB96">
        <f>IF('Flight Input'!$AZ96,INTEGRAL2(E96,$B96,AB95,'Analysis raw'!$B$24),0)</f>
        <v>0</v>
      </c>
      <c r="AC96">
        <f>IF('Flight Input'!$AZ96,INTEGRAL2(AB96,$B96,AC95,'Analysis raw'!$B$25),0)</f>
        <v>0</v>
      </c>
      <c r="AD96">
        <f>IF('Flight Input'!$AZ96,AC96*'Analysis raw'!$B$26+'Analysis raw'!$B$27,0)</f>
        <v>0</v>
      </c>
      <c r="AE96">
        <f>AD96-'Flight Input'!$AE96</f>
        <v>0</v>
      </c>
    </row>
    <row r="97" spans="1:31" x14ac:dyDescent="0.3">
      <c r="A97">
        <v>95</v>
      </c>
      <c r="B97">
        <f>'Flight Input'!T97</f>
        <v>1.895213000010699</v>
      </c>
      <c r="C97">
        <f>'Flight Input'!X97</f>
        <v>9.8497297218000011</v>
      </c>
      <c r="E97">
        <f>C97-'Analysis raw'!$B$2</f>
        <v>9.3810286570494839E-4</v>
      </c>
      <c r="F97">
        <f>IF('Flight Input'!$AS97,F96+E97*'Flight Input'!$AQ97,0)</f>
        <v>0</v>
      </c>
      <c r="G97">
        <f>IF('Flight Input'!$AZ97,G96+F97*'Flight Input'!$AQ97,0)</f>
        <v>0</v>
      </c>
      <c r="I97">
        <f>C97-'Analysis raw'!$B$3</f>
        <v>-8.4073586793760313E-3</v>
      </c>
      <c r="J97">
        <f>MEDIAN2(E97,'Analysis raw'!$B$12,2)</f>
        <v>9.3810286570494839E-4</v>
      </c>
      <c r="K97">
        <f>AVERAGE2(E97,'Analysis raw'!$B$18,2)</f>
        <v>9.3810286570494839E-4</v>
      </c>
      <c r="M97">
        <f>IF('Flight Input'!$AZ97,M96+E97*'Flight Input'!$AQ97,0)</f>
        <v>0</v>
      </c>
      <c r="N97">
        <f>IF('Flight Input'!$AZ97,N96+M97*'Flight Input'!$AQ97,0)</f>
        <v>0</v>
      </c>
      <c r="O97">
        <f>IF('Flight Input'!$AZ97,N97*'Analysis raw'!$B$4+'Analysis raw'!$B$5,0)</f>
        <v>0</v>
      </c>
      <c r="P97">
        <f>O97-'Flight Input'!$AE97</f>
        <v>0</v>
      </c>
      <c r="R97">
        <f>IF('Flight Input'!$AZ97,R96+J97*'Flight Input'!$AQ97,0)</f>
        <v>0</v>
      </c>
      <c r="S97">
        <f>IF('Flight Input'!$AZ97,S96+R97*'Flight Input'!$AQ97,0)</f>
        <v>0</v>
      </c>
      <c r="T97">
        <f>IF('Flight Input'!$AZ97,S97*'Analysis raw'!$B$13+'Analysis raw'!$B$14,0)</f>
        <v>0</v>
      </c>
      <c r="U97">
        <f>T97-'Flight Input'!$AE97</f>
        <v>0</v>
      </c>
      <c r="W97">
        <f>IF('Flight Input'!$AZ97,W96+K97*'Flight Input'!$AQ97,0)</f>
        <v>0</v>
      </c>
      <c r="X97">
        <f>IF('Flight Input'!$AZ97,X96+W97*'Flight Input'!$AQ97,0)</f>
        <v>0</v>
      </c>
      <c r="Y97">
        <f>IF('Flight Input'!$AZ97,X97*'Analysis raw'!$B$19+'Analysis raw'!$B$20,0)</f>
        <v>0</v>
      </c>
      <c r="Z97">
        <f>Y97-'Flight Input'!$AE97</f>
        <v>0</v>
      </c>
      <c r="AB97">
        <f>IF('Flight Input'!$AZ97,INTEGRAL2(E97,$B97,AB96,'Analysis raw'!$B$24),0)</f>
        <v>0</v>
      </c>
      <c r="AC97">
        <f>IF('Flight Input'!$AZ97,INTEGRAL2(AB97,$B97,AC96,'Analysis raw'!$B$25),0)</f>
        <v>0</v>
      </c>
      <c r="AD97">
        <f>IF('Flight Input'!$AZ97,AC97*'Analysis raw'!$B$26+'Analysis raw'!$B$27,0)</f>
        <v>0</v>
      </c>
      <c r="AE97">
        <f>AD97-'Flight Input'!$AE97</f>
        <v>0</v>
      </c>
    </row>
    <row r="98" spans="1:31" x14ac:dyDescent="0.3">
      <c r="A98">
        <v>96</v>
      </c>
      <c r="B98">
        <f>'Flight Input'!T98</f>
        <v>1.9197870000498369</v>
      </c>
      <c r="C98">
        <f>'Flight Input'!X98</f>
        <v>9.8497101094000001</v>
      </c>
      <c r="E98">
        <f>C98-'Analysis raw'!$B$2</f>
        <v>9.1849046570402493E-4</v>
      </c>
      <c r="F98">
        <f>IF('Flight Input'!$AS98,F97+E98*'Flight Input'!$AQ98,0)</f>
        <v>0</v>
      </c>
      <c r="G98">
        <f>IF('Flight Input'!$AZ98,G97+F98*'Flight Input'!$AQ98,0)</f>
        <v>0</v>
      </c>
      <c r="I98">
        <f>C98-'Analysis raw'!$B$3</f>
        <v>-8.4269710793769548E-3</v>
      </c>
      <c r="J98">
        <f>MEDIAN2(E98,'Analysis raw'!$B$12,2)</f>
        <v>9.1849046570402493E-4</v>
      </c>
      <c r="K98">
        <f>AVERAGE2(E98,'Analysis raw'!$B$18,2)</f>
        <v>9.1849046570402493E-4</v>
      </c>
      <c r="M98">
        <f>IF('Flight Input'!$AZ98,M97+E98*'Flight Input'!$AQ98,0)</f>
        <v>0</v>
      </c>
      <c r="N98">
        <f>IF('Flight Input'!$AZ98,N97+M98*'Flight Input'!$AQ98,0)</f>
        <v>0</v>
      </c>
      <c r="O98">
        <f>IF('Flight Input'!$AZ98,N98*'Analysis raw'!$B$4+'Analysis raw'!$B$5,0)</f>
        <v>0</v>
      </c>
      <c r="P98">
        <f>O98-'Flight Input'!$AE98</f>
        <v>0</v>
      </c>
      <c r="R98">
        <f>IF('Flight Input'!$AZ98,R97+J98*'Flight Input'!$AQ98,0)</f>
        <v>0</v>
      </c>
      <c r="S98">
        <f>IF('Flight Input'!$AZ98,S97+R98*'Flight Input'!$AQ98,0)</f>
        <v>0</v>
      </c>
      <c r="T98">
        <f>IF('Flight Input'!$AZ98,S98*'Analysis raw'!$B$13+'Analysis raw'!$B$14,0)</f>
        <v>0</v>
      </c>
      <c r="U98">
        <f>T98-'Flight Input'!$AE98</f>
        <v>0</v>
      </c>
      <c r="W98">
        <f>IF('Flight Input'!$AZ98,W97+K98*'Flight Input'!$AQ98,0)</f>
        <v>0</v>
      </c>
      <c r="X98">
        <f>IF('Flight Input'!$AZ98,X97+W98*'Flight Input'!$AQ98,0)</f>
        <v>0</v>
      </c>
      <c r="Y98">
        <f>IF('Flight Input'!$AZ98,X98*'Analysis raw'!$B$19+'Analysis raw'!$B$20,0)</f>
        <v>0</v>
      </c>
      <c r="Z98">
        <f>Y98-'Flight Input'!$AE98</f>
        <v>0</v>
      </c>
      <c r="AB98">
        <f>IF('Flight Input'!$AZ98,INTEGRAL2(E98,$B98,AB97,'Analysis raw'!$B$24),0)</f>
        <v>0</v>
      </c>
      <c r="AC98">
        <f>IF('Flight Input'!$AZ98,INTEGRAL2(AB98,$B98,AC97,'Analysis raw'!$B$25),0)</f>
        <v>0</v>
      </c>
      <c r="AD98">
        <f>IF('Flight Input'!$AZ98,AC98*'Analysis raw'!$B$26+'Analysis raw'!$B$27,0)</f>
        <v>0</v>
      </c>
      <c r="AE98">
        <f>AD98-'Flight Input'!$AE98</f>
        <v>0</v>
      </c>
    </row>
    <row r="99" spans="1:31" x14ac:dyDescent="0.3">
      <c r="A99">
        <v>97</v>
      </c>
      <c r="B99">
        <f>'Flight Input'!T99</f>
        <v>1.9353180000325665</v>
      </c>
      <c r="C99">
        <f>'Flight Input'!X99</f>
        <v>9.8502788690000003</v>
      </c>
      <c r="E99">
        <f>C99-'Analysis raw'!$B$2</f>
        <v>1.4872500657041599E-3</v>
      </c>
      <c r="F99">
        <f>IF('Flight Input'!$AS99,F98+E99*'Flight Input'!$AQ99,0)</f>
        <v>0</v>
      </c>
      <c r="G99">
        <f>IF('Flight Input'!$AZ99,G98+F99*'Flight Input'!$AQ99,0)</f>
        <v>0</v>
      </c>
      <c r="I99">
        <f>C99-'Analysis raw'!$B$3</f>
        <v>-7.8582114793768199E-3</v>
      </c>
      <c r="J99">
        <f>MEDIAN2(E99,'Analysis raw'!$B$12,2)</f>
        <v>1.4872500657041599E-3</v>
      </c>
      <c r="K99">
        <f>AVERAGE2(E99,'Analysis raw'!$B$18,2)</f>
        <v>1.4872500657041599E-3</v>
      </c>
      <c r="M99">
        <f>IF('Flight Input'!$AZ99,M98+E99*'Flight Input'!$AQ99,0)</f>
        <v>0</v>
      </c>
      <c r="N99">
        <f>IF('Flight Input'!$AZ99,N98+M99*'Flight Input'!$AQ99,0)</f>
        <v>0</v>
      </c>
      <c r="O99">
        <f>IF('Flight Input'!$AZ99,N99*'Analysis raw'!$B$4+'Analysis raw'!$B$5,0)</f>
        <v>0</v>
      </c>
      <c r="P99">
        <f>O99-'Flight Input'!$AE99</f>
        <v>0</v>
      </c>
      <c r="R99">
        <f>IF('Flight Input'!$AZ99,R98+J99*'Flight Input'!$AQ99,0)</f>
        <v>0</v>
      </c>
      <c r="S99">
        <f>IF('Flight Input'!$AZ99,S98+R99*'Flight Input'!$AQ99,0)</f>
        <v>0</v>
      </c>
      <c r="T99">
        <f>IF('Flight Input'!$AZ99,S99*'Analysis raw'!$B$13+'Analysis raw'!$B$14,0)</f>
        <v>0</v>
      </c>
      <c r="U99">
        <f>T99-'Flight Input'!$AE99</f>
        <v>0</v>
      </c>
      <c r="W99">
        <f>IF('Flight Input'!$AZ99,W98+K99*'Flight Input'!$AQ99,0)</f>
        <v>0</v>
      </c>
      <c r="X99">
        <f>IF('Flight Input'!$AZ99,X98+W99*'Flight Input'!$AQ99,0)</f>
        <v>0</v>
      </c>
      <c r="Y99">
        <f>IF('Flight Input'!$AZ99,X99*'Analysis raw'!$B$19+'Analysis raw'!$B$20,0)</f>
        <v>0</v>
      </c>
      <c r="Z99">
        <f>Y99-'Flight Input'!$AE99</f>
        <v>0</v>
      </c>
      <c r="AB99">
        <f>IF('Flight Input'!$AZ99,INTEGRAL2(E99,$B99,AB98,'Analysis raw'!$B$24),0)</f>
        <v>0</v>
      </c>
      <c r="AC99">
        <f>IF('Flight Input'!$AZ99,INTEGRAL2(AB99,$B99,AC98,'Analysis raw'!$B$25),0)</f>
        <v>0</v>
      </c>
      <c r="AD99">
        <f>IF('Flight Input'!$AZ99,AC99*'Analysis raw'!$B$26+'Analysis raw'!$B$27,0)</f>
        <v>0</v>
      </c>
      <c r="AE99">
        <f>AD99-'Flight Input'!$AE99</f>
        <v>0</v>
      </c>
    </row>
    <row r="100" spans="1:31" x14ac:dyDescent="0.3">
      <c r="A100">
        <v>98</v>
      </c>
      <c r="B100">
        <f>'Flight Input'!T100</f>
        <v>1.9613520000129938</v>
      </c>
      <c r="C100">
        <f>'Flight Input'!X100</f>
        <v>9.8516713494000001</v>
      </c>
      <c r="E100">
        <f>C100-'Analysis raw'!$B$2</f>
        <v>2.8797304657040002E-3</v>
      </c>
      <c r="F100">
        <f>IF('Flight Input'!$AS100,F99+E100*'Flight Input'!$AQ100,0)</f>
        <v>0</v>
      </c>
      <c r="G100">
        <f>IF('Flight Input'!$AZ100,G99+F100*'Flight Input'!$AQ100,0)</f>
        <v>0</v>
      </c>
      <c r="I100">
        <f>C100-'Analysis raw'!$B$3</f>
        <v>-6.4657310793769796E-3</v>
      </c>
      <c r="J100">
        <f>MEDIAN2(E100,'Analysis raw'!$B$12,2)</f>
        <v>2.8797304657040002E-3</v>
      </c>
      <c r="K100">
        <f>AVERAGE2(E100,'Analysis raw'!$B$18,2)</f>
        <v>2.8797304657040002E-3</v>
      </c>
      <c r="M100">
        <f>IF('Flight Input'!$AZ100,M99+E100*'Flight Input'!$AQ100,0)</f>
        <v>0</v>
      </c>
      <c r="N100">
        <f>IF('Flight Input'!$AZ100,N99+M100*'Flight Input'!$AQ100,0)</f>
        <v>0</v>
      </c>
      <c r="O100">
        <f>IF('Flight Input'!$AZ100,N100*'Analysis raw'!$B$4+'Analysis raw'!$B$5,0)</f>
        <v>0</v>
      </c>
      <c r="P100">
        <f>O100-'Flight Input'!$AE100</f>
        <v>0</v>
      </c>
      <c r="R100">
        <f>IF('Flight Input'!$AZ100,R99+J100*'Flight Input'!$AQ100,0)</f>
        <v>0</v>
      </c>
      <c r="S100">
        <f>IF('Flight Input'!$AZ100,S99+R100*'Flight Input'!$AQ100,0)</f>
        <v>0</v>
      </c>
      <c r="T100">
        <f>IF('Flight Input'!$AZ100,S100*'Analysis raw'!$B$13+'Analysis raw'!$B$14,0)</f>
        <v>0</v>
      </c>
      <c r="U100">
        <f>T100-'Flight Input'!$AE100</f>
        <v>0</v>
      </c>
      <c r="W100">
        <f>IF('Flight Input'!$AZ100,W99+K100*'Flight Input'!$AQ100,0)</f>
        <v>0</v>
      </c>
      <c r="X100">
        <f>IF('Flight Input'!$AZ100,X99+W100*'Flight Input'!$AQ100,0)</f>
        <v>0</v>
      </c>
      <c r="Y100">
        <f>IF('Flight Input'!$AZ100,X100*'Analysis raw'!$B$19+'Analysis raw'!$B$20,0)</f>
        <v>0</v>
      </c>
      <c r="Z100">
        <f>Y100-'Flight Input'!$AE100</f>
        <v>0</v>
      </c>
      <c r="AB100">
        <f>IF('Flight Input'!$AZ100,INTEGRAL2(E100,$B100,AB99,'Analysis raw'!$B$24),0)</f>
        <v>0</v>
      </c>
      <c r="AC100">
        <f>IF('Flight Input'!$AZ100,INTEGRAL2(AB100,$B100,AC99,'Analysis raw'!$B$25),0)</f>
        <v>0</v>
      </c>
      <c r="AD100">
        <f>IF('Flight Input'!$AZ100,AC100*'Analysis raw'!$B$26+'Analysis raw'!$B$27,0)</f>
        <v>0</v>
      </c>
      <c r="AE100">
        <f>AD100-'Flight Input'!$AE100</f>
        <v>0</v>
      </c>
    </row>
    <row r="101" spans="1:31" x14ac:dyDescent="0.3">
      <c r="A101">
        <v>99</v>
      </c>
      <c r="B101">
        <f>'Flight Input'!T101</f>
        <v>1.9765840000472963</v>
      </c>
      <c r="C101">
        <f>'Flight Input'!X101</f>
        <v>9.8149667427999994</v>
      </c>
      <c r="E101">
        <f>C101-'Analysis raw'!$B$2</f>
        <v>-3.3824876134296744E-2</v>
      </c>
      <c r="F101">
        <f>IF('Flight Input'!$AS101,F100+E101*'Flight Input'!$AQ101,0)</f>
        <v>0</v>
      </c>
      <c r="G101">
        <f>IF('Flight Input'!$AZ101,G100+F101*'Flight Input'!$AQ101,0)</f>
        <v>0</v>
      </c>
      <c r="I101">
        <f>C101-'Analysis raw'!$B$3</f>
        <v>-4.3170337679377724E-2</v>
      </c>
      <c r="J101">
        <f>MEDIAN2(E101,'Analysis raw'!$B$12,2)</f>
        <v>-3.3824876134296744E-2</v>
      </c>
      <c r="K101">
        <f>AVERAGE2(E101,'Analysis raw'!$B$18,2)</f>
        <v>-3.3824876134296744E-2</v>
      </c>
      <c r="M101">
        <f>IF('Flight Input'!$AZ101,M100+E101*'Flight Input'!$AQ101,0)</f>
        <v>0</v>
      </c>
      <c r="N101">
        <f>IF('Flight Input'!$AZ101,N100+M101*'Flight Input'!$AQ101,0)</f>
        <v>0</v>
      </c>
      <c r="O101">
        <f>IF('Flight Input'!$AZ101,N101*'Analysis raw'!$B$4+'Analysis raw'!$B$5,0)</f>
        <v>0</v>
      </c>
      <c r="P101">
        <f>O101-'Flight Input'!$AE101</f>
        <v>0</v>
      </c>
      <c r="R101">
        <f>IF('Flight Input'!$AZ101,R100+J101*'Flight Input'!$AQ101,0)</f>
        <v>0</v>
      </c>
      <c r="S101">
        <f>IF('Flight Input'!$AZ101,S100+R101*'Flight Input'!$AQ101,0)</f>
        <v>0</v>
      </c>
      <c r="T101">
        <f>IF('Flight Input'!$AZ101,S101*'Analysis raw'!$B$13+'Analysis raw'!$B$14,0)</f>
        <v>0</v>
      </c>
      <c r="U101">
        <f>T101-'Flight Input'!$AE101</f>
        <v>0</v>
      </c>
      <c r="W101">
        <f>IF('Flight Input'!$AZ101,W100+K101*'Flight Input'!$AQ101,0)</f>
        <v>0</v>
      </c>
      <c r="X101">
        <f>IF('Flight Input'!$AZ101,X100+W101*'Flight Input'!$AQ101,0)</f>
        <v>0</v>
      </c>
      <c r="Y101">
        <f>IF('Flight Input'!$AZ101,X101*'Analysis raw'!$B$19+'Analysis raw'!$B$20,0)</f>
        <v>0</v>
      </c>
      <c r="Z101">
        <f>Y101-'Flight Input'!$AE101</f>
        <v>0</v>
      </c>
      <c r="AB101">
        <f>IF('Flight Input'!$AZ101,INTEGRAL2(E101,$B101,AB100,'Analysis raw'!$B$24),0)</f>
        <v>0</v>
      </c>
      <c r="AC101">
        <f>IF('Flight Input'!$AZ101,INTEGRAL2(AB101,$B101,AC100,'Analysis raw'!$B$25),0)</f>
        <v>0</v>
      </c>
      <c r="AD101">
        <f>IF('Flight Input'!$AZ101,AC101*'Analysis raw'!$B$26+'Analysis raw'!$B$27,0)</f>
        <v>0</v>
      </c>
      <c r="AE101">
        <f>AD101-'Flight Input'!$AE101</f>
        <v>0</v>
      </c>
    </row>
    <row r="102" spans="1:31" x14ac:dyDescent="0.3">
      <c r="A102">
        <v>100</v>
      </c>
      <c r="B102">
        <f>'Flight Input'!T102</f>
        <v>1.9987800000235438</v>
      </c>
      <c r="C102">
        <f>'Flight Input'!X102</f>
        <v>9.8630171228000005</v>
      </c>
      <c r="E102">
        <f>C102-'Analysis raw'!$B$2</f>
        <v>1.4225503865704425E-2</v>
      </c>
      <c r="F102">
        <f>IF('Flight Input'!$AS102,F101+E102*'Flight Input'!$AQ102,0)</f>
        <v>0</v>
      </c>
      <c r="G102">
        <f>IF('Flight Input'!$AZ102,G101+F102*'Flight Input'!$AQ102,0)</f>
        <v>0</v>
      </c>
      <c r="I102">
        <f>C102-'Analysis raw'!$B$3</f>
        <v>4.8800423206234456E-3</v>
      </c>
      <c r="J102">
        <f>MEDIAN2(E102,'Analysis raw'!$B$12,2)</f>
        <v>1.4225503865704425E-2</v>
      </c>
      <c r="K102">
        <f>AVERAGE2(E102,'Analysis raw'!$B$18,2)</f>
        <v>1.4225503865704425E-2</v>
      </c>
      <c r="M102">
        <f>IF('Flight Input'!$AZ102,M101+E102*'Flight Input'!$AQ102,0)</f>
        <v>0</v>
      </c>
      <c r="N102">
        <f>IF('Flight Input'!$AZ102,N101+M102*'Flight Input'!$AQ102,0)</f>
        <v>0</v>
      </c>
      <c r="O102">
        <f>IF('Flight Input'!$AZ102,N102*'Analysis raw'!$B$4+'Analysis raw'!$B$5,0)</f>
        <v>0</v>
      </c>
      <c r="P102">
        <f>O102-'Flight Input'!$AE102</f>
        <v>0</v>
      </c>
      <c r="R102">
        <f>IF('Flight Input'!$AZ102,R101+J102*'Flight Input'!$AQ102,0)</f>
        <v>0</v>
      </c>
      <c r="S102">
        <f>IF('Flight Input'!$AZ102,S101+R102*'Flight Input'!$AQ102,0)</f>
        <v>0</v>
      </c>
      <c r="T102">
        <f>IF('Flight Input'!$AZ102,S102*'Analysis raw'!$B$13+'Analysis raw'!$B$14,0)</f>
        <v>0</v>
      </c>
      <c r="U102">
        <f>T102-'Flight Input'!$AE102</f>
        <v>0</v>
      </c>
      <c r="W102">
        <f>IF('Flight Input'!$AZ102,W101+K102*'Flight Input'!$AQ102,0)</f>
        <v>0</v>
      </c>
      <c r="X102">
        <f>IF('Flight Input'!$AZ102,X101+W102*'Flight Input'!$AQ102,0)</f>
        <v>0</v>
      </c>
      <c r="Y102">
        <f>IF('Flight Input'!$AZ102,X102*'Analysis raw'!$B$19+'Analysis raw'!$B$20,0)</f>
        <v>0</v>
      </c>
      <c r="Z102">
        <f>Y102-'Flight Input'!$AE102</f>
        <v>0</v>
      </c>
      <c r="AB102">
        <f>IF('Flight Input'!$AZ102,INTEGRAL2(E102,$B102,AB101,'Analysis raw'!$B$24),0)</f>
        <v>0</v>
      </c>
      <c r="AC102">
        <f>IF('Flight Input'!$AZ102,INTEGRAL2(AB102,$B102,AC101,'Analysis raw'!$B$25),0)</f>
        <v>0</v>
      </c>
      <c r="AD102">
        <f>IF('Flight Input'!$AZ102,AC102*'Analysis raw'!$B$26+'Analysis raw'!$B$27,0)</f>
        <v>0</v>
      </c>
      <c r="AE102">
        <f>AD102-'Flight Input'!$AE102</f>
        <v>0</v>
      </c>
    </row>
    <row r="103" spans="1:31" x14ac:dyDescent="0.3">
      <c r="A103">
        <v>101</v>
      </c>
      <c r="B103">
        <f>'Flight Input'!T103</f>
        <v>2.0215359999565408</v>
      </c>
      <c r="C103">
        <f>'Flight Input'!X103</f>
        <v>9.847817512799999</v>
      </c>
      <c r="E103">
        <f>C103-'Analysis raw'!$B$2</f>
        <v>-9.7410613429715909E-4</v>
      </c>
      <c r="F103">
        <f>IF('Flight Input'!$AS103,F102+E103*'Flight Input'!$AQ103,0)</f>
        <v>0</v>
      </c>
      <c r="G103">
        <f>IF('Flight Input'!$AZ103,G102+F103*'Flight Input'!$AQ103,0)</f>
        <v>0</v>
      </c>
      <c r="I103">
        <f>C103-'Analysis raw'!$B$3</f>
        <v>-1.0319567679378139E-2</v>
      </c>
      <c r="J103">
        <f>MEDIAN2(E103,'Analysis raw'!$B$12,2)</f>
        <v>-9.7410613429715909E-4</v>
      </c>
      <c r="K103">
        <f>AVERAGE2(E103,'Analysis raw'!$B$18,2)</f>
        <v>-9.7410613429715909E-4</v>
      </c>
      <c r="M103">
        <f>IF('Flight Input'!$AZ103,M102+E103*'Flight Input'!$AQ103,0)</f>
        <v>0</v>
      </c>
      <c r="N103">
        <f>IF('Flight Input'!$AZ103,N102+M103*'Flight Input'!$AQ103,0)</f>
        <v>0</v>
      </c>
      <c r="O103">
        <f>IF('Flight Input'!$AZ103,N103*'Analysis raw'!$B$4+'Analysis raw'!$B$5,0)</f>
        <v>0</v>
      </c>
      <c r="P103">
        <f>O103-'Flight Input'!$AE103</f>
        <v>0</v>
      </c>
      <c r="R103">
        <f>IF('Flight Input'!$AZ103,R102+J103*'Flight Input'!$AQ103,0)</f>
        <v>0</v>
      </c>
      <c r="S103">
        <f>IF('Flight Input'!$AZ103,S102+R103*'Flight Input'!$AQ103,0)</f>
        <v>0</v>
      </c>
      <c r="T103">
        <f>IF('Flight Input'!$AZ103,S103*'Analysis raw'!$B$13+'Analysis raw'!$B$14,0)</f>
        <v>0</v>
      </c>
      <c r="U103">
        <f>T103-'Flight Input'!$AE103</f>
        <v>0</v>
      </c>
      <c r="W103">
        <f>IF('Flight Input'!$AZ103,W102+K103*'Flight Input'!$AQ103,0)</f>
        <v>0</v>
      </c>
      <c r="X103">
        <f>IF('Flight Input'!$AZ103,X102+W103*'Flight Input'!$AQ103,0)</f>
        <v>0</v>
      </c>
      <c r="Y103">
        <f>IF('Flight Input'!$AZ103,X103*'Analysis raw'!$B$19+'Analysis raw'!$B$20,0)</f>
        <v>0</v>
      </c>
      <c r="Z103">
        <f>Y103-'Flight Input'!$AE103</f>
        <v>0</v>
      </c>
      <c r="AB103">
        <f>IF('Flight Input'!$AZ103,INTEGRAL2(E103,$B103,AB102,'Analysis raw'!$B$24),0)</f>
        <v>0</v>
      </c>
      <c r="AC103">
        <f>IF('Flight Input'!$AZ103,INTEGRAL2(AB103,$B103,AC102,'Analysis raw'!$B$25),0)</f>
        <v>0</v>
      </c>
      <c r="AD103">
        <f>IF('Flight Input'!$AZ103,AC103*'Analysis raw'!$B$26+'Analysis raw'!$B$27,0)</f>
        <v>0</v>
      </c>
      <c r="AE103">
        <f>AD103-'Flight Input'!$AE103</f>
        <v>0</v>
      </c>
    </row>
    <row r="104" spans="1:31" x14ac:dyDescent="0.3">
      <c r="A104">
        <v>102</v>
      </c>
      <c r="B104">
        <f>'Flight Input'!T104</f>
        <v>2.0409470000304282</v>
      </c>
      <c r="C104">
        <f>'Flight Input'!X104</f>
        <v>9.8529069306000014</v>
      </c>
      <c r="E104">
        <f>C104-'Analysis raw'!$B$2</f>
        <v>4.1153116657053346E-3</v>
      </c>
      <c r="F104">
        <f>IF('Flight Input'!$AS104,F103+E104*'Flight Input'!$AQ104,0)</f>
        <v>0</v>
      </c>
      <c r="G104">
        <f>IF('Flight Input'!$AZ104,G103+F104*'Flight Input'!$AQ104,0)</f>
        <v>0</v>
      </c>
      <c r="I104">
        <f>C104-'Analysis raw'!$B$3</f>
        <v>-5.2301498793756451E-3</v>
      </c>
      <c r="J104">
        <f>MEDIAN2(E104,'Analysis raw'!$B$12,2)</f>
        <v>4.1153116657053346E-3</v>
      </c>
      <c r="K104">
        <f>AVERAGE2(E104,'Analysis raw'!$B$18,2)</f>
        <v>4.1153116657053346E-3</v>
      </c>
      <c r="M104">
        <f>IF('Flight Input'!$AZ104,M103+E104*'Flight Input'!$AQ104,0)</f>
        <v>0</v>
      </c>
      <c r="N104">
        <f>IF('Flight Input'!$AZ104,N103+M104*'Flight Input'!$AQ104,0)</f>
        <v>0</v>
      </c>
      <c r="O104">
        <f>IF('Flight Input'!$AZ104,N104*'Analysis raw'!$B$4+'Analysis raw'!$B$5,0)</f>
        <v>0</v>
      </c>
      <c r="P104">
        <f>O104-'Flight Input'!$AE104</f>
        <v>0</v>
      </c>
      <c r="R104">
        <f>IF('Flight Input'!$AZ104,R103+J104*'Flight Input'!$AQ104,0)</f>
        <v>0</v>
      </c>
      <c r="S104">
        <f>IF('Flight Input'!$AZ104,S103+R104*'Flight Input'!$AQ104,0)</f>
        <v>0</v>
      </c>
      <c r="T104">
        <f>IF('Flight Input'!$AZ104,S104*'Analysis raw'!$B$13+'Analysis raw'!$B$14,0)</f>
        <v>0</v>
      </c>
      <c r="U104">
        <f>T104-'Flight Input'!$AE104</f>
        <v>0</v>
      </c>
      <c r="W104">
        <f>IF('Flight Input'!$AZ104,W103+K104*'Flight Input'!$AQ104,0)</f>
        <v>0</v>
      </c>
      <c r="X104">
        <f>IF('Flight Input'!$AZ104,X103+W104*'Flight Input'!$AQ104,0)</f>
        <v>0</v>
      </c>
      <c r="Y104">
        <f>IF('Flight Input'!$AZ104,X104*'Analysis raw'!$B$19+'Analysis raw'!$B$20,0)</f>
        <v>0</v>
      </c>
      <c r="Z104">
        <f>Y104-'Flight Input'!$AE104</f>
        <v>0</v>
      </c>
      <c r="AB104">
        <f>IF('Flight Input'!$AZ104,INTEGRAL2(E104,$B104,AB103,'Analysis raw'!$B$24),0)</f>
        <v>0</v>
      </c>
      <c r="AC104">
        <f>IF('Flight Input'!$AZ104,INTEGRAL2(AB104,$B104,AC103,'Analysis raw'!$B$25),0)</f>
        <v>0</v>
      </c>
      <c r="AD104">
        <f>IF('Flight Input'!$AZ104,AC104*'Analysis raw'!$B$26+'Analysis raw'!$B$27,0)</f>
        <v>0</v>
      </c>
      <c r="AE104">
        <f>AD104-'Flight Input'!$AE104</f>
        <v>0</v>
      </c>
    </row>
    <row r="105" spans="1:31" x14ac:dyDescent="0.3">
      <c r="A105">
        <v>103</v>
      </c>
      <c r="B105">
        <f>'Flight Input'!T105</f>
        <v>2.0606449999613687</v>
      </c>
      <c r="C105">
        <f>'Flight Input'!X105</f>
        <v>9.8477096446000001</v>
      </c>
      <c r="E105">
        <f>C105-'Analysis raw'!$B$2</f>
        <v>-1.0819743342960209E-3</v>
      </c>
      <c r="F105">
        <f>IF('Flight Input'!$AS105,F104+E105*'Flight Input'!$AQ105,0)</f>
        <v>0</v>
      </c>
      <c r="G105">
        <f>IF('Flight Input'!$AZ105,G104+F105*'Flight Input'!$AQ105,0)</f>
        <v>0</v>
      </c>
      <c r="I105">
        <f>C105-'Analysis raw'!$B$3</f>
        <v>-1.0427435879377001E-2</v>
      </c>
      <c r="J105">
        <f>MEDIAN2(E105,'Analysis raw'!$B$12,2)</f>
        <v>-1.0819743342960209E-3</v>
      </c>
      <c r="K105">
        <f>AVERAGE2(E105,'Analysis raw'!$B$18,2)</f>
        <v>-1.0819743342960209E-3</v>
      </c>
      <c r="M105">
        <f>IF('Flight Input'!$AZ105,M104+E105*'Flight Input'!$AQ105,0)</f>
        <v>0</v>
      </c>
      <c r="N105">
        <f>IF('Flight Input'!$AZ105,N104+M105*'Flight Input'!$AQ105,0)</f>
        <v>0</v>
      </c>
      <c r="O105">
        <f>IF('Flight Input'!$AZ105,N105*'Analysis raw'!$B$4+'Analysis raw'!$B$5,0)</f>
        <v>0</v>
      </c>
      <c r="P105">
        <f>O105-'Flight Input'!$AE105</f>
        <v>0</v>
      </c>
      <c r="R105">
        <f>IF('Flight Input'!$AZ105,R104+J105*'Flight Input'!$AQ105,0)</f>
        <v>0</v>
      </c>
      <c r="S105">
        <f>IF('Flight Input'!$AZ105,S104+R105*'Flight Input'!$AQ105,0)</f>
        <v>0</v>
      </c>
      <c r="T105">
        <f>IF('Flight Input'!$AZ105,S105*'Analysis raw'!$B$13+'Analysis raw'!$B$14,0)</f>
        <v>0</v>
      </c>
      <c r="U105">
        <f>T105-'Flight Input'!$AE105</f>
        <v>0</v>
      </c>
      <c r="W105">
        <f>IF('Flight Input'!$AZ105,W104+K105*'Flight Input'!$AQ105,0)</f>
        <v>0</v>
      </c>
      <c r="X105">
        <f>IF('Flight Input'!$AZ105,X104+W105*'Flight Input'!$AQ105,0)</f>
        <v>0</v>
      </c>
      <c r="Y105">
        <f>IF('Flight Input'!$AZ105,X105*'Analysis raw'!$B$19+'Analysis raw'!$B$20,0)</f>
        <v>0</v>
      </c>
      <c r="Z105">
        <f>Y105-'Flight Input'!$AE105</f>
        <v>0</v>
      </c>
      <c r="AB105">
        <f>IF('Flight Input'!$AZ105,INTEGRAL2(E105,$B105,AB104,'Analysis raw'!$B$24),0)</f>
        <v>0</v>
      </c>
      <c r="AC105">
        <f>IF('Flight Input'!$AZ105,INTEGRAL2(AB105,$B105,AC104,'Analysis raw'!$B$25),0)</f>
        <v>0</v>
      </c>
      <c r="AD105">
        <f>IF('Flight Input'!$AZ105,AC105*'Analysis raw'!$B$26+'Analysis raw'!$B$27,0)</f>
        <v>0</v>
      </c>
      <c r="AE105">
        <f>AD105-'Flight Input'!$AE105</f>
        <v>0</v>
      </c>
    </row>
    <row r="106" spans="1:31" x14ac:dyDescent="0.3">
      <c r="A106">
        <v>104</v>
      </c>
      <c r="B106">
        <f>'Flight Input'!T106</f>
        <v>2.0784840000560507</v>
      </c>
      <c r="C106">
        <f>'Flight Input'!X106</f>
        <v>9.8527304190000002</v>
      </c>
      <c r="E106">
        <f>C106-'Analysis raw'!$B$2</f>
        <v>3.9388000657041289E-3</v>
      </c>
      <c r="F106">
        <f>IF('Flight Input'!$AS106,F105+E106*'Flight Input'!$AQ106,0)</f>
        <v>0</v>
      </c>
      <c r="G106">
        <f>IF('Flight Input'!$AZ106,G105+F106*'Flight Input'!$AQ106,0)</f>
        <v>0</v>
      </c>
      <c r="I106">
        <f>C106-'Analysis raw'!$B$3</f>
        <v>-5.4066614793768508E-3</v>
      </c>
      <c r="J106">
        <f>MEDIAN2(E106,'Analysis raw'!$B$12,2)</f>
        <v>3.9388000657041289E-3</v>
      </c>
      <c r="K106">
        <f>AVERAGE2(E106,'Analysis raw'!$B$18,2)</f>
        <v>3.9388000657041289E-3</v>
      </c>
      <c r="M106">
        <f>IF('Flight Input'!$AZ106,M105+E106*'Flight Input'!$AQ106,0)</f>
        <v>0</v>
      </c>
      <c r="N106">
        <f>IF('Flight Input'!$AZ106,N105+M106*'Flight Input'!$AQ106,0)</f>
        <v>0</v>
      </c>
      <c r="O106">
        <f>IF('Flight Input'!$AZ106,N106*'Analysis raw'!$B$4+'Analysis raw'!$B$5,0)</f>
        <v>0</v>
      </c>
      <c r="P106">
        <f>O106-'Flight Input'!$AE106</f>
        <v>0</v>
      </c>
      <c r="R106">
        <f>IF('Flight Input'!$AZ106,R105+J106*'Flight Input'!$AQ106,0)</f>
        <v>0</v>
      </c>
      <c r="S106">
        <f>IF('Flight Input'!$AZ106,S105+R106*'Flight Input'!$AQ106,0)</f>
        <v>0</v>
      </c>
      <c r="T106">
        <f>IF('Flight Input'!$AZ106,S106*'Analysis raw'!$B$13+'Analysis raw'!$B$14,0)</f>
        <v>0</v>
      </c>
      <c r="U106">
        <f>T106-'Flight Input'!$AE106</f>
        <v>0</v>
      </c>
      <c r="W106">
        <f>IF('Flight Input'!$AZ106,W105+K106*'Flight Input'!$AQ106,0)</f>
        <v>0</v>
      </c>
      <c r="X106">
        <f>IF('Flight Input'!$AZ106,X105+W106*'Flight Input'!$AQ106,0)</f>
        <v>0</v>
      </c>
      <c r="Y106">
        <f>IF('Flight Input'!$AZ106,X106*'Analysis raw'!$B$19+'Analysis raw'!$B$20,0)</f>
        <v>0</v>
      </c>
      <c r="Z106">
        <f>Y106-'Flight Input'!$AE106</f>
        <v>0</v>
      </c>
      <c r="AB106">
        <f>IF('Flight Input'!$AZ106,INTEGRAL2(E106,$B106,AB105,'Analysis raw'!$B$24),0)</f>
        <v>0</v>
      </c>
      <c r="AC106">
        <f>IF('Flight Input'!$AZ106,INTEGRAL2(AB106,$B106,AC105,'Analysis raw'!$B$25),0)</f>
        <v>0</v>
      </c>
      <c r="AD106">
        <f>IF('Flight Input'!$AZ106,AC106*'Analysis raw'!$B$26+'Analysis raw'!$B$27,0)</f>
        <v>0</v>
      </c>
      <c r="AE106">
        <f>AD106-'Flight Input'!$AE106</f>
        <v>0</v>
      </c>
    </row>
    <row r="107" spans="1:31" x14ac:dyDescent="0.3">
      <c r="A107">
        <v>105</v>
      </c>
      <c r="B107">
        <f>'Flight Input'!T107</f>
        <v>2.0982830000575632</v>
      </c>
      <c r="C107">
        <f>'Flight Input'!X107</f>
        <v>9.848464722000001</v>
      </c>
      <c r="E107">
        <f>C107-'Analysis raw'!$B$2</f>
        <v>-3.2689693429510669E-4</v>
      </c>
      <c r="F107">
        <f>IF('Flight Input'!$AS107,F106+E107*'Flight Input'!$AQ107,0)</f>
        <v>0</v>
      </c>
      <c r="G107">
        <f>IF('Flight Input'!$AZ107,G106+F107*'Flight Input'!$AQ107,0)</f>
        <v>0</v>
      </c>
      <c r="I107">
        <f>C107-'Analysis raw'!$B$3</f>
        <v>-9.6723584793760864E-3</v>
      </c>
      <c r="J107">
        <f>MEDIAN2(E107,'Analysis raw'!$B$12,2)</f>
        <v>-3.2689693429510669E-4</v>
      </c>
      <c r="K107">
        <f>AVERAGE2(E107,'Analysis raw'!$B$18,2)</f>
        <v>-3.2689693429510669E-4</v>
      </c>
      <c r="M107">
        <f>IF('Flight Input'!$AZ107,M106+E107*'Flight Input'!$AQ107,0)</f>
        <v>0</v>
      </c>
      <c r="N107">
        <f>IF('Flight Input'!$AZ107,N106+M107*'Flight Input'!$AQ107,0)</f>
        <v>0</v>
      </c>
      <c r="O107">
        <f>IF('Flight Input'!$AZ107,N107*'Analysis raw'!$B$4+'Analysis raw'!$B$5,0)</f>
        <v>0</v>
      </c>
      <c r="P107">
        <f>O107-'Flight Input'!$AE107</f>
        <v>0</v>
      </c>
      <c r="R107">
        <f>IF('Flight Input'!$AZ107,R106+J107*'Flight Input'!$AQ107,0)</f>
        <v>0</v>
      </c>
      <c r="S107">
        <f>IF('Flight Input'!$AZ107,S106+R107*'Flight Input'!$AQ107,0)</f>
        <v>0</v>
      </c>
      <c r="T107">
        <f>IF('Flight Input'!$AZ107,S107*'Analysis raw'!$B$13+'Analysis raw'!$B$14,0)</f>
        <v>0</v>
      </c>
      <c r="U107">
        <f>T107-'Flight Input'!$AE107</f>
        <v>0</v>
      </c>
      <c r="W107">
        <f>IF('Flight Input'!$AZ107,W106+K107*'Flight Input'!$AQ107,0)</f>
        <v>0</v>
      </c>
      <c r="X107">
        <f>IF('Flight Input'!$AZ107,X106+W107*'Flight Input'!$AQ107,0)</f>
        <v>0</v>
      </c>
      <c r="Y107">
        <f>IF('Flight Input'!$AZ107,X107*'Analysis raw'!$B$19+'Analysis raw'!$B$20,0)</f>
        <v>0</v>
      </c>
      <c r="Z107">
        <f>Y107-'Flight Input'!$AE107</f>
        <v>0</v>
      </c>
      <c r="AB107">
        <f>IF('Flight Input'!$AZ107,INTEGRAL2(E107,$B107,AB106,'Analysis raw'!$B$24),0)</f>
        <v>0</v>
      </c>
      <c r="AC107">
        <f>IF('Flight Input'!$AZ107,INTEGRAL2(AB107,$B107,AC106,'Analysis raw'!$B$25),0)</f>
        <v>0</v>
      </c>
      <c r="AD107">
        <f>IF('Flight Input'!$AZ107,AC107*'Analysis raw'!$B$26+'Analysis raw'!$B$27,0)</f>
        <v>0</v>
      </c>
      <c r="AE107">
        <f>AD107-'Flight Input'!$AE107</f>
        <v>0</v>
      </c>
    </row>
    <row r="108" spans="1:31" x14ac:dyDescent="0.3">
      <c r="A108">
        <v>106</v>
      </c>
      <c r="B108">
        <f>'Flight Input'!T108</f>
        <v>2.1169859999790788</v>
      </c>
      <c r="C108">
        <f>'Flight Input'!X108</f>
        <v>9.8501415822000009</v>
      </c>
      <c r="E108">
        <f>C108-'Analysis raw'!$B$2</f>
        <v>1.3499632657048011E-3</v>
      </c>
      <c r="F108">
        <f>IF('Flight Input'!$AS108,F107+E108*'Flight Input'!$AQ108,0)</f>
        <v>0</v>
      </c>
      <c r="G108">
        <f>IF('Flight Input'!$AZ108,G107+F108*'Flight Input'!$AQ108,0)</f>
        <v>0</v>
      </c>
      <c r="I108">
        <f>C108-'Analysis raw'!$B$3</f>
        <v>-7.9954982793761786E-3</v>
      </c>
      <c r="J108">
        <f>MEDIAN2(E108,'Analysis raw'!$B$12,2)</f>
        <v>1.3499632657048011E-3</v>
      </c>
      <c r="K108">
        <f>AVERAGE2(E108,'Analysis raw'!$B$18,2)</f>
        <v>1.3499632657048011E-3</v>
      </c>
      <c r="M108">
        <f>IF('Flight Input'!$AZ108,M107+E108*'Flight Input'!$AQ108,0)</f>
        <v>0</v>
      </c>
      <c r="N108">
        <f>IF('Flight Input'!$AZ108,N107+M108*'Flight Input'!$AQ108,0)</f>
        <v>0</v>
      </c>
      <c r="O108">
        <f>IF('Flight Input'!$AZ108,N108*'Analysis raw'!$B$4+'Analysis raw'!$B$5,0)</f>
        <v>0</v>
      </c>
      <c r="P108">
        <f>O108-'Flight Input'!$AE108</f>
        <v>0</v>
      </c>
      <c r="R108">
        <f>IF('Flight Input'!$AZ108,R107+J108*'Flight Input'!$AQ108,0)</f>
        <v>0</v>
      </c>
      <c r="S108">
        <f>IF('Flight Input'!$AZ108,S107+R108*'Flight Input'!$AQ108,0)</f>
        <v>0</v>
      </c>
      <c r="T108">
        <f>IF('Flight Input'!$AZ108,S108*'Analysis raw'!$B$13+'Analysis raw'!$B$14,0)</f>
        <v>0</v>
      </c>
      <c r="U108">
        <f>T108-'Flight Input'!$AE108</f>
        <v>0</v>
      </c>
      <c r="W108">
        <f>IF('Flight Input'!$AZ108,W107+K108*'Flight Input'!$AQ108,0)</f>
        <v>0</v>
      </c>
      <c r="X108">
        <f>IF('Flight Input'!$AZ108,X107+W108*'Flight Input'!$AQ108,0)</f>
        <v>0</v>
      </c>
      <c r="Y108">
        <f>IF('Flight Input'!$AZ108,X108*'Analysis raw'!$B$19+'Analysis raw'!$B$20,0)</f>
        <v>0</v>
      </c>
      <c r="Z108">
        <f>Y108-'Flight Input'!$AE108</f>
        <v>0</v>
      </c>
      <c r="AB108">
        <f>IF('Flight Input'!$AZ108,INTEGRAL2(E108,$B108,AB107,'Analysis raw'!$B$24),0)</f>
        <v>0</v>
      </c>
      <c r="AC108">
        <f>IF('Flight Input'!$AZ108,INTEGRAL2(AB108,$B108,AC107,'Analysis raw'!$B$25),0)</f>
        <v>0</v>
      </c>
      <c r="AD108">
        <f>IF('Flight Input'!$AZ108,AC108*'Analysis raw'!$B$26+'Analysis raw'!$B$27,0)</f>
        <v>0</v>
      </c>
      <c r="AE108">
        <f>AD108-'Flight Input'!$AE108</f>
        <v>0</v>
      </c>
    </row>
    <row r="109" spans="1:31" x14ac:dyDescent="0.3">
      <c r="A109">
        <v>107</v>
      </c>
      <c r="B109">
        <f>'Flight Input'!T109</f>
        <v>2.1398549999576062</v>
      </c>
      <c r="C109">
        <f>'Flight Input'!X109</f>
        <v>9.8495826288000004</v>
      </c>
      <c r="E109">
        <f>C109-'Analysis raw'!$B$2</f>
        <v>7.910098657042397E-4</v>
      </c>
      <c r="F109">
        <f>IF('Flight Input'!$AS109,F108+E109*'Flight Input'!$AQ109,0)</f>
        <v>0</v>
      </c>
      <c r="G109">
        <f>IF('Flight Input'!$AZ109,G108+F109*'Flight Input'!$AQ109,0)</f>
        <v>0</v>
      </c>
      <c r="I109">
        <f>C109-'Analysis raw'!$B$3</f>
        <v>-8.55445167937674E-3</v>
      </c>
      <c r="J109">
        <f>MEDIAN2(E109,'Analysis raw'!$B$12,2)</f>
        <v>7.910098657042397E-4</v>
      </c>
      <c r="K109">
        <f>AVERAGE2(E109,'Analysis raw'!$B$18,2)</f>
        <v>7.910098657042397E-4</v>
      </c>
      <c r="M109">
        <f>IF('Flight Input'!$AZ109,M108+E109*'Flight Input'!$AQ109,0)</f>
        <v>0</v>
      </c>
      <c r="N109">
        <f>IF('Flight Input'!$AZ109,N108+M109*'Flight Input'!$AQ109,0)</f>
        <v>0</v>
      </c>
      <c r="O109">
        <f>IF('Flight Input'!$AZ109,N109*'Analysis raw'!$B$4+'Analysis raw'!$B$5,0)</f>
        <v>0</v>
      </c>
      <c r="P109">
        <f>O109-'Flight Input'!$AE109</f>
        <v>0</v>
      </c>
      <c r="R109">
        <f>IF('Flight Input'!$AZ109,R108+J109*'Flight Input'!$AQ109,0)</f>
        <v>0</v>
      </c>
      <c r="S109">
        <f>IF('Flight Input'!$AZ109,S108+R109*'Flight Input'!$AQ109,0)</f>
        <v>0</v>
      </c>
      <c r="T109">
        <f>IF('Flight Input'!$AZ109,S109*'Analysis raw'!$B$13+'Analysis raw'!$B$14,0)</f>
        <v>0</v>
      </c>
      <c r="U109">
        <f>T109-'Flight Input'!$AE109</f>
        <v>0</v>
      </c>
      <c r="W109">
        <f>IF('Flight Input'!$AZ109,W108+K109*'Flight Input'!$AQ109,0)</f>
        <v>0</v>
      </c>
      <c r="X109">
        <f>IF('Flight Input'!$AZ109,X108+W109*'Flight Input'!$AQ109,0)</f>
        <v>0</v>
      </c>
      <c r="Y109">
        <f>IF('Flight Input'!$AZ109,X109*'Analysis raw'!$B$19+'Analysis raw'!$B$20,0)</f>
        <v>0</v>
      </c>
      <c r="Z109">
        <f>Y109-'Flight Input'!$AE109</f>
        <v>0</v>
      </c>
      <c r="AB109">
        <f>IF('Flight Input'!$AZ109,INTEGRAL2(E109,$B109,AB108,'Analysis raw'!$B$24),0)</f>
        <v>0</v>
      </c>
      <c r="AC109">
        <f>IF('Flight Input'!$AZ109,INTEGRAL2(AB109,$B109,AC108,'Analysis raw'!$B$25),0)</f>
        <v>0</v>
      </c>
      <c r="AD109">
        <f>IF('Flight Input'!$AZ109,AC109*'Analysis raw'!$B$26+'Analysis raw'!$B$27,0)</f>
        <v>0</v>
      </c>
      <c r="AE109">
        <f>AD109-'Flight Input'!$AE109</f>
        <v>0</v>
      </c>
    </row>
    <row r="110" spans="1:31" x14ac:dyDescent="0.3">
      <c r="A110">
        <v>108</v>
      </c>
      <c r="B110">
        <f>'Flight Input'!T110</f>
        <v>2.1563150000292808</v>
      </c>
      <c r="C110">
        <f>'Flight Input'!X110</f>
        <v>9.8497885590000003</v>
      </c>
      <c r="E110">
        <f>C110-'Analysis raw'!$B$2</f>
        <v>9.9694006570416605E-4</v>
      </c>
      <c r="F110">
        <f>IF('Flight Input'!$AS110,F109+E110*'Flight Input'!$AQ110,0)</f>
        <v>0</v>
      </c>
      <c r="G110">
        <f>IF('Flight Input'!$AZ110,G109+F110*'Flight Input'!$AQ110,0)</f>
        <v>0</v>
      </c>
      <c r="I110">
        <f>C110-'Analysis raw'!$B$3</f>
        <v>-8.3485214793768137E-3</v>
      </c>
      <c r="J110">
        <f>MEDIAN2(E110,'Analysis raw'!$B$12,2)</f>
        <v>9.9694006570416605E-4</v>
      </c>
      <c r="K110">
        <f>AVERAGE2(E110,'Analysis raw'!$B$18,2)</f>
        <v>9.9694006570416605E-4</v>
      </c>
      <c r="M110">
        <f>IF('Flight Input'!$AZ110,M109+E110*'Flight Input'!$AQ110,0)</f>
        <v>0</v>
      </c>
      <c r="N110">
        <f>IF('Flight Input'!$AZ110,N109+M110*'Flight Input'!$AQ110,0)</f>
        <v>0</v>
      </c>
      <c r="O110">
        <f>IF('Flight Input'!$AZ110,N110*'Analysis raw'!$B$4+'Analysis raw'!$B$5,0)</f>
        <v>0</v>
      </c>
      <c r="P110">
        <f>O110-'Flight Input'!$AE110</f>
        <v>0</v>
      </c>
      <c r="R110">
        <f>IF('Flight Input'!$AZ110,R109+J110*'Flight Input'!$AQ110,0)</f>
        <v>0</v>
      </c>
      <c r="S110">
        <f>IF('Flight Input'!$AZ110,S109+R110*'Flight Input'!$AQ110,0)</f>
        <v>0</v>
      </c>
      <c r="T110">
        <f>IF('Flight Input'!$AZ110,S110*'Analysis raw'!$B$13+'Analysis raw'!$B$14,0)</f>
        <v>0</v>
      </c>
      <c r="U110">
        <f>T110-'Flight Input'!$AE110</f>
        <v>0</v>
      </c>
      <c r="W110">
        <f>IF('Flight Input'!$AZ110,W109+K110*'Flight Input'!$AQ110,0)</f>
        <v>0</v>
      </c>
      <c r="X110">
        <f>IF('Flight Input'!$AZ110,X109+W110*'Flight Input'!$AQ110,0)</f>
        <v>0</v>
      </c>
      <c r="Y110">
        <f>IF('Flight Input'!$AZ110,X110*'Analysis raw'!$B$19+'Analysis raw'!$B$20,0)</f>
        <v>0</v>
      </c>
      <c r="Z110">
        <f>Y110-'Flight Input'!$AE110</f>
        <v>0</v>
      </c>
      <c r="AB110">
        <f>IF('Flight Input'!$AZ110,INTEGRAL2(E110,$B110,AB109,'Analysis raw'!$B$24),0)</f>
        <v>0</v>
      </c>
      <c r="AC110">
        <f>IF('Flight Input'!$AZ110,INTEGRAL2(AB110,$B110,AC109,'Analysis raw'!$B$25),0)</f>
        <v>0</v>
      </c>
      <c r="AD110">
        <f>IF('Flight Input'!$AZ110,AC110*'Analysis raw'!$B$26+'Analysis raw'!$B$27,0)</f>
        <v>0</v>
      </c>
      <c r="AE110">
        <f>AD110-'Flight Input'!$AE110</f>
        <v>0</v>
      </c>
    </row>
    <row r="111" spans="1:31" x14ac:dyDescent="0.3">
      <c r="A111">
        <v>109</v>
      </c>
      <c r="B111">
        <f>'Flight Input'!T111</f>
        <v>2.1768330000340939</v>
      </c>
      <c r="C111">
        <f>'Flight Input'!X111</f>
        <v>9.849690497000001</v>
      </c>
      <c r="E111">
        <f>C111-'Analysis raw'!$B$2</f>
        <v>8.9887806570487783E-4</v>
      </c>
      <c r="F111">
        <f>IF('Flight Input'!$AS111,F110+E111*'Flight Input'!$AQ111,0)</f>
        <v>0</v>
      </c>
      <c r="G111">
        <f>IF('Flight Input'!$AZ111,G110+F111*'Flight Input'!$AQ111,0)</f>
        <v>0</v>
      </c>
      <c r="I111">
        <f>C111-'Analysis raw'!$B$3</f>
        <v>-8.4465834793761019E-3</v>
      </c>
      <c r="J111">
        <f>MEDIAN2(E111,'Analysis raw'!$B$12,2)</f>
        <v>8.9887806570487783E-4</v>
      </c>
      <c r="K111">
        <f>AVERAGE2(E111,'Analysis raw'!$B$18,2)</f>
        <v>8.9887806570487783E-4</v>
      </c>
      <c r="M111">
        <f>IF('Flight Input'!$AZ111,M110+E111*'Flight Input'!$AQ111,0)</f>
        <v>0</v>
      </c>
      <c r="N111">
        <f>IF('Flight Input'!$AZ111,N110+M111*'Flight Input'!$AQ111,0)</f>
        <v>0</v>
      </c>
      <c r="O111">
        <f>IF('Flight Input'!$AZ111,N111*'Analysis raw'!$B$4+'Analysis raw'!$B$5,0)</f>
        <v>0</v>
      </c>
      <c r="P111">
        <f>O111-'Flight Input'!$AE111</f>
        <v>0</v>
      </c>
      <c r="R111">
        <f>IF('Flight Input'!$AZ111,R110+J111*'Flight Input'!$AQ111,0)</f>
        <v>0</v>
      </c>
      <c r="S111">
        <f>IF('Flight Input'!$AZ111,S110+R111*'Flight Input'!$AQ111,0)</f>
        <v>0</v>
      </c>
      <c r="T111">
        <f>IF('Flight Input'!$AZ111,S111*'Analysis raw'!$B$13+'Analysis raw'!$B$14,0)</f>
        <v>0</v>
      </c>
      <c r="U111">
        <f>T111-'Flight Input'!$AE111</f>
        <v>0</v>
      </c>
      <c r="W111">
        <f>IF('Flight Input'!$AZ111,W110+K111*'Flight Input'!$AQ111,0)</f>
        <v>0</v>
      </c>
      <c r="X111">
        <f>IF('Flight Input'!$AZ111,X110+W111*'Flight Input'!$AQ111,0)</f>
        <v>0</v>
      </c>
      <c r="Y111">
        <f>IF('Flight Input'!$AZ111,X111*'Analysis raw'!$B$19+'Analysis raw'!$B$20,0)</f>
        <v>0</v>
      </c>
      <c r="Z111">
        <f>Y111-'Flight Input'!$AE111</f>
        <v>0</v>
      </c>
      <c r="AB111">
        <f>IF('Flight Input'!$AZ111,INTEGRAL2(E111,$B111,AB110,'Analysis raw'!$B$24),0)</f>
        <v>0</v>
      </c>
      <c r="AC111">
        <f>IF('Flight Input'!$AZ111,INTEGRAL2(AB111,$B111,AC110,'Analysis raw'!$B$25),0)</f>
        <v>0</v>
      </c>
      <c r="AD111">
        <f>IF('Flight Input'!$AZ111,AC111*'Analysis raw'!$B$26+'Analysis raw'!$B$27,0)</f>
        <v>0</v>
      </c>
      <c r="AE111">
        <f>AD111-'Flight Input'!$AE111</f>
        <v>0</v>
      </c>
    </row>
    <row r="112" spans="1:31" x14ac:dyDescent="0.3">
      <c r="A112">
        <v>110</v>
      </c>
      <c r="B112">
        <f>'Flight Input'!T112</f>
        <v>2.1938620000146329</v>
      </c>
      <c r="C112">
        <f>'Flight Input'!X112</f>
        <v>9.8497395280000006</v>
      </c>
      <c r="E112">
        <f>C112-'Analysis raw'!$B$2</f>
        <v>9.4790906570452194E-4</v>
      </c>
      <c r="F112">
        <f>IF('Flight Input'!$AS112,F111+E112*'Flight Input'!$AQ112,0)</f>
        <v>0</v>
      </c>
      <c r="G112">
        <f>IF('Flight Input'!$AZ112,G111+F112*'Flight Input'!$AQ112,0)</f>
        <v>0</v>
      </c>
      <c r="I112">
        <f>C112-'Analysis raw'!$B$3</f>
        <v>-8.3975524793764578E-3</v>
      </c>
      <c r="J112">
        <f>MEDIAN2(E112,'Analysis raw'!$B$12,2)</f>
        <v>9.4790906570452194E-4</v>
      </c>
      <c r="K112">
        <f>AVERAGE2(E112,'Analysis raw'!$B$18,2)</f>
        <v>9.4790906570452194E-4</v>
      </c>
      <c r="M112">
        <f>IF('Flight Input'!$AZ112,M111+E112*'Flight Input'!$AQ112,0)</f>
        <v>0</v>
      </c>
      <c r="N112">
        <f>IF('Flight Input'!$AZ112,N111+M112*'Flight Input'!$AQ112,0)</f>
        <v>0</v>
      </c>
      <c r="O112">
        <f>IF('Flight Input'!$AZ112,N112*'Analysis raw'!$B$4+'Analysis raw'!$B$5,0)</f>
        <v>0</v>
      </c>
      <c r="P112">
        <f>O112-'Flight Input'!$AE112</f>
        <v>0</v>
      </c>
      <c r="R112">
        <f>IF('Flight Input'!$AZ112,R111+J112*'Flight Input'!$AQ112,0)</f>
        <v>0</v>
      </c>
      <c r="S112">
        <f>IF('Flight Input'!$AZ112,S111+R112*'Flight Input'!$AQ112,0)</f>
        <v>0</v>
      </c>
      <c r="T112">
        <f>IF('Flight Input'!$AZ112,S112*'Analysis raw'!$B$13+'Analysis raw'!$B$14,0)</f>
        <v>0</v>
      </c>
      <c r="U112">
        <f>T112-'Flight Input'!$AE112</f>
        <v>0</v>
      </c>
      <c r="W112">
        <f>IF('Flight Input'!$AZ112,W111+K112*'Flight Input'!$AQ112,0)</f>
        <v>0</v>
      </c>
      <c r="X112">
        <f>IF('Flight Input'!$AZ112,X111+W112*'Flight Input'!$AQ112,0)</f>
        <v>0</v>
      </c>
      <c r="Y112">
        <f>IF('Flight Input'!$AZ112,X112*'Analysis raw'!$B$19+'Analysis raw'!$B$20,0)</f>
        <v>0</v>
      </c>
      <c r="Z112">
        <f>Y112-'Flight Input'!$AE112</f>
        <v>0</v>
      </c>
      <c r="AB112">
        <f>IF('Flight Input'!$AZ112,INTEGRAL2(E112,$B112,AB111,'Analysis raw'!$B$24),0)</f>
        <v>0</v>
      </c>
      <c r="AC112">
        <f>IF('Flight Input'!$AZ112,INTEGRAL2(AB112,$B112,AC111,'Analysis raw'!$B$25),0)</f>
        <v>0</v>
      </c>
      <c r="AD112">
        <f>IF('Flight Input'!$AZ112,AC112*'Analysis raw'!$B$26+'Analysis raw'!$B$27,0)</f>
        <v>0</v>
      </c>
      <c r="AE112">
        <f>AD112-'Flight Input'!$AE112</f>
        <v>0</v>
      </c>
    </row>
    <row r="113" spans="1:31" x14ac:dyDescent="0.3">
      <c r="A113">
        <v>111</v>
      </c>
      <c r="B113">
        <f>'Flight Input'!T113</f>
        <v>2.217049999977462</v>
      </c>
      <c r="C113">
        <f>'Flight Input'!X113</f>
        <v>9.8469839858000014</v>
      </c>
      <c r="E113">
        <f>C113-'Analysis raw'!$B$2</f>
        <v>-1.8076331342946617E-3</v>
      </c>
      <c r="F113">
        <f>IF('Flight Input'!$AS113,F112+E113*'Flight Input'!$AQ113,0)</f>
        <v>0</v>
      </c>
      <c r="G113">
        <f>IF('Flight Input'!$AZ113,G112+F113*'Flight Input'!$AQ113,0)</f>
        <v>0</v>
      </c>
      <c r="I113">
        <f>C113-'Analysis raw'!$B$3</f>
        <v>-1.1153094679375641E-2</v>
      </c>
      <c r="J113">
        <f>MEDIAN2(E113,'Analysis raw'!$B$12,2)</f>
        <v>-1.8076331342946617E-3</v>
      </c>
      <c r="K113">
        <f>AVERAGE2(E113,'Analysis raw'!$B$18,2)</f>
        <v>-1.8076331342946617E-3</v>
      </c>
      <c r="M113">
        <f>IF('Flight Input'!$AZ113,M112+E113*'Flight Input'!$AQ113,0)</f>
        <v>0</v>
      </c>
      <c r="N113">
        <f>IF('Flight Input'!$AZ113,N112+M113*'Flight Input'!$AQ113,0)</f>
        <v>0</v>
      </c>
      <c r="O113">
        <f>IF('Flight Input'!$AZ113,N113*'Analysis raw'!$B$4+'Analysis raw'!$B$5,0)</f>
        <v>0</v>
      </c>
      <c r="P113">
        <f>O113-'Flight Input'!$AE113</f>
        <v>0</v>
      </c>
      <c r="R113">
        <f>IF('Flight Input'!$AZ113,R112+J113*'Flight Input'!$AQ113,0)</f>
        <v>0</v>
      </c>
      <c r="S113">
        <f>IF('Flight Input'!$AZ113,S112+R113*'Flight Input'!$AQ113,0)</f>
        <v>0</v>
      </c>
      <c r="T113">
        <f>IF('Flight Input'!$AZ113,S113*'Analysis raw'!$B$13+'Analysis raw'!$B$14,0)</f>
        <v>0</v>
      </c>
      <c r="U113">
        <f>T113-'Flight Input'!$AE113</f>
        <v>0</v>
      </c>
      <c r="W113">
        <f>IF('Flight Input'!$AZ113,W112+K113*'Flight Input'!$AQ113,0)</f>
        <v>0</v>
      </c>
      <c r="X113">
        <f>IF('Flight Input'!$AZ113,X112+W113*'Flight Input'!$AQ113,0)</f>
        <v>0</v>
      </c>
      <c r="Y113">
        <f>IF('Flight Input'!$AZ113,X113*'Analysis raw'!$B$19+'Analysis raw'!$B$20,0)</f>
        <v>0</v>
      </c>
      <c r="Z113">
        <f>Y113-'Flight Input'!$AE113</f>
        <v>0</v>
      </c>
      <c r="AB113">
        <f>IF('Flight Input'!$AZ113,INTEGRAL2(E113,$B113,AB112,'Analysis raw'!$B$24),0)</f>
        <v>0</v>
      </c>
      <c r="AC113">
        <f>IF('Flight Input'!$AZ113,INTEGRAL2(AB113,$B113,AC112,'Analysis raw'!$B$25),0)</f>
        <v>0</v>
      </c>
      <c r="AD113">
        <f>IF('Flight Input'!$AZ113,AC113*'Analysis raw'!$B$26+'Analysis raw'!$B$27,0)</f>
        <v>0</v>
      </c>
      <c r="AE113">
        <f>AD113-'Flight Input'!$AE113</f>
        <v>0</v>
      </c>
    </row>
    <row r="114" spans="1:31" x14ac:dyDescent="0.3">
      <c r="A114">
        <v>112</v>
      </c>
      <c r="B114">
        <f>'Flight Input'!T114</f>
        <v>2.2374840000411496</v>
      </c>
      <c r="C114">
        <f>'Flight Input'!X114</f>
        <v>9.8497297218000011</v>
      </c>
      <c r="E114">
        <f>C114-'Analysis raw'!$B$2</f>
        <v>9.3810286570494839E-4</v>
      </c>
      <c r="F114">
        <f>IF('Flight Input'!$AS114,F113+E114*'Flight Input'!$AQ114,0)</f>
        <v>0</v>
      </c>
      <c r="G114">
        <f>IF('Flight Input'!$AZ114,G113+F114*'Flight Input'!$AQ114,0)</f>
        <v>0</v>
      </c>
      <c r="I114">
        <f>C114-'Analysis raw'!$B$3</f>
        <v>-8.4073586793760313E-3</v>
      </c>
      <c r="J114">
        <f>MEDIAN2(E114,'Analysis raw'!$B$12,2)</f>
        <v>9.3810286570494839E-4</v>
      </c>
      <c r="K114">
        <f>AVERAGE2(E114,'Analysis raw'!$B$18,2)</f>
        <v>9.3810286570494839E-4</v>
      </c>
      <c r="M114">
        <f>IF('Flight Input'!$AZ114,M113+E114*'Flight Input'!$AQ114,0)</f>
        <v>0</v>
      </c>
      <c r="N114">
        <f>IF('Flight Input'!$AZ114,N113+M114*'Flight Input'!$AQ114,0)</f>
        <v>0</v>
      </c>
      <c r="O114">
        <f>IF('Flight Input'!$AZ114,N114*'Analysis raw'!$B$4+'Analysis raw'!$B$5,0)</f>
        <v>0</v>
      </c>
      <c r="P114">
        <f>O114-'Flight Input'!$AE114</f>
        <v>0</v>
      </c>
      <c r="R114">
        <f>IF('Flight Input'!$AZ114,R113+J114*'Flight Input'!$AQ114,0)</f>
        <v>0</v>
      </c>
      <c r="S114">
        <f>IF('Flight Input'!$AZ114,S113+R114*'Flight Input'!$AQ114,0)</f>
        <v>0</v>
      </c>
      <c r="T114">
        <f>IF('Flight Input'!$AZ114,S114*'Analysis raw'!$B$13+'Analysis raw'!$B$14,0)</f>
        <v>0</v>
      </c>
      <c r="U114">
        <f>T114-'Flight Input'!$AE114</f>
        <v>0</v>
      </c>
      <c r="W114">
        <f>IF('Flight Input'!$AZ114,W113+K114*'Flight Input'!$AQ114,0)</f>
        <v>0</v>
      </c>
      <c r="X114">
        <f>IF('Flight Input'!$AZ114,X113+W114*'Flight Input'!$AQ114,0)</f>
        <v>0</v>
      </c>
      <c r="Y114">
        <f>IF('Flight Input'!$AZ114,X114*'Analysis raw'!$B$19+'Analysis raw'!$B$20,0)</f>
        <v>0</v>
      </c>
      <c r="Z114">
        <f>Y114-'Flight Input'!$AE114</f>
        <v>0</v>
      </c>
      <c r="AB114">
        <f>IF('Flight Input'!$AZ114,INTEGRAL2(E114,$B114,AB113,'Analysis raw'!$B$24),0)</f>
        <v>0</v>
      </c>
      <c r="AC114">
        <f>IF('Flight Input'!$AZ114,INTEGRAL2(AB114,$B114,AC113,'Analysis raw'!$B$25),0)</f>
        <v>0</v>
      </c>
      <c r="AD114">
        <f>IF('Flight Input'!$AZ114,AC114*'Analysis raw'!$B$26+'Analysis raw'!$B$27,0)</f>
        <v>0</v>
      </c>
      <c r="AE114">
        <f>AD114-'Flight Input'!$AE114</f>
        <v>0</v>
      </c>
    </row>
    <row r="115" spans="1:31" x14ac:dyDescent="0.3">
      <c r="A115">
        <v>113</v>
      </c>
      <c r="B115">
        <f>'Flight Input'!T115</f>
        <v>2.2536959999706596</v>
      </c>
      <c r="C115">
        <f>'Flight Input'!X115</f>
        <v>9.8497983651999999</v>
      </c>
      <c r="E115">
        <f>C115-'Analysis raw'!$B$2</f>
        <v>1.0067462657037396E-3</v>
      </c>
      <c r="F115">
        <f>IF('Flight Input'!$AS115,F114+E115*'Flight Input'!$AQ115,0)</f>
        <v>0</v>
      </c>
      <c r="G115">
        <f>IF('Flight Input'!$AZ115,G114+F115*'Flight Input'!$AQ115,0)</f>
        <v>0</v>
      </c>
      <c r="I115">
        <f>C115-'Analysis raw'!$B$3</f>
        <v>-8.3387152793772401E-3</v>
      </c>
      <c r="J115">
        <f>MEDIAN2(E115,'Analysis raw'!$B$12,2)</f>
        <v>1.0067462657037396E-3</v>
      </c>
      <c r="K115">
        <f>AVERAGE2(E115,'Analysis raw'!$B$18,2)</f>
        <v>1.0067462657037396E-3</v>
      </c>
      <c r="M115">
        <f>IF('Flight Input'!$AZ115,M114+E115*'Flight Input'!$AQ115,0)</f>
        <v>0</v>
      </c>
      <c r="N115">
        <f>IF('Flight Input'!$AZ115,N114+M115*'Flight Input'!$AQ115,0)</f>
        <v>0</v>
      </c>
      <c r="O115">
        <f>IF('Flight Input'!$AZ115,N115*'Analysis raw'!$B$4+'Analysis raw'!$B$5,0)</f>
        <v>0</v>
      </c>
      <c r="P115">
        <f>O115-'Flight Input'!$AE115</f>
        <v>0</v>
      </c>
      <c r="R115">
        <f>IF('Flight Input'!$AZ115,R114+J115*'Flight Input'!$AQ115,0)</f>
        <v>0</v>
      </c>
      <c r="S115">
        <f>IF('Flight Input'!$AZ115,S114+R115*'Flight Input'!$AQ115,0)</f>
        <v>0</v>
      </c>
      <c r="T115">
        <f>IF('Flight Input'!$AZ115,S115*'Analysis raw'!$B$13+'Analysis raw'!$B$14,0)</f>
        <v>0</v>
      </c>
      <c r="U115">
        <f>T115-'Flight Input'!$AE115</f>
        <v>0</v>
      </c>
      <c r="W115">
        <f>IF('Flight Input'!$AZ115,W114+K115*'Flight Input'!$AQ115,0)</f>
        <v>0</v>
      </c>
      <c r="X115">
        <f>IF('Flight Input'!$AZ115,X114+W115*'Flight Input'!$AQ115,0)</f>
        <v>0</v>
      </c>
      <c r="Y115">
        <f>IF('Flight Input'!$AZ115,X115*'Analysis raw'!$B$19+'Analysis raw'!$B$20,0)</f>
        <v>0</v>
      </c>
      <c r="Z115">
        <f>Y115-'Flight Input'!$AE115</f>
        <v>0</v>
      </c>
      <c r="AB115">
        <f>IF('Flight Input'!$AZ115,INTEGRAL2(E115,$B115,AB114,'Analysis raw'!$B$24),0)</f>
        <v>0</v>
      </c>
      <c r="AC115">
        <f>IF('Flight Input'!$AZ115,INTEGRAL2(AB115,$B115,AC114,'Analysis raw'!$B$25),0)</f>
        <v>0</v>
      </c>
      <c r="AD115">
        <f>IF('Flight Input'!$AZ115,AC115*'Analysis raw'!$B$26+'Analysis raw'!$B$27,0)</f>
        <v>0</v>
      </c>
      <c r="AE115">
        <f>AD115-'Flight Input'!$AE115</f>
        <v>0</v>
      </c>
    </row>
    <row r="116" spans="1:31" x14ac:dyDescent="0.3">
      <c r="A116">
        <v>114</v>
      </c>
      <c r="B116">
        <f>'Flight Input'!T116</f>
        <v>2.2817140000406653</v>
      </c>
      <c r="C116">
        <f>'Flight Input'!X116</f>
        <v>9.8499748768000011</v>
      </c>
      <c r="E116">
        <f>C116-'Analysis raw'!$B$2</f>
        <v>1.1832578657049453E-3</v>
      </c>
      <c r="F116">
        <f>IF('Flight Input'!$AS116,F115+E116*'Flight Input'!$AQ116,0)</f>
        <v>0</v>
      </c>
      <c r="G116">
        <f>IF('Flight Input'!$AZ116,G115+F116*'Flight Input'!$AQ116,0)</f>
        <v>0</v>
      </c>
      <c r="I116">
        <f>C116-'Analysis raw'!$B$3</f>
        <v>-8.1622036793760344E-3</v>
      </c>
      <c r="J116">
        <f>MEDIAN2(E116,'Analysis raw'!$B$12,2)</f>
        <v>1.1832578657049453E-3</v>
      </c>
      <c r="K116">
        <f>AVERAGE2(E116,'Analysis raw'!$B$18,2)</f>
        <v>1.1832578657049453E-3</v>
      </c>
      <c r="M116">
        <f>IF('Flight Input'!$AZ116,M115+E116*'Flight Input'!$AQ116,0)</f>
        <v>0</v>
      </c>
      <c r="N116">
        <f>IF('Flight Input'!$AZ116,N115+M116*'Flight Input'!$AQ116,0)</f>
        <v>0</v>
      </c>
      <c r="O116">
        <f>IF('Flight Input'!$AZ116,N116*'Analysis raw'!$B$4+'Analysis raw'!$B$5,0)</f>
        <v>0</v>
      </c>
      <c r="P116">
        <f>O116-'Flight Input'!$AE116</f>
        <v>0</v>
      </c>
      <c r="R116">
        <f>IF('Flight Input'!$AZ116,R115+J116*'Flight Input'!$AQ116,0)</f>
        <v>0</v>
      </c>
      <c r="S116">
        <f>IF('Flight Input'!$AZ116,S115+R116*'Flight Input'!$AQ116,0)</f>
        <v>0</v>
      </c>
      <c r="T116">
        <f>IF('Flight Input'!$AZ116,S116*'Analysis raw'!$B$13+'Analysis raw'!$B$14,0)</f>
        <v>0</v>
      </c>
      <c r="U116">
        <f>T116-'Flight Input'!$AE116</f>
        <v>0</v>
      </c>
      <c r="W116">
        <f>IF('Flight Input'!$AZ116,W115+K116*'Flight Input'!$AQ116,0)</f>
        <v>0</v>
      </c>
      <c r="X116">
        <f>IF('Flight Input'!$AZ116,X115+W116*'Flight Input'!$AQ116,0)</f>
        <v>0</v>
      </c>
      <c r="Y116">
        <f>IF('Flight Input'!$AZ116,X116*'Analysis raw'!$B$19+'Analysis raw'!$B$20,0)</f>
        <v>0</v>
      </c>
      <c r="Z116">
        <f>Y116-'Flight Input'!$AE116</f>
        <v>0</v>
      </c>
      <c r="AB116">
        <f>IF('Flight Input'!$AZ116,INTEGRAL2(E116,$B116,AB115,'Analysis raw'!$B$24),0)</f>
        <v>0</v>
      </c>
      <c r="AC116">
        <f>IF('Flight Input'!$AZ116,INTEGRAL2(AB116,$B116,AC115,'Analysis raw'!$B$25),0)</f>
        <v>0</v>
      </c>
      <c r="AD116">
        <f>IF('Flight Input'!$AZ116,AC116*'Analysis raw'!$B$26+'Analysis raw'!$B$27,0)</f>
        <v>0</v>
      </c>
      <c r="AE116">
        <f>AD116-'Flight Input'!$AE116</f>
        <v>0</v>
      </c>
    </row>
    <row r="117" spans="1:31" x14ac:dyDescent="0.3">
      <c r="A117">
        <v>115</v>
      </c>
      <c r="B117">
        <f>'Flight Input'!T117</f>
        <v>2.2981060000602156</v>
      </c>
      <c r="C117">
        <f>'Flight Input'!X117</f>
        <v>9.8456013116000012</v>
      </c>
      <c r="E117">
        <f>C117-'Analysis raw'!$B$2</f>
        <v>-3.1903073342949284E-3</v>
      </c>
      <c r="F117">
        <f>IF('Flight Input'!$AS117,F116+E117*'Flight Input'!$AQ117,0)</f>
        <v>0</v>
      </c>
      <c r="G117">
        <f>IF('Flight Input'!$AZ117,G116+F117*'Flight Input'!$AQ117,0)</f>
        <v>0</v>
      </c>
      <c r="I117">
        <f>C117-'Analysis raw'!$B$3</f>
        <v>-1.2535768879375908E-2</v>
      </c>
      <c r="J117">
        <f>MEDIAN2(E117,'Analysis raw'!$B$12,2)</f>
        <v>-3.1903073342949284E-3</v>
      </c>
      <c r="K117">
        <f>AVERAGE2(E117,'Analysis raw'!$B$18,2)</f>
        <v>-3.1903073342949284E-3</v>
      </c>
      <c r="M117">
        <f>IF('Flight Input'!$AZ117,M116+E117*'Flight Input'!$AQ117,0)</f>
        <v>0</v>
      </c>
      <c r="N117">
        <f>IF('Flight Input'!$AZ117,N116+M117*'Flight Input'!$AQ117,0)</f>
        <v>0</v>
      </c>
      <c r="O117">
        <f>IF('Flight Input'!$AZ117,N117*'Analysis raw'!$B$4+'Analysis raw'!$B$5,0)</f>
        <v>0</v>
      </c>
      <c r="P117">
        <f>O117-'Flight Input'!$AE117</f>
        <v>0</v>
      </c>
      <c r="R117">
        <f>IF('Flight Input'!$AZ117,R116+J117*'Flight Input'!$AQ117,0)</f>
        <v>0</v>
      </c>
      <c r="S117">
        <f>IF('Flight Input'!$AZ117,S116+R117*'Flight Input'!$AQ117,0)</f>
        <v>0</v>
      </c>
      <c r="T117">
        <f>IF('Flight Input'!$AZ117,S117*'Analysis raw'!$B$13+'Analysis raw'!$B$14,0)</f>
        <v>0</v>
      </c>
      <c r="U117">
        <f>T117-'Flight Input'!$AE117</f>
        <v>0</v>
      </c>
      <c r="W117">
        <f>IF('Flight Input'!$AZ117,W116+K117*'Flight Input'!$AQ117,0)</f>
        <v>0</v>
      </c>
      <c r="X117">
        <f>IF('Flight Input'!$AZ117,X116+W117*'Flight Input'!$AQ117,0)</f>
        <v>0</v>
      </c>
      <c r="Y117">
        <f>IF('Flight Input'!$AZ117,X117*'Analysis raw'!$B$19+'Analysis raw'!$B$20,0)</f>
        <v>0</v>
      </c>
      <c r="Z117">
        <f>Y117-'Flight Input'!$AE117</f>
        <v>0</v>
      </c>
      <c r="AB117">
        <f>IF('Flight Input'!$AZ117,INTEGRAL2(E117,$B117,AB116,'Analysis raw'!$B$24),0)</f>
        <v>0</v>
      </c>
      <c r="AC117">
        <f>IF('Flight Input'!$AZ117,INTEGRAL2(AB117,$B117,AC116,'Analysis raw'!$B$25),0)</f>
        <v>0</v>
      </c>
      <c r="AD117">
        <f>IF('Flight Input'!$AZ117,AC117*'Analysis raw'!$B$26+'Analysis raw'!$B$27,0)</f>
        <v>0</v>
      </c>
      <c r="AE117">
        <f>AD117-'Flight Input'!$AE117</f>
        <v>0</v>
      </c>
    </row>
    <row r="118" spans="1:31" x14ac:dyDescent="0.3">
      <c r="A118">
        <v>116</v>
      </c>
      <c r="B118">
        <f>'Flight Input'!T118</f>
        <v>2.3176270000403747</v>
      </c>
      <c r="C118">
        <f>'Flight Input'!X118</f>
        <v>9.8532697599999999</v>
      </c>
      <c r="E118">
        <f>C118-'Analysis raw'!$B$2</f>
        <v>4.4781410657037668E-3</v>
      </c>
      <c r="F118">
        <f>IF('Flight Input'!$AS118,F117+E118*'Flight Input'!$AQ118,0)</f>
        <v>0</v>
      </c>
      <c r="G118">
        <f>IF('Flight Input'!$AZ118,G117+F118*'Flight Input'!$AQ118,0)</f>
        <v>0</v>
      </c>
      <c r="I118">
        <f>C118-'Analysis raw'!$B$3</f>
        <v>-4.8673204793772129E-3</v>
      </c>
      <c r="J118">
        <f>MEDIAN2(E118,'Analysis raw'!$B$12,2)</f>
        <v>4.4781410657037668E-3</v>
      </c>
      <c r="K118">
        <f>AVERAGE2(E118,'Analysis raw'!$B$18,2)</f>
        <v>4.4781410657037668E-3</v>
      </c>
      <c r="M118">
        <f>IF('Flight Input'!$AZ118,M117+E118*'Flight Input'!$AQ118,0)</f>
        <v>0</v>
      </c>
      <c r="N118">
        <f>IF('Flight Input'!$AZ118,N117+M118*'Flight Input'!$AQ118,0)</f>
        <v>0</v>
      </c>
      <c r="O118">
        <f>IF('Flight Input'!$AZ118,N118*'Analysis raw'!$B$4+'Analysis raw'!$B$5,0)</f>
        <v>0</v>
      </c>
      <c r="P118">
        <f>O118-'Flight Input'!$AE118</f>
        <v>0</v>
      </c>
      <c r="R118">
        <f>IF('Flight Input'!$AZ118,R117+J118*'Flight Input'!$AQ118,0)</f>
        <v>0</v>
      </c>
      <c r="S118">
        <f>IF('Flight Input'!$AZ118,S117+R118*'Flight Input'!$AQ118,0)</f>
        <v>0</v>
      </c>
      <c r="T118">
        <f>IF('Flight Input'!$AZ118,S118*'Analysis raw'!$B$13+'Analysis raw'!$B$14,0)</f>
        <v>0</v>
      </c>
      <c r="U118">
        <f>T118-'Flight Input'!$AE118</f>
        <v>0</v>
      </c>
      <c r="W118">
        <f>IF('Flight Input'!$AZ118,W117+K118*'Flight Input'!$AQ118,0)</f>
        <v>0</v>
      </c>
      <c r="X118">
        <f>IF('Flight Input'!$AZ118,X117+W118*'Flight Input'!$AQ118,0)</f>
        <v>0</v>
      </c>
      <c r="Y118">
        <f>IF('Flight Input'!$AZ118,X118*'Analysis raw'!$B$19+'Analysis raw'!$B$20,0)</f>
        <v>0</v>
      </c>
      <c r="Z118">
        <f>Y118-'Flight Input'!$AE118</f>
        <v>0</v>
      </c>
      <c r="AB118">
        <f>IF('Flight Input'!$AZ118,INTEGRAL2(E118,$B118,AB117,'Analysis raw'!$B$24),0)</f>
        <v>0</v>
      </c>
      <c r="AC118">
        <f>IF('Flight Input'!$AZ118,INTEGRAL2(AB118,$B118,AC117,'Analysis raw'!$B$25),0)</f>
        <v>0</v>
      </c>
      <c r="AD118">
        <f>IF('Flight Input'!$AZ118,AC118*'Analysis raw'!$B$26+'Analysis raw'!$B$27,0)</f>
        <v>0</v>
      </c>
      <c r="AE118">
        <f>AD118-'Flight Input'!$AE118</f>
        <v>0</v>
      </c>
    </row>
    <row r="119" spans="1:31" x14ac:dyDescent="0.3">
      <c r="A119">
        <v>117</v>
      </c>
      <c r="B119">
        <f>'Flight Input'!T119</f>
        <v>2.3403809999581426</v>
      </c>
      <c r="C119">
        <f>'Flight Input'!X119</f>
        <v>9.8512006517999993</v>
      </c>
      <c r="E119">
        <f>C119-'Analysis raw'!$B$2</f>
        <v>2.4090328657031534E-3</v>
      </c>
      <c r="F119">
        <f>IF('Flight Input'!$AS119,F118+E119*'Flight Input'!$AQ119,0)</f>
        <v>0</v>
      </c>
      <c r="G119">
        <f>IF('Flight Input'!$AZ119,G118+F119*'Flight Input'!$AQ119,0)</f>
        <v>0</v>
      </c>
      <c r="I119">
        <f>C119-'Analysis raw'!$B$3</f>
        <v>-6.9364286793778263E-3</v>
      </c>
      <c r="J119">
        <f>MEDIAN2(E119,'Analysis raw'!$B$12,2)</f>
        <v>2.4090328657031534E-3</v>
      </c>
      <c r="K119">
        <f>AVERAGE2(E119,'Analysis raw'!$B$18,2)</f>
        <v>2.4090328657031534E-3</v>
      </c>
      <c r="M119">
        <f>IF('Flight Input'!$AZ119,M118+E119*'Flight Input'!$AQ119,0)</f>
        <v>0</v>
      </c>
      <c r="N119">
        <f>IF('Flight Input'!$AZ119,N118+M119*'Flight Input'!$AQ119,0)</f>
        <v>0</v>
      </c>
      <c r="O119">
        <f>IF('Flight Input'!$AZ119,N119*'Analysis raw'!$B$4+'Analysis raw'!$B$5,0)</f>
        <v>0</v>
      </c>
      <c r="P119">
        <f>O119-'Flight Input'!$AE119</f>
        <v>0</v>
      </c>
      <c r="R119">
        <f>IF('Flight Input'!$AZ119,R118+J119*'Flight Input'!$AQ119,0)</f>
        <v>0</v>
      </c>
      <c r="S119">
        <f>IF('Flight Input'!$AZ119,S118+R119*'Flight Input'!$AQ119,0)</f>
        <v>0</v>
      </c>
      <c r="T119">
        <f>IF('Flight Input'!$AZ119,S119*'Analysis raw'!$B$13+'Analysis raw'!$B$14,0)</f>
        <v>0</v>
      </c>
      <c r="U119">
        <f>T119-'Flight Input'!$AE119</f>
        <v>0</v>
      </c>
      <c r="W119">
        <f>IF('Flight Input'!$AZ119,W118+K119*'Flight Input'!$AQ119,0)</f>
        <v>0</v>
      </c>
      <c r="X119">
        <f>IF('Flight Input'!$AZ119,X118+W119*'Flight Input'!$AQ119,0)</f>
        <v>0</v>
      </c>
      <c r="Y119">
        <f>IF('Flight Input'!$AZ119,X119*'Analysis raw'!$B$19+'Analysis raw'!$B$20,0)</f>
        <v>0</v>
      </c>
      <c r="Z119">
        <f>Y119-'Flight Input'!$AE119</f>
        <v>0</v>
      </c>
      <c r="AB119">
        <f>IF('Flight Input'!$AZ119,INTEGRAL2(E119,$B119,AB118,'Analysis raw'!$B$24),0)</f>
        <v>0</v>
      </c>
      <c r="AC119">
        <f>IF('Flight Input'!$AZ119,INTEGRAL2(AB119,$B119,AC118,'Analysis raw'!$B$25),0)</f>
        <v>0</v>
      </c>
      <c r="AD119">
        <f>IF('Flight Input'!$AZ119,AC119*'Analysis raw'!$B$26+'Analysis raw'!$B$27,0)</f>
        <v>0</v>
      </c>
      <c r="AE119">
        <f>AD119-'Flight Input'!$AE119</f>
        <v>0</v>
      </c>
    </row>
    <row r="120" spans="1:31" x14ac:dyDescent="0.3">
      <c r="A120">
        <v>118</v>
      </c>
      <c r="B120">
        <f>'Flight Input'!T120</f>
        <v>2.3574260000605136</v>
      </c>
      <c r="C120">
        <f>'Flight Input'!X120</f>
        <v>9.8531716980000006</v>
      </c>
      <c r="E120">
        <f>C120-'Analysis raw'!$B$2</f>
        <v>4.3800790657044786E-3</v>
      </c>
      <c r="F120">
        <f>IF('Flight Input'!$AS120,F119+E120*'Flight Input'!$AQ120,0)</f>
        <v>0</v>
      </c>
      <c r="G120">
        <f>IF('Flight Input'!$AZ120,G119+F120*'Flight Input'!$AQ120,0)</f>
        <v>0</v>
      </c>
      <c r="I120">
        <f>C120-'Analysis raw'!$B$3</f>
        <v>-4.9653824793765011E-3</v>
      </c>
      <c r="J120">
        <f>MEDIAN2(E120,'Analysis raw'!$B$12,2)</f>
        <v>4.3800790657044786E-3</v>
      </c>
      <c r="K120">
        <f>AVERAGE2(E120,'Analysis raw'!$B$18,2)</f>
        <v>4.3800790657044786E-3</v>
      </c>
      <c r="M120">
        <f>IF('Flight Input'!$AZ120,M119+E120*'Flight Input'!$AQ120,0)</f>
        <v>0</v>
      </c>
      <c r="N120">
        <f>IF('Flight Input'!$AZ120,N119+M120*'Flight Input'!$AQ120,0)</f>
        <v>0</v>
      </c>
      <c r="O120">
        <f>IF('Flight Input'!$AZ120,N120*'Analysis raw'!$B$4+'Analysis raw'!$B$5,0)</f>
        <v>0</v>
      </c>
      <c r="P120">
        <f>O120-'Flight Input'!$AE120</f>
        <v>0</v>
      </c>
      <c r="R120">
        <f>IF('Flight Input'!$AZ120,R119+J120*'Flight Input'!$AQ120,0)</f>
        <v>0</v>
      </c>
      <c r="S120">
        <f>IF('Flight Input'!$AZ120,S119+R120*'Flight Input'!$AQ120,0)</f>
        <v>0</v>
      </c>
      <c r="T120">
        <f>IF('Flight Input'!$AZ120,S120*'Analysis raw'!$B$13+'Analysis raw'!$B$14,0)</f>
        <v>0</v>
      </c>
      <c r="U120">
        <f>T120-'Flight Input'!$AE120</f>
        <v>0</v>
      </c>
      <c r="W120">
        <f>IF('Flight Input'!$AZ120,W119+K120*'Flight Input'!$AQ120,0)</f>
        <v>0</v>
      </c>
      <c r="X120">
        <f>IF('Flight Input'!$AZ120,X119+W120*'Flight Input'!$AQ120,0)</f>
        <v>0</v>
      </c>
      <c r="Y120">
        <f>IF('Flight Input'!$AZ120,X120*'Analysis raw'!$B$19+'Analysis raw'!$B$20,0)</f>
        <v>0</v>
      </c>
      <c r="Z120">
        <f>Y120-'Flight Input'!$AE120</f>
        <v>0</v>
      </c>
      <c r="AB120">
        <f>IF('Flight Input'!$AZ120,INTEGRAL2(E120,$B120,AB119,'Analysis raw'!$B$24),0)</f>
        <v>0</v>
      </c>
      <c r="AC120">
        <f>IF('Flight Input'!$AZ120,INTEGRAL2(AB120,$B120,AC119,'Analysis raw'!$B$25),0)</f>
        <v>0</v>
      </c>
      <c r="AD120">
        <f>IF('Flight Input'!$AZ120,AC120*'Analysis raw'!$B$26+'Analysis raw'!$B$27,0)</f>
        <v>0</v>
      </c>
      <c r="AE120">
        <f>AD120-'Flight Input'!$AE120</f>
        <v>0</v>
      </c>
    </row>
    <row r="121" spans="1:31" x14ac:dyDescent="0.3">
      <c r="A121">
        <v>119</v>
      </c>
      <c r="B121">
        <f>'Flight Input'!T121</f>
        <v>2.3779189999913797</v>
      </c>
      <c r="C121">
        <f>'Flight Input'!X121</f>
        <v>9.8529461553999997</v>
      </c>
      <c r="E121">
        <f>C121-'Analysis raw'!$B$2</f>
        <v>4.1545364657036288E-3</v>
      </c>
      <c r="F121">
        <f>IF('Flight Input'!$AS121,F120+E121*'Flight Input'!$AQ121,0)</f>
        <v>0</v>
      </c>
      <c r="G121">
        <f>IF('Flight Input'!$AZ121,G120+F121*'Flight Input'!$AQ121,0)</f>
        <v>0</v>
      </c>
      <c r="I121">
        <f>C121-'Analysis raw'!$B$3</f>
        <v>-5.1909250793773509E-3</v>
      </c>
      <c r="J121">
        <f>MEDIAN2(E121,'Analysis raw'!$B$12,2)</f>
        <v>4.1545364657036288E-3</v>
      </c>
      <c r="K121">
        <f>AVERAGE2(E121,'Analysis raw'!$B$18,2)</f>
        <v>4.1545364657036288E-3</v>
      </c>
      <c r="M121">
        <f>IF('Flight Input'!$AZ121,M120+E121*'Flight Input'!$AQ121,0)</f>
        <v>0</v>
      </c>
      <c r="N121">
        <f>IF('Flight Input'!$AZ121,N120+M121*'Flight Input'!$AQ121,0)</f>
        <v>0</v>
      </c>
      <c r="O121">
        <f>IF('Flight Input'!$AZ121,N121*'Analysis raw'!$B$4+'Analysis raw'!$B$5,0)</f>
        <v>0</v>
      </c>
      <c r="P121">
        <f>O121-'Flight Input'!$AE121</f>
        <v>0</v>
      </c>
      <c r="R121">
        <f>IF('Flight Input'!$AZ121,R120+J121*'Flight Input'!$AQ121,0)</f>
        <v>0</v>
      </c>
      <c r="S121">
        <f>IF('Flight Input'!$AZ121,S120+R121*'Flight Input'!$AQ121,0)</f>
        <v>0</v>
      </c>
      <c r="T121">
        <f>IF('Flight Input'!$AZ121,S121*'Analysis raw'!$B$13+'Analysis raw'!$B$14,0)</f>
        <v>0</v>
      </c>
      <c r="U121">
        <f>T121-'Flight Input'!$AE121</f>
        <v>0</v>
      </c>
      <c r="W121">
        <f>IF('Flight Input'!$AZ121,W120+K121*'Flight Input'!$AQ121,0)</f>
        <v>0</v>
      </c>
      <c r="X121">
        <f>IF('Flight Input'!$AZ121,X120+W121*'Flight Input'!$AQ121,0)</f>
        <v>0</v>
      </c>
      <c r="Y121">
        <f>IF('Flight Input'!$AZ121,X121*'Analysis raw'!$B$19+'Analysis raw'!$B$20,0)</f>
        <v>0</v>
      </c>
      <c r="Z121">
        <f>Y121-'Flight Input'!$AE121</f>
        <v>0</v>
      </c>
      <c r="AB121">
        <f>IF('Flight Input'!$AZ121,INTEGRAL2(E121,$B121,AB120,'Analysis raw'!$B$24),0)</f>
        <v>0</v>
      </c>
      <c r="AC121">
        <f>IF('Flight Input'!$AZ121,INTEGRAL2(AB121,$B121,AC120,'Analysis raw'!$B$25),0)</f>
        <v>0</v>
      </c>
      <c r="AD121">
        <f>IF('Flight Input'!$AZ121,AC121*'Analysis raw'!$B$26+'Analysis raw'!$B$27,0)</f>
        <v>0</v>
      </c>
      <c r="AE121">
        <f>AD121-'Flight Input'!$AE121</f>
        <v>0</v>
      </c>
    </row>
    <row r="122" spans="1:31" x14ac:dyDescent="0.3">
      <c r="A122">
        <v>120</v>
      </c>
      <c r="B122">
        <f>'Flight Input'!T122</f>
        <v>2.3985589999938384</v>
      </c>
      <c r="C122">
        <f>'Flight Input'!X122</f>
        <v>9.8510731711999995</v>
      </c>
      <c r="E122">
        <f>C122-'Analysis raw'!$B$2</f>
        <v>2.2815522657033682E-3</v>
      </c>
      <c r="F122">
        <f>IF('Flight Input'!$AS122,F121+E122*'Flight Input'!$AQ122,0)</f>
        <v>0</v>
      </c>
      <c r="G122">
        <f>IF('Flight Input'!$AZ122,G121+F122*'Flight Input'!$AQ122,0)</f>
        <v>0</v>
      </c>
      <c r="I122">
        <f>C122-'Analysis raw'!$B$3</f>
        <v>-7.0639092793776115E-3</v>
      </c>
      <c r="J122">
        <f>MEDIAN2(E122,'Analysis raw'!$B$12,2)</f>
        <v>2.2815522657033682E-3</v>
      </c>
      <c r="K122">
        <f>AVERAGE2(E122,'Analysis raw'!$B$18,2)</f>
        <v>2.2815522657033682E-3</v>
      </c>
      <c r="M122">
        <f>IF('Flight Input'!$AZ122,M121+E122*'Flight Input'!$AQ122,0)</f>
        <v>0</v>
      </c>
      <c r="N122">
        <f>IF('Flight Input'!$AZ122,N121+M122*'Flight Input'!$AQ122,0)</f>
        <v>0</v>
      </c>
      <c r="O122">
        <f>IF('Flight Input'!$AZ122,N122*'Analysis raw'!$B$4+'Analysis raw'!$B$5,0)</f>
        <v>0</v>
      </c>
      <c r="P122">
        <f>O122-'Flight Input'!$AE122</f>
        <v>0</v>
      </c>
      <c r="R122">
        <f>IF('Flight Input'!$AZ122,R121+J122*'Flight Input'!$AQ122,0)</f>
        <v>0</v>
      </c>
      <c r="S122">
        <f>IF('Flight Input'!$AZ122,S121+R122*'Flight Input'!$AQ122,0)</f>
        <v>0</v>
      </c>
      <c r="T122">
        <f>IF('Flight Input'!$AZ122,S122*'Analysis raw'!$B$13+'Analysis raw'!$B$14,0)</f>
        <v>0</v>
      </c>
      <c r="U122">
        <f>T122-'Flight Input'!$AE122</f>
        <v>0</v>
      </c>
      <c r="W122">
        <f>IF('Flight Input'!$AZ122,W121+K122*'Flight Input'!$AQ122,0)</f>
        <v>0</v>
      </c>
      <c r="X122">
        <f>IF('Flight Input'!$AZ122,X121+W122*'Flight Input'!$AQ122,0)</f>
        <v>0</v>
      </c>
      <c r="Y122">
        <f>IF('Flight Input'!$AZ122,X122*'Analysis raw'!$B$19+'Analysis raw'!$B$20,0)</f>
        <v>0</v>
      </c>
      <c r="Z122">
        <f>Y122-'Flight Input'!$AE122</f>
        <v>0</v>
      </c>
      <c r="AB122">
        <f>IF('Flight Input'!$AZ122,INTEGRAL2(E122,$B122,AB121,'Analysis raw'!$B$24),0)</f>
        <v>0</v>
      </c>
      <c r="AC122">
        <f>IF('Flight Input'!$AZ122,INTEGRAL2(AB122,$B122,AC121,'Analysis raw'!$B$25),0)</f>
        <v>0</v>
      </c>
      <c r="AD122">
        <f>IF('Flight Input'!$AZ122,AC122*'Analysis raw'!$B$26+'Analysis raw'!$B$27,0)</f>
        <v>0</v>
      </c>
      <c r="AE122">
        <f>AD122-'Flight Input'!$AE122</f>
        <v>0</v>
      </c>
    </row>
    <row r="123" spans="1:31" x14ac:dyDescent="0.3">
      <c r="A123">
        <v>121</v>
      </c>
      <c r="B123">
        <f>'Flight Input'!T123</f>
        <v>2.4186729999491945</v>
      </c>
      <c r="C123">
        <f>'Flight Input'!X123</f>
        <v>9.8496414659999996</v>
      </c>
      <c r="E123">
        <f>C123-'Analysis raw'!$B$2</f>
        <v>8.4984706570345736E-4</v>
      </c>
      <c r="F123">
        <f>IF('Flight Input'!$AS123,F122+E123*'Flight Input'!$AQ123,0)</f>
        <v>0</v>
      </c>
      <c r="G123">
        <f>IF('Flight Input'!$AZ123,G122+F123*'Flight Input'!$AQ123,0)</f>
        <v>0</v>
      </c>
      <c r="I123">
        <f>C123-'Analysis raw'!$B$3</f>
        <v>-8.4956144793775223E-3</v>
      </c>
      <c r="J123">
        <f>MEDIAN2(E123,'Analysis raw'!$B$12,2)</f>
        <v>8.4984706570345736E-4</v>
      </c>
      <c r="K123">
        <f>AVERAGE2(E123,'Analysis raw'!$B$18,2)</f>
        <v>8.4984706570345736E-4</v>
      </c>
      <c r="M123">
        <f>IF('Flight Input'!$AZ123,M122+E123*'Flight Input'!$AQ123,0)</f>
        <v>0</v>
      </c>
      <c r="N123">
        <f>IF('Flight Input'!$AZ123,N122+M123*'Flight Input'!$AQ123,0)</f>
        <v>0</v>
      </c>
      <c r="O123">
        <f>IF('Flight Input'!$AZ123,N123*'Analysis raw'!$B$4+'Analysis raw'!$B$5,0)</f>
        <v>0</v>
      </c>
      <c r="P123">
        <f>O123-'Flight Input'!$AE123</f>
        <v>0</v>
      </c>
      <c r="R123">
        <f>IF('Flight Input'!$AZ123,R122+J123*'Flight Input'!$AQ123,0)</f>
        <v>0</v>
      </c>
      <c r="S123">
        <f>IF('Flight Input'!$AZ123,S122+R123*'Flight Input'!$AQ123,0)</f>
        <v>0</v>
      </c>
      <c r="T123">
        <f>IF('Flight Input'!$AZ123,S123*'Analysis raw'!$B$13+'Analysis raw'!$B$14,0)</f>
        <v>0</v>
      </c>
      <c r="U123">
        <f>T123-'Flight Input'!$AE123</f>
        <v>0</v>
      </c>
      <c r="W123">
        <f>IF('Flight Input'!$AZ123,W122+K123*'Flight Input'!$AQ123,0)</f>
        <v>0</v>
      </c>
      <c r="X123">
        <f>IF('Flight Input'!$AZ123,X122+W123*'Flight Input'!$AQ123,0)</f>
        <v>0</v>
      </c>
      <c r="Y123">
        <f>IF('Flight Input'!$AZ123,X123*'Analysis raw'!$B$19+'Analysis raw'!$B$20,0)</f>
        <v>0</v>
      </c>
      <c r="Z123">
        <f>Y123-'Flight Input'!$AE123</f>
        <v>0</v>
      </c>
      <c r="AB123">
        <f>IF('Flight Input'!$AZ123,INTEGRAL2(E123,$B123,AB122,'Analysis raw'!$B$24),0)</f>
        <v>0</v>
      </c>
      <c r="AC123">
        <f>IF('Flight Input'!$AZ123,INTEGRAL2(AB123,$B123,AC122,'Analysis raw'!$B$25),0)</f>
        <v>0</v>
      </c>
      <c r="AD123">
        <f>IF('Flight Input'!$AZ123,AC123*'Analysis raw'!$B$26+'Analysis raw'!$B$27,0)</f>
        <v>0</v>
      </c>
      <c r="AE123">
        <f>AD123-'Flight Input'!$AE123</f>
        <v>0</v>
      </c>
    </row>
    <row r="124" spans="1:31" x14ac:dyDescent="0.3">
      <c r="A124">
        <v>122</v>
      </c>
      <c r="B124">
        <f>'Flight Input'!T124</f>
        <v>2.4433170000556856</v>
      </c>
      <c r="C124">
        <f>'Flight Input'!X124</f>
        <v>9.850308287599999</v>
      </c>
      <c r="E124">
        <f>C124-'Analysis raw'!$B$2</f>
        <v>1.5166686657028805E-3</v>
      </c>
      <c r="F124">
        <f>IF('Flight Input'!$AS124,F123+E124*'Flight Input'!$AQ124,0)</f>
        <v>0</v>
      </c>
      <c r="G124">
        <f>IF('Flight Input'!$AZ124,G123+F124*'Flight Input'!$AQ124,0)</f>
        <v>0</v>
      </c>
      <c r="I124">
        <f>C124-'Analysis raw'!$B$3</f>
        <v>-7.8287928793780992E-3</v>
      </c>
      <c r="J124">
        <f>MEDIAN2(E124,'Analysis raw'!$B$12,2)</f>
        <v>1.5166686657028805E-3</v>
      </c>
      <c r="K124">
        <f>AVERAGE2(E124,'Analysis raw'!$B$18,2)</f>
        <v>1.5166686657028805E-3</v>
      </c>
      <c r="M124">
        <f>IF('Flight Input'!$AZ124,M123+E124*'Flight Input'!$AQ124,0)</f>
        <v>0</v>
      </c>
      <c r="N124">
        <f>IF('Flight Input'!$AZ124,N123+M124*'Flight Input'!$AQ124,0)</f>
        <v>0</v>
      </c>
      <c r="O124">
        <f>IF('Flight Input'!$AZ124,N124*'Analysis raw'!$B$4+'Analysis raw'!$B$5,0)</f>
        <v>0</v>
      </c>
      <c r="P124">
        <f>O124-'Flight Input'!$AE124</f>
        <v>0</v>
      </c>
      <c r="R124">
        <f>IF('Flight Input'!$AZ124,R123+J124*'Flight Input'!$AQ124,0)</f>
        <v>0</v>
      </c>
      <c r="S124">
        <f>IF('Flight Input'!$AZ124,S123+R124*'Flight Input'!$AQ124,0)</f>
        <v>0</v>
      </c>
      <c r="T124">
        <f>IF('Flight Input'!$AZ124,S124*'Analysis raw'!$B$13+'Analysis raw'!$B$14,0)</f>
        <v>0</v>
      </c>
      <c r="U124">
        <f>T124-'Flight Input'!$AE124</f>
        <v>0</v>
      </c>
      <c r="W124">
        <f>IF('Flight Input'!$AZ124,W123+K124*'Flight Input'!$AQ124,0)</f>
        <v>0</v>
      </c>
      <c r="X124">
        <f>IF('Flight Input'!$AZ124,X123+W124*'Flight Input'!$AQ124,0)</f>
        <v>0</v>
      </c>
      <c r="Y124">
        <f>IF('Flight Input'!$AZ124,X124*'Analysis raw'!$B$19+'Analysis raw'!$B$20,0)</f>
        <v>0</v>
      </c>
      <c r="Z124">
        <f>Y124-'Flight Input'!$AE124</f>
        <v>0</v>
      </c>
      <c r="AB124">
        <f>IF('Flight Input'!$AZ124,INTEGRAL2(E124,$B124,AB123,'Analysis raw'!$B$24),0)</f>
        <v>0</v>
      </c>
      <c r="AC124">
        <f>IF('Flight Input'!$AZ124,INTEGRAL2(AB124,$B124,AC123,'Analysis raw'!$B$25),0)</f>
        <v>0</v>
      </c>
      <c r="AD124">
        <f>IF('Flight Input'!$AZ124,AC124*'Analysis raw'!$B$26+'Analysis raw'!$B$27,0)</f>
        <v>0</v>
      </c>
      <c r="AE124">
        <f>AD124-'Flight Input'!$AE124</f>
        <v>0</v>
      </c>
    </row>
    <row r="125" spans="1:31" x14ac:dyDescent="0.3">
      <c r="A125">
        <v>123</v>
      </c>
      <c r="B125">
        <f>'Flight Input'!T125</f>
        <v>2.4601069999625906</v>
      </c>
      <c r="C125">
        <f>'Flight Input'!X125</f>
        <v>9.8523185586000004</v>
      </c>
      <c r="E125">
        <f>C125-'Analysis raw'!$B$2</f>
        <v>3.5269396657042762E-3</v>
      </c>
      <c r="F125">
        <f>IF('Flight Input'!$AS125,F124+E125*'Flight Input'!$AQ125,0)</f>
        <v>0</v>
      </c>
      <c r="G125">
        <f>IF('Flight Input'!$AZ125,G124+F125*'Flight Input'!$AQ125,0)</f>
        <v>0</v>
      </c>
      <c r="I125">
        <f>C125-'Analysis raw'!$B$3</f>
        <v>-5.8185218793767035E-3</v>
      </c>
      <c r="J125">
        <f>MEDIAN2(E125,'Analysis raw'!$B$12,2)</f>
        <v>3.5269396657042762E-3</v>
      </c>
      <c r="K125">
        <f>AVERAGE2(E125,'Analysis raw'!$B$18,2)</f>
        <v>3.5269396657042762E-3</v>
      </c>
      <c r="M125">
        <f>IF('Flight Input'!$AZ125,M124+E125*'Flight Input'!$AQ125,0)</f>
        <v>0</v>
      </c>
      <c r="N125">
        <f>IF('Flight Input'!$AZ125,N124+M125*'Flight Input'!$AQ125,0)</f>
        <v>0</v>
      </c>
      <c r="O125">
        <f>IF('Flight Input'!$AZ125,N125*'Analysis raw'!$B$4+'Analysis raw'!$B$5,0)</f>
        <v>0</v>
      </c>
      <c r="P125">
        <f>O125-'Flight Input'!$AE125</f>
        <v>0</v>
      </c>
      <c r="R125">
        <f>IF('Flight Input'!$AZ125,R124+J125*'Flight Input'!$AQ125,0)</f>
        <v>0</v>
      </c>
      <c r="S125">
        <f>IF('Flight Input'!$AZ125,S124+R125*'Flight Input'!$AQ125,0)</f>
        <v>0</v>
      </c>
      <c r="T125">
        <f>IF('Flight Input'!$AZ125,S125*'Analysis raw'!$B$13+'Analysis raw'!$B$14,0)</f>
        <v>0</v>
      </c>
      <c r="U125">
        <f>T125-'Flight Input'!$AE125</f>
        <v>0</v>
      </c>
      <c r="W125">
        <f>IF('Flight Input'!$AZ125,W124+K125*'Flight Input'!$AQ125,0)</f>
        <v>0</v>
      </c>
      <c r="X125">
        <f>IF('Flight Input'!$AZ125,X124+W125*'Flight Input'!$AQ125,0)</f>
        <v>0</v>
      </c>
      <c r="Y125">
        <f>IF('Flight Input'!$AZ125,X125*'Analysis raw'!$B$19+'Analysis raw'!$B$20,0)</f>
        <v>0</v>
      </c>
      <c r="Z125">
        <f>Y125-'Flight Input'!$AE125</f>
        <v>0</v>
      </c>
      <c r="AB125">
        <f>IF('Flight Input'!$AZ125,INTEGRAL2(E125,$B125,AB124,'Analysis raw'!$B$24),0)</f>
        <v>0</v>
      </c>
      <c r="AC125">
        <f>IF('Flight Input'!$AZ125,INTEGRAL2(AB125,$B125,AC124,'Analysis raw'!$B$25),0)</f>
        <v>0</v>
      </c>
      <c r="AD125">
        <f>IF('Flight Input'!$AZ125,AC125*'Analysis raw'!$B$26+'Analysis raw'!$B$27,0)</f>
        <v>0</v>
      </c>
      <c r="AE125">
        <f>AD125-'Flight Input'!$AE125</f>
        <v>0</v>
      </c>
    </row>
    <row r="126" spans="1:31" x14ac:dyDescent="0.3">
      <c r="A126">
        <v>124</v>
      </c>
      <c r="B126">
        <f>'Flight Input'!T126</f>
        <v>2.4782869999762625</v>
      </c>
      <c r="C126">
        <f>'Flight Input'!X126</f>
        <v>9.8513281324000008</v>
      </c>
      <c r="E126">
        <f>C126-'Analysis raw'!$B$2</f>
        <v>2.536513465704715E-3</v>
      </c>
      <c r="F126">
        <f>IF('Flight Input'!$AS126,F125+E126*'Flight Input'!$AQ126,0)</f>
        <v>0</v>
      </c>
      <c r="G126">
        <f>IF('Flight Input'!$AZ126,G125+F126*'Flight Input'!$AQ126,0)</f>
        <v>0</v>
      </c>
      <c r="I126">
        <f>C126-'Analysis raw'!$B$3</f>
        <v>-6.8089480793762647E-3</v>
      </c>
      <c r="J126">
        <f>MEDIAN2(E126,'Analysis raw'!$B$12,2)</f>
        <v>2.536513465704715E-3</v>
      </c>
      <c r="K126">
        <f>AVERAGE2(E126,'Analysis raw'!$B$18,2)</f>
        <v>2.536513465704715E-3</v>
      </c>
      <c r="M126">
        <f>IF('Flight Input'!$AZ126,M125+E126*'Flight Input'!$AQ126,0)</f>
        <v>0</v>
      </c>
      <c r="N126">
        <f>IF('Flight Input'!$AZ126,N125+M126*'Flight Input'!$AQ126,0)</f>
        <v>0</v>
      </c>
      <c r="O126">
        <f>IF('Flight Input'!$AZ126,N126*'Analysis raw'!$B$4+'Analysis raw'!$B$5,0)</f>
        <v>0</v>
      </c>
      <c r="P126">
        <f>O126-'Flight Input'!$AE126</f>
        <v>0</v>
      </c>
      <c r="R126">
        <f>IF('Flight Input'!$AZ126,R125+J126*'Flight Input'!$AQ126,0)</f>
        <v>0</v>
      </c>
      <c r="S126">
        <f>IF('Flight Input'!$AZ126,S125+R126*'Flight Input'!$AQ126,0)</f>
        <v>0</v>
      </c>
      <c r="T126">
        <f>IF('Flight Input'!$AZ126,S126*'Analysis raw'!$B$13+'Analysis raw'!$B$14,0)</f>
        <v>0</v>
      </c>
      <c r="U126">
        <f>T126-'Flight Input'!$AE126</f>
        <v>0</v>
      </c>
      <c r="W126">
        <f>IF('Flight Input'!$AZ126,W125+K126*'Flight Input'!$AQ126,0)</f>
        <v>0</v>
      </c>
      <c r="X126">
        <f>IF('Flight Input'!$AZ126,X125+W126*'Flight Input'!$AQ126,0)</f>
        <v>0</v>
      </c>
      <c r="Y126">
        <f>IF('Flight Input'!$AZ126,X126*'Analysis raw'!$B$19+'Analysis raw'!$B$20,0)</f>
        <v>0</v>
      </c>
      <c r="Z126">
        <f>Y126-'Flight Input'!$AE126</f>
        <v>0</v>
      </c>
      <c r="AB126">
        <f>IF('Flight Input'!$AZ126,INTEGRAL2(E126,$B126,AB125,'Analysis raw'!$B$24),0)</f>
        <v>0</v>
      </c>
      <c r="AC126">
        <f>IF('Flight Input'!$AZ126,INTEGRAL2(AB126,$B126,AC125,'Analysis raw'!$B$25),0)</f>
        <v>0</v>
      </c>
      <c r="AD126">
        <f>IF('Flight Input'!$AZ126,AC126*'Analysis raw'!$B$26+'Analysis raw'!$B$27,0)</f>
        <v>0</v>
      </c>
      <c r="AE126">
        <f>AD126-'Flight Input'!$AE126</f>
        <v>0</v>
      </c>
    </row>
    <row r="127" spans="1:31" x14ac:dyDescent="0.3">
      <c r="A127">
        <v>125</v>
      </c>
      <c r="B127">
        <f>'Flight Input'!T127</f>
        <v>2.499824000056833</v>
      </c>
      <c r="C127">
        <f>'Flight Input'!X127</f>
        <v>9.8496218536000022</v>
      </c>
      <c r="E127">
        <f>C127-'Analysis raw'!$B$2</f>
        <v>8.3023466570608662E-4</v>
      </c>
      <c r="F127">
        <f>IF('Flight Input'!$AS127,F126+E127*'Flight Input'!$AQ127,0)</f>
        <v>0</v>
      </c>
      <c r="G127">
        <f>IF('Flight Input'!$AZ127,G126+F127*'Flight Input'!$AQ127,0)</f>
        <v>0</v>
      </c>
      <c r="I127">
        <f>C127-'Analysis raw'!$B$3</f>
        <v>-8.5152268793748931E-3</v>
      </c>
      <c r="J127">
        <f>MEDIAN2(E127,'Analysis raw'!$B$12,2)</f>
        <v>8.3023466570608662E-4</v>
      </c>
      <c r="K127">
        <f>AVERAGE2(E127,'Analysis raw'!$B$18,2)</f>
        <v>8.3023466570608662E-4</v>
      </c>
      <c r="M127">
        <f>IF('Flight Input'!$AZ127,M126+E127*'Flight Input'!$AQ127,0)</f>
        <v>0</v>
      </c>
      <c r="N127">
        <f>IF('Flight Input'!$AZ127,N126+M127*'Flight Input'!$AQ127,0)</f>
        <v>0</v>
      </c>
      <c r="O127">
        <f>IF('Flight Input'!$AZ127,N127*'Analysis raw'!$B$4+'Analysis raw'!$B$5,0)</f>
        <v>0</v>
      </c>
      <c r="P127">
        <f>O127-'Flight Input'!$AE127</f>
        <v>0</v>
      </c>
      <c r="R127">
        <f>IF('Flight Input'!$AZ127,R126+J127*'Flight Input'!$AQ127,0)</f>
        <v>0</v>
      </c>
      <c r="S127">
        <f>IF('Flight Input'!$AZ127,S126+R127*'Flight Input'!$AQ127,0)</f>
        <v>0</v>
      </c>
      <c r="T127">
        <f>IF('Flight Input'!$AZ127,S127*'Analysis raw'!$B$13+'Analysis raw'!$B$14,0)</f>
        <v>0</v>
      </c>
      <c r="U127">
        <f>T127-'Flight Input'!$AE127</f>
        <v>0</v>
      </c>
      <c r="W127">
        <f>IF('Flight Input'!$AZ127,W126+K127*'Flight Input'!$AQ127,0)</f>
        <v>0</v>
      </c>
      <c r="X127">
        <f>IF('Flight Input'!$AZ127,X126+W127*'Flight Input'!$AQ127,0)</f>
        <v>0</v>
      </c>
      <c r="Y127">
        <f>IF('Flight Input'!$AZ127,X127*'Analysis raw'!$B$19+'Analysis raw'!$B$20,0)</f>
        <v>0</v>
      </c>
      <c r="Z127">
        <f>Y127-'Flight Input'!$AE127</f>
        <v>0</v>
      </c>
      <c r="AB127">
        <f>IF('Flight Input'!$AZ127,INTEGRAL2(E127,$B127,AB126,'Analysis raw'!$B$24),0)</f>
        <v>0</v>
      </c>
      <c r="AC127">
        <f>IF('Flight Input'!$AZ127,INTEGRAL2(AB127,$B127,AC126,'Analysis raw'!$B$25),0)</f>
        <v>0</v>
      </c>
      <c r="AD127">
        <f>IF('Flight Input'!$AZ127,AC127*'Analysis raw'!$B$26+'Analysis raw'!$B$27,0)</f>
        <v>0</v>
      </c>
      <c r="AE127">
        <f>AD127-'Flight Input'!$AE127</f>
        <v>0</v>
      </c>
    </row>
    <row r="128" spans="1:31" x14ac:dyDescent="0.3">
      <c r="A128">
        <v>126</v>
      </c>
      <c r="B128">
        <f>'Flight Input'!T128</f>
        <v>2.5134049999760464</v>
      </c>
      <c r="C128">
        <f>'Flight Input'!X128</f>
        <v>9.8498866210000013</v>
      </c>
      <c r="E128">
        <f>C128-'Analysis raw'!$B$2</f>
        <v>1.0950020657052306E-3</v>
      </c>
      <c r="F128">
        <f>IF('Flight Input'!$AS128,F127+E128*'Flight Input'!$AQ128,0)</f>
        <v>0</v>
      </c>
      <c r="G128">
        <f>IF('Flight Input'!$AZ128,G127+F128*'Flight Input'!$AQ128,0)</f>
        <v>0</v>
      </c>
      <c r="I128">
        <f>C128-'Analysis raw'!$B$3</f>
        <v>-8.2504594793757491E-3</v>
      </c>
      <c r="J128">
        <f>MEDIAN2(E128,'Analysis raw'!$B$12,2)</f>
        <v>1.0950020657052306E-3</v>
      </c>
      <c r="K128">
        <f>AVERAGE2(E128,'Analysis raw'!$B$18,2)</f>
        <v>1.0950020657052306E-3</v>
      </c>
      <c r="M128">
        <f>IF('Flight Input'!$AZ128,M127+E128*'Flight Input'!$AQ128,0)</f>
        <v>0</v>
      </c>
      <c r="N128">
        <f>IF('Flight Input'!$AZ128,N127+M128*'Flight Input'!$AQ128,0)</f>
        <v>0</v>
      </c>
      <c r="O128">
        <f>IF('Flight Input'!$AZ128,N128*'Analysis raw'!$B$4+'Analysis raw'!$B$5,0)</f>
        <v>0</v>
      </c>
      <c r="P128">
        <f>O128-'Flight Input'!$AE128</f>
        <v>0</v>
      </c>
      <c r="R128">
        <f>IF('Flight Input'!$AZ128,R127+J128*'Flight Input'!$AQ128,0)</f>
        <v>0</v>
      </c>
      <c r="S128">
        <f>IF('Flight Input'!$AZ128,S127+R128*'Flight Input'!$AQ128,0)</f>
        <v>0</v>
      </c>
      <c r="T128">
        <f>IF('Flight Input'!$AZ128,S128*'Analysis raw'!$B$13+'Analysis raw'!$B$14,0)</f>
        <v>0</v>
      </c>
      <c r="U128">
        <f>T128-'Flight Input'!$AE128</f>
        <v>0</v>
      </c>
      <c r="W128">
        <f>IF('Flight Input'!$AZ128,W127+K128*'Flight Input'!$AQ128,0)</f>
        <v>0</v>
      </c>
      <c r="X128">
        <f>IF('Flight Input'!$AZ128,X127+W128*'Flight Input'!$AQ128,0)</f>
        <v>0</v>
      </c>
      <c r="Y128">
        <f>IF('Flight Input'!$AZ128,X128*'Analysis raw'!$B$19+'Analysis raw'!$B$20,0)</f>
        <v>0</v>
      </c>
      <c r="Z128">
        <f>Y128-'Flight Input'!$AE128</f>
        <v>0</v>
      </c>
      <c r="AB128">
        <f>IF('Flight Input'!$AZ128,INTEGRAL2(E128,$B128,AB127,'Analysis raw'!$B$24),0)</f>
        <v>0</v>
      </c>
      <c r="AC128">
        <f>IF('Flight Input'!$AZ128,INTEGRAL2(AB128,$B128,AC127,'Analysis raw'!$B$25),0)</f>
        <v>0</v>
      </c>
      <c r="AD128">
        <f>IF('Flight Input'!$AZ128,AC128*'Analysis raw'!$B$26+'Analysis raw'!$B$27,0)</f>
        <v>0</v>
      </c>
      <c r="AE128">
        <f>AD128-'Flight Input'!$AE128</f>
        <v>0</v>
      </c>
    </row>
    <row r="129" spans="1:31" x14ac:dyDescent="0.3">
      <c r="A129">
        <v>127</v>
      </c>
      <c r="B129">
        <f>'Flight Input'!T129</f>
        <v>2.5388850000454113</v>
      </c>
      <c r="C129">
        <f>'Flight Input'!X129</f>
        <v>9.8497983651999999</v>
      </c>
      <c r="E129">
        <f>C129-'Analysis raw'!$B$2</f>
        <v>1.0067462657037396E-3</v>
      </c>
      <c r="F129">
        <f>IF('Flight Input'!$AS129,F128+E129*'Flight Input'!$AQ129,0)</f>
        <v>0</v>
      </c>
      <c r="G129">
        <f>IF('Flight Input'!$AZ129,G128+F129*'Flight Input'!$AQ129,0)</f>
        <v>0</v>
      </c>
      <c r="I129">
        <f>C129-'Analysis raw'!$B$3</f>
        <v>-8.3387152793772401E-3</v>
      </c>
      <c r="J129">
        <f>MEDIAN2(E129,'Analysis raw'!$B$12,2)</f>
        <v>1.0067462657037396E-3</v>
      </c>
      <c r="K129">
        <f>AVERAGE2(E129,'Analysis raw'!$B$18,2)</f>
        <v>1.0067462657037396E-3</v>
      </c>
      <c r="M129">
        <f>IF('Flight Input'!$AZ129,M128+E129*'Flight Input'!$AQ129,0)</f>
        <v>0</v>
      </c>
      <c r="N129">
        <f>IF('Flight Input'!$AZ129,N128+M129*'Flight Input'!$AQ129,0)</f>
        <v>0</v>
      </c>
      <c r="O129">
        <f>IF('Flight Input'!$AZ129,N129*'Analysis raw'!$B$4+'Analysis raw'!$B$5,0)</f>
        <v>0</v>
      </c>
      <c r="P129">
        <f>O129-'Flight Input'!$AE129</f>
        <v>0</v>
      </c>
      <c r="R129">
        <f>IF('Flight Input'!$AZ129,R128+J129*'Flight Input'!$AQ129,0)</f>
        <v>0</v>
      </c>
      <c r="S129">
        <f>IF('Flight Input'!$AZ129,S128+R129*'Flight Input'!$AQ129,0)</f>
        <v>0</v>
      </c>
      <c r="T129">
        <f>IF('Flight Input'!$AZ129,S129*'Analysis raw'!$B$13+'Analysis raw'!$B$14,0)</f>
        <v>0</v>
      </c>
      <c r="U129">
        <f>T129-'Flight Input'!$AE129</f>
        <v>0</v>
      </c>
      <c r="W129">
        <f>IF('Flight Input'!$AZ129,W128+K129*'Flight Input'!$AQ129,0)</f>
        <v>0</v>
      </c>
      <c r="X129">
        <f>IF('Flight Input'!$AZ129,X128+W129*'Flight Input'!$AQ129,0)</f>
        <v>0</v>
      </c>
      <c r="Y129">
        <f>IF('Flight Input'!$AZ129,X129*'Analysis raw'!$B$19+'Analysis raw'!$B$20,0)</f>
        <v>0</v>
      </c>
      <c r="Z129">
        <f>Y129-'Flight Input'!$AE129</f>
        <v>0</v>
      </c>
      <c r="AB129">
        <f>IF('Flight Input'!$AZ129,INTEGRAL2(E129,$B129,AB128,'Analysis raw'!$B$24),0)</f>
        <v>0</v>
      </c>
      <c r="AC129">
        <f>IF('Flight Input'!$AZ129,INTEGRAL2(AB129,$B129,AC128,'Analysis raw'!$B$25),0)</f>
        <v>0</v>
      </c>
      <c r="AD129">
        <f>IF('Flight Input'!$AZ129,AC129*'Analysis raw'!$B$26+'Analysis raw'!$B$27,0)</f>
        <v>0</v>
      </c>
      <c r="AE129">
        <f>AD129-'Flight Input'!$AE129</f>
        <v>0</v>
      </c>
    </row>
    <row r="130" spans="1:31" x14ac:dyDescent="0.3">
      <c r="A130">
        <v>128</v>
      </c>
      <c r="B130">
        <f>'Flight Input'!T130</f>
        <v>2.554041999974288</v>
      </c>
      <c r="C130">
        <f>'Flight Input'!X130</f>
        <v>9.8497493342000002</v>
      </c>
      <c r="E130">
        <f>C130-'Analysis raw'!$B$2</f>
        <v>9.5771526570409549E-4</v>
      </c>
      <c r="F130">
        <f>IF('Flight Input'!$AS130,F129+E130*'Flight Input'!$AQ130,0)</f>
        <v>0</v>
      </c>
      <c r="G130">
        <f>IF('Flight Input'!$AZ130,G129+F130*'Flight Input'!$AQ130,0)</f>
        <v>0</v>
      </c>
      <c r="I130">
        <f>C130-'Analysis raw'!$B$3</f>
        <v>-8.3877462793768842E-3</v>
      </c>
      <c r="J130">
        <f>MEDIAN2(E130,'Analysis raw'!$B$12,2)</f>
        <v>9.5771526570409549E-4</v>
      </c>
      <c r="K130">
        <f>AVERAGE2(E130,'Analysis raw'!$B$18,2)</f>
        <v>9.5771526570409549E-4</v>
      </c>
      <c r="M130">
        <f>IF('Flight Input'!$AZ130,M129+E130*'Flight Input'!$AQ130,0)</f>
        <v>0</v>
      </c>
      <c r="N130">
        <f>IF('Flight Input'!$AZ130,N129+M130*'Flight Input'!$AQ130,0)</f>
        <v>0</v>
      </c>
      <c r="O130">
        <f>IF('Flight Input'!$AZ130,N130*'Analysis raw'!$B$4+'Analysis raw'!$B$5,0)</f>
        <v>0</v>
      </c>
      <c r="P130">
        <f>O130-'Flight Input'!$AE130</f>
        <v>0</v>
      </c>
      <c r="R130">
        <f>IF('Flight Input'!$AZ130,R129+J130*'Flight Input'!$AQ130,0)</f>
        <v>0</v>
      </c>
      <c r="S130">
        <f>IF('Flight Input'!$AZ130,S129+R130*'Flight Input'!$AQ130,0)</f>
        <v>0</v>
      </c>
      <c r="T130">
        <f>IF('Flight Input'!$AZ130,S130*'Analysis raw'!$B$13+'Analysis raw'!$B$14,0)</f>
        <v>0</v>
      </c>
      <c r="U130">
        <f>T130-'Flight Input'!$AE130</f>
        <v>0</v>
      </c>
      <c r="W130">
        <f>IF('Flight Input'!$AZ130,W129+K130*'Flight Input'!$AQ130,0)</f>
        <v>0</v>
      </c>
      <c r="X130">
        <f>IF('Flight Input'!$AZ130,X129+W130*'Flight Input'!$AQ130,0)</f>
        <v>0</v>
      </c>
      <c r="Y130">
        <f>IF('Flight Input'!$AZ130,X130*'Analysis raw'!$B$19+'Analysis raw'!$B$20,0)</f>
        <v>0</v>
      </c>
      <c r="Z130">
        <f>Y130-'Flight Input'!$AE130</f>
        <v>0</v>
      </c>
      <c r="AB130">
        <f>IF('Flight Input'!$AZ130,INTEGRAL2(E130,$B130,AB129,'Analysis raw'!$B$24),0)</f>
        <v>0</v>
      </c>
      <c r="AC130">
        <f>IF('Flight Input'!$AZ130,INTEGRAL2(AB130,$B130,AC129,'Analysis raw'!$B$25),0)</f>
        <v>0</v>
      </c>
      <c r="AD130">
        <f>IF('Flight Input'!$AZ130,AC130*'Analysis raw'!$B$26+'Analysis raw'!$B$27,0)</f>
        <v>0</v>
      </c>
      <c r="AE130">
        <f>AD130-'Flight Input'!$AE130</f>
        <v>0</v>
      </c>
    </row>
    <row r="131" spans="1:31" x14ac:dyDescent="0.3">
      <c r="A131">
        <v>129</v>
      </c>
      <c r="B131">
        <f>'Flight Input'!T131</f>
        <v>2.5800919999601319</v>
      </c>
      <c r="C131">
        <f>'Flight Input'!X131</f>
        <v>9.8497297218000011</v>
      </c>
      <c r="E131">
        <f>C131-'Analysis raw'!$B$2</f>
        <v>9.3810286570494839E-4</v>
      </c>
      <c r="F131">
        <f>IF('Flight Input'!$AS131,F130+E131*'Flight Input'!$AQ131,0)</f>
        <v>0</v>
      </c>
      <c r="G131">
        <f>IF('Flight Input'!$AZ131,G130+F131*'Flight Input'!$AQ131,0)</f>
        <v>0</v>
      </c>
      <c r="I131">
        <f>C131-'Analysis raw'!$B$3</f>
        <v>-8.4073586793760313E-3</v>
      </c>
      <c r="J131">
        <f>MEDIAN2(E131,'Analysis raw'!$B$12,2)</f>
        <v>9.3810286570494839E-4</v>
      </c>
      <c r="K131">
        <f>AVERAGE2(E131,'Analysis raw'!$B$18,2)</f>
        <v>9.3810286570494839E-4</v>
      </c>
      <c r="M131">
        <f>IF('Flight Input'!$AZ131,M130+E131*'Flight Input'!$AQ131,0)</f>
        <v>0</v>
      </c>
      <c r="N131">
        <f>IF('Flight Input'!$AZ131,N130+M131*'Flight Input'!$AQ131,0)</f>
        <v>0</v>
      </c>
      <c r="O131">
        <f>IF('Flight Input'!$AZ131,N131*'Analysis raw'!$B$4+'Analysis raw'!$B$5,0)</f>
        <v>0</v>
      </c>
      <c r="P131">
        <f>O131-'Flight Input'!$AE131</f>
        <v>0</v>
      </c>
      <c r="R131">
        <f>IF('Flight Input'!$AZ131,R130+J131*'Flight Input'!$AQ131,0)</f>
        <v>0</v>
      </c>
      <c r="S131">
        <f>IF('Flight Input'!$AZ131,S130+R131*'Flight Input'!$AQ131,0)</f>
        <v>0</v>
      </c>
      <c r="T131">
        <f>IF('Flight Input'!$AZ131,S131*'Analysis raw'!$B$13+'Analysis raw'!$B$14,0)</f>
        <v>0</v>
      </c>
      <c r="U131">
        <f>T131-'Flight Input'!$AE131</f>
        <v>0</v>
      </c>
      <c r="W131">
        <f>IF('Flight Input'!$AZ131,W130+K131*'Flight Input'!$AQ131,0)</f>
        <v>0</v>
      </c>
      <c r="X131">
        <f>IF('Flight Input'!$AZ131,X130+W131*'Flight Input'!$AQ131,0)</f>
        <v>0</v>
      </c>
      <c r="Y131">
        <f>IF('Flight Input'!$AZ131,X131*'Analysis raw'!$B$19+'Analysis raw'!$B$20,0)</f>
        <v>0</v>
      </c>
      <c r="Z131">
        <f>Y131-'Flight Input'!$AE131</f>
        <v>0</v>
      </c>
      <c r="AB131">
        <f>IF('Flight Input'!$AZ131,INTEGRAL2(E131,$B131,AB130,'Analysis raw'!$B$24),0)</f>
        <v>0</v>
      </c>
      <c r="AC131">
        <f>IF('Flight Input'!$AZ131,INTEGRAL2(AB131,$B131,AC130,'Analysis raw'!$B$25),0)</f>
        <v>0</v>
      </c>
      <c r="AD131">
        <f>IF('Flight Input'!$AZ131,AC131*'Analysis raw'!$B$26+'Analysis raw'!$B$27,0)</f>
        <v>0</v>
      </c>
      <c r="AE131">
        <f>AD131-'Flight Input'!$AE131</f>
        <v>0</v>
      </c>
    </row>
    <row r="132" spans="1:31" x14ac:dyDescent="0.3">
      <c r="A132">
        <v>130</v>
      </c>
      <c r="B132">
        <f>'Flight Input'!T132</f>
        <v>2.6000139999669045</v>
      </c>
      <c r="C132">
        <f>'Flight Input'!X132</f>
        <v>9.8497003032000023</v>
      </c>
      <c r="E132">
        <f>C132-'Analysis raw'!$B$2</f>
        <v>9.0868426570622773E-4</v>
      </c>
      <c r="F132">
        <f>IF('Flight Input'!$AS132,F131+E132*'Flight Input'!$AQ132,0)</f>
        <v>0</v>
      </c>
      <c r="G132">
        <f>IF('Flight Input'!$AZ132,G131+F132*'Flight Input'!$AQ132,0)</f>
        <v>0</v>
      </c>
      <c r="I132">
        <f>C132-'Analysis raw'!$B$3</f>
        <v>-8.436777279374752E-3</v>
      </c>
      <c r="J132">
        <f>MEDIAN2(E132,'Analysis raw'!$B$12,2)</f>
        <v>9.0868426570622773E-4</v>
      </c>
      <c r="K132">
        <f>AVERAGE2(E132,'Analysis raw'!$B$18,2)</f>
        <v>9.0868426570622773E-4</v>
      </c>
      <c r="M132">
        <f>IF('Flight Input'!$AZ132,M131+E132*'Flight Input'!$AQ132,0)</f>
        <v>0</v>
      </c>
      <c r="N132">
        <f>IF('Flight Input'!$AZ132,N131+M132*'Flight Input'!$AQ132,0)</f>
        <v>0</v>
      </c>
      <c r="O132">
        <f>IF('Flight Input'!$AZ132,N132*'Analysis raw'!$B$4+'Analysis raw'!$B$5,0)</f>
        <v>0</v>
      </c>
      <c r="P132">
        <f>O132-'Flight Input'!$AE132</f>
        <v>0</v>
      </c>
      <c r="R132">
        <f>IF('Flight Input'!$AZ132,R131+J132*'Flight Input'!$AQ132,0)</f>
        <v>0</v>
      </c>
      <c r="S132">
        <f>IF('Flight Input'!$AZ132,S131+R132*'Flight Input'!$AQ132,0)</f>
        <v>0</v>
      </c>
      <c r="T132">
        <f>IF('Flight Input'!$AZ132,S132*'Analysis raw'!$B$13+'Analysis raw'!$B$14,0)</f>
        <v>0</v>
      </c>
      <c r="U132">
        <f>T132-'Flight Input'!$AE132</f>
        <v>0</v>
      </c>
      <c r="W132">
        <f>IF('Flight Input'!$AZ132,W131+K132*'Flight Input'!$AQ132,0)</f>
        <v>0</v>
      </c>
      <c r="X132">
        <f>IF('Flight Input'!$AZ132,X131+W132*'Flight Input'!$AQ132,0)</f>
        <v>0</v>
      </c>
      <c r="Y132">
        <f>IF('Flight Input'!$AZ132,X132*'Analysis raw'!$B$19+'Analysis raw'!$B$20,0)</f>
        <v>0</v>
      </c>
      <c r="Z132">
        <f>Y132-'Flight Input'!$AE132</f>
        <v>0</v>
      </c>
      <c r="AB132">
        <f>IF('Flight Input'!$AZ132,INTEGRAL2(E132,$B132,AB131,'Analysis raw'!$B$24),0)</f>
        <v>0</v>
      </c>
      <c r="AC132">
        <f>IF('Flight Input'!$AZ132,INTEGRAL2(AB132,$B132,AC131,'Analysis raw'!$B$25),0)</f>
        <v>0</v>
      </c>
      <c r="AD132">
        <f>IF('Flight Input'!$AZ132,AC132*'Analysis raw'!$B$26+'Analysis raw'!$B$27,0)</f>
        <v>0</v>
      </c>
      <c r="AE132">
        <f>AD132-'Flight Input'!$AE132</f>
        <v>0</v>
      </c>
    </row>
    <row r="133" spans="1:31" x14ac:dyDescent="0.3">
      <c r="A133">
        <v>131</v>
      </c>
      <c r="B133">
        <f>'Flight Input'!T133</f>
        <v>2.6149969999678433</v>
      </c>
      <c r="C133">
        <f>'Flight Input'!X133</f>
        <v>9.8497297218000011</v>
      </c>
      <c r="E133">
        <f>C133-'Analysis raw'!$B$2</f>
        <v>9.3810286570494839E-4</v>
      </c>
      <c r="F133">
        <f>IF('Flight Input'!$AS133,F132+E133*'Flight Input'!$AQ133,0)</f>
        <v>0</v>
      </c>
      <c r="G133">
        <f>IF('Flight Input'!$AZ133,G132+F133*'Flight Input'!$AQ133,0)</f>
        <v>0</v>
      </c>
      <c r="I133">
        <f>C133-'Analysis raw'!$B$3</f>
        <v>-8.4073586793760313E-3</v>
      </c>
      <c r="J133">
        <f>MEDIAN2(E133,'Analysis raw'!$B$12,2)</f>
        <v>9.3810286570494839E-4</v>
      </c>
      <c r="K133">
        <f>AVERAGE2(E133,'Analysis raw'!$B$18,2)</f>
        <v>9.3810286570494839E-4</v>
      </c>
      <c r="M133">
        <f>IF('Flight Input'!$AZ133,M132+E133*'Flight Input'!$AQ133,0)</f>
        <v>0</v>
      </c>
      <c r="N133">
        <f>IF('Flight Input'!$AZ133,N132+M133*'Flight Input'!$AQ133,0)</f>
        <v>0</v>
      </c>
      <c r="O133">
        <f>IF('Flight Input'!$AZ133,N133*'Analysis raw'!$B$4+'Analysis raw'!$B$5,0)</f>
        <v>0</v>
      </c>
      <c r="P133">
        <f>O133-'Flight Input'!$AE133</f>
        <v>0</v>
      </c>
      <c r="R133">
        <f>IF('Flight Input'!$AZ133,R132+J133*'Flight Input'!$AQ133,0)</f>
        <v>0</v>
      </c>
      <c r="S133">
        <f>IF('Flight Input'!$AZ133,S132+R133*'Flight Input'!$AQ133,0)</f>
        <v>0</v>
      </c>
      <c r="T133">
        <f>IF('Flight Input'!$AZ133,S133*'Analysis raw'!$B$13+'Analysis raw'!$B$14,0)</f>
        <v>0</v>
      </c>
      <c r="U133">
        <f>T133-'Flight Input'!$AE133</f>
        <v>0</v>
      </c>
      <c r="W133">
        <f>IF('Flight Input'!$AZ133,W132+K133*'Flight Input'!$AQ133,0)</f>
        <v>0</v>
      </c>
      <c r="X133">
        <f>IF('Flight Input'!$AZ133,X132+W133*'Flight Input'!$AQ133,0)</f>
        <v>0</v>
      </c>
      <c r="Y133">
        <f>IF('Flight Input'!$AZ133,X133*'Analysis raw'!$B$19+'Analysis raw'!$B$20,0)</f>
        <v>0</v>
      </c>
      <c r="Z133">
        <f>Y133-'Flight Input'!$AE133</f>
        <v>0</v>
      </c>
      <c r="AB133">
        <f>IF('Flight Input'!$AZ133,INTEGRAL2(E133,$B133,AB132,'Analysis raw'!$B$24),0)</f>
        <v>0</v>
      </c>
      <c r="AC133">
        <f>IF('Flight Input'!$AZ133,INTEGRAL2(AB133,$B133,AC132,'Analysis raw'!$B$25),0)</f>
        <v>0</v>
      </c>
      <c r="AD133">
        <f>IF('Flight Input'!$AZ133,AC133*'Analysis raw'!$B$26+'Analysis raw'!$B$27,0)</f>
        <v>0</v>
      </c>
      <c r="AE133">
        <f>AD133-'Flight Input'!$AE133</f>
        <v>0</v>
      </c>
    </row>
    <row r="134" spans="1:31" x14ac:dyDescent="0.3">
      <c r="A134">
        <v>132</v>
      </c>
      <c r="B134">
        <f>'Flight Input'!T134</f>
        <v>2.6399939999682829</v>
      </c>
      <c r="C134">
        <f>'Flight Input'!X134</f>
        <v>9.8497199155999997</v>
      </c>
      <c r="E134">
        <f>C134-'Analysis raw'!$B$2</f>
        <v>9.2829666570359848E-4</v>
      </c>
      <c r="F134">
        <f>IF('Flight Input'!$AS134,F133+E134*'Flight Input'!$AQ134,0)</f>
        <v>0</v>
      </c>
      <c r="G134">
        <f>IF('Flight Input'!$AZ134,G133+F134*'Flight Input'!$AQ134,0)</f>
        <v>0</v>
      </c>
      <c r="I134">
        <f>C134-'Analysis raw'!$B$3</f>
        <v>-8.4171648793773812E-3</v>
      </c>
      <c r="J134">
        <f>MEDIAN2(E134,'Analysis raw'!$B$12,2)</f>
        <v>9.2829666570359848E-4</v>
      </c>
      <c r="K134">
        <f>AVERAGE2(E134,'Analysis raw'!$B$18,2)</f>
        <v>9.2829666570359848E-4</v>
      </c>
      <c r="M134">
        <f>IF('Flight Input'!$AZ134,M133+E134*'Flight Input'!$AQ134,0)</f>
        <v>0</v>
      </c>
      <c r="N134">
        <f>IF('Flight Input'!$AZ134,N133+M134*'Flight Input'!$AQ134,0)</f>
        <v>0</v>
      </c>
      <c r="O134">
        <f>IF('Flight Input'!$AZ134,N134*'Analysis raw'!$B$4+'Analysis raw'!$B$5,0)</f>
        <v>0</v>
      </c>
      <c r="P134">
        <f>O134-'Flight Input'!$AE134</f>
        <v>0</v>
      </c>
      <c r="R134">
        <f>IF('Flight Input'!$AZ134,R133+J134*'Flight Input'!$AQ134,0)</f>
        <v>0</v>
      </c>
      <c r="S134">
        <f>IF('Flight Input'!$AZ134,S133+R134*'Flight Input'!$AQ134,0)</f>
        <v>0</v>
      </c>
      <c r="T134">
        <f>IF('Flight Input'!$AZ134,S134*'Analysis raw'!$B$13+'Analysis raw'!$B$14,0)</f>
        <v>0</v>
      </c>
      <c r="U134">
        <f>T134-'Flight Input'!$AE134</f>
        <v>0</v>
      </c>
      <c r="W134">
        <f>IF('Flight Input'!$AZ134,W133+K134*'Flight Input'!$AQ134,0)</f>
        <v>0</v>
      </c>
      <c r="X134">
        <f>IF('Flight Input'!$AZ134,X133+W134*'Flight Input'!$AQ134,0)</f>
        <v>0</v>
      </c>
      <c r="Y134">
        <f>IF('Flight Input'!$AZ134,X134*'Analysis raw'!$B$19+'Analysis raw'!$B$20,0)</f>
        <v>0</v>
      </c>
      <c r="Z134">
        <f>Y134-'Flight Input'!$AE134</f>
        <v>0</v>
      </c>
      <c r="AB134">
        <f>IF('Flight Input'!$AZ134,INTEGRAL2(E134,$B134,AB133,'Analysis raw'!$B$24),0)</f>
        <v>0</v>
      </c>
      <c r="AC134">
        <f>IF('Flight Input'!$AZ134,INTEGRAL2(AB134,$B134,AC133,'Analysis raw'!$B$25),0)</f>
        <v>0</v>
      </c>
      <c r="AD134">
        <f>IF('Flight Input'!$AZ134,AC134*'Analysis raw'!$B$26+'Analysis raw'!$B$27,0)</f>
        <v>0</v>
      </c>
      <c r="AE134">
        <f>AD134-'Flight Input'!$AE134</f>
        <v>0</v>
      </c>
    </row>
    <row r="135" spans="1:31" x14ac:dyDescent="0.3">
      <c r="A135">
        <v>133</v>
      </c>
      <c r="B135">
        <f>'Flight Input'!T135</f>
        <v>2.6505810000235215</v>
      </c>
      <c r="C135">
        <f>'Flight Input'!X135</f>
        <v>9.8497101094000001</v>
      </c>
      <c r="E135">
        <f>C135-'Analysis raw'!$B$2</f>
        <v>9.1849046570402493E-4</v>
      </c>
      <c r="F135">
        <f>IF('Flight Input'!$AS135,F134+E135*'Flight Input'!$AQ135,0)</f>
        <v>0</v>
      </c>
      <c r="G135">
        <f>IF('Flight Input'!$AZ135,G134+F135*'Flight Input'!$AQ135,0)</f>
        <v>0</v>
      </c>
      <c r="I135">
        <f>C135-'Analysis raw'!$B$3</f>
        <v>-8.4269710793769548E-3</v>
      </c>
      <c r="J135">
        <f>MEDIAN2(E135,'Analysis raw'!$B$12,2)</f>
        <v>9.1849046570402493E-4</v>
      </c>
      <c r="K135">
        <f>AVERAGE2(E135,'Analysis raw'!$B$18,2)</f>
        <v>9.1849046570402493E-4</v>
      </c>
      <c r="M135">
        <f>IF('Flight Input'!$AZ135,M134+E135*'Flight Input'!$AQ135,0)</f>
        <v>0</v>
      </c>
      <c r="N135">
        <f>IF('Flight Input'!$AZ135,N134+M135*'Flight Input'!$AQ135,0)</f>
        <v>0</v>
      </c>
      <c r="O135">
        <f>IF('Flight Input'!$AZ135,N135*'Analysis raw'!$B$4+'Analysis raw'!$B$5,0)</f>
        <v>0</v>
      </c>
      <c r="P135">
        <f>O135-'Flight Input'!$AE135</f>
        <v>0</v>
      </c>
      <c r="R135">
        <f>IF('Flight Input'!$AZ135,R134+J135*'Flight Input'!$AQ135,0)</f>
        <v>0</v>
      </c>
      <c r="S135">
        <f>IF('Flight Input'!$AZ135,S134+R135*'Flight Input'!$AQ135,0)</f>
        <v>0</v>
      </c>
      <c r="T135">
        <f>IF('Flight Input'!$AZ135,S135*'Analysis raw'!$B$13+'Analysis raw'!$B$14,0)</f>
        <v>0</v>
      </c>
      <c r="U135">
        <f>T135-'Flight Input'!$AE135</f>
        <v>0</v>
      </c>
      <c r="W135">
        <f>IF('Flight Input'!$AZ135,W134+K135*'Flight Input'!$AQ135,0)</f>
        <v>0</v>
      </c>
      <c r="X135">
        <f>IF('Flight Input'!$AZ135,X134+W135*'Flight Input'!$AQ135,0)</f>
        <v>0</v>
      </c>
      <c r="Y135">
        <f>IF('Flight Input'!$AZ135,X135*'Analysis raw'!$B$19+'Analysis raw'!$B$20,0)</f>
        <v>0</v>
      </c>
      <c r="Z135">
        <f>Y135-'Flight Input'!$AE135</f>
        <v>0</v>
      </c>
      <c r="AB135">
        <f>IF('Flight Input'!$AZ135,INTEGRAL2(E135,$B135,AB134,'Analysis raw'!$B$24),0)</f>
        <v>0</v>
      </c>
      <c r="AC135">
        <f>IF('Flight Input'!$AZ135,INTEGRAL2(AB135,$B135,AC134,'Analysis raw'!$B$25),0)</f>
        <v>0</v>
      </c>
      <c r="AD135">
        <f>IF('Flight Input'!$AZ135,AC135*'Analysis raw'!$B$26+'Analysis raw'!$B$27,0)</f>
        <v>0</v>
      </c>
      <c r="AE135">
        <f>AD135-'Flight Input'!$AE135</f>
        <v>0</v>
      </c>
    </row>
    <row r="136" spans="1:31" x14ac:dyDescent="0.3">
      <c r="A136">
        <v>134</v>
      </c>
      <c r="B136">
        <f>'Flight Input'!T136</f>
        <v>2.6801719999639317</v>
      </c>
      <c r="C136">
        <f>'Flight Input'!X136</f>
        <v>9.8497199155999997</v>
      </c>
      <c r="E136">
        <f>C136-'Analysis raw'!$B$2</f>
        <v>9.2829666570359848E-4</v>
      </c>
      <c r="F136">
        <f>IF('Flight Input'!$AS136,F135+E136*'Flight Input'!$AQ136,0)</f>
        <v>0</v>
      </c>
      <c r="G136">
        <f>IF('Flight Input'!$AZ136,G135+F136*'Flight Input'!$AQ136,0)</f>
        <v>0</v>
      </c>
      <c r="I136">
        <f>C136-'Analysis raw'!$B$3</f>
        <v>-8.4171648793773812E-3</v>
      </c>
      <c r="J136">
        <f>MEDIAN2(E136,'Analysis raw'!$B$12,2)</f>
        <v>9.2829666570359848E-4</v>
      </c>
      <c r="K136">
        <f>AVERAGE2(E136,'Analysis raw'!$B$18,2)</f>
        <v>9.2829666570359848E-4</v>
      </c>
      <c r="M136">
        <f>IF('Flight Input'!$AZ136,M135+E136*'Flight Input'!$AQ136,0)</f>
        <v>0</v>
      </c>
      <c r="N136">
        <f>IF('Flight Input'!$AZ136,N135+M136*'Flight Input'!$AQ136,0)</f>
        <v>0</v>
      </c>
      <c r="O136">
        <f>IF('Flight Input'!$AZ136,N136*'Analysis raw'!$B$4+'Analysis raw'!$B$5,0)</f>
        <v>0</v>
      </c>
      <c r="P136">
        <f>O136-'Flight Input'!$AE136</f>
        <v>0</v>
      </c>
      <c r="R136">
        <f>IF('Flight Input'!$AZ136,R135+J136*'Flight Input'!$AQ136,0)</f>
        <v>0</v>
      </c>
      <c r="S136">
        <f>IF('Flight Input'!$AZ136,S135+R136*'Flight Input'!$AQ136,0)</f>
        <v>0</v>
      </c>
      <c r="T136">
        <f>IF('Flight Input'!$AZ136,S136*'Analysis raw'!$B$13+'Analysis raw'!$B$14,0)</f>
        <v>0</v>
      </c>
      <c r="U136">
        <f>T136-'Flight Input'!$AE136</f>
        <v>0</v>
      </c>
      <c r="W136">
        <f>IF('Flight Input'!$AZ136,W135+K136*'Flight Input'!$AQ136,0)</f>
        <v>0</v>
      </c>
      <c r="X136">
        <f>IF('Flight Input'!$AZ136,X135+W136*'Flight Input'!$AQ136,0)</f>
        <v>0</v>
      </c>
      <c r="Y136">
        <f>IF('Flight Input'!$AZ136,X136*'Analysis raw'!$B$19+'Analysis raw'!$B$20,0)</f>
        <v>0</v>
      </c>
      <c r="Z136">
        <f>Y136-'Flight Input'!$AE136</f>
        <v>0</v>
      </c>
      <c r="AB136">
        <f>IF('Flight Input'!$AZ136,INTEGRAL2(E136,$B136,AB135,'Analysis raw'!$B$24),0)</f>
        <v>0</v>
      </c>
      <c r="AC136">
        <f>IF('Flight Input'!$AZ136,INTEGRAL2(AB136,$B136,AC135,'Analysis raw'!$B$25),0)</f>
        <v>0</v>
      </c>
      <c r="AD136">
        <f>IF('Flight Input'!$AZ136,AC136*'Analysis raw'!$B$26+'Analysis raw'!$B$27,0)</f>
        <v>0</v>
      </c>
      <c r="AE136">
        <f>AD136-'Flight Input'!$AE136</f>
        <v>0</v>
      </c>
    </row>
    <row r="137" spans="1:31" x14ac:dyDescent="0.3">
      <c r="A137">
        <v>135</v>
      </c>
      <c r="B137">
        <f>'Flight Input'!T137</f>
        <v>2.6892350000562146</v>
      </c>
      <c r="C137">
        <f>'Flight Input'!X137</f>
        <v>9.8510045278000007</v>
      </c>
      <c r="E137">
        <f>C137-'Analysis raw'!$B$2</f>
        <v>2.212908865704577E-3</v>
      </c>
      <c r="F137">
        <f>IF('Flight Input'!$AS137,F136+E137*'Flight Input'!$AQ137,0)</f>
        <v>0</v>
      </c>
      <c r="G137">
        <f>IF('Flight Input'!$AZ137,G136+F137*'Flight Input'!$AQ137,0)</f>
        <v>0</v>
      </c>
      <c r="I137">
        <f>C137-'Analysis raw'!$B$3</f>
        <v>-7.1325526793764027E-3</v>
      </c>
      <c r="J137">
        <f>MEDIAN2(E137,'Analysis raw'!$B$12,2)</f>
        <v>2.212908865704577E-3</v>
      </c>
      <c r="K137">
        <f>AVERAGE2(E137,'Analysis raw'!$B$18,2)</f>
        <v>2.212908865704577E-3</v>
      </c>
      <c r="M137">
        <f>IF('Flight Input'!$AZ137,M136+E137*'Flight Input'!$AQ137,0)</f>
        <v>0</v>
      </c>
      <c r="N137">
        <f>IF('Flight Input'!$AZ137,N136+M137*'Flight Input'!$AQ137,0)</f>
        <v>0</v>
      </c>
      <c r="O137">
        <f>IF('Flight Input'!$AZ137,N137*'Analysis raw'!$B$4+'Analysis raw'!$B$5,0)</f>
        <v>0</v>
      </c>
      <c r="P137">
        <f>O137-'Flight Input'!$AE137</f>
        <v>0</v>
      </c>
      <c r="R137">
        <f>IF('Flight Input'!$AZ137,R136+J137*'Flight Input'!$AQ137,0)</f>
        <v>0</v>
      </c>
      <c r="S137">
        <f>IF('Flight Input'!$AZ137,S136+R137*'Flight Input'!$AQ137,0)</f>
        <v>0</v>
      </c>
      <c r="T137">
        <f>IF('Flight Input'!$AZ137,S137*'Analysis raw'!$B$13+'Analysis raw'!$B$14,0)</f>
        <v>0</v>
      </c>
      <c r="U137">
        <f>T137-'Flight Input'!$AE137</f>
        <v>0</v>
      </c>
      <c r="W137">
        <f>IF('Flight Input'!$AZ137,W136+K137*'Flight Input'!$AQ137,0)</f>
        <v>0</v>
      </c>
      <c r="X137">
        <f>IF('Flight Input'!$AZ137,X136+W137*'Flight Input'!$AQ137,0)</f>
        <v>0</v>
      </c>
      <c r="Y137">
        <f>IF('Flight Input'!$AZ137,X137*'Analysis raw'!$B$19+'Analysis raw'!$B$20,0)</f>
        <v>0</v>
      </c>
      <c r="Z137">
        <f>Y137-'Flight Input'!$AE137</f>
        <v>0</v>
      </c>
      <c r="AB137">
        <f>IF('Flight Input'!$AZ137,INTEGRAL2(E137,$B137,AB136,'Analysis raw'!$B$24),0)</f>
        <v>0</v>
      </c>
      <c r="AC137">
        <f>IF('Flight Input'!$AZ137,INTEGRAL2(AB137,$B137,AC136,'Analysis raw'!$B$25),0)</f>
        <v>0</v>
      </c>
      <c r="AD137">
        <f>IF('Flight Input'!$AZ137,AC137*'Analysis raw'!$B$26+'Analysis raw'!$B$27,0)</f>
        <v>0</v>
      </c>
      <c r="AE137">
        <f>AD137-'Flight Input'!$AE137</f>
        <v>0</v>
      </c>
    </row>
    <row r="138" spans="1:31" x14ac:dyDescent="0.3">
      <c r="A138">
        <v>136</v>
      </c>
      <c r="B138">
        <f>'Flight Input'!T138</f>
        <v>2.7199760000221431</v>
      </c>
      <c r="C138">
        <f>'Flight Input'!X138</f>
        <v>9.8494061171999991</v>
      </c>
      <c r="E138">
        <f>C138-'Analysis raw'!$B$2</f>
        <v>6.1449826570303401E-4</v>
      </c>
      <c r="F138">
        <f>IF('Flight Input'!$AS138,F137+E138*'Flight Input'!$AQ138,0)</f>
        <v>0</v>
      </c>
      <c r="G138">
        <f>IF('Flight Input'!$AZ138,G137+F138*'Flight Input'!$AQ138,0)</f>
        <v>0</v>
      </c>
      <c r="I138">
        <f>C138-'Analysis raw'!$B$3</f>
        <v>-8.7309632793779457E-3</v>
      </c>
      <c r="J138">
        <f>MEDIAN2(E138,'Analysis raw'!$B$12,2)</f>
        <v>6.1449826570303401E-4</v>
      </c>
      <c r="K138">
        <f>AVERAGE2(E138,'Analysis raw'!$B$18,2)</f>
        <v>6.1449826570303401E-4</v>
      </c>
      <c r="M138">
        <f>IF('Flight Input'!$AZ138,M137+E138*'Flight Input'!$AQ138,0)</f>
        <v>0</v>
      </c>
      <c r="N138">
        <f>IF('Flight Input'!$AZ138,N137+M138*'Flight Input'!$AQ138,0)</f>
        <v>0</v>
      </c>
      <c r="O138">
        <f>IF('Flight Input'!$AZ138,N138*'Analysis raw'!$B$4+'Analysis raw'!$B$5,0)</f>
        <v>0</v>
      </c>
      <c r="P138">
        <f>O138-'Flight Input'!$AE138</f>
        <v>0</v>
      </c>
      <c r="R138">
        <f>IF('Flight Input'!$AZ138,R137+J138*'Flight Input'!$AQ138,0)</f>
        <v>0</v>
      </c>
      <c r="S138">
        <f>IF('Flight Input'!$AZ138,S137+R138*'Flight Input'!$AQ138,0)</f>
        <v>0</v>
      </c>
      <c r="T138">
        <f>IF('Flight Input'!$AZ138,S138*'Analysis raw'!$B$13+'Analysis raw'!$B$14,0)</f>
        <v>0</v>
      </c>
      <c r="U138">
        <f>T138-'Flight Input'!$AE138</f>
        <v>0</v>
      </c>
      <c r="W138">
        <f>IF('Flight Input'!$AZ138,W137+K138*'Flight Input'!$AQ138,0)</f>
        <v>0</v>
      </c>
      <c r="X138">
        <f>IF('Flight Input'!$AZ138,X137+W138*'Flight Input'!$AQ138,0)</f>
        <v>0</v>
      </c>
      <c r="Y138">
        <f>IF('Flight Input'!$AZ138,X138*'Analysis raw'!$B$19+'Analysis raw'!$B$20,0)</f>
        <v>0</v>
      </c>
      <c r="Z138">
        <f>Y138-'Flight Input'!$AE138</f>
        <v>0</v>
      </c>
      <c r="AB138">
        <f>IF('Flight Input'!$AZ138,INTEGRAL2(E138,$B138,AB137,'Analysis raw'!$B$24),0)</f>
        <v>0</v>
      </c>
      <c r="AC138">
        <f>IF('Flight Input'!$AZ138,INTEGRAL2(AB138,$B138,AC137,'Analysis raw'!$B$25),0)</f>
        <v>0</v>
      </c>
      <c r="AD138">
        <f>IF('Flight Input'!$AZ138,AC138*'Analysis raw'!$B$26+'Analysis raw'!$B$27,0)</f>
        <v>0</v>
      </c>
      <c r="AE138">
        <f>AD138-'Flight Input'!$AE138</f>
        <v>0</v>
      </c>
    </row>
    <row r="139" spans="1:31" x14ac:dyDescent="0.3">
      <c r="A139">
        <v>137</v>
      </c>
      <c r="B139">
        <f>'Flight Input'!T139</f>
        <v>2.7399689999874681</v>
      </c>
      <c r="C139">
        <f>'Flight Input'!X139</f>
        <v>9.8497199155999997</v>
      </c>
      <c r="E139">
        <f>C139-'Analysis raw'!$B$2</f>
        <v>9.2829666570359848E-4</v>
      </c>
      <c r="F139">
        <f>IF('Flight Input'!$AS139,F138+E139*'Flight Input'!$AQ139,0)</f>
        <v>0</v>
      </c>
      <c r="G139">
        <f>IF('Flight Input'!$AZ139,G138+F139*'Flight Input'!$AQ139,0)</f>
        <v>0</v>
      </c>
      <c r="I139">
        <f>C139-'Analysis raw'!$B$3</f>
        <v>-8.4171648793773812E-3</v>
      </c>
      <c r="J139">
        <f>MEDIAN2(E139,'Analysis raw'!$B$12,2)</f>
        <v>9.2829666570359848E-4</v>
      </c>
      <c r="K139">
        <f>AVERAGE2(E139,'Analysis raw'!$B$18,2)</f>
        <v>9.2829666570359848E-4</v>
      </c>
      <c r="M139">
        <f>IF('Flight Input'!$AZ139,M138+E139*'Flight Input'!$AQ139,0)</f>
        <v>0</v>
      </c>
      <c r="N139">
        <f>IF('Flight Input'!$AZ139,N138+M139*'Flight Input'!$AQ139,0)</f>
        <v>0</v>
      </c>
      <c r="O139">
        <f>IF('Flight Input'!$AZ139,N139*'Analysis raw'!$B$4+'Analysis raw'!$B$5,0)</f>
        <v>0</v>
      </c>
      <c r="P139">
        <f>O139-'Flight Input'!$AE139</f>
        <v>0</v>
      </c>
      <c r="R139">
        <f>IF('Flight Input'!$AZ139,R138+J139*'Flight Input'!$AQ139,0)</f>
        <v>0</v>
      </c>
      <c r="S139">
        <f>IF('Flight Input'!$AZ139,S138+R139*'Flight Input'!$AQ139,0)</f>
        <v>0</v>
      </c>
      <c r="T139">
        <f>IF('Flight Input'!$AZ139,S139*'Analysis raw'!$B$13+'Analysis raw'!$B$14,0)</f>
        <v>0</v>
      </c>
      <c r="U139">
        <f>T139-'Flight Input'!$AE139</f>
        <v>0</v>
      </c>
      <c r="W139">
        <f>IF('Flight Input'!$AZ139,W138+K139*'Flight Input'!$AQ139,0)</f>
        <v>0</v>
      </c>
      <c r="X139">
        <f>IF('Flight Input'!$AZ139,X138+W139*'Flight Input'!$AQ139,0)</f>
        <v>0</v>
      </c>
      <c r="Y139">
        <f>IF('Flight Input'!$AZ139,X139*'Analysis raw'!$B$19+'Analysis raw'!$B$20,0)</f>
        <v>0</v>
      </c>
      <c r="Z139">
        <f>Y139-'Flight Input'!$AE139</f>
        <v>0</v>
      </c>
      <c r="AB139">
        <f>IF('Flight Input'!$AZ139,INTEGRAL2(E139,$B139,AB138,'Analysis raw'!$B$24),0)</f>
        <v>0</v>
      </c>
      <c r="AC139">
        <f>IF('Flight Input'!$AZ139,INTEGRAL2(AB139,$B139,AC138,'Analysis raw'!$B$25),0)</f>
        <v>0</v>
      </c>
      <c r="AD139">
        <f>IF('Flight Input'!$AZ139,AC139*'Analysis raw'!$B$26+'Analysis raw'!$B$27,0)</f>
        <v>0</v>
      </c>
      <c r="AE139">
        <f>AD139-'Flight Input'!$AE139</f>
        <v>0</v>
      </c>
    </row>
    <row r="140" spans="1:31" x14ac:dyDescent="0.3">
      <c r="A140">
        <v>138</v>
      </c>
      <c r="B140">
        <f>'Flight Input'!T140</f>
        <v>2.7497059999732301</v>
      </c>
      <c r="C140">
        <f>'Flight Input'!X140</f>
        <v>9.8494747605999997</v>
      </c>
      <c r="E140">
        <f>C140-'Analysis raw'!$B$2</f>
        <v>6.8314166570360157E-4</v>
      </c>
      <c r="F140">
        <f>IF('Flight Input'!$AS140,F139+E140*'Flight Input'!$AQ140,0)</f>
        <v>0</v>
      </c>
      <c r="G140">
        <f>IF('Flight Input'!$AZ140,G139+F140*'Flight Input'!$AQ140,0)</f>
        <v>0</v>
      </c>
      <c r="I140">
        <f>C140-'Analysis raw'!$B$3</f>
        <v>-8.6623198793773781E-3</v>
      </c>
      <c r="J140">
        <f>MEDIAN2(E140,'Analysis raw'!$B$12,2)</f>
        <v>6.8314166570360157E-4</v>
      </c>
      <c r="K140">
        <f>AVERAGE2(E140,'Analysis raw'!$B$18,2)</f>
        <v>6.8314166570360157E-4</v>
      </c>
      <c r="M140">
        <f>IF('Flight Input'!$AZ140,M139+E140*'Flight Input'!$AQ140,0)</f>
        <v>0</v>
      </c>
      <c r="N140">
        <f>IF('Flight Input'!$AZ140,N139+M140*'Flight Input'!$AQ140,0)</f>
        <v>0</v>
      </c>
      <c r="O140">
        <f>IF('Flight Input'!$AZ140,N140*'Analysis raw'!$B$4+'Analysis raw'!$B$5,0)</f>
        <v>0</v>
      </c>
      <c r="P140">
        <f>O140-'Flight Input'!$AE140</f>
        <v>0</v>
      </c>
      <c r="R140">
        <f>IF('Flight Input'!$AZ140,R139+J140*'Flight Input'!$AQ140,0)</f>
        <v>0</v>
      </c>
      <c r="S140">
        <f>IF('Flight Input'!$AZ140,S139+R140*'Flight Input'!$AQ140,0)</f>
        <v>0</v>
      </c>
      <c r="T140">
        <f>IF('Flight Input'!$AZ140,S140*'Analysis raw'!$B$13+'Analysis raw'!$B$14,0)</f>
        <v>0</v>
      </c>
      <c r="U140">
        <f>T140-'Flight Input'!$AE140</f>
        <v>0</v>
      </c>
      <c r="W140">
        <f>IF('Flight Input'!$AZ140,W139+K140*'Flight Input'!$AQ140,0)</f>
        <v>0</v>
      </c>
      <c r="X140">
        <f>IF('Flight Input'!$AZ140,X139+W140*'Flight Input'!$AQ140,0)</f>
        <v>0</v>
      </c>
      <c r="Y140">
        <f>IF('Flight Input'!$AZ140,X140*'Analysis raw'!$B$19+'Analysis raw'!$B$20,0)</f>
        <v>0</v>
      </c>
      <c r="Z140">
        <f>Y140-'Flight Input'!$AE140</f>
        <v>0</v>
      </c>
      <c r="AB140">
        <f>IF('Flight Input'!$AZ140,INTEGRAL2(E140,$B140,AB139,'Analysis raw'!$B$24),0)</f>
        <v>0</v>
      </c>
      <c r="AC140">
        <f>IF('Flight Input'!$AZ140,INTEGRAL2(AB140,$B140,AC139,'Analysis raw'!$B$25),0)</f>
        <v>0</v>
      </c>
      <c r="AD140">
        <f>IF('Flight Input'!$AZ140,AC140*'Analysis raw'!$B$26+'Analysis raw'!$B$27,0)</f>
        <v>0</v>
      </c>
      <c r="AE140">
        <f>AD140-'Flight Input'!$AE140</f>
        <v>0</v>
      </c>
    </row>
    <row r="141" spans="1:31" x14ac:dyDescent="0.3">
      <c r="A141">
        <v>139</v>
      </c>
      <c r="B141">
        <f>'Flight Input'!T141</f>
        <v>2.7756199999712408</v>
      </c>
      <c r="C141">
        <f>'Flight Input'!X141</f>
        <v>9.8496512722000009</v>
      </c>
      <c r="E141">
        <f>C141-'Analysis raw'!$B$2</f>
        <v>8.5965326570480727E-4</v>
      </c>
      <c r="F141">
        <f>IF('Flight Input'!$AS141,F140+E141*'Flight Input'!$AQ141,0)</f>
        <v>0</v>
      </c>
      <c r="G141">
        <f>IF('Flight Input'!$AZ141,G140+F141*'Flight Input'!$AQ141,0)</f>
        <v>0</v>
      </c>
      <c r="I141">
        <f>C141-'Analysis raw'!$B$3</f>
        <v>-8.4858082793761724E-3</v>
      </c>
      <c r="J141">
        <f>MEDIAN2(E141,'Analysis raw'!$B$12,2)</f>
        <v>8.5965326570480727E-4</v>
      </c>
      <c r="K141">
        <f>AVERAGE2(E141,'Analysis raw'!$B$18,2)</f>
        <v>8.5965326570480727E-4</v>
      </c>
      <c r="M141">
        <f>IF('Flight Input'!$AZ141,M140+E141*'Flight Input'!$AQ141,0)</f>
        <v>0</v>
      </c>
      <c r="N141">
        <f>IF('Flight Input'!$AZ141,N140+M141*'Flight Input'!$AQ141,0)</f>
        <v>0</v>
      </c>
      <c r="O141">
        <f>IF('Flight Input'!$AZ141,N141*'Analysis raw'!$B$4+'Analysis raw'!$B$5,0)</f>
        <v>0</v>
      </c>
      <c r="P141">
        <f>O141-'Flight Input'!$AE141</f>
        <v>0</v>
      </c>
      <c r="R141">
        <f>IF('Flight Input'!$AZ141,R140+J141*'Flight Input'!$AQ141,0)</f>
        <v>0</v>
      </c>
      <c r="S141">
        <f>IF('Flight Input'!$AZ141,S140+R141*'Flight Input'!$AQ141,0)</f>
        <v>0</v>
      </c>
      <c r="T141">
        <f>IF('Flight Input'!$AZ141,S141*'Analysis raw'!$B$13+'Analysis raw'!$B$14,0)</f>
        <v>0</v>
      </c>
      <c r="U141">
        <f>T141-'Flight Input'!$AE141</f>
        <v>0</v>
      </c>
      <c r="W141">
        <f>IF('Flight Input'!$AZ141,W140+K141*'Flight Input'!$AQ141,0)</f>
        <v>0</v>
      </c>
      <c r="X141">
        <f>IF('Flight Input'!$AZ141,X140+W141*'Flight Input'!$AQ141,0)</f>
        <v>0</v>
      </c>
      <c r="Y141">
        <f>IF('Flight Input'!$AZ141,X141*'Analysis raw'!$B$19+'Analysis raw'!$B$20,0)</f>
        <v>0</v>
      </c>
      <c r="Z141">
        <f>Y141-'Flight Input'!$AE141</f>
        <v>0</v>
      </c>
      <c r="AB141">
        <f>IF('Flight Input'!$AZ141,INTEGRAL2(E141,$B141,AB140,'Analysis raw'!$B$24),0)</f>
        <v>0</v>
      </c>
      <c r="AC141">
        <f>IF('Flight Input'!$AZ141,INTEGRAL2(AB141,$B141,AC140,'Analysis raw'!$B$25),0)</f>
        <v>0</v>
      </c>
      <c r="AD141">
        <f>IF('Flight Input'!$AZ141,AC141*'Analysis raw'!$B$26+'Analysis raw'!$B$27,0)</f>
        <v>0</v>
      </c>
      <c r="AE141">
        <f>AD141-'Flight Input'!$AE141</f>
        <v>0</v>
      </c>
    </row>
    <row r="142" spans="1:31" x14ac:dyDescent="0.3">
      <c r="A142">
        <v>140</v>
      </c>
      <c r="B142">
        <f>'Flight Input'!T142</f>
        <v>2.7916589999804273</v>
      </c>
      <c r="C142">
        <f>'Flight Input'!X142</f>
        <v>9.8497003032000023</v>
      </c>
      <c r="E142">
        <f>C142-'Analysis raw'!$B$2</f>
        <v>9.0868426570622773E-4</v>
      </c>
      <c r="F142">
        <f>IF('Flight Input'!$AS142,F141+E142*'Flight Input'!$AQ142,0)</f>
        <v>0</v>
      </c>
      <c r="G142">
        <f>IF('Flight Input'!$AZ142,G141+F142*'Flight Input'!$AQ142,0)</f>
        <v>0</v>
      </c>
      <c r="I142">
        <f>C142-'Analysis raw'!$B$3</f>
        <v>-8.436777279374752E-3</v>
      </c>
      <c r="J142">
        <f>MEDIAN2(E142,'Analysis raw'!$B$12,2)</f>
        <v>9.0868426570622773E-4</v>
      </c>
      <c r="K142">
        <f>AVERAGE2(E142,'Analysis raw'!$B$18,2)</f>
        <v>9.0868426570622773E-4</v>
      </c>
      <c r="M142">
        <f>IF('Flight Input'!$AZ142,M141+E142*'Flight Input'!$AQ142,0)</f>
        <v>0</v>
      </c>
      <c r="N142">
        <f>IF('Flight Input'!$AZ142,N141+M142*'Flight Input'!$AQ142,0)</f>
        <v>0</v>
      </c>
      <c r="O142">
        <f>IF('Flight Input'!$AZ142,N142*'Analysis raw'!$B$4+'Analysis raw'!$B$5,0)</f>
        <v>0</v>
      </c>
      <c r="P142">
        <f>O142-'Flight Input'!$AE142</f>
        <v>0</v>
      </c>
      <c r="R142">
        <f>IF('Flight Input'!$AZ142,R141+J142*'Flight Input'!$AQ142,0)</f>
        <v>0</v>
      </c>
      <c r="S142">
        <f>IF('Flight Input'!$AZ142,S141+R142*'Flight Input'!$AQ142,0)</f>
        <v>0</v>
      </c>
      <c r="T142">
        <f>IF('Flight Input'!$AZ142,S142*'Analysis raw'!$B$13+'Analysis raw'!$B$14,0)</f>
        <v>0</v>
      </c>
      <c r="U142">
        <f>T142-'Flight Input'!$AE142</f>
        <v>0</v>
      </c>
      <c r="W142">
        <f>IF('Flight Input'!$AZ142,W141+K142*'Flight Input'!$AQ142,0)</f>
        <v>0</v>
      </c>
      <c r="X142">
        <f>IF('Flight Input'!$AZ142,X141+W142*'Flight Input'!$AQ142,0)</f>
        <v>0</v>
      </c>
      <c r="Y142">
        <f>IF('Flight Input'!$AZ142,X142*'Analysis raw'!$B$19+'Analysis raw'!$B$20,0)</f>
        <v>0</v>
      </c>
      <c r="Z142">
        <f>Y142-'Flight Input'!$AE142</f>
        <v>0</v>
      </c>
      <c r="AB142">
        <f>IF('Flight Input'!$AZ142,INTEGRAL2(E142,$B142,AB141,'Analysis raw'!$B$24),0)</f>
        <v>0</v>
      </c>
      <c r="AC142">
        <f>IF('Flight Input'!$AZ142,INTEGRAL2(AB142,$B142,AC141,'Analysis raw'!$B$25),0)</f>
        <v>0</v>
      </c>
      <c r="AD142">
        <f>IF('Flight Input'!$AZ142,AC142*'Analysis raw'!$B$26+'Analysis raw'!$B$27,0)</f>
        <v>0</v>
      </c>
      <c r="AE142">
        <f>AD142-'Flight Input'!$AE142</f>
        <v>0</v>
      </c>
    </row>
    <row r="143" spans="1:31" x14ac:dyDescent="0.3">
      <c r="A143">
        <v>141</v>
      </c>
      <c r="B143">
        <f>'Flight Input'!T143</f>
        <v>2.8166660000570118</v>
      </c>
      <c r="C143">
        <f>'Flight Input'!X143</f>
        <v>9.8497003032000023</v>
      </c>
      <c r="E143">
        <f>C143-'Analysis raw'!$B$2</f>
        <v>9.0868426570622773E-4</v>
      </c>
      <c r="F143">
        <f>IF('Flight Input'!$AS143,F142+E143*'Flight Input'!$AQ143,0)</f>
        <v>0</v>
      </c>
      <c r="G143">
        <f>IF('Flight Input'!$AZ143,G142+F143*'Flight Input'!$AQ143,0)</f>
        <v>0</v>
      </c>
      <c r="I143">
        <f>C143-'Analysis raw'!$B$3</f>
        <v>-8.436777279374752E-3</v>
      </c>
      <c r="J143">
        <f>MEDIAN2(E143,'Analysis raw'!$B$12,2)</f>
        <v>9.0868426570622773E-4</v>
      </c>
      <c r="K143">
        <f>AVERAGE2(E143,'Analysis raw'!$B$18,2)</f>
        <v>9.0868426570622773E-4</v>
      </c>
      <c r="M143">
        <f>IF('Flight Input'!$AZ143,M142+E143*'Flight Input'!$AQ143,0)</f>
        <v>0</v>
      </c>
      <c r="N143">
        <f>IF('Flight Input'!$AZ143,N142+M143*'Flight Input'!$AQ143,0)</f>
        <v>0</v>
      </c>
      <c r="O143">
        <f>IF('Flight Input'!$AZ143,N143*'Analysis raw'!$B$4+'Analysis raw'!$B$5,0)</f>
        <v>0</v>
      </c>
      <c r="P143">
        <f>O143-'Flight Input'!$AE143</f>
        <v>0</v>
      </c>
      <c r="R143">
        <f>IF('Flight Input'!$AZ143,R142+J143*'Flight Input'!$AQ143,0)</f>
        <v>0</v>
      </c>
      <c r="S143">
        <f>IF('Flight Input'!$AZ143,S142+R143*'Flight Input'!$AQ143,0)</f>
        <v>0</v>
      </c>
      <c r="T143">
        <f>IF('Flight Input'!$AZ143,S143*'Analysis raw'!$B$13+'Analysis raw'!$B$14,0)</f>
        <v>0</v>
      </c>
      <c r="U143">
        <f>T143-'Flight Input'!$AE143</f>
        <v>0</v>
      </c>
      <c r="W143">
        <f>IF('Flight Input'!$AZ143,W142+K143*'Flight Input'!$AQ143,0)</f>
        <v>0</v>
      </c>
      <c r="X143">
        <f>IF('Flight Input'!$AZ143,X142+W143*'Flight Input'!$AQ143,0)</f>
        <v>0</v>
      </c>
      <c r="Y143">
        <f>IF('Flight Input'!$AZ143,X143*'Analysis raw'!$B$19+'Analysis raw'!$B$20,0)</f>
        <v>0</v>
      </c>
      <c r="Z143">
        <f>Y143-'Flight Input'!$AE143</f>
        <v>0</v>
      </c>
      <c r="AB143">
        <f>IF('Flight Input'!$AZ143,INTEGRAL2(E143,$B143,AB142,'Analysis raw'!$B$24),0)</f>
        <v>0</v>
      </c>
      <c r="AC143">
        <f>IF('Flight Input'!$AZ143,INTEGRAL2(AB143,$B143,AC142,'Analysis raw'!$B$25),0)</f>
        <v>0</v>
      </c>
      <c r="AD143">
        <f>IF('Flight Input'!$AZ143,AC143*'Analysis raw'!$B$26+'Analysis raw'!$B$27,0)</f>
        <v>0</v>
      </c>
      <c r="AE143">
        <f>AD143-'Flight Input'!$AE143</f>
        <v>0</v>
      </c>
    </row>
    <row r="144" spans="1:31" x14ac:dyDescent="0.3">
      <c r="A144">
        <v>142</v>
      </c>
      <c r="B144">
        <f>'Flight Input'!T144</f>
        <v>2.8356640000129119</v>
      </c>
      <c r="C144">
        <f>'Flight Input'!X144</f>
        <v>9.9352692043999991</v>
      </c>
      <c r="E144">
        <f>C144-'Analysis raw'!$B$2</f>
        <v>8.6477585465702944E-2</v>
      </c>
      <c r="F144">
        <f>IF('Flight Input'!$AS144,F143+E144*'Flight Input'!$AQ144,0)</f>
        <v>0</v>
      </c>
      <c r="G144">
        <f>IF('Flight Input'!$AZ144,G143+F144*'Flight Input'!$AQ144,0)</f>
        <v>0</v>
      </c>
      <c r="I144">
        <f>C144-'Analysis raw'!$B$3</f>
        <v>7.7132123920621964E-2</v>
      </c>
      <c r="J144">
        <f>MEDIAN2(E144,'Analysis raw'!$B$12,2)</f>
        <v>8.6477585465702944E-2</v>
      </c>
      <c r="K144">
        <f>AVERAGE2(E144,'Analysis raw'!$B$18,2)</f>
        <v>8.6477585465702944E-2</v>
      </c>
      <c r="M144">
        <f>IF('Flight Input'!$AZ144,M143+E144*'Flight Input'!$AQ144,0)</f>
        <v>0</v>
      </c>
      <c r="N144">
        <f>IF('Flight Input'!$AZ144,N143+M144*'Flight Input'!$AQ144,0)</f>
        <v>0</v>
      </c>
      <c r="O144">
        <f>IF('Flight Input'!$AZ144,N144*'Analysis raw'!$B$4+'Analysis raw'!$B$5,0)</f>
        <v>0</v>
      </c>
      <c r="P144">
        <f>O144-'Flight Input'!$AE144</f>
        <v>0</v>
      </c>
      <c r="R144">
        <f>IF('Flight Input'!$AZ144,R143+J144*'Flight Input'!$AQ144,0)</f>
        <v>0</v>
      </c>
      <c r="S144">
        <f>IF('Flight Input'!$AZ144,S143+R144*'Flight Input'!$AQ144,0)</f>
        <v>0</v>
      </c>
      <c r="T144">
        <f>IF('Flight Input'!$AZ144,S144*'Analysis raw'!$B$13+'Analysis raw'!$B$14,0)</f>
        <v>0</v>
      </c>
      <c r="U144">
        <f>T144-'Flight Input'!$AE144</f>
        <v>0</v>
      </c>
      <c r="W144">
        <f>IF('Flight Input'!$AZ144,W143+K144*'Flight Input'!$AQ144,0)</f>
        <v>0</v>
      </c>
      <c r="X144">
        <f>IF('Flight Input'!$AZ144,X143+W144*'Flight Input'!$AQ144,0)</f>
        <v>0</v>
      </c>
      <c r="Y144">
        <f>IF('Flight Input'!$AZ144,X144*'Analysis raw'!$B$19+'Analysis raw'!$B$20,0)</f>
        <v>0</v>
      </c>
      <c r="Z144">
        <f>Y144-'Flight Input'!$AE144</f>
        <v>0</v>
      </c>
      <c r="AB144">
        <f>IF('Flight Input'!$AZ144,INTEGRAL2(E144,$B144,AB143,'Analysis raw'!$B$24),0)</f>
        <v>0</v>
      </c>
      <c r="AC144">
        <f>IF('Flight Input'!$AZ144,INTEGRAL2(AB144,$B144,AC143,'Analysis raw'!$B$25),0)</f>
        <v>0</v>
      </c>
      <c r="AD144">
        <f>IF('Flight Input'!$AZ144,AC144*'Analysis raw'!$B$26+'Analysis raw'!$B$27,0)</f>
        <v>0</v>
      </c>
      <c r="AE144">
        <f>AD144-'Flight Input'!$AE144</f>
        <v>0</v>
      </c>
    </row>
    <row r="145" spans="1:31" x14ac:dyDescent="0.3">
      <c r="A145">
        <v>143</v>
      </c>
      <c r="B145">
        <f>'Flight Input'!T145</f>
        <v>2.8554289999883622</v>
      </c>
      <c r="C145">
        <f>'Flight Input'!X145</f>
        <v>9.9271987018000019</v>
      </c>
      <c r="E145">
        <f>C145-'Analysis raw'!$B$2</f>
        <v>7.8407082865705746E-2</v>
      </c>
      <c r="F145">
        <f>IF('Flight Input'!$AS145,F144+E145*'Flight Input'!$AQ145,0)</f>
        <v>0</v>
      </c>
      <c r="G145">
        <f>IF('Flight Input'!$AZ145,G144+F145*'Flight Input'!$AQ145,0)</f>
        <v>0</v>
      </c>
      <c r="I145">
        <f>C145-'Analysis raw'!$B$3</f>
        <v>6.9061621320624766E-2</v>
      </c>
      <c r="J145">
        <f>MEDIAN2(E145,'Analysis raw'!$B$12,2)</f>
        <v>7.8407082865705746E-2</v>
      </c>
      <c r="K145">
        <f>AVERAGE2(E145,'Analysis raw'!$B$18,2)</f>
        <v>7.8407082865705746E-2</v>
      </c>
      <c r="M145">
        <f>IF('Flight Input'!$AZ145,M144+E145*'Flight Input'!$AQ145,0)</f>
        <v>0</v>
      </c>
      <c r="N145">
        <f>IF('Flight Input'!$AZ145,N144+M145*'Flight Input'!$AQ145,0)</f>
        <v>0</v>
      </c>
      <c r="O145">
        <f>IF('Flight Input'!$AZ145,N145*'Analysis raw'!$B$4+'Analysis raw'!$B$5,0)</f>
        <v>0</v>
      </c>
      <c r="P145">
        <f>O145-'Flight Input'!$AE145</f>
        <v>0</v>
      </c>
      <c r="R145">
        <f>IF('Flight Input'!$AZ145,R144+J145*'Flight Input'!$AQ145,0)</f>
        <v>0</v>
      </c>
      <c r="S145">
        <f>IF('Flight Input'!$AZ145,S144+R145*'Flight Input'!$AQ145,0)</f>
        <v>0</v>
      </c>
      <c r="T145">
        <f>IF('Flight Input'!$AZ145,S145*'Analysis raw'!$B$13+'Analysis raw'!$B$14,0)</f>
        <v>0</v>
      </c>
      <c r="U145">
        <f>T145-'Flight Input'!$AE145</f>
        <v>0</v>
      </c>
      <c r="W145">
        <f>IF('Flight Input'!$AZ145,W144+K145*'Flight Input'!$AQ145,0)</f>
        <v>0</v>
      </c>
      <c r="X145">
        <f>IF('Flight Input'!$AZ145,X144+W145*'Flight Input'!$AQ145,0)</f>
        <v>0</v>
      </c>
      <c r="Y145">
        <f>IF('Flight Input'!$AZ145,X145*'Analysis raw'!$B$19+'Analysis raw'!$B$20,0)</f>
        <v>0</v>
      </c>
      <c r="Z145">
        <f>Y145-'Flight Input'!$AE145</f>
        <v>0</v>
      </c>
      <c r="AB145">
        <f>IF('Flight Input'!$AZ145,INTEGRAL2(E145,$B145,AB144,'Analysis raw'!$B$24),0)</f>
        <v>0</v>
      </c>
      <c r="AC145">
        <f>IF('Flight Input'!$AZ145,INTEGRAL2(AB145,$B145,AC144,'Analysis raw'!$B$25),0)</f>
        <v>0</v>
      </c>
      <c r="AD145">
        <f>IF('Flight Input'!$AZ145,AC145*'Analysis raw'!$B$26+'Analysis raw'!$B$27,0)</f>
        <v>0</v>
      </c>
      <c r="AE145">
        <f>AD145-'Flight Input'!$AE145</f>
        <v>0</v>
      </c>
    </row>
    <row r="146" spans="1:31" x14ac:dyDescent="0.3">
      <c r="A146">
        <v>144</v>
      </c>
      <c r="B146">
        <f>'Flight Input'!T146</f>
        <v>2.8780519999563694</v>
      </c>
      <c r="C146">
        <f>'Flight Input'!X146</f>
        <v>9.8417866998000019</v>
      </c>
      <c r="E146">
        <f>C146-'Analysis raw'!$B$2</f>
        <v>-7.0049191342942407E-3</v>
      </c>
      <c r="F146">
        <f>IF('Flight Input'!$AS146,F145+E146*'Flight Input'!$AQ146,0)</f>
        <v>0</v>
      </c>
      <c r="G146">
        <f>IF('Flight Input'!$AZ146,G145+F146*'Flight Input'!$AQ146,0)</f>
        <v>0</v>
      </c>
      <c r="I146">
        <f>C146-'Analysis raw'!$B$3</f>
        <v>-1.635038067937522E-2</v>
      </c>
      <c r="J146">
        <f>MEDIAN2(E146,'Analysis raw'!$B$12,2)</f>
        <v>-7.0049191342942407E-3</v>
      </c>
      <c r="K146">
        <f>AVERAGE2(E146,'Analysis raw'!$B$18,2)</f>
        <v>-7.0049191342942407E-3</v>
      </c>
      <c r="M146">
        <f>IF('Flight Input'!$AZ146,M145+E146*'Flight Input'!$AQ146,0)</f>
        <v>0</v>
      </c>
      <c r="N146">
        <f>IF('Flight Input'!$AZ146,N145+M146*'Flight Input'!$AQ146,0)</f>
        <v>0</v>
      </c>
      <c r="O146">
        <f>IF('Flight Input'!$AZ146,N146*'Analysis raw'!$B$4+'Analysis raw'!$B$5,0)</f>
        <v>0</v>
      </c>
      <c r="P146">
        <f>O146-'Flight Input'!$AE146</f>
        <v>0</v>
      </c>
      <c r="R146">
        <f>IF('Flight Input'!$AZ146,R145+J146*'Flight Input'!$AQ146,0)</f>
        <v>0</v>
      </c>
      <c r="S146">
        <f>IF('Flight Input'!$AZ146,S145+R146*'Flight Input'!$AQ146,0)</f>
        <v>0</v>
      </c>
      <c r="T146">
        <f>IF('Flight Input'!$AZ146,S146*'Analysis raw'!$B$13+'Analysis raw'!$B$14,0)</f>
        <v>0</v>
      </c>
      <c r="U146">
        <f>T146-'Flight Input'!$AE146</f>
        <v>0</v>
      </c>
      <c r="W146">
        <f>IF('Flight Input'!$AZ146,W145+K146*'Flight Input'!$AQ146,0)</f>
        <v>0</v>
      </c>
      <c r="X146">
        <f>IF('Flight Input'!$AZ146,X145+W146*'Flight Input'!$AQ146,0)</f>
        <v>0</v>
      </c>
      <c r="Y146">
        <f>IF('Flight Input'!$AZ146,X146*'Analysis raw'!$B$19+'Analysis raw'!$B$20,0)</f>
        <v>0</v>
      </c>
      <c r="Z146">
        <f>Y146-'Flight Input'!$AE146</f>
        <v>0</v>
      </c>
      <c r="AB146">
        <f>IF('Flight Input'!$AZ146,INTEGRAL2(E146,$B146,AB145,'Analysis raw'!$B$24),0)</f>
        <v>0</v>
      </c>
      <c r="AC146">
        <f>IF('Flight Input'!$AZ146,INTEGRAL2(AB146,$B146,AC145,'Analysis raw'!$B$25),0)</f>
        <v>0</v>
      </c>
      <c r="AD146">
        <f>IF('Flight Input'!$AZ146,AC146*'Analysis raw'!$B$26+'Analysis raw'!$B$27,0)</f>
        <v>0</v>
      </c>
      <c r="AE146">
        <f>AD146-'Flight Input'!$AE146</f>
        <v>0</v>
      </c>
    </row>
    <row r="147" spans="1:31" x14ac:dyDescent="0.3">
      <c r="A147">
        <v>145</v>
      </c>
      <c r="B147">
        <f>'Flight Input'!T147</f>
        <v>2.8957399999490008</v>
      </c>
      <c r="C147">
        <f>'Flight Input'!X147</f>
        <v>9.8514752254000015</v>
      </c>
      <c r="E147">
        <f>C147-'Analysis raw'!$B$2</f>
        <v>2.6836064657054237E-3</v>
      </c>
      <c r="F147">
        <f>IF('Flight Input'!$AS147,F146+E147*'Flight Input'!$AQ147,0)</f>
        <v>0</v>
      </c>
      <c r="G147">
        <f>IF('Flight Input'!$AZ147,G146+F147*'Flight Input'!$AQ147,0)</f>
        <v>0</v>
      </c>
      <c r="I147">
        <f>C147-'Analysis raw'!$B$3</f>
        <v>-6.661855079375556E-3</v>
      </c>
      <c r="J147">
        <f>MEDIAN2(E147,'Analysis raw'!$B$12,2)</f>
        <v>2.6836064657054237E-3</v>
      </c>
      <c r="K147">
        <f>AVERAGE2(E147,'Analysis raw'!$B$18,2)</f>
        <v>2.6836064657054237E-3</v>
      </c>
      <c r="M147">
        <f>IF('Flight Input'!$AZ147,M146+E147*'Flight Input'!$AQ147,0)</f>
        <v>0</v>
      </c>
      <c r="N147">
        <f>IF('Flight Input'!$AZ147,N146+M147*'Flight Input'!$AQ147,0)</f>
        <v>0</v>
      </c>
      <c r="O147">
        <f>IF('Flight Input'!$AZ147,N147*'Analysis raw'!$B$4+'Analysis raw'!$B$5,0)</f>
        <v>0</v>
      </c>
      <c r="P147">
        <f>O147-'Flight Input'!$AE147</f>
        <v>0</v>
      </c>
      <c r="R147">
        <f>IF('Flight Input'!$AZ147,R146+J147*'Flight Input'!$AQ147,0)</f>
        <v>0</v>
      </c>
      <c r="S147">
        <f>IF('Flight Input'!$AZ147,S146+R147*'Flight Input'!$AQ147,0)</f>
        <v>0</v>
      </c>
      <c r="T147">
        <f>IF('Flight Input'!$AZ147,S147*'Analysis raw'!$B$13+'Analysis raw'!$B$14,0)</f>
        <v>0</v>
      </c>
      <c r="U147">
        <f>T147-'Flight Input'!$AE147</f>
        <v>0</v>
      </c>
      <c r="W147">
        <f>IF('Flight Input'!$AZ147,W146+K147*'Flight Input'!$AQ147,0)</f>
        <v>0</v>
      </c>
      <c r="X147">
        <f>IF('Flight Input'!$AZ147,X146+W147*'Flight Input'!$AQ147,0)</f>
        <v>0</v>
      </c>
      <c r="Y147">
        <f>IF('Flight Input'!$AZ147,X147*'Analysis raw'!$B$19+'Analysis raw'!$B$20,0)</f>
        <v>0</v>
      </c>
      <c r="Z147">
        <f>Y147-'Flight Input'!$AE147</f>
        <v>0</v>
      </c>
      <c r="AB147">
        <f>IF('Flight Input'!$AZ147,INTEGRAL2(E147,$B147,AB146,'Analysis raw'!$B$24),0)</f>
        <v>0</v>
      </c>
      <c r="AC147">
        <f>IF('Flight Input'!$AZ147,INTEGRAL2(AB147,$B147,AC146,'Analysis raw'!$B$25),0)</f>
        <v>0</v>
      </c>
      <c r="AD147">
        <f>IF('Flight Input'!$AZ147,AC147*'Analysis raw'!$B$26+'Analysis raw'!$B$27,0)</f>
        <v>0</v>
      </c>
      <c r="AE147">
        <f>AD147-'Flight Input'!$AE147</f>
        <v>0</v>
      </c>
    </row>
    <row r="148" spans="1:31" x14ac:dyDescent="0.3">
      <c r="A148">
        <v>146</v>
      </c>
      <c r="B148">
        <f>'Flight Input'!T148</f>
        <v>2.9175410000607371</v>
      </c>
      <c r="C148">
        <f>'Flight Input'!X148</f>
        <v>9.8171044944000005</v>
      </c>
      <c r="E148">
        <f>C148-'Analysis raw'!$B$2</f>
        <v>-3.1687124534295563E-2</v>
      </c>
      <c r="F148">
        <f>IF('Flight Input'!$AS148,F147+E148*'Flight Input'!$AQ148,0)</f>
        <v>0</v>
      </c>
      <c r="G148">
        <f>IF('Flight Input'!$AZ148,G147+F148*'Flight Input'!$AQ148,0)</f>
        <v>0</v>
      </c>
      <c r="I148">
        <f>C148-'Analysis raw'!$B$3</f>
        <v>-4.1032586079376543E-2</v>
      </c>
      <c r="J148">
        <f>MEDIAN2(E148,'Analysis raw'!$B$12,2)</f>
        <v>-3.1687124534295563E-2</v>
      </c>
      <c r="K148">
        <f>AVERAGE2(E148,'Analysis raw'!$B$18,2)</f>
        <v>-3.1687124534295563E-2</v>
      </c>
      <c r="M148">
        <f>IF('Flight Input'!$AZ148,M147+E148*'Flight Input'!$AQ148,0)</f>
        <v>0</v>
      </c>
      <c r="N148">
        <f>IF('Flight Input'!$AZ148,N147+M148*'Flight Input'!$AQ148,0)</f>
        <v>0</v>
      </c>
      <c r="O148">
        <f>IF('Flight Input'!$AZ148,N148*'Analysis raw'!$B$4+'Analysis raw'!$B$5,0)</f>
        <v>0</v>
      </c>
      <c r="P148">
        <f>O148-'Flight Input'!$AE148</f>
        <v>0</v>
      </c>
      <c r="R148">
        <f>IF('Flight Input'!$AZ148,R147+J148*'Flight Input'!$AQ148,0)</f>
        <v>0</v>
      </c>
      <c r="S148">
        <f>IF('Flight Input'!$AZ148,S147+R148*'Flight Input'!$AQ148,0)</f>
        <v>0</v>
      </c>
      <c r="T148">
        <f>IF('Flight Input'!$AZ148,S148*'Analysis raw'!$B$13+'Analysis raw'!$B$14,0)</f>
        <v>0</v>
      </c>
      <c r="U148">
        <f>T148-'Flight Input'!$AE148</f>
        <v>0</v>
      </c>
      <c r="W148">
        <f>IF('Flight Input'!$AZ148,W147+K148*'Flight Input'!$AQ148,0)</f>
        <v>0</v>
      </c>
      <c r="X148">
        <f>IF('Flight Input'!$AZ148,X147+W148*'Flight Input'!$AQ148,0)</f>
        <v>0</v>
      </c>
      <c r="Y148">
        <f>IF('Flight Input'!$AZ148,X148*'Analysis raw'!$B$19+'Analysis raw'!$B$20,0)</f>
        <v>0</v>
      </c>
      <c r="Z148">
        <f>Y148-'Flight Input'!$AE148</f>
        <v>0</v>
      </c>
      <c r="AB148">
        <f>IF('Flight Input'!$AZ148,INTEGRAL2(E148,$B148,AB147,'Analysis raw'!$B$24),0)</f>
        <v>0</v>
      </c>
      <c r="AC148">
        <f>IF('Flight Input'!$AZ148,INTEGRAL2(AB148,$B148,AC147,'Analysis raw'!$B$25),0)</f>
        <v>0</v>
      </c>
      <c r="AD148">
        <f>IF('Flight Input'!$AZ148,AC148*'Analysis raw'!$B$26+'Analysis raw'!$B$27,0)</f>
        <v>0</v>
      </c>
      <c r="AE148">
        <f>AD148-'Flight Input'!$AE148</f>
        <v>0</v>
      </c>
    </row>
    <row r="149" spans="1:31" x14ac:dyDescent="0.3">
      <c r="A149">
        <v>147</v>
      </c>
      <c r="B149">
        <f>'Flight Input'!T149</f>
        <v>2.9359229999827221</v>
      </c>
      <c r="C149">
        <f>'Flight Input'!X149</f>
        <v>9.7990120554000004</v>
      </c>
      <c r="E149">
        <f>C149-'Analysis raw'!$B$2</f>
        <v>-4.977956353429569E-2</v>
      </c>
      <c r="F149">
        <f>IF('Flight Input'!$AS149,F148+E149*'Flight Input'!$AQ149,0)</f>
        <v>0</v>
      </c>
      <c r="G149">
        <f>IF('Flight Input'!$AZ149,G148+F149*'Flight Input'!$AQ149,0)</f>
        <v>0</v>
      </c>
      <c r="I149">
        <f>C149-'Analysis raw'!$B$3</f>
        <v>-5.912502507937667E-2</v>
      </c>
      <c r="J149">
        <f>MEDIAN2(E149,'Analysis raw'!$B$12,2)</f>
        <v>-4.977956353429569E-2</v>
      </c>
      <c r="K149">
        <f>AVERAGE2(E149,'Analysis raw'!$B$18,2)</f>
        <v>-4.977956353429569E-2</v>
      </c>
      <c r="M149">
        <f>IF('Flight Input'!$AZ149,M148+E149*'Flight Input'!$AQ149,0)</f>
        <v>0</v>
      </c>
      <c r="N149">
        <f>IF('Flight Input'!$AZ149,N148+M149*'Flight Input'!$AQ149,0)</f>
        <v>0</v>
      </c>
      <c r="O149">
        <f>IF('Flight Input'!$AZ149,N149*'Analysis raw'!$B$4+'Analysis raw'!$B$5,0)</f>
        <v>0</v>
      </c>
      <c r="P149">
        <f>O149-'Flight Input'!$AE149</f>
        <v>0</v>
      </c>
      <c r="R149">
        <f>IF('Flight Input'!$AZ149,R148+J149*'Flight Input'!$AQ149,0)</f>
        <v>0</v>
      </c>
      <c r="S149">
        <f>IF('Flight Input'!$AZ149,S148+R149*'Flight Input'!$AQ149,0)</f>
        <v>0</v>
      </c>
      <c r="T149">
        <f>IF('Flight Input'!$AZ149,S149*'Analysis raw'!$B$13+'Analysis raw'!$B$14,0)</f>
        <v>0</v>
      </c>
      <c r="U149">
        <f>T149-'Flight Input'!$AE149</f>
        <v>0</v>
      </c>
      <c r="W149">
        <f>IF('Flight Input'!$AZ149,W148+K149*'Flight Input'!$AQ149,0)</f>
        <v>0</v>
      </c>
      <c r="X149">
        <f>IF('Flight Input'!$AZ149,X148+W149*'Flight Input'!$AQ149,0)</f>
        <v>0</v>
      </c>
      <c r="Y149">
        <f>IF('Flight Input'!$AZ149,X149*'Analysis raw'!$B$19+'Analysis raw'!$B$20,0)</f>
        <v>0</v>
      </c>
      <c r="Z149">
        <f>Y149-'Flight Input'!$AE149</f>
        <v>0</v>
      </c>
      <c r="AB149">
        <f>IF('Flight Input'!$AZ149,INTEGRAL2(E149,$B149,AB148,'Analysis raw'!$B$24),0)</f>
        <v>0</v>
      </c>
      <c r="AC149">
        <f>IF('Flight Input'!$AZ149,INTEGRAL2(AB149,$B149,AC148,'Analysis raw'!$B$25),0)</f>
        <v>0</v>
      </c>
      <c r="AD149">
        <f>IF('Flight Input'!$AZ149,AC149*'Analysis raw'!$B$26+'Analysis raw'!$B$27,0)</f>
        <v>0</v>
      </c>
      <c r="AE149">
        <f>AD149-'Flight Input'!$AE149</f>
        <v>0</v>
      </c>
    </row>
    <row r="150" spans="1:31" x14ac:dyDescent="0.3">
      <c r="A150">
        <v>148</v>
      </c>
      <c r="B150">
        <f>'Flight Input'!T150</f>
        <v>2.9560419999761507</v>
      </c>
      <c r="C150">
        <f>'Flight Input'!X150</f>
        <v>9.8311665852000001</v>
      </c>
      <c r="E150">
        <f>C150-'Analysis raw'!$B$2</f>
        <v>-1.7625033734296025E-2</v>
      </c>
      <c r="F150">
        <f>IF('Flight Input'!$AS150,F149+E150*'Flight Input'!$AQ150,0)</f>
        <v>0</v>
      </c>
      <c r="G150">
        <f>IF('Flight Input'!$AZ150,G149+F150*'Flight Input'!$AQ150,0)</f>
        <v>0</v>
      </c>
      <c r="I150">
        <f>C150-'Analysis raw'!$B$3</f>
        <v>-2.6970495279377005E-2</v>
      </c>
      <c r="J150">
        <f>MEDIAN2(E150,'Analysis raw'!$B$12,2)</f>
        <v>-1.7625033734296025E-2</v>
      </c>
      <c r="K150">
        <f>AVERAGE2(E150,'Analysis raw'!$B$18,2)</f>
        <v>-1.7625033734296025E-2</v>
      </c>
      <c r="M150">
        <f>IF('Flight Input'!$AZ150,M149+E150*'Flight Input'!$AQ150,0)</f>
        <v>0</v>
      </c>
      <c r="N150">
        <f>IF('Flight Input'!$AZ150,N149+M150*'Flight Input'!$AQ150,0)</f>
        <v>0</v>
      </c>
      <c r="O150">
        <f>IF('Flight Input'!$AZ150,N150*'Analysis raw'!$B$4+'Analysis raw'!$B$5,0)</f>
        <v>0</v>
      </c>
      <c r="P150">
        <f>O150-'Flight Input'!$AE150</f>
        <v>0</v>
      </c>
      <c r="R150">
        <f>IF('Flight Input'!$AZ150,R149+J150*'Flight Input'!$AQ150,0)</f>
        <v>0</v>
      </c>
      <c r="S150">
        <f>IF('Flight Input'!$AZ150,S149+R150*'Flight Input'!$AQ150,0)</f>
        <v>0</v>
      </c>
      <c r="T150">
        <f>IF('Flight Input'!$AZ150,S150*'Analysis raw'!$B$13+'Analysis raw'!$B$14,0)</f>
        <v>0</v>
      </c>
      <c r="U150">
        <f>T150-'Flight Input'!$AE150</f>
        <v>0</v>
      </c>
      <c r="W150">
        <f>IF('Flight Input'!$AZ150,W149+K150*'Flight Input'!$AQ150,0)</f>
        <v>0</v>
      </c>
      <c r="X150">
        <f>IF('Flight Input'!$AZ150,X149+W150*'Flight Input'!$AQ150,0)</f>
        <v>0</v>
      </c>
      <c r="Y150">
        <f>IF('Flight Input'!$AZ150,X150*'Analysis raw'!$B$19+'Analysis raw'!$B$20,0)</f>
        <v>0</v>
      </c>
      <c r="Z150">
        <f>Y150-'Flight Input'!$AE150</f>
        <v>0</v>
      </c>
      <c r="AB150">
        <f>IF('Flight Input'!$AZ150,INTEGRAL2(E150,$B150,AB149,'Analysis raw'!$B$24),0)</f>
        <v>0</v>
      </c>
      <c r="AC150">
        <f>IF('Flight Input'!$AZ150,INTEGRAL2(AB150,$B150,AC149,'Analysis raw'!$B$25),0)</f>
        <v>0</v>
      </c>
      <c r="AD150">
        <f>IF('Flight Input'!$AZ150,AC150*'Analysis raw'!$B$26+'Analysis raw'!$B$27,0)</f>
        <v>0</v>
      </c>
      <c r="AE150">
        <f>AD150-'Flight Input'!$AE150</f>
        <v>0</v>
      </c>
    </row>
    <row r="151" spans="1:31" x14ac:dyDescent="0.3">
      <c r="A151">
        <v>149</v>
      </c>
      <c r="B151">
        <f>'Flight Input'!T151</f>
        <v>2.9769930000184104</v>
      </c>
      <c r="C151">
        <f>'Flight Input'!X151</f>
        <v>9.849994489200002</v>
      </c>
      <c r="E151">
        <f>C151-'Analysis raw'!$B$2</f>
        <v>1.2028702657058687E-3</v>
      </c>
      <c r="F151">
        <f>IF('Flight Input'!$AS151,F150+E151*'Flight Input'!$AQ151,0)</f>
        <v>0</v>
      </c>
      <c r="G151">
        <f>IF('Flight Input'!$AZ151,G150+F151*'Flight Input'!$AQ151,0)</f>
        <v>0</v>
      </c>
      <c r="I151">
        <f>C151-'Analysis raw'!$B$3</f>
        <v>-8.142591279375111E-3</v>
      </c>
      <c r="J151">
        <f>MEDIAN2(E151,'Analysis raw'!$B$12,2)</f>
        <v>1.2028702657058687E-3</v>
      </c>
      <c r="K151">
        <f>AVERAGE2(E151,'Analysis raw'!$B$18,2)</f>
        <v>1.2028702657058687E-3</v>
      </c>
      <c r="M151">
        <f>IF('Flight Input'!$AZ151,M150+E151*'Flight Input'!$AQ151,0)</f>
        <v>0</v>
      </c>
      <c r="N151">
        <f>IF('Flight Input'!$AZ151,N150+M151*'Flight Input'!$AQ151,0)</f>
        <v>0</v>
      </c>
      <c r="O151">
        <f>IF('Flight Input'!$AZ151,N151*'Analysis raw'!$B$4+'Analysis raw'!$B$5,0)</f>
        <v>0</v>
      </c>
      <c r="P151">
        <f>O151-'Flight Input'!$AE151</f>
        <v>0</v>
      </c>
      <c r="R151">
        <f>IF('Flight Input'!$AZ151,R150+J151*'Flight Input'!$AQ151,0)</f>
        <v>0</v>
      </c>
      <c r="S151">
        <f>IF('Flight Input'!$AZ151,S150+R151*'Flight Input'!$AQ151,0)</f>
        <v>0</v>
      </c>
      <c r="T151">
        <f>IF('Flight Input'!$AZ151,S151*'Analysis raw'!$B$13+'Analysis raw'!$B$14,0)</f>
        <v>0</v>
      </c>
      <c r="U151">
        <f>T151-'Flight Input'!$AE151</f>
        <v>0</v>
      </c>
      <c r="W151">
        <f>IF('Flight Input'!$AZ151,W150+K151*'Flight Input'!$AQ151,0)</f>
        <v>0</v>
      </c>
      <c r="X151">
        <f>IF('Flight Input'!$AZ151,X150+W151*'Flight Input'!$AQ151,0)</f>
        <v>0</v>
      </c>
      <c r="Y151">
        <f>IF('Flight Input'!$AZ151,X151*'Analysis raw'!$B$19+'Analysis raw'!$B$20,0)</f>
        <v>0</v>
      </c>
      <c r="Z151">
        <f>Y151-'Flight Input'!$AE151</f>
        <v>0</v>
      </c>
      <c r="AB151">
        <f>IF('Flight Input'!$AZ151,INTEGRAL2(E151,$B151,AB150,'Analysis raw'!$B$24),0)</f>
        <v>0</v>
      </c>
      <c r="AC151">
        <f>IF('Flight Input'!$AZ151,INTEGRAL2(AB151,$B151,AC150,'Analysis raw'!$B$25),0)</f>
        <v>0</v>
      </c>
      <c r="AD151">
        <f>IF('Flight Input'!$AZ151,AC151*'Analysis raw'!$B$26+'Analysis raw'!$B$27,0)</f>
        <v>0</v>
      </c>
      <c r="AE151">
        <f>AD151-'Flight Input'!$AE151</f>
        <v>0</v>
      </c>
    </row>
    <row r="152" spans="1:31" x14ac:dyDescent="0.3">
      <c r="A152">
        <v>150</v>
      </c>
      <c r="B152">
        <f>'Flight Input'!T152</f>
        <v>2.9972680000355467</v>
      </c>
      <c r="C152">
        <f>'Flight Input'!X152</f>
        <v>9.8501906132000006</v>
      </c>
      <c r="E152">
        <f>C152-'Analysis raw'!$B$2</f>
        <v>1.3989942657044452E-3</v>
      </c>
      <c r="F152">
        <f>IF('Flight Input'!$AS152,F151+E152*'Flight Input'!$AQ152,0)</f>
        <v>0</v>
      </c>
      <c r="G152">
        <f>IF('Flight Input'!$AZ152,G151+F152*'Flight Input'!$AQ152,0)</f>
        <v>0</v>
      </c>
      <c r="I152">
        <f>C152-'Analysis raw'!$B$3</f>
        <v>-7.9464672793765345E-3</v>
      </c>
      <c r="J152">
        <f>MEDIAN2(E152,'Analysis raw'!$B$12,2)</f>
        <v>1.3989942657044452E-3</v>
      </c>
      <c r="K152">
        <f>AVERAGE2(E152,'Analysis raw'!$B$18,2)</f>
        <v>1.3989942657044452E-3</v>
      </c>
      <c r="M152">
        <f>IF('Flight Input'!$AZ152,M151+E152*'Flight Input'!$AQ152,0)</f>
        <v>0</v>
      </c>
      <c r="N152">
        <f>IF('Flight Input'!$AZ152,N151+M152*'Flight Input'!$AQ152,0)</f>
        <v>0</v>
      </c>
      <c r="O152">
        <f>IF('Flight Input'!$AZ152,N152*'Analysis raw'!$B$4+'Analysis raw'!$B$5,0)</f>
        <v>0</v>
      </c>
      <c r="P152">
        <f>O152-'Flight Input'!$AE152</f>
        <v>0</v>
      </c>
      <c r="R152">
        <f>IF('Flight Input'!$AZ152,R151+J152*'Flight Input'!$AQ152,0)</f>
        <v>0</v>
      </c>
      <c r="S152">
        <f>IF('Flight Input'!$AZ152,S151+R152*'Flight Input'!$AQ152,0)</f>
        <v>0</v>
      </c>
      <c r="T152">
        <f>IF('Flight Input'!$AZ152,S152*'Analysis raw'!$B$13+'Analysis raw'!$B$14,0)</f>
        <v>0</v>
      </c>
      <c r="U152">
        <f>T152-'Flight Input'!$AE152</f>
        <v>0</v>
      </c>
      <c r="W152">
        <f>IF('Flight Input'!$AZ152,W151+K152*'Flight Input'!$AQ152,0)</f>
        <v>0</v>
      </c>
      <c r="X152">
        <f>IF('Flight Input'!$AZ152,X151+W152*'Flight Input'!$AQ152,0)</f>
        <v>0</v>
      </c>
      <c r="Y152">
        <f>IF('Flight Input'!$AZ152,X152*'Analysis raw'!$B$19+'Analysis raw'!$B$20,0)</f>
        <v>0</v>
      </c>
      <c r="Z152">
        <f>Y152-'Flight Input'!$AE152</f>
        <v>0</v>
      </c>
      <c r="AB152">
        <f>IF('Flight Input'!$AZ152,INTEGRAL2(E152,$B152,AB151,'Analysis raw'!$B$24),0)</f>
        <v>0</v>
      </c>
      <c r="AC152">
        <f>IF('Flight Input'!$AZ152,INTEGRAL2(AB152,$B152,AC151,'Analysis raw'!$B$25),0)</f>
        <v>0</v>
      </c>
      <c r="AD152">
        <f>IF('Flight Input'!$AZ152,AC152*'Analysis raw'!$B$26+'Analysis raw'!$B$27,0)</f>
        <v>0</v>
      </c>
      <c r="AE152">
        <f>AD152-'Flight Input'!$AE152</f>
        <v>0</v>
      </c>
    </row>
    <row r="153" spans="1:31" x14ac:dyDescent="0.3">
      <c r="A153">
        <v>151</v>
      </c>
      <c r="B153">
        <f>'Flight Input'!T153</f>
        <v>3.0124549999600276</v>
      </c>
      <c r="C153">
        <f>'Flight Input'!X153</f>
        <v>9.8466113502000017</v>
      </c>
      <c r="E153">
        <f>C153-'Analysis raw'!$B$2</f>
        <v>-2.1802687342944438E-3</v>
      </c>
      <c r="F153">
        <f>IF('Flight Input'!$AS153,F152+E153*'Flight Input'!$AQ153,0)</f>
        <v>0</v>
      </c>
      <c r="G153">
        <f>IF('Flight Input'!$AZ153,G152+F153*'Flight Input'!$AQ153,0)</f>
        <v>0</v>
      </c>
      <c r="I153">
        <f>C153-'Analysis raw'!$B$3</f>
        <v>-1.1525730279375423E-2</v>
      </c>
      <c r="J153">
        <f>MEDIAN2(E153,'Analysis raw'!$B$12,2)</f>
        <v>-2.1802687342944438E-3</v>
      </c>
      <c r="K153">
        <f>AVERAGE2(E153,'Analysis raw'!$B$18,2)</f>
        <v>-2.1802687342944438E-3</v>
      </c>
      <c r="M153">
        <f>IF('Flight Input'!$AZ153,M152+E153*'Flight Input'!$AQ153,0)</f>
        <v>0</v>
      </c>
      <c r="N153">
        <f>IF('Flight Input'!$AZ153,N152+M153*'Flight Input'!$AQ153,0)</f>
        <v>0</v>
      </c>
      <c r="O153">
        <f>IF('Flight Input'!$AZ153,N153*'Analysis raw'!$B$4+'Analysis raw'!$B$5,0)</f>
        <v>0</v>
      </c>
      <c r="P153">
        <f>O153-'Flight Input'!$AE153</f>
        <v>0</v>
      </c>
      <c r="R153">
        <f>IF('Flight Input'!$AZ153,R152+J153*'Flight Input'!$AQ153,0)</f>
        <v>0</v>
      </c>
      <c r="S153">
        <f>IF('Flight Input'!$AZ153,S152+R153*'Flight Input'!$AQ153,0)</f>
        <v>0</v>
      </c>
      <c r="T153">
        <f>IF('Flight Input'!$AZ153,S153*'Analysis raw'!$B$13+'Analysis raw'!$B$14,0)</f>
        <v>0</v>
      </c>
      <c r="U153">
        <f>T153-'Flight Input'!$AE153</f>
        <v>0</v>
      </c>
      <c r="W153">
        <f>IF('Flight Input'!$AZ153,W152+K153*'Flight Input'!$AQ153,0)</f>
        <v>0</v>
      </c>
      <c r="X153">
        <f>IF('Flight Input'!$AZ153,X152+W153*'Flight Input'!$AQ153,0)</f>
        <v>0</v>
      </c>
      <c r="Y153">
        <f>IF('Flight Input'!$AZ153,X153*'Analysis raw'!$B$19+'Analysis raw'!$B$20,0)</f>
        <v>0</v>
      </c>
      <c r="Z153">
        <f>Y153-'Flight Input'!$AE153</f>
        <v>0</v>
      </c>
      <c r="AB153">
        <f>IF('Flight Input'!$AZ153,INTEGRAL2(E153,$B153,AB152,'Analysis raw'!$B$24),0)</f>
        <v>0</v>
      </c>
      <c r="AC153">
        <f>IF('Flight Input'!$AZ153,INTEGRAL2(AB153,$B153,AC152,'Analysis raw'!$B$25),0)</f>
        <v>0</v>
      </c>
      <c r="AD153">
        <f>IF('Flight Input'!$AZ153,AC153*'Analysis raw'!$B$26+'Analysis raw'!$B$27,0)</f>
        <v>0</v>
      </c>
      <c r="AE153">
        <f>AD153-'Flight Input'!$AE153</f>
        <v>0</v>
      </c>
    </row>
    <row r="154" spans="1:31" x14ac:dyDescent="0.3">
      <c r="A154">
        <v>152</v>
      </c>
      <c r="B154">
        <f>'Flight Input'!T154</f>
        <v>3.0366609999909997</v>
      </c>
      <c r="C154">
        <f>'Flight Input'!X154</f>
        <v>9.8884445993999996</v>
      </c>
      <c r="E154">
        <f>C154-'Analysis raw'!$B$2</f>
        <v>3.9652980465703536E-2</v>
      </c>
      <c r="F154">
        <f>IF('Flight Input'!$AS154,F153+E154*'Flight Input'!$AQ154,0)</f>
        <v>0</v>
      </c>
      <c r="G154">
        <f>IF('Flight Input'!$AZ154,G153+F154*'Flight Input'!$AQ154,0)</f>
        <v>0</v>
      </c>
      <c r="I154">
        <f>C154-'Analysis raw'!$B$3</f>
        <v>3.0307518920622556E-2</v>
      </c>
      <c r="J154">
        <f>MEDIAN2(E154,'Analysis raw'!$B$12,2)</f>
        <v>3.9652980465703536E-2</v>
      </c>
      <c r="K154">
        <f>AVERAGE2(E154,'Analysis raw'!$B$18,2)</f>
        <v>3.9652980465703536E-2</v>
      </c>
      <c r="M154">
        <f>IF('Flight Input'!$AZ154,M153+E154*'Flight Input'!$AQ154,0)</f>
        <v>0</v>
      </c>
      <c r="N154">
        <f>IF('Flight Input'!$AZ154,N153+M154*'Flight Input'!$AQ154,0)</f>
        <v>0</v>
      </c>
      <c r="O154">
        <f>IF('Flight Input'!$AZ154,N154*'Analysis raw'!$B$4+'Analysis raw'!$B$5,0)</f>
        <v>0</v>
      </c>
      <c r="P154">
        <f>O154-'Flight Input'!$AE154</f>
        <v>0</v>
      </c>
      <c r="R154">
        <f>IF('Flight Input'!$AZ154,R153+J154*'Flight Input'!$AQ154,0)</f>
        <v>0</v>
      </c>
      <c r="S154">
        <f>IF('Flight Input'!$AZ154,S153+R154*'Flight Input'!$AQ154,0)</f>
        <v>0</v>
      </c>
      <c r="T154">
        <f>IF('Flight Input'!$AZ154,S154*'Analysis raw'!$B$13+'Analysis raw'!$B$14,0)</f>
        <v>0</v>
      </c>
      <c r="U154">
        <f>T154-'Flight Input'!$AE154</f>
        <v>0</v>
      </c>
      <c r="W154">
        <f>IF('Flight Input'!$AZ154,W153+K154*'Flight Input'!$AQ154,0)</f>
        <v>0</v>
      </c>
      <c r="X154">
        <f>IF('Flight Input'!$AZ154,X153+W154*'Flight Input'!$AQ154,0)</f>
        <v>0</v>
      </c>
      <c r="Y154">
        <f>IF('Flight Input'!$AZ154,X154*'Analysis raw'!$B$19+'Analysis raw'!$B$20,0)</f>
        <v>0</v>
      </c>
      <c r="Z154">
        <f>Y154-'Flight Input'!$AE154</f>
        <v>0</v>
      </c>
      <c r="AB154">
        <f>IF('Flight Input'!$AZ154,INTEGRAL2(E154,$B154,AB153,'Analysis raw'!$B$24),0)</f>
        <v>0</v>
      </c>
      <c r="AC154">
        <f>IF('Flight Input'!$AZ154,INTEGRAL2(AB154,$B154,AC153,'Analysis raw'!$B$25),0)</f>
        <v>0</v>
      </c>
      <c r="AD154">
        <f>IF('Flight Input'!$AZ154,AC154*'Analysis raw'!$B$26+'Analysis raw'!$B$27,0)</f>
        <v>0</v>
      </c>
      <c r="AE154">
        <f>AD154-'Flight Input'!$AE154</f>
        <v>0</v>
      </c>
    </row>
    <row r="155" spans="1:31" x14ac:dyDescent="0.3">
      <c r="A155">
        <v>153</v>
      </c>
      <c r="B155">
        <f>'Flight Input'!T155</f>
        <v>3.0607030000537634</v>
      </c>
      <c r="C155">
        <f>'Flight Input'!X155</f>
        <v>9.8632132468000009</v>
      </c>
      <c r="E155">
        <f>C155-'Analysis raw'!$B$2</f>
        <v>1.4421627865704778E-2</v>
      </c>
      <c r="F155">
        <f>IF('Flight Input'!$AS155,F154+E155*'Flight Input'!$AQ155,0)</f>
        <v>0</v>
      </c>
      <c r="G155">
        <f>IF('Flight Input'!$AZ155,G154+F155*'Flight Input'!$AQ155,0)</f>
        <v>0</v>
      </c>
      <c r="I155">
        <f>C155-'Analysis raw'!$B$3</f>
        <v>5.0761663206237984E-3</v>
      </c>
      <c r="J155">
        <f>MEDIAN2(E155,'Analysis raw'!$B$12,2)</f>
        <v>1.4421627865704778E-2</v>
      </c>
      <c r="K155">
        <f>AVERAGE2(E155,'Analysis raw'!$B$18,2)</f>
        <v>1.4421627865704778E-2</v>
      </c>
      <c r="M155">
        <f>IF('Flight Input'!$AZ155,M154+E155*'Flight Input'!$AQ155,0)</f>
        <v>0</v>
      </c>
      <c r="N155">
        <f>IF('Flight Input'!$AZ155,N154+M155*'Flight Input'!$AQ155,0)</f>
        <v>0</v>
      </c>
      <c r="O155">
        <f>IF('Flight Input'!$AZ155,N155*'Analysis raw'!$B$4+'Analysis raw'!$B$5,0)</f>
        <v>0</v>
      </c>
      <c r="P155">
        <f>O155-'Flight Input'!$AE155</f>
        <v>0</v>
      </c>
      <c r="R155">
        <f>IF('Flight Input'!$AZ155,R154+J155*'Flight Input'!$AQ155,0)</f>
        <v>0</v>
      </c>
      <c r="S155">
        <f>IF('Flight Input'!$AZ155,S154+R155*'Flight Input'!$AQ155,0)</f>
        <v>0</v>
      </c>
      <c r="T155">
        <f>IF('Flight Input'!$AZ155,S155*'Analysis raw'!$B$13+'Analysis raw'!$B$14,0)</f>
        <v>0</v>
      </c>
      <c r="U155">
        <f>T155-'Flight Input'!$AE155</f>
        <v>0</v>
      </c>
      <c r="W155">
        <f>IF('Flight Input'!$AZ155,W154+K155*'Flight Input'!$AQ155,0)</f>
        <v>0</v>
      </c>
      <c r="X155">
        <f>IF('Flight Input'!$AZ155,X154+W155*'Flight Input'!$AQ155,0)</f>
        <v>0</v>
      </c>
      <c r="Y155">
        <f>IF('Flight Input'!$AZ155,X155*'Analysis raw'!$B$19+'Analysis raw'!$B$20,0)</f>
        <v>0</v>
      </c>
      <c r="Z155">
        <f>Y155-'Flight Input'!$AE155</f>
        <v>0</v>
      </c>
      <c r="AB155">
        <f>IF('Flight Input'!$AZ155,INTEGRAL2(E155,$B155,AB154,'Analysis raw'!$B$24),0)</f>
        <v>0</v>
      </c>
      <c r="AC155">
        <f>IF('Flight Input'!$AZ155,INTEGRAL2(AB155,$B155,AC154,'Analysis raw'!$B$25),0)</f>
        <v>0</v>
      </c>
      <c r="AD155">
        <f>IF('Flight Input'!$AZ155,AC155*'Analysis raw'!$B$26+'Analysis raw'!$B$27,0)</f>
        <v>0</v>
      </c>
      <c r="AE155">
        <f>AD155-'Flight Input'!$AE155</f>
        <v>0</v>
      </c>
    </row>
    <row r="156" spans="1:31" x14ac:dyDescent="0.3">
      <c r="A156">
        <v>154</v>
      </c>
      <c r="B156">
        <f>'Flight Input'!T156</f>
        <v>3.081607999978587</v>
      </c>
      <c r="C156">
        <f>'Flight Input'!X156</f>
        <v>9.8507691790000003</v>
      </c>
      <c r="E156">
        <f>C156-'Analysis raw'!$B$2</f>
        <v>1.9775600657041537E-3</v>
      </c>
      <c r="F156">
        <f>IF('Flight Input'!$AS156,F155+E156*'Flight Input'!$AQ156,0)</f>
        <v>0</v>
      </c>
      <c r="G156">
        <f>IF('Flight Input'!$AZ156,G155+F156*'Flight Input'!$AQ156,0)</f>
        <v>0</v>
      </c>
      <c r="I156">
        <f>C156-'Analysis raw'!$B$3</f>
        <v>-7.367901479376826E-3</v>
      </c>
      <c r="J156">
        <f>MEDIAN2(E156,'Analysis raw'!$B$12,2)</f>
        <v>1.9775600657041537E-3</v>
      </c>
      <c r="K156">
        <f>AVERAGE2(E156,'Analysis raw'!$B$18,2)</f>
        <v>1.9775600657041537E-3</v>
      </c>
      <c r="M156">
        <f>IF('Flight Input'!$AZ156,M155+E156*'Flight Input'!$AQ156,0)</f>
        <v>0</v>
      </c>
      <c r="N156">
        <f>IF('Flight Input'!$AZ156,N155+M156*'Flight Input'!$AQ156,0)</f>
        <v>0</v>
      </c>
      <c r="O156">
        <f>IF('Flight Input'!$AZ156,N156*'Analysis raw'!$B$4+'Analysis raw'!$B$5,0)</f>
        <v>0</v>
      </c>
      <c r="P156">
        <f>O156-'Flight Input'!$AE156</f>
        <v>0</v>
      </c>
      <c r="R156">
        <f>IF('Flight Input'!$AZ156,R155+J156*'Flight Input'!$AQ156,0)</f>
        <v>0</v>
      </c>
      <c r="S156">
        <f>IF('Flight Input'!$AZ156,S155+R156*'Flight Input'!$AQ156,0)</f>
        <v>0</v>
      </c>
      <c r="T156">
        <f>IF('Flight Input'!$AZ156,S156*'Analysis raw'!$B$13+'Analysis raw'!$B$14,0)</f>
        <v>0</v>
      </c>
      <c r="U156">
        <f>T156-'Flight Input'!$AE156</f>
        <v>0</v>
      </c>
      <c r="W156">
        <f>IF('Flight Input'!$AZ156,W155+K156*'Flight Input'!$AQ156,0)</f>
        <v>0</v>
      </c>
      <c r="X156">
        <f>IF('Flight Input'!$AZ156,X155+W156*'Flight Input'!$AQ156,0)</f>
        <v>0</v>
      </c>
      <c r="Y156">
        <f>IF('Flight Input'!$AZ156,X156*'Analysis raw'!$B$19+'Analysis raw'!$B$20,0)</f>
        <v>0</v>
      </c>
      <c r="Z156">
        <f>Y156-'Flight Input'!$AE156</f>
        <v>0</v>
      </c>
      <c r="AB156">
        <f>IF('Flight Input'!$AZ156,INTEGRAL2(E156,$B156,AB155,'Analysis raw'!$B$24),0)</f>
        <v>0</v>
      </c>
      <c r="AC156">
        <f>IF('Flight Input'!$AZ156,INTEGRAL2(AB156,$B156,AC155,'Analysis raw'!$B$25),0)</f>
        <v>0</v>
      </c>
      <c r="AD156">
        <f>IF('Flight Input'!$AZ156,AC156*'Analysis raw'!$B$26+'Analysis raw'!$B$27,0)</f>
        <v>0</v>
      </c>
      <c r="AE156">
        <f>AD156-'Flight Input'!$AE156</f>
        <v>0</v>
      </c>
    </row>
    <row r="157" spans="1:31" x14ac:dyDescent="0.3">
      <c r="A157">
        <v>155</v>
      </c>
      <c r="B157">
        <f>'Flight Input'!T157</f>
        <v>3.096817999961786</v>
      </c>
      <c r="C157">
        <f>'Flight Input'!X157</f>
        <v>9.8463956138000004</v>
      </c>
      <c r="E157">
        <f>C157-'Analysis raw'!$B$2</f>
        <v>-2.39600513429572E-3</v>
      </c>
      <c r="F157">
        <f>IF('Flight Input'!$AS157,F156+E157*'Flight Input'!$AQ157,0)</f>
        <v>0</v>
      </c>
      <c r="G157">
        <f>IF('Flight Input'!$AZ157,G156+F157*'Flight Input'!$AQ157,0)</f>
        <v>0</v>
      </c>
      <c r="I157">
        <f>C157-'Analysis raw'!$B$3</f>
        <v>-1.17414666793767E-2</v>
      </c>
      <c r="J157">
        <f>MEDIAN2(E157,'Analysis raw'!$B$12,2)</f>
        <v>-2.39600513429572E-3</v>
      </c>
      <c r="K157">
        <f>AVERAGE2(E157,'Analysis raw'!$B$18,2)</f>
        <v>-2.39600513429572E-3</v>
      </c>
      <c r="M157">
        <f>IF('Flight Input'!$AZ157,M156+E157*'Flight Input'!$AQ157,0)</f>
        <v>0</v>
      </c>
      <c r="N157">
        <f>IF('Flight Input'!$AZ157,N156+M157*'Flight Input'!$AQ157,0)</f>
        <v>0</v>
      </c>
      <c r="O157">
        <f>IF('Flight Input'!$AZ157,N157*'Analysis raw'!$B$4+'Analysis raw'!$B$5,0)</f>
        <v>0</v>
      </c>
      <c r="P157">
        <f>O157-'Flight Input'!$AE157</f>
        <v>0</v>
      </c>
      <c r="R157">
        <f>IF('Flight Input'!$AZ157,R156+J157*'Flight Input'!$AQ157,0)</f>
        <v>0</v>
      </c>
      <c r="S157">
        <f>IF('Flight Input'!$AZ157,S156+R157*'Flight Input'!$AQ157,0)</f>
        <v>0</v>
      </c>
      <c r="T157">
        <f>IF('Flight Input'!$AZ157,S157*'Analysis raw'!$B$13+'Analysis raw'!$B$14,0)</f>
        <v>0</v>
      </c>
      <c r="U157">
        <f>T157-'Flight Input'!$AE157</f>
        <v>0</v>
      </c>
      <c r="W157">
        <f>IF('Flight Input'!$AZ157,W156+K157*'Flight Input'!$AQ157,0)</f>
        <v>0</v>
      </c>
      <c r="X157">
        <f>IF('Flight Input'!$AZ157,X156+W157*'Flight Input'!$AQ157,0)</f>
        <v>0</v>
      </c>
      <c r="Y157">
        <f>IF('Flight Input'!$AZ157,X157*'Analysis raw'!$B$19+'Analysis raw'!$B$20,0)</f>
        <v>0</v>
      </c>
      <c r="Z157">
        <f>Y157-'Flight Input'!$AE157</f>
        <v>0</v>
      </c>
      <c r="AB157">
        <f>IF('Flight Input'!$AZ157,INTEGRAL2(E157,$B157,AB156,'Analysis raw'!$B$24),0)</f>
        <v>0</v>
      </c>
      <c r="AC157">
        <f>IF('Flight Input'!$AZ157,INTEGRAL2(AB157,$B157,AC156,'Analysis raw'!$B$25),0)</f>
        <v>0</v>
      </c>
      <c r="AD157">
        <f>IF('Flight Input'!$AZ157,AC157*'Analysis raw'!$B$26+'Analysis raw'!$B$27,0)</f>
        <v>0</v>
      </c>
      <c r="AE157">
        <f>AD157-'Flight Input'!$AE157</f>
        <v>0</v>
      </c>
    </row>
    <row r="158" spans="1:31" x14ac:dyDescent="0.3">
      <c r="A158">
        <v>156</v>
      </c>
      <c r="B158">
        <f>'Flight Input'!T158</f>
        <v>3.1123780000489205</v>
      </c>
      <c r="C158">
        <f>'Flight Input'!X158</f>
        <v>9.7981393036000011</v>
      </c>
      <c r="E158">
        <f>C158-'Analysis raw'!$B$2</f>
        <v>-5.0652315334295039E-2</v>
      </c>
      <c r="F158">
        <f>IF('Flight Input'!$AS158,F157+E158*'Flight Input'!$AQ158,0)</f>
        <v>0</v>
      </c>
      <c r="G158">
        <f>IF('Flight Input'!$AZ158,G157+F158*'Flight Input'!$AQ158,0)</f>
        <v>0</v>
      </c>
      <c r="I158">
        <f>C158-'Analysis raw'!$B$3</f>
        <v>-5.9997776879376019E-2</v>
      </c>
      <c r="J158">
        <f>MEDIAN2(E158,'Analysis raw'!$B$12,2)</f>
        <v>-5.0652315334295039E-2</v>
      </c>
      <c r="K158">
        <f>AVERAGE2(E158,'Analysis raw'!$B$18,2)</f>
        <v>-5.0652315334295039E-2</v>
      </c>
      <c r="M158">
        <f>IF('Flight Input'!$AZ158,M157+E158*'Flight Input'!$AQ158,0)</f>
        <v>0</v>
      </c>
      <c r="N158">
        <f>IF('Flight Input'!$AZ158,N157+M158*'Flight Input'!$AQ158,0)</f>
        <v>0</v>
      </c>
      <c r="O158">
        <f>IF('Flight Input'!$AZ158,N158*'Analysis raw'!$B$4+'Analysis raw'!$B$5,0)</f>
        <v>0</v>
      </c>
      <c r="P158">
        <f>O158-'Flight Input'!$AE158</f>
        <v>0</v>
      </c>
      <c r="R158">
        <f>IF('Flight Input'!$AZ158,R157+J158*'Flight Input'!$AQ158,0)</f>
        <v>0</v>
      </c>
      <c r="S158">
        <f>IF('Flight Input'!$AZ158,S157+R158*'Flight Input'!$AQ158,0)</f>
        <v>0</v>
      </c>
      <c r="T158">
        <f>IF('Flight Input'!$AZ158,S158*'Analysis raw'!$B$13+'Analysis raw'!$B$14,0)</f>
        <v>0</v>
      </c>
      <c r="U158">
        <f>T158-'Flight Input'!$AE158</f>
        <v>0</v>
      </c>
      <c r="W158">
        <f>IF('Flight Input'!$AZ158,W157+K158*'Flight Input'!$AQ158,0)</f>
        <v>0</v>
      </c>
      <c r="X158">
        <f>IF('Flight Input'!$AZ158,X157+W158*'Flight Input'!$AQ158,0)</f>
        <v>0</v>
      </c>
      <c r="Y158">
        <f>IF('Flight Input'!$AZ158,X158*'Analysis raw'!$B$19+'Analysis raw'!$B$20,0)</f>
        <v>0</v>
      </c>
      <c r="Z158">
        <f>Y158-'Flight Input'!$AE158</f>
        <v>0</v>
      </c>
      <c r="AB158">
        <f>IF('Flight Input'!$AZ158,INTEGRAL2(E158,$B158,AB157,'Analysis raw'!$B$24),0)</f>
        <v>0</v>
      </c>
      <c r="AC158">
        <f>IF('Flight Input'!$AZ158,INTEGRAL2(AB158,$B158,AC157,'Analysis raw'!$B$25),0)</f>
        <v>0</v>
      </c>
      <c r="AD158">
        <f>IF('Flight Input'!$AZ158,AC158*'Analysis raw'!$B$26+'Analysis raw'!$B$27,0)</f>
        <v>0</v>
      </c>
      <c r="AE158">
        <f>AD158-'Flight Input'!$AE158</f>
        <v>0</v>
      </c>
    </row>
    <row r="159" spans="1:31" x14ac:dyDescent="0.3">
      <c r="A159">
        <v>157</v>
      </c>
      <c r="B159">
        <f>'Flight Input'!T159</f>
        <v>3.1377489999867976</v>
      </c>
      <c r="C159">
        <f>'Flight Input'!X159</f>
        <v>9.8573099144</v>
      </c>
      <c r="E159">
        <f>C159-'Analysis raw'!$B$2</f>
        <v>8.5182954657039289E-3</v>
      </c>
      <c r="F159">
        <f>IF('Flight Input'!$AS159,F158+E159*'Flight Input'!$AQ159,0)</f>
        <v>0</v>
      </c>
      <c r="G159">
        <f>IF('Flight Input'!$AZ159,G158+F159*'Flight Input'!$AQ159,0)</f>
        <v>0</v>
      </c>
      <c r="I159">
        <f>C159-'Analysis raw'!$B$3</f>
        <v>-8.2716607937705078E-4</v>
      </c>
      <c r="J159">
        <f>MEDIAN2(E159,'Analysis raw'!$B$12,2)</f>
        <v>8.5182954657039289E-3</v>
      </c>
      <c r="K159">
        <f>AVERAGE2(E159,'Analysis raw'!$B$18,2)</f>
        <v>8.5182954657039289E-3</v>
      </c>
      <c r="M159">
        <f>IF('Flight Input'!$AZ159,M158+E159*'Flight Input'!$AQ159,0)</f>
        <v>0</v>
      </c>
      <c r="N159">
        <f>IF('Flight Input'!$AZ159,N158+M159*'Flight Input'!$AQ159,0)</f>
        <v>0</v>
      </c>
      <c r="O159">
        <f>IF('Flight Input'!$AZ159,N159*'Analysis raw'!$B$4+'Analysis raw'!$B$5,0)</f>
        <v>0</v>
      </c>
      <c r="P159">
        <f>O159-'Flight Input'!$AE159</f>
        <v>0</v>
      </c>
      <c r="R159">
        <f>IF('Flight Input'!$AZ159,R158+J159*'Flight Input'!$AQ159,0)</f>
        <v>0</v>
      </c>
      <c r="S159">
        <f>IF('Flight Input'!$AZ159,S158+R159*'Flight Input'!$AQ159,0)</f>
        <v>0</v>
      </c>
      <c r="T159">
        <f>IF('Flight Input'!$AZ159,S159*'Analysis raw'!$B$13+'Analysis raw'!$B$14,0)</f>
        <v>0</v>
      </c>
      <c r="U159">
        <f>T159-'Flight Input'!$AE159</f>
        <v>0</v>
      </c>
      <c r="W159">
        <f>IF('Flight Input'!$AZ159,W158+K159*'Flight Input'!$AQ159,0)</f>
        <v>0</v>
      </c>
      <c r="X159">
        <f>IF('Flight Input'!$AZ159,X158+W159*'Flight Input'!$AQ159,0)</f>
        <v>0</v>
      </c>
      <c r="Y159">
        <f>IF('Flight Input'!$AZ159,X159*'Analysis raw'!$B$19+'Analysis raw'!$B$20,0)</f>
        <v>0</v>
      </c>
      <c r="Z159">
        <f>Y159-'Flight Input'!$AE159</f>
        <v>0</v>
      </c>
      <c r="AB159">
        <f>IF('Flight Input'!$AZ159,INTEGRAL2(E159,$B159,AB158,'Analysis raw'!$B$24),0)</f>
        <v>0</v>
      </c>
      <c r="AC159">
        <f>IF('Flight Input'!$AZ159,INTEGRAL2(AB159,$B159,AC158,'Analysis raw'!$B$25),0)</f>
        <v>0</v>
      </c>
      <c r="AD159">
        <f>IF('Flight Input'!$AZ159,AC159*'Analysis raw'!$B$26+'Analysis raw'!$B$27,0)</f>
        <v>0</v>
      </c>
      <c r="AE159">
        <f>AD159-'Flight Input'!$AE159</f>
        <v>0</v>
      </c>
    </row>
    <row r="160" spans="1:31" x14ac:dyDescent="0.3">
      <c r="A160">
        <v>158</v>
      </c>
      <c r="B160">
        <f>'Flight Input'!T160</f>
        <v>3.1620119999861345</v>
      </c>
      <c r="C160">
        <f>'Flight Input'!X160</f>
        <v>9.8510241402000016</v>
      </c>
      <c r="E160">
        <f>C160-'Analysis raw'!$B$2</f>
        <v>2.2325212657055005E-3</v>
      </c>
      <c r="F160">
        <f>IF('Flight Input'!$AS160,F159+E160*'Flight Input'!$AQ160,0)</f>
        <v>0</v>
      </c>
      <c r="G160">
        <f>IF('Flight Input'!$AZ160,G159+F160*'Flight Input'!$AQ160,0)</f>
        <v>0</v>
      </c>
      <c r="I160">
        <f>C160-'Analysis raw'!$B$3</f>
        <v>-7.1129402793754792E-3</v>
      </c>
      <c r="J160">
        <f>MEDIAN2(E160,'Analysis raw'!$B$12,2)</f>
        <v>2.2325212657055005E-3</v>
      </c>
      <c r="K160">
        <f>AVERAGE2(E160,'Analysis raw'!$B$18,2)</f>
        <v>2.2325212657055005E-3</v>
      </c>
      <c r="M160">
        <f>IF('Flight Input'!$AZ160,M159+E160*'Flight Input'!$AQ160,0)</f>
        <v>0</v>
      </c>
      <c r="N160">
        <f>IF('Flight Input'!$AZ160,N159+M160*'Flight Input'!$AQ160,0)</f>
        <v>0</v>
      </c>
      <c r="O160">
        <f>IF('Flight Input'!$AZ160,N160*'Analysis raw'!$B$4+'Analysis raw'!$B$5,0)</f>
        <v>0</v>
      </c>
      <c r="P160">
        <f>O160-'Flight Input'!$AE160</f>
        <v>0</v>
      </c>
      <c r="R160">
        <f>IF('Flight Input'!$AZ160,R159+J160*'Flight Input'!$AQ160,0)</f>
        <v>0</v>
      </c>
      <c r="S160">
        <f>IF('Flight Input'!$AZ160,S159+R160*'Flight Input'!$AQ160,0)</f>
        <v>0</v>
      </c>
      <c r="T160">
        <f>IF('Flight Input'!$AZ160,S160*'Analysis raw'!$B$13+'Analysis raw'!$B$14,0)</f>
        <v>0</v>
      </c>
      <c r="U160">
        <f>T160-'Flight Input'!$AE160</f>
        <v>0</v>
      </c>
      <c r="W160">
        <f>IF('Flight Input'!$AZ160,W159+K160*'Flight Input'!$AQ160,0)</f>
        <v>0</v>
      </c>
      <c r="X160">
        <f>IF('Flight Input'!$AZ160,X159+W160*'Flight Input'!$AQ160,0)</f>
        <v>0</v>
      </c>
      <c r="Y160">
        <f>IF('Flight Input'!$AZ160,X160*'Analysis raw'!$B$19+'Analysis raw'!$B$20,0)</f>
        <v>0</v>
      </c>
      <c r="Z160">
        <f>Y160-'Flight Input'!$AE160</f>
        <v>0</v>
      </c>
      <c r="AB160">
        <f>IF('Flight Input'!$AZ160,INTEGRAL2(E160,$B160,AB159,'Analysis raw'!$B$24),0)</f>
        <v>0</v>
      </c>
      <c r="AC160">
        <f>IF('Flight Input'!$AZ160,INTEGRAL2(AB160,$B160,AC159,'Analysis raw'!$B$25),0)</f>
        <v>0</v>
      </c>
      <c r="AD160">
        <f>IF('Flight Input'!$AZ160,AC160*'Analysis raw'!$B$26+'Analysis raw'!$B$27,0)</f>
        <v>0</v>
      </c>
      <c r="AE160">
        <f>AD160-'Flight Input'!$AE160</f>
        <v>0</v>
      </c>
    </row>
    <row r="161" spans="1:31" x14ac:dyDescent="0.3">
      <c r="A161">
        <v>159</v>
      </c>
      <c r="B161">
        <f>'Flight Input'!T161</f>
        <v>3.1787160000531003</v>
      </c>
      <c r="C161">
        <f>'Flight Input'!X161</f>
        <v>9.8479155748</v>
      </c>
      <c r="E161">
        <f>C161-'Analysis raw'!$B$2</f>
        <v>-8.7604413429609451E-4</v>
      </c>
      <c r="F161">
        <f>IF('Flight Input'!$AS161,F160+E161*'Flight Input'!$AQ161,0)</f>
        <v>0</v>
      </c>
      <c r="G161">
        <f>IF('Flight Input'!$AZ161,G160+F161*'Flight Input'!$AQ161,0)</f>
        <v>0</v>
      </c>
      <c r="I161">
        <f>C161-'Analysis raw'!$B$3</f>
        <v>-1.0221505679377074E-2</v>
      </c>
      <c r="J161">
        <f>MEDIAN2(E161,'Analysis raw'!$B$12,2)</f>
        <v>-8.7604413429609451E-4</v>
      </c>
      <c r="K161">
        <f>AVERAGE2(E161,'Analysis raw'!$B$18,2)</f>
        <v>-8.7604413429609451E-4</v>
      </c>
      <c r="M161">
        <f>IF('Flight Input'!$AZ161,M160+E161*'Flight Input'!$AQ161,0)</f>
        <v>0</v>
      </c>
      <c r="N161">
        <f>IF('Flight Input'!$AZ161,N160+M161*'Flight Input'!$AQ161,0)</f>
        <v>0</v>
      </c>
      <c r="O161">
        <f>IF('Flight Input'!$AZ161,N161*'Analysis raw'!$B$4+'Analysis raw'!$B$5,0)</f>
        <v>0</v>
      </c>
      <c r="P161">
        <f>O161-'Flight Input'!$AE161</f>
        <v>0</v>
      </c>
      <c r="R161">
        <f>IF('Flight Input'!$AZ161,R160+J161*'Flight Input'!$AQ161,0)</f>
        <v>0</v>
      </c>
      <c r="S161">
        <f>IF('Flight Input'!$AZ161,S160+R161*'Flight Input'!$AQ161,0)</f>
        <v>0</v>
      </c>
      <c r="T161">
        <f>IF('Flight Input'!$AZ161,S161*'Analysis raw'!$B$13+'Analysis raw'!$B$14,0)</f>
        <v>0</v>
      </c>
      <c r="U161">
        <f>T161-'Flight Input'!$AE161</f>
        <v>0</v>
      </c>
      <c r="W161">
        <f>IF('Flight Input'!$AZ161,W160+K161*'Flight Input'!$AQ161,0)</f>
        <v>0</v>
      </c>
      <c r="X161">
        <f>IF('Flight Input'!$AZ161,X160+W161*'Flight Input'!$AQ161,0)</f>
        <v>0</v>
      </c>
      <c r="Y161">
        <f>IF('Flight Input'!$AZ161,X161*'Analysis raw'!$B$19+'Analysis raw'!$B$20,0)</f>
        <v>0</v>
      </c>
      <c r="Z161">
        <f>Y161-'Flight Input'!$AE161</f>
        <v>0</v>
      </c>
      <c r="AB161">
        <f>IF('Flight Input'!$AZ161,INTEGRAL2(E161,$B161,AB160,'Analysis raw'!$B$24),0)</f>
        <v>0</v>
      </c>
      <c r="AC161">
        <f>IF('Flight Input'!$AZ161,INTEGRAL2(AB161,$B161,AC160,'Analysis raw'!$B$25),0)</f>
        <v>0</v>
      </c>
      <c r="AD161">
        <f>IF('Flight Input'!$AZ161,AC161*'Analysis raw'!$B$26+'Analysis raw'!$B$27,0)</f>
        <v>0</v>
      </c>
      <c r="AE161">
        <f>AD161-'Flight Input'!$AE161</f>
        <v>0</v>
      </c>
    </row>
    <row r="162" spans="1:31" x14ac:dyDescent="0.3">
      <c r="A162">
        <v>160</v>
      </c>
      <c r="B162">
        <f>'Flight Input'!T162</f>
        <v>3.1976929999655113</v>
      </c>
      <c r="C162">
        <f>'Flight Input'!X162</f>
        <v>9.8522303028000007</v>
      </c>
      <c r="E162">
        <f>C162-'Analysis raw'!$B$2</f>
        <v>3.4386838657045615E-3</v>
      </c>
      <c r="F162">
        <f>IF('Flight Input'!$AS162,F161+E162*'Flight Input'!$AQ162,0)</f>
        <v>0</v>
      </c>
      <c r="G162">
        <f>IF('Flight Input'!$AZ162,G161+F162*'Flight Input'!$AQ162,0)</f>
        <v>0</v>
      </c>
      <c r="I162">
        <f>C162-'Analysis raw'!$B$3</f>
        <v>-5.9067776793764182E-3</v>
      </c>
      <c r="J162">
        <f>MEDIAN2(E162,'Analysis raw'!$B$12,2)</f>
        <v>3.4386838657045615E-3</v>
      </c>
      <c r="K162">
        <f>AVERAGE2(E162,'Analysis raw'!$B$18,2)</f>
        <v>3.4386838657045615E-3</v>
      </c>
      <c r="M162">
        <f>IF('Flight Input'!$AZ162,M161+E162*'Flight Input'!$AQ162,0)</f>
        <v>0</v>
      </c>
      <c r="N162">
        <f>IF('Flight Input'!$AZ162,N161+M162*'Flight Input'!$AQ162,0)</f>
        <v>0</v>
      </c>
      <c r="O162">
        <f>IF('Flight Input'!$AZ162,N162*'Analysis raw'!$B$4+'Analysis raw'!$B$5,0)</f>
        <v>0</v>
      </c>
      <c r="P162">
        <f>O162-'Flight Input'!$AE162</f>
        <v>0</v>
      </c>
      <c r="R162">
        <f>IF('Flight Input'!$AZ162,R161+J162*'Flight Input'!$AQ162,0)</f>
        <v>0</v>
      </c>
      <c r="S162">
        <f>IF('Flight Input'!$AZ162,S161+R162*'Flight Input'!$AQ162,0)</f>
        <v>0</v>
      </c>
      <c r="T162">
        <f>IF('Flight Input'!$AZ162,S162*'Analysis raw'!$B$13+'Analysis raw'!$B$14,0)</f>
        <v>0</v>
      </c>
      <c r="U162">
        <f>T162-'Flight Input'!$AE162</f>
        <v>0</v>
      </c>
      <c r="W162">
        <f>IF('Flight Input'!$AZ162,W161+K162*'Flight Input'!$AQ162,0)</f>
        <v>0</v>
      </c>
      <c r="X162">
        <f>IF('Flight Input'!$AZ162,X161+W162*'Flight Input'!$AQ162,0)</f>
        <v>0</v>
      </c>
      <c r="Y162">
        <f>IF('Flight Input'!$AZ162,X162*'Analysis raw'!$B$19+'Analysis raw'!$B$20,0)</f>
        <v>0</v>
      </c>
      <c r="Z162">
        <f>Y162-'Flight Input'!$AE162</f>
        <v>0</v>
      </c>
      <c r="AB162">
        <f>IF('Flight Input'!$AZ162,INTEGRAL2(E162,$B162,AB161,'Analysis raw'!$B$24),0)</f>
        <v>0</v>
      </c>
      <c r="AC162">
        <f>IF('Flight Input'!$AZ162,INTEGRAL2(AB162,$B162,AC161,'Analysis raw'!$B$25),0)</f>
        <v>0</v>
      </c>
      <c r="AD162">
        <f>IF('Flight Input'!$AZ162,AC162*'Analysis raw'!$B$26+'Analysis raw'!$B$27,0)</f>
        <v>0</v>
      </c>
      <c r="AE162">
        <f>AD162-'Flight Input'!$AE162</f>
        <v>0</v>
      </c>
    </row>
    <row r="163" spans="1:31" x14ac:dyDescent="0.3">
      <c r="A163">
        <v>161</v>
      </c>
      <c r="B163">
        <f>'Flight Input'!T163</f>
        <v>3.217534999945201</v>
      </c>
      <c r="C163">
        <f>'Flight Input'!X163</f>
        <v>9.8492688303999998</v>
      </c>
      <c r="E163">
        <f>C163-'Analysis raw'!$B$2</f>
        <v>4.7721146570367523E-4</v>
      </c>
      <c r="F163">
        <f>IF('Flight Input'!$AS163,F162+E163*'Flight Input'!$AQ163,0)</f>
        <v>0</v>
      </c>
      <c r="G163">
        <f>IF('Flight Input'!$AZ163,G162+F163*'Flight Input'!$AQ163,0)</f>
        <v>0</v>
      </c>
      <c r="I163">
        <f>C163-'Analysis raw'!$B$3</f>
        <v>-8.8682500793773045E-3</v>
      </c>
      <c r="J163">
        <f>MEDIAN2(E163,'Analysis raw'!$B$12,2)</f>
        <v>4.7721146570367523E-4</v>
      </c>
      <c r="K163">
        <f>AVERAGE2(E163,'Analysis raw'!$B$18,2)</f>
        <v>4.7721146570367523E-4</v>
      </c>
      <c r="M163">
        <f>IF('Flight Input'!$AZ163,M162+E163*'Flight Input'!$AQ163,0)</f>
        <v>0</v>
      </c>
      <c r="N163">
        <f>IF('Flight Input'!$AZ163,N162+M163*'Flight Input'!$AQ163,0)</f>
        <v>0</v>
      </c>
      <c r="O163">
        <f>IF('Flight Input'!$AZ163,N163*'Analysis raw'!$B$4+'Analysis raw'!$B$5,0)</f>
        <v>0</v>
      </c>
      <c r="P163">
        <f>O163-'Flight Input'!$AE163</f>
        <v>0</v>
      </c>
      <c r="R163">
        <f>IF('Flight Input'!$AZ163,R162+J163*'Flight Input'!$AQ163,0)</f>
        <v>0</v>
      </c>
      <c r="S163">
        <f>IF('Flight Input'!$AZ163,S162+R163*'Flight Input'!$AQ163,0)</f>
        <v>0</v>
      </c>
      <c r="T163">
        <f>IF('Flight Input'!$AZ163,S163*'Analysis raw'!$B$13+'Analysis raw'!$B$14,0)</f>
        <v>0</v>
      </c>
      <c r="U163">
        <f>T163-'Flight Input'!$AE163</f>
        <v>0</v>
      </c>
      <c r="W163">
        <f>IF('Flight Input'!$AZ163,W162+K163*'Flight Input'!$AQ163,0)</f>
        <v>0</v>
      </c>
      <c r="X163">
        <f>IF('Flight Input'!$AZ163,X162+W163*'Flight Input'!$AQ163,0)</f>
        <v>0</v>
      </c>
      <c r="Y163">
        <f>IF('Flight Input'!$AZ163,X163*'Analysis raw'!$B$19+'Analysis raw'!$B$20,0)</f>
        <v>0</v>
      </c>
      <c r="Z163">
        <f>Y163-'Flight Input'!$AE163</f>
        <v>0</v>
      </c>
      <c r="AB163">
        <f>IF('Flight Input'!$AZ163,INTEGRAL2(E163,$B163,AB162,'Analysis raw'!$B$24),0)</f>
        <v>0</v>
      </c>
      <c r="AC163">
        <f>IF('Flight Input'!$AZ163,INTEGRAL2(AB163,$B163,AC162,'Analysis raw'!$B$25),0)</f>
        <v>0</v>
      </c>
      <c r="AD163">
        <f>IF('Flight Input'!$AZ163,AC163*'Analysis raw'!$B$26+'Analysis raw'!$B$27,0)</f>
        <v>0</v>
      </c>
      <c r="AE163">
        <f>AD163-'Flight Input'!$AE163</f>
        <v>0</v>
      </c>
    </row>
    <row r="164" spans="1:31" x14ac:dyDescent="0.3">
      <c r="A164">
        <v>162</v>
      </c>
      <c r="B164">
        <f>'Flight Input'!T164</f>
        <v>3.2402080000611022</v>
      </c>
      <c r="C164">
        <f>'Flight Input'!X164</f>
        <v>9.8497689465999994</v>
      </c>
      <c r="E164">
        <f>C164-'Analysis raw'!$B$2</f>
        <v>9.7732766570324259E-4</v>
      </c>
      <c r="F164">
        <f>IF('Flight Input'!$AS164,F163+E164*'Flight Input'!$AQ164,0)</f>
        <v>0</v>
      </c>
      <c r="G164">
        <f>IF('Flight Input'!$AZ164,G163+F164*'Flight Input'!$AQ164,0)</f>
        <v>0</v>
      </c>
      <c r="I164">
        <f>C164-'Analysis raw'!$B$3</f>
        <v>-8.3681338793777371E-3</v>
      </c>
      <c r="J164">
        <f>MEDIAN2(E164,'Analysis raw'!$B$12,2)</f>
        <v>9.7732766570324259E-4</v>
      </c>
      <c r="K164">
        <f>AVERAGE2(E164,'Analysis raw'!$B$18,2)</f>
        <v>9.7732766570324259E-4</v>
      </c>
      <c r="M164">
        <f>IF('Flight Input'!$AZ164,M163+E164*'Flight Input'!$AQ164,0)</f>
        <v>0</v>
      </c>
      <c r="N164">
        <f>IF('Flight Input'!$AZ164,N163+M164*'Flight Input'!$AQ164,0)</f>
        <v>0</v>
      </c>
      <c r="O164">
        <f>IF('Flight Input'!$AZ164,N164*'Analysis raw'!$B$4+'Analysis raw'!$B$5,0)</f>
        <v>0</v>
      </c>
      <c r="P164">
        <f>O164-'Flight Input'!$AE164</f>
        <v>0</v>
      </c>
      <c r="R164">
        <f>IF('Flight Input'!$AZ164,R163+J164*'Flight Input'!$AQ164,0)</f>
        <v>0</v>
      </c>
      <c r="S164">
        <f>IF('Flight Input'!$AZ164,S163+R164*'Flight Input'!$AQ164,0)</f>
        <v>0</v>
      </c>
      <c r="T164">
        <f>IF('Flight Input'!$AZ164,S164*'Analysis raw'!$B$13+'Analysis raw'!$B$14,0)</f>
        <v>0</v>
      </c>
      <c r="U164">
        <f>T164-'Flight Input'!$AE164</f>
        <v>0</v>
      </c>
      <c r="W164">
        <f>IF('Flight Input'!$AZ164,W163+K164*'Flight Input'!$AQ164,0)</f>
        <v>0</v>
      </c>
      <c r="X164">
        <f>IF('Flight Input'!$AZ164,X163+W164*'Flight Input'!$AQ164,0)</f>
        <v>0</v>
      </c>
      <c r="Y164">
        <f>IF('Flight Input'!$AZ164,X164*'Analysis raw'!$B$19+'Analysis raw'!$B$20,0)</f>
        <v>0</v>
      </c>
      <c r="Z164">
        <f>Y164-'Flight Input'!$AE164</f>
        <v>0</v>
      </c>
      <c r="AB164">
        <f>IF('Flight Input'!$AZ164,INTEGRAL2(E164,$B164,AB163,'Analysis raw'!$B$24),0)</f>
        <v>0</v>
      </c>
      <c r="AC164">
        <f>IF('Flight Input'!$AZ164,INTEGRAL2(AB164,$B164,AC163,'Analysis raw'!$B$25),0)</f>
        <v>0</v>
      </c>
      <c r="AD164">
        <f>IF('Flight Input'!$AZ164,AC164*'Analysis raw'!$B$26+'Analysis raw'!$B$27,0)</f>
        <v>0</v>
      </c>
      <c r="AE164">
        <f>AD164-'Flight Input'!$AE164</f>
        <v>0</v>
      </c>
    </row>
    <row r="165" spans="1:31" x14ac:dyDescent="0.3">
      <c r="A165">
        <v>163</v>
      </c>
      <c r="B165">
        <f>'Flight Input'!T165</f>
        <v>3.2590730000520125</v>
      </c>
      <c r="C165">
        <f>'Flight Input'!X165</f>
        <v>9.8498670086000004</v>
      </c>
      <c r="E165">
        <f>C165-'Analysis raw'!$B$2</f>
        <v>1.0753896657043072E-3</v>
      </c>
      <c r="F165">
        <f>IF('Flight Input'!$AS165,F164+E165*'Flight Input'!$AQ165,0)</f>
        <v>0</v>
      </c>
      <c r="G165">
        <f>IF('Flight Input'!$AZ165,G164+F165*'Flight Input'!$AQ165,0)</f>
        <v>0</v>
      </c>
      <c r="I165">
        <f>C165-'Analysis raw'!$B$3</f>
        <v>-8.2700718793766725E-3</v>
      </c>
      <c r="J165">
        <f>MEDIAN2(E165,'Analysis raw'!$B$12,2)</f>
        <v>1.0753896657043072E-3</v>
      </c>
      <c r="K165">
        <f>AVERAGE2(E165,'Analysis raw'!$B$18,2)</f>
        <v>1.0753896657043072E-3</v>
      </c>
      <c r="M165">
        <f>IF('Flight Input'!$AZ165,M164+E165*'Flight Input'!$AQ165,0)</f>
        <v>0</v>
      </c>
      <c r="N165">
        <f>IF('Flight Input'!$AZ165,N164+M165*'Flight Input'!$AQ165,0)</f>
        <v>0</v>
      </c>
      <c r="O165">
        <f>IF('Flight Input'!$AZ165,N165*'Analysis raw'!$B$4+'Analysis raw'!$B$5,0)</f>
        <v>0</v>
      </c>
      <c r="P165">
        <f>O165-'Flight Input'!$AE165</f>
        <v>0</v>
      </c>
      <c r="R165">
        <f>IF('Flight Input'!$AZ165,R164+J165*'Flight Input'!$AQ165,0)</f>
        <v>0</v>
      </c>
      <c r="S165">
        <f>IF('Flight Input'!$AZ165,S164+R165*'Flight Input'!$AQ165,0)</f>
        <v>0</v>
      </c>
      <c r="T165">
        <f>IF('Flight Input'!$AZ165,S165*'Analysis raw'!$B$13+'Analysis raw'!$B$14,0)</f>
        <v>0</v>
      </c>
      <c r="U165">
        <f>T165-'Flight Input'!$AE165</f>
        <v>0</v>
      </c>
      <c r="W165">
        <f>IF('Flight Input'!$AZ165,W164+K165*'Flight Input'!$AQ165,0)</f>
        <v>0</v>
      </c>
      <c r="X165">
        <f>IF('Flight Input'!$AZ165,X164+W165*'Flight Input'!$AQ165,0)</f>
        <v>0</v>
      </c>
      <c r="Y165">
        <f>IF('Flight Input'!$AZ165,X165*'Analysis raw'!$B$19+'Analysis raw'!$B$20,0)</f>
        <v>0</v>
      </c>
      <c r="Z165">
        <f>Y165-'Flight Input'!$AE165</f>
        <v>0</v>
      </c>
      <c r="AB165">
        <f>IF('Flight Input'!$AZ165,INTEGRAL2(E165,$B165,AB164,'Analysis raw'!$B$24),0)</f>
        <v>0</v>
      </c>
      <c r="AC165">
        <f>IF('Flight Input'!$AZ165,INTEGRAL2(AB165,$B165,AC164,'Analysis raw'!$B$25),0)</f>
        <v>0</v>
      </c>
      <c r="AD165">
        <f>IF('Flight Input'!$AZ165,AC165*'Analysis raw'!$B$26+'Analysis raw'!$B$27,0)</f>
        <v>0</v>
      </c>
      <c r="AE165">
        <f>AD165-'Flight Input'!$AE165</f>
        <v>0</v>
      </c>
    </row>
    <row r="166" spans="1:31" x14ac:dyDescent="0.3">
      <c r="A166">
        <v>164</v>
      </c>
      <c r="B166">
        <f>'Flight Input'!T166</f>
        <v>3.2737450000131503</v>
      </c>
      <c r="C166">
        <f>'Flight Input'!X166</f>
        <v>9.8497395280000006</v>
      </c>
      <c r="E166">
        <f>C166-'Analysis raw'!$B$2</f>
        <v>9.4790906570452194E-4</v>
      </c>
      <c r="F166">
        <f>IF('Flight Input'!$AS166,F165+E166*'Flight Input'!$AQ166,0)</f>
        <v>0</v>
      </c>
      <c r="G166">
        <f>IF('Flight Input'!$AZ166,G165+F166*'Flight Input'!$AQ166,0)</f>
        <v>0</v>
      </c>
      <c r="I166">
        <f>C166-'Analysis raw'!$B$3</f>
        <v>-8.3975524793764578E-3</v>
      </c>
      <c r="J166">
        <f>MEDIAN2(E166,'Analysis raw'!$B$12,2)</f>
        <v>9.4790906570452194E-4</v>
      </c>
      <c r="K166">
        <f>AVERAGE2(E166,'Analysis raw'!$B$18,2)</f>
        <v>9.4790906570452194E-4</v>
      </c>
      <c r="M166">
        <f>IF('Flight Input'!$AZ166,M165+E166*'Flight Input'!$AQ166,0)</f>
        <v>0</v>
      </c>
      <c r="N166">
        <f>IF('Flight Input'!$AZ166,N165+M166*'Flight Input'!$AQ166,0)</f>
        <v>0</v>
      </c>
      <c r="O166">
        <f>IF('Flight Input'!$AZ166,N166*'Analysis raw'!$B$4+'Analysis raw'!$B$5,0)</f>
        <v>0</v>
      </c>
      <c r="P166">
        <f>O166-'Flight Input'!$AE166</f>
        <v>0</v>
      </c>
      <c r="R166">
        <f>IF('Flight Input'!$AZ166,R165+J166*'Flight Input'!$AQ166,0)</f>
        <v>0</v>
      </c>
      <c r="S166">
        <f>IF('Flight Input'!$AZ166,S165+R166*'Flight Input'!$AQ166,0)</f>
        <v>0</v>
      </c>
      <c r="T166">
        <f>IF('Flight Input'!$AZ166,S166*'Analysis raw'!$B$13+'Analysis raw'!$B$14,0)</f>
        <v>0</v>
      </c>
      <c r="U166">
        <f>T166-'Flight Input'!$AE166</f>
        <v>0</v>
      </c>
      <c r="W166">
        <f>IF('Flight Input'!$AZ166,W165+K166*'Flight Input'!$AQ166,0)</f>
        <v>0</v>
      </c>
      <c r="X166">
        <f>IF('Flight Input'!$AZ166,X165+W166*'Flight Input'!$AQ166,0)</f>
        <v>0</v>
      </c>
      <c r="Y166">
        <f>IF('Flight Input'!$AZ166,X166*'Analysis raw'!$B$19+'Analysis raw'!$B$20,0)</f>
        <v>0</v>
      </c>
      <c r="Z166">
        <f>Y166-'Flight Input'!$AE166</f>
        <v>0</v>
      </c>
      <c r="AB166">
        <f>IF('Flight Input'!$AZ166,INTEGRAL2(E166,$B166,AB165,'Analysis raw'!$B$24),0)</f>
        <v>0</v>
      </c>
      <c r="AC166">
        <f>IF('Flight Input'!$AZ166,INTEGRAL2(AB166,$B166,AC165,'Analysis raw'!$B$25),0)</f>
        <v>0</v>
      </c>
      <c r="AD166">
        <f>IF('Flight Input'!$AZ166,AC166*'Analysis raw'!$B$26+'Analysis raw'!$B$27,0)</f>
        <v>0</v>
      </c>
      <c r="AE166">
        <f>AD166-'Flight Input'!$AE166</f>
        <v>0</v>
      </c>
    </row>
    <row r="167" spans="1:31" x14ac:dyDescent="0.3">
      <c r="A167">
        <v>165</v>
      </c>
      <c r="B167">
        <f>'Flight Input'!T167</f>
        <v>3.298462999984622</v>
      </c>
      <c r="C167">
        <f>'Flight Input'!X167</f>
        <v>9.8497003032000023</v>
      </c>
      <c r="E167">
        <f>C167-'Analysis raw'!$B$2</f>
        <v>9.0868426570622773E-4</v>
      </c>
      <c r="F167">
        <f>IF('Flight Input'!$AS167,F166+E167*'Flight Input'!$AQ167,0)</f>
        <v>0</v>
      </c>
      <c r="G167">
        <f>IF('Flight Input'!$AZ167,G166+F167*'Flight Input'!$AQ167,0)</f>
        <v>0</v>
      </c>
      <c r="I167">
        <f>C167-'Analysis raw'!$B$3</f>
        <v>-8.436777279374752E-3</v>
      </c>
      <c r="J167">
        <f>MEDIAN2(E167,'Analysis raw'!$B$12,2)</f>
        <v>9.0868426570622773E-4</v>
      </c>
      <c r="K167">
        <f>AVERAGE2(E167,'Analysis raw'!$B$18,2)</f>
        <v>9.0868426570622773E-4</v>
      </c>
      <c r="M167">
        <f>IF('Flight Input'!$AZ167,M166+E167*'Flight Input'!$AQ167,0)</f>
        <v>0</v>
      </c>
      <c r="N167">
        <f>IF('Flight Input'!$AZ167,N166+M167*'Flight Input'!$AQ167,0)</f>
        <v>0</v>
      </c>
      <c r="O167">
        <f>IF('Flight Input'!$AZ167,N167*'Analysis raw'!$B$4+'Analysis raw'!$B$5,0)</f>
        <v>0</v>
      </c>
      <c r="P167">
        <f>O167-'Flight Input'!$AE167</f>
        <v>0</v>
      </c>
      <c r="R167">
        <f>IF('Flight Input'!$AZ167,R166+J167*'Flight Input'!$AQ167,0)</f>
        <v>0</v>
      </c>
      <c r="S167">
        <f>IF('Flight Input'!$AZ167,S166+R167*'Flight Input'!$AQ167,0)</f>
        <v>0</v>
      </c>
      <c r="T167">
        <f>IF('Flight Input'!$AZ167,S167*'Analysis raw'!$B$13+'Analysis raw'!$B$14,0)</f>
        <v>0</v>
      </c>
      <c r="U167">
        <f>T167-'Flight Input'!$AE167</f>
        <v>0</v>
      </c>
      <c r="W167">
        <f>IF('Flight Input'!$AZ167,W166+K167*'Flight Input'!$AQ167,0)</f>
        <v>0</v>
      </c>
      <c r="X167">
        <f>IF('Flight Input'!$AZ167,X166+W167*'Flight Input'!$AQ167,0)</f>
        <v>0</v>
      </c>
      <c r="Y167">
        <f>IF('Flight Input'!$AZ167,X167*'Analysis raw'!$B$19+'Analysis raw'!$B$20,0)</f>
        <v>0</v>
      </c>
      <c r="Z167">
        <f>Y167-'Flight Input'!$AE167</f>
        <v>0</v>
      </c>
      <c r="AB167">
        <f>IF('Flight Input'!$AZ167,INTEGRAL2(E167,$B167,AB166,'Analysis raw'!$B$24),0)</f>
        <v>0</v>
      </c>
      <c r="AC167">
        <f>IF('Flight Input'!$AZ167,INTEGRAL2(AB167,$B167,AC166,'Analysis raw'!$B$25),0)</f>
        <v>0</v>
      </c>
      <c r="AD167">
        <f>IF('Flight Input'!$AZ167,AC167*'Analysis raw'!$B$26+'Analysis raw'!$B$27,0)</f>
        <v>0</v>
      </c>
      <c r="AE167">
        <f>AD167-'Flight Input'!$AE167</f>
        <v>0</v>
      </c>
    </row>
    <row r="168" spans="1:31" x14ac:dyDescent="0.3">
      <c r="A168">
        <v>166</v>
      </c>
      <c r="B168">
        <f>'Flight Input'!T168</f>
        <v>3.3203539999667555</v>
      </c>
      <c r="C168">
        <f>'Flight Input'!X168</f>
        <v>9.8497101094000001</v>
      </c>
      <c r="E168">
        <f>C168-'Analysis raw'!$B$2</f>
        <v>9.1849046570402493E-4</v>
      </c>
      <c r="F168">
        <f>IF('Flight Input'!$AS168,F167+E168*'Flight Input'!$AQ168,0)</f>
        <v>0</v>
      </c>
      <c r="G168">
        <f>IF('Flight Input'!$AZ168,G167+F168*'Flight Input'!$AQ168,0)</f>
        <v>0</v>
      </c>
      <c r="I168">
        <f>C168-'Analysis raw'!$B$3</f>
        <v>-8.4269710793769548E-3</v>
      </c>
      <c r="J168">
        <f>MEDIAN2(E168,'Analysis raw'!$B$12,2)</f>
        <v>9.1849046570402493E-4</v>
      </c>
      <c r="K168">
        <f>AVERAGE2(E168,'Analysis raw'!$B$18,2)</f>
        <v>9.1849046570402493E-4</v>
      </c>
      <c r="M168">
        <f>IF('Flight Input'!$AZ168,M167+E168*'Flight Input'!$AQ168,0)</f>
        <v>0</v>
      </c>
      <c r="N168">
        <f>IF('Flight Input'!$AZ168,N167+M168*'Flight Input'!$AQ168,0)</f>
        <v>0</v>
      </c>
      <c r="O168">
        <f>IF('Flight Input'!$AZ168,N168*'Analysis raw'!$B$4+'Analysis raw'!$B$5,0)</f>
        <v>0</v>
      </c>
      <c r="P168">
        <f>O168-'Flight Input'!$AE168</f>
        <v>0</v>
      </c>
      <c r="R168">
        <f>IF('Flight Input'!$AZ168,R167+J168*'Flight Input'!$AQ168,0)</f>
        <v>0</v>
      </c>
      <c r="S168">
        <f>IF('Flight Input'!$AZ168,S167+R168*'Flight Input'!$AQ168,0)</f>
        <v>0</v>
      </c>
      <c r="T168">
        <f>IF('Flight Input'!$AZ168,S168*'Analysis raw'!$B$13+'Analysis raw'!$B$14,0)</f>
        <v>0</v>
      </c>
      <c r="U168">
        <f>T168-'Flight Input'!$AE168</f>
        <v>0</v>
      </c>
      <c r="W168">
        <f>IF('Flight Input'!$AZ168,W167+K168*'Flight Input'!$AQ168,0)</f>
        <v>0</v>
      </c>
      <c r="X168">
        <f>IF('Flight Input'!$AZ168,X167+W168*'Flight Input'!$AQ168,0)</f>
        <v>0</v>
      </c>
      <c r="Y168">
        <f>IF('Flight Input'!$AZ168,X168*'Analysis raw'!$B$19+'Analysis raw'!$B$20,0)</f>
        <v>0</v>
      </c>
      <c r="Z168">
        <f>Y168-'Flight Input'!$AE168</f>
        <v>0</v>
      </c>
      <c r="AB168">
        <f>IF('Flight Input'!$AZ168,INTEGRAL2(E168,$B168,AB167,'Analysis raw'!$B$24),0)</f>
        <v>0</v>
      </c>
      <c r="AC168">
        <f>IF('Flight Input'!$AZ168,INTEGRAL2(AB168,$B168,AC167,'Analysis raw'!$B$25),0)</f>
        <v>0</v>
      </c>
      <c r="AD168">
        <f>IF('Flight Input'!$AZ168,AC168*'Analysis raw'!$B$26+'Analysis raw'!$B$27,0)</f>
        <v>0</v>
      </c>
      <c r="AE168">
        <f>AD168-'Flight Input'!$AE168</f>
        <v>0</v>
      </c>
    </row>
    <row r="169" spans="1:31" x14ac:dyDescent="0.3">
      <c r="A169">
        <v>167</v>
      </c>
      <c r="B169">
        <f>'Flight Input'!T169</f>
        <v>3.3330629999982193</v>
      </c>
      <c r="C169">
        <f>'Flight Input'!X169</f>
        <v>9.8497199155999997</v>
      </c>
      <c r="E169">
        <f>C169-'Analysis raw'!$B$2</f>
        <v>9.2829666570359848E-4</v>
      </c>
      <c r="F169">
        <f>IF('Flight Input'!$AS169,F168+E169*'Flight Input'!$AQ169,0)</f>
        <v>0</v>
      </c>
      <c r="G169">
        <f>IF('Flight Input'!$AZ169,G168+F169*'Flight Input'!$AQ169,0)</f>
        <v>0</v>
      </c>
      <c r="I169">
        <f>C169-'Analysis raw'!$B$3</f>
        <v>-8.4171648793773812E-3</v>
      </c>
      <c r="J169">
        <f>MEDIAN2(E169,'Analysis raw'!$B$12,2)</f>
        <v>9.2829666570359848E-4</v>
      </c>
      <c r="K169">
        <f>AVERAGE2(E169,'Analysis raw'!$B$18,2)</f>
        <v>9.2829666570359848E-4</v>
      </c>
      <c r="M169">
        <f>IF('Flight Input'!$AZ169,M168+E169*'Flight Input'!$AQ169,0)</f>
        <v>0</v>
      </c>
      <c r="N169">
        <f>IF('Flight Input'!$AZ169,N168+M169*'Flight Input'!$AQ169,0)</f>
        <v>0</v>
      </c>
      <c r="O169">
        <f>IF('Flight Input'!$AZ169,N169*'Analysis raw'!$B$4+'Analysis raw'!$B$5,0)</f>
        <v>0</v>
      </c>
      <c r="P169">
        <f>O169-'Flight Input'!$AE169</f>
        <v>0</v>
      </c>
      <c r="R169">
        <f>IF('Flight Input'!$AZ169,R168+J169*'Flight Input'!$AQ169,0)</f>
        <v>0</v>
      </c>
      <c r="S169">
        <f>IF('Flight Input'!$AZ169,S168+R169*'Flight Input'!$AQ169,0)</f>
        <v>0</v>
      </c>
      <c r="T169">
        <f>IF('Flight Input'!$AZ169,S169*'Analysis raw'!$B$13+'Analysis raw'!$B$14,0)</f>
        <v>0</v>
      </c>
      <c r="U169">
        <f>T169-'Flight Input'!$AE169</f>
        <v>0</v>
      </c>
      <c r="W169">
        <f>IF('Flight Input'!$AZ169,W168+K169*'Flight Input'!$AQ169,0)</f>
        <v>0</v>
      </c>
      <c r="X169">
        <f>IF('Flight Input'!$AZ169,X168+W169*'Flight Input'!$AQ169,0)</f>
        <v>0</v>
      </c>
      <c r="Y169">
        <f>IF('Flight Input'!$AZ169,X169*'Analysis raw'!$B$19+'Analysis raw'!$B$20,0)</f>
        <v>0</v>
      </c>
      <c r="Z169">
        <f>Y169-'Flight Input'!$AE169</f>
        <v>0</v>
      </c>
      <c r="AB169">
        <f>IF('Flight Input'!$AZ169,INTEGRAL2(E169,$B169,AB168,'Analysis raw'!$B$24),0)</f>
        <v>0</v>
      </c>
      <c r="AC169">
        <f>IF('Flight Input'!$AZ169,INTEGRAL2(AB169,$B169,AC168,'Analysis raw'!$B$25),0)</f>
        <v>0</v>
      </c>
      <c r="AD169">
        <f>IF('Flight Input'!$AZ169,AC169*'Analysis raw'!$B$26+'Analysis raw'!$B$27,0)</f>
        <v>0</v>
      </c>
      <c r="AE169">
        <f>AD169-'Flight Input'!$AE169</f>
        <v>0</v>
      </c>
    </row>
    <row r="170" spans="1:31" x14ac:dyDescent="0.3">
      <c r="A170">
        <v>168</v>
      </c>
      <c r="B170">
        <f>'Flight Input'!T170</f>
        <v>3.3590489999623969</v>
      </c>
      <c r="C170">
        <f>'Flight Input'!X170</f>
        <v>9.8497199155999997</v>
      </c>
      <c r="E170">
        <f>C170-'Analysis raw'!$B$2</f>
        <v>9.2829666570359848E-4</v>
      </c>
      <c r="F170">
        <f>IF('Flight Input'!$AS170,F169+E170*'Flight Input'!$AQ170,0)</f>
        <v>0</v>
      </c>
      <c r="G170">
        <f>IF('Flight Input'!$AZ170,G169+F170*'Flight Input'!$AQ170,0)</f>
        <v>0</v>
      </c>
      <c r="I170">
        <f>C170-'Analysis raw'!$B$3</f>
        <v>-8.4171648793773812E-3</v>
      </c>
      <c r="J170">
        <f>MEDIAN2(E170,'Analysis raw'!$B$12,2)</f>
        <v>9.2829666570359848E-4</v>
      </c>
      <c r="K170">
        <f>AVERAGE2(E170,'Analysis raw'!$B$18,2)</f>
        <v>9.2829666570359848E-4</v>
      </c>
      <c r="M170">
        <f>IF('Flight Input'!$AZ170,M169+E170*'Flight Input'!$AQ170,0)</f>
        <v>0</v>
      </c>
      <c r="N170">
        <f>IF('Flight Input'!$AZ170,N169+M170*'Flight Input'!$AQ170,0)</f>
        <v>0</v>
      </c>
      <c r="O170">
        <f>IF('Flight Input'!$AZ170,N170*'Analysis raw'!$B$4+'Analysis raw'!$B$5,0)</f>
        <v>0</v>
      </c>
      <c r="P170">
        <f>O170-'Flight Input'!$AE170</f>
        <v>0</v>
      </c>
      <c r="R170">
        <f>IF('Flight Input'!$AZ170,R169+J170*'Flight Input'!$AQ170,0)</f>
        <v>0</v>
      </c>
      <c r="S170">
        <f>IF('Flight Input'!$AZ170,S169+R170*'Flight Input'!$AQ170,0)</f>
        <v>0</v>
      </c>
      <c r="T170">
        <f>IF('Flight Input'!$AZ170,S170*'Analysis raw'!$B$13+'Analysis raw'!$B$14,0)</f>
        <v>0</v>
      </c>
      <c r="U170">
        <f>T170-'Flight Input'!$AE170</f>
        <v>0</v>
      </c>
      <c r="W170">
        <f>IF('Flight Input'!$AZ170,W169+K170*'Flight Input'!$AQ170,0)</f>
        <v>0</v>
      </c>
      <c r="X170">
        <f>IF('Flight Input'!$AZ170,X169+W170*'Flight Input'!$AQ170,0)</f>
        <v>0</v>
      </c>
      <c r="Y170">
        <f>IF('Flight Input'!$AZ170,X170*'Analysis raw'!$B$19+'Analysis raw'!$B$20,0)</f>
        <v>0</v>
      </c>
      <c r="Z170">
        <f>Y170-'Flight Input'!$AE170</f>
        <v>0</v>
      </c>
      <c r="AB170">
        <f>IF('Flight Input'!$AZ170,INTEGRAL2(E170,$B170,AB169,'Analysis raw'!$B$24),0)</f>
        <v>0</v>
      </c>
      <c r="AC170">
        <f>IF('Flight Input'!$AZ170,INTEGRAL2(AB170,$B170,AC169,'Analysis raw'!$B$25),0)</f>
        <v>0</v>
      </c>
      <c r="AD170">
        <f>IF('Flight Input'!$AZ170,AC170*'Analysis raw'!$B$26+'Analysis raw'!$B$27,0)</f>
        <v>0</v>
      </c>
      <c r="AE170">
        <f>AD170-'Flight Input'!$AE170</f>
        <v>0</v>
      </c>
    </row>
    <row r="171" spans="1:31" x14ac:dyDescent="0.3">
      <c r="A171">
        <v>169</v>
      </c>
      <c r="B171">
        <f>'Flight Input'!T171</f>
        <v>3.3684509999584407</v>
      </c>
      <c r="C171">
        <f>'Flight Input'!X171</f>
        <v>9.8497003032000023</v>
      </c>
      <c r="E171">
        <f>C171-'Analysis raw'!$B$2</f>
        <v>9.0868426570622773E-4</v>
      </c>
      <c r="F171">
        <f>IF('Flight Input'!$AS171,F170+E171*'Flight Input'!$AQ171,0)</f>
        <v>0</v>
      </c>
      <c r="G171">
        <f>IF('Flight Input'!$AZ171,G170+F171*'Flight Input'!$AQ171,0)</f>
        <v>0</v>
      </c>
      <c r="I171">
        <f>C171-'Analysis raw'!$B$3</f>
        <v>-8.436777279374752E-3</v>
      </c>
      <c r="J171">
        <f>MEDIAN2(E171,'Analysis raw'!$B$12,2)</f>
        <v>9.0868426570622773E-4</v>
      </c>
      <c r="K171">
        <f>AVERAGE2(E171,'Analysis raw'!$B$18,2)</f>
        <v>9.0868426570622773E-4</v>
      </c>
      <c r="M171">
        <f>IF('Flight Input'!$AZ171,M170+E171*'Flight Input'!$AQ171,0)</f>
        <v>0</v>
      </c>
      <c r="N171">
        <f>IF('Flight Input'!$AZ171,N170+M171*'Flight Input'!$AQ171,0)</f>
        <v>0</v>
      </c>
      <c r="O171">
        <f>IF('Flight Input'!$AZ171,N171*'Analysis raw'!$B$4+'Analysis raw'!$B$5,0)</f>
        <v>0</v>
      </c>
      <c r="P171">
        <f>O171-'Flight Input'!$AE171</f>
        <v>0</v>
      </c>
      <c r="R171">
        <f>IF('Flight Input'!$AZ171,R170+J171*'Flight Input'!$AQ171,0)</f>
        <v>0</v>
      </c>
      <c r="S171">
        <f>IF('Flight Input'!$AZ171,S170+R171*'Flight Input'!$AQ171,0)</f>
        <v>0</v>
      </c>
      <c r="T171">
        <f>IF('Flight Input'!$AZ171,S171*'Analysis raw'!$B$13+'Analysis raw'!$B$14,0)</f>
        <v>0</v>
      </c>
      <c r="U171">
        <f>T171-'Flight Input'!$AE171</f>
        <v>0</v>
      </c>
      <c r="W171">
        <f>IF('Flight Input'!$AZ171,W170+K171*'Flight Input'!$AQ171,0)</f>
        <v>0</v>
      </c>
      <c r="X171">
        <f>IF('Flight Input'!$AZ171,X170+W171*'Flight Input'!$AQ171,0)</f>
        <v>0</v>
      </c>
      <c r="Y171">
        <f>IF('Flight Input'!$AZ171,X171*'Analysis raw'!$B$19+'Analysis raw'!$B$20,0)</f>
        <v>0</v>
      </c>
      <c r="Z171">
        <f>Y171-'Flight Input'!$AE171</f>
        <v>0</v>
      </c>
      <c r="AB171">
        <f>IF('Flight Input'!$AZ171,INTEGRAL2(E171,$B171,AB170,'Analysis raw'!$B$24),0)</f>
        <v>0</v>
      </c>
      <c r="AC171">
        <f>IF('Flight Input'!$AZ171,INTEGRAL2(AB171,$B171,AC170,'Analysis raw'!$B$25),0)</f>
        <v>0</v>
      </c>
      <c r="AD171">
        <f>IF('Flight Input'!$AZ171,AC171*'Analysis raw'!$B$26+'Analysis raw'!$B$27,0)</f>
        <v>0</v>
      </c>
      <c r="AE171">
        <f>AD171-'Flight Input'!$AE171</f>
        <v>0</v>
      </c>
    </row>
    <row r="172" spans="1:31" x14ac:dyDescent="0.3">
      <c r="A172">
        <v>170</v>
      </c>
      <c r="B172">
        <f>'Flight Input'!T172</f>
        <v>3.3989389999769628</v>
      </c>
      <c r="C172">
        <f>'Flight Input'!X172</f>
        <v>9.8497199155999997</v>
      </c>
      <c r="E172">
        <f>C172-'Analysis raw'!$B$2</f>
        <v>9.2829666570359848E-4</v>
      </c>
      <c r="F172">
        <f>IF('Flight Input'!$AS172,F171+E172*'Flight Input'!$AQ172,0)</f>
        <v>0</v>
      </c>
      <c r="G172">
        <f>IF('Flight Input'!$AZ172,G171+F172*'Flight Input'!$AQ172,0)</f>
        <v>0</v>
      </c>
      <c r="I172">
        <f>C172-'Analysis raw'!$B$3</f>
        <v>-8.4171648793773812E-3</v>
      </c>
      <c r="J172">
        <f>MEDIAN2(E172,'Analysis raw'!$B$12,2)</f>
        <v>9.2829666570359848E-4</v>
      </c>
      <c r="K172">
        <f>AVERAGE2(E172,'Analysis raw'!$B$18,2)</f>
        <v>9.2829666570359848E-4</v>
      </c>
      <c r="M172">
        <f>IF('Flight Input'!$AZ172,M171+E172*'Flight Input'!$AQ172,0)</f>
        <v>0</v>
      </c>
      <c r="N172">
        <f>IF('Flight Input'!$AZ172,N171+M172*'Flight Input'!$AQ172,0)</f>
        <v>0</v>
      </c>
      <c r="O172">
        <f>IF('Flight Input'!$AZ172,N172*'Analysis raw'!$B$4+'Analysis raw'!$B$5,0)</f>
        <v>0</v>
      </c>
      <c r="P172">
        <f>O172-'Flight Input'!$AE172</f>
        <v>0</v>
      </c>
      <c r="R172">
        <f>IF('Flight Input'!$AZ172,R171+J172*'Flight Input'!$AQ172,0)</f>
        <v>0</v>
      </c>
      <c r="S172">
        <f>IF('Flight Input'!$AZ172,S171+R172*'Flight Input'!$AQ172,0)</f>
        <v>0</v>
      </c>
      <c r="T172">
        <f>IF('Flight Input'!$AZ172,S172*'Analysis raw'!$B$13+'Analysis raw'!$B$14,0)</f>
        <v>0</v>
      </c>
      <c r="U172">
        <f>T172-'Flight Input'!$AE172</f>
        <v>0</v>
      </c>
      <c r="W172">
        <f>IF('Flight Input'!$AZ172,W171+K172*'Flight Input'!$AQ172,0)</f>
        <v>0</v>
      </c>
      <c r="X172">
        <f>IF('Flight Input'!$AZ172,X171+W172*'Flight Input'!$AQ172,0)</f>
        <v>0</v>
      </c>
      <c r="Y172">
        <f>IF('Flight Input'!$AZ172,X172*'Analysis raw'!$B$19+'Analysis raw'!$B$20,0)</f>
        <v>0</v>
      </c>
      <c r="Z172">
        <f>Y172-'Flight Input'!$AE172</f>
        <v>0</v>
      </c>
      <c r="AB172">
        <f>IF('Flight Input'!$AZ172,INTEGRAL2(E172,$B172,AB171,'Analysis raw'!$B$24),0)</f>
        <v>0</v>
      </c>
      <c r="AC172">
        <f>IF('Flight Input'!$AZ172,INTEGRAL2(AB172,$B172,AC171,'Analysis raw'!$B$25),0)</f>
        <v>0</v>
      </c>
      <c r="AD172">
        <f>IF('Flight Input'!$AZ172,AC172*'Analysis raw'!$B$26+'Analysis raw'!$B$27,0)</f>
        <v>0</v>
      </c>
      <c r="AE172">
        <f>AD172-'Flight Input'!$AE172</f>
        <v>0</v>
      </c>
    </row>
    <row r="173" spans="1:31" x14ac:dyDescent="0.3">
      <c r="A173">
        <v>171</v>
      </c>
      <c r="B173">
        <f>'Flight Input'!T173</f>
        <v>3.4189079999923706</v>
      </c>
      <c r="C173">
        <f>'Flight Input'!X173</f>
        <v>9.8497003032000023</v>
      </c>
      <c r="E173">
        <f>C173-'Analysis raw'!$B$2</f>
        <v>9.0868426570622773E-4</v>
      </c>
      <c r="F173">
        <f>IF('Flight Input'!$AS173,F172+E173*'Flight Input'!$AQ173,0)</f>
        <v>0</v>
      </c>
      <c r="G173">
        <f>IF('Flight Input'!$AZ173,G172+F173*'Flight Input'!$AQ173,0)</f>
        <v>0</v>
      </c>
      <c r="I173">
        <f>C173-'Analysis raw'!$B$3</f>
        <v>-8.436777279374752E-3</v>
      </c>
      <c r="J173">
        <f>MEDIAN2(E173,'Analysis raw'!$B$12,2)</f>
        <v>9.0868426570622773E-4</v>
      </c>
      <c r="K173">
        <f>AVERAGE2(E173,'Analysis raw'!$B$18,2)</f>
        <v>9.0868426570622773E-4</v>
      </c>
      <c r="M173">
        <f>IF('Flight Input'!$AZ173,M172+E173*'Flight Input'!$AQ173,0)</f>
        <v>0</v>
      </c>
      <c r="N173">
        <f>IF('Flight Input'!$AZ173,N172+M173*'Flight Input'!$AQ173,0)</f>
        <v>0</v>
      </c>
      <c r="O173">
        <f>IF('Flight Input'!$AZ173,N173*'Analysis raw'!$B$4+'Analysis raw'!$B$5,0)</f>
        <v>0</v>
      </c>
      <c r="P173">
        <f>O173-'Flight Input'!$AE173</f>
        <v>0</v>
      </c>
      <c r="R173">
        <f>IF('Flight Input'!$AZ173,R172+J173*'Flight Input'!$AQ173,0)</f>
        <v>0</v>
      </c>
      <c r="S173">
        <f>IF('Flight Input'!$AZ173,S172+R173*'Flight Input'!$AQ173,0)</f>
        <v>0</v>
      </c>
      <c r="T173">
        <f>IF('Flight Input'!$AZ173,S173*'Analysis raw'!$B$13+'Analysis raw'!$B$14,0)</f>
        <v>0</v>
      </c>
      <c r="U173">
        <f>T173-'Flight Input'!$AE173</f>
        <v>0</v>
      </c>
      <c r="W173">
        <f>IF('Flight Input'!$AZ173,W172+K173*'Flight Input'!$AQ173,0)</f>
        <v>0</v>
      </c>
      <c r="X173">
        <f>IF('Flight Input'!$AZ173,X172+W173*'Flight Input'!$AQ173,0)</f>
        <v>0</v>
      </c>
      <c r="Y173">
        <f>IF('Flight Input'!$AZ173,X173*'Analysis raw'!$B$19+'Analysis raw'!$B$20,0)</f>
        <v>0</v>
      </c>
      <c r="Z173">
        <f>Y173-'Flight Input'!$AE173</f>
        <v>0</v>
      </c>
      <c r="AB173">
        <f>IF('Flight Input'!$AZ173,INTEGRAL2(E173,$B173,AB172,'Analysis raw'!$B$24),0)</f>
        <v>0</v>
      </c>
      <c r="AC173">
        <f>IF('Flight Input'!$AZ173,INTEGRAL2(AB173,$B173,AC172,'Analysis raw'!$B$25),0)</f>
        <v>0</v>
      </c>
      <c r="AD173">
        <f>IF('Flight Input'!$AZ173,AC173*'Analysis raw'!$B$26+'Analysis raw'!$B$27,0)</f>
        <v>0</v>
      </c>
      <c r="AE173">
        <f>AD173-'Flight Input'!$AE173</f>
        <v>0</v>
      </c>
    </row>
    <row r="174" spans="1:31" x14ac:dyDescent="0.3">
      <c r="A174">
        <v>172</v>
      </c>
      <c r="B174">
        <f>'Flight Input'!T174</f>
        <v>3.4370099999941885</v>
      </c>
      <c r="C174">
        <f>'Flight Input'!X174</f>
        <v>9.8497297218000011</v>
      </c>
      <c r="E174">
        <f>C174-'Analysis raw'!$B$2</f>
        <v>9.3810286570494839E-4</v>
      </c>
      <c r="F174">
        <f>IF('Flight Input'!$AS174,F173+E174*'Flight Input'!$AQ174,0)</f>
        <v>0</v>
      </c>
      <c r="G174">
        <f>IF('Flight Input'!$AZ174,G173+F174*'Flight Input'!$AQ174,0)</f>
        <v>0</v>
      </c>
      <c r="I174">
        <f>C174-'Analysis raw'!$B$3</f>
        <v>-8.4073586793760313E-3</v>
      </c>
      <c r="J174">
        <f>MEDIAN2(E174,'Analysis raw'!$B$12,2)</f>
        <v>9.3810286570494839E-4</v>
      </c>
      <c r="K174">
        <f>AVERAGE2(E174,'Analysis raw'!$B$18,2)</f>
        <v>9.3810286570494839E-4</v>
      </c>
      <c r="M174">
        <f>IF('Flight Input'!$AZ174,M173+E174*'Flight Input'!$AQ174,0)</f>
        <v>0</v>
      </c>
      <c r="N174">
        <f>IF('Flight Input'!$AZ174,N173+M174*'Flight Input'!$AQ174,0)</f>
        <v>0</v>
      </c>
      <c r="O174">
        <f>IF('Flight Input'!$AZ174,N174*'Analysis raw'!$B$4+'Analysis raw'!$B$5,0)</f>
        <v>0</v>
      </c>
      <c r="P174">
        <f>O174-'Flight Input'!$AE174</f>
        <v>0</v>
      </c>
      <c r="R174">
        <f>IF('Flight Input'!$AZ174,R173+J174*'Flight Input'!$AQ174,0)</f>
        <v>0</v>
      </c>
      <c r="S174">
        <f>IF('Flight Input'!$AZ174,S173+R174*'Flight Input'!$AQ174,0)</f>
        <v>0</v>
      </c>
      <c r="T174">
        <f>IF('Flight Input'!$AZ174,S174*'Analysis raw'!$B$13+'Analysis raw'!$B$14,0)</f>
        <v>0</v>
      </c>
      <c r="U174">
        <f>T174-'Flight Input'!$AE174</f>
        <v>0</v>
      </c>
      <c r="W174">
        <f>IF('Flight Input'!$AZ174,W173+K174*'Flight Input'!$AQ174,0)</f>
        <v>0</v>
      </c>
      <c r="X174">
        <f>IF('Flight Input'!$AZ174,X173+W174*'Flight Input'!$AQ174,0)</f>
        <v>0</v>
      </c>
      <c r="Y174">
        <f>IF('Flight Input'!$AZ174,X174*'Analysis raw'!$B$19+'Analysis raw'!$B$20,0)</f>
        <v>0</v>
      </c>
      <c r="Z174">
        <f>Y174-'Flight Input'!$AE174</f>
        <v>0</v>
      </c>
      <c r="AB174">
        <f>IF('Flight Input'!$AZ174,INTEGRAL2(E174,$B174,AB173,'Analysis raw'!$B$24),0)</f>
        <v>0</v>
      </c>
      <c r="AC174">
        <f>IF('Flight Input'!$AZ174,INTEGRAL2(AB174,$B174,AC173,'Analysis raw'!$B$25),0)</f>
        <v>0</v>
      </c>
      <c r="AD174">
        <f>IF('Flight Input'!$AZ174,AC174*'Analysis raw'!$B$26+'Analysis raw'!$B$27,0)</f>
        <v>0</v>
      </c>
      <c r="AE174">
        <f>AD174-'Flight Input'!$AE174</f>
        <v>0</v>
      </c>
    </row>
    <row r="175" spans="1:31" x14ac:dyDescent="0.3">
      <c r="A175">
        <v>173</v>
      </c>
      <c r="B175">
        <f>'Flight Input'!T175</f>
        <v>3.4592669999692589</v>
      </c>
      <c r="C175">
        <f>'Flight Input'!X175</f>
        <v>9.8497199155999997</v>
      </c>
      <c r="E175">
        <f>C175-'Analysis raw'!$B$2</f>
        <v>9.2829666570359848E-4</v>
      </c>
      <c r="F175">
        <f>IF('Flight Input'!$AS175,F174+E175*'Flight Input'!$AQ175,0)</f>
        <v>0</v>
      </c>
      <c r="G175">
        <f>IF('Flight Input'!$AZ175,G174+F175*'Flight Input'!$AQ175,0)</f>
        <v>0</v>
      </c>
      <c r="I175">
        <f>C175-'Analysis raw'!$B$3</f>
        <v>-8.4171648793773812E-3</v>
      </c>
      <c r="J175">
        <f>MEDIAN2(E175,'Analysis raw'!$B$12,2)</f>
        <v>9.2829666570359848E-4</v>
      </c>
      <c r="K175">
        <f>AVERAGE2(E175,'Analysis raw'!$B$18,2)</f>
        <v>9.2829666570359848E-4</v>
      </c>
      <c r="M175">
        <f>IF('Flight Input'!$AZ175,M174+E175*'Flight Input'!$AQ175,0)</f>
        <v>0</v>
      </c>
      <c r="N175">
        <f>IF('Flight Input'!$AZ175,N174+M175*'Flight Input'!$AQ175,0)</f>
        <v>0</v>
      </c>
      <c r="O175">
        <f>IF('Flight Input'!$AZ175,N175*'Analysis raw'!$B$4+'Analysis raw'!$B$5,0)</f>
        <v>0</v>
      </c>
      <c r="P175">
        <f>O175-'Flight Input'!$AE175</f>
        <v>0</v>
      </c>
      <c r="R175">
        <f>IF('Flight Input'!$AZ175,R174+J175*'Flight Input'!$AQ175,0)</f>
        <v>0</v>
      </c>
      <c r="S175">
        <f>IF('Flight Input'!$AZ175,S174+R175*'Flight Input'!$AQ175,0)</f>
        <v>0</v>
      </c>
      <c r="T175">
        <f>IF('Flight Input'!$AZ175,S175*'Analysis raw'!$B$13+'Analysis raw'!$B$14,0)</f>
        <v>0</v>
      </c>
      <c r="U175">
        <f>T175-'Flight Input'!$AE175</f>
        <v>0</v>
      </c>
      <c r="W175">
        <f>IF('Flight Input'!$AZ175,W174+K175*'Flight Input'!$AQ175,0)</f>
        <v>0</v>
      </c>
      <c r="X175">
        <f>IF('Flight Input'!$AZ175,X174+W175*'Flight Input'!$AQ175,0)</f>
        <v>0</v>
      </c>
      <c r="Y175">
        <f>IF('Flight Input'!$AZ175,X175*'Analysis raw'!$B$19+'Analysis raw'!$B$20,0)</f>
        <v>0</v>
      </c>
      <c r="Z175">
        <f>Y175-'Flight Input'!$AE175</f>
        <v>0</v>
      </c>
      <c r="AB175">
        <f>IF('Flight Input'!$AZ175,INTEGRAL2(E175,$B175,AB174,'Analysis raw'!$B$24),0)</f>
        <v>0</v>
      </c>
      <c r="AC175">
        <f>IF('Flight Input'!$AZ175,INTEGRAL2(AB175,$B175,AC174,'Analysis raw'!$B$25),0)</f>
        <v>0</v>
      </c>
      <c r="AD175">
        <f>IF('Flight Input'!$AZ175,AC175*'Analysis raw'!$B$26+'Analysis raw'!$B$27,0)</f>
        <v>0</v>
      </c>
      <c r="AE175">
        <f>AD175-'Flight Input'!$AE175</f>
        <v>0</v>
      </c>
    </row>
    <row r="176" spans="1:31" x14ac:dyDescent="0.3">
      <c r="A176">
        <v>174</v>
      </c>
      <c r="B176">
        <f>'Flight Input'!T176</f>
        <v>3.4738849999848753</v>
      </c>
      <c r="C176">
        <f>'Flight Input'!X176</f>
        <v>9.8497199155999997</v>
      </c>
      <c r="E176">
        <f>C176-'Analysis raw'!$B$2</f>
        <v>9.2829666570359848E-4</v>
      </c>
      <c r="F176">
        <f>IF('Flight Input'!$AS176,F175+E176*'Flight Input'!$AQ176,0)</f>
        <v>0</v>
      </c>
      <c r="G176">
        <f>IF('Flight Input'!$AZ176,G175+F176*'Flight Input'!$AQ176,0)</f>
        <v>0</v>
      </c>
      <c r="I176">
        <f>C176-'Analysis raw'!$B$3</f>
        <v>-8.4171648793773812E-3</v>
      </c>
      <c r="J176">
        <f>MEDIAN2(E176,'Analysis raw'!$B$12,2)</f>
        <v>9.2829666570359848E-4</v>
      </c>
      <c r="K176">
        <f>AVERAGE2(E176,'Analysis raw'!$B$18,2)</f>
        <v>9.2829666570359848E-4</v>
      </c>
      <c r="M176">
        <f>IF('Flight Input'!$AZ176,M175+E176*'Flight Input'!$AQ176,0)</f>
        <v>0</v>
      </c>
      <c r="N176">
        <f>IF('Flight Input'!$AZ176,N175+M176*'Flight Input'!$AQ176,0)</f>
        <v>0</v>
      </c>
      <c r="O176">
        <f>IF('Flight Input'!$AZ176,N176*'Analysis raw'!$B$4+'Analysis raw'!$B$5,0)</f>
        <v>0</v>
      </c>
      <c r="P176">
        <f>O176-'Flight Input'!$AE176</f>
        <v>0</v>
      </c>
      <c r="R176">
        <f>IF('Flight Input'!$AZ176,R175+J176*'Flight Input'!$AQ176,0)</f>
        <v>0</v>
      </c>
      <c r="S176">
        <f>IF('Flight Input'!$AZ176,S175+R176*'Flight Input'!$AQ176,0)</f>
        <v>0</v>
      </c>
      <c r="T176">
        <f>IF('Flight Input'!$AZ176,S176*'Analysis raw'!$B$13+'Analysis raw'!$B$14,0)</f>
        <v>0</v>
      </c>
      <c r="U176">
        <f>T176-'Flight Input'!$AE176</f>
        <v>0</v>
      </c>
      <c r="W176">
        <f>IF('Flight Input'!$AZ176,W175+K176*'Flight Input'!$AQ176,0)</f>
        <v>0</v>
      </c>
      <c r="X176">
        <f>IF('Flight Input'!$AZ176,X175+W176*'Flight Input'!$AQ176,0)</f>
        <v>0</v>
      </c>
      <c r="Y176">
        <f>IF('Flight Input'!$AZ176,X176*'Analysis raw'!$B$19+'Analysis raw'!$B$20,0)</f>
        <v>0</v>
      </c>
      <c r="Z176">
        <f>Y176-'Flight Input'!$AE176</f>
        <v>0</v>
      </c>
      <c r="AB176">
        <f>IF('Flight Input'!$AZ176,INTEGRAL2(E176,$B176,AB175,'Analysis raw'!$B$24),0)</f>
        <v>0</v>
      </c>
      <c r="AC176">
        <f>IF('Flight Input'!$AZ176,INTEGRAL2(AB176,$B176,AC175,'Analysis raw'!$B$25),0)</f>
        <v>0</v>
      </c>
      <c r="AD176">
        <f>IF('Flight Input'!$AZ176,AC176*'Analysis raw'!$B$26+'Analysis raw'!$B$27,0)</f>
        <v>0</v>
      </c>
      <c r="AE176">
        <f>AD176-'Flight Input'!$AE176</f>
        <v>0</v>
      </c>
    </row>
    <row r="177" spans="1:31" x14ac:dyDescent="0.3">
      <c r="A177">
        <v>175</v>
      </c>
      <c r="B177">
        <f>'Flight Input'!T177</f>
        <v>3.4990659999893978</v>
      </c>
      <c r="C177">
        <f>'Flight Input'!X177</f>
        <v>9.8497199155999997</v>
      </c>
      <c r="E177">
        <f>C177-'Analysis raw'!$B$2</f>
        <v>9.2829666570359848E-4</v>
      </c>
      <c r="F177">
        <f>IF('Flight Input'!$AS177,F176+E177*'Flight Input'!$AQ177,0)</f>
        <v>0</v>
      </c>
      <c r="G177">
        <f>IF('Flight Input'!$AZ177,G176+F177*'Flight Input'!$AQ177,0)</f>
        <v>0</v>
      </c>
      <c r="I177">
        <f>C177-'Analysis raw'!$B$3</f>
        <v>-8.4171648793773812E-3</v>
      </c>
      <c r="J177">
        <f>MEDIAN2(E177,'Analysis raw'!$B$12,2)</f>
        <v>9.2829666570359848E-4</v>
      </c>
      <c r="K177">
        <f>AVERAGE2(E177,'Analysis raw'!$B$18,2)</f>
        <v>9.2829666570359848E-4</v>
      </c>
      <c r="M177">
        <f>IF('Flight Input'!$AZ177,M176+E177*'Flight Input'!$AQ177,0)</f>
        <v>0</v>
      </c>
      <c r="N177">
        <f>IF('Flight Input'!$AZ177,N176+M177*'Flight Input'!$AQ177,0)</f>
        <v>0</v>
      </c>
      <c r="O177">
        <f>IF('Flight Input'!$AZ177,N177*'Analysis raw'!$B$4+'Analysis raw'!$B$5,0)</f>
        <v>0</v>
      </c>
      <c r="P177">
        <f>O177-'Flight Input'!$AE177</f>
        <v>0</v>
      </c>
      <c r="R177">
        <f>IF('Flight Input'!$AZ177,R176+J177*'Flight Input'!$AQ177,0)</f>
        <v>0</v>
      </c>
      <c r="S177">
        <f>IF('Flight Input'!$AZ177,S176+R177*'Flight Input'!$AQ177,0)</f>
        <v>0</v>
      </c>
      <c r="T177">
        <f>IF('Flight Input'!$AZ177,S177*'Analysis raw'!$B$13+'Analysis raw'!$B$14,0)</f>
        <v>0</v>
      </c>
      <c r="U177">
        <f>T177-'Flight Input'!$AE177</f>
        <v>0</v>
      </c>
      <c r="W177">
        <f>IF('Flight Input'!$AZ177,W176+K177*'Flight Input'!$AQ177,0)</f>
        <v>0</v>
      </c>
      <c r="X177">
        <f>IF('Flight Input'!$AZ177,X176+W177*'Flight Input'!$AQ177,0)</f>
        <v>0</v>
      </c>
      <c r="Y177">
        <f>IF('Flight Input'!$AZ177,X177*'Analysis raw'!$B$19+'Analysis raw'!$B$20,0)</f>
        <v>0</v>
      </c>
      <c r="Z177">
        <f>Y177-'Flight Input'!$AE177</f>
        <v>0</v>
      </c>
      <c r="AB177">
        <f>IF('Flight Input'!$AZ177,INTEGRAL2(E177,$B177,AB176,'Analysis raw'!$B$24),0)</f>
        <v>0</v>
      </c>
      <c r="AC177">
        <f>IF('Flight Input'!$AZ177,INTEGRAL2(AB177,$B177,AC176,'Analysis raw'!$B$25),0)</f>
        <v>0</v>
      </c>
      <c r="AD177">
        <f>IF('Flight Input'!$AZ177,AC177*'Analysis raw'!$B$26+'Analysis raw'!$B$27,0)</f>
        <v>0</v>
      </c>
      <c r="AE177">
        <f>AD177-'Flight Input'!$AE177</f>
        <v>0</v>
      </c>
    </row>
    <row r="178" spans="1:31" x14ac:dyDescent="0.3">
      <c r="A178">
        <v>176</v>
      </c>
      <c r="B178">
        <f>'Flight Input'!T178</f>
        <v>3.5199540000176057</v>
      </c>
      <c r="C178">
        <f>'Flight Input'!X178</f>
        <v>9.8497395280000006</v>
      </c>
      <c r="E178">
        <f>C178-'Analysis raw'!$B$2</f>
        <v>9.4790906570452194E-4</v>
      </c>
      <c r="F178">
        <f>IF('Flight Input'!$AS178,F177+E178*'Flight Input'!$AQ178,0)</f>
        <v>0</v>
      </c>
      <c r="G178">
        <f>IF('Flight Input'!$AZ178,G177+F178*'Flight Input'!$AQ178,0)</f>
        <v>0</v>
      </c>
      <c r="I178">
        <f>C178-'Analysis raw'!$B$3</f>
        <v>-8.3975524793764578E-3</v>
      </c>
      <c r="J178">
        <f>MEDIAN2(E178,'Analysis raw'!$B$12,2)</f>
        <v>9.4790906570452194E-4</v>
      </c>
      <c r="K178">
        <f>AVERAGE2(E178,'Analysis raw'!$B$18,2)</f>
        <v>9.4790906570452194E-4</v>
      </c>
      <c r="M178">
        <f>IF('Flight Input'!$AZ178,M177+E178*'Flight Input'!$AQ178,0)</f>
        <v>0</v>
      </c>
      <c r="N178">
        <f>IF('Flight Input'!$AZ178,N177+M178*'Flight Input'!$AQ178,0)</f>
        <v>0</v>
      </c>
      <c r="O178">
        <f>IF('Flight Input'!$AZ178,N178*'Analysis raw'!$B$4+'Analysis raw'!$B$5,0)</f>
        <v>0</v>
      </c>
      <c r="P178">
        <f>O178-'Flight Input'!$AE178</f>
        <v>0</v>
      </c>
      <c r="R178">
        <f>IF('Flight Input'!$AZ178,R177+J178*'Flight Input'!$AQ178,0)</f>
        <v>0</v>
      </c>
      <c r="S178">
        <f>IF('Flight Input'!$AZ178,S177+R178*'Flight Input'!$AQ178,0)</f>
        <v>0</v>
      </c>
      <c r="T178">
        <f>IF('Flight Input'!$AZ178,S178*'Analysis raw'!$B$13+'Analysis raw'!$B$14,0)</f>
        <v>0</v>
      </c>
      <c r="U178">
        <f>T178-'Flight Input'!$AE178</f>
        <v>0</v>
      </c>
      <c r="W178">
        <f>IF('Flight Input'!$AZ178,W177+K178*'Flight Input'!$AQ178,0)</f>
        <v>0</v>
      </c>
      <c r="X178">
        <f>IF('Flight Input'!$AZ178,X177+W178*'Flight Input'!$AQ178,0)</f>
        <v>0</v>
      </c>
      <c r="Y178">
        <f>IF('Flight Input'!$AZ178,X178*'Analysis raw'!$B$19+'Analysis raw'!$B$20,0)</f>
        <v>0</v>
      </c>
      <c r="Z178">
        <f>Y178-'Flight Input'!$AE178</f>
        <v>0</v>
      </c>
      <c r="AB178">
        <f>IF('Flight Input'!$AZ178,INTEGRAL2(E178,$B178,AB177,'Analysis raw'!$B$24),0)</f>
        <v>0</v>
      </c>
      <c r="AC178">
        <f>IF('Flight Input'!$AZ178,INTEGRAL2(AB178,$B178,AC177,'Analysis raw'!$B$25),0)</f>
        <v>0</v>
      </c>
      <c r="AD178">
        <f>IF('Flight Input'!$AZ178,AC178*'Analysis raw'!$B$26+'Analysis raw'!$B$27,0)</f>
        <v>0</v>
      </c>
      <c r="AE178">
        <f>AD178-'Flight Input'!$AE178</f>
        <v>0</v>
      </c>
    </row>
    <row r="179" spans="1:31" x14ac:dyDescent="0.3">
      <c r="A179">
        <v>177</v>
      </c>
      <c r="B179">
        <f>'Flight Input'!T179</f>
        <v>3.5358130000531673</v>
      </c>
      <c r="C179">
        <f>'Flight Input'!X179</f>
        <v>9.8497003032000023</v>
      </c>
      <c r="E179">
        <f>C179-'Analysis raw'!$B$2</f>
        <v>9.0868426570622773E-4</v>
      </c>
      <c r="F179">
        <f>IF('Flight Input'!$AS179,F178+E179*'Flight Input'!$AQ179,0)</f>
        <v>0</v>
      </c>
      <c r="G179">
        <f>IF('Flight Input'!$AZ179,G178+F179*'Flight Input'!$AQ179,0)</f>
        <v>0</v>
      </c>
      <c r="I179">
        <f>C179-'Analysis raw'!$B$3</f>
        <v>-8.436777279374752E-3</v>
      </c>
      <c r="J179">
        <f>MEDIAN2(E179,'Analysis raw'!$B$12,2)</f>
        <v>9.0868426570622773E-4</v>
      </c>
      <c r="K179">
        <f>AVERAGE2(E179,'Analysis raw'!$B$18,2)</f>
        <v>9.0868426570622773E-4</v>
      </c>
      <c r="M179">
        <f>IF('Flight Input'!$AZ179,M178+E179*'Flight Input'!$AQ179,0)</f>
        <v>0</v>
      </c>
      <c r="N179">
        <f>IF('Flight Input'!$AZ179,N178+M179*'Flight Input'!$AQ179,0)</f>
        <v>0</v>
      </c>
      <c r="O179">
        <f>IF('Flight Input'!$AZ179,N179*'Analysis raw'!$B$4+'Analysis raw'!$B$5,0)</f>
        <v>0</v>
      </c>
      <c r="P179">
        <f>O179-'Flight Input'!$AE179</f>
        <v>0</v>
      </c>
      <c r="R179">
        <f>IF('Flight Input'!$AZ179,R178+J179*'Flight Input'!$AQ179,0)</f>
        <v>0</v>
      </c>
      <c r="S179">
        <f>IF('Flight Input'!$AZ179,S178+R179*'Flight Input'!$AQ179,0)</f>
        <v>0</v>
      </c>
      <c r="T179">
        <f>IF('Flight Input'!$AZ179,S179*'Analysis raw'!$B$13+'Analysis raw'!$B$14,0)</f>
        <v>0</v>
      </c>
      <c r="U179">
        <f>T179-'Flight Input'!$AE179</f>
        <v>0</v>
      </c>
      <c r="W179">
        <f>IF('Flight Input'!$AZ179,W178+K179*'Flight Input'!$AQ179,0)</f>
        <v>0</v>
      </c>
      <c r="X179">
        <f>IF('Flight Input'!$AZ179,X178+W179*'Flight Input'!$AQ179,0)</f>
        <v>0</v>
      </c>
      <c r="Y179">
        <f>IF('Flight Input'!$AZ179,X179*'Analysis raw'!$B$19+'Analysis raw'!$B$20,0)</f>
        <v>0</v>
      </c>
      <c r="Z179">
        <f>Y179-'Flight Input'!$AE179</f>
        <v>0</v>
      </c>
      <c r="AB179">
        <f>IF('Flight Input'!$AZ179,INTEGRAL2(E179,$B179,AB178,'Analysis raw'!$B$24),0)</f>
        <v>0</v>
      </c>
      <c r="AC179">
        <f>IF('Flight Input'!$AZ179,INTEGRAL2(AB179,$B179,AC178,'Analysis raw'!$B$25),0)</f>
        <v>0</v>
      </c>
      <c r="AD179">
        <f>IF('Flight Input'!$AZ179,AC179*'Analysis raw'!$B$26+'Analysis raw'!$B$27,0)</f>
        <v>0</v>
      </c>
      <c r="AE179">
        <f>AD179-'Flight Input'!$AE179</f>
        <v>0</v>
      </c>
    </row>
    <row r="180" spans="1:31" x14ac:dyDescent="0.3">
      <c r="A180">
        <v>178</v>
      </c>
      <c r="B180">
        <f>'Flight Input'!T180</f>
        <v>3.560689999954775</v>
      </c>
      <c r="C180">
        <f>'Flight Input'!X180</f>
        <v>9.8469349548</v>
      </c>
      <c r="E180">
        <f>C180-'Analysis raw'!$B$2</f>
        <v>-1.8566641342960821E-3</v>
      </c>
      <c r="F180">
        <f>IF('Flight Input'!$AS180,F179+E180*'Flight Input'!$AQ180,0)</f>
        <v>0</v>
      </c>
      <c r="G180">
        <f>IF('Flight Input'!$AZ180,G179+F180*'Flight Input'!$AQ180,0)</f>
        <v>0</v>
      </c>
      <c r="I180">
        <f>C180-'Analysis raw'!$B$3</f>
        <v>-1.1202125679377062E-2</v>
      </c>
      <c r="J180">
        <f>MEDIAN2(E180,'Analysis raw'!$B$12,2)</f>
        <v>-1.8566641342960821E-3</v>
      </c>
      <c r="K180">
        <f>AVERAGE2(E180,'Analysis raw'!$B$18,2)</f>
        <v>-1.8566641342960821E-3</v>
      </c>
      <c r="M180">
        <f>IF('Flight Input'!$AZ180,M179+E180*'Flight Input'!$AQ180,0)</f>
        <v>0</v>
      </c>
      <c r="N180">
        <f>IF('Flight Input'!$AZ180,N179+M180*'Flight Input'!$AQ180,0)</f>
        <v>0</v>
      </c>
      <c r="O180">
        <f>IF('Flight Input'!$AZ180,N180*'Analysis raw'!$B$4+'Analysis raw'!$B$5,0)</f>
        <v>0</v>
      </c>
      <c r="P180">
        <f>O180-'Flight Input'!$AE180</f>
        <v>0</v>
      </c>
      <c r="R180">
        <f>IF('Flight Input'!$AZ180,R179+J180*'Flight Input'!$AQ180,0)</f>
        <v>0</v>
      </c>
      <c r="S180">
        <f>IF('Flight Input'!$AZ180,S179+R180*'Flight Input'!$AQ180,0)</f>
        <v>0</v>
      </c>
      <c r="T180">
        <f>IF('Flight Input'!$AZ180,S180*'Analysis raw'!$B$13+'Analysis raw'!$B$14,0)</f>
        <v>0</v>
      </c>
      <c r="U180">
        <f>T180-'Flight Input'!$AE180</f>
        <v>0</v>
      </c>
      <c r="W180">
        <f>IF('Flight Input'!$AZ180,W179+K180*'Flight Input'!$AQ180,0)</f>
        <v>0</v>
      </c>
      <c r="X180">
        <f>IF('Flight Input'!$AZ180,X179+W180*'Flight Input'!$AQ180,0)</f>
        <v>0</v>
      </c>
      <c r="Y180">
        <f>IF('Flight Input'!$AZ180,X180*'Analysis raw'!$B$19+'Analysis raw'!$B$20,0)</f>
        <v>0</v>
      </c>
      <c r="Z180">
        <f>Y180-'Flight Input'!$AE180</f>
        <v>0</v>
      </c>
      <c r="AB180">
        <f>IF('Flight Input'!$AZ180,INTEGRAL2(E180,$B180,AB179,'Analysis raw'!$B$24),0)</f>
        <v>0</v>
      </c>
      <c r="AC180">
        <f>IF('Flight Input'!$AZ180,INTEGRAL2(AB180,$B180,AC179,'Analysis raw'!$B$25),0)</f>
        <v>0</v>
      </c>
      <c r="AD180">
        <f>IF('Flight Input'!$AZ180,AC180*'Analysis raw'!$B$26+'Analysis raw'!$B$27,0)</f>
        <v>0</v>
      </c>
      <c r="AE180">
        <f>AD180-'Flight Input'!$AE180</f>
        <v>0</v>
      </c>
    </row>
    <row r="181" spans="1:31" x14ac:dyDescent="0.3">
      <c r="A181">
        <v>179</v>
      </c>
      <c r="B181">
        <f>'Flight Input'!T181</f>
        <v>3.579937000060454</v>
      </c>
      <c r="C181">
        <f>'Flight Input'!X181</f>
        <v>9.8463367765999994</v>
      </c>
      <c r="E181">
        <f>C181-'Analysis raw'!$B$2</f>
        <v>-2.4548423342967141E-3</v>
      </c>
      <c r="F181">
        <f>IF('Flight Input'!$AS181,F180+E181*'Flight Input'!$AQ181,0)</f>
        <v>0</v>
      </c>
      <c r="G181">
        <f>IF('Flight Input'!$AZ181,G180+F181*'Flight Input'!$AQ181,0)</f>
        <v>0</v>
      </c>
      <c r="I181">
        <f>C181-'Analysis raw'!$B$3</f>
        <v>-1.1800303879377694E-2</v>
      </c>
      <c r="J181">
        <f>MEDIAN2(E181,'Analysis raw'!$B$12,2)</f>
        <v>-2.4548423342967141E-3</v>
      </c>
      <c r="K181">
        <f>AVERAGE2(E181,'Analysis raw'!$B$18,2)</f>
        <v>-2.4548423342967141E-3</v>
      </c>
      <c r="M181">
        <f>IF('Flight Input'!$AZ181,M180+E181*'Flight Input'!$AQ181,0)</f>
        <v>0</v>
      </c>
      <c r="N181">
        <f>IF('Flight Input'!$AZ181,N180+M181*'Flight Input'!$AQ181,0)</f>
        <v>0</v>
      </c>
      <c r="O181">
        <f>IF('Flight Input'!$AZ181,N181*'Analysis raw'!$B$4+'Analysis raw'!$B$5,0)</f>
        <v>0</v>
      </c>
      <c r="P181">
        <f>O181-'Flight Input'!$AE181</f>
        <v>0</v>
      </c>
      <c r="R181">
        <f>IF('Flight Input'!$AZ181,R180+J181*'Flight Input'!$AQ181,0)</f>
        <v>0</v>
      </c>
      <c r="S181">
        <f>IF('Flight Input'!$AZ181,S180+R181*'Flight Input'!$AQ181,0)</f>
        <v>0</v>
      </c>
      <c r="T181">
        <f>IF('Flight Input'!$AZ181,S181*'Analysis raw'!$B$13+'Analysis raw'!$B$14,0)</f>
        <v>0</v>
      </c>
      <c r="U181">
        <f>T181-'Flight Input'!$AE181</f>
        <v>0</v>
      </c>
      <c r="W181">
        <f>IF('Flight Input'!$AZ181,W180+K181*'Flight Input'!$AQ181,0)</f>
        <v>0</v>
      </c>
      <c r="X181">
        <f>IF('Flight Input'!$AZ181,X180+W181*'Flight Input'!$AQ181,0)</f>
        <v>0</v>
      </c>
      <c r="Y181">
        <f>IF('Flight Input'!$AZ181,X181*'Analysis raw'!$B$19+'Analysis raw'!$B$20,0)</f>
        <v>0</v>
      </c>
      <c r="Z181">
        <f>Y181-'Flight Input'!$AE181</f>
        <v>0</v>
      </c>
      <c r="AB181">
        <f>IF('Flight Input'!$AZ181,INTEGRAL2(E181,$B181,AB180,'Analysis raw'!$B$24),0)</f>
        <v>0</v>
      </c>
      <c r="AC181">
        <f>IF('Flight Input'!$AZ181,INTEGRAL2(AB181,$B181,AC180,'Analysis raw'!$B$25),0)</f>
        <v>0</v>
      </c>
      <c r="AD181">
        <f>IF('Flight Input'!$AZ181,AC181*'Analysis raw'!$B$26+'Analysis raw'!$B$27,0)</f>
        <v>0</v>
      </c>
      <c r="AE181">
        <f>AD181-'Flight Input'!$AE181</f>
        <v>0</v>
      </c>
    </row>
    <row r="182" spans="1:31" x14ac:dyDescent="0.3">
      <c r="A182">
        <v>180</v>
      </c>
      <c r="B182">
        <f>'Flight Input'!T182</f>
        <v>3.5947300000116229</v>
      </c>
      <c r="C182">
        <f>'Flight Input'!X182</f>
        <v>9.8485627840000021</v>
      </c>
      <c r="E182">
        <f>C182-'Analysis raw'!$B$2</f>
        <v>-2.2883493429404211E-4</v>
      </c>
      <c r="F182">
        <f>IF('Flight Input'!$AS182,F181+E182*'Flight Input'!$AQ182,0)</f>
        <v>0</v>
      </c>
      <c r="G182">
        <f>IF('Flight Input'!$AZ182,G181+F182*'Flight Input'!$AQ182,0)</f>
        <v>0</v>
      </c>
      <c r="I182">
        <f>C182-'Analysis raw'!$B$3</f>
        <v>-9.5742964793750218E-3</v>
      </c>
      <c r="J182">
        <f>MEDIAN2(E182,'Analysis raw'!$B$12,2)</f>
        <v>-2.2883493429404211E-4</v>
      </c>
      <c r="K182">
        <f>AVERAGE2(E182,'Analysis raw'!$B$18,2)</f>
        <v>-2.2883493429404211E-4</v>
      </c>
      <c r="M182">
        <f>IF('Flight Input'!$AZ182,M181+E182*'Flight Input'!$AQ182,0)</f>
        <v>0</v>
      </c>
      <c r="N182">
        <f>IF('Flight Input'!$AZ182,N181+M182*'Flight Input'!$AQ182,0)</f>
        <v>0</v>
      </c>
      <c r="O182">
        <f>IF('Flight Input'!$AZ182,N182*'Analysis raw'!$B$4+'Analysis raw'!$B$5,0)</f>
        <v>0</v>
      </c>
      <c r="P182">
        <f>O182-'Flight Input'!$AE182</f>
        <v>0</v>
      </c>
      <c r="R182">
        <f>IF('Flight Input'!$AZ182,R181+J182*'Flight Input'!$AQ182,0)</f>
        <v>0</v>
      </c>
      <c r="S182">
        <f>IF('Flight Input'!$AZ182,S181+R182*'Flight Input'!$AQ182,0)</f>
        <v>0</v>
      </c>
      <c r="T182">
        <f>IF('Flight Input'!$AZ182,S182*'Analysis raw'!$B$13+'Analysis raw'!$B$14,0)</f>
        <v>0</v>
      </c>
      <c r="U182">
        <f>T182-'Flight Input'!$AE182</f>
        <v>0</v>
      </c>
      <c r="W182">
        <f>IF('Flight Input'!$AZ182,W181+K182*'Flight Input'!$AQ182,0)</f>
        <v>0</v>
      </c>
      <c r="X182">
        <f>IF('Flight Input'!$AZ182,X181+W182*'Flight Input'!$AQ182,0)</f>
        <v>0</v>
      </c>
      <c r="Y182">
        <f>IF('Flight Input'!$AZ182,X182*'Analysis raw'!$B$19+'Analysis raw'!$B$20,0)</f>
        <v>0</v>
      </c>
      <c r="Z182">
        <f>Y182-'Flight Input'!$AE182</f>
        <v>0</v>
      </c>
      <c r="AB182">
        <f>IF('Flight Input'!$AZ182,INTEGRAL2(E182,$B182,AB181,'Analysis raw'!$B$24),0)</f>
        <v>0</v>
      </c>
      <c r="AC182">
        <f>IF('Flight Input'!$AZ182,INTEGRAL2(AB182,$B182,AC181,'Analysis raw'!$B$25),0)</f>
        <v>0</v>
      </c>
      <c r="AD182">
        <f>IF('Flight Input'!$AZ182,AC182*'Analysis raw'!$B$26+'Analysis raw'!$B$27,0)</f>
        <v>0</v>
      </c>
      <c r="AE182">
        <f>AD182-'Flight Input'!$AE182</f>
        <v>0</v>
      </c>
    </row>
    <row r="183" spans="1:31" x14ac:dyDescent="0.3">
      <c r="A183">
        <v>181</v>
      </c>
      <c r="B183">
        <f>'Flight Input'!T183</f>
        <v>3.6156620000256225</v>
      </c>
      <c r="C183">
        <f>'Flight Input'!X183</f>
        <v>9.8502396442000002</v>
      </c>
      <c r="E183">
        <f>C183-'Analysis raw'!$B$2</f>
        <v>1.4480252657040893E-3</v>
      </c>
      <c r="F183">
        <f>IF('Flight Input'!$AS183,F182+E183*'Flight Input'!$AQ183,0)</f>
        <v>0</v>
      </c>
      <c r="G183">
        <f>IF('Flight Input'!$AZ183,G182+F183*'Flight Input'!$AQ183,0)</f>
        <v>0</v>
      </c>
      <c r="I183">
        <f>C183-'Analysis raw'!$B$3</f>
        <v>-7.8974362793768904E-3</v>
      </c>
      <c r="J183">
        <f>MEDIAN2(E183,'Analysis raw'!$B$12,2)</f>
        <v>1.4480252657040893E-3</v>
      </c>
      <c r="K183">
        <f>AVERAGE2(E183,'Analysis raw'!$B$18,2)</f>
        <v>1.4480252657040893E-3</v>
      </c>
      <c r="M183">
        <f>IF('Flight Input'!$AZ183,M182+E183*'Flight Input'!$AQ183,0)</f>
        <v>0</v>
      </c>
      <c r="N183">
        <f>IF('Flight Input'!$AZ183,N182+M183*'Flight Input'!$AQ183,0)</f>
        <v>0</v>
      </c>
      <c r="O183">
        <f>IF('Flight Input'!$AZ183,N183*'Analysis raw'!$B$4+'Analysis raw'!$B$5,0)</f>
        <v>0</v>
      </c>
      <c r="P183">
        <f>O183-'Flight Input'!$AE183</f>
        <v>0</v>
      </c>
      <c r="R183">
        <f>IF('Flight Input'!$AZ183,R182+J183*'Flight Input'!$AQ183,0)</f>
        <v>0</v>
      </c>
      <c r="S183">
        <f>IF('Flight Input'!$AZ183,S182+R183*'Flight Input'!$AQ183,0)</f>
        <v>0</v>
      </c>
      <c r="T183">
        <f>IF('Flight Input'!$AZ183,S183*'Analysis raw'!$B$13+'Analysis raw'!$B$14,0)</f>
        <v>0</v>
      </c>
      <c r="U183">
        <f>T183-'Flight Input'!$AE183</f>
        <v>0</v>
      </c>
      <c r="W183">
        <f>IF('Flight Input'!$AZ183,W182+K183*'Flight Input'!$AQ183,0)</f>
        <v>0</v>
      </c>
      <c r="X183">
        <f>IF('Flight Input'!$AZ183,X182+W183*'Flight Input'!$AQ183,0)</f>
        <v>0</v>
      </c>
      <c r="Y183">
        <f>IF('Flight Input'!$AZ183,X183*'Analysis raw'!$B$19+'Analysis raw'!$B$20,0)</f>
        <v>0</v>
      </c>
      <c r="Z183">
        <f>Y183-'Flight Input'!$AE183</f>
        <v>0</v>
      </c>
      <c r="AB183">
        <f>IF('Flight Input'!$AZ183,INTEGRAL2(E183,$B183,AB182,'Analysis raw'!$B$24),0)</f>
        <v>0</v>
      </c>
      <c r="AC183">
        <f>IF('Flight Input'!$AZ183,INTEGRAL2(AB183,$B183,AC182,'Analysis raw'!$B$25),0)</f>
        <v>0</v>
      </c>
      <c r="AD183">
        <f>IF('Flight Input'!$AZ183,AC183*'Analysis raw'!$B$26+'Analysis raw'!$B$27,0)</f>
        <v>0</v>
      </c>
      <c r="AE183">
        <f>AD183-'Flight Input'!$AE183</f>
        <v>0</v>
      </c>
    </row>
    <row r="184" spans="1:31" x14ac:dyDescent="0.3">
      <c r="A184">
        <v>182</v>
      </c>
      <c r="B184">
        <f>'Flight Input'!T184</f>
        <v>3.6407449999824166</v>
      </c>
      <c r="C184">
        <f>'Flight Input'!X184</f>
        <v>9.8498670086000004</v>
      </c>
      <c r="E184">
        <f>C184-'Analysis raw'!$B$2</f>
        <v>1.0753896657043072E-3</v>
      </c>
      <c r="F184">
        <f>IF('Flight Input'!$AS184,F183+E184*'Flight Input'!$AQ184,0)</f>
        <v>0</v>
      </c>
      <c r="G184">
        <f>IF('Flight Input'!$AZ184,G183+F184*'Flight Input'!$AQ184,0)</f>
        <v>0</v>
      </c>
      <c r="I184">
        <f>C184-'Analysis raw'!$B$3</f>
        <v>-8.2700718793766725E-3</v>
      </c>
      <c r="J184">
        <f>MEDIAN2(E184,'Analysis raw'!$B$12,2)</f>
        <v>1.0753896657043072E-3</v>
      </c>
      <c r="K184">
        <f>AVERAGE2(E184,'Analysis raw'!$B$18,2)</f>
        <v>1.0753896657043072E-3</v>
      </c>
      <c r="M184">
        <f>IF('Flight Input'!$AZ184,M183+E184*'Flight Input'!$AQ184,0)</f>
        <v>0</v>
      </c>
      <c r="N184">
        <f>IF('Flight Input'!$AZ184,N183+M184*'Flight Input'!$AQ184,0)</f>
        <v>0</v>
      </c>
      <c r="O184">
        <f>IF('Flight Input'!$AZ184,N184*'Analysis raw'!$B$4+'Analysis raw'!$B$5,0)</f>
        <v>0</v>
      </c>
      <c r="P184">
        <f>O184-'Flight Input'!$AE184</f>
        <v>0</v>
      </c>
      <c r="R184">
        <f>IF('Flight Input'!$AZ184,R183+J184*'Flight Input'!$AQ184,0)</f>
        <v>0</v>
      </c>
      <c r="S184">
        <f>IF('Flight Input'!$AZ184,S183+R184*'Flight Input'!$AQ184,0)</f>
        <v>0</v>
      </c>
      <c r="T184">
        <f>IF('Flight Input'!$AZ184,S184*'Analysis raw'!$B$13+'Analysis raw'!$B$14,0)</f>
        <v>0</v>
      </c>
      <c r="U184">
        <f>T184-'Flight Input'!$AE184</f>
        <v>0</v>
      </c>
      <c r="W184">
        <f>IF('Flight Input'!$AZ184,W183+K184*'Flight Input'!$AQ184,0)</f>
        <v>0</v>
      </c>
      <c r="X184">
        <f>IF('Flight Input'!$AZ184,X183+W184*'Flight Input'!$AQ184,0)</f>
        <v>0</v>
      </c>
      <c r="Y184">
        <f>IF('Flight Input'!$AZ184,X184*'Analysis raw'!$B$19+'Analysis raw'!$B$20,0)</f>
        <v>0</v>
      </c>
      <c r="Z184">
        <f>Y184-'Flight Input'!$AE184</f>
        <v>0</v>
      </c>
      <c r="AB184">
        <f>IF('Flight Input'!$AZ184,INTEGRAL2(E184,$B184,AB183,'Analysis raw'!$B$24),0)</f>
        <v>0</v>
      </c>
      <c r="AC184">
        <f>IF('Flight Input'!$AZ184,INTEGRAL2(AB184,$B184,AC183,'Analysis raw'!$B$25),0)</f>
        <v>0</v>
      </c>
      <c r="AD184">
        <f>IF('Flight Input'!$AZ184,AC184*'Analysis raw'!$B$26+'Analysis raw'!$B$27,0)</f>
        <v>0</v>
      </c>
      <c r="AE184">
        <f>AD184-'Flight Input'!$AE184</f>
        <v>0</v>
      </c>
    </row>
    <row r="185" spans="1:31" x14ac:dyDescent="0.3">
      <c r="A185">
        <v>183</v>
      </c>
      <c r="B185">
        <f>'Flight Input'!T185</f>
        <v>3.6617049999767914</v>
      </c>
      <c r="C185">
        <f>'Flight Input'!X185</f>
        <v>9.8497983651999999</v>
      </c>
      <c r="E185">
        <f>C185-'Analysis raw'!$B$2</f>
        <v>1.0067462657037396E-3</v>
      </c>
      <c r="F185">
        <f>IF('Flight Input'!$AS185,F184+E185*'Flight Input'!$AQ185,0)</f>
        <v>0</v>
      </c>
      <c r="G185">
        <f>IF('Flight Input'!$AZ185,G184+F185*'Flight Input'!$AQ185,0)</f>
        <v>0</v>
      </c>
      <c r="I185">
        <f>C185-'Analysis raw'!$B$3</f>
        <v>-8.3387152793772401E-3</v>
      </c>
      <c r="J185">
        <f>MEDIAN2(E185,'Analysis raw'!$B$12,2)</f>
        <v>1.0067462657037396E-3</v>
      </c>
      <c r="K185">
        <f>AVERAGE2(E185,'Analysis raw'!$B$18,2)</f>
        <v>1.0067462657037396E-3</v>
      </c>
      <c r="M185">
        <f>IF('Flight Input'!$AZ185,M184+E185*'Flight Input'!$AQ185,0)</f>
        <v>0</v>
      </c>
      <c r="N185">
        <f>IF('Flight Input'!$AZ185,N184+M185*'Flight Input'!$AQ185,0)</f>
        <v>0</v>
      </c>
      <c r="O185">
        <f>IF('Flight Input'!$AZ185,N185*'Analysis raw'!$B$4+'Analysis raw'!$B$5,0)</f>
        <v>0</v>
      </c>
      <c r="P185">
        <f>O185-'Flight Input'!$AE185</f>
        <v>0</v>
      </c>
      <c r="R185">
        <f>IF('Flight Input'!$AZ185,R184+J185*'Flight Input'!$AQ185,0)</f>
        <v>0</v>
      </c>
      <c r="S185">
        <f>IF('Flight Input'!$AZ185,S184+R185*'Flight Input'!$AQ185,0)</f>
        <v>0</v>
      </c>
      <c r="T185">
        <f>IF('Flight Input'!$AZ185,S185*'Analysis raw'!$B$13+'Analysis raw'!$B$14,0)</f>
        <v>0</v>
      </c>
      <c r="U185">
        <f>T185-'Flight Input'!$AE185</f>
        <v>0</v>
      </c>
      <c r="W185">
        <f>IF('Flight Input'!$AZ185,W184+K185*'Flight Input'!$AQ185,0)</f>
        <v>0</v>
      </c>
      <c r="X185">
        <f>IF('Flight Input'!$AZ185,X184+W185*'Flight Input'!$AQ185,0)</f>
        <v>0</v>
      </c>
      <c r="Y185">
        <f>IF('Flight Input'!$AZ185,X185*'Analysis raw'!$B$19+'Analysis raw'!$B$20,0)</f>
        <v>0</v>
      </c>
      <c r="Z185">
        <f>Y185-'Flight Input'!$AE185</f>
        <v>0</v>
      </c>
      <c r="AB185">
        <f>IF('Flight Input'!$AZ185,INTEGRAL2(E185,$B185,AB184,'Analysis raw'!$B$24),0)</f>
        <v>0</v>
      </c>
      <c r="AC185">
        <f>IF('Flight Input'!$AZ185,INTEGRAL2(AB185,$B185,AC184,'Analysis raw'!$B$25),0)</f>
        <v>0</v>
      </c>
      <c r="AD185">
        <f>IF('Flight Input'!$AZ185,AC185*'Analysis raw'!$B$26+'Analysis raw'!$B$27,0)</f>
        <v>0</v>
      </c>
      <c r="AE185">
        <f>AD185-'Flight Input'!$AE185</f>
        <v>0</v>
      </c>
    </row>
    <row r="186" spans="1:31" x14ac:dyDescent="0.3">
      <c r="A186">
        <v>184</v>
      </c>
      <c r="B186">
        <f>'Flight Input'!T186</f>
        <v>3.6759389999788254</v>
      </c>
      <c r="C186">
        <f>'Flight Input'!X186</f>
        <v>9.833882902600001</v>
      </c>
      <c r="E186">
        <f>C186-'Analysis raw'!$B$2</f>
        <v>-1.4908716334295136E-2</v>
      </c>
      <c r="F186">
        <f>IF('Flight Input'!$AS186,F185+E186*'Flight Input'!$AQ186,0)</f>
        <v>0</v>
      </c>
      <c r="G186">
        <f>IF('Flight Input'!$AZ186,G185+F186*'Flight Input'!$AQ186,0)</f>
        <v>0</v>
      </c>
      <c r="I186">
        <f>C186-'Analysis raw'!$B$3</f>
        <v>-2.4254177879376115E-2</v>
      </c>
      <c r="J186">
        <f>MEDIAN2(E186,'Analysis raw'!$B$12,2)</f>
        <v>-1.4908716334295136E-2</v>
      </c>
      <c r="K186">
        <f>AVERAGE2(E186,'Analysis raw'!$B$18,2)</f>
        <v>-1.4908716334295136E-2</v>
      </c>
      <c r="M186">
        <f>IF('Flight Input'!$AZ186,M185+E186*'Flight Input'!$AQ186,0)</f>
        <v>0</v>
      </c>
      <c r="N186">
        <f>IF('Flight Input'!$AZ186,N185+M186*'Flight Input'!$AQ186,0)</f>
        <v>0</v>
      </c>
      <c r="O186">
        <f>IF('Flight Input'!$AZ186,N186*'Analysis raw'!$B$4+'Analysis raw'!$B$5,0)</f>
        <v>0</v>
      </c>
      <c r="P186">
        <f>O186-'Flight Input'!$AE186</f>
        <v>0</v>
      </c>
      <c r="R186">
        <f>IF('Flight Input'!$AZ186,R185+J186*'Flight Input'!$AQ186,0)</f>
        <v>0</v>
      </c>
      <c r="S186">
        <f>IF('Flight Input'!$AZ186,S185+R186*'Flight Input'!$AQ186,0)</f>
        <v>0</v>
      </c>
      <c r="T186">
        <f>IF('Flight Input'!$AZ186,S186*'Analysis raw'!$B$13+'Analysis raw'!$B$14,0)</f>
        <v>0</v>
      </c>
      <c r="U186">
        <f>T186-'Flight Input'!$AE186</f>
        <v>0</v>
      </c>
      <c r="W186">
        <f>IF('Flight Input'!$AZ186,W185+K186*'Flight Input'!$AQ186,0)</f>
        <v>0</v>
      </c>
      <c r="X186">
        <f>IF('Flight Input'!$AZ186,X185+W186*'Flight Input'!$AQ186,0)</f>
        <v>0</v>
      </c>
      <c r="Y186">
        <f>IF('Flight Input'!$AZ186,X186*'Analysis raw'!$B$19+'Analysis raw'!$B$20,0)</f>
        <v>0</v>
      </c>
      <c r="Z186">
        <f>Y186-'Flight Input'!$AE186</f>
        <v>0</v>
      </c>
      <c r="AB186">
        <f>IF('Flight Input'!$AZ186,INTEGRAL2(E186,$B186,AB185,'Analysis raw'!$B$24),0)</f>
        <v>0</v>
      </c>
      <c r="AC186">
        <f>IF('Flight Input'!$AZ186,INTEGRAL2(AB186,$B186,AC185,'Analysis raw'!$B$25),0)</f>
        <v>0</v>
      </c>
      <c r="AD186">
        <f>IF('Flight Input'!$AZ186,AC186*'Analysis raw'!$B$26+'Analysis raw'!$B$27,0)</f>
        <v>0</v>
      </c>
      <c r="AE186">
        <f>AD186-'Flight Input'!$AE186</f>
        <v>0</v>
      </c>
    </row>
    <row r="187" spans="1:31" x14ac:dyDescent="0.3">
      <c r="A187">
        <v>185</v>
      </c>
      <c r="B187">
        <f>'Flight Input'!T187</f>
        <v>3.7003740000072867</v>
      </c>
      <c r="C187">
        <f>'Flight Input'!X187</f>
        <v>9.7622976426000001</v>
      </c>
      <c r="E187">
        <f>C187-'Analysis raw'!$B$2</f>
        <v>-8.6493976334296008E-2</v>
      </c>
      <c r="F187">
        <f>IF('Flight Input'!$AS187,F186+E187*'Flight Input'!$AQ187,0)</f>
        <v>0</v>
      </c>
      <c r="G187">
        <f>IF('Flight Input'!$AZ187,G186+F187*'Flight Input'!$AQ187,0)</f>
        <v>0</v>
      </c>
      <c r="I187">
        <f>C187-'Analysis raw'!$B$3</f>
        <v>-9.5839437879376987E-2</v>
      </c>
      <c r="J187">
        <f>MEDIAN2(E187,'Analysis raw'!$B$12,2)</f>
        <v>-8.6493976334296008E-2</v>
      </c>
      <c r="K187">
        <f>AVERAGE2(E187,'Analysis raw'!$B$18,2)</f>
        <v>-8.6493976334296008E-2</v>
      </c>
      <c r="M187">
        <f>IF('Flight Input'!$AZ187,M186+E187*'Flight Input'!$AQ187,0)</f>
        <v>0</v>
      </c>
      <c r="N187">
        <f>IF('Flight Input'!$AZ187,N186+M187*'Flight Input'!$AQ187,0)</f>
        <v>0</v>
      </c>
      <c r="O187">
        <f>IF('Flight Input'!$AZ187,N187*'Analysis raw'!$B$4+'Analysis raw'!$B$5,0)</f>
        <v>0</v>
      </c>
      <c r="P187">
        <f>O187-'Flight Input'!$AE187</f>
        <v>0</v>
      </c>
      <c r="R187">
        <f>IF('Flight Input'!$AZ187,R186+J187*'Flight Input'!$AQ187,0)</f>
        <v>0</v>
      </c>
      <c r="S187">
        <f>IF('Flight Input'!$AZ187,S186+R187*'Flight Input'!$AQ187,0)</f>
        <v>0</v>
      </c>
      <c r="T187">
        <f>IF('Flight Input'!$AZ187,S187*'Analysis raw'!$B$13+'Analysis raw'!$B$14,0)</f>
        <v>0</v>
      </c>
      <c r="U187">
        <f>T187-'Flight Input'!$AE187</f>
        <v>0</v>
      </c>
      <c r="W187">
        <f>IF('Flight Input'!$AZ187,W186+K187*'Flight Input'!$AQ187,0)</f>
        <v>0</v>
      </c>
      <c r="X187">
        <f>IF('Flight Input'!$AZ187,X186+W187*'Flight Input'!$AQ187,0)</f>
        <v>0</v>
      </c>
      <c r="Y187">
        <f>IF('Flight Input'!$AZ187,X187*'Analysis raw'!$B$19+'Analysis raw'!$B$20,0)</f>
        <v>0</v>
      </c>
      <c r="Z187">
        <f>Y187-'Flight Input'!$AE187</f>
        <v>0</v>
      </c>
      <c r="AB187">
        <f>IF('Flight Input'!$AZ187,INTEGRAL2(E187,$B187,AB186,'Analysis raw'!$B$24),0)</f>
        <v>0</v>
      </c>
      <c r="AC187">
        <f>IF('Flight Input'!$AZ187,INTEGRAL2(AB187,$B187,AC186,'Analysis raw'!$B$25),0)</f>
        <v>0</v>
      </c>
      <c r="AD187">
        <f>IF('Flight Input'!$AZ187,AC187*'Analysis raw'!$B$26+'Analysis raw'!$B$27,0)</f>
        <v>0</v>
      </c>
      <c r="AE187">
        <f>AD187-'Flight Input'!$AE187</f>
        <v>0</v>
      </c>
    </row>
    <row r="188" spans="1:31" x14ac:dyDescent="0.3">
      <c r="A188">
        <v>186</v>
      </c>
      <c r="B188">
        <f>'Flight Input'!T188</f>
        <v>3.7108030000235885</v>
      </c>
      <c r="C188">
        <f>'Flight Input'!X188</f>
        <v>9.8034934887999992</v>
      </c>
      <c r="E188">
        <f>C188-'Analysis raw'!$B$2</f>
        <v>-4.5298130134296954E-2</v>
      </c>
      <c r="F188">
        <f>IF('Flight Input'!$AS188,F187+E188*'Flight Input'!$AQ188,0)</f>
        <v>0</v>
      </c>
      <c r="G188">
        <f>IF('Flight Input'!$AZ188,G187+F188*'Flight Input'!$AQ188,0)</f>
        <v>0</v>
      </c>
      <c r="I188">
        <f>C188-'Analysis raw'!$B$3</f>
        <v>-5.4643591679377934E-2</v>
      </c>
      <c r="J188">
        <f>MEDIAN2(E188,'Analysis raw'!$B$12,2)</f>
        <v>-4.5298130134296954E-2</v>
      </c>
      <c r="K188">
        <f>AVERAGE2(E188,'Analysis raw'!$B$18,2)</f>
        <v>-4.5298130134296954E-2</v>
      </c>
      <c r="M188">
        <f>IF('Flight Input'!$AZ188,M187+E188*'Flight Input'!$AQ188,0)</f>
        <v>0</v>
      </c>
      <c r="N188">
        <f>IF('Flight Input'!$AZ188,N187+M188*'Flight Input'!$AQ188,0)</f>
        <v>0</v>
      </c>
      <c r="O188">
        <f>IF('Flight Input'!$AZ188,N188*'Analysis raw'!$B$4+'Analysis raw'!$B$5,0)</f>
        <v>0</v>
      </c>
      <c r="P188">
        <f>O188-'Flight Input'!$AE188</f>
        <v>0</v>
      </c>
      <c r="R188">
        <f>IF('Flight Input'!$AZ188,R187+J188*'Flight Input'!$AQ188,0)</f>
        <v>0</v>
      </c>
      <c r="S188">
        <f>IF('Flight Input'!$AZ188,S187+R188*'Flight Input'!$AQ188,0)</f>
        <v>0</v>
      </c>
      <c r="T188">
        <f>IF('Flight Input'!$AZ188,S188*'Analysis raw'!$B$13+'Analysis raw'!$B$14,0)</f>
        <v>0</v>
      </c>
      <c r="U188">
        <f>T188-'Flight Input'!$AE188</f>
        <v>0</v>
      </c>
      <c r="W188">
        <f>IF('Flight Input'!$AZ188,W187+K188*'Flight Input'!$AQ188,0)</f>
        <v>0</v>
      </c>
      <c r="X188">
        <f>IF('Flight Input'!$AZ188,X187+W188*'Flight Input'!$AQ188,0)</f>
        <v>0</v>
      </c>
      <c r="Y188">
        <f>IF('Flight Input'!$AZ188,X188*'Analysis raw'!$B$19+'Analysis raw'!$B$20,0)</f>
        <v>0</v>
      </c>
      <c r="Z188">
        <f>Y188-'Flight Input'!$AE188</f>
        <v>0</v>
      </c>
      <c r="AB188">
        <f>IF('Flight Input'!$AZ188,INTEGRAL2(E188,$B188,AB187,'Analysis raw'!$B$24),0)</f>
        <v>0</v>
      </c>
      <c r="AC188">
        <f>IF('Flight Input'!$AZ188,INTEGRAL2(AB188,$B188,AC187,'Analysis raw'!$B$25),0)</f>
        <v>0</v>
      </c>
      <c r="AD188">
        <f>IF('Flight Input'!$AZ188,AC188*'Analysis raw'!$B$26+'Analysis raw'!$B$27,0)</f>
        <v>0</v>
      </c>
      <c r="AE188">
        <f>AD188-'Flight Input'!$AE188</f>
        <v>0</v>
      </c>
    </row>
    <row r="189" spans="1:31" x14ac:dyDescent="0.3">
      <c r="A189">
        <v>187</v>
      </c>
      <c r="B189">
        <f>'Flight Input'!T189</f>
        <v>3.7396650000009686</v>
      </c>
      <c r="C189">
        <f>'Flight Input'!X189</f>
        <v>9.8412277463999995</v>
      </c>
      <c r="E189">
        <f>C189-'Analysis raw'!$B$2</f>
        <v>-7.5638725342965785E-3</v>
      </c>
      <c r="F189">
        <f>IF('Flight Input'!$AS189,F188+E189*'Flight Input'!$AQ189,0)</f>
        <v>0</v>
      </c>
      <c r="G189">
        <f>IF('Flight Input'!$AZ189,G188+F189*'Flight Input'!$AQ189,0)</f>
        <v>0</v>
      </c>
      <c r="I189">
        <f>C189-'Analysis raw'!$B$3</f>
        <v>-1.6909334079377558E-2</v>
      </c>
      <c r="J189">
        <f>MEDIAN2(E189,'Analysis raw'!$B$12,2)</f>
        <v>-7.5638725342965785E-3</v>
      </c>
      <c r="K189">
        <f>AVERAGE2(E189,'Analysis raw'!$B$18,2)</f>
        <v>-7.5638725342965785E-3</v>
      </c>
      <c r="M189">
        <f>IF('Flight Input'!$AZ189,M188+E189*'Flight Input'!$AQ189,0)</f>
        <v>0</v>
      </c>
      <c r="N189">
        <f>IF('Flight Input'!$AZ189,N188+M189*'Flight Input'!$AQ189,0)</f>
        <v>0</v>
      </c>
      <c r="O189">
        <f>IF('Flight Input'!$AZ189,N189*'Analysis raw'!$B$4+'Analysis raw'!$B$5,0)</f>
        <v>0</v>
      </c>
      <c r="P189">
        <f>O189-'Flight Input'!$AE189</f>
        <v>0</v>
      </c>
      <c r="R189">
        <f>IF('Flight Input'!$AZ189,R188+J189*'Flight Input'!$AQ189,0)</f>
        <v>0</v>
      </c>
      <c r="S189">
        <f>IF('Flight Input'!$AZ189,S188+R189*'Flight Input'!$AQ189,0)</f>
        <v>0</v>
      </c>
      <c r="T189">
        <f>IF('Flight Input'!$AZ189,S189*'Analysis raw'!$B$13+'Analysis raw'!$B$14,0)</f>
        <v>0</v>
      </c>
      <c r="U189">
        <f>T189-'Flight Input'!$AE189</f>
        <v>0</v>
      </c>
      <c r="W189">
        <f>IF('Flight Input'!$AZ189,W188+K189*'Flight Input'!$AQ189,0)</f>
        <v>0</v>
      </c>
      <c r="X189">
        <f>IF('Flight Input'!$AZ189,X188+W189*'Flight Input'!$AQ189,0)</f>
        <v>0</v>
      </c>
      <c r="Y189">
        <f>IF('Flight Input'!$AZ189,X189*'Analysis raw'!$B$19+'Analysis raw'!$B$20,0)</f>
        <v>0</v>
      </c>
      <c r="Z189">
        <f>Y189-'Flight Input'!$AE189</f>
        <v>0</v>
      </c>
      <c r="AB189">
        <f>IF('Flight Input'!$AZ189,INTEGRAL2(E189,$B189,AB188,'Analysis raw'!$B$24),0)</f>
        <v>0</v>
      </c>
      <c r="AC189">
        <f>IF('Flight Input'!$AZ189,INTEGRAL2(AB189,$B189,AC188,'Analysis raw'!$B$25),0)</f>
        <v>0</v>
      </c>
      <c r="AD189">
        <f>IF('Flight Input'!$AZ189,AC189*'Analysis raw'!$B$26+'Analysis raw'!$B$27,0)</f>
        <v>0</v>
      </c>
      <c r="AE189">
        <f>AD189-'Flight Input'!$AE189</f>
        <v>0</v>
      </c>
    </row>
    <row r="190" spans="1:31" x14ac:dyDescent="0.3">
      <c r="A190">
        <v>188</v>
      </c>
      <c r="B190">
        <f>'Flight Input'!T190</f>
        <v>3.7608539999928325</v>
      </c>
      <c r="C190">
        <f>'Flight Input'!X190</f>
        <v>9.7946973274000015</v>
      </c>
      <c r="E190">
        <f>C190-'Analysis raw'!$B$2</f>
        <v>-5.409429153429457E-2</v>
      </c>
      <c r="F190">
        <f>IF('Flight Input'!$AS190,F189+E190*'Flight Input'!$AQ190,0)</f>
        <v>0</v>
      </c>
      <c r="G190">
        <f>IF('Flight Input'!$AZ190,G189+F190*'Flight Input'!$AQ190,0)</f>
        <v>0</v>
      </c>
      <c r="I190">
        <f>C190-'Analysis raw'!$B$3</f>
        <v>-6.3439753079375549E-2</v>
      </c>
      <c r="J190">
        <f>MEDIAN2(E190,'Analysis raw'!$B$12,2)</f>
        <v>-5.409429153429457E-2</v>
      </c>
      <c r="K190">
        <f>AVERAGE2(E190,'Analysis raw'!$B$18,2)</f>
        <v>-5.409429153429457E-2</v>
      </c>
      <c r="M190">
        <f>IF('Flight Input'!$AZ190,M189+E190*'Flight Input'!$AQ190,0)</f>
        <v>0</v>
      </c>
      <c r="N190">
        <f>IF('Flight Input'!$AZ190,N189+M190*'Flight Input'!$AQ190,0)</f>
        <v>0</v>
      </c>
      <c r="O190">
        <f>IF('Flight Input'!$AZ190,N190*'Analysis raw'!$B$4+'Analysis raw'!$B$5,0)</f>
        <v>0</v>
      </c>
      <c r="P190">
        <f>O190-'Flight Input'!$AE190</f>
        <v>0</v>
      </c>
      <c r="R190">
        <f>IF('Flight Input'!$AZ190,R189+J190*'Flight Input'!$AQ190,0)</f>
        <v>0</v>
      </c>
      <c r="S190">
        <f>IF('Flight Input'!$AZ190,S189+R190*'Flight Input'!$AQ190,0)</f>
        <v>0</v>
      </c>
      <c r="T190">
        <f>IF('Flight Input'!$AZ190,S190*'Analysis raw'!$B$13+'Analysis raw'!$B$14,0)</f>
        <v>0</v>
      </c>
      <c r="U190">
        <f>T190-'Flight Input'!$AE190</f>
        <v>0</v>
      </c>
      <c r="W190">
        <f>IF('Flight Input'!$AZ190,W189+K190*'Flight Input'!$AQ190,0)</f>
        <v>0</v>
      </c>
      <c r="X190">
        <f>IF('Flight Input'!$AZ190,X189+W190*'Flight Input'!$AQ190,0)</f>
        <v>0</v>
      </c>
      <c r="Y190">
        <f>IF('Flight Input'!$AZ190,X190*'Analysis raw'!$B$19+'Analysis raw'!$B$20,0)</f>
        <v>0</v>
      </c>
      <c r="Z190">
        <f>Y190-'Flight Input'!$AE190</f>
        <v>0</v>
      </c>
      <c r="AB190">
        <f>IF('Flight Input'!$AZ190,INTEGRAL2(E190,$B190,AB189,'Analysis raw'!$B$24),0)</f>
        <v>0</v>
      </c>
      <c r="AC190">
        <f>IF('Flight Input'!$AZ190,INTEGRAL2(AB190,$B190,AC189,'Analysis raw'!$B$25),0)</f>
        <v>0</v>
      </c>
      <c r="AD190">
        <f>IF('Flight Input'!$AZ190,AC190*'Analysis raw'!$B$26+'Analysis raw'!$B$27,0)</f>
        <v>0</v>
      </c>
      <c r="AE190">
        <f>AD190-'Flight Input'!$AE190</f>
        <v>0</v>
      </c>
    </row>
    <row r="191" spans="1:31" x14ac:dyDescent="0.3">
      <c r="A191">
        <v>189</v>
      </c>
      <c r="B191">
        <f>'Flight Input'!T191</f>
        <v>3.7809330000309274</v>
      </c>
      <c r="C191">
        <f>'Flight Input'!X191</f>
        <v>9.8564665811999994</v>
      </c>
      <c r="E191">
        <f>C191-'Analysis raw'!$B$2</f>
        <v>7.6749622657033001E-3</v>
      </c>
      <c r="F191">
        <f>IF('Flight Input'!$AS191,F190+E191*'Flight Input'!$AQ191,0)</f>
        <v>0</v>
      </c>
      <c r="G191">
        <f>IF('Flight Input'!$AZ191,G190+F191*'Flight Input'!$AQ191,0)</f>
        <v>0</v>
      </c>
      <c r="I191">
        <f>C191-'Analysis raw'!$B$3</f>
        <v>-1.6704992793776796E-3</v>
      </c>
      <c r="J191">
        <f>MEDIAN2(E191,'Analysis raw'!$B$12,2)</f>
        <v>7.6749622657033001E-3</v>
      </c>
      <c r="K191">
        <f>AVERAGE2(E191,'Analysis raw'!$B$18,2)</f>
        <v>7.6749622657033001E-3</v>
      </c>
      <c r="M191">
        <f>IF('Flight Input'!$AZ191,M190+E191*'Flight Input'!$AQ191,0)</f>
        <v>0</v>
      </c>
      <c r="N191">
        <f>IF('Flight Input'!$AZ191,N190+M191*'Flight Input'!$AQ191,0)</f>
        <v>0</v>
      </c>
      <c r="O191">
        <f>IF('Flight Input'!$AZ191,N191*'Analysis raw'!$B$4+'Analysis raw'!$B$5,0)</f>
        <v>0</v>
      </c>
      <c r="P191">
        <f>O191-'Flight Input'!$AE191</f>
        <v>0</v>
      </c>
      <c r="R191">
        <f>IF('Flight Input'!$AZ191,R190+J191*'Flight Input'!$AQ191,0)</f>
        <v>0</v>
      </c>
      <c r="S191">
        <f>IF('Flight Input'!$AZ191,S190+R191*'Flight Input'!$AQ191,0)</f>
        <v>0</v>
      </c>
      <c r="T191">
        <f>IF('Flight Input'!$AZ191,S191*'Analysis raw'!$B$13+'Analysis raw'!$B$14,0)</f>
        <v>0</v>
      </c>
      <c r="U191">
        <f>T191-'Flight Input'!$AE191</f>
        <v>0</v>
      </c>
      <c r="W191">
        <f>IF('Flight Input'!$AZ191,W190+K191*'Flight Input'!$AQ191,0)</f>
        <v>0</v>
      </c>
      <c r="X191">
        <f>IF('Flight Input'!$AZ191,X190+W191*'Flight Input'!$AQ191,0)</f>
        <v>0</v>
      </c>
      <c r="Y191">
        <f>IF('Flight Input'!$AZ191,X191*'Analysis raw'!$B$19+'Analysis raw'!$B$20,0)</f>
        <v>0</v>
      </c>
      <c r="Z191">
        <f>Y191-'Flight Input'!$AE191</f>
        <v>0</v>
      </c>
      <c r="AB191">
        <f>IF('Flight Input'!$AZ191,INTEGRAL2(E191,$B191,AB190,'Analysis raw'!$B$24),0)</f>
        <v>0</v>
      </c>
      <c r="AC191">
        <f>IF('Flight Input'!$AZ191,INTEGRAL2(AB191,$B191,AC190,'Analysis raw'!$B$25),0)</f>
        <v>0</v>
      </c>
      <c r="AD191">
        <f>IF('Flight Input'!$AZ191,AC191*'Analysis raw'!$B$26+'Analysis raw'!$B$27,0)</f>
        <v>0</v>
      </c>
      <c r="AE191">
        <f>AD191-'Flight Input'!$AE191</f>
        <v>0</v>
      </c>
    </row>
    <row r="192" spans="1:31" x14ac:dyDescent="0.3">
      <c r="A192">
        <v>190</v>
      </c>
      <c r="B192">
        <f>'Flight Input'!T192</f>
        <v>3.7928100000135601</v>
      </c>
      <c r="C192">
        <f>'Flight Input'!X192</f>
        <v>9.843708715</v>
      </c>
      <c r="E192">
        <f>C192-'Analysis raw'!$B$2</f>
        <v>-5.0829039342961124E-3</v>
      </c>
      <c r="F192">
        <f>IF('Flight Input'!$AS192,F191+E192*'Flight Input'!$AQ192,0)</f>
        <v>0</v>
      </c>
      <c r="G192">
        <f>IF('Flight Input'!$AZ192,G191+F192*'Flight Input'!$AQ192,0)</f>
        <v>0</v>
      </c>
      <c r="I192">
        <f>C192-'Analysis raw'!$B$3</f>
        <v>-1.4428365479377092E-2</v>
      </c>
      <c r="J192">
        <f>MEDIAN2(E192,'Analysis raw'!$B$12,2)</f>
        <v>-5.0829039342961124E-3</v>
      </c>
      <c r="K192">
        <f>AVERAGE2(E192,'Analysis raw'!$B$18,2)</f>
        <v>-5.0829039342961124E-3</v>
      </c>
      <c r="M192">
        <f>IF('Flight Input'!$AZ192,M191+E192*'Flight Input'!$AQ192,0)</f>
        <v>0</v>
      </c>
      <c r="N192">
        <f>IF('Flight Input'!$AZ192,N191+M192*'Flight Input'!$AQ192,0)</f>
        <v>0</v>
      </c>
      <c r="O192">
        <f>IF('Flight Input'!$AZ192,N192*'Analysis raw'!$B$4+'Analysis raw'!$B$5,0)</f>
        <v>0</v>
      </c>
      <c r="P192">
        <f>O192-'Flight Input'!$AE192</f>
        <v>0</v>
      </c>
      <c r="R192">
        <f>IF('Flight Input'!$AZ192,R191+J192*'Flight Input'!$AQ192,0)</f>
        <v>0</v>
      </c>
      <c r="S192">
        <f>IF('Flight Input'!$AZ192,S191+R192*'Flight Input'!$AQ192,0)</f>
        <v>0</v>
      </c>
      <c r="T192">
        <f>IF('Flight Input'!$AZ192,S192*'Analysis raw'!$B$13+'Analysis raw'!$B$14,0)</f>
        <v>0</v>
      </c>
      <c r="U192">
        <f>T192-'Flight Input'!$AE192</f>
        <v>0</v>
      </c>
      <c r="W192">
        <f>IF('Flight Input'!$AZ192,W191+K192*'Flight Input'!$AQ192,0)</f>
        <v>0</v>
      </c>
      <c r="X192">
        <f>IF('Flight Input'!$AZ192,X191+W192*'Flight Input'!$AQ192,0)</f>
        <v>0</v>
      </c>
      <c r="Y192">
        <f>IF('Flight Input'!$AZ192,X192*'Analysis raw'!$B$19+'Analysis raw'!$B$20,0)</f>
        <v>0</v>
      </c>
      <c r="Z192">
        <f>Y192-'Flight Input'!$AE192</f>
        <v>0</v>
      </c>
      <c r="AB192">
        <f>IF('Flight Input'!$AZ192,INTEGRAL2(E192,$B192,AB191,'Analysis raw'!$B$24),0)</f>
        <v>0</v>
      </c>
      <c r="AC192">
        <f>IF('Flight Input'!$AZ192,INTEGRAL2(AB192,$B192,AC191,'Analysis raw'!$B$25),0)</f>
        <v>0</v>
      </c>
      <c r="AD192">
        <f>IF('Flight Input'!$AZ192,AC192*'Analysis raw'!$B$26+'Analysis raw'!$B$27,0)</f>
        <v>0</v>
      </c>
      <c r="AE192">
        <f>AD192-'Flight Input'!$AE192</f>
        <v>0</v>
      </c>
    </row>
    <row r="193" spans="1:31" x14ac:dyDescent="0.3">
      <c r="A193">
        <v>191</v>
      </c>
      <c r="B193">
        <f>'Flight Input'!T193</f>
        <v>3.816380999982357</v>
      </c>
      <c r="C193">
        <f>'Flight Input'!X193</f>
        <v>9.8488765823999991</v>
      </c>
      <c r="E193">
        <f>C193-'Analysis raw'!$B$2</f>
        <v>8.4963465702969643E-5</v>
      </c>
      <c r="F193">
        <f>IF('Flight Input'!$AS193,F192+E193*'Flight Input'!$AQ193,0)</f>
        <v>0</v>
      </c>
      <c r="G193">
        <f>IF('Flight Input'!$AZ193,G192+F193*'Flight Input'!$AQ193,0)</f>
        <v>0</v>
      </c>
      <c r="I193">
        <f>C193-'Analysis raw'!$B$3</f>
        <v>-9.2604980793780101E-3</v>
      </c>
      <c r="J193">
        <f>MEDIAN2(E193,'Analysis raw'!$B$12,2)</f>
        <v>8.4963465702969643E-5</v>
      </c>
      <c r="K193">
        <f>AVERAGE2(E193,'Analysis raw'!$B$18,2)</f>
        <v>8.4963465702969643E-5</v>
      </c>
      <c r="M193">
        <f>IF('Flight Input'!$AZ193,M192+E193*'Flight Input'!$AQ193,0)</f>
        <v>0</v>
      </c>
      <c r="N193">
        <f>IF('Flight Input'!$AZ193,N192+M193*'Flight Input'!$AQ193,0)</f>
        <v>0</v>
      </c>
      <c r="O193">
        <f>IF('Flight Input'!$AZ193,N193*'Analysis raw'!$B$4+'Analysis raw'!$B$5,0)</f>
        <v>0</v>
      </c>
      <c r="P193">
        <f>O193-'Flight Input'!$AE193</f>
        <v>0</v>
      </c>
      <c r="R193">
        <f>IF('Flight Input'!$AZ193,R192+J193*'Flight Input'!$AQ193,0)</f>
        <v>0</v>
      </c>
      <c r="S193">
        <f>IF('Flight Input'!$AZ193,S192+R193*'Flight Input'!$AQ193,0)</f>
        <v>0</v>
      </c>
      <c r="T193">
        <f>IF('Flight Input'!$AZ193,S193*'Analysis raw'!$B$13+'Analysis raw'!$B$14,0)</f>
        <v>0</v>
      </c>
      <c r="U193">
        <f>T193-'Flight Input'!$AE193</f>
        <v>0</v>
      </c>
      <c r="W193">
        <f>IF('Flight Input'!$AZ193,W192+K193*'Flight Input'!$AQ193,0)</f>
        <v>0</v>
      </c>
      <c r="X193">
        <f>IF('Flight Input'!$AZ193,X192+W193*'Flight Input'!$AQ193,0)</f>
        <v>0</v>
      </c>
      <c r="Y193">
        <f>IF('Flight Input'!$AZ193,X193*'Analysis raw'!$B$19+'Analysis raw'!$B$20,0)</f>
        <v>0</v>
      </c>
      <c r="Z193">
        <f>Y193-'Flight Input'!$AE193</f>
        <v>0</v>
      </c>
      <c r="AB193">
        <f>IF('Flight Input'!$AZ193,INTEGRAL2(E193,$B193,AB192,'Analysis raw'!$B$24),0)</f>
        <v>0</v>
      </c>
      <c r="AC193">
        <f>IF('Flight Input'!$AZ193,INTEGRAL2(AB193,$B193,AC192,'Analysis raw'!$B$25),0)</f>
        <v>0</v>
      </c>
      <c r="AD193">
        <f>IF('Flight Input'!$AZ193,AC193*'Analysis raw'!$B$26+'Analysis raw'!$B$27,0)</f>
        <v>0</v>
      </c>
      <c r="AE193">
        <f>AD193-'Flight Input'!$AE193</f>
        <v>0</v>
      </c>
    </row>
    <row r="194" spans="1:31" x14ac:dyDescent="0.3">
      <c r="A194">
        <v>192</v>
      </c>
      <c r="B194">
        <f>'Flight Input'!T194</f>
        <v>3.8316750000230968</v>
      </c>
      <c r="C194">
        <f>'Flight Input'!X194</f>
        <v>9.8499062334000005</v>
      </c>
      <c r="E194">
        <f>C194-'Analysis raw'!$B$2</f>
        <v>1.1146144657043777E-3</v>
      </c>
      <c r="F194">
        <f>IF('Flight Input'!$AS194,F193+E194*'Flight Input'!$AQ194,0)</f>
        <v>0</v>
      </c>
      <c r="G194">
        <f>IF('Flight Input'!$AZ194,G193+F194*'Flight Input'!$AQ194,0)</f>
        <v>0</v>
      </c>
      <c r="I194">
        <f>C194-'Analysis raw'!$B$3</f>
        <v>-8.230847079376602E-3</v>
      </c>
      <c r="J194">
        <f>MEDIAN2(E194,'Analysis raw'!$B$12,2)</f>
        <v>1.1146144657043777E-3</v>
      </c>
      <c r="K194">
        <f>AVERAGE2(E194,'Analysis raw'!$B$18,2)</f>
        <v>1.1146144657043777E-3</v>
      </c>
      <c r="M194">
        <f>IF('Flight Input'!$AZ194,M193+E194*'Flight Input'!$AQ194,0)</f>
        <v>0</v>
      </c>
      <c r="N194">
        <f>IF('Flight Input'!$AZ194,N193+M194*'Flight Input'!$AQ194,0)</f>
        <v>0</v>
      </c>
      <c r="O194">
        <f>IF('Flight Input'!$AZ194,N194*'Analysis raw'!$B$4+'Analysis raw'!$B$5,0)</f>
        <v>0</v>
      </c>
      <c r="P194">
        <f>O194-'Flight Input'!$AE194</f>
        <v>0</v>
      </c>
      <c r="R194">
        <f>IF('Flight Input'!$AZ194,R193+J194*'Flight Input'!$AQ194,0)</f>
        <v>0</v>
      </c>
      <c r="S194">
        <f>IF('Flight Input'!$AZ194,S193+R194*'Flight Input'!$AQ194,0)</f>
        <v>0</v>
      </c>
      <c r="T194">
        <f>IF('Flight Input'!$AZ194,S194*'Analysis raw'!$B$13+'Analysis raw'!$B$14,0)</f>
        <v>0</v>
      </c>
      <c r="U194">
        <f>T194-'Flight Input'!$AE194</f>
        <v>0</v>
      </c>
      <c r="W194">
        <f>IF('Flight Input'!$AZ194,W193+K194*'Flight Input'!$AQ194,0)</f>
        <v>0</v>
      </c>
      <c r="X194">
        <f>IF('Flight Input'!$AZ194,X193+W194*'Flight Input'!$AQ194,0)</f>
        <v>0</v>
      </c>
      <c r="Y194">
        <f>IF('Flight Input'!$AZ194,X194*'Analysis raw'!$B$19+'Analysis raw'!$B$20,0)</f>
        <v>0</v>
      </c>
      <c r="Z194">
        <f>Y194-'Flight Input'!$AE194</f>
        <v>0</v>
      </c>
      <c r="AB194">
        <f>IF('Flight Input'!$AZ194,INTEGRAL2(E194,$B194,AB193,'Analysis raw'!$B$24),0)</f>
        <v>0</v>
      </c>
      <c r="AC194">
        <f>IF('Flight Input'!$AZ194,INTEGRAL2(AB194,$B194,AC193,'Analysis raw'!$B$25),0)</f>
        <v>0</v>
      </c>
      <c r="AD194">
        <f>IF('Flight Input'!$AZ194,AC194*'Analysis raw'!$B$26+'Analysis raw'!$B$27,0)</f>
        <v>0</v>
      </c>
      <c r="AE194">
        <f>AD194-'Flight Input'!$AE194</f>
        <v>0</v>
      </c>
    </row>
    <row r="195" spans="1:31" x14ac:dyDescent="0.3">
      <c r="A195">
        <v>193</v>
      </c>
      <c r="B195">
        <f>'Flight Input'!T195</f>
        <v>3.8584699999773875</v>
      </c>
      <c r="C195">
        <f>'Flight Input'!X195</f>
        <v>9.8497003032000023</v>
      </c>
      <c r="E195">
        <f>C195-'Analysis raw'!$B$2</f>
        <v>9.0868426570622773E-4</v>
      </c>
      <c r="F195">
        <f>IF('Flight Input'!$AS195,F194+E195*'Flight Input'!$AQ195,0)</f>
        <v>0</v>
      </c>
      <c r="G195">
        <f>IF('Flight Input'!$AZ195,G194+F195*'Flight Input'!$AQ195,0)</f>
        <v>0</v>
      </c>
      <c r="I195">
        <f>C195-'Analysis raw'!$B$3</f>
        <v>-8.436777279374752E-3</v>
      </c>
      <c r="J195">
        <f>MEDIAN2(E195,'Analysis raw'!$B$12,2)</f>
        <v>9.0868426570622773E-4</v>
      </c>
      <c r="K195">
        <f>AVERAGE2(E195,'Analysis raw'!$B$18,2)</f>
        <v>9.0868426570622773E-4</v>
      </c>
      <c r="M195">
        <f>IF('Flight Input'!$AZ195,M194+E195*'Flight Input'!$AQ195,0)</f>
        <v>0</v>
      </c>
      <c r="N195">
        <f>IF('Flight Input'!$AZ195,N194+M195*'Flight Input'!$AQ195,0)</f>
        <v>0</v>
      </c>
      <c r="O195">
        <f>IF('Flight Input'!$AZ195,N195*'Analysis raw'!$B$4+'Analysis raw'!$B$5,0)</f>
        <v>0</v>
      </c>
      <c r="P195">
        <f>O195-'Flight Input'!$AE195</f>
        <v>0</v>
      </c>
      <c r="R195">
        <f>IF('Flight Input'!$AZ195,R194+J195*'Flight Input'!$AQ195,0)</f>
        <v>0</v>
      </c>
      <c r="S195">
        <f>IF('Flight Input'!$AZ195,S194+R195*'Flight Input'!$AQ195,0)</f>
        <v>0</v>
      </c>
      <c r="T195">
        <f>IF('Flight Input'!$AZ195,S195*'Analysis raw'!$B$13+'Analysis raw'!$B$14,0)</f>
        <v>0</v>
      </c>
      <c r="U195">
        <f>T195-'Flight Input'!$AE195</f>
        <v>0</v>
      </c>
      <c r="W195">
        <f>IF('Flight Input'!$AZ195,W194+K195*'Flight Input'!$AQ195,0)</f>
        <v>0</v>
      </c>
      <c r="X195">
        <f>IF('Flight Input'!$AZ195,X194+W195*'Flight Input'!$AQ195,0)</f>
        <v>0</v>
      </c>
      <c r="Y195">
        <f>IF('Flight Input'!$AZ195,X195*'Analysis raw'!$B$19+'Analysis raw'!$B$20,0)</f>
        <v>0</v>
      </c>
      <c r="Z195">
        <f>Y195-'Flight Input'!$AE195</f>
        <v>0</v>
      </c>
      <c r="AB195">
        <f>IF('Flight Input'!$AZ195,INTEGRAL2(E195,$B195,AB194,'Analysis raw'!$B$24),0)</f>
        <v>0</v>
      </c>
      <c r="AC195">
        <f>IF('Flight Input'!$AZ195,INTEGRAL2(AB195,$B195,AC194,'Analysis raw'!$B$25),0)</f>
        <v>0</v>
      </c>
      <c r="AD195">
        <f>IF('Flight Input'!$AZ195,AC195*'Analysis raw'!$B$26+'Analysis raw'!$B$27,0)</f>
        <v>0</v>
      </c>
      <c r="AE195">
        <f>AD195-'Flight Input'!$AE195</f>
        <v>0</v>
      </c>
    </row>
    <row r="196" spans="1:31" x14ac:dyDescent="0.3">
      <c r="A196">
        <v>194</v>
      </c>
      <c r="B196">
        <f>'Flight Input'!T196</f>
        <v>3.8765310000162572</v>
      </c>
      <c r="C196">
        <f>'Flight Input'!X196</f>
        <v>9.8498375900000017</v>
      </c>
      <c r="E196">
        <f>C196-'Analysis raw'!$B$2</f>
        <v>1.0459710657055865E-3</v>
      </c>
      <c r="F196">
        <f>IF('Flight Input'!$AS196,F195+E196*'Flight Input'!$AQ196,0)</f>
        <v>0</v>
      </c>
      <c r="G196">
        <f>IF('Flight Input'!$AZ196,G195+F196*'Flight Input'!$AQ196,0)</f>
        <v>0</v>
      </c>
      <c r="I196">
        <f>C196-'Analysis raw'!$B$3</f>
        <v>-8.2994904793753932E-3</v>
      </c>
      <c r="J196">
        <f>MEDIAN2(E196,'Analysis raw'!$B$12,2)</f>
        <v>1.0459710657055865E-3</v>
      </c>
      <c r="K196">
        <f>AVERAGE2(E196,'Analysis raw'!$B$18,2)</f>
        <v>1.0459710657055865E-3</v>
      </c>
      <c r="M196">
        <f>IF('Flight Input'!$AZ196,M195+E196*'Flight Input'!$AQ196,0)</f>
        <v>0</v>
      </c>
      <c r="N196">
        <f>IF('Flight Input'!$AZ196,N195+M196*'Flight Input'!$AQ196,0)</f>
        <v>0</v>
      </c>
      <c r="O196">
        <f>IF('Flight Input'!$AZ196,N196*'Analysis raw'!$B$4+'Analysis raw'!$B$5,0)</f>
        <v>0</v>
      </c>
      <c r="P196">
        <f>O196-'Flight Input'!$AE196</f>
        <v>0</v>
      </c>
      <c r="R196">
        <f>IF('Flight Input'!$AZ196,R195+J196*'Flight Input'!$AQ196,0)</f>
        <v>0</v>
      </c>
      <c r="S196">
        <f>IF('Flight Input'!$AZ196,S195+R196*'Flight Input'!$AQ196,0)</f>
        <v>0</v>
      </c>
      <c r="T196">
        <f>IF('Flight Input'!$AZ196,S196*'Analysis raw'!$B$13+'Analysis raw'!$B$14,0)</f>
        <v>0</v>
      </c>
      <c r="U196">
        <f>T196-'Flight Input'!$AE196</f>
        <v>0</v>
      </c>
      <c r="W196">
        <f>IF('Flight Input'!$AZ196,W195+K196*'Flight Input'!$AQ196,0)</f>
        <v>0</v>
      </c>
      <c r="X196">
        <f>IF('Flight Input'!$AZ196,X195+W196*'Flight Input'!$AQ196,0)</f>
        <v>0</v>
      </c>
      <c r="Y196">
        <f>IF('Flight Input'!$AZ196,X196*'Analysis raw'!$B$19+'Analysis raw'!$B$20,0)</f>
        <v>0</v>
      </c>
      <c r="Z196">
        <f>Y196-'Flight Input'!$AE196</f>
        <v>0</v>
      </c>
      <c r="AB196">
        <f>IF('Flight Input'!$AZ196,INTEGRAL2(E196,$B196,AB195,'Analysis raw'!$B$24),0)</f>
        <v>0</v>
      </c>
      <c r="AC196">
        <f>IF('Flight Input'!$AZ196,INTEGRAL2(AB196,$B196,AC195,'Analysis raw'!$B$25),0)</f>
        <v>0</v>
      </c>
      <c r="AD196">
        <f>IF('Flight Input'!$AZ196,AC196*'Analysis raw'!$B$26+'Analysis raw'!$B$27,0)</f>
        <v>0</v>
      </c>
      <c r="AE196">
        <f>AD196-'Flight Input'!$AE196</f>
        <v>0</v>
      </c>
    </row>
    <row r="197" spans="1:31" x14ac:dyDescent="0.3">
      <c r="A197">
        <v>195</v>
      </c>
      <c r="B197">
        <f>'Flight Input'!T197</f>
        <v>3.9011620000237599</v>
      </c>
      <c r="C197">
        <f>'Flight Input'!X197</f>
        <v>9.8498277838000003</v>
      </c>
      <c r="E197">
        <f>C197-'Analysis raw'!$B$2</f>
        <v>1.0361648657042366E-3</v>
      </c>
      <c r="F197">
        <f>IF('Flight Input'!$AS197,F196+E197*'Flight Input'!$AQ197,0)</f>
        <v>0</v>
      </c>
      <c r="G197">
        <f>IF('Flight Input'!$AZ197,G196+F197*'Flight Input'!$AQ197,0)</f>
        <v>0</v>
      </c>
      <c r="I197">
        <f>C197-'Analysis raw'!$B$3</f>
        <v>-8.3092966793767431E-3</v>
      </c>
      <c r="J197">
        <f>MEDIAN2(E197,'Analysis raw'!$B$12,2)</f>
        <v>1.0361648657042366E-3</v>
      </c>
      <c r="K197">
        <f>AVERAGE2(E197,'Analysis raw'!$B$18,2)</f>
        <v>1.0361648657042366E-3</v>
      </c>
      <c r="M197">
        <f>IF('Flight Input'!$AZ197,M196+E197*'Flight Input'!$AQ197,0)</f>
        <v>0</v>
      </c>
      <c r="N197">
        <f>IF('Flight Input'!$AZ197,N196+M197*'Flight Input'!$AQ197,0)</f>
        <v>0</v>
      </c>
      <c r="O197">
        <f>IF('Flight Input'!$AZ197,N197*'Analysis raw'!$B$4+'Analysis raw'!$B$5,0)</f>
        <v>0</v>
      </c>
      <c r="P197">
        <f>O197-'Flight Input'!$AE197</f>
        <v>0</v>
      </c>
      <c r="R197">
        <f>IF('Flight Input'!$AZ197,R196+J197*'Flight Input'!$AQ197,0)</f>
        <v>0</v>
      </c>
      <c r="S197">
        <f>IF('Flight Input'!$AZ197,S196+R197*'Flight Input'!$AQ197,0)</f>
        <v>0</v>
      </c>
      <c r="T197">
        <f>IF('Flight Input'!$AZ197,S197*'Analysis raw'!$B$13+'Analysis raw'!$B$14,0)</f>
        <v>0</v>
      </c>
      <c r="U197">
        <f>T197-'Flight Input'!$AE197</f>
        <v>0</v>
      </c>
      <c r="W197">
        <f>IF('Flight Input'!$AZ197,W196+K197*'Flight Input'!$AQ197,0)</f>
        <v>0</v>
      </c>
      <c r="X197">
        <f>IF('Flight Input'!$AZ197,X196+W197*'Flight Input'!$AQ197,0)</f>
        <v>0</v>
      </c>
      <c r="Y197">
        <f>IF('Flight Input'!$AZ197,X197*'Analysis raw'!$B$19+'Analysis raw'!$B$20,0)</f>
        <v>0</v>
      </c>
      <c r="Z197">
        <f>Y197-'Flight Input'!$AE197</f>
        <v>0</v>
      </c>
      <c r="AB197">
        <f>IF('Flight Input'!$AZ197,INTEGRAL2(E197,$B197,AB196,'Analysis raw'!$B$24),0)</f>
        <v>0</v>
      </c>
      <c r="AC197">
        <f>IF('Flight Input'!$AZ197,INTEGRAL2(AB197,$B197,AC196,'Analysis raw'!$B$25),0)</f>
        <v>0</v>
      </c>
      <c r="AD197">
        <f>IF('Flight Input'!$AZ197,AC197*'Analysis raw'!$B$26+'Analysis raw'!$B$27,0)</f>
        <v>0</v>
      </c>
      <c r="AE197">
        <f>AD197-'Flight Input'!$AE197</f>
        <v>0</v>
      </c>
    </row>
    <row r="198" spans="1:31" x14ac:dyDescent="0.3">
      <c r="A198">
        <v>196</v>
      </c>
      <c r="B198">
        <f>'Flight Input'!T198</f>
        <v>3.9168259999714792</v>
      </c>
      <c r="C198">
        <f>'Flight Input'!X198</f>
        <v>9.8497297218000011</v>
      </c>
      <c r="E198">
        <f>C198-'Analysis raw'!$B$2</f>
        <v>9.3810286570494839E-4</v>
      </c>
      <c r="F198">
        <f>IF('Flight Input'!$AS198,F197+E198*'Flight Input'!$AQ198,0)</f>
        <v>0</v>
      </c>
      <c r="G198">
        <f>IF('Flight Input'!$AZ198,G197+F198*'Flight Input'!$AQ198,0)</f>
        <v>0</v>
      </c>
      <c r="I198">
        <f>C198-'Analysis raw'!$B$3</f>
        <v>-8.4073586793760313E-3</v>
      </c>
      <c r="J198">
        <f>MEDIAN2(E198,'Analysis raw'!$B$12,2)</f>
        <v>9.3810286570494839E-4</v>
      </c>
      <c r="K198">
        <f>AVERAGE2(E198,'Analysis raw'!$B$18,2)</f>
        <v>9.3810286570494839E-4</v>
      </c>
      <c r="M198">
        <f>IF('Flight Input'!$AZ198,M197+E198*'Flight Input'!$AQ198,0)</f>
        <v>0</v>
      </c>
      <c r="N198">
        <f>IF('Flight Input'!$AZ198,N197+M198*'Flight Input'!$AQ198,0)</f>
        <v>0</v>
      </c>
      <c r="O198">
        <f>IF('Flight Input'!$AZ198,N198*'Analysis raw'!$B$4+'Analysis raw'!$B$5,0)</f>
        <v>0</v>
      </c>
      <c r="P198">
        <f>O198-'Flight Input'!$AE198</f>
        <v>0</v>
      </c>
      <c r="R198">
        <f>IF('Flight Input'!$AZ198,R197+J198*'Flight Input'!$AQ198,0)</f>
        <v>0</v>
      </c>
      <c r="S198">
        <f>IF('Flight Input'!$AZ198,S197+R198*'Flight Input'!$AQ198,0)</f>
        <v>0</v>
      </c>
      <c r="T198">
        <f>IF('Flight Input'!$AZ198,S198*'Analysis raw'!$B$13+'Analysis raw'!$B$14,0)</f>
        <v>0</v>
      </c>
      <c r="U198">
        <f>T198-'Flight Input'!$AE198</f>
        <v>0</v>
      </c>
      <c r="W198">
        <f>IF('Flight Input'!$AZ198,W197+K198*'Flight Input'!$AQ198,0)</f>
        <v>0</v>
      </c>
      <c r="X198">
        <f>IF('Flight Input'!$AZ198,X197+W198*'Flight Input'!$AQ198,0)</f>
        <v>0</v>
      </c>
      <c r="Y198">
        <f>IF('Flight Input'!$AZ198,X198*'Analysis raw'!$B$19+'Analysis raw'!$B$20,0)</f>
        <v>0</v>
      </c>
      <c r="Z198">
        <f>Y198-'Flight Input'!$AE198</f>
        <v>0</v>
      </c>
      <c r="AB198">
        <f>IF('Flight Input'!$AZ198,INTEGRAL2(E198,$B198,AB197,'Analysis raw'!$B$24),0)</f>
        <v>0</v>
      </c>
      <c r="AC198">
        <f>IF('Flight Input'!$AZ198,INTEGRAL2(AB198,$B198,AC197,'Analysis raw'!$B$25),0)</f>
        <v>0</v>
      </c>
      <c r="AD198">
        <f>IF('Flight Input'!$AZ198,AC198*'Analysis raw'!$B$26+'Analysis raw'!$B$27,0)</f>
        <v>0</v>
      </c>
      <c r="AE198">
        <f>AD198-'Flight Input'!$AE198</f>
        <v>0</v>
      </c>
    </row>
    <row r="199" spans="1:31" x14ac:dyDescent="0.3">
      <c r="A199">
        <v>197</v>
      </c>
      <c r="B199">
        <f>'Flight Input'!T199</f>
        <v>3.9338310000021011</v>
      </c>
      <c r="C199">
        <f>'Flight Input'!X199</f>
        <v>9.849690497000001</v>
      </c>
      <c r="E199">
        <f>C199-'Analysis raw'!$B$2</f>
        <v>8.9887806570487783E-4</v>
      </c>
      <c r="F199">
        <f>IF('Flight Input'!$AS199,F198+E199*'Flight Input'!$AQ199,0)</f>
        <v>0</v>
      </c>
      <c r="G199">
        <f>IF('Flight Input'!$AZ199,G198+F199*'Flight Input'!$AQ199,0)</f>
        <v>0</v>
      </c>
      <c r="I199">
        <f>C199-'Analysis raw'!$B$3</f>
        <v>-8.4465834793761019E-3</v>
      </c>
      <c r="J199">
        <f>MEDIAN2(E199,'Analysis raw'!$B$12,2)</f>
        <v>8.9887806570487783E-4</v>
      </c>
      <c r="K199">
        <f>AVERAGE2(E199,'Analysis raw'!$B$18,2)</f>
        <v>8.9887806570487783E-4</v>
      </c>
      <c r="M199">
        <f>IF('Flight Input'!$AZ199,M198+E199*'Flight Input'!$AQ199,0)</f>
        <v>0</v>
      </c>
      <c r="N199">
        <f>IF('Flight Input'!$AZ199,N198+M199*'Flight Input'!$AQ199,0)</f>
        <v>0</v>
      </c>
      <c r="O199">
        <f>IF('Flight Input'!$AZ199,N199*'Analysis raw'!$B$4+'Analysis raw'!$B$5,0)</f>
        <v>0</v>
      </c>
      <c r="P199">
        <f>O199-'Flight Input'!$AE199</f>
        <v>0</v>
      </c>
      <c r="R199">
        <f>IF('Flight Input'!$AZ199,R198+J199*'Flight Input'!$AQ199,0)</f>
        <v>0</v>
      </c>
      <c r="S199">
        <f>IF('Flight Input'!$AZ199,S198+R199*'Flight Input'!$AQ199,0)</f>
        <v>0</v>
      </c>
      <c r="T199">
        <f>IF('Flight Input'!$AZ199,S199*'Analysis raw'!$B$13+'Analysis raw'!$B$14,0)</f>
        <v>0</v>
      </c>
      <c r="U199">
        <f>T199-'Flight Input'!$AE199</f>
        <v>0</v>
      </c>
      <c r="W199">
        <f>IF('Flight Input'!$AZ199,W198+K199*'Flight Input'!$AQ199,0)</f>
        <v>0</v>
      </c>
      <c r="X199">
        <f>IF('Flight Input'!$AZ199,X198+W199*'Flight Input'!$AQ199,0)</f>
        <v>0</v>
      </c>
      <c r="Y199">
        <f>IF('Flight Input'!$AZ199,X199*'Analysis raw'!$B$19+'Analysis raw'!$B$20,0)</f>
        <v>0</v>
      </c>
      <c r="Z199">
        <f>Y199-'Flight Input'!$AE199</f>
        <v>0</v>
      </c>
      <c r="AB199">
        <f>IF('Flight Input'!$AZ199,INTEGRAL2(E199,$B199,AB198,'Analysis raw'!$B$24),0)</f>
        <v>0</v>
      </c>
      <c r="AC199">
        <f>IF('Flight Input'!$AZ199,INTEGRAL2(AB199,$B199,AC198,'Analysis raw'!$B$25),0)</f>
        <v>0</v>
      </c>
      <c r="AD199">
        <f>IF('Flight Input'!$AZ199,AC199*'Analysis raw'!$B$26+'Analysis raw'!$B$27,0)</f>
        <v>0</v>
      </c>
      <c r="AE199">
        <f>AD199-'Flight Input'!$AE199</f>
        <v>0</v>
      </c>
    </row>
    <row r="200" spans="1:31" x14ac:dyDescent="0.3">
      <c r="A200">
        <v>198</v>
      </c>
      <c r="B200">
        <f>'Flight Input'!T200</f>
        <v>3.9567779999924824</v>
      </c>
      <c r="C200">
        <f>'Flight Input'!X200</f>
        <v>9.8497003032000023</v>
      </c>
      <c r="E200">
        <f>C200-'Analysis raw'!$B$2</f>
        <v>9.0868426570622773E-4</v>
      </c>
      <c r="F200">
        <f>IF('Flight Input'!$AS200,F199+E200*'Flight Input'!$AQ200,0)</f>
        <v>0</v>
      </c>
      <c r="G200">
        <f>IF('Flight Input'!$AZ200,G199+F200*'Flight Input'!$AQ200,0)</f>
        <v>0</v>
      </c>
      <c r="I200">
        <f>C200-'Analysis raw'!$B$3</f>
        <v>-8.436777279374752E-3</v>
      </c>
      <c r="J200">
        <f>MEDIAN2(E200,'Analysis raw'!$B$12,2)</f>
        <v>9.0868426570622773E-4</v>
      </c>
      <c r="K200">
        <f>AVERAGE2(E200,'Analysis raw'!$B$18,2)</f>
        <v>9.0868426570622773E-4</v>
      </c>
      <c r="M200">
        <f>IF('Flight Input'!$AZ200,M199+E200*'Flight Input'!$AQ200,0)</f>
        <v>0</v>
      </c>
      <c r="N200">
        <f>IF('Flight Input'!$AZ200,N199+M200*'Flight Input'!$AQ200,0)</f>
        <v>0</v>
      </c>
      <c r="O200">
        <f>IF('Flight Input'!$AZ200,N200*'Analysis raw'!$B$4+'Analysis raw'!$B$5,0)</f>
        <v>0</v>
      </c>
      <c r="P200">
        <f>O200-'Flight Input'!$AE200</f>
        <v>0</v>
      </c>
      <c r="R200">
        <f>IF('Flight Input'!$AZ200,R199+J200*'Flight Input'!$AQ200,0)</f>
        <v>0</v>
      </c>
      <c r="S200">
        <f>IF('Flight Input'!$AZ200,S199+R200*'Flight Input'!$AQ200,0)</f>
        <v>0</v>
      </c>
      <c r="T200">
        <f>IF('Flight Input'!$AZ200,S200*'Analysis raw'!$B$13+'Analysis raw'!$B$14,0)</f>
        <v>0</v>
      </c>
      <c r="U200">
        <f>T200-'Flight Input'!$AE200</f>
        <v>0</v>
      </c>
      <c r="W200">
        <f>IF('Flight Input'!$AZ200,W199+K200*'Flight Input'!$AQ200,0)</f>
        <v>0</v>
      </c>
      <c r="X200">
        <f>IF('Flight Input'!$AZ200,X199+W200*'Flight Input'!$AQ200,0)</f>
        <v>0</v>
      </c>
      <c r="Y200">
        <f>IF('Flight Input'!$AZ200,X200*'Analysis raw'!$B$19+'Analysis raw'!$B$20,0)</f>
        <v>0</v>
      </c>
      <c r="Z200">
        <f>Y200-'Flight Input'!$AE200</f>
        <v>0</v>
      </c>
      <c r="AB200">
        <f>IF('Flight Input'!$AZ200,INTEGRAL2(E200,$B200,AB199,'Analysis raw'!$B$24),0)</f>
        <v>0</v>
      </c>
      <c r="AC200">
        <f>IF('Flight Input'!$AZ200,INTEGRAL2(AB200,$B200,AC199,'Analysis raw'!$B$25),0)</f>
        <v>0</v>
      </c>
      <c r="AD200">
        <f>IF('Flight Input'!$AZ200,AC200*'Analysis raw'!$B$26+'Analysis raw'!$B$27,0)</f>
        <v>0</v>
      </c>
      <c r="AE200">
        <f>AD200-'Flight Input'!$AE200</f>
        <v>0</v>
      </c>
    </row>
    <row r="201" spans="1:31" x14ac:dyDescent="0.3">
      <c r="A201">
        <v>199</v>
      </c>
      <c r="B201">
        <f>'Flight Input'!T201</f>
        <v>3.9779159999452531</v>
      </c>
      <c r="C201">
        <f>'Flight Input'!X201</f>
        <v>9.8497297218000011</v>
      </c>
      <c r="E201">
        <f>C201-'Analysis raw'!$B$2</f>
        <v>9.3810286570494839E-4</v>
      </c>
      <c r="F201">
        <f>IF('Flight Input'!$AS201,F200+E201*'Flight Input'!$AQ201,0)</f>
        <v>0</v>
      </c>
      <c r="G201">
        <f>IF('Flight Input'!$AZ201,G200+F201*'Flight Input'!$AQ201,0)</f>
        <v>0</v>
      </c>
      <c r="I201">
        <f>C201-'Analysis raw'!$B$3</f>
        <v>-8.4073586793760313E-3</v>
      </c>
      <c r="J201">
        <f>MEDIAN2(E201,'Analysis raw'!$B$12,2)</f>
        <v>9.3810286570494839E-4</v>
      </c>
      <c r="K201">
        <f>AVERAGE2(E201,'Analysis raw'!$B$18,2)</f>
        <v>9.3810286570494839E-4</v>
      </c>
      <c r="M201">
        <f>IF('Flight Input'!$AZ201,M200+E201*'Flight Input'!$AQ201,0)</f>
        <v>0</v>
      </c>
      <c r="N201">
        <f>IF('Flight Input'!$AZ201,N200+M201*'Flight Input'!$AQ201,0)</f>
        <v>0</v>
      </c>
      <c r="O201">
        <f>IF('Flight Input'!$AZ201,N201*'Analysis raw'!$B$4+'Analysis raw'!$B$5,0)</f>
        <v>0</v>
      </c>
      <c r="P201">
        <f>O201-'Flight Input'!$AE201</f>
        <v>0</v>
      </c>
      <c r="R201">
        <f>IF('Flight Input'!$AZ201,R200+J201*'Flight Input'!$AQ201,0)</f>
        <v>0</v>
      </c>
      <c r="S201">
        <f>IF('Flight Input'!$AZ201,S200+R201*'Flight Input'!$AQ201,0)</f>
        <v>0</v>
      </c>
      <c r="T201">
        <f>IF('Flight Input'!$AZ201,S201*'Analysis raw'!$B$13+'Analysis raw'!$B$14,0)</f>
        <v>0</v>
      </c>
      <c r="U201">
        <f>T201-'Flight Input'!$AE201</f>
        <v>0</v>
      </c>
      <c r="W201">
        <f>IF('Flight Input'!$AZ201,W200+K201*'Flight Input'!$AQ201,0)</f>
        <v>0</v>
      </c>
      <c r="X201">
        <f>IF('Flight Input'!$AZ201,X200+W201*'Flight Input'!$AQ201,0)</f>
        <v>0</v>
      </c>
      <c r="Y201">
        <f>IF('Flight Input'!$AZ201,X201*'Analysis raw'!$B$19+'Analysis raw'!$B$20,0)</f>
        <v>0</v>
      </c>
      <c r="Z201">
        <f>Y201-'Flight Input'!$AE201</f>
        <v>0</v>
      </c>
      <c r="AB201">
        <f>IF('Flight Input'!$AZ201,INTEGRAL2(E201,$B201,AB200,'Analysis raw'!$B$24),0)</f>
        <v>0</v>
      </c>
      <c r="AC201">
        <f>IF('Flight Input'!$AZ201,INTEGRAL2(AB201,$B201,AC200,'Analysis raw'!$B$25),0)</f>
        <v>0</v>
      </c>
      <c r="AD201">
        <f>IF('Flight Input'!$AZ201,AC201*'Analysis raw'!$B$26+'Analysis raw'!$B$27,0)</f>
        <v>0</v>
      </c>
      <c r="AE201">
        <f>AD201-'Flight Input'!$AE201</f>
        <v>0</v>
      </c>
    </row>
    <row r="202" spans="1:31" x14ac:dyDescent="0.3">
      <c r="A202">
        <v>200</v>
      </c>
      <c r="B202">
        <f>'Flight Input'!T202</f>
        <v>3.9979149999562651</v>
      </c>
      <c r="C202">
        <f>'Flight Input'!X202</f>
        <v>9.8497101094000001</v>
      </c>
      <c r="E202">
        <f>C202-'Analysis raw'!$B$2</f>
        <v>9.1849046570402493E-4</v>
      </c>
      <c r="F202">
        <f>IF('Flight Input'!$AS202,F201+E202*'Flight Input'!$AQ202,0)</f>
        <v>0</v>
      </c>
      <c r="G202">
        <f>IF('Flight Input'!$AZ202,G201+F202*'Flight Input'!$AQ202,0)</f>
        <v>0</v>
      </c>
      <c r="I202">
        <f>C202-'Analysis raw'!$B$3</f>
        <v>-8.4269710793769548E-3</v>
      </c>
      <c r="J202">
        <f>MEDIAN2(E202,'Analysis raw'!$B$12,2)</f>
        <v>9.1849046570402493E-4</v>
      </c>
      <c r="K202">
        <f>AVERAGE2(E202,'Analysis raw'!$B$18,2)</f>
        <v>9.1849046570402493E-4</v>
      </c>
      <c r="M202">
        <f>IF('Flight Input'!$AZ202,M201+E202*'Flight Input'!$AQ202,0)</f>
        <v>0</v>
      </c>
      <c r="N202">
        <f>IF('Flight Input'!$AZ202,N201+M202*'Flight Input'!$AQ202,0)</f>
        <v>0</v>
      </c>
      <c r="O202">
        <f>IF('Flight Input'!$AZ202,N202*'Analysis raw'!$B$4+'Analysis raw'!$B$5,0)</f>
        <v>0</v>
      </c>
      <c r="P202">
        <f>O202-'Flight Input'!$AE202</f>
        <v>0</v>
      </c>
      <c r="R202">
        <f>IF('Flight Input'!$AZ202,R201+J202*'Flight Input'!$AQ202,0)</f>
        <v>0</v>
      </c>
      <c r="S202">
        <f>IF('Flight Input'!$AZ202,S201+R202*'Flight Input'!$AQ202,0)</f>
        <v>0</v>
      </c>
      <c r="T202">
        <f>IF('Flight Input'!$AZ202,S202*'Analysis raw'!$B$13+'Analysis raw'!$B$14,0)</f>
        <v>0</v>
      </c>
      <c r="U202">
        <f>T202-'Flight Input'!$AE202</f>
        <v>0</v>
      </c>
      <c r="W202">
        <f>IF('Flight Input'!$AZ202,W201+K202*'Flight Input'!$AQ202,0)</f>
        <v>0</v>
      </c>
      <c r="X202">
        <f>IF('Flight Input'!$AZ202,X201+W202*'Flight Input'!$AQ202,0)</f>
        <v>0</v>
      </c>
      <c r="Y202">
        <f>IF('Flight Input'!$AZ202,X202*'Analysis raw'!$B$19+'Analysis raw'!$B$20,0)</f>
        <v>0</v>
      </c>
      <c r="Z202">
        <f>Y202-'Flight Input'!$AE202</f>
        <v>0</v>
      </c>
      <c r="AB202">
        <f>IF('Flight Input'!$AZ202,INTEGRAL2(E202,$B202,AB201,'Analysis raw'!$B$24),0)</f>
        <v>0</v>
      </c>
      <c r="AC202">
        <f>IF('Flight Input'!$AZ202,INTEGRAL2(AB202,$B202,AC201,'Analysis raw'!$B$25),0)</f>
        <v>0</v>
      </c>
      <c r="AD202">
        <f>IF('Flight Input'!$AZ202,AC202*'Analysis raw'!$B$26+'Analysis raw'!$B$27,0)</f>
        <v>0</v>
      </c>
      <c r="AE202">
        <f>AD202-'Flight Input'!$AE202</f>
        <v>0</v>
      </c>
    </row>
    <row r="203" spans="1:31" x14ac:dyDescent="0.3">
      <c r="A203">
        <v>201</v>
      </c>
      <c r="B203">
        <f>'Flight Input'!T203</f>
        <v>4.0167750000255182</v>
      </c>
      <c r="C203">
        <f>'Flight Input'!X203</f>
        <v>9.8497101094000001</v>
      </c>
      <c r="E203">
        <f>C203-'Analysis raw'!$B$2</f>
        <v>9.1849046570402493E-4</v>
      </c>
      <c r="F203">
        <f>IF('Flight Input'!$AS203,F202+E203*'Flight Input'!$AQ203,0)</f>
        <v>0</v>
      </c>
      <c r="G203">
        <f>IF('Flight Input'!$AZ203,G202+F203*'Flight Input'!$AQ203,0)</f>
        <v>0</v>
      </c>
      <c r="I203">
        <f>C203-'Analysis raw'!$B$3</f>
        <v>-8.4269710793769548E-3</v>
      </c>
      <c r="J203">
        <f>MEDIAN2(E203,'Analysis raw'!$B$12,2)</f>
        <v>9.1849046570402493E-4</v>
      </c>
      <c r="K203">
        <f>AVERAGE2(E203,'Analysis raw'!$B$18,2)</f>
        <v>9.1849046570402493E-4</v>
      </c>
      <c r="M203">
        <f>IF('Flight Input'!$AZ203,M202+E203*'Flight Input'!$AQ203,0)</f>
        <v>0</v>
      </c>
      <c r="N203">
        <f>IF('Flight Input'!$AZ203,N202+M203*'Flight Input'!$AQ203,0)</f>
        <v>0</v>
      </c>
      <c r="O203">
        <f>IF('Flight Input'!$AZ203,N203*'Analysis raw'!$B$4+'Analysis raw'!$B$5,0)</f>
        <v>0</v>
      </c>
      <c r="P203">
        <f>O203-'Flight Input'!$AE203</f>
        <v>0</v>
      </c>
      <c r="R203">
        <f>IF('Flight Input'!$AZ203,R202+J203*'Flight Input'!$AQ203,0)</f>
        <v>0</v>
      </c>
      <c r="S203">
        <f>IF('Flight Input'!$AZ203,S202+R203*'Flight Input'!$AQ203,0)</f>
        <v>0</v>
      </c>
      <c r="T203">
        <f>IF('Flight Input'!$AZ203,S203*'Analysis raw'!$B$13+'Analysis raw'!$B$14,0)</f>
        <v>0</v>
      </c>
      <c r="U203">
        <f>T203-'Flight Input'!$AE203</f>
        <v>0</v>
      </c>
      <c r="W203">
        <f>IF('Flight Input'!$AZ203,W202+K203*'Flight Input'!$AQ203,0)</f>
        <v>0</v>
      </c>
      <c r="X203">
        <f>IF('Flight Input'!$AZ203,X202+W203*'Flight Input'!$AQ203,0)</f>
        <v>0</v>
      </c>
      <c r="Y203">
        <f>IF('Flight Input'!$AZ203,X203*'Analysis raw'!$B$19+'Analysis raw'!$B$20,0)</f>
        <v>0</v>
      </c>
      <c r="Z203">
        <f>Y203-'Flight Input'!$AE203</f>
        <v>0</v>
      </c>
      <c r="AB203">
        <f>IF('Flight Input'!$AZ203,INTEGRAL2(E203,$B203,AB202,'Analysis raw'!$B$24),0)</f>
        <v>0</v>
      </c>
      <c r="AC203">
        <f>IF('Flight Input'!$AZ203,INTEGRAL2(AB203,$B203,AC202,'Analysis raw'!$B$25),0)</f>
        <v>0</v>
      </c>
      <c r="AD203">
        <f>IF('Flight Input'!$AZ203,AC203*'Analysis raw'!$B$26+'Analysis raw'!$B$27,0)</f>
        <v>0</v>
      </c>
      <c r="AE203">
        <f>AD203-'Flight Input'!$AE203</f>
        <v>0</v>
      </c>
    </row>
    <row r="204" spans="1:31" x14ac:dyDescent="0.3">
      <c r="A204">
        <v>202</v>
      </c>
      <c r="B204">
        <f>'Flight Input'!T204</f>
        <v>4.0324310000287369</v>
      </c>
      <c r="C204">
        <f>'Flight Input'!X204</f>
        <v>9.8497003032000023</v>
      </c>
      <c r="E204">
        <f>C204-'Analysis raw'!$B$2</f>
        <v>9.0868426570622773E-4</v>
      </c>
      <c r="F204">
        <f>IF('Flight Input'!$AS204,F203+E204*'Flight Input'!$AQ204,0)</f>
        <v>0</v>
      </c>
      <c r="G204">
        <f>IF('Flight Input'!$AZ204,G203+F204*'Flight Input'!$AQ204,0)</f>
        <v>0</v>
      </c>
      <c r="I204">
        <f>C204-'Analysis raw'!$B$3</f>
        <v>-8.436777279374752E-3</v>
      </c>
      <c r="J204">
        <f>MEDIAN2(E204,'Analysis raw'!$B$12,2)</f>
        <v>9.0868426570622773E-4</v>
      </c>
      <c r="K204">
        <f>AVERAGE2(E204,'Analysis raw'!$B$18,2)</f>
        <v>9.0868426570622773E-4</v>
      </c>
      <c r="M204">
        <f>IF('Flight Input'!$AZ204,M203+E204*'Flight Input'!$AQ204,0)</f>
        <v>0</v>
      </c>
      <c r="N204">
        <f>IF('Flight Input'!$AZ204,N203+M204*'Flight Input'!$AQ204,0)</f>
        <v>0</v>
      </c>
      <c r="O204">
        <f>IF('Flight Input'!$AZ204,N204*'Analysis raw'!$B$4+'Analysis raw'!$B$5,0)</f>
        <v>0</v>
      </c>
      <c r="P204">
        <f>O204-'Flight Input'!$AE204</f>
        <v>0</v>
      </c>
      <c r="R204">
        <f>IF('Flight Input'!$AZ204,R203+J204*'Flight Input'!$AQ204,0)</f>
        <v>0</v>
      </c>
      <c r="S204">
        <f>IF('Flight Input'!$AZ204,S203+R204*'Flight Input'!$AQ204,0)</f>
        <v>0</v>
      </c>
      <c r="T204">
        <f>IF('Flight Input'!$AZ204,S204*'Analysis raw'!$B$13+'Analysis raw'!$B$14,0)</f>
        <v>0</v>
      </c>
      <c r="U204">
        <f>T204-'Flight Input'!$AE204</f>
        <v>0</v>
      </c>
      <c r="W204">
        <f>IF('Flight Input'!$AZ204,W203+K204*'Flight Input'!$AQ204,0)</f>
        <v>0</v>
      </c>
      <c r="X204">
        <f>IF('Flight Input'!$AZ204,X203+W204*'Flight Input'!$AQ204,0)</f>
        <v>0</v>
      </c>
      <c r="Y204">
        <f>IF('Flight Input'!$AZ204,X204*'Analysis raw'!$B$19+'Analysis raw'!$B$20,0)</f>
        <v>0</v>
      </c>
      <c r="Z204">
        <f>Y204-'Flight Input'!$AE204</f>
        <v>0</v>
      </c>
      <c r="AB204">
        <f>IF('Flight Input'!$AZ204,INTEGRAL2(E204,$B204,AB203,'Analysis raw'!$B$24),0)</f>
        <v>0</v>
      </c>
      <c r="AC204">
        <f>IF('Flight Input'!$AZ204,INTEGRAL2(AB204,$B204,AC203,'Analysis raw'!$B$25),0)</f>
        <v>0</v>
      </c>
      <c r="AD204">
        <f>IF('Flight Input'!$AZ204,AC204*'Analysis raw'!$B$26+'Analysis raw'!$B$27,0)</f>
        <v>0</v>
      </c>
      <c r="AE204">
        <f>AD204-'Flight Input'!$AE204</f>
        <v>0</v>
      </c>
    </row>
    <row r="205" spans="1:31" x14ac:dyDescent="0.3">
      <c r="A205">
        <v>203</v>
      </c>
      <c r="B205">
        <f>'Flight Input'!T205</f>
        <v>4.0609699999913573</v>
      </c>
      <c r="C205">
        <f>'Flight Input'!X205</f>
        <v>9.8476900322000009</v>
      </c>
      <c r="E205">
        <f>C205-'Analysis raw'!$B$2</f>
        <v>-1.101586734295168E-3</v>
      </c>
      <c r="F205">
        <f>IF('Flight Input'!$AS205,F204+E205*'Flight Input'!$AQ205,0)</f>
        <v>0</v>
      </c>
      <c r="G205">
        <f>IF('Flight Input'!$AZ205,G204+F205*'Flight Input'!$AQ205,0)</f>
        <v>0</v>
      </c>
      <c r="I205">
        <f>C205-'Analysis raw'!$B$3</f>
        <v>-1.0447048279376148E-2</v>
      </c>
      <c r="J205">
        <f>MEDIAN2(E205,'Analysis raw'!$B$12,2)</f>
        <v>-1.101586734295168E-3</v>
      </c>
      <c r="K205">
        <f>AVERAGE2(E205,'Analysis raw'!$B$18,2)</f>
        <v>-1.101586734295168E-3</v>
      </c>
      <c r="M205">
        <f>IF('Flight Input'!$AZ205,M204+E205*'Flight Input'!$AQ205,0)</f>
        <v>0</v>
      </c>
      <c r="N205">
        <f>IF('Flight Input'!$AZ205,N204+M205*'Flight Input'!$AQ205,0)</f>
        <v>0</v>
      </c>
      <c r="O205">
        <f>IF('Flight Input'!$AZ205,N205*'Analysis raw'!$B$4+'Analysis raw'!$B$5,0)</f>
        <v>0</v>
      </c>
      <c r="P205">
        <f>O205-'Flight Input'!$AE205</f>
        <v>0</v>
      </c>
      <c r="R205">
        <f>IF('Flight Input'!$AZ205,R204+J205*'Flight Input'!$AQ205,0)</f>
        <v>0</v>
      </c>
      <c r="S205">
        <f>IF('Flight Input'!$AZ205,S204+R205*'Flight Input'!$AQ205,0)</f>
        <v>0</v>
      </c>
      <c r="T205">
        <f>IF('Flight Input'!$AZ205,S205*'Analysis raw'!$B$13+'Analysis raw'!$B$14,0)</f>
        <v>0</v>
      </c>
      <c r="U205">
        <f>T205-'Flight Input'!$AE205</f>
        <v>0</v>
      </c>
      <c r="W205">
        <f>IF('Flight Input'!$AZ205,W204+K205*'Flight Input'!$AQ205,0)</f>
        <v>0</v>
      </c>
      <c r="X205">
        <f>IF('Flight Input'!$AZ205,X204+W205*'Flight Input'!$AQ205,0)</f>
        <v>0</v>
      </c>
      <c r="Y205">
        <f>IF('Flight Input'!$AZ205,X205*'Analysis raw'!$B$19+'Analysis raw'!$B$20,0)</f>
        <v>0</v>
      </c>
      <c r="Z205">
        <f>Y205-'Flight Input'!$AE205</f>
        <v>0</v>
      </c>
      <c r="AB205">
        <f>IF('Flight Input'!$AZ205,INTEGRAL2(E205,$B205,AB204,'Analysis raw'!$B$24),0)</f>
        <v>0</v>
      </c>
      <c r="AC205">
        <f>IF('Flight Input'!$AZ205,INTEGRAL2(AB205,$B205,AC204,'Analysis raw'!$B$25),0)</f>
        <v>0</v>
      </c>
      <c r="AD205">
        <f>IF('Flight Input'!$AZ205,AC205*'Analysis raw'!$B$26+'Analysis raw'!$B$27,0)</f>
        <v>0</v>
      </c>
      <c r="AE205">
        <f>AD205-'Flight Input'!$AE205</f>
        <v>0</v>
      </c>
    </row>
    <row r="206" spans="1:31" x14ac:dyDescent="0.3">
      <c r="A206">
        <v>204</v>
      </c>
      <c r="B206">
        <f>'Flight Input'!T206</f>
        <v>4.0788310000207275</v>
      </c>
      <c r="C206">
        <f>'Flight Input'!X206</f>
        <v>9.8504553805999997</v>
      </c>
      <c r="E206">
        <f>C206-'Analysis raw'!$B$2</f>
        <v>1.6637616657035892E-3</v>
      </c>
      <c r="F206">
        <f>IF('Flight Input'!$AS206,F205+E206*'Flight Input'!$AQ206,0)</f>
        <v>0</v>
      </c>
      <c r="G206">
        <f>IF('Flight Input'!$AZ206,G205+F206*'Flight Input'!$AQ206,0)</f>
        <v>0</v>
      </c>
      <c r="I206">
        <f>C206-'Analysis raw'!$B$3</f>
        <v>-7.6816998793773905E-3</v>
      </c>
      <c r="J206">
        <f>MEDIAN2(E206,'Analysis raw'!$B$12,2)</f>
        <v>1.6637616657035892E-3</v>
      </c>
      <c r="K206">
        <f>AVERAGE2(E206,'Analysis raw'!$B$18,2)</f>
        <v>1.6637616657035892E-3</v>
      </c>
      <c r="M206">
        <f>IF('Flight Input'!$AZ206,M205+E206*'Flight Input'!$AQ206,0)</f>
        <v>0</v>
      </c>
      <c r="N206">
        <f>IF('Flight Input'!$AZ206,N205+M206*'Flight Input'!$AQ206,0)</f>
        <v>0</v>
      </c>
      <c r="O206">
        <f>IF('Flight Input'!$AZ206,N206*'Analysis raw'!$B$4+'Analysis raw'!$B$5,0)</f>
        <v>0</v>
      </c>
      <c r="P206">
        <f>O206-'Flight Input'!$AE206</f>
        <v>0</v>
      </c>
      <c r="R206">
        <f>IF('Flight Input'!$AZ206,R205+J206*'Flight Input'!$AQ206,0)</f>
        <v>0</v>
      </c>
      <c r="S206">
        <f>IF('Flight Input'!$AZ206,S205+R206*'Flight Input'!$AQ206,0)</f>
        <v>0</v>
      </c>
      <c r="T206">
        <f>IF('Flight Input'!$AZ206,S206*'Analysis raw'!$B$13+'Analysis raw'!$B$14,0)</f>
        <v>0</v>
      </c>
      <c r="U206">
        <f>T206-'Flight Input'!$AE206</f>
        <v>0</v>
      </c>
      <c r="W206">
        <f>IF('Flight Input'!$AZ206,W205+K206*'Flight Input'!$AQ206,0)</f>
        <v>0</v>
      </c>
      <c r="X206">
        <f>IF('Flight Input'!$AZ206,X205+W206*'Flight Input'!$AQ206,0)</f>
        <v>0</v>
      </c>
      <c r="Y206">
        <f>IF('Flight Input'!$AZ206,X206*'Analysis raw'!$B$19+'Analysis raw'!$B$20,0)</f>
        <v>0</v>
      </c>
      <c r="Z206">
        <f>Y206-'Flight Input'!$AE206</f>
        <v>0</v>
      </c>
      <c r="AB206">
        <f>IF('Flight Input'!$AZ206,INTEGRAL2(E206,$B206,AB205,'Analysis raw'!$B$24),0)</f>
        <v>0</v>
      </c>
      <c r="AC206">
        <f>IF('Flight Input'!$AZ206,INTEGRAL2(AB206,$B206,AC205,'Analysis raw'!$B$25),0)</f>
        <v>0</v>
      </c>
      <c r="AD206">
        <f>IF('Flight Input'!$AZ206,AC206*'Analysis raw'!$B$26+'Analysis raw'!$B$27,0)</f>
        <v>0</v>
      </c>
      <c r="AE206">
        <f>AD206-'Flight Input'!$AE206</f>
        <v>0</v>
      </c>
    </row>
    <row r="207" spans="1:31" x14ac:dyDescent="0.3">
      <c r="A207">
        <v>205</v>
      </c>
      <c r="B207">
        <f>'Flight Input'!T207</f>
        <v>4.0982830000575632</v>
      </c>
      <c r="C207">
        <f>'Flight Input'!X207</f>
        <v>9.8495434040000021</v>
      </c>
      <c r="E207">
        <f>C207-'Analysis raw'!$B$2</f>
        <v>7.517850657059455E-4</v>
      </c>
      <c r="F207">
        <f>IF('Flight Input'!$AS207,F206+E207*'Flight Input'!$AQ207,0)</f>
        <v>0</v>
      </c>
      <c r="G207">
        <f>IF('Flight Input'!$AZ207,G206+F207*'Flight Input'!$AQ207,0)</f>
        <v>0</v>
      </c>
      <c r="I207">
        <f>C207-'Analysis raw'!$B$3</f>
        <v>-8.5936764793750342E-3</v>
      </c>
      <c r="J207">
        <f>MEDIAN2(E207,'Analysis raw'!$B$12,2)</f>
        <v>7.517850657059455E-4</v>
      </c>
      <c r="K207">
        <f>AVERAGE2(E207,'Analysis raw'!$B$18,2)</f>
        <v>7.517850657059455E-4</v>
      </c>
      <c r="M207">
        <f>IF('Flight Input'!$AZ207,M206+E207*'Flight Input'!$AQ207,0)</f>
        <v>0</v>
      </c>
      <c r="N207">
        <f>IF('Flight Input'!$AZ207,N206+M207*'Flight Input'!$AQ207,0)</f>
        <v>0</v>
      </c>
      <c r="O207">
        <f>IF('Flight Input'!$AZ207,N207*'Analysis raw'!$B$4+'Analysis raw'!$B$5,0)</f>
        <v>0</v>
      </c>
      <c r="P207">
        <f>O207-'Flight Input'!$AE207</f>
        <v>0</v>
      </c>
      <c r="R207">
        <f>IF('Flight Input'!$AZ207,R206+J207*'Flight Input'!$AQ207,0)</f>
        <v>0</v>
      </c>
      <c r="S207">
        <f>IF('Flight Input'!$AZ207,S206+R207*'Flight Input'!$AQ207,0)</f>
        <v>0</v>
      </c>
      <c r="T207">
        <f>IF('Flight Input'!$AZ207,S207*'Analysis raw'!$B$13+'Analysis raw'!$B$14,0)</f>
        <v>0</v>
      </c>
      <c r="U207">
        <f>T207-'Flight Input'!$AE207</f>
        <v>0</v>
      </c>
      <c r="W207">
        <f>IF('Flight Input'!$AZ207,W206+K207*'Flight Input'!$AQ207,0)</f>
        <v>0</v>
      </c>
      <c r="X207">
        <f>IF('Flight Input'!$AZ207,X206+W207*'Flight Input'!$AQ207,0)</f>
        <v>0</v>
      </c>
      <c r="Y207">
        <f>IF('Flight Input'!$AZ207,X207*'Analysis raw'!$B$19+'Analysis raw'!$B$20,0)</f>
        <v>0</v>
      </c>
      <c r="Z207">
        <f>Y207-'Flight Input'!$AE207</f>
        <v>0</v>
      </c>
      <c r="AB207">
        <f>IF('Flight Input'!$AZ207,INTEGRAL2(E207,$B207,AB206,'Analysis raw'!$B$24),0)</f>
        <v>0</v>
      </c>
      <c r="AC207">
        <f>IF('Flight Input'!$AZ207,INTEGRAL2(AB207,$B207,AC206,'Analysis raw'!$B$25),0)</f>
        <v>0</v>
      </c>
      <c r="AD207">
        <f>IF('Flight Input'!$AZ207,AC207*'Analysis raw'!$B$26+'Analysis raw'!$B$27,0)</f>
        <v>0</v>
      </c>
      <c r="AE207">
        <f>AD207-'Flight Input'!$AE207</f>
        <v>0</v>
      </c>
    </row>
    <row r="208" spans="1:31" x14ac:dyDescent="0.3">
      <c r="A208">
        <v>206</v>
      </c>
      <c r="B208">
        <f>'Flight Input'!T208</f>
        <v>4.117435000021942</v>
      </c>
      <c r="C208">
        <f>'Flight Input'!X208</f>
        <v>9.7806450427999998</v>
      </c>
      <c r="E208">
        <f>C208-'Analysis raw'!$B$2</f>
        <v>-6.8146576134296311E-2</v>
      </c>
      <c r="F208">
        <f>IF('Flight Input'!$AS208,F207+E208*'Flight Input'!$AQ208,0)</f>
        <v>0</v>
      </c>
      <c r="G208">
        <f>IF('Flight Input'!$AZ208,G207+F208*'Flight Input'!$AQ208,0)</f>
        <v>0</v>
      </c>
      <c r="I208">
        <f>C208-'Analysis raw'!$B$3</f>
        <v>-7.749203767937729E-2</v>
      </c>
      <c r="J208">
        <f>MEDIAN2(E208,'Analysis raw'!$B$12,2)</f>
        <v>-6.8146576134296311E-2</v>
      </c>
      <c r="K208">
        <f>AVERAGE2(E208,'Analysis raw'!$B$18,2)</f>
        <v>-6.8146576134296311E-2</v>
      </c>
      <c r="M208">
        <f>IF('Flight Input'!$AZ208,M207+E208*'Flight Input'!$AQ208,0)</f>
        <v>0</v>
      </c>
      <c r="N208">
        <f>IF('Flight Input'!$AZ208,N207+M208*'Flight Input'!$AQ208,0)</f>
        <v>0</v>
      </c>
      <c r="O208">
        <f>IF('Flight Input'!$AZ208,N208*'Analysis raw'!$B$4+'Analysis raw'!$B$5,0)</f>
        <v>0</v>
      </c>
      <c r="P208">
        <f>O208-'Flight Input'!$AE208</f>
        <v>0</v>
      </c>
      <c r="R208">
        <f>IF('Flight Input'!$AZ208,R207+J208*'Flight Input'!$AQ208,0)</f>
        <v>0</v>
      </c>
      <c r="S208">
        <f>IF('Flight Input'!$AZ208,S207+R208*'Flight Input'!$AQ208,0)</f>
        <v>0</v>
      </c>
      <c r="T208">
        <f>IF('Flight Input'!$AZ208,S208*'Analysis raw'!$B$13+'Analysis raw'!$B$14,0)</f>
        <v>0</v>
      </c>
      <c r="U208">
        <f>T208-'Flight Input'!$AE208</f>
        <v>0</v>
      </c>
      <c r="W208">
        <f>IF('Flight Input'!$AZ208,W207+K208*'Flight Input'!$AQ208,0)</f>
        <v>0</v>
      </c>
      <c r="X208">
        <f>IF('Flight Input'!$AZ208,X207+W208*'Flight Input'!$AQ208,0)</f>
        <v>0</v>
      </c>
      <c r="Y208">
        <f>IF('Flight Input'!$AZ208,X208*'Analysis raw'!$B$19+'Analysis raw'!$B$20,0)</f>
        <v>0</v>
      </c>
      <c r="Z208">
        <f>Y208-'Flight Input'!$AE208</f>
        <v>0</v>
      </c>
      <c r="AB208">
        <f>IF('Flight Input'!$AZ208,INTEGRAL2(E208,$B208,AB207,'Analysis raw'!$B$24),0)</f>
        <v>0</v>
      </c>
      <c r="AC208">
        <f>IF('Flight Input'!$AZ208,INTEGRAL2(AB208,$B208,AC207,'Analysis raw'!$B$25),0)</f>
        <v>0</v>
      </c>
      <c r="AD208">
        <f>IF('Flight Input'!$AZ208,AC208*'Analysis raw'!$B$26+'Analysis raw'!$B$27,0)</f>
        <v>0</v>
      </c>
      <c r="AE208">
        <f>AD208-'Flight Input'!$AE208</f>
        <v>0</v>
      </c>
    </row>
    <row r="209" spans="1:31" x14ac:dyDescent="0.3">
      <c r="A209">
        <v>207</v>
      </c>
      <c r="B209">
        <f>'Flight Input'!T209</f>
        <v>4.1376389999641106</v>
      </c>
      <c r="C209">
        <f>'Flight Input'!X209</f>
        <v>9.7773109348000009</v>
      </c>
      <c r="E209">
        <f>C209-'Analysis raw'!$B$2</f>
        <v>-7.1480684134295203E-2</v>
      </c>
      <c r="F209">
        <f>IF('Flight Input'!$AS209,F208+E209*'Flight Input'!$AQ209,0)</f>
        <v>0</v>
      </c>
      <c r="G209">
        <f>IF('Flight Input'!$AZ209,G208+F209*'Flight Input'!$AQ209,0)</f>
        <v>0</v>
      </c>
      <c r="I209">
        <f>C209-'Analysis raw'!$B$3</f>
        <v>-8.0826145679376182E-2</v>
      </c>
      <c r="J209">
        <f>MEDIAN2(E209,'Analysis raw'!$B$12,2)</f>
        <v>-7.1480684134295203E-2</v>
      </c>
      <c r="K209">
        <f>AVERAGE2(E209,'Analysis raw'!$B$18,2)</f>
        <v>-7.1480684134295203E-2</v>
      </c>
      <c r="M209">
        <f>IF('Flight Input'!$AZ209,M208+E209*'Flight Input'!$AQ209,0)</f>
        <v>0</v>
      </c>
      <c r="N209">
        <f>IF('Flight Input'!$AZ209,N208+M209*'Flight Input'!$AQ209,0)</f>
        <v>0</v>
      </c>
      <c r="O209">
        <f>IF('Flight Input'!$AZ209,N209*'Analysis raw'!$B$4+'Analysis raw'!$B$5,0)</f>
        <v>0</v>
      </c>
      <c r="P209">
        <f>O209-'Flight Input'!$AE209</f>
        <v>0</v>
      </c>
      <c r="R209">
        <f>IF('Flight Input'!$AZ209,R208+J209*'Flight Input'!$AQ209,0)</f>
        <v>0</v>
      </c>
      <c r="S209">
        <f>IF('Flight Input'!$AZ209,S208+R209*'Flight Input'!$AQ209,0)</f>
        <v>0</v>
      </c>
      <c r="T209">
        <f>IF('Flight Input'!$AZ209,S209*'Analysis raw'!$B$13+'Analysis raw'!$B$14,0)</f>
        <v>0</v>
      </c>
      <c r="U209">
        <f>T209-'Flight Input'!$AE209</f>
        <v>0</v>
      </c>
      <c r="W209">
        <f>IF('Flight Input'!$AZ209,W208+K209*'Flight Input'!$AQ209,0)</f>
        <v>0</v>
      </c>
      <c r="X209">
        <f>IF('Flight Input'!$AZ209,X208+W209*'Flight Input'!$AQ209,0)</f>
        <v>0</v>
      </c>
      <c r="Y209">
        <f>IF('Flight Input'!$AZ209,X209*'Analysis raw'!$B$19+'Analysis raw'!$B$20,0)</f>
        <v>0</v>
      </c>
      <c r="Z209">
        <f>Y209-'Flight Input'!$AE209</f>
        <v>0</v>
      </c>
      <c r="AB209">
        <f>IF('Flight Input'!$AZ209,INTEGRAL2(E209,$B209,AB208,'Analysis raw'!$B$24),0)</f>
        <v>0</v>
      </c>
      <c r="AC209">
        <f>IF('Flight Input'!$AZ209,INTEGRAL2(AB209,$B209,AC208,'Analysis raw'!$B$25),0)</f>
        <v>0</v>
      </c>
      <c r="AD209">
        <f>IF('Flight Input'!$AZ209,AC209*'Analysis raw'!$B$26+'Analysis raw'!$B$27,0)</f>
        <v>0</v>
      </c>
      <c r="AE209">
        <f>AD209-'Flight Input'!$AE209</f>
        <v>0</v>
      </c>
    </row>
    <row r="210" spans="1:31" x14ac:dyDescent="0.3">
      <c r="A210">
        <v>208</v>
      </c>
      <c r="B210">
        <f>'Flight Input'!T210</f>
        <v>4.1609389999648556</v>
      </c>
      <c r="C210">
        <f>'Flight Input'!X210</f>
        <v>9.8392272816000013</v>
      </c>
      <c r="E210">
        <f>C210-'Analysis raw'!$B$2</f>
        <v>-9.5643373342948479E-3</v>
      </c>
      <c r="F210">
        <f>IF('Flight Input'!$AS210,F209+E210*'Flight Input'!$AQ210,0)</f>
        <v>0</v>
      </c>
      <c r="G210">
        <f>IF('Flight Input'!$AZ210,G209+F210*'Flight Input'!$AQ210,0)</f>
        <v>0</v>
      </c>
      <c r="I210">
        <f>C210-'Analysis raw'!$B$3</f>
        <v>-1.8909798879375828E-2</v>
      </c>
      <c r="J210">
        <f>MEDIAN2(E210,'Analysis raw'!$B$12,2)</f>
        <v>-9.5643373342948479E-3</v>
      </c>
      <c r="K210">
        <f>AVERAGE2(E210,'Analysis raw'!$B$18,2)</f>
        <v>-9.5643373342948479E-3</v>
      </c>
      <c r="M210">
        <f>IF('Flight Input'!$AZ210,M209+E210*'Flight Input'!$AQ210,0)</f>
        <v>0</v>
      </c>
      <c r="N210">
        <f>IF('Flight Input'!$AZ210,N209+M210*'Flight Input'!$AQ210,0)</f>
        <v>0</v>
      </c>
      <c r="O210">
        <f>IF('Flight Input'!$AZ210,N210*'Analysis raw'!$B$4+'Analysis raw'!$B$5,0)</f>
        <v>0</v>
      </c>
      <c r="P210">
        <f>O210-'Flight Input'!$AE210</f>
        <v>0</v>
      </c>
      <c r="R210">
        <f>IF('Flight Input'!$AZ210,R209+J210*'Flight Input'!$AQ210,0)</f>
        <v>0</v>
      </c>
      <c r="S210">
        <f>IF('Flight Input'!$AZ210,S209+R210*'Flight Input'!$AQ210,0)</f>
        <v>0</v>
      </c>
      <c r="T210">
        <f>IF('Flight Input'!$AZ210,S210*'Analysis raw'!$B$13+'Analysis raw'!$B$14,0)</f>
        <v>0</v>
      </c>
      <c r="U210">
        <f>T210-'Flight Input'!$AE210</f>
        <v>0</v>
      </c>
      <c r="W210">
        <f>IF('Flight Input'!$AZ210,W209+K210*'Flight Input'!$AQ210,0)</f>
        <v>0</v>
      </c>
      <c r="X210">
        <f>IF('Flight Input'!$AZ210,X209+W210*'Flight Input'!$AQ210,0)</f>
        <v>0</v>
      </c>
      <c r="Y210">
        <f>IF('Flight Input'!$AZ210,X210*'Analysis raw'!$B$19+'Analysis raw'!$B$20,0)</f>
        <v>0</v>
      </c>
      <c r="Z210">
        <f>Y210-'Flight Input'!$AE210</f>
        <v>0</v>
      </c>
      <c r="AB210">
        <f>IF('Flight Input'!$AZ210,INTEGRAL2(E210,$B210,AB209,'Analysis raw'!$B$24),0)</f>
        <v>0</v>
      </c>
      <c r="AC210">
        <f>IF('Flight Input'!$AZ210,INTEGRAL2(AB210,$B210,AC209,'Analysis raw'!$B$25),0)</f>
        <v>0</v>
      </c>
      <c r="AD210">
        <f>IF('Flight Input'!$AZ210,AC210*'Analysis raw'!$B$26+'Analysis raw'!$B$27,0)</f>
        <v>0</v>
      </c>
      <c r="AE210">
        <f>AD210-'Flight Input'!$AE210</f>
        <v>0</v>
      </c>
    </row>
    <row r="211" spans="1:31" x14ac:dyDescent="0.3">
      <c r="A211">
        <v>209</v>
      </c>
      <c r="B211">
        <f>'Flight Input'!T211</f>
        <v>4.1806189999915659</v>
      </c>
      <c r="C211">
        <f>'Flight Input'!X211</f>
        <v>9.84101201</v>
      </c>
      <c r="E211">
        <f>C211-'Analysis raw'!$B$2</f>
        <v>-7.7796089342960784E-3</v>
      </c>
      <c r="F211">
        <f>IF('Flight Input'!$AS211,F210+E211*'Flight Input'!$AQ211,0)</f>
        <v>0</v>
      </c>
      <c r="G211">
        <f>IF('Flight Input'!$AZ211,G210+F211*'Flight Input'!$AQ211,0)</f>
        <v>0</v>
      </c>
      <c r="I211">
        <f>C211-'Analysis raw'!$B$3</f>
        <v>-1.7125070479377058E-2</v>
      </c>
      <c r="J211">
        <f>MEDIAN2(E211,'Analysis raw'!$B$12,2)</f>
        <v>-7.7796089342960784E-3</v>
      </c>
      <c r="K211">
        <f>AVERAGE2(E211,'Analysis raw'!$B$18,2)</f>
        <v>-7.7796089342960784E-3</v>
      </c>
      <c r="M211">
        <f>IF('Flight Input'!$AZ211,M210+E211*'Flight Input'!$AQ211,0)</f>
        <v>0</v>
      </c>
      <c r="N211">
        <f>IF('Flight Input'!$AZ211,N210+M211*'Flight Input'!$AQ211,0)</f>
        <v>0</v>
      </c>
      <c r="O211">
        <f>IF('Flight Input'!$AZ211,N211*'Analysis raw'!$B$4+'Analysis raw'!$B$5,0)</f>
        <v>0</v>
      </c>
      <c r="P211">
        <f>O211-'Flight Input'!$AE211</f>
        <v>0</v>
      </c>
      <c r="R211">
        <f>IF('Flight Input'!$AZ211,R210+J211*'Flight Input'!$AQ211,0)</f>
        <v>0</v>
      </c>
      <c r="S211">
        <f>IF('Flight Input'!$AZ211,S210+R211*'Flight Input'!$AQ211,0)</f>
        <v>0</v>
      </c>
      <c r="T211">
        <f>IF('Flight Input'!$AZ211,S211*'Analysis raw'!$B$13+'Analysis raw'!$B$14,0)</f>
        <v>0</v>
      </c>
      <c r="U211">
        <f>T211-'Flight Input'!$AE211</f>
        <v>0</v>
      </c>
      <c r="W211">
        <f>IF('Flight Input'!$AZ211,W210+K211*'Flight Input'!$AQ211,0)</f>
        <v>0</v>
      </c>
      <c r="X211">
        <f>IF('Flight Input'!$AZ211,X210+W211*'Flight Input'!$AQ211,0)</f>
        <v>0</v>
      </c>
      <c r="Y211">
        <f>IF('Flight Input'!$AZ211,X211*'Analysis raw'!$B$19+'Analysis raw'!$B$20,0)</f>
        <v>0</v>
      </c>
      <c r="Z211">
        <f>Y211-'Flight Input'!$AE211</f>
        <v>0</v>
      </c>
      <c r="AB211">
        <f>IF('Flight Input'!$AZ211,INTEGRAL2(E211,$B211,AB210,'Analysis raw'!$B$24),0)</f>
        <v>0</v>
      </c>
      <c r="AC211">
        <f>IF('Flight Input'!$AZ211,INTEGRAL2(AB211,$B211,AC210,'Analysis raw'!$B$25),0)</f>
        <v>0</v>
      </c>
      <c r="AD211">
        <f>IF('Flight Input'!$AZ211,AC211*'Analysis raw'!$B$26+'Analysis raw'!$B$27,0)</f>
        <v>0</v>
      </c>
      <c r="AE211">
        <f>AD211-'Flight Input'!$AE211</f>
        <v>0</v>
      </c>
    </row>
    <row r="212" spans="1:31" x14ac:dyDescent="0.3">
      <c r="A212">
        <v>210</v>
      </c>
      <c r="B212">
        <f>'Flight Input'!T212</f>
        <v>4.1918849999783561</v>
      </c>
      <c r="C212">
        <f>'Flight Input'!X212</f>
        <v>9.8464250324000009</v>
      </c>
      <c r="E212">
        <f>C212-'Analysis raw'!$B$2</f>
        <v>-2.366586534295223E-3</v>
      </c>
      <c r="F212">
        <f>IF('Flight Input'!$AS212,F211+E212*'Flight Input'!$AQ212,0)</f>
        <v>0</v>
      </c>
      <c r="G212">
        <f>IF('Flight Input'!$AZ212,G211+F212*'Flight Input'!$AQ212,0)</f>
        <v>0</v>
      </c>
      <c r="I212">
        <f>C212-'Analysis raw'!$B$3</f>
        <v>-1.1712048079376203E-2</v>
      </c>
      <c r="J212">
        <f>MEDIAN2(E212,'Analysis raw'!$B$12,2)</f>
        <v>-2.366586534295223E-3</v>
      </c>
      <c r="K212">
        <f>AVERAGE2(E212,'Analysis raw'!$B$18,2)</f>
        <v>-2.366586534295223E-3</v>
      </c>
      <c r="M212">
        <f>IF('Flight Input'!$AZ212,M211+E212*'Flight Input'!$AQ212,0)</f>
        <v>0</v>
      </c>
      <c r="N212">
        <f>IF('Flight Input'!$AZ212,N211+M212*'Flight Input'!$AQ212,0)</f>
        <v>0</v>
      </c>
      <c r="O212">
        <f>IF('Flight Input'!$AZ212,N212*'Analysis raw'!$B$4+'Analysis raw'!$B$5,0)</f>
        <v>0</v>
      </c>
      <c r="P212">
        <f>O212-'Flight Input'!$AE212</f>
        <v>0</v>
      </c>
      <c r="R212">
        <f>IF('Flight Input'!$AZ212,R211+J212*'Flight Input'!$AQ212,0)</f>
        <v>0</v>
      </c>
      <c r="S212">
        <f>IF('Flight Input'!$AZ212,S211+R212*'Flight Input'!$AQ212,0)</f>
        <v>0</v>
      </c>
      <c r="T212">
        <f>IF('Flight Input'!$AZ212,S212*'Analysis raw'!$B$13+'Analysis raw'!$B$14,0)</f>
        <v>0</v>
      </c>
      <c r="U212">
        <f>T212-'Flight Input'!$AE212</f>
        <v>0</v>
      </c>
      <c r="W212">
        <f>IF('Flight Input'!$AZ212,W211+K212*'Flight Input'!$AQ212,0)</f>
        <v>0</v>
      </c>
      <c r="X212">
        <f>IF('Flight Input'!$AZ212,X211+W212*'Flight Input'!$AQ212,0)</f>
        <v>0</v>
      </c>
      <c r="Y212">
        <f>IF('Flight Input'!$AZ212,X212*'Analysis raw'!$B$19+'Analysis raw'!$B$20,0)</f>
        <v>0</v>
      </c>
      <c r="Z212">
        <f>Y212-'Flight Input'!$AE212</f>
        <v>0</v>
      </c>
      <c r="AB212">
        <f>IF('Flight Input'!$AZ212,INTEGRAL2(E212,$B212,AB211,'Analysis raw'!$B$24),0)</f>
        <v>0</v>
      </c>
      <c r="AC212">
        <f>IF('Flight Input'!$AZ212,INTEGRAL2(AB212,$B212,AC211,'Analysis raw'!$B$25),0)</f>
        <v>0</v>
      </c>
      <c r="AD212">
        <f>IF('Flight Input'!$AZ212,AC212*'Analysis raw'!$B$26+'Analysis raw'!$B$27,0)</f>
        <v>0</v>
      </c>
      <c r="AE212">
        <f>AD212-'Flight Input'!$AE212</f>
        <v>0</v>
      </c>
    </row>
    <row r="213" spans="1:31" x14ac:dyDescent="0.3">
      <c r="A213">
        <v>211</v>
      </c>
      <c r="B213">
        <f>'Flight Input'!T213</f>
        <v>4.2195150000043213</v>
      </c>
      <c r="C213">
        <f>'Flight Input'!X213</f>
        <v>9.8507397604000015</v>
      </c>
      <c r="E213">
        <f>C213-'Analysis raw'!$B$2</f>
        <v>1.948141465705433E-3</v>
      </c>
      <c r="F213">
        <f>IF('Flight Input'!$AS213,F212+E213*'Flight Input'!$AQ213,0)</f>
        <v>0</v>
      </c>
      <c r="G213">
        <f>IF('Flight Input'!$AZ213,G212+F213*'Flight Input'!$AQ213,0)</f>
        <v>0</v>
      </c>
      <c r="I213">
        <f>C213-'Analysis raw'!$B$3</f>
        <v>-7.3973200793755467E-3</v>
      </c>
      <c r="J213">
        <f>MEDIAN2(E213,'Analysis raw'!$B$12,2)</f>
        <v>1.948141465705433E-3</v>
      </c>
      <c r="K213">
        <f>AVERAGE2(E213,'Analysis raw'!$B$18,2)</f>
        <v>1.948141465705433E-3</v>
      </c>
      <c r="M213">
        <f>IF('Flight Input'!$AZ213,M212+E213*'Flight Input'!$AQ213,0)</f>
        <v>0</v>
      </c>
      <c r="N213">
        <f>IF('Flight Input'!$AZ213,N212+M213*'Flight Input'!$AQ213,0)</f>
        <v>0</v>
      </c>
      <c r="O213">
        <f>IF('Flight Input'!$AZ213,N213*'Analysis raw'!$B$4+'Analysis raw'!$B$5,0)</f>
        <v>0</v>
      </c>
      <c r="P213">
        <f>O213-'Flight Input'!$AE213</f>
        <v>0</v>
      </c>
      <c r="R213">
        <f>IF('Flight Input'!$AZ213,R212+J213*'Flight Input'!$AQ213,0)</f>
        <v>0</v>
      </c>
      <c r="S213">
        <f>IF('Flight Input'!$AZ213,S212+R213*'Flight Input'!$AQ213,0)</f>
        <v>0</v>
      </c>
      <c r="T213">
        <f>IF('Flight Input'!$AZ213,S213*'Analysis raw'!$B$13+'Analysis raw'!$B$14,0)</f>
        <v>0</v>
      </c>
      <c r="U213">
        <f>T213-'Flight Input'!$AE213</f>
        <v>0</v>
      </c>
      <c r="W213">
        <f>IF('Flight Input'!$AZ213,W212+K213*'Flight Input'!$AQ213,0)</f>
        <v>0</v>
      </c>
      <c r="X213">
        <f>IF('Flight Input'!$AZ213,X212+W213*'Flight Input'!$AQ213,0)</f>
        <v>0</v>
      </c>
      <c r="Y213">
        <f>IF('Flight Input'!$AZ213,X213*'Analysis raw'!$B$19+'Analysis raw'!$B$20,0)</f>
        <v>0</v>
      </c>
      <c r="Z213">
        <f>Y213-'Flight Input'!$AE213</f>
        <v>0</v>
      </c>
      <c r="AB213">
        <f>IF('Flight Input'!$AZ213,INTEGRAL2(E213,$B213,AB212,'Analysis raw'!$B$24),0)</f>
        <v>0</v>
      </c>
      <c r="AC213">
        <f>IF('Flight Input'!$AZ213,INTEGRAL2(AB213,$B213,AC212,'Analysis raw'!$B$25),0)</f>
        <v>0</v>
      </c>
      <c r="AD213">
        <f>IF('Flight Input'!$AZ213,AC213*'Analysis raw'!$B$26+'Analysis raw'!$B$27,0)</f>
        <v>0</v>
      </c>
      <c r="AE213">
        <f>AD213-'Flight Input'!$AE213</f>
        <v>0</v>
      </c>
    </row>
    <row r="214" spans="1:31" x14ac:dyDescent="0.3">
      <c r="A214">
        <v>212</v>
      </c>
      <c r="B214">
        <f>'Flight Input'!T214</f>
        <v>4.2387109999544919</v>
      </c>
      <c r="C214">
        <f>'Flight Input'!X214</f>
        <v>9.8491609622000009</v>
      </c>
      <c r="E214">
        <f>C214-'Analysis raw'!$B$2</f>
        <v>3.6934326570481346E-4</v>
      </c>
      <c r="F214">
        <f>IF('Flight Input'!$AS214,F213+E214*'Flight Input'!$AQ214,0)</f>
        <v>0</v>
      </c>
      <c r="G214">
        <f>IF('Flight Input'!$AZ214,G213+F214*'Flight Input'!$AQ214,0)</f>
        <v>0</v>
      </c>
      <c r="I214">
        <f>C214-'Analysis raw'!$B$3</f>
        <v>-8.9761182793761662E-3</v>
      </c>
      <c r="J214">
        <f>MEDIAN2(E214,'Analysis raw'!$B$12,2)</f>
        <v>3.6934326570481346E-4</v>
      </c>
      <c r="K214">
        <f>AVERAGE2(E214,'Analysis raw'!$B$18,2)</f>
        <v>3.6934326570481346E-4</v>
      </c>
      <c r="M214">
        <f>IF('Flight Input'!$AZ214,M213+E214*'Flight Input'!$AQ214,0)</f>
        <v>0</v>
      </c>
      <c r="N214">
        <f>IF('Flight Input'!$AZ214,N213+M214*'Flight Input'!$AQ214,0)</f>
        <v>0</v>
      </c>
      <c r="O214">
        <f>IF('Flight Input'!$AZ214,N214*'Analysis raw'!$B$4+'Analysis raw'!$B$5,0)</f>
        <v>0</v>
      </c>
      <c r="P214">
        <f>O214-'Flight Input'!$AE214</f>
        <v>0</v>
      </c>
      <c r="R214">
        <f>IF('Flight Input'!$AZ214,R213+J214*'Flight Input'!$AQ214,0)</f>
        <v>0</v>
      </c>
      <c r="S214">
        <f>IF('Flight Input'!$AZ214,S213+R214*'Flight Input'!$AQ214,0)</f>
        <v>0</v>
      </c>
      <c r="T214">
        <f>IF('Flight Input'!$AZ214,S214*'Analysis raw'!$B$13+'Analysis raw'!$B$14,0)</f>
        <v>0</v>
      </c>
      <c r="U214">
        <f>T214-'Flight Input'!$AE214</f>
        <v>0</v>
      </c>
      <c r="W214">
        <f>IF('Flight Input'!$AZ214,W213+K214*'Flight Input'!$AQ214,0)</f>
        <v>0</v>
      </c>
      <c r="X214">
        <f>IF('Flight Input'!$AZ214,X213+W214*'Flight Input'!$AQ214,0)</f>
        <v>0</v>
      </c>
      <c r="Y214">
        <f>IF('Flight Input'!$AZ214,X214*'Analysis raw'!$B$19+'Analysis raw'!$B$20,0)</f>
        <v>0</v>
      </c>
      <c r="Z214">
        <f>Y214-'Flight Input'!$AE214</f>
        <v>0</v>
      </c>
      <c r="AB214">
        <f>IF('Flight Input'!$AZ214,INTEGRAL2(E214,$B214,AB213,'Analysis raw'!$B$24),0)</f>
        <v>0</v>
      </c>
      <c r="AC214">
        <f>IF('Flight Input'!$AZ214,INTEGRAL2(AB214,$B214,AC213,'Analysis raw'!$B$25),0)</f>
        <v>0</v>
      </c>
      <c r="AD214">
        <f>IF('Flight Input'!$AZ214,AC214*'Analysis raw'!$B$26+'Analysis raw'!$B$27,0)</f>
        <v>0</v>
      </c>
      <c r="AE214">
        <f>AD214-'Flight Input'!$AE214</f>
        <v>0</v>
      </c>
    </row>
    <row r="215" spans="1:31" x14ac:dyDescent="0.3">
      <c r="A215">
        <v>213</v>
      </c>
      <c r="B215">
        <f>'Flight Input'!T215</f>
        <v>4.2538530000019819</v>
      </c>
      <c r="C215">
        <f>'Flight Input'!X215</f>
        <v>9.8490236753999998</v>
      </c>
      <c r="E215">
        <f>C215-'Analysis raw'!$B$2</f>
        <v>2.3205646570367833E-4</v>
      </c>
      <c r="F215">
        <f>IF('Flight Input'!$AS215,F214+E215*'Flight Input'!$AQ215,0)</f>
        <v>0</v>
      </c>
      <c r="G215">
        <f>IF('Flight Input'!$AZ215,G214+F215*'Flight Input'!$AQ215,0)</f>
        <v>0</v>
      </c>
      <c r="I215">
        <f>C215-'Analysis raw'!$B$3</f>
        <v>-9.1134050793773014E-3</v>
      </c>
      <c r="J215">
        <f>MEDIAN2(E215,'Analysis raw'!$B$12,2)</f>
        <v>2.3205646570367833E-4</v>
      </c>
      <c r="K215">
        <f>AVERAGE2(E215,'Analysis raw'!$B$18,2)</f>
        <v>2.3205646570367833E-4</v>
      </c>
      <c r="M215">
        <f>IF('Flight Input'!$AZ215,M214+E215*'Flight Input'!$AQ215,0)</f>
        <v>0</v>
      </c>
      <c r="N215">
        <f>IF('Flight Input'!$AZ215,N214+M215*'Flight Input'!$AQ215,0)</f>
        <v>0</v>
      </c>
      <c r="O215">
        <f>IF('Flight Input'!$AZ215,N215*'Analysis raw'!$B$4+'Analysis raw'!$B$5,0)</f>
        <v>0</v>
      </c>
      <c r="P215">
        <f>O215-'Flight Input'!$AE215</f>
        <v>0</v>
      </c>
      <c r="R215">
        <f>IF('Flight Input'!$AZ215,R214+J215*'Flight Input'!$AQ215,0)</f>
        <v>0</v>
      </c>
      <c r="S215">
        <f>IF('Flight Input'!$AZ215,S214+R215*'Flight Input'!$AQ215,0)</f>
        <v>0</v>
      </c>
      <c r="T215">
        <f>IF('Flight Input'!$AZ215,S215*'Analysis raw'!$B$13+'Analysis raw'!$B$14,0)</f>
        <v>0</v>
      </c>
      <c r="U215">
        <f>T215-'Flight Input'!$AE215</f>
        <v>0</v>
      </c>
      <c r="W215">
        <f>IF('Flight Input'!$AZ215,W214+K215*'Flight Input'!$AQ215,0)</f>
        <v>0</v>
      </c>
      <c r="X215">
        <f>IF('Flight Input'!$AZ215,X214+W215*'Flight Input'!$AQ215,0)</f>
        <v>0</v>
      </c>
      <c r="Y215">
        <f>IF('Flight Input'!$AZ215,X215*'Analysis raw'!$B$19+'Analysis raw'!$B$20,0)</f>
        <v>0</v>
      </c>
      <c r="Z215">
        <f>Y215-'Flight Input'!$AE215</f>
        <v>0</v>
      </c>
      <c r="AB215">
        <f>IF('Flight Input'!$AZ215,INTEGRAL2(E215,$B215,AB214,'Analysis raw'!$B$24),0)</f>
        <v>0</v>
      </c>
      <c r="AC215">
        <f>IF('Flight Input'!$AZ215,INTEGRAL2(AB215,$B215,AC214,'Analysis raw'!$B$25),0)</f>
        <v>0</v>
      </c>
      <c r="AD215">
        <f>IF('Flight Input'!$AZ215,AC215*'Analysis raw'!$B$26+'Analysis raw'!$B$27,0)</f>
        <v>0</v>
      </c>
      <c r="AE215">
        <f>AD215-'Flight Input'!$AE215</f>
        <v>0</v>
      </c>
    </row>
    <row r="216" spans="1:31" x14ac:dyDescent="0.3">
      <c r="A216">
        <v>214</v>
      </c>
      <c r="B216">
        <f>'Flight Input'!T216</f>
        <v>4.2799090000335127</v>
      </c>
      <c r="C216">
        <f>'Flight Input'!X216</f>
        <v>9.8477979004000016</v>
      </c>
      <c r="E216">
        <f>C216-'Analysis raw'!$B$2</f>
        <v>-9.9371853429452983E-4</v>
      </c>
      <c r="F216">
        <f>IF('Flight Input'!$AS216,F215+E216*'Flight Input'!$AQ216,0)</f>
        <v>0</v>
      </c>
      <c r="G216">
        <f>IF('Flight Input'!$AZ216,G215+F216*'Flight Input'!$AQ216,0)</f>
        <v>0</v>
      </c>
      <c r="I216">
        <f>C216-'Analysis raw'!$B$3</f>
        <v>-1.033918007937551E-2</v>
      </c>
      <c r="J216">
        <f>MEDIAN2(E216,'Analysis raw'!$B$12,2)</f>
        <v>-9.9371853429452983E-4</v>
      </c>
      <c r="K216">
        <f>AVERAGE2(E216,'Analysis raw'!$B$18,2)</f>
        <v>-9.9371853429452983E-4</v>
      </c>
      <c r="M216">
        <f>IF('Flight Input'!$AZ216,M215+E216*'Flight Input'!$AQ216,0)</f>
        <v>0</v>
      </c>
      <c r="N216">
        <f>IF('Flight Input'!$AZ216,N215+M216*'Flight Input'!$AQ216,0)</f>
        <v>0</v>
      </c>
      <c r="O216">
        <f>IF('Flight Input'!$AZ216,N216*'Analysis raw'!$B$4+'Analysis raw'!$B$5,0)</f>
        <v>0</v>
      </c>
      <c r="P216">
        <f>O216-'Flight Input'!$AE216</f>
        <v>0</v>
      </c>
      <c r="R216">
        <f>IF('Flight Input'!$AZ216,R215+J216*'Flight Input'!$AQ216,0)</f>
        <v>0</v>
      </c>
      <c r="S216">
        <f>IF('Flight Input'!$AZ216,S215+R216*'Flight Input'!$AQ216,0)</f>
        <v>0</v>
      </c>
      <c r="T216">
        <f>IF('Flight Input'!$AZ216,S216*'Analysis raw'!$B$13+'Analysis raw'!$B$14,0)</f>
        <v>0</v>
      </c>
      <c r="U216">
        <f>T216-'Flight Input'!$AE216</f>
        <v>0</v>
      </c>
      <c r="W216">
        <f>IF('Flight Input'!$AZ216,W215+K216*'Flight Input'!$AQ216,0)</f>
        <v>0</v>
      </c>
      <c r="X216">
        <f>IF('Flight Input'!$AZ216,X215+W216*'Flight Input'!$AQ216,0)</f>
        <v>0</v>
      </c>
      <c r="Y216">
        <f>IF('Flight Input'!$AZ216,X216*'Analysis raw'!$B$19+'Analysis raw'!$B$20,0)</f>
        <v>0</v>
      </c>
      <c r="Z216">
        <f>Y216-'Flight Input'!$AE216</f>
        <v>0</v>
      </c>
      <c r="AB216">
        <f>IF('Flight Input'!$AZ216,INTEGRAL2(E216,$B216,AB215,'Analysis raw'!$B$24),0)</f>
        <v>0</v>
      </c>
      <c r="AC216">
        <f>IF('Flight Input'!$AZ216,INTEGRAL2(AB216,$B216,AC215,'Analysis raw'!$B$25),0)</f>
        <v>0</v>
      </c>
      <c r="AD216">
        <f>IF('Flight Input'!$AZ216,AC216*'Analysis raw'!$B$26+'Analysis raw'!$B$27,0)</f>
        <v>0</v>
      </c>
      <c r="AE216">
        <f>AD216-'Flight Input'!$AE216</f>
        <v>0</v>
      </c>
    </row>
    <row r="217" spans="1:31" x14ac:dyDescent="0.3">
      <c r="A217">
        <v>215</v>
      </c>
      <c r="B217">
        <f>'Flight Input'!T217</f>
        <v>4.3002130000386387</v>
      </c>
      <c r="C217">
        <f>'Flight Input'!X217</f>
        <v>9.8484451096000001</v>
      </c>
      <c r="E217">
        <f>C217-'Analysis raw'!$B$2</f>
        <v>-3.4650933429603015E-4</v>
      </c>
      <c r="F217">
        <f>IF('Flight Input'!$AS217,F216+E217*'Flight Input'!$AQ217,0)</f>
        <v>0</v>
      </c>
      <c r="G217">
        <f>IF('Flight Input'!$AZ217,G216+F217*'Flight Input'!$AQ217,0)</f>
        <v>0</v>
      </c>
      <c r="I217">
        <f>C217-'Analysis raw'!$B$3</f>
        <v>-9.6919708793770099E-3</v>
      </c>
      <c r="J217">
        <f>MEDIAN2(E217,'Analysis raw'!$B$12,2)</f>
        <v>-3.4650933429603015E-4</v>
      </c>
      <c r="K217">
        <f>AVERAGE2(E217,'Analysis raw'!$B$18,2)</f>
        <v>-3.4650933429603015E-4</v>
      </c>
      <c r="M217">
        <f>IF('Flight Input'!$AZ217,M216+E217*'Flight Input'!$AQ217,0)</f>
        <v>0</v>
      </c>
      <c r="N217">
        <f>IF('Flight Input'!$AZ217,N216+M217*'Flight Input'!$AQ217,0)</f>
        <v>0</v>
      </c>
      <c r="O217">
        <f>IF('Flight Input'!$AZ217,N217*'Analysis raw'!$B$4+'Analysis raw'!$B$5,0)</f>
        <v>0</v>
      </c>
      <c r="P217">
        <f>O217-'Flight Input'!$AE217</f>
        <v>0</v>
      </c>
      <c r="R217">
        <f>IF('Flight Input'!$AZ217,R216+J217*'Flight Input'!$AQ217,0)</f>
        <v>0</v>
      </c>
      <c r="S217">
        <f>IF('Flight Input'!$AZ217,S216+R217*'Flight Input'!$AQ217,0)</f>
        <v>0</v>
      </c>
      <c r="T217">
        <f>IF('Flight Input'!$AZ217,S217*'Analysis raw'!$B$13+'Analysis raw'!$B$14,0)</f>
        <v>0</v>
      </c>
      <c r="U217">
        <f>T217-'Flight Input'!$AE217</f>
        <v>0</v>
      </c>
      <c r="W217">
        <f>IF('Flight Input'!$AZ217,W216+K217*'Flight Input'!$AQ217,0)</f>
        <v>0</v>
      </c>
      <c r="X217">
        <f>IF('Flight Input'!$AZ217,X216+W217*'Flight Input'!$AQ217,0)</f>
        <v>0</v>
      </c>
      <c r="Y217">
        <f>IF('Flight Input'!$AZ217,X217*'Analysis raw'!$B$19+'Analysis raw'!$B$20,0)</f>
        <v>0</v>
      </c>
      <c r="Z217">
        <f>Y217-'Flight Input'!$AE217</f>
        <v>0</v>
      </c>
      <c r="AB217">
        <f>IF('Flight Input'!$AZ217,INTEGRAL2(E217,$B217,AB216,'Analysis raw'!$B$24),0)</f>
        <v>0</v>
      </c>
      <c r="AC217">
        <f>IF('Flight Input'!$AZ217,INTEGRAL2(AB217,$B217,AC216,'Analysis raw'!$B$25),0)</f>
        <v>0</v>
      </c>
      <c r="AD217">
        <f>IF('Flight Input'!$AZ217,AC217*'Analysis raw'!$B$26+'Analysis raw'!$B$27,0)</f>
        <v>0</v>
      </c>
      <c r="AE217">
        <f>AD217-'Flight Input'!$AE217</f>
        <v>0</v>
      </c>
    </row>
    <row r="218" spans="1:31" x14ac:dyDescent="0.3">
      <c r="A218">
        <v>216</v>
      </c>
      <c r="B218">
        <f>'Flight Input'!T218</f>
        <v>4.3188670000527054</v>
      </c>
      <c r="C218">
        <f>'Flight Input'!X218</f>
        <v>9.7801351204000007</v>
      </c>
      <c r="E218">
        <f>C218-'Analysis raw'!$B$2</f>
        <v>-6.8656498534295451E-2</v>
      </c>
      <c r="F218">
        <f>IF('Flight Input'!$AS218,F217+E218*'Flight Input'!$AQ218,0)</f>
        <v>0</v>
      </c>
      <c r="G218">
        <f>IF('Flight Input'!$AZ218,G217+F218*'Flight Input'!$AQ218,0)</f>
        <v>0</v>
      </c>
      <c r="I218">
        <f>C218-'Analysis raw'!$B$3</f>
        <v>-7.8001960079376431E-2</v>
      </c>
      <c r="J218">
        <f>MEDIAN2(E218,'Analysis raw'!$B$12,2)</f>
        <v>-6.8656498534295451E-2</v>
      </c>
      <c r="K218">
        <f>AVERAGE2(E218,'Analysis raw'!$B$18,2)</f>
        <v>-6.8656498534295451E-2</v>
      </c>
      <c r="M218">
        <f>IF('Flight Input'!$AZ218,M217+E218*'Flight Input'!$AQ218,0)</f>
        <v>0</v>
      </c>
      <c r="N218">
        <f>IF('Flight Input'!$AZ218,N217+M218*'Flight Input'!$AQ218,0)</f>
        <v>0</v>
      </c>
      <c r="O218">
        <f>IF('Flight Input'!$AZ218,N218*'Analysis raw'!$B$4+'Analysis raw'!$B$5,0)</f>
        <v>0</v>
      </c>
      <c r="P218">
        <f>O218-'Flight Input'!$AE218</f>
        <v>0</v>
      </c>
      <c r="R218">
        <f>IF('Flight Input'!$AZ218,R217+J218*'Flight Input'!$AQ218,0)</f>
        <v>0</v>
      </c>
      <c r="S218">
        <f>IF('Flight Input'!$AZ218,S217+R218*'Flight Input'!$AQ218,0)</f>
        <v>0</v>
      </c>
      <c r="T218">
        <f>IF('Flight Input'!$AZ218,S218*'Analysis raw'!$B$13+'Analysis raw'!$B$14,0)</f>
        <v>0</v>
      </c>
      <c r="U218">
        <f>T218-'Flight Input'!$AE218</f>
        <v>0</v>
      </c>
      <c r="W218">
        <f>IF('Flight Input'!$AZ218,W217+K218*'Flight Input'!$AQ218,0)</f>
        <v>0</v>
      </c>
      <c r="X218">
        <f>IF('Flight Input'!$AZ218,X217+W218*'Flight Input'!$AQ218,0)</f>
        <v>0</v>
      </c>
      <c r="Y218">
        <f>IF('Flight Input'!$AZ218,X218*'Analysis raw'!$B$19+'Analysis raw'!$B$20,0)</f>
        <v>0</v>
      </c>
      <c r="Z218">
        <f>Y218-'Flight Input'!$AE218</f>
        <v>0</v>
      </c>
      <c r="AB218">
        <f>IF('Flight Input'!$AZ218,INTEGRAL2(E218,$B218,AB217,'Analysis raw'!$B$24),0)</f>
        <v>0</v>
      </c>
      <c r="AC218">
        <f>IF('Flight Input'!$AZ218,INTEGRAL2(AB218,$B218,AC217,'Analysis raw'!$B$25),0)</f>
        <v>0</v>
      </c>
      <c r="AD218">
        <f>IF('Flight Input'!$AZ218,AC218*'Analysis raw'!$B$26+'Analysis raw'!$B$27,0)</f>
        <v>0</v>
      </c>
      <c r="AE218">
        <f>AD218-'Flight Input'!$AE218</f>
        <v>0</v>
      </c>
    </row>
    <row r="219" spans="1:31" x14ac:dyDescent="0.3">
      <c r="A219">
        <v>217</v>
      </c>
      <c r="B219">
        <f>'Flight Input'!T219</f>
        <v>4.3393990000477061</v>
      </c>
      <c r="C219">
        <f>'Flight Input'!X219</f>
        <v>9.7919613975999997</v>
      </c>
      <c r="E219">
        <f>C219-'Analysis raw'!$B$2</f>
        <v>-5.6830221334296382E-2</v>
      </c>
      <c r="F219">
        <f>IF('Flight Input'!$AS219,F218+E219*'Flight Input'!$AQ219,0)</f>
        <v>0</v>
      </c>
      <c r="G219">
        <f>IF('Flight Input'!$AZ219,G218+F219*'Flight Input'!$AQ219,0)</f>
        <v>0</v>
      </c>
      <c r="I219">
        <f>C219-'Analysis raw'!$B$3</f>
        <v>-6.6175682879377362E-2</v>
      </c>
      <c r="J219">
        <f>MEDIAN2(E219,'Analysis raw'!$B$12,2)</f>
        <v>-5.6830221334296382E-2</v>
      </c>
      <c r="K219">
        <f>AVERAGE2(E219,'Analysis raw'!$B$18,2)</f>
        <v>-5.6830221334296382E-2</v>
      </c>
      <c r="M219">
        <f>IF('Flight Input'!$AZ219,M218+E219*'Flight Input'!$AQ219,0)</f>
        <v>0</v>
      </c>
      <c r="N219">
        <f>IF('Flight Input'!$AZ219,N218+M219*'Flight Input'!$AQ219,0)</f>
        <v>0</v>
      </c>
      <c r="O219">
        <f>IF('Flight Input'!$AZ219,N219*'Analysis raw'!$B$4+'Analysis raw'!$B$5,0)</f>
        <v>0</v>
      </c>
      <c r="P219">
        <f>O219-'Flight Input'!$AE219</f>
        <v>0</v>
      </c>
      <c r="R219">
        <f>IF('Flight Input'!$AZ219,R218+J219*'Flight Input'!$AQ219,0)</f>
        <v>0</v>
      </c>
      <c r="S219">
        <f>IF('Flight Input'!$AZ219,S218+R219*'Flight Input'!$AQ219,0)</f>
        <v>0</v>
      </c>
      <c r="T219">
        <f>IF('Flight Input'!$AZ219,S219*'Analysis raw'!$B$13+'Analysis raw'!$B$14,0)</f>
        <v>0</v>
      </c>
      <c r="U219">
        <f>T219-'Flight Input'!$AE219</f>
        <v>0</v>
      </c>
      <c r="W219">
        <f>IF('Flight Input'!$AZ219,W218+K219*'Flight Input'!$AQ219,0)</f>
        <v>0</v>
      </c>
      <c r="X219">
        <f>IF('Flight Input'!$AZ219,X218+W219*'Flight Input'!$AQ219,0)</f>
        <v>0</v>
      </c>
      <c r="Y219">
        <f>IF('Flight Input'!$AZ219,X219*'Analysis raw'!$B$19+'Analysis raw'!$B$20,0)</f>
        <v>0</v>
      </c>
      <c r="Z219">
        <f>Y219-'Flight Input'!$AE219</f>
        <v>0</v>
      </c>
      <c r="AB219">
        <f>IF('Flight Input'!$AZ219,INTEGRAL2(E219,$B219,AB218,'Analysis raw'!$B$24),0)</f>
        <v>0</v>
      </c>
      <c r="AC219">
        <f>IF('Flight Input'!$AZ219,INTEGRAL2(AB219,$B219,AC218,'Analysis raw'!$B$25),0)</f>
        <v>0</v>
      </c>
      <c r="AD219">
        <f>IF('Flight Input'!$AZ219,AC219*'Analysis raw'!$B$26+'Analysis raw'!$B$27,0)</f>
        <v>0</v>
      </c>
      <c r="AE219">
        <f>AD219-'Flight Input'!$AE219</f>
        <v>0</v>
      </c>
    </row>
    <row r="220" spans="1:31" x14ac:dyDescent="0.3">
      <c r="A220">
        <v>218</v>
      </c>
      <c r="B220">
        <f>'Flight Input'!T220</f>
        <v>4.3597229999722913</v>
      </c>
      <c r="C220">
        <f>'Flight Input'!X220</f>
        <v>9.8596830148000016</v>
      </c>
      <c r="E220">
        <f>C220-'Analysis raw'!$B$2</f>
        <v>1.0891395865705533E-2</v>
      </c>
      <c r="F220">
        <f>IF('Flight Input'!$AS220,F219+E220*'Flight Input'!$AQ220,0)</f>
        <v>0</v>
      </c>
      <c r="G220">
        <f>IF('Flight Input'!$AZ220,G219+F220*'Flight Input'!$AQ220,0)</f>
        <v>0</v>
      </c>
      <c r="I220">
        <f>C220-'Analysis raw'!$B$3</f>
        <v>1.5459343206245535E-3</v>
      </c>
      <c r="J220">
        <f>MEDIAN2(E220,'Analysis raw'!$B$12,2)</f>
        <v>1.0891395865705533E-2</v>
      </c>
      <c r="K220">
        <f>AVERAGE2(E220,'Analysis raw'!$B$18,2)</f>
        <v>1.0891395865705533E-2</v>
      </c>
      <c r="M220">
        <f>IF('Flight Input'!$AZ220,M219+E220*'Flight Input'!$AQ220,0)</f>
        <v>0</v>
      </c>
      <c r="N220">
        <f>IF('Flight Input'!$AZ220,N219+M220*'Flight Input'!$AQ220,0)</f>
        <v>0</v>
      </c>
      <c r="O220">
        <f>IF('Flight Input'!$AZ220,N220*'Analysis raw'!$B$4+'Analysis raw'!$B$5,0)</f>
        <v>0</v>
      </c>
      <c r="P220">
        <f>O220-'Flight Input'!$AE220</f>
        <v>0</v>
      </c>
      <c r="R220">
        <f>IF('Flight Input'!$AZ220,R219+J220*'Flight Input'!$AQ220,0)</f>
        <v>0</v>
      </c>
      <c r="S220">
        <f>IF('Flight Input'!$AZ220,S219+R220*'Flight Input'!$AQ220,0)</f>
        <v>0</v>
      </c>
      <c r="T220">
        <f>IF('Flight Input'!$AZ220,S220*'Analysis raw'!$B$13+'Analysis raw'!$B$14,0)</f>
        <v>0</v>
      </c>
      <c r="U220">
        <f>T220-'Flight Input'!$AE220</f>
        <v>0</v>
      </c>
      <c r="W220">
        <f>IF('Flight Input'!$AZ220,W219+K220*'Flight Input'!$AQ220,0)</f>
        <v>0</v>
      </c>
      <c r="X220">
        <f>IF('Flight Input'!$AZ220,X219+W220*'Flight Input'!$AQ220,0)</f>
        <v>0</v>
      </c>
      <c r="Y220">
        <f>IF('Flight Input'!$AZ220,X220*'Analysis raw'!$B$19+'Analysis raw'!$B$20,0)</f>
        <v>0</v>
      </c>
      <c r="Z220">
        <f>Y220-'Flight Input'!$AE220</f>
        <v>0</v>
      </c>
      <c r="AB220">
        <f>IF('Flight Input'!$AZ220,INTEGRAL2(E220,$B220,AB219,'Analysis raw'!$B$24),0)</f>
        <v>0</v>
      </c>
      <c r="AC220">
        <f>IF('Flight Input'!$AZ220,INTEGRAL2(AB220,$B220,AC219,'Analysis raw'!$B$25),0)</f>
        <v>0</v>
      </c>
      <c r="AD220">
        <f>IF('Flight Input'!$AZ220,AC220*'Analysis raw'!$B$26+'Analysis raw'!$B$27,0)</f>
        <v>0</v>
      </c>
      <c r="AE220">
        <f>AD220-'Flight Input'!$AE220</f>
        <v>0</v>
      </c>
    </row>
    <row r="221" spans="1:31" x14ac:dyDescent="0.3">
      <c r="A221">
        <v>219</v>
      </c>
      <c r="B221">
        <f>'Flight Input'!T221</f>
        <v>4.3796350000193343</v>
      </c>
      <c r="C221">
        <f>'Flight Input'!X221</f>
        <v>9.8431105368000011</v>
      </c>
      <c r="E221">
        <f>C221-'Analysis raw'!$B$2</f>
        <v>-5.681082134294968E-3</v>
      </c>
      <c r="F221">
        <f>IF('Flight Input'!$AS221,F220+E221*'Flight Input'!$AQ221,0)</f>
        <v>0</v>
      </c>
      <c r="G221">
        <f>IF('Flight Input'!$AZ221,G220+F221*'Flight Input'!$AQ221,0)</f>
        <v>0</v>
      </c>
      <c r="I221">
        <f>C221-'Analysis raw'!$B$3</f>
        <v>-1.5026543679375948E-2</v>
      </c>
      <c r="J221">
        <f>MEDIAN2(E221,'Analysis raw'!$B$12,2)</f>
        <v>-5.681082134294968E-3</v>
      </c>
      <c r="K221">
        <f>AVERAGE2(E221,'Analysis raw'!$B$18,2)</f>
        <v>-5.681082134294968E-3</v>
      </c>
      <c r="M221">
        <f>IF('Flight Input'!$AZ221,M220+E221*'Flight Input'!$AQ221,0)</f>
        <v>0</v>
      </c>
      <c r="N221">
        <f>IF('Flight Input'!$AZ221,N220+M221*'Flight Input'!$AQ221,0)</f>
        <v>0</v>
      </c>
      <c r="O221">
        <f>IF('Flight Input'!$AZ221,N221*'Analysis raw'!$B$4+'Analysis raw'!$B$5,0)</f>
        <v>0</v>
      </c>
      <c r="P221">
        <f>O221-'Flight Input'!$AE221</f>
        <v>0</v>
      </c>
      <c r="R221">
        <f>IF('Flight Input'!$AZ221,R220+J221*'Flight Input'!$AQ221,0)</f>
        <v>0</v>
      </c>
      <c r="S221">
        <f>IF('Flight Input'!$AZ221,S220+R221*'Flight Input'!$AQ221,0)</f>
        <v>0</v>
      </c>
      <c r="T221">
        <f>IF('Flight Input'!$AZ221,S221*'Analysis raw'!$B$13+'Analysis raw'!$B$14,0)</f>
        <v>0</v>
      </c>
      <c r="U221">
        <f>T221-'Flight Input'!$AE221</f>
        <v>0</v>
      </c>
      <c r="W221">
        <f>IF('Flight Input'!$AZ221,W220+K221*'Flight Input'!$AQ221,0)</f>
        <v>0</v>
      </c>
      <c r="X221">
        <f>IF('Flight Input'!$AZ221,X220+W221*'Flight Input'!$AQ221,0)</f>
        <v>0</v>
      </c>
      <c r="Y221">
        <f>IF('Flight Input'!$AZ221,X221*'Analysis raw'!$B$19+'Analysis raw'!$B$20,0)</f>
        <v>0</v>
      </c>
      <c r="Z221">
        <f>Y221-'Flight Input'!$AE221</f>
        <v>0</v>
      </c>
      <c r="AB221">
        <f>IF('Flight Input'!$AZ221,INTEGRAL2(E221,$B221,AB220,'Analysis raw'!$B$24),0)</f>
        <v>0</v>
      </c>
      <c r="AC221">
        <f>IF('Flight Input'!$AZ221,INTEGRAL2(AB221,$B221,AC220,'Analysis raw'!$B$25),0)</f>
        <v>0</v>
      </c>
      <c r="AD221">
        <f>IF('Flight Input'!$AZ221,AC221*'Analysis raw'!$B$26+'Analysis raw'!$B$27,0)</f>
        <v>0</v>
      </c>
      <c r="AE221">
        <f>AD221-'Flight Input'!$AE221</f>
        <v>0</v>
      </c>
    </row>
    <row r="222" spans="1:31" x14ac:dyDescent="0.3">
      <c r="A222">
        <v>220</v>
      </c>
      <c r="B222">
        <f>'Flight Input'!T222</f>
        <v>4.4017689999891445</v>
      </c>
      <c r="C222">
        <f>'Flight Input'!X222</f>
        <v>9.8478861562000013</v>
      </c>
      <c r="E222">
        <f>C222-'Analysis raw'!$B$2</f>
        <v>-9.0546273429481516E-4</v>
      </c>
      <c r="F222">
        <f>IF('Flight Input'!$AS222,F221+E222*'Flight Input'!$AQ222,0)</f>
        <v>0</v>
      </c>
      <c r="G222">
        <f>IF('Flight Input'!$AZ222,G221+F222*'Flight Input'!$AQ222,0)</f>
        <v>0</v>
      </c>
      <c r="I222">
        <f>C222-'Analysis raw'!$B$3</f>
        <v>-1.0250924279375795E-2</v>
      </c>
      <c r="J222">
        <f>MEDIAN2(E222,'Analysis raw'!$B$12,2)</f>
        <v>-9.0546273429481516E-4</v>
      </c>
      <c r="K222">
        <f>AVERAGE2(E222,'Analysis raw'!$B$18,2)</f>
        <v>-9.0546273429481516E-4</v>
      </c>
      <c r="M222">
        <f>IF('Flight Input'!$AZ222,M221+E222*'Flight Input'!$AQ222,0)</f>
        <v>0</v>
      </c>
      <c r="N222">
        <f>IF('Flight Input'!$AZ222,N221+M222*'Flight Input'!$AQ222,0)</f>
        <v>0</v>
      </c>
      <c r="O222">
        <f>IF('Flight Input'!$AZ222,N222*'Analysis raw'!$B$4+'Analysis raw'!$B$5,0)</f>
        <v>0</v>
      </c>
      <c r="P222">
        <f>O222-'Flight Input'!$AE222</f>
        <v>0</v>
      </c>
      <c r="R222">
        <f>IF('Flight Input'!$AZ222,R221+J222*'Flight Input'!$AQ222,0)</f>
        <v>0</v>
      </c>
      <c r="S222">
        <f>IF('Flight Input'!$AZ222,S221+R222*'Flight Input'!$AQ222,0)</f>
        <v>0</v>
      </c>
      <c r="T222">
        <f>IF('Flight Input'!$AZ222,S222*'Analysis raw'!$B$13+'Analysis raw'!$B$14,0)</f>
        <v>0</v>
      </c>
      <c r="U222">
        <f>T222-'Flight Input'!$AE222</f>
        <v>0</v>
      </c>
      <c r="W222">
        <f>IF('Flight Input'!$AZ222,W221+K222*'Flight Input'!$AQ222,0)</f>
        <v>0</v>
      </c>
      <c r="X222">
        <f>IF('Flight Input'!$AZ222,X221+W222*'Flight Input'!$AQ222,0)</f>
        <v>0</v>
      </c>
      <c r="Y222">
        <f>IF('Flight Input'!$AZ222,X222*'Analysis raw'!$B$19+'Analysis raw'!$B$20,0)</f>
        <v>0</v>
      </c>
      <c r="Z222">
        <f>Y222-'Flight Input'!$AE222</f>
        <v>0</v>
      </c>
      <c r="AB222">
        <f>IF('Flight Input'!$AZ222,INTEGRAL2(E222,$B222,AB221,'Analysis raw'!$B$24),0)</f>
        <v>0</v>
      </c>
      <c r="AC222">
        <f>IF('Flight Input'!$AZ222,INTEGRAL2(AB222,$B222,AC221,'Analysis raw'!$B$25),0)</f>
        <v>0</v>
      </c>
      <c r="AD222">
        <f>IF('Flight Input'!$AZ222,AC222*'Analysis raw'!$B$26+'Analysis raw'!$B$27,0)</f>
        <v>0</v>
      </c>
      <c r="AE222">
        <f>AD222-'Flight Input'!$AE222</f>
        <v>0</v>
      </c>
    </row>
    <row r="223" spans="1:31" x14ac:dyDescent="0.3">
      <c r="A223">
        <v>221</v>
      </c>
      <c r="B223">
        <f>'Flight Input'!T223</f>
        <v>4.4201459999894723</v>
      </c>
      <c r="C223">
        <f>'Flight Input'!X223</f>
        <v>9.8497101094000001</v>
      </c>
      <c r="E223">
        <f>C223-'Analysis raw'!$B$2</f>
        <v>9.1849046570402493E-4</v>
      </c>
      <c r="F223">
        <f>IF('Flight Input'!$AS223,F222+E223*'Flight Input'!$AQ223,0)</f>
        <v>0</v>
      </c>
      <c r="G223">
        <f>IF('Flight Input'!$AZ223,G222+F223*'Flight Input'!$AQ223,0)</f>
        <v>0</v>
      </c>
      <c r="I223">
        <f>C223-'Analysis raw'!$B$3</f>
        <v>-8.4269710793769548E-3</v>
      </c>
      <c r="J223">
        <f>MEDIAN2(E223,'Analysis raw'!$B$12,2)</f>
        <v>9.1849046570402493E-4</v>
      </c>
      <c r="K223">
        <f>AVERAGE2(E223,'Analysis raw'!$B$18,2)</f>
        <v>9.1849046570402493E-4</v>
      </c>
      <c r="M223">
        <f>IF('Flight Input'!$AZ223,M222+E223*'Flight Input'!$AQ223,0)</f>
        <v>0</v>
      </c>
      <c r="N223">
        <f>IF('Flight Input'!$AZ223,N222+M223*'Flight Input'!$AQ223,0)</f>
        <v>0</v>
      </c>
      <c r="O223">
        <f>IF('Flight Input'!$AZ223,N223*'Analysis raw'!$B$4+'Analysis raw'!$B$5,0)</f>
        <v>0</v>
      </c>
      <c r="P223">
        <f>O223-'Flight Input'!$AE223</f>
        <v>0</v>
      </c>
      <c r="R223">
        <f>IF('Flight Input'!$AZ223,R222+J223*'Flight Input'!$AQ223,0)</f>
        <v>0</v>
      </c>
      <c r="S223">
        <f>IF('Flight Input'!$AZ223,S222+R223*'Flight Input'!$AQ223,0)</f>
        <v>0</v>
      </c>
      <c r="T223">
        <f>IF('Flight Input'!$AZ223,S223*'Analysis raw'!$B$13+'Analysis raw'!$B$14,0)</f>
        <v>0</v>
      </c>
      <c r="U223">
        <f>T223-'Flight Input'!$AE223</f>
        <v>0</v>
      </c>
      <c r="W223">
        <f>IF('Flight Input'!$AZ223,W222+K223*'Flight Input'!$AQ223,0)</f>
        <v>0</v>
      </c>
      <c r="X223">
        <f>IF('Flight Input'!$AZ223,X222+W223*'Flight Input'!$AQ223,0)</f>
        <v>0</v>
      </c>
      <c r="Y223">
        <f>IF('Flight Input'!$AZ223,X223*'Analysis raw'!$B$19+'Analysis raw'!$B$20,0)</f>
        <v>0</v>
      </c>
      <c r="Z223">
        <f>Y223-'Flight Input'!$AE223</f>
        <v>0</v>
      </c>
      <c r="AB223">
        <f>IF('Flight Input'!$AZ223,INTEGRAL2(E223,$B223,AB222,'Analysis raw'!$B$24),0)</f>
        <v>0</v>
      </c>
      <c r="AC223">
        <f>IF('Flight Input'!$AZ223,INTEGRAL2(AB223,$B223,AC222,'Analysis raw'!$B$25),0)</f>
        <v>0</v>
      </c>
      <c r="AD223">
        <f>IF('Flight Input'!$AZ223,AC223*'Analysis raw'!$B$26+'Analysis raw'!$B$27,0)</f>
        <v>0</v>
      </c>
      <c r="AE223">
        <f>AD223-'Flight Input'!$AE223</f>
        <v>0</v>
      </c>
    </row>
    <row r="224" spans="1:31" x14ac:dyDescent="0.3">
      <c r="A224">
        <v>222</v>
      </c>
      <c r="B224">
        <f>'Flight Input'!T224</f>
        <v>4.4409740000264719</v>
      </c>
      <c r="C224">
        <f>'Flight Input'!X224</f>
        <v>9.8467192184000005</v>
      </c>
      <c r="E224">
        <f>C224-'Analysis raw'!$B$2</f>
        <v>-2.072400534295582E-3</v>
      </c>
      <c r="F224">
        <f>IF('Flight Input'!$AS224,F223+E224*'Flight Input'!$AQ224,0)</f>
        <v>0</v>
      </c>
      <c r="G224">
        <f>IF('Flight Input'!$AZ224,G223+F224*'Flight Input'!$AQ224,0)</f>
        <v>0</v>
      </c>
      <c r="I224">
        <f>C224-'Analysis raw'!$B$3</f>
        <v>-1.1417862079376562E-2</v>
      </c>
      <c r="J224">
        <f>MEDIAN2(E224,'Analysis raw'!$B$12,2)</f>
        <v>-2.072400534295582E-3</v>
      </c>
      <c r="K224">
        <f>AVERAGE2(E224,'Analysis raw'!$B$18,2)</f>
        <v>-2.072400534295582E-3</v>
      </c>
      <c r="M224">
        <f>IF('Flight Input'!$AZ224,M223+E224*'Flight Input'!$AQ224,0)</f>
        <v>0</v>
      </c>
      <c r="N224">
        <f>IF('Flight Input'!$AZ224,N223+M224*'Flight Input'!$AQ224,0)</f>
        <v>0</v>
      </c>
      <c r="O224">
        <f>IF('Flight Input'!$AZ224,N224*'Analysis raw'!$B$4+'Analysis raw'!$B$5,0)</f>
        <v>0</v>
      </c>
      <c r="P224">
        <f>O224-'Flight Input'!$AE224</f>
        <v>0</v>
      </c>
      <c r="R224">
        <f>IF('Flight Input'!$AZ224,R223+J224*'Flight Input'!$AQ224,0)</f>
        <v>0</v>
      </c>
      <c r="S224">
        <f>IF('Flight Input'!$AZ224,S223+R224*'Flight Input'!$AQ224,0)</f>
        <v>0</v>
      </c>
      <c r="T224">
        <f>IF('Flight Input'!$AZ224,S224*'Analysis raw'!$B$13+'Analysis raw'!$B$14,0)</f>
        <v>0</v>
      </c>
      <c r="U224">
        <f>T224-'Flight Input'!$AE224</f>
        <v>0</v>
      </c>
      <c r="W224">
        <f>IF('Flight Input'!$AZ224,W223+K224*'Flight Input'!$AQ224,0)</f>
        <v>0</v>
      </c>
      <c r="X224">
        <f>IF('Flight Input'!$AZ224,X223+W224*'Flight Input'!$AQ224,0)</f>
        <v>0</v>
      </c>
      <c r="Y224">
        <f>IF('Flight Input'!$AZ224,X224*'Analysis raw'!$B$19+'Analysis raw'!$B$20,0)</f>
        <v>0</v>
      </c>
      <c r="Z224">
        <f>Y224-'Flight Input'!$AE224</f>
        <v>0</v>
      </c>
      <c r="AB224">
        <f>IF('Flight Input'!$AZ224,INTEGRAL2(E224,$B224,AB223,'Analysis raw'!$B$24),0)</f>
        <v>0</v>
      </c>
      <c r="AC224">
        <f>IF('Flight Input'!$AZ224,INTEGRAL2(AB224,$B224,AC223,'Analysis raw'!$B$25),0)</f>
        <v>0</v>
      </c>
      <c r="AD224">
        <f>IF('Flight Input'!$AZ224,AC224*'Analysis raw'!$B$26+'Analysis raw'!$B$27,0)</f>
        <v>0</v>
      </c>
      <c r="AE224">
        <f>AD224-'Flight Input'!$AE224</f>
        <v>0</v>
      </c>
    </row>
    <row r="225" spans="1:31" x14ac:dyDescent="0.3">
      <c r="A225">
        <v>223</v>
      </c>
      <c r="B225">
        <f>'Flight Input'!T225</f>
        <v>4.4558569999644533</v>
      </c>
      <c r="C225">
        <f>'Flight Input'!X225</f>
        <v>9.8471212726000008</v>
      </c>
      <c r="E225">
        <f>C225-'Analysis raw'!$B$2</f>
        <v>-1.6703463342953029E-3</v>
      </c>
      <c r="F225">
        <f>IF('Flight Input'!$AS225,F224+E225*'Flight Input'!$AQ225,0)</f>
        <v>0</v>
      </c>
      <c r="G225">
        <f>IF('Flight Input'!$AZ225,G224+F225*'Flight Input'!$AQ225,0)</f>
        <v>0</v>
      </c>
      <c r="I225">
        <f>C225-'Analysis raw'!$B$3</f>
        <v>-1.1015807879376283E-2</v>
      </c>
      <c r="J225">
        <f>MEDIAN2(E225,'Analysis raw'!$B$12,2)</f>
        <v>-1.6703463342953029E-3</v>
      </c>
      <c r="K225">
        <f>AVERAGE2(E225,'Analysis raw'!$B$18,2)</f>
        <v>-1.6703463342953029E-3</v>
      </c>
      <c r="M225">
        <f>IF('Flight Input'!$AZ225,M224+E225*'Flight Input'!$AQ225,0)</f>
        <v>0</v>
      </c>
      <c r="N225">
        <f>IF('Flight Input'!$AZ225,N224+M225*'Flight Input'!$AQ225,0)</f>
        <v>0</v>
      </c>
      <c r="O225">
        <f>IF('Flight Input'!$AZ225,N225*'Analysis raw'!$B$4+'Analysis raw'!$B$5,0)</f>
        <v>0</v>
      </c>
      <c r="P225">
        <f>O225-'Flight Input'!$AE225</f>
        <v>0</v>
      </c>
      <c r="R225">
        <f>IF('Flight Input'!$AZ225,R224+J225*'Flight Input'!$AQ225,0)</f>
        <v>0</v>
      </c>
      <c r="S225">
        <f>IF('Flight Input'!$AZ225,S224+R225*'Flight Input'!$AQ225,0)</f>
        <v>0</v>
      </c>
      <c r="T225">
        <f>IF('Flight Input'!$AZ225,S225*'Analysis raw'!$B$13+'Analysis raw'!$B$14,0)</f>
        <v>0</v>
      </c>
      <c r="U225">
        <f>T225-'Flight Input'!$AE225</f>
        <v>0</v>
      </c>
      <c r="W225">
        <f>IF('Flight Input'!$AZ225,W224+K225*'Flight Input'!$AQ225,0)</f>
        <v>0</v>
      </c>
      <c r="X225">
        <f>IF('Flight Input'!$AZ225,X224+W225*'Flight Input'!$AQ225,0)</f>
        <v>0</v>
      </c>
      <c r="Y225">
        <f>IF('Flight Input'!$AZ225,X225*'Analysis raw'!$B$19+'Analysis raw'!$B$20,0)</f>
        <v>0</v>
      </c>
      <c r="Z225">
        <f>Y225-'Flight Input'!$AE225</f>
        <v>0</v>
      </c>
      <c r="AB225">
        <f>IF('Flight Input'!$AZ225,INTEGRAL2(E225,$B225,AB224,'Analysis raw'!$B$24),0)</f>
        <v>0</v>
      </c>
      <c r="AC225">
        <f>IF('Flight Input'!$AZ225,INTEGRAL2(AB225,$B225,AC224,'Analysis raw'!$B$25),0)</f>
        <v>0</v>
      </c>
      <c r="AD225">
        <f>IF('Flight Input'!$AZ225,AC225*'Analysis raw'!$B$26+'Analysis raw'!$B$27,0)</f>
        <v>0</v>
      </c>
      <c r="AE225">
        <f>AD225-'Flight Input'!$AE225</f>
        <v>0</v>
      </c>
    </row>
    <row r="226" spans="1:31" x14ac:dyDescent="0.3">
      <c r="A226">
        <v>224</v>
      </c>
      <c r="B226">
        <f>'Flight Input'!T226</f>
        <v>4.4798370000207797</v>
      </c>
      <c r="C226">
        <f>'Flight Input'!X226</f>
        <v>9.8470232105999997</v>
      </c>
      <c r="E226">
        <f>C226-'Analysis raw'!$B$2</f>
        <v>-1.7684083342963675E-3</v>
      </c>
      <c r="F226">
        <f>IF('Flight Input'!$AS226,F225+E226*'Flight Input'!$AQ226,0)</f>
        <v>0</v>
      </c>
      <c r="G226">
        <f>IF('Flight Input'!$AZ226,G225+F226*'Flight Input'!$AQ226,0)</f>
        <v>0</v>
      </c>
      <c r="I226">
        <f>C226-'Analysis raw'!$B$3</f>
        <v>-1.1113869879377347E-2</v>
      </c>
      <c r="J226">
        <f>MEDIAN2(E226,'Analysis raw'!$B$12,2)</f>
        <v>-1.7684083342963675E-3</v>
      </c>
      <c r="K226">
        <f>AVERAGE2(E226,'Analysis raw'!$B$18,2)</f>
        <v>-1.7684083342963675E-3</v>
      </c>
      <c r="M226">
        <f>IF('Flight Input'!$AZ226,M225+E226*'Flight Input'!$AQ226,0)</f>
        <v>0</v>
      </c>
      <c r="N226">
        <f>IF('Flight Input'!$AZ226,N225+M226*'Flight Input'!$AQ226,0)</f>
        <v>0</v>
      </c>
      <c r="O226">
        <f>IF('Flight Input'!$AZ226,N226*'Analysis raw'!$B$4+'Analysis raw'!$B$5,0)</f>
        <v>0</v>
      </c>
      <c r="P226">
        <f>O226-'Flight Input'!$AE226</f>
        <v>0</v>
      </c>
      <c r="R226">
        <f>IF('Flight Input'!$AZ226,R225+J226*'Flight Input'!$AQ226,0)</f>
        <v>0</v>
      </c>
      <c r="S226">
        <f>IF('Flight Input'!$AZ226,S225+R226*'Flight Input'!$AQ226,0)</f>
        <v>0</v>
      </c>
      <c r="T226">
        <f>IF('Flight Input'!$AZ226,S226*'Analysis raw'!$B$13+'Analysis raw'!$B$14,0)</f>
        <v>0</v>
      </c>
      <c r="U226">
        <f>T226-'Flight Input'!$AE226</f>
        <v>0</v>
      </c>
      <c r="W226">
        <f>IF('Flight Input'!$AZ226,W225+K226*'Flight Input'!$AQ226,0)</f>
        <v>0</v>
      </c>
      <c r="X226">
        <f>IF('Flight Input'!$AZ226,X225+W226*'Flight Input'!$AQ226,0)</f>
        <v>0</v>
      </c>
      <c r="Y226">
        <f>IF('Flight Input'!$AZ226,X226*'Analysis raw'!$B$19+'Analysis raw'!$B$20,0)</f>
        <v>0</v>
      </c>
      <c r="Z226">
        <f>Y226-'Flight Input'!$AE226</f>
        <v>0</v>
      </c>
      <c r="AB226">
        <f>IF('Flight Input'!$AZ226,INTEGRAL2(E226,$B226,AB225,'Analysis raw'!$B$24),0)</f>
        <v>0</v>
      </c>
      <c r="AC226">
        <f>IF('Flight Input'!$AZ226,INTEGRAL2(AB226,$B226,AC225,'Analysis raw'!$B$25),0)</f>
        <v>0</v>
      </c>
      <c r="AD226">
        <f>IF('Flight Input'!$AZ226,AC226*'Analysis raw'!$B$26+'Analysis raw'!$B$27,0)</f>
        <v>0</v>
      </c>
      <c r="AE226">
        <f>AD226-'Flight Input'!$AE226</f>
        <v>0</v>
      </c>
    </row>
    <row r="227" spans="1:31" x14ac:dyDescent="0.3">
      <c r="A227">
        <v>225</v>
      </c>
      <c r="B227">
        <f>'Flight Input'!T227</f>
        <v>4.4971849999856204</v>
      </c>
      <c r="C227">
        <f>'Flight Input'!X227</f>
        <v>9.8480822801999999</v>
      </c>
      <c r="E227">
        <f>C227-'Analysis raw'!$B$2</f>
        <v>-7.0933873429623873E-4</v>
      </c>
      <c r="F227">
        <f>IF('Flight Input'!$AS227,F226+E227*'Flight Input'!$AQ227,0)</f>
        <v>0</v>
      </c>
      <c r="G227">
        <f>IF('Flight Input'!$AZ227,G226+F227*'Flight Input'!$AQ227,0)</f>
        <v>0</v>
      </c>
      <c r="I227">
        <f>C227-'Analysis raw'!$B$3</f>
        <v>-1.0054800279377218E-2</v>
      </c>
      <c r="J227">
        <f>MEDIAN2(E227,'Analysis raw'!$B$12,2)</f>
        <v>-7.0933873429623873E-4</v>
      </c>
      <c r="K227">
        <f>AVERAGE2(E227,'Analysis raw'!$B$18,2)</f>
        <v>-7.0933873429623873E-4</v>
      </c>
      <c r="M227">
        <f>IF('Flight Input'!$AZ227,M226+E227*'Flight Input'!$AQ227,0)</f>
        <v>0</v>
      </c>
      <c r="N227">
        <f>IF('Flight Input'!$AZ227,N226+M227*'Flight Input'!$AQ227,0)</f>
        <v>0</v>
      </c>
      <c r="O227">
        <f>IF('Flight Input'!$AZ227,N227*'Analysis raw'!$B$4+'Analysis raw'!$B$5,0)</f>
        <v>0</v>
      </c>
      <c r="P227">
        <f>O227-'Flight Input'!$AE227</f>
        <v>0</v>
      </c>
      <c r="R227">
        <f>IF('Flight Input'!$AZ227,R226+J227*'Flight Input'!$AQ227,0)</f>
        <v>0</v>
      </c>
      <c r="S227">
        <f>IF('Flight Input'!$AZ227,S226+R227*'Flight Input'!$AQ227,0)</f>
        <v>0</v>
      </c>
      <c r="T227">
        <f>IF('Flight Input'!$AZ227,S227*'Analysis raw'!$B$13+'Analysis raw'!$B$14,0)</f>
        <v>0</v>
      </c>
      <c r="U227">
        <f>T227-'Flight Input'!$AE227</f>
        <v>0</v>
      </c>
      <c r="W227">
        <f>IF('Flight Input'!$AZ227,W226+K227*'Flight Input'!$AQ227,0)</f>
        <v>0</v>
      </c>
      <c r="X227">
        <f>IF('Flight Input'!$AZ227,X226+W227*'Flight Input'!$AQ227,0)</f>
        <v>0</v>
      </c>
      <c r="Y227">
        <f>IF('Flight Input'!$AZ227,X227*'Analysis raw'!$B$19+'Analysis raw'!$B$20,0)</f>
        <v>0</v>
      </c>
      <c r="Z227">
        <f>Y227-'Flight Input'!$AE227</f>
        <v>0</v>
      </c>
      <c r="AB227">
        <f>IF('Flight Input'!$AZ227,INTEGRAL2(E227,$B227,AB226,'Analysis raw'!$B$24),0)</f>
        <v>0</v>
      </c>
      <c r="AC227">
        <f>IF('Flight Input'!$AZ227,INTEGRAL2(AB227,$B227,AC226,'Analysis raw'!$B$25),0)</f>
        <v>0</v>
      </c>
      <c r="AD227">
        <f>IF('Flight Input'!$AZ227,AC227*'Analysis raw'!$B$26+'Analysis raw'!$B$27,0)</f>
        <v>0</v>
      </c>
      <c r="AE227">
        <f>AD227-'Flight Input'!$AE227</f>
        <v>0</v>
      </c>
    </row>
    <row r="228" spans="1:31" x14ac:dyDescent="0.3">
      <c r="A228">
        <v>226</v>
      </c>
      <c r="B228">
        <f>'Flight Input'!T228</f>
        <v>4.5149039999814704</v>
      </c>
      <c r="C228">
        <f>'Flight Input'!X228</f>
        <v>9.8499356519999992</v>
      </c>
      <c r="E228">
        <f>C228-'Analysis raw'!$B$2</f>
        <v>1.1440330657030984E-3</v>
      </c>
      <c r="F228">
        <f>IF('Flight Input'!$AS228,F227+E228*'Flight Input'!$AQ228,0)</f>
        <v>0</v>
      </c>
      <c r="G228">
        <f>IF('Flight Input'!$AZ228,G227+F228*'Flight Input'!$AQ228,0)</f>
        <v>0</v>
      </c>
      <c r="I228">
        <f>C228-'Analysis raw'!$B$3</f>
        <v>-8.2014284793778813E-3</v>
      </c>
      <c r="J228">
        <f>MEDIAN2(E228,'Analysis raw'!$B$12,2)</f>
        <v>1.1440330657030984E-3</v>
      </c>
      <c r="K228">
        <f>AVERAGE2(E228,'Analysis raw'!$B$18,2)</f>
        <v>1.1440330657030984E-3</v>
      </c>
      <c r="M228">
        <f>IF('Flight Input'!$AZ228,M227+E228*'Flight Input'!$AQ228,0)</f>
        <v>0</v>
      </c>
      <c r="N228">
        <f>IF('Flight Input'!$AZ228,N227+M228*'Flight Input'!$AQ228,0)</f>
        <v>0</v>
      </c>
      <c r="O228">
        <f>IF('Flight Input'!$AZ228,N228*'Analysis raw'!$B$4+'Analysis raw'!$B$5,0)</f>
        <v>0</v>
      </c>
      <c r="P228">
        <f>O228-'Flight Input'!$AE228</f>
        <v>0</v>
      </c>
      <c r="R228">
        <f>IF('Flight Input'!$AZ228,R227+J228*'Flight Input'!$AQ228,0)</f>
        <v>0</v>
      </c>
      <c r="S228">
        <f>IF('Flight Input'!$AZ228,S227+R228*'Flight Input'!$AQ228,0)</f>
        <v>0</v>
      </c>
      <c r="T228">
        <f>IF('Flight Input'!$AZ228,S228*'Analysis raw'!$B$13+'Analysis raw'!$B$14,0)</f>
        <v>0</v>
      </c>
      <c r="U228">
        <f>T228-'Flight Input'!$AE228</f>
        <v>0</v>
      </c>
      <c r="W228">
        <f>IF('Flight Input'!$AZ228,W227+K228*'Flight Input'!$AQ228,0)</f>
        <v>0</v>
      </c>
      <c r="X228">
        <f>IF('Flight Input'!$AZ228,X227+W228*'Flight Input'!$AQ228,0)</f>
        <v>0</v>
      </c>
      <c r="Y228">
        <f>IF('Flight Input'!$AZ228,X228*'Analysis raw'!$B$19+'Analysis raw'!$B$20,0)</f>
        <v>0</v>
      </c>
      <c r="Z228">
        <f>Y228-'Flight Input'!$AE228</f>
        <v>0</v>
      </c>
      <c r="AB228">
        <f>IF('Flight Input'!$AZ228,INTEGRAL2(E228,$B228,AB227,'Analysis raw'!$B$24),0)</f>
        <v>0</v>
      </c>
      <c r="AC228">
        <f>IF('Flight Input'!$AZ228,INTEGRAL2(AB228,$B228,AC227,'Analysis raw'!$B$25),0)</f>
        <v>0</v>
      </c>
      <c r="AD228">
        <f>IF('Flight Input'!$AZ228,AC228*'Analysis raw'!$B$26+'Analysis raw'!$B$27,0)</f>
        <v>0</v>
      </c>
      <c r="AE228">
        <f>AD228-'Flight Input'!$AE228</f>
        <v>0</v>
      </c>
    </row>
    <row r="229" spans="1:31" x14ac:dyDescent="0.3">
      <c r="A229">
        <v>227</v>
      </c>
      <c r="B229">
        <f>'Flight Input'!T229</f>
        <v>4.5362479999894276</v>
      </c>
      <c r="C229">
        <f>'Flight Input'!X229</f>
        <v>9.8345791427999991</v>
      </c>
      <c r="E229">
        <f>C229-'Analysis raw'!$B$2</f>
        <v>-1.4212476134296992E-2</v>
      </c>
      <c r="F229">
        <f>IF('Flight Input'!$AS229,F228+E229*'Flight Input'!$AQ229,0)</f>
        <v>0</v>
      </c>
      <c r="G229">
        <f>IF('Flight Input'!$AZ229,G228+F229*'Flight Input'!$AQ229,0)</f>
        <v>0</v>
      </c>
      <c r="I229">
        <f>C229-'Analysis raw'!$B$3</f>
        <v>-2.3557937679377972E-2</v>
      </c>
      <c r="J229">
        <f>MEDIAN2(E229,'Analysis raw'!$B$12,2)</f>
        <v>-1.4212476134296992E-2</v>
      </c>
      <c r="K229">
        <f>AVERAGE2(E229,'Analysis raw'!$B$18,2)</f>
        <v>-1.4212476134296992E-2</v>
      </c>
      <c r="M229">
        <f>IF('Flight Input'!$AZ229,M228+E229*'Flight Input'!$AQ229,0)</f>
        <v>0</v>
      </c>
      <c r="N229">
        <f>IF('Flight Input'!$AZ229,N228+M229*'Flight Input'!$AQ229,0)</f>
        <v>0</v>
      </c>
      <c r="O229">
        <f>IF('Flight Input'!$AZ229,N229*'Analysis raw'!$B$4+'Analysis raw'!$B$5,0)</f>
        <v>0</v>
      </c>
      <c r="P229">
        <f>O229-'Flight Input'!$AE229</f>
        <v>0</v>
      </c>
      <c r="R229">
        <f>IF('Flight Input'!$AZ229,R228+J229*'Flight Input'!$AQ229,0)</f>
        <v>0</v>
      </c>
      <c r="S229">
        <f>IF('Flight Input'!$AZ229,S228+R229*'Flight Input'!$AQ229,0)</f>
        <v>0</v>
      </c>
      <c r="T229">
        <f>IF('Flight Input'!$AZ229,S229*'Analysis raw'!$B$13+'Analysis raw'!$B$14,0)</f>
        <v>0</v>
      </c>
      <c r="U229">
        <f>T229-'Flight Input'!$AE229</f>
        <v>0</v>
      </c>
      <c r="W229">
        <f>IF('Flight Input'!$AZ229,W228+K229*'Flight Input'!$AQ229,0)</f>
        <v>0</v>
      </c>
      <c r="X229">
        <f>IF('Flight Input'!$AZ229,X228+W229*'Flight Input'!$AQ229,0)</f>
        <v>0</v>
      </c>
      <c r="Y229">
        <f>IF('Flight Input'!$AZ229,X229*'Analysis raw'!$B$19+'Analysis raw'!$B$20,0)</f>
        <v>0</v>
      </c>
      <c r="Z229">
        <f>Y229-'Flight Input'!$AE229</f>
        <v>0</v>
      </c>
      <c r="AB229">
        <f>IF('Flight Input'!$AZ229,INTEGRAL2(E229,$B229,AB228,'Analysis raw'!$B$24),0)</f>
        <v>0</v>
      </c>
      <c r="AC229">
        <f>IF('Flight Input'!$AZ229,INTEGRAL2(AB229,$B229,AC228,'Analysis raw'!$B$25),0)</f>
        <v>0</v>
      </c>
      <c r="AD229">
        <f>IF('Flight Input'!$AZ229,AC229*'Analysis raw'!$B$26+'Analysis raw'!$B$27,0)</f>
        <v>0</v>
      </c>
      <c r="AE229">
        <f>AD229-'Flight Input'!$AE229</f>
        <v>0</v>
      </c>
    </row>
    <row r="230" spans="1:31" x14ac:dyDescent="0.3">
      <c r="A230">
        <v>228</v>
      </c>
      <c r="B230">
        <f>'Flight Input'!T230</f>
        <v>4.5607280000112951</v>
      </c>
      <c r="C230">
        <f>'Flight Input'!X230</f>
        <v>9.8345889490000022</v>
      </c>
      <c r="E230">
        <f>C230-'Analysis raw'!$B$2</f>
        <v>-1.4202669934293866E-2</v>
      </c>
      <c r="F230">
        <f>IF('Flight Input'!$AS230,F229+E230*'Flight Input'!$AQ230,0)</f>
        <v>0</v>
      </c>
      <c r="G230">
        <f>IF('Flight Input'!$AZ230,G229+F230*'Flight Input'!$AQ230,0)</f>
        <v>0</v>
      </c>
      <c r="I230">
        <f>C230-'Analysis raw'!$B$3</f>
        <v>-2.3548131479374845E-2</v>
      </c>
      <c r="J230">
        <f>MEDIAN2(E230,'Analysis raw'!$B$12,2)</f>
        <v>-1.4202669934293866E-2</v>
      </c>
      <c r="K230">
        <f>AVERAGE2(E230,'Analysis raw'!$B$18,2)</f>
        <v>-1.4202669934293866E-2</v>
      </c>
      <c r="M230">
        <f>IF('Flight Input'!$AZ230,M229+E230*'Flight Input'!$AQ230,0)</f>
        <v>0</v>
      </c>
      <c r="N230">
        <f>IF('Flight Input'!$AZ230,N229+M230*'Flight Input'!$AQ230,0)</f>
        <v>0</v>
      </c>
      <c r="O230">
        <f>IF('Flight Input'!$AZ230,N230*'Analysis raw'!$B$4+'Analysis raw'!$B$5,0)</f>
        <v>0</v>
      </c>
      <c r="P230">
        <f>O230-'Flight Input'!$AE230</f>
        <v>0</v>
      </c>
      <c r="R230">
        <f>IF('Flight Input'!$AZ230,R229+J230*'Flight Input'!$AQ230,0)</f>
        <v>0</v>
      </c>
      <c r="S230">
        <f>IF('Flight Input'!$AZ230,S229+R230*'Flight Input'!$AQ230,0)</f>
        <v>0</v>
      </c>
      <c r="T230">
        <f>IF('Flight Input'!$AZ230,S230*'Analysis raw'!$B$13+'Analysis raw'!$B$14,0)</f>
        <v>0</v>
      </c>
      <c r="U230">
        <f>T230-'Flight Input'!$AE230</f>
        <v>0</v>
      </c>
      <c r="W230">
        <f>IF('Flight Input'!$AZ230,W229+K230*'Flight Input'!$AQ230,0)</f>
        <v>0</v>
      </c>
      <c r="X230">
        <f>IF('Flight Input'!$AZ230,X229+W230*'Flight Input'!$AQ230,0)</f>
        <v>0</v>
      </c>
      <c r="Y230">
        <f>IF('Flight Input'!$AZ230,X230*'Analysis raw'!$B$19+'Analysis raw'!$B$20,0)</f>
        <v>0</v>
      </c>
      <c r="Z230">
        <f>Y230-'Flight Input'!$AE230</f>
        <v>0</v>
      </c>
      <c r="AB230">
        <f>IF('Flight Input'!$AZ230,INTEGRAL2(E230,$B230,AB229,'Analysis raw'!$B$24),0)</f>
        <v>0</v>
      </c>
      <c r="AC230">
        <f>IF('Flight Input'!$AZ230,INTEGRAL2(AB230,$B230,AC229,'Analysis raw'!$B$25),0)</f>
        <v>0</v>
      </c>
      <c r="AD230">
        <f>IF('Flight Input'!$AZ230,AC230*'Analysis raw'!$B$26+'Analysis raw'!$B$27,0)</f>
        <v>0</v>
      </c>
      <c r="AE230">
        <f>AD230-'Flight Input'!$AE230</f>
        <v>0</v>
      </c>
    </row>
    <row r="231" spans="1:31" x14ac:dyDescent="0.3">
      <c r="A231">
        <v>229</v>
      </c>
      <c r="B231">
        <f>'Flight Input'!T231</f>
        <v>4.5755409999983385</v>
      </c>
      <c r="C231">
        <f>'Flight Input'!X231</f>
        <v>9.8587808444000018</v>
      </c>
      <c r="E231">
        <f>C231-'Analysis raw'!$B$2</f>
        <v>9.9892254657056867E-3</v>
      </c>
      <c r="F231">
        <f>IF('Flight Input'!$AS231,F230+E231*'Flight Input'!$AQ231,0)</f>
        <v>0</v>
      </c>
      <c r="G231">
        <f>IF('Flight Input'!$AZ231,G230+F231*'Flight Input'!$AQ231,0)</f>
        <v>0</v>
      </c>
      <c r="I231">
        <f>C231-'Analysis raw'!$B$3</f>
        <v>6.43763920624707E-4</v>
      </c>
      <c r="J231">
        <f>MEDIAN2(E231,'Analysis raw'!$B$12,2)</f>
        <v>9.9892254657056867E-3</v>
      </c>
      <c r="K231">
        <f>AVERAGE2(E231,'Analysis raw'!$B$18,2)</f>
        <v>9.9892254657056867E-3</v>
      </c>
      <c r="M231">
        <f>IF('Flight Input'!$AZ231,M230+E231*'Flight Input'!$AQ231,0)</f>
        <v>0</v>
      </c>
      <c r="N231">
        <f>IF('Flight Input'!$AZ231,N230+M231*'Flight Input'!$AQ231,0)</f>
        <v>0</v>
      </c>
      <c r="O231">
        <f>IF('Flight Input'!$AZ231,N231*'Analysis raw'!$B$4+'Analysis raw'!$B$5,0)</f>
        <v>0</v>
      </c>
      <c r="P231">
        <f>O231-'Flight Input'!$AE231</f>
        <v>0</v>
      </c>
      <c r="R231">
        <f>IF('Flight Input'!$AZ231,R230+J231*'Flight Input'!$AQ231,0)</f>
        <v>0</v>
      </c>
      <c r="S231">
        <f>IF('Flight Input'!$AZ231,S230+R231*'Flight Input'!$AQ231,0)</f>
        <v>0</v>
      </c>
      <c r="T231">
        <f>IF('Flight Input'!$AZ231,S231*'Analysis raw'!$B$13+'Analysis raw'!$B$14,0)</f>
        <v>0</v>
      </c>
      <c r="U231">
        <f>T231-'Flight Input'!$AE231</f>
        <v>0</v>
      </c>
      <c r="W231">
        <f>IF('Flight Input'!$AZ231,W230+K231*'Flight Input'!$AQ231,0)</f>
        <v>0</v>
      </c>
      <c r="X231">
        <f>IF('Flight Input'!$AZ231,X230+W231*'Flight Input'!$AQ231,0)</f>
        <v>0</v>
      </c>
      <c r="Y231">
        <f>IF('Flight Input'!$AZ231,X231*'Analysis raw'!$B$19+'Analysis raw'!$B$20,0)</f>
        <v>0</v>
      </c>
      <c r="Z231">
        <f>Y231-'Flight Input'!$AE231</f>
        <v>0</v>
      </c>
      <c r="AB231">
        <f>IF('Flight Input'!$AZ231,INTEGRAL2(E231,$B231,AB230,'Analysis raw'!$B$24),0)</f>
        <v>0</v>
      </c>
      <c r="AC231">
        <f>IF('Flight Input'!$AZ231,INTEGRAL2(AB231,$B231,AC230,'Analysis raw'!$B$25),0)</f>
        <v>0</v>
      </c>
      <c r="AD231">
        <f>IF('Flight Input'!$AZ231,AC231*'Analysis raw'!$B$26+'Analysis raw'!$B$27,0)</f>
        <v>0</v>
      </c>
      <c r="AE231">
        <f>AD231-'Flight Input'!$AE231</f>
        <v>0</v>
      </c>
    </row>
    <row r="232" spans="1:31" x14ac:dyDescent="0.3">
      <c r="A232">
        <v>230</v>
      </c>
      <c r="B232">
        <f>'Flight Input'!T232</f>
        <v>4.6004220000468194</v>
      </c>
      <c r="C232">
        <f>'Flight Input'!X232</f>
        <v>9.8523577834000005</v>
      </c>
      <c r="E232">
        <f>C232-'Analysis raw'!$B$2</f>
        <v>3.5661644657043468E-3</v>
      </c>
      <c r="F232">
        <f>IF('Flight Input'!$AS232,F231+E232*'Flight Input'!$AQ232,0)</f>
        <v>0</v>
      </c>
      <c r="G232">
        <f>IF('Flight Input'!$AZ232,G231+F232*'Flight Input'!$AQ232,0)</f>
        <v>0</v>
      </c>
      <c r="I232">
        <f>C232-'Analysis raw'!$B$3</f>
        <v>-5.779297079376633E-3</v>
      </c>
      <c r="J232">
        <f>MEDIAN2(E232,'Analysis raw'!$B$12,2)</f>
        <v>3.5661644657043468E-3</v>
      </c>
      <c r="K232">
        <f>AVERAGE2(E232,'Analysis raw'!$B$18,2)</f>
        <v>3.5661644657043468E-3</v>
      </c>
      <c r="M232">
        <f>IF('Flight Input'!$AZ232,M231+E232*'Flight Input'!$AQ232,0)</f>
        <v>0</v>
      </c>
      <c r="N232">
        <f>IF('Flight Input'!$AZ232,N231+M232*'Flight Input'!$AQ232,0)</f>
        <v>0</v>
      </c>
      <c r="O232">
        <f>IF('Flight Input'!$AZ232,N232*'Analysis raw'!$B$4+'Analysis raw'!$B$5,0)</f>
        <v>0</v>
      </c>
      <c r="P232">
        <f>O232-'Flight Input'!$AE232</f>
        <v>0</v>
      </c>
      <c r="R232">
        <f>IF('Flight Input'!$AZ232,R231+J232*'Flight Input'!$AQ232,0)</f>
        <v>0</v>
      </c>
      <c r="S232">
        <f>IF('Flight Input'!$AZ232,S231+R232*'Flight Input'!$AQ232,0)</f>
        <v>0</v>
      </c>
      <c r="T232">
        <f>IF('Flight Input'!$AZ232,S232*'Analysis raw'!$B$13+'Analysis raw'!$B$14,0)</f>
        <v>0</v>
      </c>
      <c r="U232">
        <f>T232-'Flight Input'!$AE232</f>
        <v>0</v>
      </c>
      <c r="W232">
        <f>IF('Flight Input'!$AZ232,W231+K232*'Flight Input'!$AQ232,0)</f>
        <v>0</v>
      </c>
      <c r="X232">
        <f>IF('Flight Input'!$AZ232,X231+W232*'Flight Input'!$AQ232,0)</f>
        <v>0</v>
      </c>
      <c r="Y232">
        <f>IF('Flight Input'!$AZ232,X232*'Analysis raw'!$B$19+'Analysis raw'!$B$20,0)</f>
        <v>0</v>
      </c>
      <c r="Z232">
        <f>Y232-'Flight Input'!$AE232</f>
        <v>0</v>
      </c>
      <c r="AB232">
        <f>IF('Flight Input'!$AZ232,INTEGRAL2(E232,$B232,AB231,'Analysis raw'!$B$24),0)</f>
        <v>0</v>
      </c>
      <c r="AC232">
        <f>IF('Flight Input'!$AZ232,INTEGRAL2(AB232,$B232,AC231,'Analysis raw'!$B$25),0)</f>
        <v>0</v>
      </c>
      <c r="AD232">
        <f>IF('Flight Input'!$AZ232,AC232*'Analysis raw'!$B$26+'Analysis raw'!$B$27,0)</f>
        <v>0</v>
      </c>
      <c r="AE232">
        <f>AD232-'Flight Input'!$AE232</f>
        <v>0</v>
      </c>
    </row>
    <row r="233" spans="1:31" x14ac:dyDescent="0.3">
      <c r="A233">
        <v>231</v>
      </c>
      <c r="B233">
        <f>'Flight Input'!T233</f>
        <v>4.6171270000049844</v>
      </c>
      <c r="C233">
        <f>'Flight Input'!X233</f>
        <v>9.8484745282000006</v>
      </c>
      <c r="E233">
        <f>C233-'Analysis raw'!$B$2</f>
        <v>-3.1709073429553314E-4</v>
      </c>
      <c r="F233">
        <f>IF('Flight Input'!$AS233,F232+E233*'Flight Input'!$AQ233,0)</f>
        <v>0</v>
      </c>
      <c r="G233">
        <f>IF('Flight Input'!$AZ233,G232+F233*'Flight Input'!$AQ233,0)</f>
        <v>0</v>
      </c>
      <c r="I233">
        <f>C233-'Analysis raw'!$B$3</f>
        <v>-9.6625522793765128E-3</v>
      </c>
      <c r="J233">
        <f>MEDIAN2(E233,'Analysis raw'!$B$12,2)</f>
        <v>-3.1709073429553314E-4</v>
      </c>
      <c r="K233">
        <f>AVERAGE2(E233,'Analysis raw'!$B$18,2)</f>
        <v>-3.1709073429553314E-4</v>
      </c>
      <c r="M233">
        <f>IF('Flight Input'!$AZ233,M232+E233*'Flight Input'!$AQ233,0)</f>
        <v>0</v>
      </c>
      <c r="N233">
        <f>IF('Flight Input'!$AZ233,N232+M233*'Flight Input'!$AQ233,0)</f>
        <v>0</v>
      </c>
      <c r="O233">
        <f>IF('Flight Input'!$AZ233,N233*'Analysis raw'!$B$4+'Analysis raw'!$B$5,0)</f>
        <v>0</v>
      </c>
      <c r="P233">
        <f>O233-'Flight Input'!$AE233</f>
        <v>0</v>
      </c>
      <c r="R233">
        <f>IF('Flight Input'!$AZ233,R232+J233*'Flight Input'!$AQ233,0)</f>
        <v>0</v>
      </c>
      <c r="S233">
        <f>IF('Flight Input'!$AZ233,S232+R233*'Flight Input'!$AQ233,0)</f>
        <v>0</v>
      </c>
      <c r="T233">
        <f>IF('Flight Input'!$AZ233,S233*'Analysis raw'!$B$13+'Analysis raw'!$B$14,0)</f>
        <v>0</v>
      </c>
      <c r="U233">
        <f>T233-'Flight Input'!$AE233</f>
        <v>0</v>
      </c>
      <c r="W233">
        <f>IF('Flight Input'!$AZ233,W232+K233*'Flight Input'!$AQ233,0)</f>
        <v>0</v>
      </c>
      <c r="X233">
        <f>IF('Flight Input'!$AZ233,X232+W233*'Flight Input'!$AQ233,0)</f>
        <v>0</v>
      </c>
      <c r="Y233">
        <f>IF('Flight Input'!$AZ233,X233*'Analysis raw'!$B$19+'Analysis raw'!$B$20,0)</f>
        <v>0</v>
      </c>
      <c r="Z233">
        <f>Y233-'Flight Input'!$AE233</f>
        <v>0</v>
      </c>
      <c r="AB233">
        <f>IF('Flight Input'!$AZ233,INTEGRAL2(E233,$B233,AB232,'Analysis raw'!$B$24),0)</f>
        <v>0</v>
      </c>
      <c r="AC233">
        <f>IF('Flight Input'!$AZ233,INTEGRAL2(AB233,$B233,AC232,'Analysis raw'!$B$25),0)</f>
        <v>0</v>
      </c>
      <c r="AD233">
        <f>IF('Flight Input'!$AZ233,AC233*'Analysis raw'!$B$26+'Analysis raw'!$B$27,0)</f>
        <v>0</v>
      </c>
      <c r="AE233">
        <f>AD233-'Flight Input'!$AE233</f>
        <v>0</v>
      </c>
    </row>
    <row r="234" spans="1:31" x14ac:dyDescent="0.3">
      <c r="A234">
        <v>232</v>
      </c>
      <c r="B234">
        <f>'Flight Input'!T234</f>
        <v>4.6363140000030398</v>
      </c>
      <c r="C234">
        <f>'Flight Input'!X234</f>
        <v>9.8511810394000001</v>
      </c>
      <c r="E234">
        <f>C234-'Analysis raw'!$B$2</f>
        <v>2.3894204657040063E-3</v>
      </c>
      <c r="F234">
        <f>IF('Flight Input'!$AS234,F233+E234*'Flight Input'!$AQ234,0)</f>
        <v>0</v>
      </c>
      <c r="G234">
        <f>IF('Flight Input'!$AZ234,G233+F234*'Flight Input'!$AQ234,0)</f>
        <v>0</v>
      </c>
      <c r="I234">
        <f>C234-'Analysis raw'!$B$3</f>
        <v>-6.9560410793769734E-3</v>
      </c>
      <c r="J234">
        <f>MEDIAN2(E234,'Analysis raw'!$B$12,2)</f>
        <v>2.3894204657040063E-3</v>
      </c>
      <c r="K234">
        <f>AVERAGE2(E234,'Analysis raw'!$B$18,2)</f>
        <v>2.3894204657040063E-3</v>
      </c>
      <c r="M234">
        <f>IF('Flight Input'!$AZ234,M233+E234*'Flight Input'!$AQ234,0)</f>
        <v>0</v>
      </c>
      <c r="N234">
        <f>IF('Flight Input'!$AZ234,N233+M234*'Flight Input'!$AQ234,0)</f>
        <v>0</v>
      </c>
      <c r="O234">
        <f>IF('Flight Input'!$AZ234,N234*'Analysis raw'!$B$4+'Analysis raw'!$B$5,0)</f>
        <v>0</v>
      </c>
      <c r="P234">
        <f>O234-'Flight Input'!$AE234</f>
        <v>0</v>
      </c>
      <c r="R234">
        <f>IF('Flight Input'!$AZ234,R233+J234*'Flight Input'!$AQ234,0)</f>
        <v>0</v>
      </c>
      <c r="S234">
        <f>IF('Flight Input'!$AZ234,S233+R234*'Flight Input'!$AQ234,0)</f>
        <v>0</v>
      </c>
      <c r="T234">
        <f>IF('Flight Input'!$AZ234,S234*'Analysis raw'!$B$13+'Analysis raw'!$B$14,0)</f>
        <v>0</v>
      </c>
      <c r="U234">
        <f>T234-'Flight Input'!$AE234</f>
        <v>0</v>
      </c>
      <c r="W234">
        <f>IF('Flight Input'!$AZ234,W233+K234*'Flight Input'!$AQ234,0)</f>
        <v>0</v>
      </c>
      <c r="X234">
        <f>IF('Flight Input'!$AZ234,X233+W234*'Flight Input'!$AQ234,0)</f>
        <v>0</v>
      </c>
      <c r="Y234">
        <f>IF('Flight Input'!$AZ234,X234*'Analysis raw'!$B$19+'Analysis raw'!$B$20,0)</f>
        <v>0</v>
      </c>
      <c r="Z234">
        <f>Y234-'Flight Input'!$AE234</f>
        <v>0</v>
      </c>
      <c r="AB234">
        <f>IF('Flight Input'!$AZ234,INTEGRAL2(E234,$B234,AB233,'Analysis raw'!$B$24),0)</f>
        <v>0</v>
      </c>
      <c r="AC234">
        <f>IF('Flight Input'!$AZ234,INTEGRAL2(AB234,$B234,AC233,'Analysis raw'!$B$25),0)</f>
        <v>0</v>
      </c>
      <c r="AD234">
        <f>IF('Flight Input'!$AZ234,AC234*'Analysis raw'!$B$26+'Analysis raw'!$B$27,0)</f>
        <v>0</v>
      </c>
      <c r="AE234">
        <f>AD234-'Flight Input'!$AE234</f>
        <v>0</v>
      </c>
    </row>
    <row r="235" spans="1:31" x14ac:dyDescent="0.3">
      <c r="A235">
        <v>233</v>
      </c>
      <c r="B235">
        <f>'Flight Input'!T235</f>
        <v>4.6604839999927208</v>
      </c>
      <c r="C235">
        <f>'Flight Input'!X235</f>
        <v>9.8501121636000004</v>
      </c>
      <c r="E235">
        <f>C235-'Analysis raw'!$B$2</f>
        <v>1.3205446657043041E-3</v>
      </c>
      <c r="F235">
        <f>IF('Flight Input'!$AS235,F234+E235*'Flight Input'!$AQ235,0)</f>
        <v>0</v>
      </c>
      <c r="G235">
        <f>IF('Flight Input'!$AZ235,G234+F235*'Flight Input'!$AQ235,0)</f>
        <v>0</v>
      </c>
      <c r="I235">
        <f>C235-'Analysis raw'!$B$3</f>
        <v>-8.0249168793766756E-3</v>
      </c>
      <c r="J235">
        <f>MEDIAN2(E235,'Analysis raw'!$B$12,2)</f>
        <v>1.3205446657043041E-3</v>
      </c>
      <c r="K235">
        <f>AVERAGE2(E235,'Analysis raw'!$B$18,2)</f>
        <v>1.3205446657043041E-3</v>
      </c>
      <c r="M235">
        <f>IF('Flight Input'!$AZ235,M234+E235*'Flight Input'!$AQ235,0)</f>
        <v>0</v>
      </c>
      <c r="N235">
        <f>IF('Flight Input'!$AZ235,N234+M235*'Flight Input'!$AQ235,0)</f>
        <v>0</v>
      </c>
      <c r="O235">
        <f>IF('Flight Input'!$AZ235,N235*'Analysis raw'!$B$4+'Analysis raw'!$B$5,0)</f>
        <v>0</v>
      </c>
      <c r="P235">
        <f>O235-'Flight Input'!$AE235</f>
        <v>0</v>
      </c>
      <c r="R235">
        <f>IF('Flight Input'!$AZ235,R234+J235*'Flight Input'!$AQ235,0)</f>
        <v>0</v>
      </c>
      <c r="S235">
        <f>IF('Flight Input'!$AZ235,S234+R235*'Flight Input'!$AQ235,0)</f>
        <v>0</v>
      </c>
      <c r="T235">
        <f>IF('Flight Input'!$AZ235,S235*'Analysis raw'!$B$13+'Analysis raw'!$B$14,0)</f>
        <v>0</v>
      </c>
      <c r="U235">
        <f>T235-'Flight Input'!$AE235</f>
        <v>0</v>
      </c>
      <c r="W235">
        <f>IF('Flight Input'!$AZ235,W234+K235*'Flight Input'!$AQ235,0)</f>
        <v>0</v>
      </c>
      <c r="X235">
        <f>IF('Flight Input'!$AZ235,X234+W235*'Flight Input'!$AQ235,0)</f>
        <v>0</v>
      </c>
      <c r="Y235">
        <f>IF('Flight Input'!$AZ235,X235*'Analysis raw'!$B$19+'Analysis raw'!$B$20,0)</f>
        <v>0</v>
      </c>
      <c r="Z235">
        <f>Y235-'Flight Input'!$AE235</f>
        <v>0</v>
      </c>
      <c r="AB235">
        <f>IF('Flight Input'!$AZ235,INTEGRAL2(E235,$B235,AB234,'Analysis raw'!$B$24),0)</f>
        <v>0</v>
      </c>
      <c r="AC235">
        <f>IF('Flight Input'!$AZ235,INTEGRAL2(AB235,$B235,AC234,'Analysis raw'!$B$25),0)</f>
        <v>0</v>
      </c>
      <c r="AD235">
        <f>IF('Flight Input'!$AZ235,AC235*'Analysis raw'!$B$26+'Analysis raw'!$B$27,0)</f>
        <v>0</v>
      </c>
      <c r="AE235">
        <f>AD235-'Flight Input'!$AE235</f>
        <v>0</v>
      </c>
    </row>
    <row r="236" spans="1:31" x14ac:dyDescent="0.3">
      <c r="A236">
        <v>234</v>
      </c>
      <c r="B236">
        <f>'Flight Input'!T236</f>
        <v>4.6805640000384301</v>
      </c>
      <c r="C236">
        <f>'Flight Input'!X236</f>
        <v>9.8495532101999999</v>
      </c>
      <c r="E236">
        <f>C236-'Analysis raw'!$B$2</f>
        <v>7.6159126570374269E-4</v>
      </c>
      <c r="F236">
        <f>IF('Flight Input'!$AS236,F235+E236*'Flight Input'!$AQ236,0)</f>
        <v>0</v>
      </c>
      <c r="G236">
        <f>IF('Flight Input'!$AZ236,G235+F236*'Flight Input'!$AQ236,0)</f>
        <v>0</v>
      </c>
      <c r="I236">
        <f>C236-'Analysis raw'!$B$3</f>
        <v>-8.583870279377237E-3</v>
      </c>
      <c r="J236">
        <f>MEDIAN2(E236,'Analysis raw'!$B$12,2)</f>
        <v>7.6159126570374269E-4</v>
      </c>
      <c r="K236">
        <f>AVERAGE2(E236,'Analysis raw'!$B$18,2)</f>
        <v>7.6159126570374269E-4</v>
      </c>
      <c r="M236">
        <f>IF('Flight Input'!$AZ236,M235+E236*'Flight Input'!$AQ236,0)</f>
        <v>0</v>
      </c>
      <c r="N236">
        <f>IF('Flight Input'!$AZ236,N235+M236*'Flight Input'!$AQ236,0)</f>
        <v>0</v>
      </c>
      <c r="O236">
        <f>IF('Flight Input'!$AZ236,N236*'Analysis raw'!$B$4+'Analysis raw'!$B$5,0)</f>
        <v>0</v>
      </c>
      <c r="P236">
        <f>O236-'Flight Input'!$AE236</f>
        <v>0</v>
      </c>
      <c r="R236">
        <f>IF('Flight Input'!$AZ236,R235+J236*'Flight Input'!$AQ236,0)</f>
        <v>0</v>
      </c>
      <c r="S236">
        <f>IF('Flight Input'!$AZ236,S235+R236*'Flight Input'!$AQ236,0)</f>
        <v>0</v>
      </c>
      <c r="T236">
        <f>IF('Flight Input'!$AZ236,S236*'Analysis raw'!$B$13+'Analysis raw'!$B$14,0)</f>
        <v>0</v>
      </c>
      <c r="U236">
        <f>T236-'Flight Input'!$AE236</f>
        <v>0</v>
      </c>
      <c r="W236">
        <f>IF('Flight Input'!$AZ236,W235+K236*'Flight Input'!$AQ236,0)</f>
        <v>0</v>
      </c>
      <c r="X236">
        <f>IF('Flight Input'!$AZ236,X235+W236*'Flight Input'!$AQ236,0)</f>
        <v>0</v>
      </c>
      <c r="Y236">
        <f>IF('Flight Input'!$AZ236,X236*'Analysis raw'!$B$19+'Analysis raw'!$B$20,0)</f>
        <v>0</v>
      </c>
      <c r="Z236">
        <f>Y236-'Flight Input'!$AE236</f>
        <v>0</v>
      </c>
      <c r="AB236">
        <f>IF('Flight Input'!$AZ236,INTEGRAL2(E236,$B236,AB235,'Analysis raw'!$B$24),0)</f>
        <v>0</v>
      </c>
      <c r="AC236">
        <f>IF('Flight Input'!$AZ236,INTEGRAL2(AB236,$B236,AC235,'Analysis raw'!$B$25),0)</f>
        <v>0</v>
      </c>
      <c r="AD236">
        <f>IF('Flight Input'!$AZ236,AC236*'Analysis raw'!$B$26+'Analysis raw'!$B$27,0)</f>
        <v>0</v>
      </c>
      <c r="AE236">
        <f>AD236-'Flight Input'!$AE236</f>
        <v>0</v>
      </c>
    </row>
    <row r="237" spans="1:31" x14ac:dyDescent="0.3">
      <c r="A237">
        <v>235</v>
      </c>
      <c r="B237">
        <f>'Flight Input'!T237</f>
        <v>4.6960709999548271</v>
      </c>
      <c r="C237">
        <f>'Flight Input'!X237</f>
        <v>9.8498375900000017</v>
      </c>
      <c r="E237">
        <f>C237-'Analysis raw'!$B$2</f>
        <v>1.0459710657055865E-3</v>
      </c>
      <c r="F237">
        <f>IF('Flight Input'!$AS237,F236+E237*'Flight Input'!$AQ237,0)</f>
        <v>0</v>
      </c>
      <c r="G237">
        <f>IF('Flight Input'!$AZ237,G236+F237*'Flight Input'!$AQ237,0)</f>
        <v>0</v>
      </c>
      <c r="I237">
        <f>C237-'Analysis raw'!$B$3</f>
        <v>-8.2994904793753932E-3</v>
      </c>
      <c r="J237">
        <f>MEDIAN2(E237,'Analysis raw'!$B$12,2)</f>
        <v>1.0459710657055865E-3</v>
      </c>
      <c r="K237">
        <f>AVERAGE2(E237,'Analysis raw'!$B$18,2)</f>
        <v>1.0459710657055865E-3</v>
      </c>
      <c r="M237">
        <f>IF('Flight Input'!$AZ237,M236+E237*'Flight Input'!$AQ237,0)</f>
        <v>0</v>
      </c>
      <c r="N237">
        <f>IF('Flight Input'!$AZ237,N236+M237*'Flight Input'!$AQ237,0)</f>
        <v>0</v>
      </c>
      <c r="O237">
        <f>IF('Flight Input'!$AZ237,N237*'Analysis raw'!$B$4+'Analysis raw'!$B$5,0)</f>
        <v>0</v>
      </c>
      <c r="P237">
        <f>O237-'Flight Input'!$AE237</f>
        <v>0</v>
      </c>
      <c r="R237">
        <f>IF('Flight Input'!$AZ237,R236+J237*'Flight Input'!$AQ237,0)</f>
        <v>0</v>
      </c>
      <c r="S237">
        <f>IF('Flight Input'!$AZ237,S236+R237*'Flight Input'!$AQ237,0)</f>
        <v>0</v>
      </c>
      <c r="T237">
        <f>IF('Flight Input'!$AZ237,S237*'Analysis raw'!$B$13+'Analysis raw'!$B$14,0)</f>
        <v>0</v>
      </c>
      <c r="U237">
        <f>T237-'Flight Input'!$AE237</f>
        <v>0</v>
      </c>
      <c r="W237">
        <f>IF('Flight Input'!$AZ237,W236+K237*'Flight Input'!$AQ237,0)</f>
        <v>0</v>
      </c>
      <c r="X237">
        <f>IF('Flight Input'!$AZ237,X236+W237*'Flight Input'!$AQ237,0)</f>
        <v>0</v>
      </c>
      <c r="Y237">
        <f>IF('Flight Input'!$AZ237,X237*'Analysis raw'!$B$19+'Analysis raw'!$B$20,0)</f>
        <v>0</v>
      </c>
      <c r="Z237">
        <f>Y237-'Flight Input'!$AE237</f>
        <v>0</v>
      </c>
      <c r="AB237">
        <f>IF('Flight Input'!$AZ237,INTEGRAL2(E237,$B237,AB236,'Analysis raw'!$B$24),0)</f>
        <v>0</v>
      </c>
      <c r="AC237">
        <f>IF('Flight Input'!$AZ237,INTEGRAL2(AB237,$B237,AC236,'Analysis raw'!$B$25),0)</f>
        <v>0</v>
      </c>
      <c r="AD237">
        <f>IF('Flight Input'!$AZ237,AC237*'Analysis raw'!$B$26+'Analysis raw'!$B$27,0)</f>
        <v>0</v>
      </c>
      <c r="AE237">
        <f>AD237-'Flight Input'!$AE237</f>
        <v>0</v>
      </c>
    </row>
    <row r="238" spans="1:31" x14ac:dyDescent="0.3">
      <c r="A238">
        <v>236</v>
      </c>
      <c r="B238">
        <f>'Flight Input'!T238</f>
        <v>4.7201290000230074</v>
      </c>
      <c r="C238">
        <f>'Flight Input'!X238</f>
        <v>9.8509653030000006</v>
      </c>
      <c r="E238">
        <f>C238-'Analysis raw'!$B$2</f>
        <v>2.1736840657045065E-3</v>
      </c>
      <c r="F238">
        <f>IF('Flight Input'!$AS238,F237+E238*'Flight Input'!$AQ238,0)</f>
        <v>0</v>
      </c>
      <c r="G238">
        <f>IF('Flight Input'!$AZ238,G237+F238*'Flight Input'!$AQ238,0)</f>
        <v>0</v>
      </c>
      <c r="I238">
        <f>C238-'Analysis raw'!$B$3</f>
        <v>-7.1717774793764733E-3</v>
      </c>
      <c r="J238">
        <f>MEDIAN2(E238,'Analysis raw'!$B$12,2)</f>
        <v>2.1736840657045065E-3</v>
      </c>
      <c r="K238">
        <f>AVERAGE2(E238,'Analysis raw'!$B$18,2)</f>
        <v>2.1736840657045065E-3</v>
      </c>
      <c r="M238">
        <f>IF('Flight Input'!$AZ238,M237+E238*'Flight Input'!$AQ238,0)</f>
        <v>0</v>
      </c>
      <c r="N238">
        <f>IF('Flight Input'!$AZ238,N237+M238*'Flight Input'!$AQ238,0)</f>
        <v>0</v>
      </c>
      <c r="O238">
        <f>IF('Flight Input'!$AZ238,N238*'Analysis raw'!$B$4+'Analysis raw'!$B$5,0)</f>
        <v>0</v>
      </c>
      <c r="P238">
        <f>O238-'Flight Input'!$AE238</f>
        <v>0</v>
      </c>
      <c r="R238">
        <f>IF('Flight Input'!$AZ238,R237+J238*'Flight Input'!$AQ238,0)</f>
        <v>0</v>
      </c>
      <c r="S238">
        <f>IF('Flight Input'!$AZ238,S237+R238*'Flight Input'!$AQ238,0)</f>
        <v>0</v>
      </c>
      <c r="T238">
        <f>IF('Flight Input'!$AZ238,S238*'Analysis raw'!$B$13+'Analysis raw'!$B$14,0)</f>
        <v>0</v>
      </c>
      <c r="U238">
        <f>T238-'Flight Input'!$AE238</f>
        <v>0</v>
      </c>
      <c r="W238">
        <f>IF('Flight Input'!$AZ238,W237+K238*'Flight Input'!$AQ238,0)</f>
        <v>0</v>
      </c>
      <c r="X238">
        <f>IF('Flight Input'!$AZ238,X237+W238*'Flight Input'!$AQ238,0)</f>
        <v>0</v>
      </c>
      <c r="Y238">
        <f>IF('Flight Input'!$AZ238,X238*'Analysis raw'!$B$19+'Analysis raw'!$B$20,0)</f>
        <v>0</v>
      </c>
      <c r="Z238">
        <f>Y238-'Flight Input'!$AE238</f>
        <v>0</v>
      </c>
      <c r="AB238">
        <f>IF('Flight Input'!$AZ238,INTEGRAL2(E238,$B238,AB237,'Analysis raw'!$B$24),0)</f>
        <v>0</v>
      </c>
      <c r="AC238">
        <f>IF('Flight Input'!$AZ238,INTEGRAL2(AB238,$B238,AC237,'Analysis raw'!$B$25),0)</f>
        <v>0</v>
      </c>
      <c r="AD238">
        <f>IF('Flight Input'!$AZ238,AC238*'Analysis raw'!$B$26+'Analysis raw'!$B$27,0)</f>
        <v>0</v>
      </c>
      <c r="AE238">
        <f>AD238-'Flight Input'!$AE238</f>
        <v>0</v>
      </c>
    </row>
    <row r="239" spans="1:31" x14ac:dyDescent="0.3">
      <c r="A239">
        <v>237</v>
      </c>
      <c r="B239">
        <f>'Flight Input'!T239</f>
        <v>4.7367689999518916</v>
      </c>
      <c r="C239">
        <f>'Flight Input'!X239</f>
        <v>9.8516321246000018</v>
      </c>
      <c r="E239">
        <f>C239-'Analysis raw'!$B$2</f>
        <v>2.840505665705706E-3</v>
      </c>
      <c r="F239">
        <f>IF('Flight Input'!$AS239,F238+E239*'Flight Input'!$AQ239,0)</f>
        <v>0</v>
      </c>
      <c r="G239">
        <f>IF('Flight Input'!$AZ239,G238+F239*'Flight Input'!$AQ239,0)</f>
        <v>0</v>
      </c>
      <c r="I239">
        <f>C239-'Analysis raw'!$B$3</f>
        <v>-6.5049558793752738E-3</v>
      </c>
      <c r="J239">
        <f>MEDIAN2(E239,'Analysis raw'!$B$12,2)</f>
        <v>2.840505665705706E-3</v>
      </c>
      <c r="K239">
        <f>AVERAGE2(E239,'Analysis raw'!$B$18,2)</f>
        <v>2.840505665705706E-3</v>
      </c>
      <c r="M239">
        <f>IF('Flight Input'!$AZ239,M238+E239*'Flight Input'!$AQ239,0)</f>
        <v>0</v>
      </c>
      <c r="N239">
        <f>IF('Flight Input'!$AZ239,N238+M239*'Flight Input'!$AQ239,0)</f>
        <v>0</v>
      </c>
      <c r="O239">
        <f>IF('Flight Input'!$AZ239,N239*'Analysis raw'!$B$4+'Analysis raw'!$B$5,0)</f>
        <v>0</v>
      </c>
      <c r="P239">
        <f>O239-'Flight Input'!$AE239</f>
        <v>0</v>
      </c>
      <c r="R239">
        <f>IF('Flight Input'!$AZ239,R238+J239*'Flight Input'!$AQ239,0)</f>
        <v>0</v>
      </c>
      <c r="S239">
        <f>IF('Flight Input'!$AZ239,S238+R239*'Flight Input'!$AQ239,0)</f>
        <v>0</v>
      </c>
      <c r="T239">
        <f>IF('Flight Input'!$AZ239,S239*'Analysis raw'!$B$13+'Analysis raw'!$B$14,0)</f>
        <v>0</v>
      </c>
      <c r="U239">
        <f>T239-'Flight Input'!$AE239</f>
        <v>0</v>
      </c>
      <c r="W239">
        <f>IF('Flight Input'!$AZ239,W238+K239*'Flight Input'!$AQ239,0)</f>
        <v>0</v>
      </c>
      <c r="X239">
        <f>IF('Flight Input'!$AZ239,X238+W239*'Flight Input'!$AQ239,0)</f>
        <v>0</v>
      </c>
      <c r="Y239">
        <f>IF('Flight Input'!$AZ239,X239*'Analysis raw'!$B$19+'Analysis raw'!$B$20,0)</f>
        <v>0</v>
      </c>
      <c r="Z239">
        <f>Y239-'Flight Input'!$AE239</f>
        <v>0</v>
      </c>
      <c r="AB239">
        <f>IF('Flight Input'!$AZ239,INTEGRAL2(E239,$B239,AB238,'Analysis raw'!$B$24),0)</f>
        <v>0</v>
      </c>
      <c r="AC239">
        <f>IF('Flight Input'!$AZ239,INTEGRAL2(AB239,$B239,AC238,'Analysis raw'!$B$25),0)</f>
        <v>0</v>
      </c>
      <c r="AD239">
        <f>IF('Flight Input'!$AZ239,AC239*'Analysis raw'!$B$26+'Analysis raw'!$B$27,0)</f>
        <v>0</v>
      </c>
      <c r="AE239">
        <f>AD239-'Flight Input'!$AE239</f>
        <v>0</v>
      </c>
    </row>
    <row r="240" spans="1:31" x14ac:dyDescent="0.3">
      <c r="A240">
        <v>238</v>
      </c>
      <c r="B240">
        <f>'Flight Input'!T240</f>
        <v>4.7583550000563264</v>
      </c>
      <c r="C240">
        <f>'Flight Input'!X240</f>
        <v>9.8497983651999999</v>
      </c>
      <c r="E240">
        <f>C240-'Analysis raw'!$B$2</f>
        <v>1.0067462657037396E-3</v>
      </c>
      <c r="F240">
        <f>IF('Flight Input'!$AS240,F239+E240*'Flight Input'!$AQ240,0)</f>
        <v>0</v>
      </c>
      <c r="G240">
        <f>IF('Flight Input'!$AZ240,G239+F240*'Flight Input'!$AQ240,0)</f>
        <v>0</v>
      </c>
      <c r="I240">
        <f>C240-'Analysis raw'!$B$3</f>
        <v>-8.3387152793772401E-3</v>
      </c>
      <c r="J240">
        <f>MEDIAN2(E240,'Analysis raw'!$B$12,2)</f>
        <v>1.0067462657037396E-3</v>
      </c>
      <c r="K240">
        <f>AVERAGE2(E240,'Analysis raw'!$B$18,2)</f>
        <v>1.0067462657037396E-3</v>
      </c>
      <c r="M240">
        <f>IF('Flight Input'!$AZ240,M239+E240*'Flight Input'!$AQ240,0)</f>
        <v>0</v>
      </c>
      <c r="N240">
        <f>IF('Flight Input'!$AZ240,N239+M240*'Flight Input'!$AQ240,0)</f>
        <v>0</v>
      </c>
      <c r="O240">
        <f>IF('Flight Input'!$AZ240,N240*'Analysis raw'!$B$4+'Analysis raw'!$B$5,0)</f>
        <v>0</v>
      </c>
      <c r="P240">
        <f>O240-'Flight Input'!$AE240</f>
        <v>0</v>
      </c>
      <c r="R240">
        <f>IF('Flight Input'!$AZ240,R239+J240*'Flight Input'!$AQ240,0)</f>
        <v>0</v>
      </c>
      <c r="S240">
        <f>IF('Flight Input'!$AZ240,S239+R240*'Flight Input'!$AQ240,0)</f>
        <v>0</v>
      </c>
      <c r="T240">
        <f>IF('Flight Input'!$AZ240,S240*'Analysis raw'!$B$13+'Analysis raw'!$B$14,0)</f>
        <v>0</v>
      </c>
      <c r="U240">
        <f>T240-'Flight Input'!$AE240</f>
        <v>0</v>
      </c>
      <c r="W240">
        <f>IF('Flight Input'!$AZ240,W239+K240*'Flight Input'!$AQ240,0)</f>
        <v>0</v>
      </c>
      <c r="X240">
        <f>IF('Flight Input'!$AZ240,X239+W240*'Flight Input'!$AQ240,0)</f>
        <v>0</v>
      </c>
      <c r="Y240">
        <f>IF('Flight Input'!$AZ240,X240*'Analysis raw'!$B$19+'Analysis raw'!$B$20,0)</f>
        <v>0</v>
      </c>
      <c r="Z240">
        <f>Y240-'Flight Input'!$AE240</f>
        <v>0</v>
      </c>
      <c r="AB240">
        <f>IF('Flight Input'!$AZ240,INTEGRAL2(E240,$B240,AB239,'Analysis raw'!$B$24),0)</f>
        <v>0</v>
      </c>
      <c r="AC240">
        <f>IF('Flight Input'!$AZ240,INTEGRAL2(AB240,$B240,AC239,'Analysis raw'!$B$25),0)</f>
        <v>0</v>
      </c>
      <c r="AD240">
        <f>IF('Flight Input'!$AZ240,AC240*'Analysis raw'!$B$26+'Analysis raw'!$B$27,0)</f>
        <v>0</v>
      </c>
      <c r="AE240">
        <f>AD240-'Flight Input'!$AE240</f>
        <v>0</v>
      </c>
    </row>
    <row r="241" spans="1:31" x14ac:dyDescent="0.3">
      <c r="A241">
        <v>239</v>
      </c>
      <c r="B241">
        <f>'Flight Input'!T241</f>
        <v>4.7792350000236183</v>
      </c>
      <c r="C241">
        <f>'Flight Input'!X241</f>
        <v>9.8494551482000006</v>
      </c>
      <c r="E241">
        <f>C241-'Analysis raw'!$B$2</f>
        <v>6.6352926570445447E-4</v>
      </c>
      <c r="F241">
        <f>IF('Flight Input'!$AS241,F240+E241*'Flight Input'!$AQ241,0)</f>
        <v>0</v>
      </c>
      <c r="G241">
        <f>IF('Flight Input'!$AZ241,G240+F241*'Flight Input'!$AQ241,0)</f>
        <v>0</v>
      </c>
      <c r="I241">
        <f>C241-'Analysis raw'!$B$3</f>
        <v>-8.6819322793765252E-3</v>
      </c>
      <c r="J241">
        <f>MEDIAN2(E241,'Analysis raw'!$B$12,2)</f>
        <v>6.6352926570445447E-4</v>
      </c>
      <c r="K241">
        <f>AVERAGE2(E241,'Analysis raw'!$B$18,2)</f>
        <v>6.6352926570445447E-4</v>
      </c>
      <c r="M241">
        <f>IF('Flight Input'!$AZ241,M240+E241*'Flight Input'!$AQ241,0)</f>
        <v>0</v>
      </c>
      <c r="N241">
        <f>IF('Flight Input'!$AZ241,N240+M241*'Flight Input'!$AQ241,0)</f>
        <v>0</v>
      </c>
      <c r="O241">
        <f>IF('Flight Input'!$AZ241,N241*'Analysis raw'!$B$4+'Analysis raw'!$B$5,0)</f>
        <v>0</v>
      </c>
      <c r="P241">
        <f>O241-'Flight Input'!$AE241</f>
        <v>0</v>
      </c>
      <c r="R241">
        <f>IF('Flight Input'!$AZ241,R240+J241*'Flight Input'!$AQ241,0)</f>
        <v>0</v>
      </c>
      <c r="S241">
        <f>IF('Flight Input'!$AZ241,S240+R241*'Flight Input'!$AQ241,0)</f>
        <v>0</v>
      </c>
      <c r="T241">
        <f>IF('Flight Input'!$AZ241,S241*'Analysis raw'!$B$13+'Analysis raw'!$B$14,0)</f>
        <v>0</v>
      </c>
      <c r="U241">
        <f>T241-'Flight Input'!$AE241</f>
        <v>0</v>
      </c>
      <c r="W241">
        <f>IF('Flight Input'!$AZ241,W240+K241*'Flight Input'!$AQ241,0)</f>
        <v>0</v>
      </c>
      <c r="X241">
        <f>IF('Flight Input'!$AZ241,X240+W241*'Flight Input'!$AQ241,0)</f>
        <v>0</v>
      </c>
      <c r="Y241">
        <f>IF('Flight Input'!$AZ241,X241*'Analysis raw'!$B$19+'Analysis raw'!$B$20,0)</f>
        <v>0</v>
      </c>
      <c r="Z241">
        <f>Y241-'Flight Input'!$AE241</f>
        <v>0</v>
      </c>
      <c r="AB241">
        <f>IF('Flight Input'!$AZ241,INTEGRAL2(E241,$B241,AB240,'Analysis raw'!$B$24),0)</f>
        <v>0</v>
      </c>
      <c r="AC241">
        <f>IF('Flight Input'!$AZ241,INTEGRAL2(AB241,$B241,AC240,'Analysis raw'!$B$25),0)</f>
        <v>0</v>
      </c>
      <c r="AD241">
        <f>IF('Flight Input'!$AZ241,AC241*'Analysis raw'!$B$26+'Analysis raw'!$B$27,0)</f>
        <v>0</v>
      </c>
      <c r="AE241">
        <f>AD241-'Flight Input'!$AE241</f>
        <v>0</v>
      </c>
    </row>
    <row r="242" spans="1:31" x14ac:dyDescent="0.3">
      <c r="A242">
        <v>240</v>
      </c>
      <c r="B242">
        <f>'Flight Input'!T242</f>
        <v>4.7965029999613762</v>
      </c>
      <c r="C242">
        <f>'Flight Input'!X242</f>
        <v>9.8503475124000008</v>
      </c>
      <c r="E242">
        <f>C242-'Analysis raw'!$B$2</f>
        <v>1.5558934657047274E-3</v>
      </c>
      <c r="F242">
        <f>IF('Flight Input'!$AS242,F241+E242*'Flight Input'!$AQ242,0)</f>
        <v>0</v>
      </c>
      <c r="G242">
        <f>IF('Flight Input'!$AZ242,G241+F242*'Flight Input'!$AQ242,0)</f>
        <v>0</v>
      </c>
      <c r="I242">
        <f>C242-'Analysis raw'!$B$3</f>
        <v>-7.7895680793762523E-3</v>
      </c>
      <c r="J242">
        <f>MEDIAN2(E242,'Analysis raw'!$B$12,2)</f>
        <v>1.5558934657047274E-3</v>
      </c>
      <c r="K242">
        <f>AVERAGE2(E242,'Analysis raw'!$B$18,2)</f>
        <v>1.5558934657047274E-3</v>
      </c>
      <c r="M242">
        <f>IF('Flight Input'!$AZ242,M241+E242*'Flight Input'!$AQ242,0)</f>
        <v>0</v>
      </c>
      <c r="N242">
        <f>IF('Flight Input'!$AZ242,N241+M242*'Flight Input'!$AQ242,0)</f>
        <v>0</v>
      </c>
      <c r="O242">
        <f>IF('Flight Input'!$AZ242,N242*'Analysis raw'!$B$4+'Analysis raw'!$B$5,0)</f>
        <v>0</v>
      </c>
      <c r="P242">
        <f>O242-'Flight Input'!$AE242</f>
        <v>0</v>
      </c>
      <c r="R242">
        <f>IF('Flight Input'!$AZ242,R241+J242*'Flight Input'!$AQ242,0)</f>
        <v>0</v>
      </c>
      <c r="S242">
        <f>IF('Flight Input'!$AZ242,S241+R242*'Flight Input'!$AQ242,0)</f>
        <v>0</v>
      </c>
      <c r="T242">
        <f>IF('Flight Input'!$AZ242,S242*'Analysis raw'!$B$13+'Analysis raw'!$B$14,0)</f>
        <v>0</v>
      </c>
      <c r="U242">
        <f>T242-'Flight Input'!$AE242</f>
        <v>0</v>
      </c>
      <c r="W242">
        <f>IF('Flight Input'!$AZ242,W241+K242*'Flight Input'!$AQ242,0)</f>
        <v>0</v>
      </c>
      <c r="X242">
        <f>IF('Flight Input'!$AZ242,X241+W242*'Flight Input'!$AQ242,0)</f>
        <v>0</v>
      </c>
      <c r="Y242">
        <f>IF('Flight Input'!$AZ242,X242*'Analysis raw'!$B$19+'Analysis raw'!$B$20,0)</f>
        <v>0</v>
      </c>
      <c r="Z242">
        <f>Y242-'Flight Input'!$AE242</f>
        <v>0</v>
      </c>
      <c r="AB242">
        <f>IF('Flight Input'!$AZ242,INTEGRAL2(E242,$B242,AB241,'Analysis raw'!$B$24),0)</f>
        <v>0</v>
      </c>
      <c r="AC242">
        <f>IF('Flight Input'!$AZ242,INTEGRAL2(AB242,$B242,AC241,'Analysis raw'!$B$25),0)</f>
        <v>0</v>
      </c>
      <c r="AD242">
        <f>IF('Flight Input'!$AZ242,AC242*'Analysis raw'!$B$26+'Analysis raw'!$B$27,0)</f>
        <v>0</v>
      </c>
      <c r="AE242">
        <f>AD242-'Flight Input'!$AE242</f>
        <v>0</v>
      </c>
    </row>
    <row r="243" spans="1:31" x14ac:dyDescent="0.3">
      <c r="A243">
        <v>241</v>
      </c>
      <c r="B243">
        <f>'Flight Input'!T243</f>
        <v>4.8187799999723211</v>
      </c>
      <c r="C243">
        <f>'Flight Input'!X243</f>
        <v>9.8343045692000004</v>
      </c>
      <c r="E243">
        <f>C243-'Analysis raw'!$B$2</f>
        <v>-1.4487049734295709E-2</v>
      </c>
      <c r="F243">
        <f>IF('Flight Input'!$AS243,F242+E243*'Flight Input'!$AQ243,0)</f>
        <v>0</v>
      </c>
      <c r="G243">
        <f>IF('Flight Input'!$AZ243,G242+F243*'Flight Input'!$AQ243,0)</f>
        <v>0</v>
      </c>
      <c r="I243">
        <f>C243-'Analysis raw'!$B$3</f>
        <v>-2.3832511279376689E-2</v>
      </c>
      <c r="J243">
        <f>MEDIAN2(E243,'Analysis raw'!$B$12,2)</f>
        <v>-1.4487049734295709E-2</v>
      </c>
      <c r="K243">
        <f>AVERAGE2(E243,'Analysis raw'!$B$18,2)</f>
        <v>-1.4487049734295709E-2</v>
      </c>
      <c r="M243">
        <f>IF('Flight Input'!$AZ243,M242+E243*'Flight Input'!$AQ243,0)</f>
        <v>0</v>
      </c>
      <c r="N243">
        <f>IF('Flight Input'!$AZ243,N242+M243*'Flight Input'!$AQ243,0)</f>
        <v>0</v>
      </c>
      <c r="O243">
        <f>IF('Flight Input'!$AZ243,N243*'Analysis raw'!$B$4+'Analysis raw'!$B$5,0)</f>
        <v>0</v>
      </c>
      <c r="P243">
        <f>O243-'Flight Input'!$AE243</f>
        <v>0</v>
      </c>
      <c r="R243">
        <f>IF('Flight Input'!$AZ243,R242+J243*'Flight Input'!$AQ243,0)</f>
        <v>0</v>
      </c>
      <c r="S243">
        <f>IF('Flight Input'!$AZ243,S242+R243*'Flight Input'!$AQ243,0)</f>
        <v>0</v>
      </c>
      <c r="T243">
        <f>IF('Flight Input'!$AZ243,S243*'Analysis raw'!$B$13+'Analysis raw'!$B$14,0)</f>
        <v>0</v>
      </c>
      <c r="U243">
        <f>T243-'Flight Input'!$AE243</f>
        <v>0</v>
      </c>
      <c r="W243">
        <f>IF('Flight Input'!$AZ243,W242+K243*'Flight Input'!$AQ243,0)</f>
        <v>0</v>
      </c>
      <c r="X243">
        <f>IF('Flight Input'!$AZ243,X242+W243*'Flight Input'!$AQ243,0)</f>
        <v>0</v>
      </c>
      <c r="Y243">
        <f>IF('Flight Input'!$AZ243,X243*'Analysis raw'!$B$19+'Analysis raw'!$B$20,0)</f>
        <v>0</v>
      </c>
      <c r="Z243">
        <f>Y243-'Flight Input'!$AE243</f>
        <v>0</v>
      </c>
      <c r="AB243">
        <f>IF('Flight Input'!$AZ243,INTEGRAL2(E243,$B243,AB242,'Analysis raw'!$B$24),0)</f>
        <v>0</v>
      </c>
      <c r="AC243">
        <f>IF('Flight Input'!$AZ243,INTEGRAL2(AB243,$B243,AC242,'Analysis raw'!$B$25),0)</f>
        <v>0</v>
      </c>
      <c r="AD243">
        <f>IF('Flight Input'!$AZ243,AC243*'Analysis raw'!$B$26+'Analysis raw'!$B$27,0)</f>
        <v>0</v>
      </c>
      <c r="AE243">
        <f>AD243-'Flight Input'!$AE243</f>
        <v>0</v>
      </c>
    </row>
    <row r="244" spans="1:31" x14ac:dyDescent="0.3">
      <c r="A244">
        <v>242</v>
      </c>
      <c r="B244">
        <f>'Flight Input'!T244</f>
        <v>4.8381079999962822</v>
      </c>
      <c r="C244">
        <f>'Flight Input'!X244</f>
        <v>9.8593397978000006</v>
      </c>
      <c r="E244">
        <f>C244-'Analysis raw'!$B$2</f>
        <v>1.0548178865704472E-2</v>
      </c>
      <c r="F244">
        <f>IF('Flight Input'!$AS244,F243+E244*'Flight Input'!$AQ244,0)</f>
        <v>0</v>
      </c>
      <c r="G244">
        <f>IF('Flight Input'!$AZ244,G243+F244*'Flight Input'!$AQ244,0)</f>
        <v>0</v>
      </c>
      <c r="I244">
        <f>C244-'Analysis raw'!$B$3</f>
        <v>1.202717320623492E-3</v>
      </c>
      <c r="J244">
        <f>MEDIAN2(E244,'Analysis raw'!$B$12,2)</f>
        <v>1.0548178865704472E-2</v>
      </c>
      <c r="K244">
        <f>AVERAGE2(E244,'Analysis raw'!$B$18,2)</f>
        <v>1.0548178865704472E-2</v>
      </c>
      <c r="M244">
        <f>IF('Flight Input'!$AZ244,M243+E244*'Flight Input'!$AQ244,0)</f>
        <v>0</v>
      </c>
      <c r="N244">
        <f>IF('Flight Input'!$AZ244,N243+M244*'Flight Input'!$AQ244,0)</f>
        <v>0</v>
      </c>
      <c r="O244">
        <f>IF('Flight Input'!$AZ244,N244*'Analysis raw'!$B$4+'Analysis raw'!$B$5,0)</f>
        <v>0</v>
      </c>
      <c r="P244">
        <f>O244-'Flight Input'!$AE244</f>
        <v>0</v>
      </c>
      <c r="R244">
        <f>IF('Flight Input'!$AZ244,R243+J244*'Flight Input'!$AQ244,0)</f>
        <v>0</v>
      </c>
      <c r="S244">
        <f>IF('Flight Input'!$AZ244,S243+R244*'Flight Input'!$AQ244,0)</f>
        <v>0</v>
      </c>
      <c r="T244">
        <f>IF('Flight Input'!$AZ244,S244*'Analysis raw'!$B$13+'Analysis raw'!$B$14,0)</f>
        <v>0</v>
      </c>
      <c r="U244">
        <f>T244-'Flight Input'!$AE244</f>
        <v>0</v>
      </c>
      <c r="W244">
        <f>IF('Flight Input'!$AZ244,W243+K244*'Flight Input'!$AQ244,0)</f>
        <v>0</v>
      </c>
      <c r="X244">
        <f>IF('Flight Input'!$AZ244,X243+W244*'Flight Input'!$AQ244,0)</f>
        <v>0</v>
      </c>
      <c r="Y244">
        <f>IF('Flight Input'!$AZ244,X244*'Analysis raw'!$B$19+'Analysis raw'!$B$20,0)</f>
        <v>0</v>
      </c>
      <c r="Z244">
        <f>Y244-'Flight Input'!$AE244</f>
        <v>0</v>
      </c>
      <c r="AB244">
        <f>IF('Flight Input'!$AZ244,INTEGRAL2(E244,$B244,AB243,'Analysis raw'!$B$24),0)</f>
        <v>0</v>
      </c>
      <c r="AC244">
        <f>IF('Flight Input'!$AZ244,INTEGRAL2(AB244,$B244,AC243,'Analysis raw'!$B$25),0)</f>
        <v>0</v>
      </c>
      <c r="AD244">
        <f>IF('Flight Input'!$AZ244,AC244*'Analysis raw'!$B$26+'Analysis raw'!$B$27,0)</f>
        <v>0</v>
      </c>
      <c r="AE244">
        <f>AD244-'Flight Input'!$AE244</f>
        <v>0</v>
      </c>
    </row>
    <row r="245" spans="1:31" x14ac:dyDescent="0.3">
      <c r="A245">
        <v>243</v>
      </c>
      <c r="B245">
        <f>'Flight Input'!T245</f>
        <v>4.860850999946706</v>
      </c>
      <c r="C245">
        <f>'Flight Input'!X245</f>
        <v>9.9120383166000003</v>
      </c>
      <c r="E245">
        <f>C245-'Analysis raw'!$B$2</f>
        <v>6.3246697665704232E-2</v>
      </c>
      <c r="F245">
        <f>IF('Flight Input'!$AS245,F244+E245*'Flight Input'!$AQ245,0)</f>
        <v>0</v>
      </c>
      <c r="G245">
        <f>IF('Flight Input'!$AZ245,G244+F245*'Flight Input'!$AQ245,0)</f>
        <v>0</v>
      </c>
      <c r="I245">
        <f>C245-'Analysis raw'!$B$3</f>
        <v>5.3901236120623253E-2</v>
      </c>
      <c r="J245">
        <f>MEDIAN2(E245,'Analysis raw'!$B$12,2)</f>
        <v>6.3246697665704232E-2</v>
      </c>
      <c r="K245">
        <f>AVERAGE2(E245,'Analysis raw'!$B$18,2)</f>
        <v>6.3246697665704232E-2</v>
      </c>
      <c r="M245">
        <f>IF('Flight Input'!$AZ245,M244+E245*'Flight Input'!$AQ245,0)</f>
        <v>0</v>
      </c>
      <c r="N245">
        <f>IF('Flight Input'!$AZ245,N244+M245*'Flight Input'!$AQ245,0)</f>
        <v>0</v>
      </c>
      <c r="O245">
        <f>IF('Flight Input'!$AZ245,N245*'Analysis raw'!$B$4+'Analysis raw'!$B$5,0)</f>
        <v>0</v>
      </c>
      <c r="P245">
        <f>O245-'Flight Input'!$AE245</f>
        <v>0</v>
      </c>
      <c r="R245">
        <f>IF('Flight Input'!$AZ245,R244+J245*'Flight Input'!$AQ245,0)</f>
        <v>0</v>
      </c>
      <c r="S245">
        <f>IF('Flight Input'!$AZ245,S244+R245*'Flight Input'!$AQ245,0)</f>
        <v>0</v>
      </c>
      <c r="T245">
        <f>IF('Flight Input'!$AZ245,S245*'Analysis raw'!$B$13+'Analysis raw'!$B$14,0)</f>
        <v>0</v>
      </c>
      <c r="U245">
        <f>T245-'Flight Input'!$AE245</f>
        <v>0</v>
      </c>
      <c r="W245">
        <f>IF('Flight Input'!$AZ245,W244+K245*'Flight Input'!$AQ245,0)</f>
        <v>0</v>
      </c>
      <c r="X245">
        <f>IF('Flight Input'!$AZ245,X244+W245*'Flight Input'!$AQ245,0)</f>
        <v>0</v>
      </c>
      <c r="Y245">
        <f>IF('Flight Input'!$AZ245,X245*'Analysis raw'!$B$19+'Analysis raw'!$B$20,0)</f>
        <v>0</v>
      </c>
      <c r="Z245">
        <f>Y245-'Flight Input'!$AE245</f>
        <v>0</v>
      </c>
      <c r="AB245">
        <f>IF('Flight Input'!$AZ245,INTEGRAL2(E245,$B245,AB244,'Analysis raw'!$B$24),0)</f>
        <v>0</v>
      </c>
      <c r="AC245">
        <f>IF('Flight Input'!$AZ245,INTEGRAL2(AB245,$B245,AC244,'Analysis raw'!$B$25),0)</f>
        <v>0</v>
      </c>
      <c r="AD245">
        <f>IF('Flight Input'!$AZ245,AC245*'Analysis raw'!$B$26+'Analysis raw'!$B$27,0)</f>
        <v>0</v>
      </c>
      <c r="AE245">
        <f>AD245-'Flight Input'!$AE245</f>
        <v>0</v>
      </c>
    </row>
    <row r="246" spans="1:31" x14ac:dyDescent="0.3">
      <c r="A246">
        <v>244</v>
      </c>
      <c r="B246">
        <f>'Flight Input'!T246</f>
        <v>4.8770700000459328</v>
      </c>
      <c r="C246">
        <f>'Flight Input'!X246</f>
        <v>9.9101261076000018</v>
      </c>
      <c r="E246">
        <f>C246-'Analysis raw'!$B$2</f>
        <v>6.1334488665705678E-2</v>
      </c>
      <c r="F246">
        <f>IF('Flight Input'!$AS246,F245+E246*'Flight Input'!$AQ246,0)</f>
        <v>0</v>
      </c>
      <c r="G246">
        <f>IF('Flight Input'!$AZ246,G245+F246*'Flight Input'!$AQ246,0)</f>
        <v>0</v>
      </c>
      <c r="I246">
        <f>C246-'Analysis raw'!$B$3</f>
        <v>5.1989027120624698E-2</v>
      </c>
      <c r="J246">
        <f>MEDIAN2(E246,'Analysis raw'!$B$12,2)</f>
        <v>6.1334488665705678E-2</v>
      </c>
      <c r="K246">
        <f>AVERAGE2(E246,'Analysis raw'!$B$18,2)</f>
        <v>6.1334488665705678E-2</v>
      </c>
      <c r="M246">
        <f>IF('Flight Input'!$AZ246,M245+E246*'Flight Input'!$AQ246,0)</f>
        <v>0</v>
      </c>
      <c r="N246">
        <f>IF('Flight Input'!$AZ246,N245+M246*'Flight Input'!$AQ246,0)</f>
        <v>0</v>
      </c>
      <c r="O246">
        <f>IF('Flight Input'!$AZ246,N246*'Analysis raw'!$B$4+'Analysis raw'!$B$5,0)</f>
        <v>0</v>
      </c>
      <c r="P246">
        <f>O246-'Flight Input'!$AE246</f>
        <v>0</v>
      </c>
      <c r="R246">
        <f>IF('Flight Input'!$AZ246,R245+J246*'Flight Input'!$AQ246,0)</f>
        <v>0</v>
      </c>
      <c r="S246">
        <f>IF('Flight Input'!$AZ246,S245+R246*'Flight Input'!$AQ246,0)</f>
        <v>0</v>
      </c>
      <c r="T246">
        <f>IF('Flight Input'!$AZ246,S246*'Analysis raw'!$B$13+'Analysis raw'!$B$14,0)</f>
        <v>0</v>
      </c>
      <c r="U246">
        <f>T246-'Flight Input'!$AE246</f>
        <v>0</v>
      </c>
      <c r="W246">
        <f>IF('Flight Input'!$AZ246,W245+K246*'Flight Input'!$AQ246,0)</f>
        <v>0</v>
      </c>
      <c r="X246">
        <f>IF('Flight Input'!$AZ246,X245+W246*'Flight Input'!$AQ246,0)</f>
        <v>0</v>
      </c>
      <c r="Y246">
        <f>IF('Flight Input'!$AZ246,X246*'Analysis raw'!$B$19+'Analysis raw'!$B$20,0)</f>
        <v>0</v>
      </c>
      <c r="Z246">
        <f>Y246-'Flight Input'!$AE246</f>
        <v>0</v>
      </c>
      <c r="AB246">
        <f>IF('Flight Input'!$AZ246,INTEGRAL2(E246,$B246,AB245,'Analysis raw'!$B$24),0)</f>
        <v>0</v>
      </c>
      <c r="AC246">
        <f>IF('Flight Input'!$AZ246,INTEGRAL2(AB246,$B246,AC245,'Analysis raw'!$B$25),0)</f>
        <v>0</v>
      </c>
      <c r="AD246">
        <f>IF('Flight Input'!$AZ246,AC246*'Analysis raw'!$B$26+'Analysis raw'!$B$27,0)</f>
        <v>0</v>
      </c>
      <c r="AE246">
        <f>AD246-'Flight Input'!$AE246</f>
        <v>0</v>
      </c>
    </row>
    <row r="247" spans="1:31" x14ac:dyDescent="0.3">
      <c r="A247">
        <v>245</v>
      </c>
      <c r="B247">
        <f>'Flight Input'!T247</f>
        <v>4.8998679999494925</v>
      </c>
      <c r="C247">
        <f>'Flight Input'!X247</f>
        <v>9.838825227400001</v>
      </c>
      <c r="E247">
        <f>C247-'Analysis raw'!$B$2</f>
        <v>-9.966391534295127E-3</v>
      </c>
      <c r="F247">
        <f>IF('Flight Input'!$AS247,F246+E247*'Flight Input'!$AQ247,0)</f>
        <v>0</v>
      </c>
      <c r="G247">
        <f>IF('Flight Input'!$AZ247,G246+F247*'Flight Input'!$AQ247,0)</f>
        <v>0</v>
      </c>
      <c r="I247">
        <f>C247-'Analysis raw'!$B$3</f>
        <v>-1.9311853079376107E-2</v>
      </c>
      <c r="J247">
        <f>MEDIAN2(E247,'Analysis raw'!$B$12,2)</f>
        <v>-9.966391534295127E-3</v>
      </c>
      <c r="K247">
        <f>AVERAGE2(E247,'Analysis raw'!$B$18,2)</f>
        <v>-9.966391534295127E-3</v>
      </c>
      <c r="M247">
        <f>IF('Flight Input'!$AZ247,M246+E247*'Flight Input'!$AQ247,0)</f>
        <v>0</v>
      </c>
      <c r="N247">
        <f>IF('Flight Input'!$AZ247,N246+M247*'Flight Input'!$AQ247,0)</f>
        <v>0</v>
      </c>
      <c r="O247">
        <f>IF('Flight Input'!$AZ247,N247*'Analysis raw'!$B$4+'Analysis raw'!$B$5,0)</f>
        <v>0</v>
      </c>
      <c r="P247">
        <f>O247-'Flight Input'!$AE247</f>
        <v>0</v>
      </c>
      <c r="R247">
        <f>IF('Flight Input'!$AZ247,R246+J247*'Flight Input'!$AQ247,0)</f>
        <v>0</v>
      </c>
      <c r="S247">
        <f>IF('Flight Input'!$AZ247,S246+R247*'Flight Input'!$AQ247,0)</f>
        <v>0</v>
      </c>
      <c r="T247">
        <f>IF('Flight Input'!$AZ247,S247*'Analysis raw'!$B$13+'Analysis raw'!$B$14,0)</f>
        <v>0</v>
      </c>
      <c r="U247">
        <f>T247-'Flight Input'!$AE247</f>
        <v>0</v>
      </c>
      <c r="W247">
        <f>IF('Flight Input'!$AZ247,W246+K247*'Flight Input'!$AQ247,0)</f>
        <v>0</v>
      </c>
      <c r="X247">
        <f>IF('Flight Input'!$AZ247,X246+W247*'Flight Input'!$AQ247,0)</f>
        <v>0</v>
      </c>
      <c r="Y247">
        <f>IF('Flight Input'!$AZ247,X247*'Analysis raw'!$B$19+'Analysis raw'!$B$20,0)</f>
        <v>0</v>
      </c>
      <c r="Z247">
        <f>Y247-'Flight Input'!$AE247</f>
        <v>0</v>
      </c>
      <c r="AB247">
        <f>IF('Flight Input'!$AZ247,INTEGRAL2(E247,$B247,AB246,'Analysis raw'!$B$24),0)</f>
        <v>0</v>
      </c>
      <c r="AC247">
        <f>IF('Flight Input'!$AZ247,INTEGRAL2(AB247,$B247,AC246,'Analysis raw'!$B$25),0)</f>
        <v>0</v>
      </c>
      <c r="AD247">
        <f>IF('Flight Input'!$AZ247,AC247*'Analysis raw'!$B$26+'Analysis raw'!$B$27,0)</f>
        <v>0</v>
      </c>
      <c r="AE247">
        <f>AD247-'Flight Input'!$AE247</f>
        <v>0</v>
      </c>
    </row>
    <row r="248" spans="1:31" x14ac:dyDescent="0.3">
      <c r="A248">
        <v>246</v>
      </c>
      <c r="B248">
        <f>'Flight Input'!T248</f>
        <v>4.9182550000259653</v>
      </c>
      <c r="C248">
        <f>'Flight Input'!X248</f>
        <v>9.8509358844000001</v>
      </c>
      <c r="E248">
        <f>C248-'Analysis raw'!$B$2</f>
        <v>2.1442654657040094E-3</v>
      </c>
      <c r="F248">
        <f>IF('Flight Input'!$AS248,F247+E248*'Flight Input'!$AQ248,0)</f>
        <v>0</v>
      </c>
      <c r="G248">
        <f>IF('Flight Input'!$AZ248,G247+F248*'Flight Input'!$AQ248,0)</f>
        <v>0</v>
      </c>
      <c r="I248">
        <f>C248-'Analysis raw'!$B$3</f>
        <v>-7.2011960793769703E-3</v>
      </c>
      <c r="J248">
        <f>MEDIAN2(E248,'Analysis raw'!$B$12,2)</f>
        <v>2.1442654657040094E-3</v>
      </c>
      <c r="K248">
        <f>AVERAGE2(E248,'Analysis raw'!$B$18,2)</f>
        <v>2.1442654657040094E-3</v>
      </c>
      <c r="M248">
        <f>IF('Flight Input'!$AZ248,M247+E248*'Flight Input'!$AQ248,0)</f>
        <v>0</v>
      </c>
      <c r="N248">
        <f>IF('Flight Input'!$AZ248,N247+M248*'Flight Input'!$AQ248,0)</f>
        <v>0</v>
      </c>
      <c r="O248">
        <f>IF('Flight Input'!$AZ248,N248*'Analysis raw'!$B$4+'Analysis raw'!$B$5,0)</f>
        <v>0</v>
      </c>
      <c r="P248">
        <f>O248-'Flight Input'!$AE248</f>
        <v>0</v>
      </c>
      <c r="R248">
        <f>IF('Flight Input'!$AZ248,R247+J248*'Flight Input'!$AQ248,0)</f>
        <v>0</v>
      </c>
      <c r="S248">
        <f>IF('Flight Input'!$AZ248,S247+R248*'Flight Input'!$AQ248,0)</f>
        <v>0</v>
      </c>
      <c r="T248">
        <f>IF('Flight Input'!$AZ248,S248*'Analysis raw'!$B$13+'Analysis raw'!$B$14,0)</f>
        <v>0</v>
      </c>
      <c r="U248">
        <f>T248-'Flight Input'!$AE248</f>
        <v>0</v>
      </c>
      <c r="W248">
        <f>IF('Flight Input'!$AZ248,W247+K248*'Flight Input'!$AQ248,0)</f>
        <v>0</v>
      </c>
      <c r="X248">
        <f>IF('Flight Input'!$AZ248,X247+W248*'Flight Input'!$AQ248,0)</f>
        <v>0</v>
      </c>
      <c r="Y248">
        <f>IF('Flight Input'!$AZ248,X248*'Analysis raw'!$B$19+'Analysis raw'!$B$20,0)</f>
        <v>0</v>
      </c>
      <c r="Z248">
        <f>Y248-'Flight Input'!$AE248</f>
        <v>0</v>
      </c>
      <c r="AB248">
        <f>IF('Flight Input'!$AZ248,INTEGRAL2(E248,$B248,AB247,'Analysis raw'!$B$24),0)</f>
        <v>0</v>
      </c>
      <c r="AC248">
        <f>IF('Flight Input'!$AZ248,INTEGRAL2(AB248,$B248,AC247,'Analysis raw'!$B$25),0)</f>
        <v>0</v>
      </c>
      <c r="AD248">
        <f>IF('Flight Input'!$AZ248,AC248*'Analysis raw'!$B$26+'Analysis raw'!$B$27,0)</f>
        <v>0</v>
      </c>
      <c r="AE248">
        <f>AD248-'Flight Input'!$AE248</f>
        <v>0</v>
      </c>
    </row>
    <row r="249" spans="1:31" x14ac:dyDescent="0.3">
      <c r="A249">
        <v>247</v>
      </c>
      <c r="B249">
        <f>'Flight Input'!T249</f>
        <v>4.9375709999585524</v>
      </c>
      <c r="C249">
        <f>'Flight Input'!X249</f>
        <v>9.852024372599999</v>
      </c>
      <c r="E249">
        <f>C249-'Analysis raw'!$B$2</f>
        <v>3.2327536657028588E-3</v>
      </c>
      <c r="F249">
        <f>IF('Flight Input'!$AS249,F248+E249*'Flight Input'!$AQ249,0)</f>
        <v>0</v>
      </c>
      <c r="G249">
        <f>IF('Flight Input'!$AZ249,G248+F249*'Flight Input'!$AQ249,0)</f>
        <v>0</v>
      </c>
      <c r="I249">
        <f>C249-'Analysis raw'!$B$3</f>
        <v>-6.1127078793781209E-3</v>
      </c>
      <c r="J249">
        <f>MEDIAN2(E249,'Analysis raw'!$B$12,2)</f>
        <v>3.2327536657028588E-3</v>
      </c>
      <c r="K249">
        <f>AVERAGE2(E249,'Analysis raw'!$B$18,2)</f>
        <v>3.2327536657028588E-3</v>
      </c>
      <c r="M249">
        <f>IF('Flight Input'!$AZ249,M248+E249*'Flight Input'!$AQ249,0)</f>
        <v>0</v>
      </c>
      <c r="N249">
        <f>IF('Flight Input'!$AZ249,N248+M249*'Flight Input'!$AQ249,0)</f>
        <v>0</v>
      </c>
      <c r="O249">
        <f>IF('Flight Input'!$AZ249,N249*'Analysis raw'!$B$4+'Analysis raw'!$B$5,0)</f>
        <v>0</v>
      </c>
      <c r="P249">
        <f>O249-'Flight Input'!$AE249</f>
        <v>0</v>
      </c>
      <c r="R249">
        <f>IF('Flight Input'!$AZ249,R248+J249*'Flight Input'!$AQ249,0)</f>
        <v>0</v>
      </c>
      <c r="S249">
        <f>IF('Flight Input'!$AZ249,S248+R249*'Flight Input'!$AQ249,0)</f>
        <v>0</v>
      </c>
      <c r="T249">
        <f>IF('Flight Input'!$AZ249,S249*'Analysis raw'!$B$13+'Analysis raw'!$B$14,0)</f>
        <v>0</v>
      </c>
      <c r="U249">
        <f>T249-'Flight Input'!$AE249</f>
        <v>0</v>
      </c>
      <c r="W249">
        <f>IF('Flight Input'!$AZ249,W248+K249*'Flight Input'!$AQ249,0)</f>
        <v>0</v>
      </c>
      <c r="X249">
        <f>IF('Flight Input'!$AZ249,X248+W249*'Flight Input'!$AQ249,0)</f>
        <v>0</v>
      </c>
      <c r="Y249">
        <f>IF('Flight Input'!$AZ249,X249*'Analysis raw'!$B$19+'Analysis raw'!$B$20,0)</f>
        <v>0</v>
      </c>
      <c r="Z249">
        <f>Y249-'Flight Input'!$AE249</f>
        <v>0</v>
      </c>
      <c r="AB249">
        <f>IF('Flight Input'!$AZ249,INTEGRAL2(E249,$B249,AB248,'Analysis raw'!$B$24),0)</f>
        <v>0</v>
      </c>
      <c r="AC249">
        <f>IF('Flight Input'!$AZ249,INTEGRAL2(AB249,$B249,AC248,'Analysis raw'!$B$25),0)</f>
        <v>0</v>
      </c>
      <c r="AD249">
        <f>IF('Flight Input'!$AZ249,AC249*'Analysis raw'!$B$26+'Analysis raw'!$B$27,0)</f>
        <v>0</v>
      </c>
      <c r="AE249">
        <f>AD249-'Flight Input'!$AE249</f>
        <v>0</v>
      </c>
    </row>
    <row r="250" spans="1:31" x14ac:dyDescent="0.3">
      <c r="A250">
        <v>248</v>
      </c>
      <c r="B250">
        <f>'Flight Input'!T250</f>
        <v>4.9575810000533238</v>
      </c>
      <c r="C250">
        <f>'Flight Input'!X250</f>
        <v>9.8527108065999993</v>
      </c>
      <c r="E250">
        <f>C250-'Analysis raw'!$B$2</f>
        <v>3.9191876657032054E-3</v>
      </c>
      <c r="F250">
        <f>IF('Flight Input'!$AS250,F249+E250*'Flight Input'!$AQ250,0)</f>
        <v>0</v>
      </c>
      <c r="G250">
        <f>IF('Flight Input'!$AZ250,G249+F250*'Flight Input'!$AQ250,0)</f>
        <v>0</v>
      </c>
      <c r="I250">
        <f>C250-'Analysis raw'!$B$3</f>
        <v>-5.4262738793777743E-3</v>
      </c>
      <c r="J250">
        <f>MEDIAN2(E250,'Analysis raw'!$B$12,2)</f>
        <v>3.9191876657032054E-3</v>
      </c>
      <c r="K250">
        <f>AVERAGE2(E250,'Analysis raw'!$B$18,2)</f>
        <v>3.9191876657032054E-3</v>
      </c>
      <c r="M250">
        <f>IF('Flight Input'!$AZ250,M249+E250*'Flight Input'!$AQ250,0)</f>
        <v>0</v>
      </c>
      <c r="N250">
        <f>IF('Flight Input'!$AZ250,N249+M250*'Flight Input'!$AQ250,0)</f>
        <v>0</v>
      </c>
      <c r="O250">
        <f>IF('Flight Input'!$AZ250,N250*'Analysis raw'!$B$4+'Analysis raw'!$B$5,0)</f>
        <v>0</v>
      </c>
      <c r="P250">
        <f>O250-'Flight Input'!$AE250</f>
        <v>0</v>
      </c>
      <c r="R250">
        <f>IF('Flight Input'!$AZ250,R249+J250*'Flight Input'!$AQ250,0)</f>
        <v>0</v>
      </c>
      <c r="S250">
        <f>IF('Flight Input'!$AZ250,S249+R250*'Flight Input'!$AQ250,0)</f>
        <v>0</v>
      </c>
      <c r="T250">
        <f>IF('Flight Input'!$AZ250,S250*'Analysis raw'!$B$13+'Analysis raw'!$B$14,0)</f>
        <v>0</v>
      </c>
      <c r="U250">
        <f>T250-'Flight Input'!$AE250</f>
        <v>0</v>
      </c>
      <c r="W250">
        <f>IF('Flight Input'!$AZ250,W249+K250*'Flight Input'!$AQ250,0)</f>
        <v>0</v>
      </c>
      <c r="X250">
        <f>IF('Flight Input'!$AZ250,X249+W250*'Flight Input'!$AQ250,0)</f>
        <v>0</v>
      </c>
      <c r="Y250">
        <f>IF('Flight Input'!$AZ250,X250*'Analysis raw'!$B$19+'Analysis raw'!$B$20,0)</f>
        <v>0</v>
      </c>
      <c r="Z250">
        <f>Y250-'Flight Input'!$AE250</f>
        <v>0</v>
      </c>
      <c r="AB250">
        <f>IF('Flight Input'!$AZ250,INTEGRAL2(E250,$B250,AB249,'Analysis raw'!$B$24),0)</f>
        <v>0</v>
      </c>
      <c r="AC250">
        <f>IF('Flight Input'!$AZ250,INTEGRAL2(AB250,$B250,AC249,'Analysis raw'!$B$25),0)</f>
        <v>0</v>
      </c>
      <c r="AD250">
        <f>IF('Flight Input'!$AZ250,AC250*'Analysis raw'!$B$26+'Analysis raw'!$B$27,0)</f>
        <v>0</v>
      </c>
      <c r="AE250">
        <f>AD250-'Flight Input'!$AE250</f>
        <v>0</v>
      </c>
    </row>
    <row r="251" spans="1:31" x14ac:dyDescent="0.3">
      <c r="A251">
        <v>249</v>
      </c>
      <c r="B251">
        <f>'Flight Input'!T251</f>
        <v>4.9739599999738857</v>
      </c>
      <c r="C251">
        <f>'Flight Input'!X251</f>
        <v>9.8506220859999996</v>
      </c>
      <c r="E251">
        <f>C251-'Analysis raw'!$B$2</f>
        <v>1.830467065703445E-3</v>
      </c>
      <c r="F251">
        <f>IF('Flight Input'!$AS251,F250+E251*'Flight Input'!$AQ251,0)</f>
        <v>0</v>
      </c>
      <c r="G251">
        <f>IF('Flight Input'!$AZ251,G250+F251*'Flight Input'!$AQ251,0)</f>
        <v>0</v>
      </c>
      <c r="I251">
        <f>C251-'Analysis raw'!$B$3</f>
        <v>-7.5149944793775347E-3</v>
      </c>
      <c r="J251">
        <f>MEDIAN2(E251,'Analysis raw'!$B$12,2)</f>
        <v>1.830467065703445E-3</v>
      </c>
      <c r="K251">
        <f>AVERAGE2(E251,'Analysis raw'!$B$18,2)</f>
        <v>1.830467065703445E-3</v>
      </c>
      <c r="M251">
        <f>IF('Flight Input'!$AZ251,M250+E251*'Flight Input'!$AQ251,0)</f>
        <v>0</v>
      </c>
      <c r="N251">
        <f>IF('Flight Input'!$AZ251,N250+M251*'Flight Input'!$AQ251,0)</f>
        <v>0</v>
      </c>
      <c r="O251">
        <f>IF('Flight Input'!$AZ251,N251*'Analysis raw'!$B$4+'Analysis raw'!$B$5,0)</f>
        <v>0</v>
      </c>
      <c r="P251">
        <f>O251-'Flight Input'!$AE251</f>
        <v>0</v>
      </c>
      <c r="R251">
        <f>IF('Flight Input'!$AZ251,R250+J251*'Flight Input'!$AQ251,0)</f>
        <v>0</v>
      </c>
      <c r="S251">
        <f>IF('Flight Input'!$AZ251,S250+R251*'Flight Input'!$AQ251,0)</f>
        <v>0</v>
      </c>
      <c r="T251">
        <f>IF('Flight Input'!$AZ251,S251*'Analysis raw'!$B$13+'Analysis raw'!$B$14,0)</f>
        <v>0</v>
      </c>
      <c r="U251">
        <f>T251-'Flight Input'!$AE251</f>
        <v>0</v>
      </c>
      <c r="W251">
        <f>IF('Flight Input'!$AZ251,W250+K251*'Flight Input'!$AQ251,0)</f>
        <v>0</v>
      </c>
      <c r="X251">
        <f>IF('Flight Input'!$AZ251,X250+W251*'Flight Input'!$AQ251,0)</f>
        <v>0</v>
      </c>
      <c r="Y251">
        <f>IF('Flight Input'!$AZ251,X251*'Analysis raw'!$B$19+'Analysis raw'!$B$20,0)</f>
        <v>0</v>
      </c>
      <c r="Z251">
        <f>Y251-'Flight Input'!$AE251</f>
        <v>0</v>
      </c>
      <c r="AB251">
        <f>IF('Flight Input'!$AZ251,INTEGRAL2(E251,$B251,AB250,'Analysis raw'!$B$24),0)</f>
        <v>0</v>
      </c>
      <c r="AC251">
        <f>IF('Flight Input'!$AZ251,INTEGRAL2(AB251,$B251,AC250,'Analysis raw'!$B$25),0)</f>
        <v>0</v>
      </c>
      <c r="AD251">
        <f>IF('Flight Input'!$AZ251,AC251*'Analysis raw'!$B$26+'Analysis raw'!$B$27,0)</f>
        <v>0</v>
      </c>
      <c r="AE251">
        <f>AD251-'Flight Input'!$AE251</f>
        <v>0</v>
      </c>
    </row>
    <row r="252" spans="1:31" x14ac:dyDescent="0.3">
      <c r="A252">
        <v>250</v>
      </c>
      <c r="B252">
        <f>'Flight Input'!T252</f>
        <v>4.9985830000368878</v>
      </c>
      <c r="C252">
        <f>'Flight Input'!X252</f>
        <v>9.8492197994000001</v>
      </c>
      <c r="E252">
        <f>C252-'Analysis raw'!$B$2</f>
        <v>4.2818046570403112E-4</v>
      </c>
      <c r="F252">
        <f>IF('Flight Input'!$AS252,F251+E252*'Flight Input'!$AQ252,0)</f>
        <v>0</v>
      </c>
      <c r="G252">
        <f>IF('Flight Input'!$AZ252,G251+F252*'Flight Input'!$AQ252,0)</f>
        <v>0</v>
      </c>
      <c r="I252">
        <f>C252-'Analysis raw'!$B$3</f>
        <v>-8.9172810793769486E-3</v>
      </c>
      <c r="J252">
        <f>MEDIAN2(E252,'Analysis raw'!$B$12,2)</f>
        <v>4.2818046570403112E-4</v>
      </c>
      <c r="K252">
        <f>AVERAGE2(E252,'Analysis raw'!$B$18,2)</f>
        <v>4.2818046570403112E-4</v>
      </c>
      <c r="M252">
        <f>IF('Flight Input'!$AZ252,M251+E252*'Flight Input'!$AQ252,0)</f>
        <v>0</v>
      </c>
      <c r="N252">
        <f>IF('Flight Input'!$AZ252,N251+M252*'Flight Input'!$AQ252,0)</f>
        <v>0</v>
      </c>
      <c r="O252">
        <f>IF('Flight Input'!$AZ252,N252*'Analysis raw'!$B$4+'Analysis raw'!$B$5,0)</f>
        <v>0</v>
      </c>
      <c r="P252">
        <f>O252-'Flight Input'!$AE252</f>
        <v>0</v>
      </c>
      <c r="R252">
        <f>IF('Flight Input'!$AZ252,R251+J252*'Flight Input'!$AQ252,0)</f>
        <v>0</v>
      </c>
      <c r="S252">
        <f>IF('Flight Input'!$AZ252,S251+R252*'Flight Input'!$AQ252,0)</f>
        <v>0</v>
      </c>
      <c r="T252">
        <f>IF('Flight Input'!$AZ252,S252*'Analysis raw'!$B$13+'Analysis raw'!$B$14,0)</f>
        <v>0</v>
      </c>
      <c r="U252">
        <f>T252-'Flight Input'!$AE252</f>
        <v>0</v>
      </c>
      <c r="W252">
        <f>IF('Flight Input'!$AZ252,W251+K252*'Flight Input'!$AQ252,0)</f>
        <v>0</v>
      </c>
      <c r="X252">
        <f>IF('Flight Input'!$AZ252,X251+W252*'Flight Input'!$AQ252,0)</f>
        <v>0</v>
      </c>
      <c r="Y252">
        <f>IF('Flight Input'!$AZ252,X252*'Analysis raw'!$B$19+'Analysis raw'!$B$20,0)</f>
        <v>0</v>
      </c>
      <c r="Z252">
        <f>Y252-'Flight Input'!$AE252</f>
        <v>0</v>
      </c>
      <c r="AB252">
        <f>IF('Flight Input'!$AZ252,INTEGRAL2(E252,$B252,AB251,'Analysis raw'!$B$24),0)</f>
        <v>0</v>
      </c>
      <c r="AC252">
        <f>IF('Flight Input'!$AZ252,INTEGRAL2(AB252,$B252,AC251,'Analysis raw'!$B$25),0)</f>
        <v>0</v>
      </c>
      <c r="AD252">
        <f>IF('Flight Input'!$AZ252,AC252*'Analysis raw'!$B$26+'Analysis raw'!$B$27,0)</f>
        <v>0</v>
      </c>
      <c r="AE252">
        <f>AD252-'Flight Input'!$AE252</f>
        <v>0</v>
      </c>
    </row>
    <row r="253" spans="1:31" x14ac:dyDescent="0.3">
      <c r="A253">
        <v>251</v>
      </c>
      <c r="B253">
        <f>'Flight Input'!T253</f>
        <v>5.020498999976553</v>
      </c>
      <c r="C253">
        <f>'Flight Input'!X253</f>
        <v>9.849690497000001</v>
      </c>
      <c r="E253">
        <f>C253-'Analysis raw'!$B$2</f>
        <v>8.9887806570487783E-4</v>
      </c>
      <c r="F253">
        <f>IF('Flight Input'!$AS253,F252+E253*'Flight Input'!$AQ253,0)</f>
        <v>0</v>
      </c>
      <c r="G253">
        <f>IF('Flight Input'!$AZ253,G252+F253*'Flight Input'!$AQ253,0)</f>
        <v>0</v>
      </c>
      <c r="I253">
        <f>C253-'Analysis raw'!$B$3</f>
        <v>-8.4465834793761019E-3</v>
      </c>
      <c r="J253">
        <f>MEDIAN2(E253,'Analysis raw'!$B$12,2)</f>
        <v>8.9887806570487783E-4</v>
      </c>
      <c r="K253">
        <f>AVERAGE2(E253,'Analysis raw'!$B$18,2)</f>
        <v>8.9887806570487783E-4</v>
      </c>
      <c r="M253">
        <f>IF('Flight Input'!$AZ253,M252+E253*'Flight Input'!$AQ253,0)</f>
        <v>0</v>
      </c>
      <c r="N253">
        <f>IF('Flight Input'!$AZ253,N252+M253*'Flight Input'!$AQ253,0)</f>
        <v>0</v>
      </c>
      <c r="O253">
        <f>IF('Flight Input'!$AZ253,N253*'Analysis raw'!$B$4+'Analysis raw'!$B$5,0)</f>
        <v>0</v>
      </c>
      <c r="P253">
        <f>O253-'Flight Input'!$AE253</f>
        <v>0</v>
      </c>
      <c r="R253">
        <f>IF('Flight Input'!$AZ253,R252+J253*'Flight Input'!$AQ253,0)</f>
        <v>0</v>
      </c>
      <c r="S253">
        <f>IF('Flight Input'!$AZ253,S252+R253*'Flight Input'!$AQ253,0)</f>
        <v>0</v>
      </c>
      <c r="T253">
        <f>IF('Flight Input'!$AZ253,S253*'Analysis raw'!$B$13+'Analysis raw'!$B$14,0)</f>
        <v>0</v>
      </c>
      <c r="U253">
        <f>T253-'Flight Input'!$AE253</f>
        <v>0</v>
      </c>
      <c r="W253">
        <f>IF('Flight Input'!$AZ253,W252+K253*'Flight Input'!$AQ253,0)</f>
        <v>0</v>
      </c>
      <c r="X253">
        <f>IF('Flight Input'!$AZ253,X252+W253*'Flight Input'!$AQ253,0)</f>
        <v>0</v>
      </c>
      <c r="Y253">
        <f>IF('Flight Input'!$AZ253,X253*'Analysis raw'!$B$19+'Analysis raw'!$B$20,0)</f>
        <v>0</v>
      </c>
      <c r="Z253">
        <f>Y253-'Flight Input'!$AE253</f>
        <v>0</v>
      </c>
      <c r="AB253">
        <f>IF('Flight Input'!$AZ253,INTEGRAL2(E253,$B253,AB252,'Analysis raw'!$B$24),0)</f>
        <v>0</v>
      </c>
      <c r="AC253">
        <f>IF('Flight Input'!$AZ253,INTEGRAL2(AB253,$B253,AC252,'Analysis raw'!$B$25),0)</f>
        <v>0</v>
      </c>
      <c r="AD253">
        <f>IF('Flight Input'!$AZ253,AC253*'Analysis raw'!$B$26+'Analysis raw'!$B$27,0)</f>
        <v>0</v>
      </c>
      <c r="AE253">
        <f>AD253-'Flight Input'!$AE253</f>
        <v>0</v>
      </c>
    </row>
    <row r="254" spans="1:31" x14ac:dyDescent="0.3">
      <c r="A254">
        <v>252</v>
      </c>
      <c r="B254">
        <f>'Flight Input'!T254</f>
        <v>5.0387859999900684</v>
      </c>
      <c r="C254">
        <f>'Flight Input'!X254</f>
        <v>9.8662923936000002</v>
      </c>
      <c r="E254">
        <f>C254-'Analysis raw'!$B$2</f>
        <v>1.75007746657041E-2</v>
      </c>
      <c r="F254">
        <f>IF('Flight Input'!$AS254,F253+E254*'Flight Input'!$AQ254,0)</f>
        <v>0</v>
      </c>
      <c r="G254">
        <f>IF('Flight Input'!$AZ254,G253+F254*'Flight Input'!$AQ254,0)</f>
        <v>0</v>
      </c>
      <c r="I254">
        <f>C254-'Analysis raw'!$B$3</f>
        <v>8.15531312062312E-3</v>
      </c>
      <c r="J254">
        <f>MEDIAN2(E254,'Analysis raw'!$B$12,2)</f>
        <v>1.75007746657041E-2</v>
      </c>
      <c r="K254">
        <f>AVERAGE2(E254,'Analysis raw'!$B$18,2)</f>
        <v>1.75007746657041E-2</v>
      </c>
      <c r="M254">
        <f>IF('Flight Input'!$AZ254,M253+E254*'Flight Input'!$AQ254,0)</f>
        <v>0</v>
      </c>
      <c r="N254">
        <f>IF('Flight Input'!$AZ254,N253+M254*'Flight Input'!$AQ254,0)</f>
        <v>0</v>
      </c>
      <c r="O254">
        <f>IF('Flight Input'!$AZ254,N254*'Analysis raw'!$B$4+'Analysis raw'!$B$5,0)</f>
        <v>0</v>
      </c>
      <c r="P254">
        <f>O254-'Flight Input'!$AE254</f>
        <v>0</v>
      </c>
      <c r="R254">
        <f>IF('Flight Input'!$AZ254,R253+J254*'Flight Input'!$AQ254,0)</f>
        <v>0</v>
      </c>
      <c r="S254">
        <f>IF('Flight Input'!$AZ254,S253+R254*'Flight Input'!$AQ254,0)</f>
        <v>0</v>
      </c>
      <c r="T254">
        <f>IF('Flight Input'!$AZ254,S254*'Analysis raw'!$B$13+'Analysis raw'!$B$14,0)</f>
        <v>0</v>
      </c>
      <c r="U254">
        <f>T254-'Flight Input'!$AE254</f>
        <v>0</v>
      </c>
      <c r="W254">
        <f>IF('Flight Input'!$AZ254,W253+K254*'Flight Input'!$AQ254,0)</f>
        <v>0</v>
      </c>
      <c r="X254">
        <f>IF('Flight Input'!$AZ254,X253+W254*'Flight Input'!$AQ254,0)</f>
        <v>0</v>
      </c>
      <c r="Y254">
        <f>IF('Flight Input'!$AZ254,X254*'Analysis raw'!$B$19+'Analysis raw'!$B$20,0)</f>
        <v>0</v>
      </c>
      <c r="Z254">
        <f>Y254-'Flight Input'!$AE254</f>
        <v>0</v>
      </c>
      <c r="AB254">
        <f>IF('Flight Input'!$AZ254,INTEGRAL2(E254,$B254,AB253,'Analysis raw'!$B$24),0)</f>
        <v>0</v>
      </c>
      <c r="AC254">
        <f>IF('Flight Input'!$AZ254,INTEGRAL2(AB254,$B254,AC253,'Analysis raw'!$B$25),0)</f>
        <v>0</v>
      </c>
      <c r="AD254">
        <f>IF('Flight Input'!$AZ254,AC254*'Analysis raw'!$B$26+'Analysis raw'!$B$27,0)</f>
        <v>0</v>
      </c>
      <c r="AE254">
        <f>AD254-'Flight Input'!$AE254</f>
        <v>0</v>
      </c>
    </row>
    <row r="255" spans="1:31" x14ac:dyDescent="0.3">
      <c r="A255">
        <v>253</v>
      </c>
      <c r="B255">
        <f>'Flight Input'!T255</f>
        <v>5.0586830000393093</v>
      </c>
      <c r="C255">
        <f>'Flight Input'!X255</f>
        <v>9.9415353662000001</v>
      </c>
      <c r="E255">
        <f>C255-'Analysis raw'!$B$2</f>
        <v>9.2743747265704002E-2</v>
      </c>
      <c r="F255">
        <f>IF('Flight Input'!$AS255,F254+E255*'Flight Input'!$AQ255,0)</f>
        <v>0</v>
      </c>
      <c r="G255">
        <f>IF('Flight Input'!$AZ255,G254+F255*'Flight Input'!$AQ255,0)</f>
        <v>0</v>
      </c>
      <c r="I255">
        <f>C255-'Analysis raw'!$B$3</f>
        <v>8.3398285720623022E-2</v>
      </c>
      <c r="J255">
        <f>MEDIAN2(E255,'Analysis raw'!$B$12,2)</f>
        <v>9.2743747265704002E-2</v>
      </c>
      <c r="K255">
        <f>AVERAGE2(E255,'Analysis raw'!$B$18,2)</f>
        <v>9.2743747265704002E-2</v>
      </c>
      <c r="M255">
        <f>IF('Flight Input'!$AZ255,M254+E255*'Flight Input'!$AQ255,0)</f>
        <v>0</v>
      </c>
      <c r="N255">
        <f>IF('Flight Input'!$AZ255,N254+M255*'Flight Input'!$AQ255,0)</f>
        <v>0</v>
      </c>
      <c r="O255">
        <f>IF('Flight Input'!$AZ255,N255*'Analysis raw'!$B$4+'Analysis raw'!$B$5,0)</f>
        <v>0</v>
      </c>
      <c r="P255">
        <f>O255-'Flight Input'!$AE255</f>
        <v>0</v>
      </c>
      <c r="R255">
        <f>IF('Flight Input'!$AZ255,R254+J255*'Flight Input'!$AQ255,0)</f>
        <v>0</v>
      </c>
      <c r="S255">
        <f>IF('Flight Input'!$AZ255,S254+R255*'Flight Input'!$AQ255,0)</f>
        <v>0</v>
      </c>
      <c r="T255">
        <f>IF('Flight Input'!$AZ255,S255*'Analysis raw'!$B$13+'Analysis raw'!$B$14,0)</f>
        <v>0</v>
      </c>
      <c r="U255">
        <f>T255-'Flight Input'!$AE255</f>
        <v>0</v>
      </c>
      <c r="W255">
        <f>IF('Flight Input'!$AZ255,W254+K255*'Flight Input'!$AQ255,0)</f>
        <v>0</v>
      </c>
      <c r="X255">
        <f>IF('Flight Input'!$AZ255,X254+W255*'Flight Input'!$AQ255,0)</f>
        <v>0</v>
      </c>
      <c r="Y255">
        <f>IF('Flight Input'!$AZ255,X255*'Analysis raw'!$B$19+'Analysis raw'!$B$20,0)</f>
        <v>0</v>
      </c>
      <c r="Z255">
        <f>Y255-'Flight Input'!$AE255</f>
        <v>0</v>
      </c>
      <c r="AB255">
        <f>IF('Flight Input'!$AZ255,INTEGRAL2(E255,$B255,AB254,'Analysis raw'!$B$24),0)</f>
        <v>0</v>
      </c>
      <c r="AC255">
        <f>IF('Flight Input'!$AZ255,INTEGRAL2(AB255,$B255,AC254,'Analysis raw'!$B$25),0)</f>
        <v>0</v>
      </c>
      <c r="AD255">
        <f>IF('Flight Input'!$AZ255,AC255*'Analysis raw'!$B$26+'Analysis raw'!$B$27,0)</f>
        <v>0</v>
      </c>
      <c r="AE255">
        <f>AD255-'Flight Input'!$AE255</f>
        <v>0</v>
      </c>
    </row>
    <row r="256" spans="1:31" x14ac:dyDescent="0.3">
      <c r="A256">
        <v>254</v>
      </c>
      <c r="B256">
        <f>'Flight Input'!T256</f>
        <v>5.0803170000435784</v>
      </c>
      <c r="C256">
        <f>'Flight Input'!X256</f>
        <v>9.8393057312000014</v>
      </c>
      <c r="E256">
        <f>C256-'Analysis raw'!$B$2</f>
        <v>-9.4858877342947068E-3</v>
      </c>
      <c r="F256">
        <f>IF('Flight Input'!$AS256,F255+E256*'Flight Input'!$AQ256,0)</f>
        <v>0</v>
      </c>
      <c r="G256">
        <f>IF('Flight Input'!$AZ256,G255+F256*'Flight Input'!$AQ256,0)</f>
        <v>0</v>
      </c>
      <c r="I256">
        <f>C256-'Analysis raw'!$B$3</f>
        <v>-1.8831349279375686E-2</v>
      </c>
      <c r="J256">
        <f>MEDIAN2(E256,'Analysis raw'!$B$12,2)</f>
        <v>-9.4858877342947068E-3</v>
      </c>
      <c r="K256">
        <f>AVERAGE2(E256,'Analysis raw'!$B$18,2)</f>
        <v>-9.4858877342947068E-3</v>
      </c>
      <c r="M256">
        <f>IF('Flight Input'!$AZ256,M255+E256*'Flight Input'!$AQ256,0)</f>
        <v>0</v>
      </c>
      <c r="N256">
        <f>IF('Flight Input'!$AZ256,N255+M256*'Flight Input'!$AQ256,0)</f>
        <v>0</v>
      </c>
      <c r="O256">
        <f>IF('Flight Input'!$AZ256,N256*'Analysis raw'!$B$4+'Analysis raw'!$B$5,0)</f>
        <v>0</v>
      </c>
      <c r="P256">
        <f>O256-'Flight Input'!$AE256</f>
        <v>0</v>
      </c>
      <c r="R256">
        <f>IF('Flight Input'!$AZ256,R255+J256*'Flight Input'!$AQ256,0)</f>
        <v>0</v>
      </c>
      <c r="S256">
        <f>IF('Flight Input'!$AZ256,S255+R256*'Flight Input'!$AQ256,0)</f>
        <v>0</v>
      </c>
      <c r="T256">
        <f>IF('Flight Input'!$AZ256,S256*'Analysis raw'!$B$13+'Analysis raw'!$B$14,0)</f>
        <v>0</v>
      </c>
      <c r="U256">
        <f>T256-'Flight Input'!$AE256</f>
        <v>0</v>
      </c>
      <c r="W256">
        <f>IF('Flight Input'!$AZ256,W255+K256*'Flight Input'!$AQ256,0)</f>
        <v>0</v>
      </c>
      <c r="X256">
        <f>IF('Flight Input'!$AZ256,X255+W256*'Flight Input'!$AQ256,0)</f>
        <v>0</v>
      </c>
      <c r="Y256">
        <f>IF('Flight Input'!$AZ256,X256*'Analysis raw'!$B$19+'Analysis raw'!$B$20,0)</f>
        <v>0</v>
      </c>
      <c r="Z256">
        <f>Y256-'Flight Input'!$AE256</f>
        <v>0</v>
      </c>
      <c r="AB256">
        <f>IF('Flight Input'!$AZ256,INTEGRAL2(E256,$B256,AB255,'Analysis raw'!$B$24),0)</f>
        <v>0</v>
      </c>
      <c r="AC256">
        <f>IF('Flight Input'!$AZ256,INTEGRAL2(AB256,$B256,AC255,'Analysis raw'!$B$25),0)</f>
        <v>0</v>
      </c>
      <c r="AD256">
        <f>IF('Flight Input'!$AZ256,AC256*'Analysis raw'!$B$26+'Analysis raw'!$B$27,0)</f>
        <v>0</v>
      </c>
      <c r="AE256">
        <f>AD256-'Flight Input'!$AE256</f>
        <v>0</v>
      </c>
    </row>
    <row r="257" spans="1:31" x14ac:dyDescent="0.3">
      <c r="A257">
        <v>255</v>
      </c>
      <c r="B257">
        <f>'Flight Input'!T257</f>
        <v>5.1003529999870807</v>
      </c>
      <c r="C257">
        <f>'Flight Input'!X257</f>
        <v>9.8490727064000012</v>
      </c>
      <c r="E257">
        <f>C257-'Analysis raw'!$B$2</f>
        <v>2.8108746570509879E-4</v>
      </c>
      <c r="F257">
        <f>IF('Flight Input'!$AS257,F256+E257*'Flight Input'!$AQ257,0)</f>
        <v>0</v>
      </c>
      <c r="G257">
        <f>IF('Flight Input'!$AZ257,G256+F257*'Flight Input'!$AQ257,0)</f>
        <v>0</v>
      </c>
      <c r="I257">
        <f>C257-'Analysis raw'!$B$3</f>
        <v>-9.0643740793758809E-3</v>
      </c>
      <c r="J257">
        <f>MEDIAN2(E257,'Analysis raw'!$B$12,2)</f>
        <v>2.8108746570509879E-4</v>
      </c>
      <c r="K257">
        <f>AVERAGE2(E257,'Analysis raw'!$B$18,2)</f>
        <v>2.8108746570509879E-4</v>
      </c>
      <c r="M257">
        <f>IF('Flight Input'!$AZ257,M256+E257*'Flight Input'!$AQ257,0)</f>
        <v>0</v>
      </c>
      <c r="N257">
        <f>IF('Flight Input'!$AZ257,N256+M257*'Flight Input'!$AQ257,0)</f>
        <v>0</v>
      </c>
      <c r="O257">
        <f>IF('Flight Input'!$AZ257,N257*'Analysis raw'!$B$4+'Analysis raw'!$B$5,0)</f>
        <v>0</v>
      </c>
      <c r="P257">
        <f>O257-'Flight Input'!$AE257</f>
        <v>0</v>
      </c>
      <c r="R257">
        <f>IF('Flight Input'!$AZ257,R256+J257*'Flight Input'!$AQ257,0)</f>
        <v>0</v>
      </c>
      <c r="S257">
        <f>IF('Flight Input'!$AZ257,S256+R257*'Flight Input'!$AQ257,0)</f>
        <v>0</v>
      </c>
      <c r="T257">
        <f>IF('Flight Input'!$AZ257,S257*'Analysis raw'!$B$13+'Analysis raw'!$B$14,0)</f>
        <v>0</v>
      </c>
      <c r="U257">
        <f>T257-'Flight Input'!$AE257</f>
        <v>0</v>
      </c>
      <c r="W257">
        <f>IF('Flight Input'!$AZ257,W256+K257*'Flight Input'!$AQ257,0)</f>
        <v>0</v>
      </c>
      <c r="X257">
        <f>IF('Flight Input'!$AZ257,X256+W257*'Flight Input'!$AQ257,0)</f>
        <v>0</v>
      </c>
      <c r="Y257">
        <f>IF('Flight Input'!$AZ257,X257*'Analysis raw'!$B$19+'Analysis raw'!$B$20,0)</f>
        <v>0</v>
      </c>
      <c r="Z257">
        <f>Y257-'Flight Input'!$AE257</f>
        <v>0</v>
      </c>
      <c r="AB257">
        <f>IF('Flight Input'!$AZ257,INTEGRAL2(E257,$B257,AB256,'Analysis raw'!$B$24),0)</f>
        <v>0</v>
      </c>
      <c r="AC257">
        <f>IF('Flight Input'!$AZ257,INTEGRAL2(AB257,$B257,AC256,'Analysis raw'!$B$25),0)</f>
        <v>0</v>
      </c>
      <c r="AD257">
        <f>IF('Flight Input'!$AZ257,AC257*'Analysis raw'!$B$26+'Analysis raw'!$B$27,0)</f>
        <v>0</v>
      </c>
      <c r="AE257">
        <f>AD257-'Flight Input'!$AE257</f>
        <v>0</v>
      </c>
    </row>
    <row r="258" spans="1:31" x14ac:dyDescent="0.3">
      <c r="A258">
        <v>256</v>
      </c>
      <c r="B258">
        <f>'Flight Input'!T258</f>
        <v>5.1097049999516457</v>
      </c>
      <c r="C258">
        <f>'Flight Input'!X258</f>
        <v>9.8438656142000003</v>
      </c>
      <c r="E258">
        <f>C258-'Analysis raw'!$B$2</f>
        <v>-4.9260047342958302E-3</v>
      </c>
      <c r="F258">
        <f>IF('Flight Input'!$AS258,F257+E258*'Flight Input'!$AQ258,0)</f>
        <v>0</v>
      </c>
      <c r="G258">
        <f>IF('Flight Input'!$AZ258,G257+F258*'Flight Input'!$AQ258,0)</f>
        <v>0</v>
      </c>
      <c r="I258">
        <f>C258-'Analysis raw'!$B$3</f>
        <v>-1.427146627937681E-2</v>
      </c>
      <c r="J258">
        <f>MEDIAN2(E258,'Analysis raw'!$B$12,2)</f>
        <v>-4.9260047342958302E-3</v>
      </c>
      <c r="K258">
        <f>AVERAGE2(E258,'Analysis raw'!$B$18,2)</f>
        <v>-4.9260047342958302E-3</v>
      </c>
      <c r="M258">
        <f>IF('Flight Input'!$AZ258,M257+E258*'Flight Input'!$AQ258,0)</f>
        <v>0</v>
      </c>
      <c r="N258">
        <f>IF('Flight Input'!$AZ258,N257+M258*'Flight Input'!$AQ258,0)</f>
        <v>0</v>
      </c>
      <c r="O258">
        <f>IF('Flight Input'!$AZ258,N258*'Analysis raw'!$B$4+'Analysis raw'!$B$5,0)</f>
        <v>0</v>
      </c>
      <c r="P258">
        <f>O258-'Flight Input'!$AE258</f>
        <v>0</v>
      </c>
      <c r="R258">
        <f>IF('Flight Input'!$AZ258,R257+J258*'Flight Input'!$AQ258,0)</f>
        <v>0</v>
      </c>
      <c r="S258">
        <f>IF('Flight Input'!$AZ258,S257+R258*'Flight Input'!$AQ258,0)</f>
        <v>0</v>
      </c>
      <c r="T258">
        <f>IF('Flight Input'!$AZ258,S258*'Analysis raw'!$B$13+'Analysis raw'!$B$14,0)</f>
        <v>0</v>
      </c>
      <c r="U258">
        <f>T258-'Flight Input'!$AE258</f>
        <v>0</v>
      </c>
      <c r="W258">
        <f>IF('Flight Input'!$AZ258,W257+K258*'Flight Input'!$AQ258,0)</f>
        <v>0</v>
      </c>
      <c r="X258">
        <f>IF('Flight Input'!$AZ258,X257+W258*'Flight Input'!$AQ258,0)</f>
        <v>0</v>
      </c>
      <c r="Y258">
        <f>IF('Flight Input'!$AZ258,X258*'Analysis raw'!$B$19+'Analysis raw'!$B$20,0)</f>
        <v>0</v>
      </c>
      <c r="Z258">
        <f>Y258-'Flight Input'!$AE258</f>
        <v>0</v>
      </c>
      <c r="AB258">
        <f>IF('Flight Input'!$AZ258,INTEGRAL2(E258,$B258,AB257,'Analysis raw'!$B$24),0)</f>
        <v>0</v>
      </c>
      <c r="AC258">
        <f>IF('Flight Input'!$AZ258,INTEGRAL2(AB258,$B258,AC257,'Analysis raw'!$B$25),0)</f>
        <v>0</v>
      </c>
      <c r="AD258">
        <f>IF('Flight Input'!$AZ258,AC258*'Analysis raw'!$B$26+'Analysis raw'!$B$27,0)</f>
        <v>0</v>
      </c>
      <c r="AE258">
        <f>AD258-'Flight Input'!$AE258</f>
        <v>0</v>
      </c>
    </row>
    <row r="259" spans="1:31" x14ac:dyDescent="0.3">
      <c r="A259">
        <v>257</v>
      </c>
      <c r="B259">
        <f>'Flight Input'!T259</f>
        <v>5.1333990000421181</v>
      </c>
      <c r="C259">
        <f>'Flight Input'!X259</f>
        <v>9.848219567000001</v>
      </c>
      <c r="E259">
        <f>C259-'Analysis raw'!$B$2</f>
        <v>-5.7205193429510359E-4</v>
      </c>
      <c r="F259">
        <f>IF('Flight Input'!$AS259,F258+E259*'Flight Input'!$AQ259,0)</f>
        <v>0</v>
      </c>
      <c r="G259">
        <f>IF('Flight Input'!$AZ259,G258+F259*'Flight Input'!$AQ259,0)</f>
        <v>0</v>
      </c>
      <c r="I259">
        <f>C259-'Analysis raw'!$B$3</f>
        <v>-9.9175134793760833E-3</v>
      </c>
      <c r="J259">
        <f>MEDIAN2(E259,'Analysis raw'!$B$12,2)</f>
        <v>-5.7205193429510359E-4</v>
      </c>
      <c r="K259">
        <f>AVERAGE2(E259,'Analysis raw'!$B$18,2)</f>
        <v>-5.7205193429510359E-4</v>
      </c>
      <c r="M259">
        <f>IF('Flight Input'!$AZ259,M258+E259*'Flight Input'!$AQ259,0)</f>
        <v>0</v>
      </c>
      <c r="N259">
        <f>IF('Flight Input'!$AZ259,N258+M259*'Flight Input'!$AQ259,0)</f>
        <v>0</v>
      </c>
      <c r="O259">
        <f>IF('Flight Input'!$AZ259,N259*'Analysis raw'!$B$4+'Analysis raw'!$B$5,0)</f>
        <v>0</v>
      </c>
      <c r="P259">
        <f>O259-'Flight Input'!$AE259</f>
        <v>0</v>
      </c>
      <c r="R259">
        <f>IF('Flight Input'!$AZ259,R258+J259*'Flight Input'!$AQ259,0)</f>
        <v>0</v>
      </c>
      <c r="S259">
        <f>IF('Flight Input'!$AZ259,S258+R259*'Flight Input'!$AQ259,0)</f>
        <v>0</v>
      </c>
      <c r="T259">
        <f>IF('Flight Input'!$AZ259,S259*'Analysis raw'!$B$13+'Analysis raw'!$B$14,0)</f>
        <v>0</v>
      </c>
      <c r="U259">
        <f>T259-'Flight Input'!$AE259</f>
        <v>0</v>
      </c>
      <c r="W259">
        <f>IF('Flight Input'!$AZ259,W258+K259*'Flight Input'!$AQ259,0)</f>
        <v>0</v>
      </c>
      <c r="X259">
        <f>IF('Flight Input'!$AZ259,X258+W259*'Flight Input'!$AQ259,0)</f>
        <v>0</v>
      </c>
      <c r="Y259">
        <f>IF('Flight Input'!$AZ259,X259*'Analysis raw'!$B$19+'Analysis raw'!$B$20,0)</f>
        <v>0</v>
      </c>
      <c r="Z259">
        <f>Y259-'Flight Input'!$AE259</f>
        <v>0</v>
      </c>
      <c r="AB259">
        <f>IF('Flight Input'!$AZ259,INTEGRAL2(E259,$B259,AB258,'Analysis raw'!$B$24),0)</f>
        <v>0</v>
      </c>
      <c r="AC259">
        <f>IF('Flight Input'!$AZ259,INTEGRAL2(AB259,$B259,AC258,'Analysis raw'!$B$25),0)</f>
        <v>0</v>
      </c>
      <c r="AD259">
        <f>IF('Flight Input'!$AZ259,AC259*'Analysis raw'!$B$26+'Analysis raw'!$B$27,0)</f>
        <v>0</v>
      </c>
      <c r="AE259">
        <f>AD259-'Flight Input'!$AE259</f>
        <v>0</v>
      </c>
    </row>
    <row r="260" spans="1:31" x14ac:dyDescent="0.3">
      <c r="A260">
        <v>258</v>
      </c>
      <c r="B260">
        <f>'Flight Input'!T260</f>
        <v>5.1597980000078678</v>
      </c>
      <c r="C260">
        <f>'Flight Input'!X260</f>
        <v>9.8487491018000011</v>
      </c>
      <c r="E260">
        <f>C260-'Analysis raw'!$B$2</f>
        <v>-4.2517134295039227E-5</v>
      </c>
      <c r="F260">
        <f>IF('Flight Input'!$AS260,F259+E260*'Flight Input'!$AQ260,0)</f>
        <v>0</v>
      </c>
      <c r="G260">
        <f>IF('Flight Input'!$AZ260,G259+F260*'Flight Input'!$AQ260,0)</f>
        <v>0</v>
      </c>
      <c r="I260">
        <f>C260-'Analysis raw'!$B$3</f>
        <v>-9.3879786793760189E-3</v>
      </c>
      <c r="J260">
        <f>MEDIAN2(E260,'Analysis raw'!$B$12,2)</f>
        <v>-4.2517134295039227E-5</v>
      </c>
      <c r="K260">
        <f>AVERAGE2(E260,'Analysis raw'!$B$18,2)</f>
        <v>-4.2517134295039227E-5</v>
      </c>
      <c r="M260">
        <f>IF('Flight Input'!$AZ260,M259+E260*'Flight Input'!$AQ260,0)</f>
        <v>0</v>
      </c>
      <c r="N260">
        <f>IF('Flight Input'!$AZ260,N259+M260*'Flight Input'!$AQ260,0)</f>
        <v>0</v>
      </c>
      <c r="O260">
        <f>IF('Flight Input'!$AZ260,N260*'Analysis raw'!$B$4+'Analysis raw'!$B$5,0)</f>
        <v>0</v>
      </c>
      <c r="P260">
        <f>O260-'Flight Input'!$AE260</f>
        <v>0</v>
      </c>
      <c r="R260">
        <f>IF('Flight Input'!$AZ260,R259+J260*'Flight Input'!$AQ260,0)</f>
        <v>0</v>
      </c>
      <c r="S260">
        <f>IF('Flight Input'!$AZ260,S259+R260*'Flight Input'!$AQ260,0)</f>
        <v>0</v>
      </c>
      <c r="T260">
        <f>IF('Flight Input'!$AZ260,S260*'Analysis raw'!$B$13+'Analysis raw'!$B$14,0)</f>
        <v>0</v>
      </c>
      <c r="U260">
        <f>T260-'Flight Input'!$AE260</f>
        <v>0</v>
      </c>
      <c r="W260">
        <f>IF('Flight Input'!$AZ260,W259+K260*'Flight Input'!$AQ260,0)</f>
        <v>0</v>
      </c>
      <c r="X260">
        <f>IF('Flight Input'!$AZ260,X259+W260*'Flight Input'!$AQ260,0)</f>
        <v>0</v>
      </c>
      <c r="Y260">
        <f>IF('Flight Input'!$AZ260,X260*'Analysis raw'!$B$19+'Analysis raw'!$B$20,0)</f>
        <v>0</v>
      </c>
      <c r="Z260">
        <f>Y260-'Flight Input'!$AE260</f>
        <v>0</v>
      </c>
      <c r="AB260">
        <f>IF('Flight Input'!$AZ260,INTEGRAL2(E260,$B260,AB259,'Analysis raw'!$B$24),0)</f>
        <v>0</v>
      </c>
      <c r="AC260">
        <f>IF('Flight Input'!$AZ260,INTEGRAL2(AB260,$B260,AC259,'Analysis raw'!$B$25),0)</f>
        <v>0</v>
      </c>
      <c r="AD260">
        <f>IF('Flight Input'!$AZ260,AC260*'Analysis raw'!$B$26+'Analysis raw'!$B$27,0)</f>
        <v>0</v>
      </c>
      <c r="AE260">
        <f>AD260-'Flight Input'!$AE260</f>
        <v>0</v>
      </c>
    </row>
    <row r="261" spans="1:31" x14ac:dyDescent="0.3">
      <c r="A261">
        <v>259</v>
      </c>
      <c r="B261">
        <f>'Flight Input'!T261</f>
        <v>5.1796839999733493</v>
      </c>
      <c r="C261">
        <f>'Flight Input'!X261</f>
        <v>9.8116914719999997</v>
      </c>
      <c r="E261">
        <f>C261-'Analysis raw'!$B$2</f>
        <v>-3.7100146934296419E-2</v>
      </c>
      <c r="F261">
        <f>IF('Flight Input'!$AS261,F260+E261*'Flight Input'!$AQ261,0)</f>
        <v>0</v>
      </c>
      <c r="G261">
        <f>IF('Flight Input'!$AZ261,G260+F261*'Flight Input'!$AQ261,0)</f>
        <v>0</v>
      </c>
      <c r="I261">
        <f>C261-'Analysis raw'!$B$3</f>
        <v>-4.6445608479377398E-2</v>
      </c>
      <c r="J261">
        <f>MEDIAN2(E261,'Analysis raw'!$B$12,2)</f>
        <v>-3.7100146934296419E-2</v>
      </c>
      <c r="K261">
        <f>AVERAGE2(E261,'Analysis raw'!$B$18,2)</f>
        <v>-3.7100146934296419E-2</v>
      </c>
      <c r="M261">
        <f>IF('Flight Input'!$AZ261,M260+E261*'Flight Input'!$AQ261,0)</f>
        <v>0</v>
      </c>
      <c r="N261">
        <f>IF('Flight Input'!$AZ261,N260+M261*'Flight Input'!$AQ261,0)</f>
        <v>0</v>
      </c>
      <c r="O261">
        <f>IF('Flight Input'!$AZ261,N261*'Analysis raw'!$B$4+'Analysis raw'!$B$5,0)</f>
        <v>0</v>
      </c>
      <c r="P261">
        <f>O261-'Flight Input'!$AE261</f>
        <v>0</v>
      </c>
      <c r="R261">
        <f>IF('Flight Input'!$AZ261,R260+J261*'Flight Input'!$AQ261,0)</f>
        <v>0</v>
      </c>
      <c r="S261">
        <f>IF('Flight Input'!$AZ261,S260+R261*'Flight Input'!$AQ261,0)</f>
        <v>0</v>
      </c>
      <c r="T261">
        <f>IF('Flight Input'!$AZ261,S261*'Analysis raw'!$B$13+'Analysis raw'!$B$14,0)</f>
        <v>0</v>
      </c>
      <c r="U261">
        <f>T261-'Flight Input'!$AE261</f>
        <v>0</v>
      </c>
      <c r="W261">
        <f>IF('Flight Input'!$AZ261,W260+K261*'Flight Input'!$AQ261,0)</f>
        <v>0</v>
      </c>
      <c r="X261">
        <f>IF('Flight Input'!$AZ261,X260+W261*'Flight Input'!$AQ261,0)</f>
        <v>0</v>
      </c>
      <c r="Y261">
        <f>IF('Flight Input'!$AZ261,X261*'Analysis raw'!$B$19+'Analysis raw'!$B$20,0)</f>
        <v>0</v>
      </c>
      <c r="Z261">
        <f>Y261-'Flight Input'!$AE261</f>
        <v>0</v>
      </c>
      <c r="AB261">
        <f>IF('Flight Input'!$AZ261,INTEGRAL2(E261,$B261,AB260,'Analysis raw'!$B$24),0)</f>
        <v>0</v>
      </c>
      <c r="AC261">
        <f>IF('Flight Input'!$AZ261,INTEGRAL2(AB261,$B261,AC260,'Analysis raw'!$B$25),0)</f>
        <v>0</v>
      </c>
      <c r="AD261">
        <f>IF('Flight Input'!$AZ261,AC261*'Analysis raw'!$B$26+'Analysis raw'!$B$27,0)</f>
        <v>0</v>
      </c>
      <c r="AE261">
        <f>AD261-'Flight Input'!$AE261</f>
        <v>0</v>
      </c>
    </row>
    <row r="262" spans="1:31" x14ac:dyDescent="0.3">
      <c r="A262">
        <v>260</v>
      </c>
      <c r="B262">
        <f>'Flight Input'!T262</f>
        <v>5.1941120000556111</v>
      </c>
      <c r="C262">
        <f>'Flight Input'!X262</f>
        <v>9.8549956512000012</v>
      </c>
      <c r="E262">
        <f>C262-'Analysis raw'!$B$2</f>
        <v>6.204032265705095E-3</v>
      </c>
      <c r="F262">
        <f>IF('Flight Input'!$AS262,F261+E262*'Flight Input'!$AQ262,0)</f>
        <v>0</v>
      </c>
      <c r="G262">
        <f>IF('Flight Input'!$AZ262,G261+F262*'Flight Input'!$AQ262,0)</f>
        <v>0</v>
      </c>
      <c r="I262">
        <f>C262-'Analysis raw'!$B$3</f>
        <v>-3.1414292793758847E-3</v>
      </c>
      <c r="J262">
        <f>MEDIAN2(E262,'Analysis raw'!$B$12,2)</f>
        <v>6.204032265705095E-3</v>
      </c>
      <c r="K262">
        <f>AVERAGE2(E262,'Analysis raw'!$B$18,2)</f>
        <v>6.204032265705095E-3</v>
      </c>
      <c r="M262">
        <f>IF('Flight Input'!$AZ262,M261+E262*'Flight Input'!$AQ262,0)</f>
        <v>0</v>
      </c>
      <c r="N262">
        <f>IF('Flight Input'!$AZ262,N261+M262*'Flight Input'!$AQ262,0)</f>
        <v>0</v>
      </c>
      <c r="O262">
        <f>IF('Flight Input'!$AZ262,N262*'Analysis raw'!$B$4+'Analysis raw'!$B$5,0)</f>
        <v>0</v>
      </c>
      <c r="P262">
        <f>O262-'Flight Input'!$AE262</f>
        <v>0</v>
      </c>
      <c r="R262">
        <f>IF('Flight Input'!$AZ262,R261+J262*'Flight Input'!$AQ262,0)</f>
        <v>0</v>
      </c>
      <c r="S262">
        <f>IF('Flight Input'!$AZ262,S261+R262*'Flight Input'!$AQ262,0)</f>
        <v>0</v>
      </c>
      <c r="T262">
        <f>IF('Flight Input'!$AZ262,S262*'Analysis raw'!$B$13+'Analysis raw'!$B$14,0)</f>
        <v>0</v>
      </c>
      <c r="U262">
        <f>T262-'Flight Input'!$AE262</f>
        <v>0</v>
      </c>
      <c r="W262">
        <f>IF('Flight Input'!$AZ262,W261+K262*'Flight Input'!$AQ262,0)</f>
        <v>0</v>
      </c>
      <c r="X262">
        <f>IF('Flight Input'!$AZ262,X261+W262*'Flight Input'!$AQ262,0)</f>
        <v>0</v>
      </c>
      <c r="Y262">
        <f>IF('Flight Input'!$AZ262,X262*'Analysis raw'!$B$19+'Analysis raw'!$B$20,0)</f>
        <v>0</v>
      </c>
      <c r="Z262">
        <f>Y262-'Flight Input'!$AE262</f>
        <v>0</v>
      </c>
      <c r="AB262">
        <f>IF('Flight Input'!$AZ262,INTEGRAL2(E262,$B262,AB261,'Analysis raw'!$B$24),0)</f>
        <v>0</v>
      </c>
      <c r="AC262">
        <f>IF('Flight Input'!$AZ262,INTEGRAL2(AB262,$B262,AC261,'Analysis raw'!$B$25),0)</f>
        <v>0</v>
      </c>
      <c r="AD262">
        <f>IF('Flight Input'!$AZ262,AC262*'Analysis raw'!$B$26+'Analysis raw'!$B$27,0)</f>
        <v>0</v>
      </c>
      <c r="AE262">
        <f>AD262-'Flight Input'!$AE262</f>
        <v>0</v>
      </c>
    </row>
    <row r="263" spans="1:31" x14ac:dyDescent="0.3">
      <c r="A263">
        <v>261</v>
      </c>
      <c r="B263">
        <f>'Flight Input'!T263</f>
        <v>5.2189899999648333</v>
      </c>
      <c r="C263">
        <f>'Flight Input'!X263</f>
        <v>9.8532011166000011</v>
      </c>
      <c r="E263">
        <f>C263-'Analysis raw'!$B$2</f>
        <v>4.4094976657049756E-3</v>
      </c>
      <c r="F263">
        <f>IF('Flight Input'!$AS263,F262+E263*'Flight Input'!$AQ263,0)</f>
        <v>0</v>
      </c>
      <c r="G263">
        <f>IF('Flight Input'!$AZ263,G262+F263*'Flight Input'!$AQ263,0)</f>
        <v>0</v>
      </c>
      <c r="I263">
        <f>C263-'Analysis raw'!$B$3</f>
        <v>-4.9359638793760041E-3</v>
      </c>
      <c r="J263">
        <f>MEDIAN2(E263,'Analysis raw'!$B$12,2)</f>
        <v>4.4094976657049756E-3</v>
      </c>
      <c r="K263">
        <f>AVERAGE2(E263,'Analysis raw'!$B$18,2)</f>
        <v>4.4094976657049756E-3</v>
      </c>
      <c r="M263">
        <f>IF('Flight Input'!$AZ263,M262+E263*'Flight Input'!$AQ263,0)</f>
        <v>0</v>
      </c>
      <c r="N263">
        <f>IF('Flight Input'!$AZ263,N262+M263*'Flight Input'!$AQ263,0)</f>
        <v>0</v>
      </c>
      <c r="O263">
        <f>IF('Flight Input'!$AZ263,N263*'Analysis raw'!$B$4+'Analysis raw'!$B$5,0)</f>
        <v>0</v>
      </c>
      <c r="P263">
        <f>O263-'Flight Input'!$AE263</f>
        <v>0</v>
      </c>
      <c r="R263">
        <f>IF('Flight Input'!$AZ263,R262+J263*'Flight Input'!$AQ263,0)</f>
        <v>0</v>
      </c>
      <c r="S263">
        <f>IF('Flight Input'!$AZ263,S262+R263*'Flight Input'!$AQ263,0)</f>
        <v>0</v>
      </c>
      <c r="T263">
        <f>IF('Flight Input'!$AZ263,S263*'Analysis raw'!$B$13+'Analysis raw'!$B$14,0)</f>
        <v>0</v>
      </c>
      <c r="U263">
        <f>T263-'Flight Input'!$AE263</f>
        <v>0</v>
      </c>
      <c r="W263">
        <f>IF('Flight Input'!$AZ263,W262+K263*'Flight Input'!$AQ263,0)</f>
        <v>0</v>
      </c>
      <c r="X263">
        <f>IF('Flight Input'!$AZ263,X262+W263*'Flight Input'!$AQ263,0)</f>
        <v>0</v>
      </c>
      <c r="Y263">
        <f>IF('Flight Input'!$AZ263,X263*'Analysis raw'!$B$19+'Analysis raw'!$B$20,0)</f>
        <v>0</v>
      </c>
      <c r="Z263">
        <f>Y263-'Flight Input'!$AE263</f>
        <v>0</v>
      </c>
      <c r="AB263">
        <f>IF('Flight Input'!$AZ263,INTEGRAL2(E263,$B263,AB262,'Analysis raw'!$B$24),0)</f>
        <v>0</v>
      </c>
      <c r="AC263">
        <f>IF('Flight Input'!$AZ263,INTEGRAL2(AB263,$B263,AC262,'Analysis raw'!$B$25),0)</f>
        <v>0</v>
      </c>
      <c r="AD263">
        <f>IF('Flight Input'!$AZ263,AC263*'Analysis raw'!$B$26+'Analysis raw'!$B$27,0)</f>
        <v>0</v>
      </c>
      <c r="AE263">
        <f>AD263-'Flight Input'!$AE263</f>
        <v>0</v>
      </c>
    </row>
    <row r="264" spans="1:31" x14ac:dyDescent="0.3">
      <c r="A264">
        <v>262</v>
      </c>
      <c r="B264">
        <f>'Flight Input'!T264</f>
        <v>5.239471000037156</v>
      </c>
      <c r="C264">
        <f>'Flight Input'!X264</f>
        <v>9.8471703036000005</v>
      </c>
      <c r="E264">
        <f>C264-'Analysis raw'!$B$2</f>
        <v>-1.6213153342956588E-3</v>
      </c>
      <c r="F264">
        <f>IF('Flight Input'!$AS264,F263+E264*'Flight Input'!$AQ264,0)</f>
        <v>0</v>
      </c>
      <c r="G264">
        <f>IF('Flight Input'!$AZ264,G263+F264*'Flight Input'!$AQ264,0)</f>
        <v>0</v>
      </c>
      <c r="I264">
        <f>C264-'Analysis raw'!$B$3</f>
        <v>-1.0966776879376638E-2</v>
      </c>
      <c r="J264">
        <f>MEDIAN2(E264,'Analysis raw'!$B$12,2)</f>
        <v>-1.6213153342956588E-3</v>
      </c>
      <c r="K264">
        <f>AVERAGE2(E264,'Analysis raw'!$B$18,2)</f>
        <v>-1.6213153342956588E-3</v>
      </c>
      <c r="M264">
        <f>IF('Flight Input'!$AZ264,M263+E264*'Flight Input'!$AQ264,0)</f>
        <v>0</v>
      </c>
      <c r="N264">
        <f>IF('Flight Input'!$AZ264,N263+M264*'Flight Input'!$AQ264,0)</f>
        <v>0</v>
      </c>
      <c r="O264">
        <f>IF('Flight Input'!$AZ264,N264*'Analysis raw'!$B$4+'Analysis raw'!$B$5,0)</f>
        <v>0</v>
      </c>
      <c r="P264">
        <f>O264-'Flight Input'!$AE264</f>
        <v>0</v>
      </c>
      <c r="R264">
        <f>IF('Flight Input'!$AZ264,R263+J264*'Flight Input'!$AQ264,0)</f>
        <v>0</v>
      </c>
      <c r="S264">
        <f>IF('Flight Input'!$AZ264,S263+R264*'Flight Input'!$AQ264,0)</f>
        <v>0</v>
      </c>
      <c r="T264">
        <f>IF('Flight Input'!$AZ264,S264*'Analysis raw'!$B$13+'Analysis raw'!$B$14,0)</f>
        <v>0</v>
      </c>
      <c r="U264">
        <f>T264-'Flight Input'!$AE264</f>
        <v>0</v>
      </c>
      <c r="W264">
        <f>IF('Flight Input'!$AZ264,W263+K264*'Flight Input'!$AQ264,0)</f>
        <v>0</v>
      </c>
      <c r="X264">
        <f>IF('Flight Input'!$AZ264,X263+W264*'Flight Input'!$AQ264,0)</f>
        <v>0</v>
      </c>
      <c r="Y264">
        <f>IF('Flight Input'!$AZ264,X264*'Analysis raw'!$B$19+'Analysis raw'!$B$20,0)</f>
        <v>0</v>
      </c>
      <c r="Z264">
        <f>Y264-'Flight Input'!$AE264</f>
        <v>0</v>
      </c>
      <c r="AB264">
        <f>IF('Flight Input'!$AZ264,INTEGRAL2(E264,$B264,AB263,'Analysis raw'!$B$24),0)</f>
        <v>0</v>
      </c>
      <c r="AC264">
        <f>IF('Flight Input'!$AZ264,INTEGRAL2(AB264,$B264,AC263,'Analysis raw'!$B$25),0)</f>
        <v>0</v>
      </c>
      <c r="AD264">
        <f>IF('Flight Input'!$AZ264,AC264*'Analysis raw'!$B$26+'Analysis raw'!$B$27,0)</f>
        <v>0</v>
      </c>
      <c r="AE264">
        <f>AD264-'Flight Input'!$AE264</f>
        <v>0</v>
      </c>
    </row>
    <row r="265" spans="1:31" x14ac:dyDescent="0.3">
      <c r="A265">
        <v>263</v>
      </c>
      <c r="B265">
        <f>'Flight Input'!T265</f>
        <v>5.2566489999881014</v>
      </c>
      <c r="C265">
        <f>'Flight Input'!X265</f>
        <v>9.8479744119999992</v>
      </c>
      <c r="E265">
        <f>C265-'Analysis raw'!$B$2</f>
        <v>-8.1720693429687685E-4</v>
      </c>
      <c r="F265">
        <f>IF('Flight Input'!$AS265,F264+E265*'Flight Input'!$AQ265,0)</f>
        <v>0</v>
      </c>
      <c r="G265">
        <f>IF('Flight Input'!$AZ265,G264+F265*'Flight Input'!$AQ265,0)</f>
        <v>0</v>
      </c>
      <c r="I265">
        <f>C265-'Analysis raw'!$B$3</f>
        <v>-1.0162668479377857E-2</v>
      </c>
      <c r="J265">
        <f>MEDIAN2(E265,'Analysis raw'!$B$12,2)</f>
        <v>-8.1720693429687685E-4</v>
      </c>
      <c r="K265">
        <f>AVERAGE2(E265,'Analysis raw'!$B$18,2)</f>
        <v>-8.1720693429687685E-4</v>
      </c>
      <c r="M265">
        <f>IF('Flight Input'!$AZ265,M264+E265*'Flight Input'!$AQ265,0)</f>
        <v>0</v>
      </c>
      <c r="N265">
        <f>IF('Flight Input'!$AZ265,N264+M265*'Flight Input'!$AQ265,0)</f>
        <v>0</v>
      </c>
      <c r="O265">
        <f>IF('Flight Input'!$AZ265,N265*'Analysis raw'!$B$4+'Analysis raw'!$B$5,0)</f>
        <v>0</v>
      </c>
      <c r="P265">
        <f>O265-'Flight Input'!$AE265</f>
        <v>0</v>
      </c>
      <c r="R265">
        <f>IF('Flight Input'!$AZ265,R264+J265*'Flight Input'!$AQ265,0)</f>
        <v>0</v>
      </c>
      <c r="S265">
        <f>IF('Flight Input'!$AZ265,S264+R265*'Flight Input'!$AQ265,0)</f>
        <v>0</v>
      </c>
      <c r="T265">
        <f>IF('Flight Input'!$AZ265,S265*'Analysis raw'!$B$13+'Analysis raw'!$B$14,0)</f>
        <v>0</v>
      </c>
      <c r="U265">
        <f>T265-'Flight Input'!$AE265</f>
        <v>0</v>
      </c>
      <c r="W265">
        <f>IF('Flight Input'!$AZ265,W264+K265*'Flight Input'!$AQ265,0)</f>
        <v>0</v>
      </c>
      <c r="X265">
        <f>IF('Flight Input'!$AZ265,X264+W265*'Flight Input'!$AQ265,0)</f>
        <v>0</v>
      </c>
      <c r="Y265">
        <f>IF('Flight Input'!$AZ265,X265*'Analysis raw'!$B$19+'Analysis raw'!$B$20,0)</f>
        <v>0</v>
      </c>
      <c r="Z265">
        <f>Y265-'Flight Input'!$AE265</f>
        <v>0</v>
      </c>
      <c r="AB265">
        <f>IF('Flight Input'!$AZ265,INTEGRAL2(E265,$B265,AB264,'Analysis raw'!$B$24),0)</f>
        <v>0</v>
      </c>
      <c r="AC265">
        <f>IF('Flight Input'!$AZ265,INTEGRAL2(AB265,$B265,AC264,'Analysis raw'!$B$25),0)</f>
        <v>0</v>
      </c>
      <c r="AD265">
        <f>IF('Flight Input'!$AZ265,AC265*'Analysis raw'!$B$26+'Analysis raw'!$B$27,0)</f>
        <v>0</v>
      </c>
      <c r="AE265">
        <f>AD265-'Flight Input'!$AE265</f>
        <v>0</v>
      </c>
    </row>
    <row r="266" spans="1:31" x14ac:dyDescent="0.3">
      <c r="A266">
        <v>264</v>
      </c>
      <c r="B266">
        <f>'Flight Input'!T266</f>
        <v>5.2799009999725968</v>
      </c>
      <c r="C266">
        <f>'Flight Input'!X266</f>
        <v>9.8480626678000007</v>
      </c>
      <c r="E266">
        <f>C266-'Analysis raw'!$B$2</f>
        <v>-7.2895113429538583E-4</v>
      </c>
      <c r="F266">
        <f>IF('Flight Input'!$AS266,F265+E266*'Flight Input'!$AQ266,0)</f>
        <v>0</v>
      </c>
      <c r="G266">
        <f>IF('Flight Input'!$AZ266,G265+F266*'Flight Input'!$AQ266,0)</f>
        <v>0</v>
      </c>
      <c r="I266">
        <f>C266-'Analysis raw'!$B$3</f>
        <v>-1.0074412679376366E-2</v>
      </c>
      <c r="J266">
        <f>MEDIAN2(E266,'Analysis raw'!$B$12,2)</f>
        <v>-7.2895113429538583E-4</v>
      </c>
      <c r="K266">
        <f>AVERAGE2(E266,'Analysis raw'!$B$18,2)</f>
        <v>-7.2895113429538583E-4</v>
      </c>
      <c r="M266">
        <f>IF('Flight Input'!$AZ266,M265+E266*'Flight Input'!$AQ266,0)</f>
        <v>0</v>
      </c>
      <c r="N266">
        <f>IF('Flight Input'!$AZ266,N265+M266*'Flight Input'!$AQ266,0)</f>
        <v>0</v>
      </c>
      <c r="O266">
        <f>IF('Flight Input'!$AZ266,N266*'Analysis raw'!$B$4+'Analysis raw'!$B$5,0)</f>
        <v>0</v>
      </c>
      <c r="P266">
        <f>O266-'Flight Input'!$AE266</f>
        <v>0</v>
      </c>
      <c r="R266">
        <f>IF('Flight Input'!$AZ266,R265+J266*'Flight Input'!$AQ266,0)</f>
        <v>0</v>
      </c>
      <c r="S266">
        <f>IF('Flight Input'!$AZ266,S265+R266*'Flight Input'!$AQ266,0)</f>
        <v>0</v>
      </c>
      <c r="T266">
        <f>IF('Flight Input'!$AZ266,S266*'Analysis raw'!$B$13+'Analysis raw'!$B$14,0)</f>
        <v>0</v>
      </c>
      <c r="U266">
        <f>T266-'Flight Input'!$AE266</f>
        <v>0</v>
      </c>
      <c r="W266">
        <f>IF('Flight Input'!$AZ266,W265+K266*'Flight Input'!$AQ266,0)</f>
        <v>0</v>
      </c>
      <c r="X266">
        <f>IF('Flight Input'!$AZ266,X265+W266*'Flight Input'!$AQ266,0)</f>
        <v>0</v>
      </c>
      <c r="Y266">
        <f>IF('Flight Input'!$AZ266,X266*'Analysis raw'!$B$19+'Analysis raw'!$B$20,0)</f>
        <v>0</v>
      </c>
      <c r="Z266">
        <f>Y266-'Flight Input'!$AE266</f>
        <v>0</v>
      </c>
      <c r="AB266">
        <f>IF('Flight Input'!$AZ266,INTEGRAL2(E266,$B266,AB265,'Analysis raw'!$B$24),0)</f>
        <v>0</v>
      </c>
      <c r="AC266">
        <f>IF('Flight Input'!$AZ266,INTEGRAL2(AB266,$B266,AC265,'Analysis raw'!$B$25),0)</f>
        <v>0</v>
      </c>
      <c r="AD266">
        <f>IF('Flight Input'!$AZ266,AC266*'Analysis raw'!$B$26+'Analysis raw'!$B$27,0)</f>
        <v>0</v>
      </c>
      <c r="AE266">
        <f>AD266-'Flight Input'!$AE266</f>
        <v>0</v>
      </c>
    </row>
    <row r="267" spans="1:31" x14ac:dyDescent="0.3">
      <c r="A267">
        <v>265</v>
      </c>
      <c r="B267">
        <f>'Flight Input'!T267</f>
        <v>5.2993809999898076</v>
      </c>
      <c r="C267">
        <f>'Flight Input'!X267</f>
        <v>9.8486510398</v>
      </c>
      <c r="E267">
        <f>C267-'Analysis raw'!$B$2</f>
        <v>-1.405791342961038E-4</v>
      </c>
      <c r="F267">
        <f>IF('Flight Input'!$AS267,F266+E267*'Flight Input'!$AQ267,0)</f>
        <v>0</v>
      </c>
      <c r="G267">
        <f>IF('Flight Input'!$AZ267,G266+F267*'Flight Input'!$AQ267,0)</f>
        <v>0</v>
      </c>
      <c r="I267">
        <f>C267-'Analysis raw'!$B$3</f>
        <v>-9.4860406793770835E-3</v>
      </c>
      <c r="J267">
        <f>MEDIAN2(E267,'Analysis raw'!$B$12,2)</f>
        <v>-1.405791342961038E-4</v>
      </c>
      <c r="K267">
        <f>AVERAGE2(E267,'Analysis raw'!$B$18,2)</f>
        <v>-1.405791342961038E-4</v>
      </c>
      <c r="M267">
        <f>IF('Flight Input'!$AZ267,M266+E267*'Flight Input'!$AQ267,0)</f>
        <v>0</v>
      </c>
      <c r="N267">
        <f>IF('Flight Input'!$AZ267,N266+M267*'Flight Input'!$AQ267,0)</f>
        <v>0</v>
      </c>
      <c r="O267">
        <f>IF('Flight Input'!$AZ267,N267*'Analysis raw'!$B$4+'Analysis raw'!$B$5,0)</f>
        <v>0</v>
      </c>
      <c r="P267">
        <f>O267-'Flight Input'!$AE267</f>
        <v>0</v>
      </c>
      <c r="R267">
        <f>IF('Flight Input'!$AZ267,R266+J267*'Flight Input'!$AQ267,0)</f>
        <v>0</v>
      </c>
      <c r="S267">
        <f>IF('Flight Input'!$AZ267,S266+R267*'Flight Input'!$AQ267,0)</f>
        <v>0</v>
      </c>
      <c r="T267">
        <f>IF('Flight Input'!$AZ267,S267*'Analysis raw'!$B$13+'Analysis raw'!$B$14,0)</f>
        <v>0</v>
      </c>
      <c r="U267">
        <f>T267-'Flight Input'!$AE267</f>
        <v>0</v>
      </c>
      <c r="W267">
        <f>IF('Flight Input'!$AZ267,W266+K267*'Flight Input'!$AQ267,0)</f>
        <v>0</v>
      </c>
      <c r="X267">
        <f>IF('Flight Input'!$AZ267,X266+W267*'Flight Input'!$AQ267,0)</f>
        <v>0</v>
      </c>
      <c r="Y267">
        <f>IF('Flight Input'!$AZ267,X267*'Analysis raw'!$B$19+'Analysis raw'!$B$20,0)</f>
        <v>0</v>
      </c>
      <c r="Z267">
        <f>Y267-'Flight Input'!$AE267</f>
        <v>0</v>
      </c>
      <c r="AB267">
        <f>IF('Flight Input'!$AZ267,INTEGRAL2(E267,$B267,AB266,'Analysis raw'!$B$24),0)</f>
        <v>0</v>
      </c>
      <c r="AC267">
        <f>IF('Flight Input'!$AZ267,INTEGRAL2(AB267,$B267,AC266,'Analysis raw'!$B$25),0)</f>
        <v>0</v>
      </c>
      <c r="AD267">
        <f>IF('Flight Input'!$AZ267,AC267*'Analysis raw'!$B$26+'Analysis raw'!$B$27,0)</f>
        <v>0</v>
      </c>
      <c r="AE267">
        <f>AD267-'Flight Input'!$AE267</f>
        <v>0</v>
      </c>
    </row>
    <row r="268" spans="1:31" x14ac:dyDescent="0.3">
      <c r="A268">
        <v>266</v>
      </c>
      <c r="B268">
        <f>'Flight Input'!T268</f>
        <v>5.3168880000011995</v>
      </c>
      <c r="C268">
        <f>'Flight Input'!X268</f>
        <v>9.8304115078000009</v>
      </c>
      <c r="E268">
        <f>C268-'Analysis raw'!$B$2</f>
        <v>-1.8380111134295163E-2</v>
      </c>
      <c r="F268">
        <f>IF('Flight Input'!$AS268,F267+E268*'Flight Input'!$AQ268,0)</f>
        <v>0</v>
      </c>
      <c r="G268">
        <f>IF('Flight Input'!$AZ268,G267+F268*'Flight Input'!$AQ268,0)</f>
        <v>0</v>
      </c>
      <c r="I268">
        <f>C268-'Analysis raw'!$B$3</f>
        <v>-2.7725572679376143E-2</v>
      </c>
      <c r="J268">
        <f>MEDIAN2(E268,'Analysis raw'!$B$12,2)</f>
        <v>-1.8380111134295163E-2</v>
      </c>
      <c r="K268">
        <f>AVERAGE2(E268,'Analysis raw'!$B$18,2)</f>
        <v>-1.8380111134295163E-2</v>
      </c>
      <c r="M268">
        <f>IF('Flight Input'!$AZ268,M267+E268*'Flight Input'!$AQ268,0)</f>
        <v>0</v>
      </c>
      <c r="N268">
        <f>IF('Flight Input'!$AZ268,N267+M268*'Flight Input'!$AQ268,0)</f>
        <v>0</v>
      </c>
      <c r="O268">
        <f>IF('Flight Input'!$AZ268,N268*'Analysis raw'!$B$4+'Analysis raw'!$B$5,0)</f>
        <v>0</v>
      </c>
      <c r="P268">
        <f>O268-'Flight Input'!$AE268</f>
        <v>0</v>
      </c>
      <c r="R268">
        <f>IF('Flight Input'!$AZ268,R267+J268*'Flight Input'!$AQ268,0)</f>
        <v>0</v>
      </c>
      <c r="S268">
        <f>IF('Flight Input'!$AZ268,S267+R268*'Flight Input'!$AQ268,0)</f>
        <v>0</v>
      </c>
      <c r="T268">
        <f>IF('Flight Input'!$AZ268,S268*'Analysis raw'!$B$13+'Analysis raw'!$B$14,0)</f>
        <v>0</v>
      </c>
      <c r="U268">
        <f>T268-'Flight Input'!$AE268</f>
        <v>0</v>
      </c>
      <c r="W268">
        <f>IF('Flight Input'!$AZ268,W267+K268*'Flight Input'!$AQ268,0)</f>
        <v>0</v>
      </c>
      <c r="X268">
        <f>IF('Flight Input'!$AZ268,X267+W268*'Flight Input'!$AQ268,0)</f>
        <v>0</v>
      </c>
      <c r="Y268">
        <f>IF('Flight Input'!$AZ268,X268*'Analysis raw'!$B$19+'Analysis raw'!$B$20,0)</f>
        <v>0</v>
      </c>
      <c r="Z268">
        <f>Y268-'Flight Input'!$AE268</f>
        <v>0</v>
      </c>
      <c r="AB268">
        <f>IF('Flight Input'!$AZ268,INTEGRAL2(E268,$B268,AB267,'Analysis raw'!$B$24),0)</f>
        <v>0</v>
      </c>
      <c r="AC268">
        <f>IF('Flight Input'!$AZ268,INTEGRAL2(AB268,$B268,AC267,'Analysis raw'!$B$25),0)</f>
        <v>0</v>
      </c>
      <c r="AD268">
        <f>IF('Flight Input'!$AZ268,AC268*'Analysis raw'!$B$26+'Analysis raw'!$B$27,0)</f>
        <v>0</v>
      </c>
      <c r="AE268">
        <f>AD268-'Flight Input'!$AE268</f>
        <v>0</v>
      </c>
    </row>
    <row r="269" spans="1:31" x14ac:dyDescent="0.3">
      <c r="A269">
        <v>267</v>
      </c>
      <c r="B269">
        <f>'Flight Input'!T269</f>
        <v>5.3407260000240058</v>
      </c>
      <c r="C269">
        <f>'Flight Input'!X269</f>
        <v>9.8599673945999999</v>
      </c>
      <c r="E269">
        <f>C269-'Analysis raw'!$B$2</f>
        <v>1.1175775665703824E-2</v>
      </c>
      <c r="F269">
        <f>IF('Flight Input'!$AS269,F268+E269*'Flight Input'!$AQ269,0)</f>
        <v>0</v>
      </c>
      <c r="G269">
        <f>IF('Flight Input'!$AZ269,G268+F269*'Flight Input'!$AQ269,0)</f>
        <v>0</v>
      </c>
      <c r="I269">
        <f>C269-'Analysis raw'!$B$3</f>
        <v>1.8303141206228446E-3</v>
      </c>
      <c r="J269">
        <f>MEDIAN2(E269,'Analysis raw'!$B$12,2)</f>
        <v>1.1175775665703824E-2</v>
      </c>
      <c r="K269">
        <f>AVERAGE2(E269,'Analysis raw'!$B$18,2)</f>
        <v>1.1175775665703824E-2</v>
      </c>
      <c r="M269">
        <f>IF('Flight Input'!$AZ269,M268+E269*'Flight Input'!$AQ269,0)</f>
        <v>0</v>
      </c>
      <c r="N269">
        <f>IF('Flight Input'!$AZ269,N268+M269*'Flight Input'!$AQ269,0)</f>
        <v>0</v>
      </c>
      <c r="O269">
        <f>IF('Flight Input'!$AZ269,N269*'Analysis raw'!$B$4+'Analysis raw'!$B$5,0)</f>
        <v>0</v>
      </c>
      <c r="P269">
        <f>O269-'Flight Input'!$AE269</f>
        <v>0</v>
      </c>
      <c r="R269">
        <f>IF('Flight Input'!$AZ269,R268+J269*'Flight Input'!$AQ269,0)</f>
        <v>0</v>
      </c>
      <c r="S269">
        <f>IF('Flight Input'!$AZ269,S268+R269*'Flight Input'!$AQ269,0)</f>
        <v>0</v>
      </c>
      <c r="T269">
        <f>IF('Flight Input'!$AZ269,S269*'Analysis raw'!$B$13+'Analysis raw'!$B$14,0)</f>
        <v>0</v>
      </c>
      <c r="U269">
        <f>T269-'Flight Input'!$AE269</f>
        <v>0</v>
      </c>
      <c r="W269">
        <f>IF('Flight Input'!$AZ269,W268+K269*'Flight Input'!$AQ269,0)</f>
        <v>0</v>
      </c>
      <c r="X269">
        <f>IF('Flight Input'!$AZ269,X268+W269*'Flight Input'!$AQ269,0)</f>
        <v>0</v>
      </c>
      <c r="Y269">
        <f>IF('Flight Input'!$AZ269,X269*'Analysis raw'!$B$19+'Analysis raw'!$B$20,0)</f>
        <v>0</v>
      </c>
      <c r="Z269">
        <f>Y269-'Flight Input'!$AE269</f>
        <v>0</v>
      </c>
      <c r="AB269">
        <f>IF('Flight Input'!$AZ269,INTEGRAL2(E269,$B269,AB268,'Analysis raw'!$B$24),0)</f>
        <v>0</v>
      </c>
      <c r="AC269">
        <f>IF('Flight Input'!$AZ269,INTEGRAL2(AB269,$B269,AC268,'Analysis raw'!$B$25),0)</f>
        <v>0</v>
      </c>
      <c r="AD269">
        <f>IF('Flight Input'!$AZ269,AC269*'Analysis raw'!$B$26+'Analysis raw'!$B$27,0)</f>
        <v>0</v>
      </c>
      <c r="AE269">
        <f>AD269-'Flight Input'!$AE269</f>
        <v>0</v>
      </c>
    </row>
    <row r="270" spans="1:31" x14ac:dyDescent="0.3">
      <c r="A270">
        <v>268</v>
      </c>
      <c r="B270">
        <f>'Flight Input'!T270</f>
        <v>5.3601849999977276</v>
      </c>
      <c r="C270">
        <f>'Flight Input'!X270</f>
        <v>9.8501513884000023</v>
      </c>
      <c r="E270">
        <f>C270-'Analysis raw'!$B$2</f>
        <v>1.359769465706151E-3</v>
      </c>
      <c r="F270">
        <f>IF('Flight Input'!$AS270,F269+E270*'Flight Input'!$AQ270,0)</f>
        <v>0</v>
      </c>
      <c r="G270">
        <f>IF('Flight Input'!$AZ270,G269+F270*'Flight Input'!$AQ270,0)</f>
        <v>0</v>
      </c>
      <c r="I270">
        <f>C270-'Analysis raw'!$B$3</f>
        <v>-7.9856920793748287E-3</v>
      </c>
      <c r="J270">
        <f>MEDIAN2(E270,'Analysis raw'!$B$12,2)</f>
        <v>1.359769465706151E-3</v>
      </c>
      <c r="K270">
        <f>AVERAGE2(E270,'Analysis raw'!$B$18,2)</f>
        <v>1.359769465706151E-3</v>
      </c>
      <c r="M270">
        <f>IF('Flight Input'!$AZ270,M269+E270*'Flight Input'!$AQ270,0)</f>
        <v>0</v>
      </c>
      <c r="N270">
        <f>IF('Flight Input'!$AZ270,N269+M270*'Flight Input'!$AQ270,0)</f>
        <v>0</v>
      </c>
      <c r="O270">
        <f>IF('Flight Input'!$AZ270,N270*'Analysis raw'!$B$4+'Analysis raw'!$B$5,0)</f>
        <v>0</v>
      </c>
      <c r="P270">
        <f>O270-'Flight Input'!$AE270</f>
        <v>0</v>
      </c>
      <c r="R270">
        <f>IF('Flight Input'!$AZ270,R269+J270*'Flight Input'!$AQ270,0)</f>
        <v>0</v>
      </c>
      <c r="S270">
        <f>IF('Flight Input'!$AZ270,S269+R270*'Flight Input'!$AQ270,0)</f>
        <v>0</v>
      </c>
      <c r="T270">
        <f>IF('Flight Input'!$AZ270,S270*'Analysis raw'!$B$13+'Analysis raw'!$B$14,0)</f>
        <v>0</v>
      </c>
      <c r="U270">
        <f>T270-'Flight Input'!$AE270</f>
        <v>0</v>
      </c>
      <c r="W270">
        <f>IF('Flight Input'!$AZ270,W269+K270*'Flight Input'!$AQ270,0)</f>
        <v>0</v>
      </c>
      <c r="X270">
        <f>IF('Flight Input'!$AZ270,X269+W270*'Flight Input'!$AQ270,0)</f>
        <v>0</v>
      </c>
      <c r="Y270">
        <f>IF('Flight Input'!$AZ270,X270*'Analysis raw'!$B$19+'Analysis raw'!$B$20,0)</f>
        <v>0</v>
      </c>
      <c r="Z270">
        <f>Y270-'Flight Input'!$AE270</f>
        <v>0</v>
      </c>
      <c r="AB270">
        <f>IF('Flight Input'!$AZ270,INTEGRAL2(E270,$B270,AB269,'Analysis raw'!$B$24),0)</f>
        <v>0</v>
      </c>
      <c r="AC270">
        <f>IF('Flight Input'!$AZ270,INTEGRAL2(AB270,$B270,AC269,'Analysis raw'!$B$25),0)</f>
        <v>0</v>
      </c>
      <c r="AD270">
        <f>IF('Flight Input'!$AZ270,AC270*'Analysis raw'!$B$26+'Analysis raw'!$B$27,0)</f>
        <v>0</v>
      </c>
      <c r="AE270">
        <f>AD270-'Flight Input'!$AE270</f>
        <v>0</v>
      </c>
    </row>
    <row r="271" spans="1:31" x14ac:dyDescent="0.3">
      <c r="A271">
        <v>269</v>
      </c>
      <c r="B271">
        <f>'Flight Input'!T271</f>
        <v>5.3801209999946877</v>
      </c>
      <c r="C271">
        <f>'Flight Input'!X271</f>
        <v>9.8454640248</v>
      </c>
      <c r="E271">
        <f>C271-'Analysis raw'!$B$2</f>
        <v>-3.3275941342960635E-3</v>
      </c>
      <c r="F271">
        <f>IF('Flight Input'!$AS271,F270+E271*'Flight Input'!$AQ271,0)</f>
        <v>0</v>
      </c>
      <c r="G271">
        <f>IF('Flight Input'!$AZ271,G270+F271*'Flight Input'!$AQ271,0)</f>
        <v>0</v>
      </c>
      <c r="I271">
        <f>C271-'Analysis raw'!$B$3</f>
        <v>-1.2673055679377043E-2</v>
      </c>
      <c r="J271">
        <f>MEDIAN2(E271,'Analysis raw'!$B$12,2)</f>
        <v>-3.3275941342960635E-3</v>
      </c>
      <c r="K271">
        <f>AVERAGE2(E271,'Analysis raw'!$B$18,2)</f>
        <v>-3.3275941342960635E-3</v>
      </c>
      <c r="M271">
        <f>IF('Flight Input'!$AZ271,M270+E271*'Flight Input'!$AQ271,0)</f>
        <v>0</v>
      </c>
      <c r="N271">
        <f>IF('Flight Input'!$AZ271,N270+M271*'Flight Input'!$AQ271,0)</f>
        <v>0</v>
      </c>
      <c r="O271">
        <f>IF('Flight Input'!$AZ271,N271*'Analysis raw'!$B$4+'Analysis raw'!$B$5,0)</f>
        <v>0</v>
      </c>
      <c r="P271">
        <f>O271-'Flight Input'!$AE271</f>
        <v>0</v>
      </c>
      <c r="R271">
        <f>IF('Flight Input'!$AZ271,R270+J271*'Flight Input'!$AQ271,0)</f>
        <v>0</v>
      </c>
      <c r="S271">
        <f>IF('Flight Input'!$AZ271,S270+R271*'Flight Input'!$AQ271,0)</f>
        <v>0</v>
      </c>
      <c r="T271">
        <f>IF('Flight Input'!$AZ271,S271*'Analysis raw'!$B$13+'Analysis raw'!$B$14,0)</f>
        <v>0</v>
      </c>
      <c r="U271">
        <f>T271-'Flight Input'!$AE271</f>
        <v>0</v>
      </c>
      <c r="W271">
        <f>IF('Flight Input'!$AZ271,W270+K271*'Flight Input'!$AQ271,0)</f>
        <v>0</v>
      </c>
      <c r="X271">
        <f>IF('Flight Input'!$AZ271,X270+W271*'Flight Input'!$AQ271,0)</f>
        <v>0</v>
      </c>
      <c r="Y271">
        <f>IF('Flight Input'!$AZ271,X271*'Analysis raw'!$B$19+'Analysis raw'!$B$20,0)</f>
        <v>0</v>
      </c>
      <c r="Z271">
        <f>Y271-'Flight Input'!$AE271</f>
        <v>0</v>
      </c>
      <c r="AB271">
        <f>IF('Flight Input'!$AZ271,INTEGRAL2(E271,$B271,AB270,'Analysis raw'!$B$24),0)</f>
        <v>0</v>
      </c>
      <c r="AC271">
        <f>IF('Flight Input'!$AZ271,INTEGRAL2(AB271,$B271,AC270,'Analysis raw'!$B$25),0)</f>
        <v>0</v>
      </c>
      <c r="AD271">
        <f>IF('Flight Input'!$AZ271,AC271*'Analysis raw'!$B$26+'Analysis raw'!$B$27,0)</f>
        <v>0</v>
      </c>
      <c r="AE271">
        <f>AD271-'Flight Input'!$AE271</f>
        <v>0</v>
      </c>
    </row>
    <row r="272" spans="1:31" x14ac:dyDescent="0.3">
      <c r="A272">
        <v>270</v>
      </c>
      <c r="B272">
        <f>'Flight Input'!T272</f>
        <v>5.3987389999674633</v>
      </c>
      <c r="C272">
        <f>'Flight Input'!X272</f>
        <v>9.8636839444</v>
      </c>
      <c r="E272">
        <f>C272-'Analysis raw'!$B$2</f>
        <v>1.4892325465703848E-2</v>
      </c>
      <c r="F272">
        <f>IF('Flight Input'!$AS272,F271+E272*'Flight Input'!$AQ272,0)</f>
        <v>0</v>
      </c>
      <c r="G272">
        <f>IF('Flight Input'!$AZ272,G271+F272*'Flight Input'!$AQ272,0)</f>
        <v>0</v>
      </c>
      <c r="I272">
        <f>C272-'Analysis raw'!$B$3</f>
        <v>5.5468639206228687E-3</v>
      </c>
      <c r="J272">
        <f>MEDIAN2(E272,'Analysis raw'!$B$12,2)</f>
        <v>1.4892325465703848E-2</v>
      </c>
      <c r="K272">
        <f>AVERAGE2(E272,'Analysis raw'!$B$18,2)</f>
        <v>1.4892325465703848E-2</v>
      </c>
      <c r="M272">
        <f>IF('Flight Input'!$AZ272,M271+E272*'Flight Input'!$AQ272,0)</f>
        <v>0</v>
      </c>
      <c r="N272">
        <f>IF('Flight Input'!$AZ272,N271+M272*'Flight Input'!$AQ272,0)</f>
        <v>0</v>
      </c>
      <c r="O272">
        <f>IF('Flight Input'!$AZ272,N272*'Analysis raw'!$B$4+'Analysis raw'!$B$5,0)</f>
        <v>0</v>
      </c>
      <c r="P272">
        <f>O272-'Flight Input'!$AE272</f>
        <v>0</v>
      </c>
      <c r="R272">
        <f>IF('Flight Input'!$AZ272,R271+J272*'Flight Input'!$AQ272,0)</f>
        <v>0</v>
      </c>
      <c r="S272">
        <f>IF('Flight Input'!$AZ272,S271+R272*'Flight Input'!$AQ272,0)</f>
        <v>0</v>
      </c>
      <c r="T272">
        <f>IF('Flight Input'!$AZ272,S272*'Analysis raw'!$B$13+'Analysis raw'!$B$14,0)</f>
        <v>0</v>
      </c>
      <c r="U272">
        <f>T272-'Flight Input'!$AE272</f>
        <v>0</v>
      </c>
      <c r="W272">
        <f>IF('Flight Input'!$AZ272,W271+K272*'Flight Input'!$AQ272,0)</f>
        <v>0</v>
      </c>
      <c r="X272">
        <f>IF('Flight Input'!$AZ272,X271+W272*'Flight Input'!$AQ272,0)</f>
        <v>0</v>
      </c>
      <c r="Y272">
        <f>IF('Flight Input'!$AZ272,X272*'Analysis raw'!$B$19+'Analysis raw'!$B$20,0)</f>
        <v>0</v>
      </c>
      <c r="Z272">
        <f>Y272-'Flight Input'!$AE272</f>
        <v>0</v>
      </c>
      <c r="AB272">
        <f>IF('Flight Input'!$AZ272,INTEGRAL2(E272,$B272,AB271,'Analysis raw'!$B$24),0)</f>
        <v>0</v>
      </c>
      <c r="AC272">
        <f>IF('Flight Input'!$AZ272,INTEGRAL2(AB272,$B272,AC271,'Analysis raw'!$B$25),0)</f>
        <v>0</v>
      </c>
      <c r="AD272">
        <f>IF('Flight Input'!$AZ272,AC272*'Analysis raw'!$B$26+'Analysis raw'!$B$27,0)</f>
        <v>0</v>
      </c>
      <c r="AE272">
        <f>AD272-'Flight Input'!$AE272</f>
        <v>0</v>
      </c>
    </row>
    <row r="273" spans="1:31" x14ac:dyDescent="0.3">
      <c r="A273">
        <v>271</v>
      </c>
      <c r="B273">
        <f>'Flight Input'!T273</f>
        <v>5.4152930000564083</v>
      </c>
      <c r="C273">
        <f>'Flight Input'!X273</f>
        <v>9.8687243311999993</v>
      </c>
      <c r="E273">
        <f>C273-'Analysis raw'!$B$2</f>
        <v>1.9932712265703145E-2</v>
      </c>
      <c r="F273">
        <f>IF('Flight Input'!$AS273,F272+E273*'Flight Input'!$AQ273,0)</f>
        <v>0</v>
      </c>
      <c r="G273">
        <f>IF('Flight Input'!$AZ273,G272+F273*'Flight Input'!$AQ273,0)</f>
        <v>0</v>
      </c>
      <c r="I273">
        <f>C273-'Analysis raw'!$B$3</f>
        <v>1.0587250720622166E-2</v>
      </c>
      <c r="J273">
        <f>MEDIAN2(E273,'Analysis raw'!$B$12,2)</f>
        <v>1.9932712265703145E-2</v>
      </c>
      <c r="K273">
        <f>AVERAGE2(E273,'Analysis raw'!$B$18,2)</f>
        <v>1.9932712265703145E-2</v>
      </c>
      <c r="M273">
        <f>IF('Flight Input'!$AZ273,M272+E273*'Flight Input'!$AQ273,0)</f>
        <v>0</v>
      </c>
      <c r="N273">
        <f>IF('Flight Input'!$AZ273,N272+M273*'Flight Input'!$AQ273,0)</f>
        <v>0</v>
      </c>
      <c r="O273">
        <f>IF('Flight Input'!$AZ273,N273*'Analysis raw'!$B$4+'Analysis raw'!$B$5,0)</f>
        <v>0</v>
      </c>
      <c r="P273">
        <f>O273-'Flight Input'!$AE273</f>
        <v>0</v>
      </c>
      <c r="R273">
        <f>IF('Flight Input'!$AZ273,R272+J273*'Flight Input'!$AQ273,0)</f>
        <v>0</v>
      </c>
      <c r="S273">
        <f>IF('Flight Input'!$AZ273,S272+R273*'Flight Input'!$AQ273,0)</f>
        <v>0</v>
      </c>
      <c r="T273">
        <f>IF('Flight Input'!$AZ273,S273*'Analysis raw'!$B$13+'Analysis raw'!$B$14,0)</f>
        <v>0</v>
      </c>
      <c r="U273">
        <f>T273-'Flight Input'!$AE273</f>
        <v>0</v>
      </c>
      <c r="W273">
        <f>IF('Flight Input'!$AZ273,W272+K273*'Flight Input'!$AQ273,0)</f>
        <v>0</v>
      </c>
      <c r="X273">
        <f>IF('Flight Input'!$AZ273,X272+W273*'Flight Input'!$AQ273,0)</f>
        <v>0</v>
      </c>
      <c r="Y273">
        <f>IF('Flight Input'!$AZ273,X273*'Analysis raw'!$B$19+'Analysis raw'!$B$20,0)</f>
        <v>0</v>
      </c>
      <c r="Z273">
        <f>Y273-'Flight Input'!$AE273</f>
        <v>0</v>
      </c>
      <c r="AB273">
        <f>IF('Flight Input'!$AZ273,INTEGRAL2(E273,$B273,AB272,'Analysis raw'!$B$24),0)</f>
        <v>0</v>
      </c>
      <c r="AC273">
        <f>IF('Flight Input'!$AZ273,INTEGRAL2(AB273,$B273,AC272,'Analysis raw'!$B$25),0)</f>
        <v>0</v>
      </c>
      <c r="AD273">
        <f>IF('Flight Input'!$AZ273,AC273*'Analysis raw'!$B$26+'Analysis raw'!$B$27,0)</f>
        <v>0</v>
      </c>
      <c r="AE273">
        <f>AD273-'Flight Input'!$AE273</f>
        <v>0</v>
      </c>
    </row>
    <row r="274" spans="1:31" x14ac:dyDescent="0.3">
      <c r="A274">
        <v>272</v>
      </c>
      <c r="B274">
        <f>'Flight Input'!T274</f>
        <v>5.4407460000365973</v>
      </c>
      <c r="C274">
        <f>'Flight Input'!X274</f>
        <v>9.8555644107999996</v>
      </c>
      <c r="E274">
        <f>C274-'Analysis raw'!$B$2</f>
        <v>6.7727918657034536E-3</v>
      </c>
      <c r="F274">
        <f>IF('Flight Input'!$AS274,F273+E274*'Flight Input'!$AQ274,0)</f>
        <v>0</v>
      </c>
      <c r="G274">
        <f>IF('Flight Input'!$AZ274,G273+F274*'Flight Input'!$AQ274,0)</f>
        <v>0</v>
      </c>
      <c r="I274">
        <f>C274-'Analysis raw'!$B$3</f>
        <v>-2.5726696793775261E-3</v>
      </c>
      <c r="J274">
        <f>MEDIAN2(E274,'Analysis raw'!$B$12,2)</f>
        <v>6.7727918657034536E-3</v>
      </c>
      <c r="K274">
        <f>AVERAGE2(E274,'Analysis raw'!$B$18,2)</f>
        <v>6.7727918657034536E-3</v>
      </c>
      <c r="M274">
        <f>IF('Flight Input'!$AZ274,M273+E274*'Flight Input'!$AQ274,0)</f>
        <v>0</v>
      </c>
      <c r="N274">
        <f>IF('Flight Input'!$AZ274,N273+M274*'Flight Input'!$AQ274,0)</f>
        <v>0</v>
      </c>
      <c r="O274">
        <f>IF('Flight Input'!$AZ274,N274*'Analysis raw'!$B$4+'Analysis raw'!$B$5,0)</f>
        <v>0</v>
      </c>
      <c r="P274">
        <f>O274-'Flight Input'!$AE274</f>
        <v>0</v>
      </c>
      <c r="R274">
        <f>IF('Flight Input'!$AZ274,R273+J274*'Flight Input'!$AQ274,0)</f>
        <v>0</v>
      </c>
      <c r="S274">
        <f>IF('Flight Input'!$AZ274,S273+R274*'Flight Input'!$AQ274,0)</f>
        <v>0</v>
      </c>
      <c r="T274">
        <f>IF('Flight Input'!$AZ274,S274*'Analysis raw'!$B$13+'Analysis raw'!$B$14,0)</f>
        <v>0</v>
      </c>
      <c r="U274">
        <f>T274-'Flight Input'!$AE274</f>
        <v>0</v>
      </c>
      <c r="W274">
        <f>IF('Flight Input'!$AZ274,W273+K274*'Flight Input'!$AQ274,0)</f>
        <v>0</v>
      </c>
      <c r="X274">
        <f>IF('Flight Input'!$AZ274,X273+W274*'Flight Input'!$AQ274,0)</f>
        <v>0</v>
      </c>
      <c r="Y274">
        <f>IF('Flight Input'!$AZ274,X274*'Analysis raw'!$B$19+'Analysis raw'!$B$20,0)</f>
        <v>0</v>
      </c>
      <c r="Z274">
        <f>Y274-'Flight Input'!$AE274</f>
        <v>0</v>
      </c>
      <c r="AB274">
        <f>IF('Flight Input'!$AZ274,INTEGRAL2(E274,$B274,AB273,'Analysis raw'!$B$24),0)</f>
        <v>0</v>
      </c>
      <c r="AC274">
        <f>IF('Flight Input'!$AZ274,INTEGRAL2(AB274,$B274,AC273,'Analysis raw'!$B$25),0)</f>
        <v>0</v>
      </c>
      <c r="AD274">
        <f>IF('Flight Input'!$AZ274,AC274*'Analysis raw'!$B$26+'Analysis raw'!$B$27,0)</f>
        <v>0</v>
      </c>
      <c r="AE274">
        <f>AD274-'Flight Input'!$AE274</f>
        <v>0</v>
      </c>
    </row>
    <row r="275" spans="1:31" x14ac:dyDescent="0.3">
      <c r="A275">
        <v>273</v>
      </c>
      <c r="B275">
        <f>'Flight Input'!T275</f>
        <v>5.4509710000129417</v>
      </c>
      <c r="C275">
        <f>'Flight Input'!X275</f>
        <v>9.8429536376000009</v>
      </c>
      <c r="E275">
        <f>C275-'Analysis raw'!$B$2</f>
        <v>-5.8379813342952502E-3</v>
      </c>
      <c r="F275">
        <f>IF('Flight Input'!$AS275,F274+E275*'Flight Input'!$AQ275,0)</f>
        <v>0</v>
      </c>
      <c r="G275">
        <f>IF('Flight Input'!$AZ275,G274+F275*'Flight Input'!$AQ275,0)</f>
        <v>0</v>
      </c>
      <c r="I275">
        <f>C275-'Analysis raw'!$B$3</f>
        <v>-1.518344287937623E-2</v>
      </c>
      <c r="J275">
        <f>MEDIAN2(E275,'Analysis raw'!$B$12,2)</f>
        <v>-5.8379813342952502E-3</v>
      </c>
      <c r="K275">
        <f>AVERAGE2(E275,'Analysis raw'!$B$18,2)</f>
        <v>-5.8379813342952502E-3</v>
      </c>
      <c r="M275">
        <f>IF('Flight Input'!$AZ275,M274+E275*'Flight Input'!$AQ275,0)</f>
        <v>0</v>
      </c>
      <c r="N275">
        <f>IF('Flight Input'!$AZ275,N274+M275*'Flight Input'!$AQ275,0)</f>
        <v>0</v>
      </c>
      <c r="O275">
        <f>IF('Flight Input'!$AZ275,N275*'Analysis raw'!$B$4+'Analysis raw'!$B$5,0)</f>
        <v>0</v>
      </c>
      <c r="P275">
        <f>O275-'Flight Input'!$AE275</f>
        <v>0</v>
      </c>
      <c r="R275">
        <f>IF('Flight Input'!$AZ275,R274+J275*'Flight Input'!$AQ275,0)</f>
        <v>0</v>
      </c>
      <c r="S275">
        <f>IF('Flight Input'!$AZ275,S274+R275*'Flight Input'!$AQ275,0)</f>
        <v>0</v>
      </c>
      <c r="T275">
        <f>IF('Flight Input'!$AZ275,S275*'Analysis raw'!$B$13+'Analysis raw'!$B$14,0)</f>
        <v>0</v>
      </c>
      <c r="U275">
        <f>T275-'Flight Input'!$AE275</f>
        <v>0</v>
      </c>
      <c r="W275">
        <f>IF('Flight Input'!$AZ275,W274+K275*'Flight Input'!$AQ275,0)</f>
        <v>0</v>
      </c>
      <c r="X275">
        <f>IF('Flight Input'!$AZ275,X274+W275*'Flight Input'!$AQ275,0)</f>
        <v>0</v>
      </c>
      <c r="Y275">
        <f>IF('Flight Input'!$AZ275,X275*'Analysis raw'!$B$19+'Analysis raw'!$B$20,0)</f>
        <v>0</v>
      </c>
      <c r="Z275">
        <f>Y275-'Flight Input'!$AE275</f>
        <v>0</v>
      </c>
      <c r="AB275">
        <f>IF('Flight Input'!$AZ275,INTEGRAL2(E275,$B275,AB274,'Analysis raw'!$B$24),0)</f>
        <v>0</v>
      </c>
      <c r="AC275">
        <f>IF('Flight Input'!$AZ275,INTEGRAL2(AB275,$B275,AC274,'Analysis raw'!$B$25),0)</f>
        <v>0</v>
      </c>
      <c r="AD275">
        <f>IF('Flight Input'!$AZ275,AC275*'Analysis raw'!$B$26+'Analysis raw'!$B$27,0)</f>
        <v>0</v>
      </c>
      <c r="AE275">
        <f>AD275-'Flight Input'!$AE275</f>
        <v>0</v>
      </c>
    </row>
    <row r="276" spans="1:31" x14ac:dyDescent="0.3">
      <c r="A276">
        <v>274</v>
      </c>
      <c r="B276">
        <f>'Flight Input'!T276</f>
        <v>5.4810650000581518</v>
      </c>
      <c r="C276">
        <f>'Flight Input'!X276</f>
        <v>9.9157646726000017</v>
      </c>
      <c r="E276">
        <f>C276-'Analysis raw'!$B$2</f>
        <v>6.6973053665705606E-2</v>
      </c>
      <c r="F276">
        <f>IF('Flight Input'!$AS276,F275+E276*'Flight Input'!$AQ276,0)</f>
        <v>0</v>
      </c>
      <c r="G276">
        <f>IF('Flight Input'!$AZ276,G275+F276*'Flight Input'!$AQ276,0)</f>
        <v>0</v>
      </c>
      <c r="I276">
        <f>C276-'Analysis raw'!$B$3</f>
        <v>5.7627592120624627E-2</v>
      </c>
      <c r="J276">
        <f>MEDIAN2(E276,'Analysis raw'!$B$12,2)</f>
        <v>6.6973053665705606E-2</v>
      </c>
      <c r="K276">
        <f>AVERAGE2(E276,'Analysis raw'!$B$18,2)</f>
        <v>6.6973053665705606E-2</v>
      </c>
      <c r="M276">
        <f>IF('Flight Input'!$AZ276,M275+E276*'Flight Input'!$AQ276,0)</f>
        <v>0</v>
      </c>
      <c r="N276">
        <f>IF('Flight Input'!$AZ276,N275+M276*'Flight Input'!$AQ276,0)</f>
        <v>0</v>
      </c>
      <c r="O276">
        <f>IF('Flight Input'!$AZ276,N276*'Analysis raw'!$B$4+'Analysis raw'!$B$5,0)</f>
        <v>0</v>
      </c>
      <c r="P276">
        <f>O276-'Flight Input'!$AE276</f>
        <v>0</v>
      </c>
      <c r="R276">
        <f>IF('Flight Input'!$AZ276,R275+J276*'Flight Input'!$AQ276,0)</f>
        <v>0</v>
      </c>
      <c r="S276">
        <f>IF('Flight Input'!$AZ276,S275+R276*'Flight Input'!$AQ276,0)</f>
        <v>0</v>
      </c>
      <c r="T276">
        <f>IF('Flight Input'!$AZ276,S276*'Analysis raw'!$B$13+'Analysis raw'!$B$14,0)</f>
        <v>0</v>
      </c>
      <c r="U276">
        <f>T276-'Flight Input'!$AE276</f>
        <v>0</v>
      </c>
      <c r="W276">
        <f>IF('Flight Input'!$AZ276,W275+K276*'Flight Input'!$AQ276,0)</f>
        <v>0</v>
      </c>
      <c r="X276">
        <f>IF('Flight Input'!$AZ276,X275+W276*'Flight Input'!$AQ276,0)</f>
        <v>0</v>
      </c>
      <c r="Y276">
        <f>IF('Flight Input'!$AZ276,X276*'Analysis raw'!$B$19+'Analysis raw'!$B$20,0)</f>
        <v>0</v>
      </c>
      <c r="Z276">
        <f>Y276-'Flight Input'!$AE276</f>
        <v>0</v>
      </c>
      <c r="AB276">
        <f>IF('Flight Input'!$AZ276,INTEGRAL2(E276,$B276,AB275,'Analysis raw'!$B$24),0)</f>
        <v>0</v>
      </c>
      <c r="AC276">
        <f>IF('Flight Input'!$AZ276,INTEGRAL2(AB276,$B276,AC275,'Analysis raw'!$B$25),0)</f>
        <v>0</v>
      </c>
      <c r="AD276">
        <f>IF('Flight Input'!$AZ276,AC276*'Analysis raw'!$B$26+'Analysis raw'!$B$27,0)</f>
        <v>0</v>
      </c>
      <c r="AE276">
        <f>AD276-'Flight Input'!$AE276</f>
        <v>0</v>
      </c>
    </row>
    <row r="277" spans="1:31" x14ac:dyDescent="0.3">
      <c r="A277">
        <v>275</v>
      </c>
      <c r="B277">
        <f>'Flight Input'!T277</f>
        <v>5.4984560000011697</v>
      </c>
      <c r="C277">
        <f>'Flight Input'!X277</f>
        <v>9.9316311042000009</v>
      </c>
      <c r="E277">
        <f>C277-'Analysis raw'!$B$2</f>
        <v>8.2839485265704838E-2</v>
      </c>
      <c r="F277">
        <f>IF('Flight Input'!$AS277,F276+E277*'Flight Input'!$AQ277,0)</f>
        <v>0</v>
      </c>
      <c r="G277">
        <f>IF('Flight Input'!$AZ277,G276+F277*'Flight Input'!$AQ277,0)</f>
        <v>0</v>
      </c>
      <c r="I277">
        <f>C277-'Analysis raw'!$B$3</f>
        <v>7.3494023720623858E-2</v>
      </c>
      <c r="J277">
        <f>MEDIAN2(E277,'Analysis raw'!$B$12,2)</f>
        <v>8.2839485265704838E-2</v>
      </c>
      <c r="K277">
        <f>AVERAGE2(E277,'Analysis raw'!$B$18,2)</f>
        <v>8.2839485265704838E-2</v>
      </c>
      <c r="M277">
        <f>IF('Flight Input'!$AZ277,M276+E277*'Flight Input'!$AQ277,0)</f>
        <v>0</v>
      </c>
      <c r="N277">
        <f>IF('Flight Input'!$AZ277,N276+M277*'Flight Input'!$AQ277,0)</f>
        <v>0</v>
      </c>
      <c r="O277">
        <f>IF('Flight Input'!$AZ277,N277*'Analysis raw'!$B$4+'Analysis raw'!$B$5,0)</f>
        <v>0</v>
      </c>
      <c r="P277">
        <f>O277-'Flight Input'!$AE277</f>
        <v>0</v>
      </c>
      <c r="R277">
        <f>IF('Flight Input'!$AZ277,R276+J277*'Flight Input'!$AQ277,0)</f>
        <v>0</v>
      </c>
      <c r="S277">
        <f>IF('Flight Input'!$AZ277,S276+R277*'Flight Input'!$AQ277,0)</f>
        <v>0</v>
      </c>
      <c r="T277">
        <f>IF('Flight Input'!$AZ277,S277*'Analysis raw'!$B$13+'Analysis raw'!$B$14,0)</f>
        <v>0</v>
      </c>
      <c r="U277">
        <f>T277-'Flight Input'!$AE277</f>
        <v>0</v>
      </c>
      <c r="W277">
        <f>IF('Flight Input'!$AZ277,W276+K277*'Flight Input'!$AQ277,0)</f>
        <v>0</v>
      </c>
      <c r="X277">
        <f>IF('Flight Input'!$AZ277,X276+W277*'Flight Input'!$AQ277,0)</f>
        <v>0</v>
      </c>
      <c r="Y277">
        <f>IF('Flight Input'!$AZ277,X277*'Analysis raw'!$B$19+'Analysis raw'!$B$20,0)</f>
        <v>0</v>
      </c>
      <c r="Z277">
        <f>Y277-'Flight Input'!$AE277</f>
        <v>0</v>
      </c>
      <c r="AB277">
        <f>IF('Flight Input'!$AZ277,INTEGRAL2(E277,$B277,AB276,'Analysis raw'!$B$24),0)</f>
        <v>0</v>
      </c>
      <c r="AC277">
        <f>IF('Flight Input'!$AZ277,INTEGRAL2(AB277,$B277,AC276,'Analysis raw'!$B$25),0)</f>
        <v>0</v>
      </c>
      <c r="AD277">
        <f>IF('Flight Input'!$AZ277,AC277*'Analysis raw'!$B$26+'Analysis raw'!$B$27,0)</f>
        <v>0</v>
      </c>
      <c r="AE277">
        <f>AD277-'Flight Input'!$AE277</f>
        <v>0</v>
      </c>
    </row>
    <row r="278" spans="1:31" x14ac:dyDescent="0.3">
      <c r="A278">
        <v>276</v>
      </c>
      <c r="B278">
        <f>'Flight Input'!T278</f>
        <v>5.5163669999456033</v>
      </c>
      <c r="C278">
        <f>'Flight Input'!X278</f>
        <v>9.8448364280000007</v>
      </c>
      <c r="E278">
        <f>C278-'Analysis raw'!$B$2</f>
        <v>-3.9551909342954161E-3</v>
      </c>
      <c r="F278">
        <f>IF('Flight Input'!$AS278,F277+E278*'Flight Input'!$AQ278,0)</f>
        <v>0</v>
      </c>
      <c r="G278">
        <f>IF('Flight Input'!$AZ278,G277+F278*'Flight Input'!$AQ278,0)</f>
        <v>0</v>
      </c>
      <c r="I278">
        <f>C278-'Analysis raw'!$B$3</f>
        <v>-1.3300652479376396E-2</v>
      </c>
      <c r="J278">
        <f>MEDIAN2(E278,'Analysis raw'!$B$12,2)</f>
        <v>-3.9551909342954161E-3</v>
      </c>
      <c r="K278">
        <f>AVERAGE2(E278,'Analysis raw'!$B$18,2)</f>
        <v>-3.9551909342954161E-3</v>
      </c>
      <c r="M278">
        <f>IF('Flight Input'!$AZ278,M277+E278*'Flight Input'!$AQ278,0)</f>
        <v>0</v>
      </c>
      <c r="N278">
        <f>IF('Flight Input'!$AZ278,N277+M278*'Flight Input'!$AQ278,0)</f>
        <v>0</v>
      </c>
      <c r="O278">
        <f>IF('Flight Input'!$AZ278,N278*'Analysis raw'!$B$4+'Analysis raw'!$B$5,0)</f>
        <v>0</v>
      </c>
      <c r="P278">
        <f>O278-'Flight Input'!$AE278</f>
        <v>0</v>
      </c>
      <c r="R278">
        <f>IF('Flight Input'!$AZ278,R277+J278*'Flight Input'!$AQ278,0)</f>
        <v>0</v>
      </c>
      <c r="S278">
        <f>IF('Flight Input'!$AZ278,S277+R278*'Flight Input'!$AQ278,0)</f>
        <v>0</v>
      </c>
      <c r="T278">
        <f>IF('Flight Input'!$AZ278,S278*'Analysis raw'!$B$13+'Analysis raw'!$B$14,0)</f>
        <v>0</v>
      </c>
      <c r="U278">
        <f>T278-'Flight Input'!$AE278</f>
        <v>0</v>
      </c>
      <c r="W278">
        <f>IF('Flight Input'!$AZ278,W277+K278*'Flight Input'!$AQ278,0)</f>
        <v>0</v>
      </c>
      <c r="X278">
        <f>IF('Flight Input'!$AZ278,X277+W278*'Flight Input'!$AQ278,0)</f>
        <v>0</v>
      </c>
      <c r="Y278">
        <f>IF('Flight Input'!$AZ278,X278*'Analysis raw'!$B$19+'Analysis raw'!$B$20,0)</f>
        <v>0</v>
      </c>
      <c r="Z278">
        <f>Y278-'Flight Input'!$AE278</f>
        <v>0</v>
      </c>
      <c r="AB278">
        <f>IF('Flight Input'!$AZ278,INTEGRAL2(E278,$B278,AB277,'Analysis raw'!$B$24),0)</f>
        <v>0</v>
      </c>
      <c r="AC278">
        <f>IF('Flight Input'!$AZ278,INTEGRAL2(AB278,$B278,AC277,'Analysis raw'!$B$25),0)</f>
        <v>0</v>
      </c>
      <c r="AD278">
        <f>IF('Flight Input'!$AZ278,AC278*'Analysis raw'!$B$26+'Analysis raw'!$B$27,0)</f>
        <v>0</v>
      </c>
      <c r="AE278">
        <f>AD278-'Flight Input'!$AE278</f>
        <v>0</v>
      </c>
    </row>
    <row r="279" spans="1:31" x14ac:dyDescent="0.3">
      <c r="A279">
        <v>277</v>
      </c>
      <c r="B279">
        <f>'Flight Input'!T279</f>
        <v>5.5392909999936819</v>
      </c>
      <c r="C279">
        <f>'Flight Input'!X279</f>
        <v>9.8466603812000013</v>
      </c>
      <c r="E279">
        <f>C279-'Analysis raw'!$B$2</f>
        <v>-2.1312377342947997E-3</v>
      </c>
      <c r="F279">
        <f>IF('Flight Input'!$AS279,F278+E279*'Flight Input'!$AQ279,0)</f>
        <v>0</v>
      </c>
      <c r="G279">
        <f>IF('Flight Input'!$AZ279,G278+F279*'Flight Input'!$AQ279,0)</f>
        <v>0</v>
      </c>
      <c r="I279">
        <f>C279-'Analysis raw'!$B$3</f>
        <v>-1.1476699279375779E-2</v>
      </c>
      <c r="J279">
        <f>MEDIAN2(E279,'Analysis raw'!$B$12,2)</f>
        <v>-2.1312377342947997E-3</v>
      </c>
      <c r="K279">
        <f>AVERAGE2(E279,'Analysis raw'!$B$18,2)</f>
        <v>-2.1312377342947997E-3</v>
      </c>
      <c r="M279">
        <f>IF('Flight Input'!$AZ279,M278+E279*'Flight Input'!$AQ279,0)</f>
        <v>0</v>
      </c>
      <c r="N279">
        <f>IF('Flight Input'!$AZ279,N278+M279*'Flight Input'!$AQ279,0)</f>
        <v>0</v>
      </c>
      <c r="O279">
        <f>IF('Flight Input'!$AZ279,N279*'Analysis raw'!$B$4+'Analysis raw'!$B$5,0)</f>
        <v>0</v>
      </c>
      <c r="P279">
        <f>O279-'Flight Input'!$AE279</f>
        <v>0</v>
      </c>
      <c r="R279">
        <f>IF('Flight Input'!$AZ279,R278+J279*'Flight Input'!$AQ279,0)</f>
        <v>0</v>
      </c>
      <c r="S279">
        <f>IF('Flight Input'!$AZ279,S278+R279*'Flight Input'!$AQ279,0)</f>
        <v>0</v>
      </c>
      <c r="T279">
        <f>IF('Flight Input'!$AZ279,S279*'Analysis raw'!$B$13+'Analysis raw'!$B$14,0)</f>
        <v>0</v>
      </c>
      <c r="U279">
        <f>T279-'Flight Input'!$AE279</f>
        <v>0</v>
      </c>
      <c r="W279">
        <f>IF('Flight Input'!$AZ279,W278+K279*'Flight Input'!$AQ279,0)</f>
        <v>0</v>
      </c>
      <c r="X279">
        <f>IF('Flight Input'!$AZ279,X278+W279*'Flight Input'!$AQ279,0)</f>
        <v>0</v>
      </c>
      <c r="Y279">
        <f>IF('Flight Input'!$AZ279,X279*'Analysis raw'!$B$19+'Analysis raw'!$B$20,0)</f>
        <v>0</v>
      </c>
      <c r="Z279">
        <f>Y279-'Flight Input'!$AE279</f>
        <v>0</v>
      </c>
      <c r="AB279">
        <f>IF('Flight Input'!$AZ279,INTEGRAL2(E279,$B279,AB278,'Analysis raw'!$B$24),0)</f>
        <v>0</v>
      </c>
      <c r="AC279">
        <f>IF('Flight Input'!$AZ279,INTEGRAL2(AB279,$B279,AC278,'Analysis raw'!$B$25),0)</f>
        <v>0</v>
      </c>
      <c r="AD279">
        <f>IF('Flight Input'!$AZ279,AC279*'Analysis raw'!$B$26+'Analysis raw'!$B$27,0)</f>
        <v>0</v>
      </c>
      <c r="AE279">
        <f>AD279-'Flight Input'!$AE279</f>
        <v>0</v>
      </c>
    </row>
    <row r="280" spans="1:31" x14ac:dyDescent="0.3">
      <c r="A280">
        <v>278</v>
      </c>
      <c r="B280">
        <f>'Flight Input'!T280</f>
        <v>5.5568440000060946</v>
      </c>
      <c r="C280">
        <f>'Flight Input'!X280</f>
        <v>9.9021242483999998</v>
      </c>
      <c r="E280">
        <f>C280-'Analysis raw'!$B$2</f>
        <v>5.3332629465703718E-2</v>
      </c>
      <c r="F280">
        <f>IF('Flight Input'!$AS280,F279+E280*'Flight Input'!$AQ280,0)</f>
        <v>0</v>
      </c>
      <c r="G280">
        <f>IF('Flight Input'!$AZ280,G279+F280*'Flight Input'!$AQ280,0)</f>
        <v>0</v>
      </c>
      <c r="I280">
        <f>C280-'Analysis raw'!$B$3</f>
        <v>4.3987167920622738E-2</v>
      </c>
      <c r="J280">
        <f>MEDIAN2(E280,'Analysis raw'!$B$12,2)</f>
        <v>5.3332629465703718E-2</v>
      </c>
      <c r="K280">
        <f>AVERAGE2(E280,'Analysis raw'!$B$18,2)</f>
        <v>5.3332629465703718E-2</v>
      </c>
      <c r="M280">
        <f>IF('Flight Input'!$AZ280,M279+E280*'Flight Input'!$AQ280,0)</f>
        <v>0</v>
      </c>
      <c r="N280">
        <f>IF('Flight Input'!$AZ280,N279+M280*'Flight Input'!$AQ280,0)</f>
        <v>0</v>
      </c>
      <c r="O280">
        <f>IF('Flight Input'!$AZ280,N280*'Analysis raw'!$B$4+'Analysis raw'!$B$5,0)</f>
        <v>0</v>
      </c>
      <c r="P280">
        <f>O280-'Flight Input'!$AE280</f>
        <v>0</v>
      </c>
      <c r="R280">
        <f>IF('Flight Input'!$AZ280,R279+J280*'Flight Input'!$AQ280,0)</f>
        <v>0</v>
      </c>
      <c r="S280">
        <f>IF('Flight Input'!$AZ280,S279+R280*'Flight Input'!$AQ280,0)</f>
        <v>0</v>
      </c>
      <c r="T280">
        <f>IF('Flight Input'!$AZ280,S280*'Analysis raw'!$B$13+'Analysis raw'!$B$14,0)</f>
        <v>0</v>
      </c>
      <c r="U280">
        <f>T280-'Flight Input'!$AE280</f>
        <v>0</v>
      </c>
      <c r="W280">
        <f>IF('Flight Input'!$AZ280,W279+K280*'Flight Input'!$AQ280,0)</f>
        <v>0</v>
      </c>
      <c r="X280">
        <f>IF('Flight Input'!$AZ280,X279+W280*'Flight Input'!$AQ280,0)</f>
        <v>0</v>
      </c>
      <c r="Y280">
        <f>IF('Flight Input'!$AZ280,X280*'Analysis raw'!$B$19+'Analysis raw'!$B$20,0)</f>
        <v>0</v>
      </c>
      <c r="Z280">
        <f>Y280-'Flight Input'!$AE280</f>
        <v>0</v>
      </c>
      <c r="AB280">
        <f>IF('Flight Input'!$AZ280,INTEGRAL2(E280,$B280,AB279,'Analysis raw'!$B$24),0)</f>
        <v>0</v>
      </c>
      <c r="AC280">
        <f>IF('Flight Input'!$AZ280,INTEGRAL2(AB280,$B280,AC279,'Analysis raw'!$B$25),0)</f>
        <v>0</v>
      </c>
      <c r="AD280">
        <f>IF('Flight Input'!$AZ280,AC280*'Analysis raw'!$B$26+'Analysis raw'!$B$27,0)</f>
        <v>0</v>
      </c>
      <c r="AE280">
        <f>AD280-'Flight Input'!$AE280</f>
        <v>0</v>
      </c>
    </row>
    <row r="281" spans="1:31" x14ac:dyDescent="0.3">
      <c r="A281">
        <v>279</v>
      </c>
      <c r="B281">
        <f>'Flight Input'!T281</f>
        <v>5.573441999964416</v>
      </c>
      <c r="C281">
        <f>'Flight Input'!X281</f>
        <v>9.8976330088000015</v>
      </c>
      <c r="E281">
        <f>C281-'Analysis raw'!$B$2</f>
        <v>4.8841389865705409E-2</v>
      </c>
      <c r="F281">
        <f>IF('Flight Input'!$AS281,F280+E281*'Flight Input'!$AQ281,0)</f>
        <v>0</v>
      </c>
      <c r="G281">
        <f>IF('Flight Input'!$AZ281,G280+F281*'Flight Input'!$AQ281,0)</f>
        <v>0</v>
      </c>
      <c r="I281">
        <f>C281-'Analysis raw'!$B$3</f>
        <v>3.9495928320624429E-2</v>
      </c>
      <c r="J281">
        <f>MEDIAN2(E281,'Analysis raw'!$B$12,2)</f>
        <v>4.8841389865705409E-2</v>
      </c>
      <c r="K281">
        <f>AVERAGE2(E281,'Analysis raw'!$B$18,2)</f>
        <v>4.8841389865705409E-2</v>
      </c>
      <c r="M281">
        <f>IF('Flight Input'!$AZ281,M280+E281*'Flight Input'!$AQ281,0)</f>
        <v>0</v>
      </c>
      <c r="N281">
        <f>IF('Flight Input'!$AZ281,N280+M281*'Flight Input'!$AQ281,0)</f>
        <v>0</v>
      </c>
      <c r="O281">
        <f>IF('Flight Input'!$AZ281,N281*'Analysis raw'!$B$4+'Analysis raw'!$B$5,0)</f>
        <v>0</v>
      </c>
      <c r="P281">
        <f>O281-'Flight Input'!$AE281</f>
        <v>0</v>
      </c>
      <c r="R281">
        <f>IF('Flight Input'!$AZ281,R280+J281*'Flight Input'!$AQ281,0)</f>
        <v>0</v>
      </c>
      <c r="S281">
        <f>IF('Flight Input'!$AZ281,S280+R281*'Flight Input'!$AQ281,0)</f>
        <v>0</v>
      </c>
      <c r="T281">
        <f>IF('Flight Input'!$AZ281,S281*'Analysis raw'!$B$13+'Analysis raw'!$B$14,0)</f>
        <v>0</v>
      </c>
      <c r="U281">
        <f>T281-'Flight Input'!$AE281</f>
        <v>0</v>
      </c>
      <c r="W281">
        <f>IF('Flight Input'!$AZ281,W280+K281*'Flight Input'!$AQ281,0)</f>
        <v>0</v>
      </c>
      <c r="X281">
        <f>IF('Flight Input'!$AZ281,X280+W281*'Flight Input'!$AQ281,0)</f>
        <v>0</v>
      </c>
      <c r="Y281">
        <f>IF('Flight Input'!$AZ281,X281*'Analysis raw'!$B$19+'Analysis raw'!$B$20,0)</f>
        <v>0</v>
      </c>
      <c r="Z281">
        <f>Y281-'Flight Input'!$AE281</f>
        <v>0</v>
      </c>
      <c r="AB281">
        <f>IF('Flight Input'!$AZ281,INTEGRAL2(E281,$B281,AB280,'Analysis raw'!$B$24),0)</f>
        <v>0</v>
      </c>
      <c r="AC281">
        <f>IF('Flight Input'!$AZ281,INTEGRAL2(AB281,$B281,AC280,'Analysis raw'!$B$25),0)</f>
        <v>0</v>
      </c>
      <c r="AD281">
        <f>IF('Flight Input'!$AZ281,AC281*'Analysis raw'!$B$26+'Analysis raw'!$B$27,0)</f>
        <v>0</v>
      </c>
      <c r="AE281">
        <f>AD281-'Flight Input'!$AE281</f>
        <v>0</v>
      </c>
    </row>
    <row r="282" spans="1:31" x14ac:dyDescent="0.3">
      <c r="A282">
        <v>280</v>
      </c>
      <c r="B282">
        <f>'Flight Input'!T282</f>
        <v>5.600021000020206</v>
      </c>
      <c r="C282">
        <f>'Flight Input'!X282</f>
        <v>9.8554271240000002</v>
      </c>
      <c r="E282">
        <f>C282-'Analysis raw'!$B$2</f>
        <v>6.6355050657040948E-3</v>
      </c>
      <c r="F282">
        <f>IF('Flight Input'!$AS282,F281+E282*'Flight Input'!$AQ282,0)</f>
        <v>0</v>
      </c>
      <c r="G282">
        <f>IF('Flight Input'!$AZ282,G281+F282*'Flight Input'!$AQ282,0)</f>
        <v>0</v>
      </c>
      <c r="I282">
        <f>C282-'Analysis raw'!$B$3</f>
        <v>-2.7099564793768849E-3</v>
      </c>
      <c r="J282">
        <f>MEDIAN2(E282,'Analysis raw'!$B$12,2)</f>
        <v>6.6355050657040948E-3</v>
      </c>
      <c r="K282">
        <f>AVERAGE2(E282,'Analysis raw'!$B$18,2)</f>
        <v>6.6355050657040948E-3</v>
      </c>
      <c r="M282">
        <f>IF('Flight Input'!$AZ282,M281+E282*'Flight Input'!$AQ282,0)</f>
        <v>0</v>
      </c>
      <c r="N282">
        <f>IF('Flight Input'!$AZ282,N281+M282*'Flight Input'!$AQ282,0)</f>
        <v>0</v>
      </c>
      <c r="O282">
        <f>IF('Flight Input'!$AZ282,N282*'Analysis raw'!$B$4+'Analysis raw'!$B$5,0)</f>
        <v>0</v>
      </c>
      <c r="P282">
        <f>O282-'Flight Input'!$AE282</f>
        <v>0</v>
      </c>
      <c r="R282">
        <f>IF('Flight Input'!$AZ282,R281+J282*'Flight Input'!$AQ282,0)</f>
        <v>0</v>
      </c>
      <c r="S282">
        <f>IF('Flight Input'!$AZ282,S281+R282*'Flight Input'!$AQ282,0)</f>
        <v>0</v>
      </c>
      <c r="T282">
        <f>IF('Flight Input'!$AZ282,S282*'Analysis raw'!$B$13+'Analysis raw'!$B$14,0)</f>
        <v>0</v>
      </c>
      <c r="U282">
        <f>T282-'Flight Input'!$AE282</f>
        <v>0</v>
      </c>
      <c r="W282">
        <f>IF('Flight Input'!$AZ282,W281+K282*'Flight Input'!$AQ282,0)</f>
        <v>0</v>
      </c>
      <c r="X282">
        <f>IF('Flight Input'!$AZ282,X281+W282*'Flight Input'!$AQ282,0)</f>
        <v>0</v>
      </c>
      <c r="Y282">
        <f>IF('Flight Input'!$AZ282,X282*'Analysis raw'!$B$19+'Analysis raw'!$B$20,0)</f>
        <v>0</v>
      </c>
      <c r="Z282">
        <f>Y282-'Flight Input'!$AE282</f>
        <v>0</v>
      </c>
      <c r="AB282">
        <f>IF('Flight Input'!$AZ282,INTEGRAL2(E282,$B282,AB281,'Analysis raw'!$B$24),0)</f>
        <v>0</v>
      </c>
      <c r="AC282">
        <f>IF('Flight Input'!$AZ282,INTEGRAL2(AB282,$B282,AC281,'Analysis raw'!$B$25),0)</f>
        <v>0</v>
      </c>
      <c r="AD282">
        <f>IF('Flight Input'!$AZ282,AC282*'Analysis raw'!$B$26+'Analysis raw'!$B$27,0)</f>
        <v>0</v>
      </c>
      <c r="AE282">
        <f>AD282-'Flight Input'!$AE282</f>
        <v>0</v>
      </c>
    </row>
    <row r="283" spans="1:31" x14ac:dyDescent="0.3">
      <c r="A283">
        <v>281</v>
      </c>
      <c r="B283">
        <f>'Flight Input'!T283</f>
        <v>5.6167040000436828</v>
      </c>
      <c r="C283">
        <f>'Flight Input'!X283</f>
        <v>9.8479253809999996</v>
      </c>
      <c r="E283">
        <f>C283-'Analysis raw'!$B$2</f>
        <v>-8.6623793429652096E-4</v>
      </c>
      <c r="F283">
        <f>IF('Flight Input'!$AS283,F282+E283*'Flight Input'!$AQ283,0)</f>
        <v>0</v>
      </c>
      <c r="G283">
        <f>IF('Flight Input'!$AZ283,G282+F283*'Flight Input'!$AQ283,0)</f>
        <v>0</v>
      </c>
      <c r="I283">
        <f>C283-'Analysis raw'!$B$3</f>
        <v>-1.0211699479377501E-2</v>
      </c>
      <c r="J283">
        <f>MEDIAN2(E283,'Analysis raw'!$B$12,2)</f>
        <v>-8.6623793429652096E-4</v>
      </c>
      <c r="K283">
        <f>AVERAGE2(E283,'Analysis raw'!$B$18,2)</f>
        <v>-8.6623793429652096E-4</v>
      </c>
      <c r="M283">
        <f>IF('Flight Input'!$AZ283,M282+E283*'Flight Input'!$AQ283,0)</f>
        <v>0</v>
      </c>
      <c r="N283">
        <f>IF('Flight Input'!$AZ283,N282+M283*'Flight Input'!$AQ283,0)</f>
        <v>0</v>
      </c>
      <c r="O283">
        <f>IF('Flight Input'!$AZ283,N283*'Analysis raw'!$B$4+'Analysis raw'!$B$5,0)</f>
        <v>0</v>
      </c>
      <c r="P283">
        <f>O283-'Flight Input'!$AE283</f>
        <v>0</v>
      </c>
      <c r="R283">
        <f>IF('Flight Input'!$AZ283,R282+J283*'Flight Input'!$AQ283,0)</f>
        <v>0</v>
      </c>
      <c r="S283">
        <f>IF('Flight Input'!$AZ283,S282+R283*'Flight Input'!$AQ283,0)</f>
        <v>0</v>
      </c>
      <c r="T283">
        <f>IF('Flight Input'!$AZ283,S283*'Analysis raw'!$B$13+'Analysis raw'!$B$14,0)</f>
        <v>0</v>
      </c>
      <c r="U283">
        <f>T283-'Flight Input'!$AE283</f>
        <v>0</v>
      </c>
      <c r="W283">
        <f>IF('Flight Input'!$AZ283,W282+K283*'Flight Input'!$AQ283,0)</f>
        <v>0</v>
      </c>
      <c r="X283">
        <f>IF('Flight Input'!$AZ283,X282+W283*'Flight Input'!$AQ283,0)</f>
        <v>0</v>
      </c>
      <c r="Y283">
        <f>IF('Flight Input'!$AZ283,X283*'Analysis raw'!$B$19+'Analysis raw'!$B$20,0)</f>
        <v>0</v>
      </c>
      <c r="Z283">
        <f>Y283-'Flight Input'!$AE283</f>
        <v>0</v>
      </c>
      <c r="AB283">
        <f>IF('Flight Input'!$AZ283,INTEGRAL2(E283,$B283,AB282,'Analysis raw'!$B$24),0)</f>
        <v>0</v>
      </c>
      <c r="AC283">
        <f>IF('Flight Input'!$AZ283,INTEGRAL2(AB283,$B283,AC282,'Analysis raw'!$B$25),0)</f>
        <v>0</v>
      </c>
      <c r="AD283">
        <f>IF('Flight Input'!$AZ283,AC283*'Analysis raw'!$B$26+'Analysis raw'!$B$27,0)</f>
        <v>0</v>
      </c>
      <c r="AE283">
        <f>AD283-'Flight Input'!$AE283</f>
        <v>0</v>
      </c>
    </row>
    <row r="284" spans="1:31" x14ac:dyDescent="0.3">
      <c r="A284">
        <v>282</v>
      </c>
      <c r="B284">
        <f>'Flight Input'!T284</f>
        <v>5.6382679999805987</v>
      </c>
      <c r="C284">
        <f>'Flight Input'!X284</f>
        <v>9.8461896836000005</v>
      </c>
      <c r="E284">
        <f>C284-'Analysis raw'!$B$2</f>
        <v>-2.6019353342956464E-3</v>
      </c>
      <c r="F284">
        <f>IF('Flight Input'!$AS284,F283+E284*'Flight Input'!$AQ284,0)</f>
        <v>0</v>
      </c>
      <c r="G284">
        <f>IF('Flight Input'!$AZ284,G283+F284*'Flight Input'!$AQ284,0)</f>
        <v>0</v>
      </c>
      <c r="I284">
        <f>C284-'Analysis raw'!$B$3</f>
        <v>-1.1947396879376626E-2</v>
      </c>
      <c r="J284">
        <f>MEDIAN2(E284,'Analysis raw'!$B$12,2)</f>
        <v>-2.6019353342956464E-3</v>
      </c>
      <c r="K284">
        <f>AVERAGE2(E284,'Analysis raw'!$B$18,2)</f>
        <v>-2.6019353342956464E-3</v>
      </c>
      <c r="M284">
        <f>IF('Flight Input'!$AZ284,M283+E284*'Flight Input'!$AQ284,0)</f>
        <v>0</v>
      </c>
      <c r="N284">
        <f>IF('Flight Input'!$AZ284,N283+M284*'Flight Input'!$AQ284,0)</f>
        <v>0</v>
      </c>
      <c r="O284">
        <f>IF('Flight Input'!$AZ284,N284*'Analysis raw'!$B$4+'Analysis raw'!$B$5,0)</f>
        <v>0</v>
      </c>
      <c r="P284">
        <f>O284-'Flight Input'!$AE284</f>
        <v>0</v>
      </c>
      <c r="R284">
        <f>IF('Flight Input'!$AZ284,R283+J284*'Flight Input'!$AQ284,0)</f>
        <v>0</v>
      </c>
      <c r="S284">
        <f>IF('Flight Input'!$AZ284,S283+R284*'Flight Input'!$AQ284,0)</f>
        <v>0</v>
      </c>
      <c r="T284">
        <f>IF('Flight Input'!$AZ284,S284*'Analysis raw'!$B$13+'Analysis raw'!$B$14,0)</f>
        <v>0</v>
      </c>
      <c r="U284">
        <f>T284-'Flight Input'!$AE284</f>
        <v>0</v>
      </c>
      <c r="W284">
        <f>IF('Flight Input'!$AZ284,W283+K284*'Flight Input'!$AQ284,0)</f>
        <v>0</v>
      </c>
      <c r="X284">
        <f>IF('Flight Input'!$AZ284,X283+W284*'Flight Input'!$AQ284,0)</f>
        <v>0</v>
      </c>
      <c r="Y284">
        <f>IF('Flight Input'!$AZ284,X284*'Analysis raw'!$B$19+'Analysis raw'!$B$20,0)</f>
        <v>0</v>
      </c>
      <c r="Z284">
        <f>Y284-'Flight Input'!$AE284</f>
        <v>0</v>
      </c>
      <c r="AB284">
        <f>IF('Flight Input'!$AZ284,INTEGRAL2(E284,$B284,AB283,'Analysis raw'!$B$24),0)</f>
        <v>0</v>
      </c>
      <c r="AC284">
        <f>IF('Flight Input'!$AZ284,INTEGRAL2(AB284,$B284,AC283,'Analysis raw'!$B$25),0)</f>
        <v>0</v>
      </c>
      <c r="AD284">
        <f>IF('Flight Input'!$AZ284,AC284*'Analysis raw'!$B$26+'Analysis raw'!$B$27,0)</f>
        <v>0</v>
      </c>
      <c r="AE284">
        <f>AD284-'Flight Input'!$AE284</f>
        <v>0</v>
      </c>
    </row>
    <row r="285" spans="1:31" x14ac:dyDescent="0.3">
      <c r="A285">
        <v>283</v>
      </c>
      <c r="B285">
        <f>'Flight Input'!T285</f>
        <v>5.6593009999487549</v>
      </c>
      <c r="C285">
        <f>'Flight Input'!X285</f>
        <v>9.8469447609999996</v>
      </c>
      <c r="E285">
        <f>C285-'Analysis raw'!$B$2</f>
        <v>-1.8468579342965086E-3</v>
      </c>
      <c r="F285">
        <f>IF('Flight Input'!$AS285,F284+E285*'Flight Input'!$AQ285,0)</f>
        <v>0</v>
      </c>
      <c r="G285">
        <f>IF('Flight Input'!$AZ285,G284+F285*'Flight Input'!$AQ285,0)</f>
        <v>0</v>
      </c>
      <c r="I285">
        <f>C285-'Analysis raw'!$B$3</f>
        <v>-1.1192319479377488E-2</v>
      </c>
      <c r="J285">
        <f>MEDIAN2(E285,'Analysis raw'!$B$12,2)</f>
        <v>-1.8468579342965086E-3</v>
      </c>
      <c r="K285">
        <f>AVERAGE2(E285,'Analysis raw'!$B$18,2)</f>
        <v>-1.8468579342965086E-3</v>
      </c>
      <c r="M285">
        <f>IF('Flight Input'!$AZ285,M284+E285*'Flight Input'!$AQ285,0)</f>
        <v>0</v>
      </c>
      <c r="N285">
        <f>IF('Flight Input'!$AZ285,N284+M285*'Flight Input'!$AQ285,0)</f>
        <v>0</v>
      </c>
      <c r="O285">
        <f>IF('Flight Input'!$AZ285,N285*'Analysis raw'!$B$4+'Analysis raw'!$B$5,0)</f>
        <v>0</v>
      </c>
      <c r="P285">
        <f>O285-'Flight Input'!$AE285</f>
        <v>0</v>
      </c>
      <c r="R285">
        <f>IF('Flight Input'!$AZ285,R284+J285*'Flight Input'!$AQ285,0)</f>
        <v>0</v>
      </c>
      <c r="S285">
        <f>IF('Flight Input'!$AZ285,S284+R285*'Flight Input'!$AQ285,0)</f>
        <v>0</v>
      </c>
      <c r="T285">
        <f>IF('Flight Input'!$AZ285,S285*'Analysis raw'!$B$13+'Analysis raw'!$B$14,0)</f>
        <v>0</v>
      </c>
      <c r="U285">
        <f>T285-'Flight Input'!$AE285</f>
        <v>0</v>
      </c>
      <c r="W285">
        <f>IF('Flight Input'!$AZ285,W284+K285*'Flight Input'!$AQ285,0)</f>
        <v>0</v>
      </c>
      <c r="X285">
        <f>IF('Flight Input'!$AZ285,X284+W285*'Flight Input'!$AQ285,0)</f>
        <v>0</v>
      </c>
      <c r="Y285">
        <f>IF('Flight Input'!$AZ285,X285*'Analysis raw'!$B$19+'Analysis raw'!$B$20,0)</f>
        <v>0</v>
      </c>
      <c r="Z285">
        <f>Y285-'Flight Input'!$AE285</f>
        <v>0</v>
      </c>
      <c r="AB285">
        <f>IF('Flight Input'!$AZ285,INTEGRAL2(E285,$B285,AB284,'Analysis raw'!$B$24),0)</f>
        <v>0</v>
      </c>
      <c r="AC285">
        <f>IF('Flight Input'!$AZ285,INTEGRAL2(AB285,$B285,AC284,'Analysis raw'!$B$25),0)</f>
        <v>0</v>
      </c>
      <c r="AD285">
        <f>IF('Flight Input'!$AZ285,AC285*'Analysis raw'!$B$26+'Analysis raw'!$B$27,0)</f>
        <v>0</v>
      </c>
      <c r="AE285">
        <f>AD285-'Flight Input'!$AE285</f>
        <v>0</v>
      </c>
    </row>
    <row r="286" spans="1:31" x14ac:dyDescent="0.3">
      <c r="A286">
        <v>284</v>
      </c>
      <c r="B286">
        <f>'Flight Input'!T286</f>
        <v>5.6794579999987036</v>
      </c>
      <c r="C286">
        <f>'Flight Input'!X286</f>
        <v>9.8471997222000009</v>
      </c>
      <c r="E286">
        <f>C286-'Analysis raw'!$B$2</f>
        <v>-1.5918967342951618E-3</v>
      </c>
      <c r="F286">
        <f>IF('Flight Input'!$AS286,F285+E286*'Flight Input'!$AQ286,0)</f>
        <v>0</v>
      </c>
      <c r="G286">
        <f>IF('Flight Input'!$AZ286,G285+F286*'Flight Input'!$AQ286,0)</f>
        <v>0</v>
      </c>
      <c r="I286">
        <f>C286-'Analysis raw'!$B$3</f>
        <v>-1.0937358279376141E-2</v>
      </c>
      <c r="J286">
        <f>MEDIAN2(E286,'Analysis raw'!$B$12,2)</f>
        <v>-1.5918967342951618E-3</v>
      </c>
      <c r="K286">
        <f>AVERAGE2(E286,'Analysis raw'!$B$18,2)</f>
        <v>-1.5918967342951618E-3</v>
      </c>
      <c r="M286">
        <f>IF('Flight Input'!$AZ286,M285+E286*'Flight Input'!$AQ286,0)</f>
        <v>0</v>
      </c>
      <c r="N286">
        <f>IF('Flight Input'!$AZ286,N285+M286*'Flight Input'!$AQ286,0)</f>
        <v>0</v>
      </c>
      <c r="O286">
        <f>IF('Flight Input'!$AZ286,N286*'Analysis raw'!$B$4+'Analysis raw'!$B$5,0)</f>
        <v>0</v>
      </c>
      <c r="P286">
        <f>O286-'Flight Input'!$AE286</f>
        <v>0</v>
      </c>
      <c r="R286">
        <f>IF('Flight Input'!$AZ286,R285+J286*'Flight Input'!$AQ286,0)</f>
        <v>0</v>
      </c>
      <c r="S286">
        <f>IF('Flight Input'!$AZ286,S285+R286*'Flight Input'!$AQ286,0)</f>
        <v>0</v>
      </c>
      <c r="T286">
        <f>IF('Flight Input'!$AZ286,S286*'Analysis raw'!$B$13+'Analysis raw'!$B$14,0)</f>
        <v>0</v>
      </c>
      <c r="U286">
        <f>T286-'Flight Input'!$AE286</f>
        <v>0</v>
      </c>
      <c r="W286">
        <f>IF('Flight Input'!$AZ286,W285+K286*'Flight Input'!$AQ286,0)</f>
        <v>0</v>
      </c>
      <c r="X286">
        <f>IF('Flight Input'!$AZ286,X285+W286*'Flight Input'!$AQ286,0)</f>
        <v>0</v>
      </c>
      <c r="Y286">
        <f>IF('Flight Input'!$AZ286,X286*'Analysis raw'!$B$19+'Analysis raw'!$B$20,0)</f>
        <v>0</v>
      </c>
      <c r="Z286">
        <f>Y286-'Flight Input'!$AE286</f>
        <v>0</v>
      </c>
      <c r="AB286">
        <f>IF('Flight Input'!$AZ286,INTEGRAL2(E286,$B286,AB285,'Analysis raw'!$B$24),0)</f>
        <v>0</v>
      </c>
      <c r="AC286">
        <f>IF('Flight Input'!$AZ286,INTEGRAL2(AB286,$B286,AC285,'Analysis raw'!$B$25),0)</f>
        <v>0</v>
      </c>
      <c r="AD286">
        <f>IF('Flight Input'!$AZ286,AC286*'Analysis raw'!$B$26+'Analysis raw'!$B$27,0)</f>
        <v>0</v>
      </c>
      <c r="AE286">
        <f>AD286-'Flight Input'!$AE286</f>
        <v>0</v>
      </c>
    </row>
    <row r="287" spans="1:31" x14ac:dyDescent="0.3">
      <c r="A287">
        <v>285</v>
      </c>
      <c r="B287">
        <f>'Flight Input'!T287</f>
        <v>5.6976209999993443</v>
      </c>
      <c r="C287">
        <f>'Flight Input'!X287</f>
        <v>9.8476606135999987</v>
      </c>
      <c r="E287">
        <f>C287-'Analysis raw'!$B$2</f>
        <v>-1.1310053342974413E-3</v>
      </c>
      <c r="F287">
        <f>IF('Flight Input'!$AS287,F286+E287*'Flight Input'!$AQ287,0)</f>
        <v>0</v>
      </c>
      <c r="G287">
        <f>IF('Flight Input'!$AZ287,G286+F287*'Flight Input'!$AQ287,0)</f>
        <v>0</v>
      </c>
      <c r="I287">
        <f>C287-'Analysis raw'!$B$3</f>
        <v>-1.0476466879378421E-2</v>
      </c>
      <c r="J287">
        <f>MEDIAN2(E287,'Analysis raw'!$B$12,2)</f>
        <v>-1.1310053342974413E-3</v>
      </c>
      <c r="K287">
        <f>AVERAGE2(E287,'Analysis raw'!$B$18,2)</f>
        <v>-1.1310053342974413E-3</v>
      </c>
      <c r="M287">
        <f>IF('Flight Input'!$AZ287,M286+E287*'Flight Input'!$AQ287,0)</f>
        <v>0</v>
      </c>
      <c r="N287">
        <f>IF('Flight Input'!$AZ287,N286+M287*'Flight Input'!$AQ287,0)</f>
        <v>0</v>
      </c>
      <c r="O287">
        <f>IF('Flight Input'!$AZ287,N287*'Analysis raw'!$B$4+'Analysis raw'!$B$5,0)</f>
        <v>0</v>
      </c>
      <c r="P287">
        <f>O287-'Flight Input'!$AE287</f>
        <v>0</v>
      </c>
      <c r="R287">
        <f>IF('Flight Input'!$AZ287,R286+J287*'Flight Input'!$AQ287,0)</f>
        <v>0</v>
      </c>
      <c r="S287">
        <f>IF('Flight Input'!$AZ287,S286+R287*'Flight Input'!$AQ287,0)</f>
        <v>0</v>
      </c>
      <c r="T287">
        <f>IF('Flight Input'!$AZ287,S287*'Analysis raw'!$B$13+'Analysis raw'!$B$14,0)</f>
        <v>0</v>
      </c>
      <c r="U287">
        <f>T287-'Flight Input'!$AE287</f>
        <v>0</v>
      </c>
      <c r="W287">
        <f>IF('Flight Input'!$AZ287,W286+K287*'Flight Input'!$AQ287,0)</f>
        <v>0</v>
      </c>
      <c r="X287">
        <f>IF('Flight Input'!$AZ287,X286+W287*'Flight Input'!$AQ287,0)</f>
        <v>0</v>
      </c>
      <c r="Y287">
        <f>IF('Flight Input'!$AZ287,X287*'Analysis raw'!$B$19+'Analysis raw'!$B$20,0)</f>
        <v>0</v>
      </c>
      <c r="Z287">
        <f>Y287-'Flight Input'!$AE287</f>
        <v>0</v>
      </c>
      <c r="AB287">
        <f>IF('Flight Input'!$AZ287,INTEGRAL2(E287,$B287,AB286,'Analysis raw'!$B$24),0)</f>
        <v>0</v>
      </c>
      <c r="AC287">
        <f>IF('Flight Input'!$AZ287,INTEGRAL2(AB287,$B287,AC286,'Analysis raw'!$B$25),0)</f>
        <v>0</v>
      </c>
      <c r="AD287">
        <f>IF('Flight Input'!$AZ287,AC287*'Analysis raw'!$B$26+'Analysis raw'!$B$27,0)</f>
        <v>0</v>
      </c>
      <c r="AE287">
        <f>AD287-'Flight Input'!$AE287</f>
        <v>0</v>
      </c>
    </row>
    <row r="288" spans="1:31" x14ac:dyDescent="0.3">
      <c r="A288">
        <v>286</v>
      </c>
      <c r="B288">
        <f>'Flight Input'!T288</f>
        <v>5.7127790000522509</v>
      </c>
      <c r="C288">
        <f>'Flight Input'!X288</f>
        <v>9.8624091384000003</v>
      </c>
      <c r="E288">
        <f>C288-'Analysis raw'!$B$2</f>
        <v>1.361751946570422E-2</v>
      </c>
      <c r="F288">
        <f>IF('Flight Input'!$AS288,F287+E288*'Flight Input'!$AQ288,0)</f>
        <v>0</v>
      </c>
      <c r="G288">
        <f>IF('Flight Input'!$AZ288,G287+F288*'Flight Input'!$AQ288,0)</f>
        <v>0</v>
      </c>
      <c r="I288">
        <f>C288-'Analysis raw'!$B$3</f>
        <v>4.2720579206232401E-3</v>
      </c>
      <c r="J288">
        <f>MEDIAN2(E288,'Analysis raw'!$B$12,2)</f>
        <v>1.361751946570422E-2</v>
      </c>
      <c r="K288">
        <f>AVERAGE2(E288,'Analysis raw'!$B$18,2)</f>
        <v>1.361751946570422E-2</v>
      </c>
      <c r="M288">
        <f>IF('Flight Input'!$AZ288,M287+E288*'Flight Input'!$AQ288,0)</f>
        <v>0</v>
      </c>
      <c r="N288">
        <f>IF('Flight Input'!$AZ288,N287+M288*'Flight Input'!$AQ288,0)</f>
        <v>0</v>
      </c>
      <c r="O288">
        <f>IF('Flight Input'!$AZ288,N288*'Analysis raw'!$B$4+'Analysis raw'!$B$5,0)</f>
        <v>0</v>
      </c>
      <c r="P288">
        <f>O288-'Flight Input'!$AE288</f>
        <v>0</v>
      </c>
      <c r="R288">
        <f>IF('Flight Input'!$AZ288,R287+J288*'Flight Input'!$AQ288,0)</f>
        <v>0</v>
      </c>
      <c r="S288">
        <f>IF('Flight Input'!$AZ288,S287+R288*'Flight Input'!$AQ288,0)</f>
        <v>0</v>
      </c>
      <c r="T288">
        <f>IF('Flight Input'!$AZ288,S288*'Analysis raw'!$B$13+'Analysis raw'!$B$14,0)</f>
        <v>0</v>
      </c>
      <c r="U288">
        <f>T288-'Flight Input'!$AE288</f>
        <v>0</v>
      </c>
      <c r="W288">
        <f>IF('Flight Input'!$AZ288,W287+K288*'Flight Input'!$AQ288,0)</f>
        <v>0</v>
      </c>
      <c r="X288">
        <f>IF('Flight Input'!$AZ288,X287+W288*'Flight Input'!$AQ288,0)</f>
        <v>0</v>
      </c>
      <c r="Y288">
        <f>IF('Flight Input'!$AZ288,X288*'Analysis raw'!$B$19+'Analysis raw'!$B$20,0)</f>
        <v>0</v>
      </c>
      <c r="Z288">
        <f>Y288-'Flight Input'!$AE288</f>
        <v>0</v>
      </c>
      <c r="AB288">
        <f>IF('Flight Input'!$AZ288,INTEGRAL2(E288,$B288,AB287,'Analysis raw'!$B$24),0)</f>
        <v>0</v>
      </c>
      <c r="AC288">
        <f>IF('Flight Input'!$AZ288,INTEGRAL2(AB288,$B288,AC287,'Analysis raw'!$B$25),0)</f>
        <v>0</v>
      </c>
      <c r="AD288">
        <f>IF('Flight Input'!$AZ288,AC288*'Analysis raw'!$B$26+'Analysis raw'!$B$27,0)</f>
        <v>0</v>
      </c>
      <c r="AE288">
        <f>AD288-'Flight Input'!$AE288</f>
        <v>0</v>
      </c>
    </row>
    <row r="289" spans="1:31" x14ac:dyDescent="0.3">
      <c r="A289">
        <v>287</v>
      </c>
      <c r="B289">
        <f>'Flight Input'!T289</f>
        <v>5.7399809999624267</v>
      </c>
      <c r="C289">
        <f>'Flight Input'!X289</f>
        <v>9.8653608045999999</v>
      </c>
      <c r="E289">
        <f>C289-'Analysis raw'!$B$2</f>
        <v>1.6569185665703756E-2</v>
      </c>
      <c r="F289">
        <f>IF('Flight Input'!$AS289,F288+E289*'Flight Input'!$AQ289,0)</f>
        <v>0</v>
      </c>
      <c r="G289">
        <f>IF('Flight Input'!$AZ289,G288+F289*'Flight Input'!$AQ289,0)</f>
        <v>0</v>
      </c>
      <c r="I289">
        <f>C289-'Analysis raw'!$B$3</f>
        <v>7.2237241206227765E-3</v>
      </c>
      <c r="J289">
        <f>MEDIAN2(E289,'Analysis raw'!$B$12,2)</f>
        <v>1.6569185665703756E-2</v>
      </c>
      <c r="K289">
        <f>AVERAGE2(E289,'Analysis raw'!$B$18,2)</f>
        <v>1.6569185665703756E-2</v>
      </c>
      <c r="M289">
        <f>IF('Flight Input'!$AZ289,M288+E289*'Flight Input'!$AQ289,0)</f>
        <v>0</v>
      </c>
      <c r="N289">
        <f>IF('Flight Input'!$AZ289,N288+M289*'Flight Input'!$AQ289,0)</f>
        <v>0</v>
      </c>
      <c r="O289">
        <f>IF('Flight Input'!$AZ289,N289*'Analysis raw'!$B$4+'Analysis raw'!$B$5,0)</f>
        <v>0</v>
      </c>
      <c r="P289">
        <f>O289-'Flight Input'!$AE289</f>
        <v>0</v>
      </c>
      <c r="R289">
        <f>IF('Flight Input'!$AZ289,R288+J289*'Flight Input'!$AQ289,0)</f>
        <v>0</v>
      </c>
      <c r="S289">
        <f>IF('Flight Input'!$AZ289,S288+R289*'Flight Input'!$AQ289,0)</f>
        <v>0</v>
      </c>
      <c r="T289">
        <f>IF('Flight Input'!$AZ289,S289*'Analysis raw'!$B$13+'Analysis raw'!$B$14,0)</f>
        <v>0</v>
      </c>
      <c r="U289">
        <f>T289-'Flight Input'!$AE289</f>
        <v>0</v>
      </c>
      <c r="W289">
        <f>IF('Flight Input'!$AZ289,W288+K289*'Flight Input'!$AQ289,0)</f>
        <v>0</v>
      </c>
      <c r="X289">
        <f>IF('Flight Input'!$AZ289,X288+W289*'Flight Input'!$AQ289,0)</f>
        <v>0</v>
      </c>
      <c r="Y289">
        <f>IF('Flight Input'!$AZ289,X289*'Analysis raw'!$B$19+'Analysis raw'!$B$20,0)</f>
        <v>0</v>
      </c>
      <c r="Z289">
        <f>Y289-'Flight Input'!$AE289</f>
        <v>0</v>
      </c>
      <c r="AB289">
        <f>IF('Flight Input'!$AZ289,INTEGRAL2(E289,$B289,AB288,'Analysis raw'!$B$24),0)</f>
        <v>0</v>
      </c>
      <c r="AC289">
        <f>IF('Flight Input'!$AZ289,INTEGRAL2(AB289,$B289,AC288,'Analysis raw'!$B$25),0)</f>
        <v>0</v>
      </c>
      <c r="AD289">
        <f>IF('Flight Input'!$AZ289,AC289*'Analysis raw'!$B$26+'Analysis raw'!$B$27,0)</f>
        <v>0</v>
      </c>
      <c r="AE289">
        <f>AD289-'Flight Input'!$AE289</f>
        <v>0</v>
      </c>
    </row>
    <row r="290" spans="1:31" x14ac:dyDescent="0.3">
      <c r="A290">
        <v>288</v>
      </c>
      <c r="B290">
        <f>'Flight Input'!T290</f>
        <v>5.7601349999895319</v>
      </c>
      <c r="C290">
        <f>'Flight Input'!X290</f>
        <v>9.8464348386000005</v>
      </c>
      <c r="E290">
        <f>C290-'Analysis raw'!$B$2</f>
        <v>-2.3567803342956495E-3</v>
      </c>
      <c r="F290">
        <f>IF('Flight Input'!$AS290,F289+E290*'Flight Input'!$AQ290,0)</f>
        <v>0</v>
      </c>
      <c r="G290">
        <f>IF('Flight Input'!$AZ290,G289+F290*'Flight Input'!$AQ290,0)</f>
        <v>0</v>
      </c>
      <c r="I290">
        <f>C290-'Analysis raw'!$B$3</f>
        <v>-1.1702241879376629E-2</v>
      </c>
      <c r="J290">
        <f>MEDIAN2(E290,'Analysis raw'!$B$12,2)</f>
        <v>-2.3567803342956495E-3</v>
      </c>
      <c r="K290">
        <f>AVERAGE2(E290,'Analysis raw'!$B$18,2)</f>
        <v>-2.3567803342956495E-3</v>
      </c>
      <c r="M290">
        <f>IF('Flight Input'!$AZ290,M289+E290*'Flight Input'!$AQ290,0)</f>
        <v>0</v>
      </c>
      <c r="N290">
        <f>IF('Flight Input'!$AZ290,N289+M290*'Flight Input'!$AQ290,0)</f>
        <v>0</v>
      </c>
      <c r="O290">
        <f>IF('Flight Input'!$AZ290,N290*'Analysis raw'!$B$4+'Analysis raw'!$B$5,0)</f>
        <v>0</v>
      </c>
      <c r="P290">
        <f>O290-'Flight Input'!$AE290</f>
        <v>0</v>
      </c>
      <c r="R290">
        <f>IF('Flight Input'!$AZ290,R289+J290*'Flight Input'!$AQ290,0)</f>
        <v>0</v>
      </c>
      <c r="S290">
        <f>IF('Flight Input'!$AZ290,S289+R290*'Flight Input'!$AQ290,0)</f>
        <v>0</v>
      </c>
      <c r="T290">
        <f>IF('Flight Input'!$AZ290,S290*'Analysis raw'!$B$13+'Analysis raw'!$B$14,0)</f>
        <v>0</v>
      </c>
      <c r="U290">
        <f>T290-'Flight Input'!$AE290</f>
        <v>0</v>
      </c>
      <c r="W290">
        <f>IF('Flight Input'!$AZ290,W289+K290*'Flight Input'!$AQ290,0)</f>
        <v>0</v>
      </c>
      <c r="X290">
        <f>IF('Flight Input'!$AZ290,X289+W290*'Flight Input'!$AQ290,0)</f>
        <v>0</v>
      </c>
      <c r="Y290">
        <f>IF('Flight Input'!$AZ290,X290*'Analysis raw'!$B$19+'Analysis raw'!$B$20,0)</f>
        <v>0</v>
      </c>
      <c r="Z290">
        <f>Y290-'Flight Input'!$AE290</f>
        <v>0</v>
      </c>
      <c r="AB290">
        <f>IF('Flight Input'!$AZ290,INTEGRAL2(E290,$B290,AB289,'Analysis raw'!$B$24),0)</f>
        <v>0</v>
      </c>
      <c r="AC290">
        <f>IF('Flight Input'!$AZ290,INTEGRAL2(AB290,$B290,AC289,'Analysis raw'!$B$25),0)</f>
        <v>0</v>
      </c>
      <c r="AD290">
        <f>IF('Flight Input'!$AZ290,AC290*'Analysis raw'!$B$26+'Analysis raw'!$B$27,0)</f>
        <v>0</v>
      </c>
      <c r="AE290">
        <f>AD290-'Flight Input'!$AE290</f>
        <v>0</v>
      </c>
    </row>
    <row r="291" spans="1:31" x14ac:dyDescent="0.3">
      <c r="A291">
        <v>289</v>
      </c>
      <c r="B291">
        <f>'Flight Input'!T291</f>
        <v>5.7777220000280067</v>
      </c>
      <c r="C291">
        <f>'Flight Input'!X291</f>
        <v>9.8550250698000017</v>
      </c>
      <c r="E291">
        <f>C291-'Analysis raw'!$B$2</f>
        <v>6.233450865705592E-3</v>
      </c>
      <c r="F291">
        <f>IF('Flight Input'!$AS291,F290+E291*'Flight Input'!$AQ291,0)</f>
        <v>0</v>
      </c>
      <c r="G291">
        <f>IF('Flight Input'!$AZ291,G290+F291*'Flight Input'!$AQ291,0)</f>
        <v>0</v>
      </c>
      <c r="I291">
        <f>C291-'Analysis raw'!$B$3</f>
        <v>-3.1120106793753877E-3</v>
      </c>
      <c r="J291">
        <f>MEDIAN2(E291,'Analysis raw'!$B$12,2)</f>
        <v>6.233450865705592E-3</v>
      </c>
      <c r="K291">
        <f>AVERAGE2(E291,'Analysis raw'!$B$18,2)</f>
        <v>6.233450865705592E-3</v>
      </c>
      <c r="M291">
        <f>IF('Flight Input'!$AZ291,M290+E291*'Flight Input'!$AQ291,0)</f>
        <v>0</v>
      </c>
      <c r="N291">
        <f>IF('Flight Input'!$AZ291,N290+M291*'Flight Input'!$AQ291,0)</f>
        <v>0</v>
      </c>
      <c r="O291">
        <f>IF('Flight Input'!$AZ291,N291*'Analysis raw'!$B$4+'Analysis raw'!$B$5,0)</f>
        <v>0</v>
      </c>
      <c r="P291">
        <f>O291-'Flight Input'!$AE291</f>
        <v>0</v>
      </c>
      <c r="R291">
        <f>IF('Flight Input'!$AZ291,R290+J291*'Flight Input'!$AQ291,0)</f>
        <v>0</v>
      </c>
      <c r="S291">
        <f>IF('Flight Input'!$AZ291,S290+R291*'Flight Input'!$AQ291,0)</f>
        <v>0</v>
      </c>
      <c r="T291">
        <f>IF('Flight Input'!$AZ291,S291*'Analysis raw'!$B$13+'Analysis raw'!$B$14,0)</f>
        <v>0</v>
      </c>
      <c r="U291">
        <f>T291-'Flight Input'!$AE291</f>
        <v>0</v>
      </c>
      <c r="W291">
        <f>IF('Flight Input'!$AZ291,W290+K291*'Flight Input'!$AQ291,0)</f>
        <v>0</v>
      </c>
      <c r="X291">
        <f>IF('Flight Input'!$AZ291,X290+W291*'Flight Input'!$AQ291,0)</f>
        <v>0</v>
      </c>
      <c r="Y291">
        <f>IF('Flight Input'!$AZ291,X291*'Analysis raw'!$B$19+'Analysis raw'!$B$20,0)</f>
        <v>0</v>
      </c>
      <c r="Z291">
        <f>Y291-'Flight Input'!$AE291</f>
        <v>0</v>
      </c>
      <c r="AB291">
        <f>IF('Flight Input'!$AZ291,INTEGRAL2(E291,$B291,AB290,'Analysis raw'!$B$24),0)</f>
        <v>0</v>
      </c>
      <c r="AC291">
        <f>IF('Flight Input'!$AZ291,INTEGRAL2(AB291,$B291,AC290,'Analysis raw'!$B$25),0)</f>
        <v>0</v>
      </c>
      <c r="AD291">
        <f>IF('Flight Input'!$AZ291,AC291*'Analysis raw'!$B$26+'Analysis raw'!$B$27,0)</f>
        <v>0</v>
      </c>
      <c r="AE291">
        <f>AD291-'Flight Input'!$AE291</f>
        <v>0</v>
      </c>
    </row>
    <row r="292" spans="1:31" x14ac:dyDescent="0.3">
      <c r="A292">
        <v>290</v>
      </c>
      <c r="B292">
        <f>'Flight Input'!T292</f>
        <v>5.7992360000498593</v>
      </c>
      <c r="C292">
        <f>'Flight Input'!X292</f>
        <v>9.844993327200001</v>
      </c>
      <c r="E292">
        <f>C292-'Analysis raw'!$B$2</f>
        <v>-3.7982917342951339E-3</v>
      </c>
      <c r="F292">
        <f>IF('Flight Input'!$AS292,F291+E292*'Flight Input'!$AQ292,0)</f>
        <v>0</v>
      </c>
      <c r="G292">
        <f>IF('Flight Input'!$AZ292,G291+F292*'Flight Input'!$AQ292,0)</f>
        <v>0</v>
      </c>
      <c r="I292">
        <f>C292-'Analysis raw'!$B$3</f>
        <v>-1.3143753279376114E-2</v>
      </c>
      <c r="J292">
        <f>MEDIAN2(E292,'Analysis raw'!$B$12,2)</f>
        <v>-3.7982917342951339E-3</v>
      </c>
      <c r="K292">
        <f>AVERAGE2(E292,'Analysis raw'!$B$18,2)</f>
        <v>-3.7982917342951339E-3</v>
      </c>
      <c r="M292">
        <f>IF('Flight Input'!$AZ292,M291+E292*'Flight Input'!$AQ292,0)</f>
        <v>0</v>
      </c>
      <c r="N292">
        <f>IF('Flight Input'!$AZ292,N291+M292*'Flight Input'!$AQ292,0)</f>
        <v>0</v>
      </c>
      <c r="O292">
        <f>IF('Flight Input'!$AZ292,N292*'Analysis raw'!$B$4+'Analysis raw'!$B$5,0)</f>
        <v>0</v>
      </c>
      <c r="P292">
        <f>O292-'Flight Input'!$AE292</f>
        <v>0</v>
      </c>
      <c r="R292">
        <f>IF('Flight Input'!$AZ292,R291+J292*'Flight Input'!$AQ292,0)</f>
        <v>0</v>
      </c>
      <c r="S292">
        <f>IF('Flight Input'!$AZ292,S291+R292*'Flight Input'!$AQ292,0)</f>
        <v>0</v>
      </c>
      <c r="T292">
        <f>IF('Flight Input'!$AZ292,S292*'Analysis raw'!$B$13+'Analysis raw'!$B$14,0)</f>
        <v>0</v>
      </c>
      <c r="U292">
        <f>T292-'Flight Input'!$AE292</f>
        <v>0</v>
      </c>
      <c r="W292">
        <f>IF('Flight Input'!$AZ292,W291+K292*'Flight Input'!$AQ292,0)</f>
        <v>0</v>
      </c>
      <c r="X292">
        <f>IF('Flight Input'!$AZ292,X291+W292*'Flight Input'!$AQ292,0)</f>
        <v>0</v>
      </c>
      <c r="Y292">
        <f>IF('Flight Input'!$AZ292,X292*'Analysis raw'!$B$19+'Analysis raw'!$B$20,0)</f>
        <v>0</v>
      </c>
      <c r="Z292">
        <f>Y292-'Flight Input'!$AE292</f>
        <v>0</v>
      </c>
      <c r="AB292">
        <f>IF('Flight Input'!$AZ292,INTEGRAL2(E292,$B292,AB291,'Analysis raw'!$B$24),0)</f>
        <v>0</v>
      </c>
      <c r="AC292">
        <f>IF('Flight Input'!$AZ292,INTEGRAL2(AB292,$B292,AC291,'Analysis raw'!$B$25),0)</f>
        <v>0</v>
      </c>
      <c r="AD292">
        <f>IF('Flight Input'!$AZ292,AC292*'Analysis raw'!$B$26+'Analysis raw'!$B$27,0)</f>
        <v>0</v>
      </c>
      <c r="AE292">
        <f>AD292-'Flight Input'!$AE292</f>
        <v>0</v>
      </c>
    </row>
    <row r="293" spans="1:31" x14ac:dyDescent="0.3">
      <c r="A293">
        <v>291</v>
      </c>
      <c r="B293">
        <f>'Flight Input'!T293</f>
        <v>5.8124590000370517</v>
      </c>
      <c r="C293">
        <f>'Flight Input'!X293</f>
        <v>9.8473075903999998</v>
      </c>
      <c r="E293">
        <f>C293-'Analysis raw'!$B$2</f>
        <v>-1.4840285342963E-3</v>
      </c>
      <c r="F293">
        <f>IF('Flight Input'!$AS293,F292+E293*'Flight Input'!$AQ293,0)</f>
        <v>0</v>
      </c>
      <c r="G293">
        <f>IF('Flight Input'!$AZ293,G292+F293*'Flight Input'!$AQ293,0)</f>
        <v>0</v>
      </c>
      <c r="I293">
        <f>C293-'Analysis raw'!$B$3</f>
        <v>-1.082949007937728E-2</v>
      </c>
      <c r="J293">
        <f>MEDIAN2(E293,'Analysis raw'!$B$12,2)</f>
        <v>-1.4840285342963E-3</v>
      </c>
      <c r="K293">
        <f>AVERAGE2(E293,'Analysis raw'!$B$18,2)</f>
        <v>-1.4840285342963E-3</v>
      </c>
      <c r="M293">
        <f>IF('Flight Input'!$AZ293,M292+E293*'Flight Input'!$AQ293,0)</f>
        <v>0</v>
      </c>
      <c r="N293">
        <f>IF('Flight Input'!$AZ293,N292+M293*'Flight Input'!$AQ293,0)</f>
        <v>0</v>
      </c>
      <c r="O293">
        <f>IF('Flight Input'!$AZ293,N293*'Analysis raw'!$B$4+'Analysis raw'!$B$5,0)</f>
        <v>0</v>
      </c>
      <c r="P293">
        <f>O293-'Flight Input'!$AE293</f>
        <v>0</v>
      </c>
      <c r="R293">
        <f>IF('Flight Input'!$AZ293,R292+J293*'Flight Input'!$AQ293,0)</f>
        <v>0</v>
      </c>
      <c r="S293">
        <f>IF('Flight Input'!$AZ293,S292+R293*'Flight Input'!$AQ293,0)</f>
        <v>0</v>
      </c>
      <c r="T293">
        <f>IF('Flight Input'!$AZ293,S293*'Analysis raw'!$B$13+'Analysis raw'!$B$14,0)</f>
        <v>0</v>
      </c>
      <c r="U293">
        <f>T293-'Flight Input'!$AE293</f>
        <v>0</v>
      </c>
      <c r="W293">
        <f>IF('Flight Input'!$AZ293,W292+K293*'Flight Input'!$AQ293,0)</f>
        <v>0</v>
      </c>
      <c r="X293">
        <f>IF('Flight Input'!$AZ293,X292+W293*'Flight Input'!$AQ293,0)</f>
        <v>0</v>
      </c>
      <c r="Y293">
        <f>IF('Flight Input'!$AZ293,X293*'Analysis raw'!$B$19+'Analysis raw'!$B$20,0)</f>
        <v>0</v>
      </c>
      <c r="Z293">
        <f>Y293-'Flight Input'!$AE293</f>
        <v>0</v>
      </c>
      <c r="AB293">
        <f>IF('Flight Input'!$AZ293,INTEGRAL2(E293,$B293,AB292,'Analysis raw'!$B$24),0)</f>
        <v>0</v>
      </c>
      <c r="AC293">
        <f>IF('Flight Input'!$AZ293,INTEGRAL2(AB293,$B293,AC292,'Analysis raw'!$B$25),0)</f>
        <v>0</v>
      </c>
      <c r="AD293">
        <f>IF('Flight Input'!$AZ293,AC293*'Analysis raw'!$B$26+'Analysis raw'!$B$27,0)</f>
        <v>0</v>
      </c>
      <c r="AE293">
        <f>AD293-'Flight Input'!$AE293</f>
        <v>0</v>
      </c>
    </row>
    <row r="294" spans="1:31" x14ac:dyDescent="0.3">
      <c r="A294">
        <v>292</v>
      </c>
      <c r="B294">
        <f>'Flight Input'!T294</f>
        <v>5.8373889999929816</v>
      </c>
      <c r="C294">
        <f>'Flight Input'!X294</f>
        <v>9.8486510398</v>
      </c>
      <c r="E294">
        <f>C294-'Analysis raw'!$B$2</f>
        <v>-1.405791342961038E-4</v>
      </c>
      <c r="F294">
        <f>IF('Flight Input'!$AS294,F293+E294*'Flight Input'!$AQ294,0)</f>
        <v>0</v>
      </c>
      <c r="G294">
        <f>IF('Flight Input'!$AZ294,G293+F294*'Flight Input'!$AQ294,0)</f>
        <v>0</v>
      </c>
      <c r="I294">
        <f>C294-'Analysis raw'!$B$3</f>
        <v>-9.4860406793770835E-3</v>
      </c>
      <c r="J294">
        <f>MEDIAN2(E294,'Analysis raw'!$B$12,2)</f>
        <v>-1.405791342961038E-4</v>
      </c>
      <c r="K294">
        <f>AVERAGE2(E294,'Analysis raw'!$B$18,2)</f>
        <v>-1.405791342961038E-4</v>
      </c>
      <c r="M294">
        <f>IF('Flight Input'!$AZ294,M293+E294*'Flight Input'!$AQ294,0)</f>
        <v>0</v>
      </c>
      <c r="N294">
        <f>IF('Flight Input'!$AZ294,N293+M294*'Flight Input'!$AQ294,0)</f>
        <v>0</v>
      </c>
      <c r="O294">
        <f>IF('Flight Input'!$AZ294,N294*'Analysis raw'!$B$4+'Analysis raw'!$B$5,0)</f>
        <v>0</v>
      </c>
      <c r="P294">
        <f>O294-'Flight Input'!$AE294</f>
        <v>0</v>
      </c>
      <c r="R294">
        <f>IF('Flight Input'!$AZ294,R293+J294*'Flight Input'!$AQ294,0)</f>
        <v>0</v>
      </c>
      <c r="S294">
        <f>IF('Flight Input'!$AZ294,S293+R294*'Flight Input'!$AQ294,0)</f>
        <v>0</v>
      </c>
      <c r="T294">
        <f>IF('Flight Input'!$AZ294,S294*'Analysis raw'!$B$13+'Analysis raw'!$B$14,0)</f>
        <v>0</v>
      </c>
      <c r="U294">
        <f>T294-'Flight Input'!$AE294</f>
        <v>0</v>
      </c>
      <c r="W294">
        <f>IF('Flight Input'!$AZ294,W293+K294*'Flight Input'!$AQ294,0)</f>
        <v>0</v>
      </c>
      <c r="X294">
        <f>IF('Flight Input'!$AZ294,X293+W294*'Flight Input'!$AQ294,0)</f>
        <v>0</v>
      </c>
      <c r="Y294">
        <f>IF('Flight Input'!$AZ294,X294*'Analysis raw'!$B$19+'Analysis raw'!$B$20,0)</f>
        <v>0</v>
      </c>
      <c r="Z294">
        <f>Y294-'Flight Input'!$AE294</f>
        <v>0</v>
      </c>
      <c r="AB294">
        <f>IF('Flight Input'!$AZ294,INTEGRAL2(E294,$B294,AB293,'Analysis raw'!$B$24),0)</f>
        <v>0</v>
      </c>
      <c r="AC294">
        <f>IF('Flight Input'!$AZ294,INTEGRAL2(AB294,$B294,AC293,'Analysis raw'!$B$25),0)</f>
        <v>0</v>
      </c>
      <c r="AD294">
        <f>IF('Flight Input'!$AZ294,AC294*'Analysis raw'!$B$26+'Analysis raw'!$B$27,0)</f>
        <v>0</v>
      </c>
      <c r="AE294">
        <f>AD294-'Flight Input'!$AE294</f>
        <v>0</v>
      </c>
    </row>
    <row r="295" spans="1:31" x14ac:dyDescent="0.3">
      <c r="A295">
        <v>293</v>
      </c>
      <c r="B295">
        <f>'Flight Input'!T295</f>
        <v>5.8574700000463054</v>
      </c>
      <c r="C295">
        <f>'Flight Input'!X295</f>
        <v>9.8278324771999994</v>
      </c>
      <c r="E295">
        <f>C295-'Analysis raw'!$B$2</f>
        <v>-2.0959141734296693E-2</v>
      </c>
      <c r="F295">
        <f>IF('Flight Input'!$AS295,F294+E295*'Flight Input'!$AQ295,0)</f>
        <v>0</v>
      </c>
      <c r="G295">
        <f>IF('Flight Input'!$AZ295,G294+F295*'Flight Input'!$AQ295,0)</f>
        <v>0</v>
      </c>
      <c r="I295">
        <f>C295-'Analysis raw'!$B$3</f>
        <v>-3.0304603279377673E-2</v>
      </c>
      <c r="J295">
        <f>MEDIAN2(E295,'Analysis raw'!$B$12,2)</f>
        <v>-2.0959141734296693E-2</v>
      </c>
      <c r="K295">
        <f>AVERAGE2(E295,'Analysis raw'!$B$18,2)</f>
        <v>-2.0959141734296693E-2</v>
      </c>
      <c r="M295">
        <f>IF('Flight Input'!$AZ295,M294+E295*'Flight Input'!$AQ295,0)</f>
        <v>0</v>
      </c>
      <c r="N295">
        <f>IF('Flight Input'!$AZ295,N294+M295*'Flight Input'!$AQ295,0)</f>
        <v>0</v>
      </c>
      <c r="O295">
        <f>IF('Flight Input'!$AZ295,N295*'Analysis raw'!$B$4+'Analysis raw'!$B$5,0)</f>
        <v>0</v>
      </c>
      <c r="P295">
        <f>O295-'Flight Input'!$AE295</f>
        <v>0</v>
      </c>
      <c r="R295">
        <f>IF('Flight Input'!$AZ295,R294+J295*'Flight Input'!$AQ295,0)</f>
        <v>0</v>
      </c>
      <c r="S295">
        <f>IF('Flight Input'!$AZ295,S294+R295*'Flight Input'!$AQ295,0)</f>
        <v>0</v>
      </c>
      <c r="T295">
        <f>IF('Flight Input'!$AZ295,S295*'Analysis raw'!$B$13+'Analysis raw'!$B$14,0)</f>
        <v>0</v>
      </c>
      <c r="U295">
        <f>T295-'Flight Input'!$AE295</f>
        <v>0</v>
      </c>
      <c r="W295">
        <f>IF('Flight Input'!$AZ295,W294+K295*'Flight Input'!$AQ295,0)</f>
        <v>0</v>
      </c>
      <c r="X295">
        <f>IF('Flight Input'!$AZ295,X294+W295*'Flight Input'!$AQ295,0)</f>
        <v>0</v>
      </c>
      <c r="Y295">
        <f>IF('Flight Input'!$AZ295,X295*'Analysis raw'!$B$19+'Analysis raw'!$B$20,0)</f>
        <v>0</v>
      </c>
      <c r="Z295">
        <f>Y295-'Flight Input'!$AE295</f>
        <v>0</v>
      </c>
      <c r="AB295">
        <f>IF('Flight Input'!$AZ295,INTEGRAL2(E295,$B295,AB294,'Analysis raw'!$B$24),0)</f>
        <v>0</v>
      </c>
      <c r="AC295">
        <f>IF('Flight Input'!$AZ295,INTEGRAL2(AB295,$B295,AC294,'Analysis raw'!$B$25),0)</f>
        <v>0</v>
      </c>
      <c r="AD295">
        <f>IF('Flight Input'!$AZ295,AC295*'Analysis raw'!$B$26+'Analysis raw'!$B$27,0)</f>
        <v>0</v>
      </c>
      <c r="AE295">
        <f>AD295-'Flight Input'!$AE295</f>
        <v>0</v>
      </c>
    </row>
    <row r="296" spans="1:31" x14ac:dyDescent="0.3">
      <c r="A296">
        <v>294</v>
      </c>
      <c r="B296">
        <f>'Flight Input'!T296</f>
        <v>5.8795029999455437</v>
      </c>
      <c r="C296">
        <f>'Flight Input'!X296</f>
        <v>9.8560056898000017</v>
      </c>
      <c r="E296">
        <f>C296-'Analysis raw'!$B$2</f>
        <v>7.2140708657055796E-3</v>
      </c>
      <c r="F296">
        <f>IF('Flight Input'!$AS296,F295+E296*'Flight Input'!$AQ296,0)</f>
        <v>0</v>
      </c>
      <c r="G296">
        <f>IF('Flight Input'!$AZ296,G295+F296*'Flight Input'!$AQ296,0)</f>
        <v>0</v>
      </c>
      <c r="I296">
        <f>C296-'Analysis raw'!$B$3</f>
        <v>-2.1313906793754001E-3</v>
      </c>
      <c r="J296">
        <f>MEDIAN2(E296,'Analysis raw'!$B$12,2)</f>
        <v>7.2140708657055796E-3</v>
      </c>
      <c r="K296">
        <f>AVERAGE2(E296,'Analysis raw'!$B$18,2)</f>
        <v>7.2140708657055796E-3</v>
      </c>
      <c r="M296">
        <f>IF('Flight Input'!$AZ296,M295+E296*'Flight Input'!$AQ296,0)</f>
        <v>0</v>
      </c>
      <c r="N296">
        <f>IF('Flight Input'!$AZ296,N295+M296*'Flight Input'!$AQ296,0)</f>
        <v>0</v>
      </c>
      <c r="O296">
        <f>IF('Flight Input'!$AZ296,N296*'Analysis raw'!$B$4+'Analysis raw'!$B$5,0)</f>
        <v>0</v>
      </c>
      <c r="P296">
        <f>O296-'Flight Input'!$AE296</f>
        <v>0</v>
      </c>
      <c r="R296">
        <f>IF('Flight Input'!$AZ296,R295+J296*'Flight Input'!$AQ296,0)</f>
        <v>0</v>
      </c>
      <c r="S296">
        <f>IF('Flight Input'!$AZ296,S295+R296*'Flight Input'!$AQ296,0)</f>
        <v>0</v>
      </c>
      <c r="T296">
        <f>IF('Flight Input'!$AZ296,S296*'Analysis raw'!$B$13+'Analysis raw'!$B$14,0)</f>
        <v>0</v>
      </c>
      <c r="U296">
        <f>T296-'Flight Input'!$AE296</f>
        <v>0</v>
      </c>
      <c r="W296">
        <f>IF('Flight Input'!$AZ296,W295+K296*'Flight Input'!$AQ296,0)</f>
        <v>0</v>
      </c>
      <c r="X296">
        <f>IF('Flight Input'!$AZ296,X295+W296*'Flight Input'!$AQ296,0)</f>
        <v>0</v>
      </c>
      <c r="Y296">
        <f>IF('Flight Input'!$AZ296,X296*'Analysis raw'!$B$19+'Analysis raw'!$B$20,0)</f>
        <v>0</v>
      </c>
      <c r="Z296">
        <f>Y296-'Flight Input'!$AE296</f>
        <v>0</v>
      </c>
      <c r="AB296">
        <f>IF('Flight Input'!$AZ296,INTEGRAL2(E296,$B296,AB295,'Analysis raw'!$B$24),0)</f>
        <v>0</v>
      </c>
      <c r="AC296">
        <f>IF('Flight Input'!$AZ296,INTEGRAL2(AB296,$B296,AC295,'Analysis raw'!$B$25),0)</f>
        <v>0</v>
      </c>
      <c r="AD296">
        <f>IF('Flight Input'!$AZ296,AC296*'Analysis raw'!$B$26+'Analysis raw'!$B$27,0)</f>
        <v>0</v>
      </c>
      <c r="AE296">
        <f>AD296-'Flight Input'!$AE296</f>
        <v>0</v>
      </c>
    </row>
    <row r="297" spans="1:31" x14ac:dyDescent="0.3">
      <c r="A297">
        <v>295</v>
      </c>
      <c r="B297">
        <f>'Flight Input'!T297</f>
        <v>5.8999240000266582</v>
      </c>
      <c r="C297">
        <f>'Flight Input'!X297</f>
        <v>9.8410806534000006</v>
      </c>
      <c r="E297">
        <f>C297-'Analysis raw'!$B$2</f>
        <v>-7.7109655342955108E-3</v>
      </c>
      <c r="F297">
        <f>IF('Flight Input'!$AS297,F296+E297*'Flight Input'!$AQ297,0)</f>
        <v>0</v>
      </c>
      <c r="G297">
        <f>IF('Flight Input'!$AZ297,G296+F297*'Flight Input'!$AQ297,0)</f>
        <v>0</v>
      </c>
      <c r="I297">
        <f>C297-'Analysis raw'!$B$3</f>
        <v>-1.705642707937649E-2</v>
      </c>
      <c r="J297">
        <f>MEDIAN2(E297,'Analysis raw'!$B$12,2)</f>
        <v>-7.7109655342955108E-3</v>
      </c>
      <c r="K297">
        <f>AVERAGE2(E297,'Analysis raw'!$B$18,2)</f>
        <v>-7.7109655342955108E-3</v>
      </c>
      <c r="M297">
        <f>IF('Flight Input'!$AZ297,M296+E297*'Flight Input'!$AQ297,0)</f>
        <v>0</v>
      </c>
      <c r="N297">
        <f>IF('Flight Input'!$AZ297,N296+M297*'Flight Input'!$AQ297,0)</f>
        <v>0</v>
      </c>
      <c r="O297">
        <f>IF('Flight Input'!$AZ297,N297*'Analysis raw'!$B$4+'Analysis raw'!$B$5,0)</f>
        <v>0</v>
      </c>
      <c r="P297">
        <f>O297-'Flight Input'!$AE297</f>
        <v>0</v>
      </c>
      <c r="R297">
        <f>IF('Flight Input'!$AZ297,R296+J297*'Flight Input'!$AQ297,0)</f>
        <v>0</v>
      </c>
      <c r="S297">
        <f>IF('Flight Input'!$AZ297,S296+R297*'Flight Input'!$AQ297,0)</f>
        <v>0</v>
      </c>
      <c r="T297">
        <f>IF('Flight Input'!$AZ297,S297*'Analysis raw'!$B$13+'Analysis raw'!$B$14,0)</f>
        <v>0</v>
      </c>
      <c r="U297">
        <f>T297-'Flight Input'!$AE297</f>
        <v>0</v>
      </c>
      <c r="W297">
        <f>IF('Flight Input'!$AZ297,W296+K297*'Flight Input'!$AQ297,0)</f>
        <v>0</v>
      </c>
      <c r="X297">
        <f>IF('Flight Input'!$AZ297,X296+W297*'Flight Input'!$AQ297,0)</f>
        <v>0</v>
      </c>
      <c r="Y297">
        <f>IF('Flight Input'!$AZ297,X297*'Analysis raw'!$B$19+'Analysis raw'!$B$20,0)</f>
        <v>0</v>
      </c>
      <c r="Z297">
        <f>Y297-'Flight Input'!$AE297</f>
        <v>0</v>
      </c>
      <c r="AB297">
        <f>IF('Flight Input'!$AZ297,INTEGRAL2(E297,$B297,AB296,'Analysis raw'!$B$24),0)</f>
        <v>0</v>
      </c>
      <c r="AC297">
        <f>IF('Flight Input'!$AZ297,INTEGRAL2(AB297,$B297,AC296,'Analysis raw'!$B$25),0)</f>
        <v>0</v>
      </c>
      <c r="AD297">
        <f>IF('Flight Input'!$AZ297,AC297*'Analysis raw'!$B$26+'Analysis raw'!$B$27,0)</f>
        <v>0</v>
      </c>
      <c r="AE297">
        <f>AD297-'Flight Input'!$AE297</f>
        <v>0</v>
      </c>
    </row>
    <row r="298" spans="1:31" x14ac:dyDescent="0.3">
      <c r="A298">
        <v>296</v>
      </c>
      <c r="B298">
        <f>'Flight Input'!T298</f>
        <v>5.9179820000426844</v>
      </c>
      <c r="C298">
        <f>'Flight Input'!X298</f>
        <v>9.8513575509999995</v>
      </c>
      <c r="E298">
        <f>C298-'Analysis raw'!$B$2</f>
        <v>2.5659320657034357E-3</v>
      </c>
      <c r="F298">
        <f>IF('Flight Input'!$AS298,F297+E298*'Flight Input'!$AQ298,0)</f>
        <v>0</v>
      </c>
      <c r="G298">
        <f>IF('Flight Input'!$AZ298,G297+F298*'Flight Input'!$AQ298,0)</f>
        <v>0</v>
      </c>
      <c r="I298">
        <f>C298-'Analysis raw'!$B$3</f>
        <v>-6.779529479377544E-3</v>
      </c>
      <c r="J298">
        <f>MEDIAN2(E298,'Analysis raw'!$B$12,2)</f>
        <v>2.5659320657034357E-3</v>
      </c>
      <c r="K298">
        <f>AVERAGE2(E298,'Analysis raw'!$B$18,2)</f>
        <v>2.5659320657034357E-3</v>
      </c>
      <c r="M298">
        <f>IF('Flight Input'!$AZ298,M297+E298*'Flight Input'!$AQ298,0)</f>
        <v>0</v>
      </c>
      <c r="N298">
        <f>IF('Flight Input'!$AZ298,N297+M298*'Flight Input'!$AQ298,0)</f>
        <v>0</v>
      </c>
      <c r="O298">
        <f>IF('Flight Input'!$AZ298,N298*'Analysis raw'!$B$4+'Analysis raw'!$B$5,0)</f>
        <v>0</v>
      </c>
      <c r="P298">
        <f>O298-'Flight Input'!$AE298</f>
        <v>0</v>
      </c>
      <c r="R298">
        <f>IF('Flight Input'!$AZ298,R297+J298*'Flight Input'!$AQ298,0)</f>
        <v>0</v>
      </c>
      <c r="S298">
        <f>IF('Flight Input'!$AZ298,S297+R298*'Flight Input'!$AQ298,0)</f>
        <v>0</v>
      </c>
      <c r="T298">
        <f>IF('Flight Input'!$AZ298,S298*'Analysis raw'!$B$13+'Analysis raw'!$B$14,0)</f>
        <v>0</v>
      </c>
      <c r="U298">
        <f>T298-'Flight Input'!$AE298</f>
        <v>0</v>
      </c>
      <c r="W298">
        <f>IF('Flight Input'!$AZ298,W297+K298*'Flight Input'!$AQ298,0)</f>
        <v>0</v>
      </c>
      <c r="X298">
        <f>IF('Flight Input'!$AZ298,X297+W298*'Flight Input'!$AQ298,0)</f>
        <v>0</v>
      </c>
      <c r="Y298">
        <f>IF('Flight Input'!$AZ298,X298*'Analysis raw'!$B$19+'Analysis raw'!$B$20,0)</f>
        <v>0</v>
      </c>
      <c r="Z298">
        <f>Y298-'Flight Input'!$AE298</f>
        <v>0</v>
      </c>
      <c r="AB298">
        <f>IF('Flight Input'!$AZ298,INTEGRAL2(E298,$B298,AB297,'Analysis raw'!$B$24),0)</f>
        <v>0</v>
      </c>
      <c r="AC298">
        <f>IF('Flight Input'!$AZ298,INTEGRAL2(AB298,$B298,AC297,'Analysis raw'!$B$25),0)</f>
        <v>0</v>
      </c>
      <c r="AD298">
        <f>IF('Flight Input'!$AZ298,AC298*'Analysis raw'!$B$26+'Analysis raw'!$B$27,0)</f>
        <v>0</v>
      </c>
      <c r="AE298">
        <f>AD298-'Flight Input'!$AE298</f>
        <v>0</v>
      </c>
    </row>
    <row r="299" spans="1:31" x14ac:dyDescent="0.3">
      <c r="A299">
        <v>297</v>
      </c>
      <c r="B299">
        <f>'Flight Input'!T299</f>
        <v>5.9385479999473318</v>
      </c>
      <c r="C299">
        <f>'Flight Input'!X299</f>
        <v>9.8492197994000001</v>
      </c>
      <c r="E299">
        <f>C299-'Analysis raw'!$B$2</f>
        <v>4.2818046570403112E-4</v>
      </c>
      <c r="F299">
        <f>IF('Flight Input'!$AS299,F298+E299*'Flight Input'!$AQ299,0)</f>
        <v>0</v>
      </c>
      <c r="G299">
        <f>IF('Flight Input'!$AZ299,G298+F299*'Flight Input'!$AQ299,0)</f>
        <v>0</v>
      </c>
      <c r="I299">
        <f>C299-'Analysis raw'!$B$3</f>
        <v>-8.9172810793769486E-3</v>
      </c>
      <c r="J299">
        <f>MEDIAN2(E299,'Analysis raw'!$B$12,2)</f>
        <v>4.2818046570403112E-4</v>
      </c>
      <c r="K299">
        <f>AVERAGE2(E299,'Analysis raw'!$B$18,2)</f>
        <v>4.2818046570403112E-4</v>
      </c>
      <c r="M299">
        <f>IF('Flight Input'!$AZ299,M298+E299*'Flight Input'!$AQ299,0)</f>
        <v>0</v>
      </c>
      <c r="N299">
        <f>IF('Flight Input'!$AZ299,N298+M299*'Flight Input'!$AQ299,0)</f>
        <v>0</v>
      </c>
      <c r="O299">
        <f>IF('Flight Input'!$AZ299,N299*'Analysis raw'!$B$4+'Analysis raw'!$B$5,0)</f>
        <v>0</v>
      </c>
      <c r="P299">
        <f>O299-'Flight Input'!$AE299</f>
        <v>0</v>
      </c>
      <c r="R299">
        <f>IF('Flight Input'!$AZ299,R298+J299*'Flight Input'!$AQ299,0)</f>
        <v>0</v>
      </c>
      <c r="S299">
        <f>IF('Flight Input'!$AZ299,S298+R299*'Flight Input'!$AQ299,0)</f>
        <v>0</v>
      </c>
      <c r="T299">
        <f>IF('Flight Input'!$AZ299,S299*'Analysis raw'!$B$13+'Analysis raw'!$B$14,0)</f>
        <v>0</v>
      </c>
      <c r="U299">
        <f>T299-'Flight Input'!$AE299</f>
        <v>0</v>
      </c>
      <c r="W299">
        <f>IF('Flight Input'!$AZ299,W298+K299*'Flight Input'!$AQ299,0)</f>
        <v>0</v>
      </c>
      <c r="X299">
        <f>IF('Flight Input'!$AZ299,X298+W299*'Flight Input'!$AQ299,0)</f>
        <v>0</v>
      </c>
      <c r="Y299">
        <f>IF('Flight Input'!$AZ299,X299*'Analysis raw'!$B$19+'Analysis raw'!$B$20,0)</f>
        <v>0</v>
      </c>
      <c r="Z299">
        <f>Y299-'Flight Input'!$AE299</f>
        <v>0</v>
      </c>
      <c r="AB299">
        <f>IF('Flight Input'!$AZ299,INTEGRAL2(E299,$B299,AB298,'Analysis raw'!$B$24),0)</f>
        <v>0</v>
      </c>
      <c r="AC299">
        <f>IF('Flight Input'!$AZ299,INTEGRAL2(AB299,$B299,AC298,'Analysis raw'!$B$25),0)</f>
        <v>0</v>
      </c>
      <c r="AD299">
        <f>IF('Flight Input'!$AZ299,AC299*'Analysis raw'!$B$26+'Analysis raw'!$B$27,0)</f>
        <v>0</v>
      </c>
      <c r="AE299">
        <f>AD299-'Flight Input'!$AE299</f>
        <v>0</v>
      </c>
    </row>
    <row r="300" spans="1:31" x14ac:dyDescent="0.3">
      <c r="A300">
        <v>298</v>
      </c>
      <c r="B300">
        <f>'Flight Input'!T300</f>
        <v>5.9598919999552891</v>
      </c>
      <c r="C300">
        <f>'Flight Input'!X300</f>
        <v>9.8485922026000008</v>
      </c>
      <c r="E300">
        <f>C300-'Analysis raw'!$B$2</f>
        <v>-1.9941633429532146E-4</v>
      </c>
      <c r="F300">
        <f>IF('Flight Input'!$AS300,F299+E300*'Flight Input'!$AQ300,0)</f>
        <v>0</v>
      </c>
      <c r="G300">
        <f>IF('Flight Input'!$AZ300,G299+F300*'Flight Input'!$AQ300,0)</f>
        <v>0</v>
      </c>
      <c r="I300">
        <f>C300-'Analysis raw'!$B$3</f>
        <v>-9.5448778793763012E-3</v>
      </c>
      <c r="J300">
        <f>MEDIAN2(E300,'Analysis raw'!$B$12,2)</f>
        <v>-1.9941633429532146E-4</v>
      </c>
      <c r="K300">
        <f>AVERAGE2(E300,'Analysis raw'!$B$18,2)</f>
        <v>-1.9941633429532146E-4</v>
      </c>
      <c r="M300">
        <f>IF('Flight Input'!$AZ300,M299+E300*'Flight Input'!$AQ300,0)</f>
        <v>0</v>
      </c>
      <c r="N300">
        <f>IF('Flight Input'!$AZ300,N299+M300*'Flight Input'!$AQ300,0)</f>
        <v>0</v>
      </c>
      <c r="O300">
        <f>IF('Flight Input'!$AZ300,N300*'Analysis raw'!$B$4+'Analysis raw'!$B$5,0)</f>
        <v>0</v>
      </c>
      <c r="P300">
        <f>O300-'Flight Input'!$AE300</f>
        <v>0</v>
      </c>
      <c r="R300">
        <f>IF('Flight Input'!$AZ300,R299+J300*'Flight Input'!$AQ300,0)</f>
        <v>0</v>
      </c>
      <c r="S300">
        <f>IF('Flight Input'!$AZ300,S299+R300*'Flight Input'!$AQ300,0)</f>
        <v>0</v>
      </c>
      <c r="T300">
        <f>IF('Flight Input'!$AZ300,S300*'Analysis raw'!$B$13+'Analysis raw'!$B$14,0)</f>
        <v>0</v>
      </c>
      <c r="U300">
        <f>T300-'Flight Input'!$AE300</f>
        <v>0</v>
      </c>
      <c r="W300">
        <f>IF('Flight Input'!$AZ300,W299+K300*'Flight Input'!$AQ300,0)</f>
        <v>0</v>
      </c>
      <c r="X300">
        <f>IF('Flight Input'!$AZ300,X299+W300*'Flight Input'!$AQ300,0)</f>
        <v>0</v>
      </c>
      <c r="Y300">
        <f>IF('Flight Input'!$AZ300,X300*'Analysis raw'!$B$19+'Analysis raw'!$B$20,0)</f>
        <v>0</v>
      </c>
      <c r="Z300">
        <f>Y300-'Flight Input'!$AE300</f>
        <v>0</v>
      </c>
      <c r="AB300">
        <f>IF('Flight Input'!$AZ300,INTEGRAL2(E300,$B300,AB299,'Analysis raw'!$B$24),0)</f>
        <v>0</v>
      </c>
      <c r="AC300">
        <f>IF('Flight Input'!$AZ300,INTEGRAL2(AB300,$B300,AC299,'Analysis raw'!$B$25),0)</f>
        <v>0</v>
      </c>
      <c r="AD300">
        <f>IF('Flight Input'!$AZ300,AC300*'Analysis raw'!$B$26+'Analysis raw'!$B$27,0)</f>
        <v>0</v>
      </c>
      <c r="AE300">
        <f>AD300-'Flight Input'!$AE300</f>
        <v>0</v>
      </c>
    </row>
    <row r="301" spans="1:31" x14ac:dyDescent="0.3">
      <c r="A301">
        <v>299</v>
      </c>
      <c r="B301">
        <f>'Flight Input'!T301</f>
        <v>5.9781189999775961</v>
      </c>
      <c r="C301">
        <f>'Flight Input'!X301</f>
        <v>9.8466309626000008</v>
      </c>
      <c r="E301">
        <f>C301-'Analysis raw'!$B$2</f>
        <v>-2.1606563342952967E-3</v>
      </c>
      <c r="F301">
        <f>IF('Flight Input'!$AS301,F300+E301*'Flight Input'!$AQ301,0)</f>
        <v>0</v>
      </c>
      <c r="G301">
        <f>IF('Flight Input'!$AZ301,G300+F301*'Flight Input'!$AQ301,0)</f>
        <v>0</v>
      </c>
      <c r="I301">
        <f>C301-'Analysis raw'!$B$3</f>
        <v>-1.1506117879376276E-2</v>
      </c>
      <c r="J301">
        <f>MEDIAN2(E301,'Analysis raw'!$B$12,2)</f>
        <v>-2.1606563342952967E-3</v>
      </c>
      <c r="K301">
        <f>AVERAGE2(E301,'Analysis raw'!$B$18,2)</f>
        <v>-2.1606563342952967E-3</v>
      </c>
      <c r="M301">
        <f>IF('Flight Input'!$AZ301,M300+E301*'Flight Input'!$AQ301,0)</f>
        <v>0</v>
      </c>
      <c r="N301">
        <f>IF('Flight Input'!$AZ301,N300+M301*'Flight Input'!$AQ301,0)</f>
        <v>0</v>
      </c>
      <c r="O301">
        <f>IF('Flight Input'!$AZ301,N301*'Analysis raw'!$B$4+'Analysis raw'!$B$5,0)</f>
        <v>0</v>
      </c>
      <c r="P301">
        <f>O301-'Flight Input'!$AE301</f>
        <v>0</v>
      </c>
      <c r="R301">
        <f>IF('Flight Input'!$AZ301,R300+J301*'Flight Input'!$AQ301,0)</f>
        <v>0</v>
      </c>
      <c r="S301">
        <f>IF('Flight Input'!$AZ301,S300+R301*'Flight Input'!$AQ301,0)</f>
        <v>0</v>
      </c>
      <c r="T301">
        <f>IF('Flight Input'!$AZ301,S301*'Analysis raw'!$B$13+'Analysis raw'!$B$14,0)</f>
        <v>0</v>
      </c>
      <c r="U301">
        <f>T301-'Flight Input'!$AE301</f>
        <v>0</v>
      </c>
      <c r="W301">
        <f>IF('Flight Input'!$AZ301,W300+K301*'Flight Input'!$AQ301,0)</f>
        <v>0</v>
      </c>
      <c r="X301">
        <f>IF('Flight Input'!$AZ301,X300+W301*'Flight Input'!$AQ301,0)</f>
        <v>0</v>
      </c>
      <c r="Y301">
        <f>IF('Flight Input'!$AZ301,X301*'Analysis raw'!$B$19+'Analysis raw'!$B$20,0)</f>
        <v>0</v>
      </c>
      <c r="Z301">
        <f>Y301-'Flight Input'!$AE301</f>
        <v>0</v>
      </c>
      <c r="AB301">
        <f>IF('Flight Input'!$AZ301,INTEGRAL2(E301,$B301,AB300,'Analysis raw'!$B$24),0)</f>
        <v>0</v>
      </c>
      <c r="AC301">
        <f>IF('Flight Input'!$AZ301,INTEGRAL2(AB301,$B301,AC300,'Analysis raw'!$B$25),0)</f>
        <v>0</v>
      </c>
      <c r="AD301">
        <f>IF('Flight Input'!$AZ301,AC301*'Analysis raw'!$B$26+'Analysis raw'!$B$27,0)</f>
        <v>0</v>
      </c>
      <c r="AE301">
        <f>AD301-'Flight Input'!$AE301</f>
        <v>0</v>
      </c>
    </row>
    <row r="302" spans="1:31" x14ac:dyDescent="0.3">
      <c r="A302">
        <v>300</v>
      </c>
      <c r="B302">
        <f>'Flight Input'!T302</f>
        <v>5.9979550000280142</v>
      </c>
      <c r="C302">
        <f>'Flight Input'!X302</f>
        <v>9.8470428230000007</v>
      </c>
      <c r="E302">
        <f>C302-'Analysis raw'!$B$2</f>
        <v>-1.748795934295444E-3</v>
      </c>
      <c r="F302">
        <f>IF('Flight Input'!$AS302,F301+E302*'Flight Input'!$AQ302,0)</f>
        <v>0</v>
      </c>
      <c r="G302">
        <f>IF('Flight Input'!$AZ302,G301+F302*'Flight Input'!$AQ302,0)</f>
        <v>0</v>
      </c>
      <c r="I302">
        <f>C302-'Analysis raw'!$B$3</f>
        <v>-1.1094257479376424E-2</v>
      </c>
      <c r="J302">
        <f>MEDIAN2(E302,'Analysis raw'!$B$12,2)</f>
        <v>-1.748795934295444E-3</v>
      </c>
      <c r="K302">
        <f>AVERAGE2(E302,'Analysis raw'!$B$18,2)</f>
        <v>-1.748795934295444E-3</v>
      </c>
      <c r="M302">
        <f>IF('Flight Input'!$AZ302,M301+E302*'Flight Input'!$AQ302,0)</f>
        <v>0</v>
      </c>
      <c r="N302">
        <f>IF('Flight Input'!$AZ302,N301+M302*'Flight Input'!$AQ302,0)</f>
        <v>0</v>
      </c>
      <c r="O302">
        <f>IF('Flight Input'!$AZ302,N302*'Analysis raw'!$B$4+'Analysis raw'!$B$5,0)</f>
        <v>0</v>
      </c>
      <c r="P302">
        <f>O302-'Flight Input'!$AE302</f>
        <v>0</v>
      </c>
      <c r="R302">
        <f>IF('Flight Input'!$AZ302,R301+J302*'Flight Input'!$AQ302,0)</f>
        <v>0</v>
      </c>
      <c r="S302">
        <f>IF('Flight Input'!$AZ302,S301+R302*'Flight Input'!$AQ302,0)</f>
        <v>0</v>
      </c>
      <c r="T302">
        <f>IF('Flight Input'!$AZ302,S302*'Analysis raw'!$B$13+'Analysis raw'!$B$14,0)</f>
        <v>0</v>
      </c>
      <c r="U302">
        <f>T302-'Flight Input'!$AE302</f>
        <v>0</v>
      </c>
      <c r="W302">
        <f>IF('Flight Input'!$AZ302,W301+K302*'Flight Input'!$AQ302,0)</f>
        <v>0</v>
      </c>
      <c r="X302">
        <f>IF('Flight Input'!$AZ302,X301+W302*'Flight Input'!$AQ302,0)</f>
        <v>0</v>
      </c>
      <c r="Y302">
        <f>IF('Flight Input'!$AZ302,X302*'Analysis raw'!$B$19+'Analysis raw'!$B$20,0)</f>
        <v>0</v>
      </c>
      <c r="Z302">
        <f>Y302-'Flight Input'!$AE302</f>
        <v>0</v>
      </c>
      <c r="AB302">
        <f>IF('Flight Input'!$AZ302,INTEGRAL2(E302,$B302,AB301,'Analysis raw'!$B$24),0)</f>
        <v>0</v>
      </c>
      <c r="AC302">
        <f>IF('Flight Input'!$AZ302,INTEGRAL2(AB302,$B302,AC301,'Analysis raw'!$B$25),0)</f>
        <v>0</v>
      </c>
      <c r="AD302">
        <f>IF('Flight Input'!$AZ302,AC302*'Analysis raw'!$B$26+'Analysis raw'!$B$27,0)</f>
        <v>0</v>
      </c>
      <c r="AE302">
        <f>AD302-'Flight Input'!$AE302</f>
        <v>0</v>
      </c>
    </row>
    <row r="303" spans="1:31" x14ac:dyDescent="0.3">
      <c r="A303">
        <v>301</v>
      </c>
      <c r="B303">
        <f>'Flight Input'!T303</f>
        <v>6.0156369999749586</v>
      </c>
      <c r="C303">
        <f>'Flight Input'!X303</f>
        <v>9.8480234430000007</v>
      </c>
      <c r="E303">
        <f>C303-'Analysis raw'!$B$2</f>
        <v>-7.6817593429545639E-4</v>
      </c>
      <c r="F303">
        <f>IF('Flight Input'!$AS303,F302+E303*'Flight Input'!$AQ303,0)</f>
        <v>0</v>
      </c>
      <c r="G303">
        <f>IF('Flight Input'!$AZ303,G302+F303*'Flight Input'!$AQ303,0)</f>
        <v>0</v>
      </c>
      <c r="I303">
        <f>C303-'Analysis raw'!$B$3</f>
        <v>-1.0113637479376436E-2</v>
      </c>
      <c r="J303">
        <f>MEDIAN2(E303,'Analysis raw'!$B$12,2)</f>
        <v>-7.6817593429545639E-4</v>
      </c>
      <c r="K303">
        <f>AVERAGE2(E303,'Analysis raw'!$B$18,2)</f>
        <v>-7.6817593429545639E-4</v>
      </c>
      <c r="M303">
        <f>IF('Flight Input'!$AZ303,M302+E303*'Flight Input'!$AQ303,0)</f>
        <v>0</v>
      </c>
      <c r="N303">
        <f>IF('Flight Input'!$AZ303,N302+M303*'Flight Input'!$AQ303,0)</f>
        <v>0</v>
      </c>
      <c r="O303">
        <f>IF('Flight Input'!$AZ303,N303*'Analysis raw'!$B$4+'Analysis raw'!$B$5,0)</f>
        <v>0</v>
      </c>
      <c r="P303">
        <f>O303-'Flight Input'!$AE303</f>
        <v>0</v>
      </c>
      <c r="R303">
        <f>IF('Flight Input'!$AZ303,R302+J303*'Flight Input'!$AQ303,0)</f>
        <v>0</v>
      </c>
      <c r="S303">
        <f>IF('Flight Input'!$AZ303,S302+R303*'Flight Input'!$AQ303,0)</f>
        <v>0</v>
      </c>
      <c r="T303">
        <f>IF('Flight Input'!$AZ303,S303*'Analysis raw'!$B$13+'Analysis raw'!$B$14,0)</f>
        <v>0</v>
      </c>
      <c r="U303">
        <f>T303-'Flight Input'!$AE303</f>
        <v>0</v>
      </c>
      <c r="W303">
        <f>IF('Flight Input'!$AZ303,W302+K303*'Flight Input'!$AQ303,0)</f>
        <v>0</v>
      </c>
      <c r="X303">
        <f>IF('Flight Input'!$AZ303,X302+W303*'Flight Input'!$AQ303,0)</f>
        <v>0</v>
      </c>
      <c r="Y303">
        <f>IF('Flight Input'!$AZ303,X303*'Analysis raw'!$B$19+'Analysis raw'!$B$20,0)</f>
        <v>0</v>
      </c>
      <c r="Z303">
        <f>Y303-'Flight Input'!$AE303</f>
        <v>0</v>
      </c>
      <c r="AB303">
        <f>IF('Flight Input'!$AZ303,INTEGRAL2(E303,$B303,AB302,'Analysis raw'!$B$24),0)</f>
        <v>0</v>
      </c>
      <c r="AC303">
        <f>IF('Flight Input'!$AZ303,INTEGRAL2(AB303,$B303,AC302,'Analysis raw'!$B$25),0)</f>
        <v>0</v>
      </c>
      <c r="AD303">
        <f>IF('Flight Input'!$AZ303,AC303*'Analysis raw'!$B$26+'Analysis raw'!$B$27,0)</f>
        <v>0</v>
      </c>
      <c r="AE303">
        <f>AD303-'Flight Input'!$AE303</f>
        <v>0</v>
      </c>
    </row>
    <row r="304" spans="1:31" x14ac:dyDescent="0.3">
      <c r="A304">
        <v>302</v>
      </c>
      <c r="B304">
        <f>'Flight Input'!T304</f>
        <v>6.0387750000227243</v>
      </c>
      <c r="C304">
        <f>'Flight Input'!X304</f>
        <v>9.8495532101999999</v>
      </c>
      <c r="E304">
        <f>C304-'Analysis raw'!$B$2</f>
        <v>7.6159126570374269E-4</v>
      </c>
      <c r="F304">
        <f>IF('Flight Input'!$AS304,F303+E304*'Flight Input'!$AQ304,0)</f>
        <v>0</v>
      </c>
      <c r="G304">
        <f>IF('Flight Input'!$AZ304,G303+F304*'Flight Input'!$AQ304,0)</f>
        <v>0</v>
      </c>
      <c r="I304">
        <f>C304-'Analysis raw'!$B$3</f>
        <v>-8.583870279377237E-3</v>
      </c>
      <c r="J304">
        <f>MEDIAN2(E304,'Analysis raw'!$B$12,2)</f>
        <v>7.6159126570374269E-4</v>
      </c>
      <c r="K304">
        <f>AVERAGE2(E304,'Analysis raw'!$B$18,2)</f>
        <v>7.6159126570374269E-4</v>
      </c>
      <c r="M304">
        <f>IF('Flight Input'!$AZ304,M303+E304*'Flight Input'!$AQ304,0)</f>
        <v>0</v>
      </c>
      <c r="N304">
        <f>IF('Flight Input'!$AZ304,N303+M304*'Flight Input'!$AQ304,0)</f>
        <v>0</v>
      </c>
      <c r="O304">
        <f>IF('Flight Input'!$AZ304,N304*'Analysis raw'!$B$4+'Analysis raw'!$B$5,0)</f>
        <v>0</v>
      </c>
      <c r="P304">
        <f>O304-'Flight Input'!$AE304</f>
        <v>0</v>
      </c>
      <c r="R304">
        <f>IF('Flight Input'!$AZ304,R303+J304*'Flight Input'!$AQ304,0)</f>
        <v>0</v>
      </c>
      <c r="S304">
        <f>IF('Flight Input'!$AZ304,S303+R304*'Flight Input'!$AQ304,0)</f>
        <v>0</v>
      </c>
      <c r="T304">
        <f>IF('Flight Input'!$AZ304,S304*'Analysis raw'!$B$13+'Analysis raw'!$B$14,0)</f>
        <v>0</v>
      </c>
      <c r="U304">
        <f>T304-'Flight Input'!$AE304</f>
        <v>0</v>
      </c>
      <c r="W304">
        <f>IF('Flight Input'!$AZ304,W303+K304*'Flight Input'!$AQ304,0)</f>
        <v>0</v>
      </c>
      <c r="X304">
        <f>IF('Flight Input'!$AZ304,X303+W304*'Flight Input'!$AQ304,0)</f>
        <v>0</v>
      </c>
      <c r="Y304">
        <f>IF('Flight Input'!$AZ304,X304*'Analysis raw'!$B$19+'Analysis raw'!$B$20,0)</f>
        <v>0</v>
      </c>
      <c r="Z304">
        <f>Y304-'Flight Input'!$AE304</f>
        <v>0</v>
      </c>
      <c r="AB304">
        <f>IF('Flight Input'!$AZ304,INTEGRAL2(E304,$B304,AB303,'Analysis raw'!$B$24),0)</f>
        <v>0</v>
      </c>
      <c r="AC304">
        <f>IF('Flight Input'!$AZ304,INTEGRAL2(AB304,$B304,AC303,'Analysis raw'!$B$25),0)</f>
        <v>0</v>
      </c>
      <c r="AD304">
        <f>IF('Flight Input'!$AZ304,AC304*'Analysis raw'!$B$26+'Analysis raw'!$B$27,0)</f>
        <v>0</v>
      </c>
      <c r="AE304">
        <f>AD304-'Flight Input'!$AE304</f>
        <v>0</v>
      </c>
    </row>
    <row r="305" spans="1:31" x14ac:dyDescent="0.3">
      <c r="A305">
        <v>303</v>
      </c>
      <c r="B305">
        <f>'Flight Input'!T305</f>
        <v>6.0593309999676421</v>
      </c>
      <c r="C305">
        <f>'Flight Input'!X305</f>
        <v>9.8461994898</v>
      </c>
      <c r="E305">
        <f>C305-'Analysis raw'!$B$2</f>
        <v>-2.5921291342960728E-3</v>
      </c>
      <c r="F305">
        <f>IF('Flight Input'!$AS305,F304+E305*'Flight Input'!$AQ305,0)</f>
        <v>0</v>
      </c>
      <c r="G305">
        <f>IF('Flight Input'!$AZ305,G304+F305*'Flight Input'!$AQ305,0)</f>
        <v>0</v>
      </c>
      <c r="I305">
        <f>C305-'Analysis raw'!$B$3</f>
        <v>-1.1937590679377053E-2</v>
      </c>
      <c r="J305">
        <f>MEDIAN2(E305,'Analysis raw'!$B$12,2)</f>
        <v>-2.5921291342960728E-3</v>
      </c>
      <c r="K305">
        <f>AVERAGE2(E305,'Analysis raw'!$B$18,2)</f>
        <v>-2.5921291342960728E-3</v>
      </c>
      <c r="M305">
        <f>IF('Flight Input'!$AZ305,M304+E305*'Flight Input'!$AQ305,0)</f>
        <v>0</v>
      </c>
      <c r="N305">
        <f>IF('Flight Input'!$AZ305,N304+M305*'Flight Input'!$AQ305,0)</f>
        <v>0</v>
      </c>
      <c r="O305">
        <f>IF('Flight Input'!$AZ305,N305*'Analysis raw'!$B$4+'Analysis raw'!$B$5,0)</f>
        <v>0</v>
      </c>
      <c r="P305">
        <f>O305-'Flight Input'!$AE305</f>
        <v>0</v>
      </c>
      <c r="R305">
        <f>IF('Flight Input'!$AZ305,R304+J305*'Flight Input'!$AQ305,0)</f>
        <v>0</v>
      </c>
      <c r="S305">
        <f>IF('Flight Input'!$AZ305,S304+R305*'Flight Input'!$AQ305,0)</f>
        <v>0</v>
      </c>
      <c r="T305">
        <f>IF('Flight Input'!$AZ305,S305*'Analysis raw'!$B$13+'Analysis raw'!$B$14,0)</f>
        <v>0</v>
      </c>
      <c r="U305">
        <f>T305-'Flight Input'!$AE305</f>
        <v>0</v>
      </c>
      <c r="W305">
        <f>IF('Flight Input'!$AZ305,W304+K305*'Flight Input'!$AQ305,0)</f>
        <v>0</v>
      </c>
      <c r="X305">
        <f>IF('Flight Input'!$AZ305,X304+W305*'Flight Input'!$AQ305,0)</f>
        <v>0</v>
      </c>
      <c r="Y305">
        <f>IF('Flight Input'!$AZ305,X305*'Analysis raw'!$B$19+'Analysis raw'!$B$20,0)</f>
        <v>0</v>
      </c>
      <c r="Z305">
        <f>Y305-'Flight Input'!$AE305</f>
        <v>0</v>
      </c>
      <c r="AB305">
        <f>IF('Flight Input'!$AZ305,INTEGRAL2(E305,$B305,AB304,'Analysis raw'!$B$24),0)</f>
        <v>0</v>
      </c>
      <c r="AC305">
        <f>IF('Flight Input'!$AZ305,INTEGRAL2(AB305,$B305,AC304,'Analysis raw'!$B$25),0)</f>
        <v>0</v>
      </c>
      <c r="AD305">
        <f>IF('Flight Input'!$AZ305,AC305*'Analysis raw'!$B$26+'Analysis raw'!$B$27,0)</f>
        <v>0</v>
      </c>
      <c r="AE305">
        <f>AD305-'Flight Input'!$AE305</f>
        <v>0</v>
      </c>
    </row>
    <row r="306" spans="1:31" x14ac:dyDescent="0.3">
      <c r="A306">
        <v>304</v>
      </c>
      <c r="B306">
        <f>'Flight Input'!T306</f>
        <v>6.0795530000468716</v>
      </c>
      <c r="C306">
        <f>'Flight Input'!X306</f>
        <v>9.8468957300000017</v>
      </c>
      <c r="E306">
        <f>C306-'Analysis raw'!$B$2</f>
        <v>-1.8958889342943763E-3</v>
      </c>
      <c r="F306">
        <f>IF('Flight Input'!$AS306,F305+E306*'Flight Input'!$AQ306,0)</f>
        <v>0</v>
      </c>
      <c r="G306">
        <f>IF('Flight Input'!$AZ306,G305+F306*'Flight Input'!$AQ306,0)</f>
        <v>0</v>
      </c>
      <c r="I306">
        <f>C306-'Analysis raw'!$B$3</f>
        <v>-1.1241350479375356E-2</v>
      </c>
      <c r="J306">
        <f>MEDIAN2(E306,'Analysis raw'!$B$12,2)</f>
        <v>-1.8958889342943763E-3</v>
      </c>
      <c r="K306">
        <f>AVERAGE2(E306,'Analysis raw'!$B$18,2)</f>
        <v>-1.8958889342943763E-3</v>
      </c>
      <c r="M306">
        <f>IF('Flight Input'!$AZ306,M305+E306*'Flight Input'!$AQ306,0)</f>
        <v>0</v>
      </c>
      <c r="N306">
        <f>IF('Flight Input'!$AZ306,N305+M306*'Flight Input'!$AQ306,0)</f>
        <v>0</v>
      </c>
      <c r="O306">
        <f>IF('Flight Input'!$AZ306,N306*'Analysis raw'!$B$4+'Analysis raw'!$B$5,0)</f>
        <v>0</v>
      </c>
      <c r="P306">
        <f>O306-'Flight Input'!$AE306</f>
        <v>0</v>
      </c>
      <c r="R306">
        <f>IF('Flight Input'!$AZ306,R305+J306*'Flight Input'!$AQ306,0)</f>
        <v>0</v>
      </c>
      <c r="S306">
        <f>IF('Flight Input'!$AZ306,S305+R306*'Flight Input'!$AQ306,0)</f>
        <v>0</v>
      </c>
      <c r="T306">
        <f>IF('Flight Input'!$AZ306,S306*'Analysis raw'!$B$13+'Analysis raw'!$B$14,0)</f>
        <v>0</v>
      </c>
      <c r="U306">
        <f>T306-'Flight Input'!$AE306</f>
        <v>0</v>
      </c>
      <c r="W306">
        <f>IF('Flight Input'!$AZ306,W305+K306*'Flight Input'!$AQ306,0)</f>
        <v>0</v>
      </c>
      <c r="X306">
        <f>IF('Flight Input'!$AZ306,X305+W306*'Flight Input'!$AQ306,0)</f>
        <v>0</v>
      </c>
      <c r="Y306">
        <f>IF('Flight Input'!$AZ306,X306*'Analysis raw'!$B$19+'Analysis raw'!$B$20,0)</f>
        <v>0</v>
      </c>
      <c r="Z306">
        <f>Y306-'Flight Input'!$AE306</f>
        <v>0</v>
      </c>
      <c r="AB306">
        <f>IF('Flight Input'!$AZ306,INTEGRAL2(E306,$B306,AB305,'Analysis raw'!$B$24),0)</f>
        <v>0</v>
      </c>
      <c r="AC306">
        <f>IF('Flight Input'!$AZ306,INTEGRAL2(AB306,$B306,AC305,'Analysis raw'!$B$25),0)</f>
        <v>0</v>
      </c>
      <c r="AD306">
        <f>IF('Flight Input'!$AZ306,AC306*'Analysis raw'!$B$26+'Analysis raw'!$B$27,0)</f>
        <v>0</v>
      </c>
      <c r="AE306">
        <f>AD306-'Flight Input'!$AE306</f>
        <v>0</v>
      </c>
    </row>
    <row r="307" spans="1:31" x14ac:dyDescent="0.3">
      <c r="A307">
        <v>305</v>
      </c>
      <c r="B307">
        <f>'Flight Input'!T307</f>
        <v>6.1007570000365376</v>
      </c>
      <c r="C307">
        <f>'Flight Input'!X307</f>
        <v>9.8468565051999999</v>
      </c>
      <c r="E307">
        <f>C307-'Analysis raw'!$B$2</f>
        <v>-1.9351137342962232E-3</v>
      </c>
      <c r="F307">
        <f>IF('Flight Input'!$AS307,F306+E307*'Flight Input'!$AQ307,0)</f>
        <v>0</v>
      </c>
      <c r="G307">
        <f>IF('Flight Input'!$AZ307,G306+F307*'Flight Input'!$AQ307,0)</f>
        <v>0</v>
      </c>
      <c r="I307">
        <f>C307-'Analysis raw'!$B$3</f>
        <v>-1.1280575279377203E-2</v>
      </c>
      <c r="J307">
        <f>MEDIAN2(E307,'Analysis raw'!$B$12,2)</f>
        <v>-1.9351137342962232E-3</v>
      </c>
      <c r="K307">
        <f>AVERAGE2(E307,'Analysis raw'!$B$18,2)</f>
        <v>-1.9351137342962232E-3</v>
      </c>
      <c r="M307">
        <f>IF('Flight Input'!$AZ307,M306+E307*'Flight Input'!$AQ307,0)</f>
        <v>0</v>
      </c>
      <c r="N307">
        <f>IF('Flight Input'!$AZ307,N306+M307*'Flight Input'!$AQ307,0)</f>
        <v>0</v>
      </c>
      <c r="O307">
        <f>IF('Flight Input'!$AZ307,N307*'Analysis raw'!$B$4+'Analysis raw'!$B$5,0)</f>
        <v>0</v>
      </c>
      <c r="P307">
        <f>O307-'Flight Input'!$AE307</f>
        <v>0</v>
      </c>
      <c r="R307">
        <f>IF('Flight Input'!$AZ307,R306+J307*'Flight Input'!$AQ307,0)</f>
        <v>0</v>
      </c>
      <c r="S307">
        <f>IF('Flight Input'!$AZ307,S306+R307*'Flight Input'!$AQ307,0)</f>
        <v>0</v>
      </c>
      <c r="T307">
        <f>IF('Flight Input'!$AZ307,S307*'Analysis raw'!$B$13+'Analysis raw'!$B$14,0)</f>
        <v>0</v>
      </c>
      <c r="U307">
        <f>T307-'Flight Input'!$AE307</f>
        <v>0</v>
      </c>
      <c r="W307">
        <f>IF('Flight Input'!$AZ307,W306+K307*'Flight Input'!$AQ307,0)</f>
        <v>0</v>
      </c>
      <c r="X307">
        <f>IF('Flight Input'!$AZ307,X306+W307*'Flight Input'!$AQ307,0)</f>
        <v>0</v>
      </c>
      <c r="Y307">
        <f>IF('Flight Input'!$AZ307,X307*'Analysis raw'!$B$19+'Analysis raw'!$B$20,0)</f>
        <v>0</v>
      </c>
      <c r="Z307">
        <f>Y307-'Flight Input'!$AE307</f>
        <v>0</v>
      </c>
      <c r="AB307">
        <f>IF('Flight Input'!$AZ307,INTEGRAL2(E307,$B307,AB306,'Analysis raw'!$B$24),0)</f>
        <v>0</v>
      </c>
      <c r="AC307">
        <f>IF('Flight Input'!$AZ307,INTEGRAL2(AB307,$B307,AC306,'Analysis raw'!$B$25),0)</f>
        <v>0</v>
      </c>
      <c r="AD307">
        <f>IF('Flight Input'!$AZ307,AC307*'Analysis raw'!$B$26+'Analysis raw'!$B$27,0)</f>
        <v>0</v>
      </c>
      <c r="AE307">
        <f>AD307-'Flight Input'!$AE307</f>
        <v>0</v>
      </c>
    </row>
    <row r="308" spans="1:31" x14ac:dyDescent="0.3">
      <c r="A308">
        <v>306</v>
      </c>
      <c r="B308">
        <f>'Flight Input'!T308</f>
        <v>6.1151890000328422</v>
      </c>
      <c r="C308">
        <f>'Flight Input'!X308</f>
        <v>9.8467388308000015</v>
      </c>
      <c r="E308">
        <f>C308-'Analysis raw'!$B$2</f>
        <v>-2.0527881342946586E-3</v>
      </c>
      <c r="F308">
        <f>IF('Flight Input'!$AS308,F307+E308*'Flight Input'!$AQ308,0)</f>
        <v>0</v>
      </c>
      <c r="G308">
        <f>IF('Flight Input'!$AZ308,G307+F308*'Flight Input'!$AQ308,0)</f>
        <v>0</v>
      </c>
      <c r="I308">
        <f>C308-'Analysis raw'!$B$3</f>
        <v>-1.1398249679375638E-2</v>
      </c>
      <c r="J308">
        <f>MEDIAN2(E308,'Analysis raw'!$B$12,2)</f>
        <v>-2.0527881342946586E-3</v>
      </c>
      <c r="K308">
        <f>AVERAGE2(E308,'Analysis raw'!$B$18,2)</f>
        <v>-2.0527881342946586E-3</v>
      </c>
      <c r="M308">
        <f>IF('Flight Input'!$AZ308,M307+E308*'Flight Input'!$AQ308,0)</f>
        <v>0</v>
      </c>
      <c r="N308">
        <f>IF('Flight Input'!$AZ308,N307+M308*'Flight Input'!$AQ308,0)</f>
        <v>0</v>
      </c>
      <c r="O308">
        <f>IF('Flight Input'!$AZ308,N308*'Analysis raw'!$B$4+'Analysis raw'!$B$5,0)</f>
        <v>0</v>
      </c>
      <c r="P308">
        <f>O308-'Flight Input'!$AE308</f>
        <v>0</v>
      </c>
      <c r="R308">
        <f>IF('Flight Input'!$AZ308,R307+J308*'Flight Input'!$AQ308,0)</f>
        <v>0</v>
      </c>
      <c r="S308">
        <f>IF('Flight Input'!$AZ308,S307+R308*'Flight Input'!$AQ308,0)</f>
        <v>0</v>
      </c>
      <c r="T308">
        <f>IF('Flight Input'!$AZ308,S308*'Analysis raw'!$B$13+'Analysis raw'!$B$14,0)</f>
        <v>0</v>
      </c>
      <c r="U308">
        <f>T308-'Flight Input'!$AE308</f>
        <v>0</v>
      </c>
      <c r="W308">
        <f>IF('Flight Input'!$AZ308,W307+K308*'Flight Input'!$AQ308,0)</f>
        <v>0</v>
      </c>
      <c r="X308">
        <f>IF('Flight Input'!$AZ308,X307+W308*'Flight Input'!$AQ308,0)</f>
        <v>0</v>
      </c>
      <c r="Y308">
        <f>IF('Flight Input'!$AZ308,X308*'Analysis raw'!$B$19+'Analysis raw'!$B$20,0)</f>
        <v>0</v>
      </c>
      <c r="Z308">
        <f>Y308-'Flight Input'!$AE308</f>
        <v>0</v>
      </c>
      <c r="AB308">
        <f>IF('Flight Input'!$AZ308,INTEGRAL2(E308,$B308,AB307,'Analysis raw'!$B$24),0)</f>
        <v>0</v>
      </c>
      <c r="AC308">
        <f>IF('Flight Input'!$AZ308,INTEGRAL2(AB308,$B308,AC307,'Analysis raw'!$B$25),0)</f>
        <v>0</v>
      </c>
      <c r="AD308">
        <f>IF('Flight Input'!$AZ308,AC308*'Analysis raw'!$B$26+'Analysis raw'!$B$27,0)</f>
        <v>0</v>
      </c>
      <c r="AE308">
        <f>AD308-'Flight Input'!$AE308</f>
        <v>0</v>
      </c>
    </row>
    <row r="309" spans="1:31" x14ac:dyDescent="0.3">
      <c r="A309">
        <v>307</v>
      </c>
      <c r="B309">
        <f>'Flight Input'!T309</f>
        <v>6.1361190000316128</v>
      </c>
      <c r="C309">
        <f>'Flight Input'!X309</f>
        <v>9.8314509650000002</v>
      </c>
      <c r="E309">
        <f>C309-'Analysis raw'!$B$2</f>
        <v>-1.7340653934295958E-2</v>
      </c>
      <c r="F309">
        <f>IF('Flight Input'!$AS309,F308+E309*'Flight Input'!$AQ309,0)</f>
        <v>0</v>
      </c>
      <c r="G309">
        <f>IF('Flight Input'!$AZ309,G308+F309*'Flight Input'!$AQ309,0)</f>
        <v>0</v>
      </c>
      <c r="I309">
        <f>C309-'Analysis raw'!$B$3</f>
        <v>-2.6686115479376937E-2</v>
      </c>
      <c r="J309">
        <f>MEDIAN2(E309,'Analysis raw'!$B$12,2)</f>
        <v>-1.7340653934295958E-2</v>
      </c>
      <c r="K309">
        <f>AVERAGE2(E309,'Analysis raw'!$B$18,2)</f>
        <v>-1.7340653934295958E-2</v>
      </c>
      <c r="M309">
        <f>IF('Flight Input'!$AZ309,M308+E309*'Flight Input'!$AQ309,0)</f>
        <v>0</v>
      </c>
      <c r="N309">
        <f>IF('Flight Input'!$AZ309,N308+M309*'Flight Input'!$AQ309,0)</f>
        <v>0</v>
      </c>
      <c r="O309">
        <f>IF('Flight Input'!$AZ309,N309*'Analysis raw'!$B$4+'Analysis raw'!$B$5,0)</f>
        <v>0</v>
      </c>
      <c r="P309">
        <f>O309-'Flight Input'!$AE309</f>
        <v>0</v>
      </c>
      <c r="R309">
        <f>IF('Flight Input'!$AZ309,R308+J309*'Flight Input'!$AQ309,0)</f>
        <v>0</v>
      </c>
      <c r="S309">
        <f>IF('Flight Input'!$AZ309,S308+R309*'Flight Input'!$AQ309,0)</f>
        <v>0</v>
      </c>
      <c r="T309">
        <f>IF('Flight Input'!$AZ309,S309*'Analysis raw'!$B$13+'Analysis raw'!$B$14,0)</f>
        <v>0</v>
      </c>
      <c r="U309">
        <f>T309-'Flight Input'!$AE309</f>
        <v>0</v>
      </c>
      <c r="W309">
        <f>IF('Flight Input'!$AZ309,W308+K309*'Flight Input'!$AQ309,0)</f>
        <v>0</v>
      </c>
      <c r="X309">
        <f>IF('Flight Input'!$AZ309,X308+W309*'Flight Input'!$AQ309,0)</f>
        <v>0</v>
      </c>
      <c r="Y309">
        <f>IF('Flight Input'!$AZ309,X309*'Analysis raw'!$B$19+'Analysis raw'!$B$20,0)</f>
        <v>0</v>
      </c>
      <c r="Z309">
        <f>Y309-'Flight Input'!$AE309</f>
        <v>0</v>
      </c>
      <c r="AB309">
        <f>IF('Flight Input'!$AZ309,INTEGRAL2(E309,$B309,AB308,'Analysis raw'!$B$24),0)</f>
        <v>0</v>
      </c>
      <c r="AC309">
        <f>IF('Flight Input'!$AZ309,INTEGRAL2(AB309,$B309,AC308,'Analysis raw'!$B$25),0)</f>
        <v>0</v>
      </c>
      <c r="AD309">
        <f>IF('Flight Input'!$AZ309,AC309*'Analysis raw'!$B$26+'Analysis raw'!$B$27,0)</f>
        <v>0</v>
      </c>
      <c r="AE309">
        <f>AD309-'Flight Input'!$AE309</f>
        <v>0</v>
      </c>
    </row>
    <row r="310" spans="1:31" x14ac:dyDescent="0.3">
      <c r="A310">
        <v>308</v>
      </c>
      <c r="B310">
        <f>'Flight Input'!T310</f>
        <v>6.1547060000011697</v>
      </c>
      <c r="C310">
        <f>'Flight Input'!X310</f>
        <v>9.7562276048000012</v>
      </c>
      <c r="E310">
        <f>C310-'Analysis raw'!$B$2</f>
        <v>-9.2564014134294936E-2</v>
      </c>
      <c r="F310">
        <f>IF('Flight Input'!$AS310,F309+E310*'Flight Input'!$AQ310,0)</f>
        <v>0</v>
      </c>
      <c r="G310">
        <f>IF('Flight Input'!$AZ310,G309+F310*'Flight Input'!$AQ310,0)</f>
        <v>0</v>
      </c>
      <c r="I310">
        <f>C310-'Analysis raw'!$B$3</f>
        <v>-0.10190947567937592</v>
      </c>
      <c r="J310">
        <f>MEDIAN2(E310,'Analysis raw'!$B$12,2)</f>
        <v>-9.2564014134294936E-2</v>
      </c>
      <c r="K310">
        <f>AVERAGE2(E310,'Analysis raw'!$B$18,2)</f>
        <v>-9.2564014134294936E-2</v>
      </c>
      <c r="M310">
        <f>IF('Flight Input'!$AZ310,M309+E310*'Flight Input'!$AQ310,0)</f>
        <v>0</v>
      </c>
      <c r="N310">
        <f>IF('Flight Input'!$AZ310,N309+M310*'Flight Input'!$AQ310,0)</f>
        <v>0</v>
      </c>
      <c r="O310">
        <f>IF('Flight Input'!$AZ310,N310*'Analysis raw'!$B$4+'Analysis raw'!$B$5,0)</f>
        <v>0</v>
      </c>
      <c r="P310">
        <f>O310-'Flight Input'!$AE310</f>
        <v>0</v>
      </c>
      <c r="R310">
        <f>IF('Flight Input'!$AZ310,R309+J310*'Flight Input'!$AQ310,0)</f>
        <v>0</v>
      </c>
      <c r="S310">
        <f>IF('Flight Input'!$AZ310,S309+R310*'Flight Input'!$AQ310,0)</f>
        <v>0</v>
      </c>
      <c r="T310">
        <f>IF('Flight Input'!$AZ310,S310*'Analysis raw'!$B$13+'Analysis raw'!$B$14,0)</f>
        <v>0</v>
      </c>
      <c r="U310">
        <f>T310-'Flight Input'!$AE310</f>
        <v>0</v>
      </c>
      <c r="W310">
        <f>IF('Flight Input'!$AZ310,W309+K310*'Flight Input'!$AQ310,0)</f>
        <v>0</v>
      </c>
      <c r="X310">
        <f>IF('Flight Input'!$AZ310,X309+W310*'Flight Input'!$AQ310,0)</f>
        <v>0</v>
      </c>
      <c r="Y310">
        <f>IF('Flight Input'!$AZ310,X310*'Analysis raw'!$B$19+'Analysis raw'!$B$20,0)</f>
        <v>0</v>
      </c>
      <c r="Z310">
        <f>Y310-'Flight Input'!$AE310</f>
        <v>0</v>
      </c>
      <c r="AB310">
        <f>IF('Flight Input'!$AZ310,INTEGRAL2(E310,$B310,AB309,'Analysis raw'!$B$24),0)</f>
        <v>0</v>
      </c>
      <c r="AC310">
        <f>IF('Flight Input'!$AZ310,INTEGRAL2(AB310,$B310,AC309,'Analysis raw'!$B$25),0)</f>
        <v>0</v>
      </c>
      <c r="AD310">
        <f>IF('Flight Input'!$AZ310,AC310*'Analysis raw'!$B$26+'Analysis raw'!$B$27,0)</f>
        <v>0</v>
      </c>
      <c r="AE310">
        <f>AD310-'Flight Input'!$AE310</f>
        <v>0</v>
      </c>
    </row>
    <row r="311" spans="1:31" x14ac:dyDescent="0.3">
      <c r="A311">
        <v>309</v>
      </c>
      <c r="B311">
        <f>'Flight Input'!T311</f>
        <v>6.1809420000063255</v>
      </c>
      <c r="C311">
        <f>'Flight Input'!X311</f>
        <v>9.8003653110000002</v>
      </c>
      <c r="E311">
        <f>C311-'Analysis raw'!$B$2</f>
        <v>-4.842630793429592E-2</v>
      </c>
      <c r="F311">
        <f>IF('Flight Input'!$AS311,F310+E311*'Flight Input'!$AQ311,0)</f>
        <v>0</v>
      </c>
      <c r="G311">
        <f>IF('Flight Input'!$AZ311,G310+F311*'Flight Input'!$AQ311,0)</f>
        <v>0</v>
      </c>
      <c r="I311">
        <f>C311-'Analysis raw'!$B$3</f>
        <v>-5.77717694793769E-2</v>
      </c>
      <c r="J311">
        <f>MEDIAN2(E311,'Analysis raw'!$B$12,2)</f>
        <v>-4.842630793429592E-2</v>
      </c>
      <c r="K311">
        <f>AVERAGE2(E311,'Analysis raw'!$B$18,2)</f>
        <v>-4.842630793429592E-2</v>
      </c>
      <c r="M311">
        <f>IF('Flight Input'!$AZ311,M310+E311*'Flight Input'!$AQ311,0)</f>
        <v>0</v>
      </c>
      <c r="N311">
        <f>IF('Flight Input'!$AZ311,N310+M311*'Flight Input'!$AQ311,0)</f>
        <v>0</v>
      </c>
      <c r="O311">
        <f>IF('Flight Input'!$AZ311,N311*'Analysis raw'!$B$4+'Analysis raw'!$B$5,0)</f>
        <v>0</v>
      </c>
      <c r="P311">
        <f>O311-'Flight Input'!$AE311</f>
        <v>0</v>
      </c>
      <c r="R311">
        <f>IF('Flight Input'!$AZ311,R310+J311*'Flight Input'!$AQ311,0)</f>
        <v>0</v>
      </c>
      <c r="S311">
        <f>IF('Flight Input'!$AZ311,S310+R311*'Flight Input'!$AQ311,0)</f>
        <v>0</v>
      </c>
      <c r="T311">
        <f>IF('Flight Input'!$AZ311,S311*'Analysis raw'!$B$13+'Analysis raw'!$B$14,0)</f>
        <v>0</v>
      </c>
      <c r="U311">
        <f>T311-'Flight Input'!$AE311</f>
        <v>0</v>
      </c>
      <c r="W311">
        <f>IF('Flight Input'!$AZ311,W310+K311*'Flight Input'!$AQ311,0)</f>
        <v>0</v>
      </c>
      <c r="X311">
        <f>IF('Flight Input'!$AZ311,X310+W311*'Flight Input'!$AQ311,0)</f>
        <v>0</v>
      </c>
      <c r="Y311">
        <f>IF('Flight Input'!$AZ311,X311*'Analysis raw'!$B$19+'Analysis raw'!$B$20,0)</f>
        <v>0</v>
      </c>
      <c r="Z311">
        <f>Y311-'Flight Input'!$AE311</f>
        <v>0</v>
      </c>
      <c r="AB311">
        <f>IF('Flight Input'!$AZ311,INTEGRAL2(E311,$B311,AB310,'Analysis raw'!$B$24),0)</f>
        <v>0</v>
      </c>
      <c r="AC311">
        <f>IF('Flight Input'!$AZ311,INTEGRAL2(AB311,$B311,AC310,'Analysis raw'!$B$25),0)</f>
        <v>0</v>
      </c>
      <c r="AD311">
        <f>IF('Flight Input'!$AZ311,AC311*'Analysis raw'!$B$26+'Analysis raw'!$B$27,0)</f>
        <v>0</v>
      </c>
      <c r="AE311">
        <f>AD311-'Flight Input'!$AE311</f>
        <v>0</v>
      </c>
    </row>
    <row r="312" spans="1:31" x14ac:dyDescent="0.3">
      <c r="A312">
        <v>310</v>
      </c>
      <c r="B312">
        <f>'Flight Input'!T312</f>
        <v>6.200453000026755</v>
      </c>
      <c r="C312">
        <f>'Flight Input'!X312</f>
        <v>9.8568588292000001</v>
      </c>
      <c r="E312">
        <f>C312-'Analysis raw'!$B$2</f>
        <v>8.0672102657040057E-3</v>
      </c>
      <c r="F312">
        <f>IF('Flight Input'!$AS312,F311+E312*'Flight Input'!$AQ312,0)</f>
        <v>0</v>
      </c>
      <c r="G312">
        <f>IF('Flight Input'!$AZ312,G311+F312*'Flight Input'!$AQ312,0)</f>
        <v>0</v>
      </c>
      <c r="I312">
        <f>C312-'Analysis raw'!$B$3</f>
        <v>-1.278251279376974E-3</v>
      </c>
      <c r="J312">
        <f>MEDIAN2(E312,'Analysis raw'!$B$12,2)</f>
        <v>8.0672102657040057E-3</v>
      </c>
      <c r="K312">
        <f>AVERAGE2(E312,'Analysis raw'!$B$18,2)</f>
        <v>8.0672102657040057E-3</v>
      </c>
      <c r="M312">
        <f>IF('Flight Input'!$AZ312,M311+E312*'Flight Input'!$AQ312,0)</f>
        <v>0</v>
      </c>
      <c r="N312">
        <f>IF('Flight Input'!$AZ312,N311+M312*'Flight Input'!$AQ312,0)</f>
        <v>0</v>
      </c>
      <c r="O312">
        <f>IF('Flight Input'!$AZ312,N312*'Analysis raw'!$B$4+'Analysis raw'!$B$5,0)</f>
        <v>0</v>
      </c>
      <c r="P312">
        <f>O312-'Flight Input'!$AE312</f>
        <v>0</v>
      </c>
      <c r="R312">
        <f>IF('Flight Input'!$AZ312,R311+J312*'Flight Input'!$AQ312,0)</f>
        <v>0</v>
      </c>
      <c r="S312">
        <f>IF('Flight Input'!$AZ312,S311+R312*'Flight Input'!$AQ312,0)</f>
        <v>0</v>
      </c>
      <c r="T312">
        <f>IF('Flight Input'!$AZ312,S312*'Analysis raw'!$B$13+'Analysis raw'!$B$14,0)</f>
        <v>0</v>
      </c>
      <c r="U312">
        <f>T312-'Flight Input'!$AE312</f>
        <v>0</v>
      </c>
      <c r="W312">
        <f>IF('Flight Input'!$AZ312,W311+K312*'Flight Input'!$AQ312,0)</f>
        <v>0</v>
      </c>
      <c r="X312">
        <f>IF('Flight Input'!$AZ312,X311+W312*'Flight Input'!$AQ312,0)</f>
        <v>0</v>
      </c>
      <c r="Y312">
        <f>IF('Flight Input'!$AZ312,X312*'Analysis raw'!$B$19+'Analysis raw'!$B$20,0)</f>
        <v>0</v>
      </c>
      <c r="Z312">
        <f>Y312-'Flight Input'!$AE312</f>
        <v>0</v>
      </c>
      <c r="AB312">
        <f>IF('Flight Input'!$AZ312,INTEGRAL2(E312,$B312,AB311,'Analysis raw'!$B$24),0)</f>
        <v>0</v>
      </c>
      <c r="AC312">
        <f>IF('Flight Input'!$AZ312,INTEGRAL2(AB312,$B312,AC311,'Analysis raw'!$B$25),0)</f>
        <v>0</v>
      </c>
      <c r="AD312">
        <f>IF('Flight Input'!$AZ312,AC312*'Analysis raw'!$B$26+'Analysis raw'!$B$27,0)</f>
        <v>0</v>
      </c>
      <c r="AE312">
        <f>AD312-'Flight Input'!$AE312</f>
        <v>0</v>
      </c>
    </row>
    <row r="313" spans="1:31" x14ac:dyDescent="0.3">
      <c r="A313">
        <v>311</v>
      </c>
      <c r="B313">
        <f>'Flight Input'!T313</f>
        <v>6.2197689999593422</v>
      </c>
      <c r="C313">
        <f>'Flight Input'!X313</f>
        <v>9.8529461553999997</v>
      </c>
      <c r="E313">
        <f>C313-'Analysis raw'!$B$2</f>
        <v>4.1545364657036288E-3</v>
      </c>
      <c r="F313">
        <f>IF('Flight Input'!$AS313,F312+E313*'Flight Input'!$AQ313,0)</f>
        <v>0</v>
      </c>
      <c r="G313">
        <f>IF('Flight Input'!$AZ313,G312+F313*'Flight Input'!$AQ313,0)</f>
        <v>0</v>
      </c>
      <c r="I313">
        <f>C313-'Analysis raw'!$B$3</f>
        <v>-5.1909250793773509E-3</v>
      </c>
      <c r="J313">
        <f>MEDIAN2(E313,'Analysis raw'!$B$12,2)</f>
        <v>4.1545364657036288E-3</v>
      </c>
      <c r="K313">
        <f>AVERAGE2(E313,'Analysis raw'!$B$18,2)</f>
        <v>4.1545364657036288E-3</v>
      </c>
      <c r="M313">
        <f>IF('Flight Input'!$AZ313,M312+E313*'Flight Input'!$AQ313,0)</f>
        <v>0</v>
      </c>
      <c r="N313">
        <f>IF('Flight Input'!$AZ313,N312+M313*'Flight Input'!$AQ313,0)</f>
        <v>0</v>
      </c>
      <c r="O313">
        <f>IF('Flight Input'!$AZ313,N313*'Analysis raw'!$B$4+'Analysis raw'!$B$5,0)</f>
        <v>0</v>
      </c>
      <c r="P313">
        <f>O313-'Flight Input'!$AE313</f>
        <v>0</v>
      </c>
      <c r="R313">
        <f>IF('Flight Input'!$AZ313,R312+J313*'Flight Input'!$AQ313,0)</f>
        <v>0</v>
      </c>
      <c r="S313">
        <f>IF('Flight Input'!$AZ313,S312+R313*'Flight Input'!$AQ313,0)</f>
        <v>0</v>
      </c>
      <c r="T313">
        <f>IF('Flight Input'!$AZ313,S313*'Analysis raw'!$B$13+'Analysis raw'!$B$14,0)</f>
        <v>0</v>
      </c>
      <c r="U313">
        <f>T313-'Flight Input'!$AE313</f>
        <v>0</v>
      </c>
      <c r="W313">
        <f>IF('Flight Input'!$AZ313,W312+K313*'Flight Input'!$AQ313,0)</f>
        <v>0</v>
      </c>
      <c r="X313">
        <f>IF('Flight Input'!$AZ313,X312+W313*'Flight Input'!$AQ313,0)</f>
        <v>0</v>
      </c>
      <c r="Y313">
        <f>IF('Flight Input'!$AZ313,X313*'Analysis raw'!$B$19+'Analysis raw'!$B$20,0)</f>
        <v>0</v>
      </c>
      <c r="Z313">
        <f>Y313-'Flight Input'!$AE313</f>
        <v>0</v>
      </c>
      <c r="AB313">
        <f>IF('Flight Input'!$AZ313,INTEGRAL2(E313,$B313,AB312,'Analysis raw'!$B$24),0)</f>
        <v>0</v>
      </c>
      <c r="AC313">
        <f>IF('Flight Input'!$AZ313,INTEGRAL2(AB313,$B313,AC312,'Analysis raw'!$B$25),0)</f>
        <v>0</v>
      </c>
      <c r="AD313">
        <f>IF('Flight Input'!$AZ313,AC313*'Analysis raw'!$B$26+'Analysis raw'!$B$27,0)</f>
        <v>0</v>
      </c>
      <c r="AE313">
        <f>AD313-'Flight Input'!$AE313</f>
        <v>0</v>
      </c>
    </row>
    <row r="314" spans="1:31" x14ac:dyDescent="0.3">
      <c r="A314">
        <v>312</v>
      </c>
      <c r="B314">
        <f>'Flight Input'!T314</f>
        <v>6.2349519999697804</v>
      </c>
      <c r="C314">
        <f>'Flight Input'!X314</f>
        <v>9.8499062334000005</v>
      </c>
      <c r="E314">
        <f>C314-'Analysis raw'!$B$2</f>
        <v>1.1146144657043777E-3</v>
      </c>
      <c r="F314">
        <f>IF('Flight Input'!$AS314,F313+E314*'Flight Input'!$AQ314,0)</f>
        <v>0</v>
      </c>
      <c r="G314">
        <f>IF('Flight Input'!$AZ314,G313+F314*'Flight Input'!$AQ314,0)</f>
        <v>0</v>
      </c>
      <c r="I314">
        <f>C314-'Analysis raw'!$B$3</f>
        <v>-8.230847079376602E-3</v>
      </c>
      <c r="J314">
        <f>MEDIAN2(E314,'Analysis raw'!$B$12,2)</f>
        <v>1.1146144657043777E-3</v>
      </c>
      <c r="K314">
        <f>AVERAGE2(E314,'Analysis raw'!$B$18,2)</f>
        <v>1.1146144657043777E-3</v>
      </c>
      <c r="M314">
        <f>IF('Flight Input'!$AZ314,M313+E314*'Flight Input'!$AQ314,0)</f>
        <v>0</v>
      </c>
      <c r="N314">
        <f>IF('Flight Input'!$AZ314,N313+M314*'Flight Input'!$AQ314,0)</f>
        <v>0</v>
      </c>
      <c r="O314">
        <f>IF('Flight Input'!$AZ314,N314*'Analysis raw'!$B$4+'Analysis raw'!$B$5,0)</f>
        <v>0</v>
      </c>
      <c r="P314">
        <f>O314-'Flight Input'!$AE314</f>
        <v>0</v>
      </c>
      <c r="R314">
        <f>IF('Flight Input'!$AZ314,R313+J314*'Flight Input'!$AQ314,0)</f>
        <v>0</v>
      </c>
      <c r="S314">
        <f>IF('Flight Input'!$AZ314,S313+R314*'Flight Input'!$AQ314,0)</f>
        <v>0</v>
      </c>
      <c r="T314">
        <f>IF('Flight Input'!$AZ314,S314*'Analysis raw'!$B$13+'Analysis raw'!$B$14,0)</f>
        <v>0</v>
      </c>
      <c r="U314">
        <f>T314-'Flight Input'!$AE314</f>
        <v>0</v>
      </c>
      <c r="W314">
        <f>IF('Flight Input'!$AZ314,W313+K314*'Flight Input'!$AQ314,0)</f>
        <v>0</v>
      </c>
      <c r="X314">
        <f>IF('Flight Input'!$AZ314,X313+W314*'Flight Input'!$AQ314,0)</f>
        <v>0</v>
      </c>
      <c r="Y314">
        <f>IF('Flight Input'!$AZ314,X314*'Analysis raw'!$B$19+'Analysis raw'!$B$20,0)</f>
        <v>0</v>
      </c>
      <c r="Z314">
        <f>Y314-'Flight Input'!$AE314</f>
        <v>0</v>
      </c>
      <c r="AB314">
        <f>IF('Flight Input'!$AZ314,INTEGRAL2(E314,$B314,AB313,'Analysis raw'!$B$24),0)</f>
        <v>0</v>
      </c>
      <c r="AC314">
        <f>IF('Flight Input'!$AZ314,INTEGRAL2(AB314,$B314,AC313,'Analysis raw'!$B$25),0)</f>
        <v>0</v>
      </c>
      <c r="AD314">
        <f>IF('Flight Input'!$AZ314,AC314*'Analysis raw'!$B$26+'Analysis raw'!$B$27,0)</f>
        <v>0</v>
      </c>
      <c r="AE314">
        <f>AD314-'Flight Input'!$AE314</f>
        <v>0</v>
      </c>
    </row>
    <row r="315" spans="1:31" x14ac:dyDescent="0.3">
      <c r="A315">
        <v>313</v>
      </c>
      <c r="B315">
        <f>'Flight Input'!T315</f>
        <v>6.2507710000500083</v>
      </c>
      <c r="C315">
        <f>'Flight Input'!X315</f>
        <v>9.8691754163999992</v>
      </c>
      <c r="E315">
        <f>C315-'Analysis raw'!$B$2</f>
        <v>2.0383797465703068E-2</v>
      </c>
      <c r="F315">
        <f>IF('Flight Input'!$AS315,F314+E315*'Flight Input'!$AQ315,0)</f>
        <v>0</v>
      </c>
      <c r="G315">
        <f>IF('Flight Input'!$AZ315,G314+F315*'Flight Input'!$AQ315,0)</f>
        <v>0</v>
      </c>
      <c r="I315">
        <f>C315-'Analysis raw'!$B$3</f>
        <v>1.1038335920622089E-2</v>
      </c>
      <c r="J315">
        <f>MEDIAN2(E315,'Analysis raw'!$B$12,2)</f>
        <v>2.0383797465703068E-2</v>
      </c>
      <c r="K315">
        <f>AVERAGE2(E315,'Analysis raw'!$B$18,2)</f>
        <v>2.0383797465703068E-2</v>
      </c>
      <c r="M315">
        <f>IF('Flight Input'!$AZ315,M314+E315*'Flight Input'!$AQ315,0)</f>
        <v>0</v>
      </c>
      <c r="N315">
        <f>IF('Flight Input'!$AZ315,N314+M315*'Flight Input'!$AQ315,0)</f>
        <v>0</v>
      </c>
      <c r="O315">
        <f>IF('Flight Input'!$AZ315,N315*'Analysis raw'!$B$4+'Analysis raw'!$B$5,0)</f>
        <v>0</v>
      </c>
      <c r="P315">
        <f>O315-'Flight Input'!$AE315</f>
        <v>0</v>
      </c>
      <c r="R315">
        <f>IF('Flight Input'!$AZ315,R314+J315*'Flight Input'!$AQ315,0)</f>
        <v>0</v>
      </c>
      <c r="S315">
        <f>IF('Flight Input'!$AZ315,S314+R315*'Flight Input'!$AQ315,0)</f>
        <v>0</v>
      </c>
      <c r="T315">
        <f>IF('Flight Input'!$AZ315,S315*'Analysis raw'!$B$13+'Analysis raw'!$B$14,0)</f>
        <v>0</v>
      </c>
      <c r="U315">
        <f>T315-'Flight Input'!$AE315</f>
        <v>0</v>
      </c>
      <c r="W315">
        <f>IF('Flight Input'!$AZ315,W314+K315*'Flight Input'!$AQ315,0)</f>
        <v>0</v>
      </c>
      <c r="X315">
        <f>IF('Flight Input'!$AZ315,X314+W315*'Flight Input'!$AQ315,0)</f>
        <v>0</v>
      </c>
      <c r="Y315">
        <f>IF('Flight Input'!$AZ315,X315*'Analysis raw'!$B$19+'Analysis raw'!$B$20,0)</f>
        <v>0</v>
      </c>
      <c r="Z315">
        <f>Y315-'Flight Input'!$AE315</f>
        <v>0</v>
      </c>
      <c r="AB315">
        <f>IF('Flight Input'!$AZ315,INTEGRAL2(E315,$B315,AB314,'Analysis raw'!$B$24),0)</f>
        <v>0</v>
      </c>
      <c r="AC315">
        <f>IF('Flight Input'!$AZ315,INTEGRAL2(AB315,$B315,AC314,'Analysis raw'!$B$25),0)</f>
        <v>0</v>
      </c>
      <c r="AD315">
        <f>IF('Flight Input'!$AZ315,AC315*'Analysis raw'!$B$26+'Analysis raw'!$B$27,0)</f>
        <v>0</v>
      </c>
      <c r="AE315">
        <f>AD315-'Flight Input'!$AE315</f>
        <v>0</v>
      </c>
    </row>
    <row r="316" spans="1:31" x14ac:dyDescent="0.3">
      <c r="A316">
        <v>314</v>
      </c>
      <c r="B316">
        <f>'Flight Input'!T316</f>
        <v>6.2799880000529811</v>
      </c>
      <c r="C316">
        <f>'Flight Input'!X316</f>
        <v>9.8557899534000022</v>
      </c>
      <c r="E316">
        <f>C316-'Analysis raw'!$B$2</f>
        <v>6.9983344657060798E-3</v>
      </c>
      <c r="F316">
        <f>IF('Flight Input'!$AS316,F315+E316*'Flight Input'!$AQ316,0)</f>
        <v>0</v>
      </c>
      <c r="G316">
        <f>IF('Flight Input'!$AZ316,G315+F316*'Flight Input'!$AQ316,0)</f>
        <v>0</v>
      </c>
      <c r="I316">
        <f>C316-'Analysis raw'!$B$3</f>
        <v>-2.3471270793748999E-3</v>
      </c>
      <c r="J316">
        <f>MEDIAN2(E316,'Analysis raw'!$B$12,2)</f>
        <v>6.9983344657060798E-3</v>
      </c>
      <c r="K316">
        <f>AVERAGE2(E316,'Analysis raw'!$B$18,2)</f>
        <v>6.9983344657060798E-3</v>
      </c>
      <c r="M316">
        <f>IF('Flight Input'!$AZ316,M315+E316*'Flight Input'!$AQ316,0)</f>
        <v>0</v>
      </c>
      <c r="N316">
        <f>IF('Flight Input'!$AZ316,N315+M316*'Flight Input'!$AQ316,0)</f>
        <v>0</v>
      </c>
      <c r="O316">
        <f>IF('Flight Input'!$AZ316,N316*'Analysis raw'!$B$4+'Analysis raw'!$B$5,0)</f>
        <v>0</v>
      </c>
      <c r="P316">
        <f>O316-'Flight Input'!$AE316</f>
        <v>0</v>
      </c>
      <c r="R316">
        <f>IF('Flight Input'!$AZ316,R315+J316*'Flight Input'!$AQ316,0)</f>
        <v>0</v>
      </c>
      <c r="S316">
        <f>IF('Flight Input'!$AZ316,S315+R316*'Flight Input'!$AQ316,0)</f>
        <v>0</v>
      </c>
      <c r="T316">
        <f>IF('Flight Input'!$AZ316,S316*'Analysis raw'!$B$13+'Analysis raw'!$B$14,0)</f>
        <v>0</v>
      </c>
      <c r="U316">
        <f>T316-'Flight Input'!$AE316</f>
        <v>0</v>
      </c>
      <c r="W316">
        <f>IF('Flight Input'!$AZ316,W315+K316*'Flight Input'!$AQ316,0)</f>
        <v>0</v>
      </c>
      <c r="X316">
        <f>IF('Flight Input'!$AZ316,X315+W316*'Flight Input'!$AQ316,0)</f>
        <v>0</v>
      </c>
      <c r="Y316">
        <f>IF('Flight Input'!$AZ316,X316*'Analysis raw'!$B$19+'Analysis raw'!$B$20,0)</f>
        <v>0</v>
      </c>
      <c r="Z316">
        <f>Y316-'Flight Input'!$AE316</f>
        <v>0</v>
      </c>
      <c r="AB316">
        <f>IF('Flight Input'!$AZ316,INTEGRAL2(E316,$B316,AB315,'Analysis raw'!$B$24),0)</f>
        <v>0</v>
      </c>
      <c r="AC316">
        <f>IF('Flight Input'!$AZ316,INTEGRAL2(AB316,$B316,AC315,'Analysis raw'!$B$25),0)</f>
        <v>0</v>
      </c>
      <c r="AD316">
        <f>IF('Flight Input'!$AZ316,AC316*'Analysis raw'!$B$26+'Analysis raw'!$B$27,0)</f>
        <v>0</v>
      </c>
      <c r="AE316">
        <f>AD316-'Flight Input'!$AE316</f>
        <v>0</v>
      </c>
    </row>
    <row r="317" spans="1:31" x14ac:dyDescent="0.3">
      <c r="A317">
        <v>315</v>
      </c>
      <c r="B317">
        <f>'Flight Input'!T317</f>
        <v>6.2969730000477284</v>
      </c>
      <c r="C317">
        <f>'Flight Input'!X317</f>
        <v>9.826616508399999</v>
      </c>
      <c r="E317">
        <f>C317-'Analysis raw'!$B$2</f>
        <v>-2.2175110534297104E-2</v>
      </c>
      <c r="F317">
        <f>IF('Flight Input'!$AS317,F316+E317*'Flight Input'!$AQ317,0)</f>
        <v>0</v>
      </c>
      <c r="G317">
        <f>IF('Flight Input'!$AZ317,G316+F317*'Flight Input'!$AQ317,0)</f>
        <v>0</v>
      </c>
      <c r="I317">
        <f>C317-'Analysis raw'!$B$3</f>
        <v>-3.1520572079378084E-2</v>
      </c>
      <c r="J317">
        <f>MEDIAN2(E317,'Analysis raw'!$B$12,2)</f>
        <v>-2.2175110534297104E-2</v>
      </c>
      <c r="K317">
        <f>AVERAGE2(E317,'Analysis raw'!$B$18,2)</f>
        <v>-2.2175110534297104E-2</v>
      </c>
      <c r="M317">
        <f>IF('Flight Input'!$AZ317,M316+E317*'Flight Input'!$AQ317,0)</f>
        <v>0</v>
      </c>
      <c r="N317">
        <f>IF('Flight Input'!$AZ317,N316+M317*'Flight Input'!$AQ317,0)</f>
        <v>0</v>
      </c>
      <c r="O317">
        <f>IF('Flight Input'!$AZ317,N317*'Analysis raw'!$B$4+'Analysis raw'!$B$5,0)</f>
        <v>0</v>
      </c>
      <c r="P317">
        <f>O317-'Flight Input'!$AE317</f>
        <v>0</v>
      </c>
      <c r="R317">
        <f>IF('Flight Input'!$AZ317,R316+J317*'Flight Input'!$AQ317,0)</f>
        <v>0</v>
      </c>
      <c r="S317">
        <f>IF('Flight Input'!$AZ317,S316+R317*'Flight Input'!$AQ317,0)</f>
        <v>0</v>
      </c>
      <c r="T317">
        <f>IF('Flight Input'!$AZ317,S317*'Analysis raw'!$B$13+'Analysis raw'!$B$14,0)</f>
        <v>0</v>
      </c>
      <c r="U317">
        <f>T317-'Flight Input'!$AE317</f>
        <v>0</v>
      </c>
      <c r="W317">
        <f>IF('Flight Input'!$AZ317,W316+K317*'Flight Input'!$AQ317,0)</f>
        <v>0</v>
      </c>
      <c r="X317">
        <f>IF('Flight Input'!$AZ317,X316+W317*'Flight Input'!$AQ317,0)</f>
        <v>0</v>
      </c>
      <c r="Y317">
        <f>IF('Flight Input'!$AZ317,X317*'Analysis raw'!$B$19+'Analysis raw'!$B$20,0)</f>
        <v>0</v>
      </c>
      <c r="Z317">
        <f>Y317-'Flight Input'!$AE317</f>
        <v>0</v>
      </c>
      <c r="AB317">
        <f>IF('Flight Input'!$AZ317,INTEGRAL2(E317,$B317,AB316,'Analysis raw'!$B$24),0)</f>
        <v>0</v>
      </c>
      <c r="AC317">
        <f>IF('Flight Input'!$AZ317,INTEGRAL2(AB317,$B317,AC316,'Analysis raw'!$B$25),0)</f>
        <v>0</v>
      </c>
      <c r="AD317">
        <f>IF('Flight Input'!$AZ317,AC317*'Analysis raw'!$B$26+'Analysis raw'!$B$27,0)</f>
        <v>0</v>
      </c>
      <c r="AE317">
        <f>AD317-'Flight Input'!$AE317</f>
        <v>0</v>
      </c>
    </row>
    <row r="318" spans="1:31" x14ac:dyDescent="0.3">
      <c r="A318">
        <v>316</v>
      </c>
      <c r="B318">
        <f>'Flight Input'!T318</f>
        <v>6.3155729999998584</v>
      </c>
      <c r="C318">
        <f>'Flight Input'!X318</f>
        <v>9.8557801472000008</v>
      </c>
      <c r="E318">
        <f>C318-'Analysis raw'!$B$2</f>
        <v>6.9885282657047298E-3</v>
      </c>
      <c r="F318">
        <f>IF('Flight Input'!$AS318,F317+E318*'Flight Input'!$AQ318,0)</f>
        <v>0</v>
      </c>
      <c r="G318">
        <f>IF('Flight Input'!$AZ318,G317+F318*'Flight Input'!$AQ318,0)</f>
        <v>0</v>
      </c>
      <c r="I318">
        <f>C318-'Analysis raw'!$B$3</f>
        <v>-2.3569332793762499E-3</v>
      </c>
      <c r="J318">
        <f>MEDIAN2(E318,'Analysis raw'!$B$12,2)</f>
        <v>6.9885282657047298E-3</v>
      </c>
      <c r="K318">
        <f>AVERAGE2(E318,'Analysis raw'!$B$18,2)</f>
        <v>6.9885282657047298E-3</v>
      </c>
      <c r="M318">
        <f>IF('Flight Input'!$AZ318,M317+E318*'Flight Input'!$AQ318,0)</f>
        <v>0</v>
      </c>
      <c r="N318">
        <f>IF('Flight Input'!$AZ318,N317+M318*'Flight Input'!$AQ318,0)</f>
        <v>0</v>
      </c>
      <c r="O318">
        <f>IF('Flight Input'!$AZ318,N318*'Analysis raw'!$B$4+'Analysis raw'!$B$5,0)</f>
        <v>0</v>
      </c>
      <c r="P318">
        <f>O318-'Flight Input'!$AE318</f>
        <v>0</v>
      </c>
      <c r="R318">
        <f>IF('Flight Input'!$AZ318,R317+J318*'Flight Input'!$AQ318,0)</f>
        <v>0</v>
      </c>
      <c r="S318">
        <f>IF('Flight Input'!$AZ318,S317+R318*'Flight Input'!$AQ318,0)</f>
        <v>0</v>
      </c>
      <c r="T318">
        <f>IF('Flight Input'!$AZ318,S318*'Analysis raw'!$B$13+'Analysis raw'!$B$14,0)</f>
        <v>0</v>
      </c>
      <c r="U318">
        <f>T318-'Flight Input'!$AE318</f>
        <v>0</v>
      </c>
      <c r="W318">
        <f>IF('Flight Input'!$AZ318,W317+K318*'Flight Input'!$AQ318,0)</f>
        <v>0</v>
      </c>
      <c r="X318">
        <f>IF('Flight Input'!$AZ318,X317+W318*'Flight Input'!$AQ318,0)</f>
        <v>0</v>
      </c>
      <c r="Y318">
        <f>IF('Flight Input'!$AZ318,X318*'Analysis raw'!$B$19+'Analysis raw'!$B$20,0)</f>
        <v>0</v>
      </c>
      <c r="Z318">
        <f>Y318-'Flight Input'!$AE318</f>
        <v>0</v>
      </c>
      <c r="AB318">
        <f>IF('Flight Input'!$AZ318,INTEGRAL2(E318,$B318,AB317,'Analysis raw'!$B$24),0)</f>
        <v>0</v>
      </c>
      <c r="AC318">
        <f>IF('Flight Input'!$AZ318,INTEGRAL2(AB318,$B318,AC317,'Analysis raw'!$B$25),0)</f>
        <v>0</v>
      </c>
      <c r="AD318">
        <f>IF('Flight Input'!$AZ318,AC318*'Analysis raw'!$B$26+'Analysis raw'!$B$27,0)</f>
        <v>0</v>
      </c>
      <c r="AE318">
        <f>AD318-'Flight Input'!$AE318</f>
        <v>0</v>
      </c>
    </row>
    <row r="319" spans="1:31" x14ac:dyDescent="0.3">
      <c r="A319">
        <v>317</v>
      </c>
      <c r="B319">
        <f>'Flight Input'!T319</f>
        <v>6.3354599999729544</v>
      </c>
      <c r="C319">
        <f>'Flight Input'!X319</f>
        <v>9.8530442174000008</v>
      </c>
      <c r="E319">
        <f>C319-'Analysis raw'!$B$2</f>
        <v>4.2525984657046934E-3</v>
      </c>
      <c r="F319">
        <f>IF('Flight Input'!$AS319,F318+E319*'Flight Input'!$AQ319,0)</f>
        <v>0</v>
      </c>
      <c r="G319">
        <f>IF('Flight Input'!$AZ319,G318+F319*'Flight Input'!$AQ319,0)</f>
        <v>0</v>
      </c>
      <c r="I319">
        <f>C319-'Analysis raw'!$B$3</f>
        <v>-5.0928630793762864E-3</v>
      </c>
      <c r="J319">
        <f>MEDIAN2(E319,'Analysis raw'!$B$12,2)</f>
        <v>4.2525984657046934E-3</v>
      </c>
      <c r="K319">
        <f>AVERAGE2(E319,'Analysis raw'!$B$18,2)</f>
        <v>4.2525984657046934E-3</v>
      </c>
      <c r="M319">
        <f>IF('Flight Input'!$AZ319,M318+E319*'Flight Input'!$AQ319,0)</f>
        <v>0</v>
      </c>
      <c r="N319">
        <f>IF('Flight Input'!$AZ319,N318+M319*'Flight Input'!$AQ319,0)</f>
        <v>0</v>
      </c>
      <c r="O319">
        <f>IF('Flight Input'!$AZ319,N319*'Analysis raw'!$B$4+'Analysis raw'!$B$5,0)</f>
        <v>0</v>
      </c>
      <c r="P319">
        <f>O319-'Flight Input'!$AE319</f>
        <v>0</v>
      </c>
      <c r="R319">
        <f>IF('Flight Input'!$AZ319,R318+J319*'Flight Input'!$AQ319,0)</f>
        <v>0</v>
      </c>
      <c r="S319">
        <f>IF('Flight Input'!$AZ319,S318+R319*'Flight Input'!$AQ319,0)</f>
        <v>0</v>
      </c>
      <c r="T319">
        <f>IF('Flight Input'!$AZ319,S319*'Analysis raw'!$B$13+'Analysis raw'!$B$14,0)</f>
        <v>0</v>
      </c>
      <c r="U319">
        <f>T319-'Flight Input'!$AE319</f>
        <v>0</v>
      </c>
      <c r="W319">
        <f>IF('Flight Input'!$AZ319,W318+K319*'Flight Input'!$AQ319,0)</f>
        <v>0</v>
      </c>
      <c r="X319">
        <f>IF('Flight Input'!$AZ319,X318+W319*'Flight Input'!$AQ319,0)</f>
        <v>0</v>
      </c>
      <c r="Y319">
        <f>IF('Flight Input'!$AZ319,X319*'Analysis raw'!$B$19+'Analysis raw'!$B$20,0)</f>
        <v>0</v>
      </c>
      <c r="Z319">
        <f>Y319-'Flight Input'!$AE319</f>
        <v>0</v>
      </c>
      <c r="AB319">
        <f>IF('Flight Input'!$AZ319,INTEGRAL2(E319,$B319,AB318,'Analysis raw'!$B$24),0)</f>
        <v>0</v>
      </c>
      <c r="AC319">
        <f>IF('Flight Input'!$AZ319,INTEGRAL2(AB319,$B319,AC318,'Analysis raw'!$B$25),0)</f>
        <v>0</v>
      </c>
      <c r="AD319">
        <f>IF('Flight Input'!$AZ319,AC319*'Analysis raw'!$B$26+'Analysis raw'!$B$27,0)</f>
        <v>0</v>
      </c>
      <c r="AE319">
        <f>AD319-'Flight Input'!$AE319</f>
        <v>0</v>
      </c>
    </row>
    <row r="320" spans="1:31" x14ac:dyDescent="0.3">
      <c r="A320">
        <v>318</v>
      </c>
      <c r="B320">
        <f>'Flight Input'!T320</f>
        <v>6.3610340000595897</v>
      </c>
      <c r="C320">
        <f>'Flight Input'!X320</f>
        <v>9.8457287921999992</v>
      </c>
      <c r="E320">
        <f>C320-'Analysis raw'!$B$2</f>
        <v>-3.0628267342969195E-3</v>
      </c>
      <c r="F320">
        <f>IF('Flight Input'!$AS320,F319+E320*'Flight Input'!$AQ320,0)</f>
        <v>0</v>
      </c>
      <c r="G320">
        <f>IF('Flight Input'!$AZ320,G319+F320*'Flight Input'!$AQ320,0)</f>
        <v>0</v>
      </c>
      <c r="I320">
        <f>C320-'Analysis raw'!$B$3</f>
        <v>-1.2408288279377899E-2</v>
      </c>
      <c r="J320">
        <f>MEDIAN2(E320,'Analysis raw'!$B$12,2)</f>
        <v>-3.0628267342969195E-3</v>
      </c>
      <c r="K320">
        <f>AVERAGE2(E320,'Analysis raw'!$B$18,2)</f>
        <v>-3.0628267342969195E-3</v>
      </c>
      <c r="M320">
        <f>IF('Flight Input'!$AZ320,M319+E320*'Flight Input'!$AQ320,0)</f>
        <v>0</v>
      </c>
      <c r="N320">
        <f>IF('Flight Input'!$AZ320,N319+M320*'Flight Input'!$AQ320,0)</f>
        <v>0</v>
      </c>
      <c r="O320">
        <f>IF('Flight Input'!$AZ320,N320*'Analysis raw'!$B$4+'Analysis raw'!$B$5,0)</f>
        <v>0</v>
      </c>
      <c r="P320">
        <f>O320-'Flight Input'!$AE320</f>
        <v>0</v>
      </c>
      <c r="R320">
        <f>IF('Flight Input'!$AZ320,R319+J320*'Flight Input'!$AQ320,0)</f>
        <v>0</v>
      </c>
      <c r="S320">
        <f>IF('Flight Input'!$AZ320,S319+R320*'Flight Input'!$AQ320,0)</f>
        <v>0</v>
      </c>
      <c r="T320">
        <f>IF('Flight Input'!$AZ320,S320*'Analysis raw'!$B$13+'Analysis raw'!$B$14,0)</f>
        <v>0</v>
      </c>
      <c r="U320">
        <f>T320-'Flight Input'!$AE320</f>
        <v>0</v>
      </c>
      <c r="W320">
        <f>IF('Flight Input'!$AZ320,W319+K320*'Flight Input'!$AQ320,0)</f>
        <v>0</v>
      </c>
      <c r="X320">
        <f>IF('Flight Input'!$AZ320,X319+W320*'Flight Input'!$AQ320,0)</f>
        <v>0</v>
      </c>
      <c r="Y320">
        <f>IF('Flight Input'!$AZ320,X320*'Analysis raw'!$B$19+'Analysis raw'!$B$20,0)</f>
        <v>0</v>
      </c>
      <c r="Z320">
        <f>Y320-'Flight Input'!$AE320</f>
        <v>0</v>
      </c>
      <c r="AB320">
        <f>IF('Flight Input'!$AZ320,INTEGRAL2(E320,$B320,AB319,'Analysis raw'!$B$24),0)</f>
        <v>0</v>
      </c>
      <c r="AC320">
        <f>IF('Flight Input'!$AZ320,INTEGRAL2(AB320,$B320,AC319,'Analysis raw'!$B$25),0)</f>
        <v>0</v>
      </c>
      <c r="AD320">
        <f>IF('Flight Input'!$AZ320,AC320*'Analysis raw'!$B$26+'Analysis raw'!$B$27,0)</f>
        <v>0</v>
      </c>
      <c r="AE320">
        <f>AD320-'Flight Input'!$AE320</f>
        <v>0</v>
      </c>
    </row>
    <row r="321" spans="1:31" x14ac:dyDescent="0.3">
      <c r="A321">
        <v>319</v>
      </c>
      <c r="B321">
        <f>'Flight Input'!T321</f>
        <v>6.3804719999898225</v>
      </c>
      <c r="C321">
        <f>'Flight Input'!X321</f>
        <v>9.8503965434000005</v>
      </c>
      <c r="E321">
        <f>C321-'Analysis raw'!$B$2</f>
        <v>1.6049244657043715E-3</v>
      </c>
      <c r="F321">
        <f>IF('Flight Input'!$AS321,F320+E321*'Flight Input'!$AQ321,0)</f>
        <v>0</v>
      </c>
      <c r="G321">
        <f>IF('Flight Input'!$AZ321,G320+F321*'Flight Input'!$AQ321,0)</f>
        <v>0</v>
      </c>
      <c r="I321">
        <f>C321-'Analysis raw'!$B$3</f>
        <v>-7.7405370793766082E-3</v>
      </c>
      <c r="J321">
        <f>MEDIAN2(E321,'Analysis raw'!$B$12,2)</f>
        <v>1.6049244657043715E-3</v>
      </c>
      <c r="K321">
        <f>AVERAGE2(E321,'Analysis raw'!$B$18,2)</f>
        <v>1.6049244657043715E-3</v>
      </c>
      <c r="M321">
        <f>IF('Flight Input'!$AZ321,M320+E321*'Flight Input'!$AQ321,0)</f>
        <v>0</v>
      </c>
      <c r="N321">
        <f>IF('Flight Input'!$AZ321,N320+M321*'Flight Input'!$AQ321,0)</f>
        <v>0</v>
      </c>
      <c r="O321">
        <f>IF('Flight Input'!$AZ321,N321*'Analysis raw'!$B$4+'Analysis raw'!$B$5,0)</f>
        <v>0</v>
      </c>
      <c r="P321">
        <f>O321-'Flight Input'!$AE321</f>
        <v>0</v>
      </c>
      <c r="R321">
        <f>IF('Flight Input'!$AZ321,R320+J321*'Flight Input'!$AQ321,0)</f>
        <v>0</v>
      </c>
      <c r="S321">
        <f>IF('Flight Input'!$AZ321,S320+R321*'Flight Input'!$AQ321,0)</f>
        <v>0</v>
      </c>
      <c r="T321">
        <f>IF('Flight Input'!$AZ321,S321*'Analysis raw'!$B$13+'Analysis raw'!$B$14,0)</f>
        <v>0</v>
      </c>
      <c r="U321">
        <f>T321-'Flight Input'!$AE321</f>
        <v>0</v>
      </c>
      <c r="W321">
        <f>IF('Flight Input'!$AZ321,W320+K321*'Flight Input'!$AQ321,0)</f>
        <v>0</v>
      </c>
      <c r="X321">
        <f>IF('Flight Input'!$AZ321,X320+W321*'Flight Input'!$AQ321,0)</f>
        <v>0</v>
      </c>
      <c r="Y321">
        <f>IF('Flight Input'!$AZ321,X321*'Analysis raw'!$B$19+'Analysis raw'!$B$20,0)</f>
        <v>0</v>
      </c>
      <c r="Z321">
        <f>Y321-'Flight Input'!$AE321</f>
        <v>0</v>
      </c>
      <c r="AB321">
        <f>IF('Flight Input'!$AZ321,INTEGRAL2(E321,$B321,AB320,'Analysis raw'!$B$24),0)</f>
        <v>0</v>
      </c>
      <c r="AC321">
        <f>IF('Flight Input'!$AZ321,INTEGRAL2(AB321,$B321,AC320,'Analysis raw'!$B$25),0)</f>
        <v>0</v>
      </c>
      <c r="AD321">
        <f>IF('Flight Input'!$AZ321,AC321*'Analysis raw'!$B$26+'Analysis raw'!$B$27,0)</f>
        <v>0</v>
      </c>
      <c r="AE321">
        <f>AD321-'Flight Input'!$AE321</f>
        <v>0</v>
      </c>
    </row>
    <row r="322" spans="1:31" x14ac:dyDescent="0.3">
      <c r="A322">
        <v>320</v>
      </c>
      <c r="B322">
        <f>'Flight Input'!T322</f>
        <v>6.4010420000413433</v>
      </c>
      <c r="C322">
        <f>'Flight Input'!X322</f>
        <v>9.9152253316000003</v>
      </c>
      <c r="E322">
        <f>C322-'Analysis raw'!$B$2</f>
        <v>6.6433712665704192E-2</v>
      </c>
      <c r="F322">
        <f>IF('Flight Input'!$AS322,F321+E322*'Flight Input'!$AQ322,0)</f>
        <v>0</v>
      </c>
      <c r="G322">
        <f>IF('Flight Input'!$AZ322,G321+F322*'Flight Input'!$AQ322,0)</f>
        <v>0</v>
      </c>
      <c r="I322">
        <f>C322-'Analysis raw'!$B$3</f>
        <v>5.7088251120623212E-2</v>
      </c>
      <c r="J322">
        <f>MEDIAN2(E322,'Analysis raw'!$B$12,2)</f>
        <v>6.6433712665704192E-2</v>
      </c>
      <c r="K322">
        <f>AVERAGE2(E322,'Analysis raw'!$B$18,2)</f>
        <v>6.6433712665704192E-2</v>
      </c>
      <c r="M322">
        <f>IF('Flight Input'!$AZ322,M321+E322*'Flight Input'!$AQ322,0)</f>
        <v>0</v>
      </c>
      <c r="N322">
        <f>IF('Flight Input'!$AZ322,N321+M322*'Flight Input'!$AQ322,0)</f>
        <v>0</v>
      </c>
      <c r="O322">
        <f>IF('Flight Input'!$AZ322,N322*'Analysis raw'!$B$4+'Analysis raw'!$B$5,0)</f>
        <v>0</v>
      </c>
      <c r="P322">
        <f>O322-'Flight Input'!$AE322</f>
        <v>0</v>
      </c>
      <c r="R322">
        <f>IF('Flight Input'!$AZ322,R321+J322*'Flight Input'!$AQ322,0)</f>
        <v>0</v>
      </c>
      <c r="S322">
        <f>IF('Flight Input'!$AZ322,S321+R322*'Flight Input'!$AQ322,0)</f>
        <v>0</v>
      </c>
      <c r="T322">
        <f>IF('Flight Input'!$AZ322,S322*'Analysis raw'!$B$13+'Analysis raw'!$B$14,0)</f>
        <v>0</v>
      </c>
      <c r="U322">
        <f>T322-'Flight Input'!$AE322</f>
        <v>0</v>
      </c>
      <c r="W322">
        <f>IF('Flight Input'!$AZ322,W321+K322*'Flight Input'!$AQ322,0)</f>
        <v>0</v>
      </c>
      <c r="X322">
        <f>IF('Flight Input'!$AZ322,X321+W322*'Flight Input'!$AQ322,0)</f>
        <v>0</v>
      </c>
      <c r="Y322">
        <f>IF('Flight Input'!$AZ322,X322*'Analysis raw'!$B$19+'Analysis raw'!$B$20,0)</f>
        <v>0</v>
      </c>
      <c r="Z322">
        <f>Y322-'Flight Input'!$AE322</f>
        <v>0</v>
      </c>
      <c r="AB322">
        <f>IF('Flight Input'!$AZ322,INTEGRAL2(E322,$B322,AB321,'Analysis raw'!$B$24),0)</f>
        <v>0</v>
      </c>
      <c r="AC322">
        <f>IF('Flight Input'!$AZ322,INTEGRAL2(AB322,$B322,AC321,'Analysis raw'!$B$25),0)</f>
        <v>0</v>
      </c>
      <c r="AD322">
        <f>IF('Flight Input'!$AZ322,AC322*'Analysis raw'!$B$26+'Analysis raw'!$B$27,0)</f>
        <v>0</v>
      </c>
      <c r="AE322">
        <f>AD322-'Flight Input'!$AE322</f>
        <v>0</v>
      </c>
    </row>
    <row r="323" spans="1:31" x14ac:dyDescent="0.3">
      <c r="A323">
        <v>321</v>
      </c>
      <c r="B323">
        <f>'Flight Input'!T323</f>
        <v>6.42107899999246</v>
      </c>
      <c r="C323">
        <f>'Flight Input'!X323</f>
        <v>9.8515144501999998</v>
      </c>
      <c r="E323">
        <f>C323-'Analysis raw'!$B$2</f>
        <v>2.7228312657037179E-3</v>
      </c>
      <c r="F323">
        <f>IF('Flight Input'!$AS323,F322+E323*'Flight Input'!$AQ323,0)</f>
        <v>0</v>
      </c>
      <c r="G323">
        <f>IF('Flight Input'!$AZ323,G322+F323*'Flight Input'!$AQ323,0)</f>
        <v>0</v>
      </c>
      <c r="I323">
        <f>C323-'Analysis raw'!$B$3</f>
        <v>-6.6226302793772618E-3</v>
      </c>
      <c r="J323">
        <f>MEDIAN2(E323,'Analysis raw'!$B$12,2)</f>
        <v>2.7228312657037179E-3</v>
      </c>
      <c r="K323">
        <f>AVERAGE2(E323,'Analysis raw'!$B$18,2)</f>
        <v>2.7228312657037179E-3</v>
      </c>
      <c r="M323">
        <f>IF('Flight Input'!$AZ323,M322+E323*'Flight Input'!$AQ323,0)</f>
        <v>0</v>
      </c>
      <c r="N323">
        <f>IF('Flight Input'!$AZ323,N322+M323*'Flight Input'!$AQ323,0)</f>
        <v>0</v>
      </c>
      <c r="O323">
        <f>IF('Flight Input'!$AZ323,N323*'Analysis raw'!$B$4+'Analysis raw'!$B$5,0)</f>
        <v>0</v>
      </c>
      <c r="P323">
        <f>O323-'Flight Input'!$AE323</f>
        <v>0</v>
      </c>
      <c r="R323">
        <f>IF('Flight Input'!$AZ323,R322+J323*'Flight Input'!$AQ323,0)</f>
        <v>0</v>
      </c>
      <c r="S323">
        <f>IF('Flight Input'!$AZ323,S322+R323*'Flight Input'!$AQ323,0)</f>
        <v>0</v>
      </c>
      <c r="T323">
        <f>IF('Flight Input'!$AZ323,S323*'Analysis raw'!$B$13+'Analysis raw'!$B$14,0)</f>
        <v>0</v>
      </c>
      <c r="U323">
        <f>T323-'Flight Input'!$AE323</f>
        <v>0</v>
      </c>
      <c r="W323">
        <f>IF('Flight Input'!$AZ323,W322+K323*'Flight Input'!$AQ323,0)</f>
        <v>0</v>
      </c>
      <c r="X323">
        <f>IF('Flight Input'!$AZ323,X322+W323*'Flight Input'!$AQ323,0)</f>
        <v>0</v>
      </c>
      <c r="Y323">
        <f>IF('Flight Input'!$AZ323,X323*'Analysis raw'!$B$19+'Analysis raw'!$B$20,0)</f>
        <v>0</v>
      </c>
      <c r="Z323">
        <f>Y323-'Flight Input'!$AE323</f>
        <v>0</v>
      </c>
      <c r="AB323">
        <f>IF('Flight Input'!$AZ323,INTEGRAL2(E323,$B323,AB322,'Analysis raw'!$B$24),0)</f>
        <v>0</v>
      </c>
      <c r="AC323">
        <f>IF('Flight Input'!$AZ323,INTEGRAL2(AB323,$B323,AC322,'Analysis raw'!$B$25),0)</f>
        <v>0</v>
      </c>
      <c r="AD323">
        <f>IF('Flight Input'!$AZ323,AC323*'Analysis raw'!$B$26+'Analysis raw'!$B$27,0)</f>
        <v>0</v>
      </c>
      <c r="AE323">
        <f>AD323-'Flight Input'!$AE323</f>
        <v>0</v>
      </c>
    </row>
    <row r="324" spans="1:31" x14ac:dyDescent="0.3">
      <c r="A324">
        <v>322</v>
      </c>
      <c r="B324">
        <f>'Flight Input'!T324</f>
        <v>6.4373700000578538</v>
      </c>
      <c r="C324">
        <f>'Flight Input'!X324</f>
        <v>9.8498473961999995</v>
      </c>
      <c r="E324">
        <f>C324-'Analysis raw'!$B$2</f>
        <v>1.0557772657033837E-3</v>
      </c>
      <c r="F324">
        <f>IF('Flight Input'!$AS324,F323+E324*'Flight Input'!$AQ324,0)</f>
        <v>0</v>
      </c>
      <c r="G324">
        <f>IF('Flight Input'!$AZ324,G323+F324*'Flight Input'!$AQ324,0)</f>
        <v>0</v>
      </c>
      <c r="I324">
        <f>C324-'Analysis raw'!$B$3</f>
        <v>-8.289684279377596E-3</v>
      </c>
      <c r="J324">
        <f>MEDIAN2(E324,'Analysis raw'!$B$12,2)</f>
        <v>1.0557772657033837E-3</v>
      </c>
      <c r="K324">
        <f>AVERAGE2(E324,'Analysis raw'!$B$18,2)</f>
        <v>1.0557772657033837E-3</v>
      </c>
      <c r="M324">
        <f>IF('Flight Input'!$AZ324,M323+E324*'Flight Input'!$AQ324,0)</f>
        <v>0</v>
      </c>
      <c r="N324">
        <f>IF('Flight Input'!$AZ324,N323+M324*'Flight Input'!$AQ324,0)</f>
        <v>0</v>
      </c>
      <c r="O324">
        <f>IF('Flight Input'!$AZ324,N324*'Analysis raw'!$B$4+'Analysis raw'!$B$5,0)</f>
        <v>0</v>
      </c>
      <c r="P324">
        <f>O324-'Flight Input'!$AE324</f>
        <v>0</v>
      </c>
      <c r="R324">
        <f>IF('Flight Input'!$AZ324,R323+J324*'Flight Input'!$AQ324,0)</f>
        <v>0</v>
      </c>
      <c r="S324">
        <f>IF('Flight Input'!$AZ324,S323+R324*'Flight Input'!$AQ324,0)</f>
        <v>0</v>
      </c>
      <c r="T324">
        <f>IF('Flight Input'!$AZ324,S324*'Analysis raw'!$B$13+'Analysis raw'!$B$14,0)</f>
        <v>0</v>
      </c>
      <c r="U324">
        <f>T324-'Flight Input'!$AE324</f>
        <v>0</v>
      </c>
      <c r="W324">
        <f>IF('Flight Input'!$AZ324,W323+K324*'Flight Input'!$AQ324,0)</f>
        <v>0</v>
      </c>
      <c r="X324">
        <f>IF('Flight Input'!$AZ324,X323+W324*'Flight Input'!$AQ324,0)</f>
        <v>0</v>
      </c>
      <c r="Y324">
        <f>IF('Flight Input'!$AZ324,X324*'Analysis raw'!$B$19+'Analysis raw'!$B$20,0)</f>
        <v>0</v>
      </c>
      <c r="Z324">
        <f>Y324-'Flight Input'!$AE324</f>
        <v>0</v>
      </c>
      <c r="AB324">
        <f>IF('Flight Input'!$AZ324,INTEGRAL2(E324,$B324,AB323,'Analysis raw'!$B$24),0)</f>
        <v>0</v>
      </c>
      <c r="AC324">
        <f>IF('Flight Input'!$AZ324,INTEGRAL2(AB324,$B324,AC323,'Analysis raw'!$B$25),0)</f>
        <v>0</v>
      </c>
      <c r="AD324">
        <f>IF('Flight Input'!$AZ324,AC324*'Analysis raw'!$B$26+'Analysis raw'!$B$27,0)</f>
        <v>0</v>
      </c>
      <c r="AE324">
        <f>AD324-'Flight Input'!$AE324</f>
        <v>0</v>
      </c>
    </row>
    <row r="325" spans="1:31" x14ac:dyDescent="0.3">
      <c r="A325">
        <v>323</v>
      </c>
      <c r="B325">
        <f>'Flight Input'!T325</f>
        <v>6.4567970000207424</v>
      </c>
      <c r="C325">
        <f>'Flight Input'!X325</f>
        <v>9.8435322033999988</v>
      </c>
      <c r="E325">
        <f>C325-'Analysis raw'!$B$2</f>
        <v>-5.2594155342973181E-3</v>
      </c>
      <c r="F325">
        <f>IF('Flight Input'!$AS325,F324+E325*'Flight Input'!$AQ325,0)</f>
        <v>0</v>
      </c>
      <c r="G325">
        <f>IF('Flight Input'!$AZ325,G324+F325*'Flight Input'!$AQ325,0)</f>
        <v>0</v>
      </c>
      <c r="I325">
        <f>C325-'Analysis raw'!$B$3</f>
        <v>-1.4604877079378298E-2</v>
      </c>
      <c r="J325">
        <f>MEDIAN2(E325,'Analysis raw'!$B$12,2)</f>
        <v>-5.2594155342973181E-3</v>
      </c>
      <c r="K325">
        <f>AVERAGE2(E325,'Analysis raw'!$B$18,2)</f>
        <v>-5.2594155342973181E-3</v>
      </c>
      <c r="M325">
        <f>IF('Flight Input'!$AZ325,M324+E325*'Flight Input'!$AQ325,0)</f>
        <v>0</v>
      </c>
      <c r="N325">
        <f>IF('Flight Input'!$AZ325,N324+M325*'Flight Input'!$AQ325,0)</f>
        <v>0</v>
      </c>
      <c r="O325">
        <f>IF('Flight Input'!$AZ325,N325*'Analysis raw'!$B$4+'Analysis raw'!$B$5,0)</f>
        <v>0</v>
      </c>
      <c r="P325">
        <f>O325-'Flight Input'!$AE325</f>
        <v>0</v>
      </c>
      <c r="R325">
        <f>IF('Flight Input'!$AZ325,R324+J325*'Flight Input'!$AQ325,0)</f>
        <v>0</v>
      </c>
      <c r="S325">
        <f>IF('Flight Input'!$AZ325,S324+R325*'Flight Input'!$AQ325,0)</f>
        <v>0</v>
      </c>
      <c r="T325">
        <f>IF('Flight Input'!$AZ325,S325*'Analysis raw'!$B$13+'Analysis raw'!$B$14,0)</f>
        <v>0</v>
      </c>
      <c r="U325">
        <f>T325-'Flight Input'!$AE325</f>
        <v>0</v>
      </c>
      <c r="W325">
        <f>IF('Flight Input'!$AZ325,W324+K325*'Flight Input'!$AQ325,0)</f>
        <v>0</v>
      </c>
      <c r="X325">
        <f>IF('Flight Input'!$AZ325,X324+W325*'Flight Input'!$AQ325,0)</f>
        <v>0</v>
      </c>
      <c r="Y325">
        <f>IF('Flight Input'!$AZ325,X325*'Analysis raw'!$B$19+'Analysis raw'!$B$20,0)</f>
        <v>0</v>
      </c>
      <c r="Z325">
        <f>Y325-'Flight Input'!$AE325</f>
        <v>0</v>
      </c>
      <c r="AB325">
        <f>IF('Flight Input'!$AZ325,INTEGRAL2(E325,$B325,AB324,'Analysis raw'!$B$24),0)</f>
        <v>0</v>
      </c>
      <c r="AC325">
        <f>IF('Flight Input'!$AZ325,INTEGRAL2(AB325,$B325,AC324,'Analysis raw'!$B$25),0)</f>
        <v>0</v>
      </c>
      <c r="AD325">
        <f>IF('Flight Input'!$AZ325,AC325*'Analysis raw'!$B$26+'Analysis raw'!$B$27,0)</f>
        <v>0</v>
      </c>
      <c r="AE325">
        <f>AD325-'Flight Input'!$AE325</f>
        <v>0</v>
      </c>
    </row>
    <row r="326" spans="1:31" x14ac:dyDescent="0.3">
      <c r="A326">
        <v>324</v>
      </c>
      <c r="B326">
        <f>'Flight Input'!T326</f>
        <v>6.4771559999790043</v>
      </c>
      <c r="C326">
        <f>'Flight Input'!X326</f>
        <v>9.8476311949999999</v>
      </c>
      <c r="E326">
        <f>C326-'Analysis raw'!$B$2</f>
        <v>-1.160423934296162E-3</v>
      </c>
      <c r="F326">
        <f>IF('Flight Input'!$AS326,F325+E326*'Flight Input'!$AQ326,0)</f>
        <v>0</v>
      </c>
      <c r="G326">
        <f>IF('Flight Input'!$AZ326,G325+F326*'Flight Input'!$AQ326,0)</f>
        <v>0</v>
      </c>
      <c r="I326">
        <f>C326-'Analysis raw'!$B$3</f>
        <v>-1.0505885479377142E-2</v>
      </c>
      <c r="J326">
        <f>MEDIAN2(E326,'Analysis raw'!$B$12,2)</f>
        <v>-1.160423934296162E-3</v>
      </c>
      <c r="K326">
        <f>AVERAGE2(E326,'Analysis raw'!$B$18,2)</f>
        <v>-1.160423934296162E-3</v>
      </c>
      <c r="M326">
        <f>IF('Flight Input'!$AZ326,M325+E326*'Flight Input'!$AQ326,0)</f>
        <v>0</v>
      </c>
      <c r="N326">
        <f>IF('Flight Input'!$AZ326,N325+M326*'Flight Input'!$AQ326,0)</f>
        <v>0</v>
      </c>
      <c r="O326">
        <f>IF('Flight Input'!$AZ326,N326*'Analysis raw'!$B$4+'Analysis raw'!$B$5,0)</f>
        <v>0</v>
      </c>
      <c r="P326">
        <f>O326-'Flight Input'!$AE326</f>
        <v>0</v>
      </c>
      <c r="R326">
        <f>IF('Flight Input'!$AZ326,R325+J326*'Flight Input'!$AQ326,0)</f>
        <v>0</v>
      </c>
      <c r="S326">
        <f>IF('Flight Input'!$AZ326,S325+R326*'Flight Input'!$AQ326,0)</f>
        <v>0</v>
      </c>
      <c r="T326">
        <f>IF('Flight Input'!$AZ326,S326*'Analysis raw'!$B$13+'Analysis raw'!$B$14,0)</f>
        <v>0</v>
      </c>
      <c r="U326">
        <f>T326-'Flight Input'!$AE326</f>
        <v>0</v>
      </c>
      <c r="W326">
        <f>IF('Flight Input'!$AZ326,W325+K326*'Flight Input'!$AQ326,0)</f>
        <v>0</v>
      </c>
      <c r="X326">
        <f>IF('Flight Input'!$AZ326,X325+W326*'Flight Input'!$AQ326,0)</f>
        <v>0</v>
      </c>
      <c r="Y326">
        <f>IF('Flight Input'!$AZ326,X326*'Analysis raw'!$B$19+'Analysis raw'!$B$20,0)</f>
        <v>0</v>
      </c>
      <c r="Z326">
        <f>Y326-'Flight Input'!$AE326</f>
        <v>0</v>
      </c>
      <c r="AB326">
        <f>IF('Flight Input'!$AZ326,INTEGRAL2(E326,$B326,AB325,'Analysis raw'!$B$24),0)</f>
        <v>0</v>
      </c>
      <c r="AC326">
        <f>IF('Flight Input'!$AZ326,INTEGRAL2(AB326,$B326,AC325,'Analysis raw'!$B$25),0)</f>
        <v>0</v>
      </c>
      <c r="AD326">
        <f>IF('Flight Input'!$AZ326,AC326*'Analysis raw'!$B$26+'Analysis raw'!$B$27,0)</f>
        <v>0</v>
      </c>
      <c r="AE326">
        <f>AD326-'Flight Input'!$AE326</f>
        <v>0</v>
      </c>
    </row>
    <row r="327" spans="1:31" x14ac:dyDescent="0.3">
      <c r="A327">
        <v>325</v>
      </c>
      <c r="B327">
        <f>'Flight Input'!T327</f>
        <v>6.4933050000108778</v>
      </c>
      <c r="C327">
        <f>'Flight Input'!X327</f>
        <v>9.8454542186000005</v>
      </c>
      <c r="E327">
        <f>C327-'Analysis raw'!$B$2</f>
        <v>-3.3374003342956371E-3</v>
      </c>
      <c r="F327">
        <f>IF('Flight Input'!$AS327,F326+E327*'Flight Input'!$AQ327,0)</f>
        <v>0</v>
      </c>
      <c r="G327">
        <f>IF('Flight Input'!$AZ327,G326+F327*'Flight Input'!$AQ327,0)</f>
        <v>0</v>
      </c>
      <c r="I327">
        <f>C327-'Analysis raw'!$B$3</f>
        <v>-1.2682861879376617E-2</v>
      </c>
      <c r="J327">
        <f>MEDIAN2(E327,'Analysis raw'!$B$12,2)</f>
        <v>-3.3374003342956371E-3</v>
      </c>
      <c r="K327">
        <f>AVERAGE2(E327,'Analysis raw'!$B$18,2)</f>
        <v>-3.3374003342956371E-3</v>
      </c>
      <c r="M327">
        <f>IF('Flight Input'!$AZ327,M326+E327*'Flight Input'!$AQ327,0)</f>
        <v>0</v>
      </c>
      <c r="N327">
        <f>IF('Flight Input'!$AZ327,N326+M327*'Flight Input'!$AQ327,0)</f>
        <v>0</v>
      </c>
      <c r="O327">
        <f>IF('Flight Input'!$AZ327,N327*'Analysis raw'!$B$4+'Analysis raw'!$B$5,0)</f>
        <v>0</v>
      </c>
      <c r="P327">
        <f>O327-'Flight Input'!$AE327</f>
        <v>0</v>
      </c>
      <c r="R327">
        <f>IF('Flight Input'!$AZ327,R326+J327*'Flight Input'!$AQ327,0)</f>
        <v>0</v>
      </c>
      <c r="S327">
        <f>IF('Flight Input'!$AZ327,S326+R327*'Flight Input'!$AQ327,0)</f>
        <v>0</v>
      </c>
      <c r="T327">
        <f>IF('Flight Input'!$AZ327,S327*'Analysis raw'!$B$13+'Analysis raw'!$B$14,0)</f>
        <v>0</v>
      </c>
      <c r="U327">
        <f>T327-'Flight Input'!$AE327</f>
        <v>0</v>
      </c>
      <c r="W327">
        <f>IF('Flight Input'!$AZ327,W326+K327*'Flight Input'!$AQ327,0)</f>
        <v>0</v>
      </c>
      <c r="X327">
        <f>IF('Flight Input'!$AZ327,X326+W327*'Flight Input'!$AQ327,0)</f>
        <v>0</v>
      </c>
      <c r="Y327">
        <f>IF('Flight Input'!$AZ327,X327*'Analysis raw'!$B$19+'Analysis raw'!$B$20,0)</f>
        <v>0</v>
      </c>
      <c r="Z327">
        <f>Y327-'Flight Input'!$AE327</f>
        <v>0</v>
      </c>
      <c r="AB327">
        <f>IF('Flight Input'!$AZ327,INTEGRAL2(E327,$B327,AB326,'Analysis raw'!$B$24),0)</f>
        <v>0</v>
      </c>
      <c r="AC327">
        <f>IF('Flight Input'!$AZ327,INTEGRAL2(AB327,$B327,AC326,'Analysis raw'!$B$25),0)</f>
        <v>0</v>
      </c>
      <c r="AD327">
        <f>IF('Flight Input'!$AZ327,AC327*'Analysis raw'!$B$26+'Analysis raw'!$B$27,0)</f>
        <v>0</v>
      </c>
      <c r="AE327">
        <f>AD327-'Flight Input'!$AE327</f>
        <v>0</v>
      </c>
    </row>
    <row r="328" spans="1:31" x14ac:dyDescent="0.3">
      <c r="A328">
        <v>326</v>
      </c>
      <c r="B328">
        <f>'Flight Input'!T328</f>
        <v>6.5176910000154749</v>
      </c>
      <c r="C328">
        <f>'Flight Input'!X328</f>
        <v>9.8473272028000007</v>
      </c>
      <c r="E328">
        <f>C328-'Analysis raw'!$B$2</f>
        <v>-1.4644161342953765E-3</v>
      </c>
      <c r="F328">
        <f>IF('Flight Input'!$AS328,F327+E328*'Flight Input'!$AQ328,0)</f>
        <v>0</v>
      </c>
      <c r="G328">
        <f>IF('Flight Input'!$AZ328,G327+F328*'Flight Input'!$AQ328,0)</f>
        <v>0</v>
      </c>
      <c r="I328">
        <f>C328-'Analysis raw'!$B$3</f>
        <v>-1.0809877679376356E-2</v>
      </c>
      <c r="J328">
        <f>MEDIAN2(E328,'Analysis raw'!$B$12,2)</f>
        <v>-1.4644161342953765E-3</v>
      </c>
      <c r="K328">
        <f>AVERAGE2(E328,'Analysis raw'!$B$18,2)</f>
        <v>-1.4644161342953765E-3</v>
      </c>
      <c r="M328">
        <f>IF('Flight Input'!$AZ328,M327+E328*'Flight Input'!$AQ328,0)</f>
        <v>0</v>
      </c>
      <c r="N328">
        <f>IF('Flight Input'!$AZ328,N327+M328*'Flight Input'!$AQ328,0)</f>
        <v>0</v>
      </c>
      <c r="O328">
        <f>IF('Flight Input'!$AZ328,N328*'Analysis raw'!$B$4+'Analysis raw'!$B$5,0)</f>
        <v>0</v>
      </c>
      <c r="P328">
        <f>O328-'Flight Input'!$AE328</f>
        <v>0</v>
      </c>
      <c r="R328">
        <f>IF('Flight Input'!$AZ328,R327+J328*'Flight Input'!$AQ328,0)</f>
        <v>0</v>
      </c>
      <c r="S328">
        <f>IF('Flight Input'!$AZ328,S327+R328*'Flight Input'!$AQ328,0)</f>
        <v>0</v>
      </c>
      <c r="T328">
        <f>IF('Flight Input'!$AZ328,S328*'Analysis raw'!$B$13+'Analysis raw'!$B$14,0)</f>
        <v>0</v>
      </c>
      <c r="U328">
        <f>T328-'Flight Input'!$AE328</f>
        <v>0</v>
      </c>
      <c r="W328">
        <f>IF('Flight Input'!$AZ328,W327+K328*'Flight Input'!$AQ328,0)</f>
        <v>0</v>
      </c>
      <c r="X328">
        <f>IF('Flight Input'!$AZ328,X327+W328*'Flight Input'!$AQ328,0)</f>
        <v>0</v>
      </c>
      <c r="Y328">
        <f>IF('Flight Input'!$AZ328,X328*'Analysis raw'!$B$19+'Analysis raw'!$B$20,0)</f>
        <v>0</v>
      </c>
      <c r="Z328">
        <f>Y328-'Flight Input'!$AE328</f>
        <v>0</v>
      </c>
      <c r="AB328">
        <f>IF('Flight Input'!$AZ328,INTEGRAL2(E328,$B328,AB327,'Analysis raw'!$B$24),0)</f>
        <v>0</v>
      </c>
      <c r="AC328">
        <f>IF('Flight Input'!$AZ328,INTEGRAL2(AB328,$B328,AC327,'Analysis raw'!$B$25),0)</f>
        <v>0</v>
      </c>
      <c r="AD328">
        <f>IF('Flight Input'!$AZ328,AC328*'Analysis raw'!$B$26+'Analysis raw'!$B$27,0)</f>
        <v>0</v>
      </c>
      <c r="AE328">
        <f>AD328-'Flight Input'!$AE328</f>
        <v>0</v>
      </c>
    </row>
    <row r="329" spans="1:31" x14ac:dyDescent="0.3">
      <c r="A329">
        <v>327</v>
      </c>
      <c r="B329">
        <f>'Flight Input'!T329</f>
        <v>6.5365839999867603</v>
      </c>
      <c r="C329">
        <f>'Flight Input'!X329</f>
        <v>9.8647234016000009</v>
      </c>
      <c r="E329">
        <f>C329-'Analysis raw'!$B$2</f>
        <v>1.593178266570483E-2</v>
      </c>
      <c r="F329">
        <f>IF('Flight Input'!$AS329,F328+E329*'Flight Input'!$AQ329,0)</f>
        <v>0</v>
      </c>
      <c r="G329">
        <f>IF('Flight Input'!$AZ329,G328+F329*'Flight Input'!$AQ329,0)</f>
        <v>0</v>
      </c>
      <c r="I329">
        <f>C329-'Analysis raw'!$B$3</f>
        <v>6.5863211206238503E-3</v>
      </c>
      <c r="J329">
        <f>MEDIAN2(E329,'Analysis raw'!$B$12,2)</f>
        <v>1.593178266570483E-2</v>
      </c>
      <c r="K329">
        <f>AVERAGE2(E329,'Analysis raw'!$B$18,2)</f>
        <v>1.593178266570483E-2</v>
      </c>
      <c r="M329">
        <f>IF('Flight Input'!$AZ329,M328+E329*'Flight Input'!$AQ329,0)</f>
        <v>0</v>
      </c>
      <c r="N329">
        <f>IF('Flight Input'!$AZ329,N328+M329*'Flight Input'!$AQ329,0)</f>
        <v>0</v>
      </c>
      <c r="O329">
        <f>IF('Flight Input'!$AZ329,N329*'Analysis raw'!$B$4+'Analysis raw'!$B$5,0)</f>
        <v>0</v>
      </c>
      <c r="P329">
        <f>O329-'Flight Input'!$AE329</f>
        <v>0</v>
      </c>
      <c r="R329">
        <f>IF('Flight Input'!$AZ329,R328+J329*'Flight Input'!$AQ329,0)</f>
        <v>0</v>
      </c>
      <c r="S329">
        <f>IF('Flight Input'!$AZ329,S328+R329*'Flight Input'!$AQ329,0)</f>
        <v>0</v>
      </c>
      <c r="T329">
        <f>IF('Flight Input'!$AZ329,S329*'Analysis raw'!$B$13+'Analysis raw'!$B$14,0)</f>
        <v>0</v>
      </c>
      <c r="U329">
        <f>T329-'Flight Input'!$AE329</f>
        <v>0</v>
      </c>
      <c r="W329">
        <f>IF('Flight Input'!$AZ329,W328+K329*'Flight Input'!$AQ329,0)</f>
        <v>0</v>
      </c>
      <c r="X329">
        <f>IF('Flight Input'!$AZ329,X328+W329*'Flight Input'!$AQ329,0)</f>
        <v>0</v>
      </c>
      <c r="Y329">
        <f>IF('Flight Input'!$AZ329,X329*'Analysis raw'!$B$19+'Analysis raw'!$B$20,0)</f>
        <v>0</v>
      </c>
      <c r="Z329">
        <f>Y329-'Flight Input'!$AE329</f>
        <v>0</v>
      </c>
      <c r="AB329">
        <f>IF('Flight Input'!$AZ329,INTEGRAL2(E329,$B329,AB328,'Analysis raw'!$B$24),0)</f>
        <v>0</v>
      </c>
      <c r="AC329">
        <f>IF('Flight Input'!$AZ329,INTEGRAL2(AB329,$B329,AC328,'Analysis raw'!$B$25),0)</f>
        <v>0</v>
      </c>
      <c r="AD329">
        <f>IF('Flight Input'!$AZ329,AC329*'Analysis raw'!$B$26+'Analysis raw'!$B$27,0)</f>
        <v>0</v>
      </c>
      <c r="AE329">
        <f>AD329-'Flight Input'!$AE329</f>
        <v>0</v>
      </c>
    </row>
    <row r="330" spans="1:31" x14ac:dyDescent="0.3">
      <c r="A330">
        <v>328</v>
      </c>
      <c r="B330">
        <f>'Flight Input'!T330</f>
        <v>6.5573830000357702</v>
      </c>
      <c r="C330">
        <f>'Flight Input'!X330</f>
        <v>9.8534168530000006</v>
      </c>
      <c r="E330">
        <f>C330-'Analysis raw'!$B$2</f>
        <v>4.6252340657044755E-3</v>
      </c>
      <c r="F330">
        <f>IF('Flight Input'!$AS330,F329+E330*'Flight Input'!$AQ330,0)</f>
        <v>0</v>
      </c>
      <c r="G330">
        <f>IF('Flight Input'!$AZ330,G329+F330*'Flight Input'!$AQ330,0)</f>
        <v>0</v>
      </c>
      <c r="I330">
        <f>C330-'Analysis raw'!$B$3</f>
        <v>-4.7202274793765042E-3</v>
      </c>
      <c r="J330">
        <f>MEDIAN2(E330,'Analysis raw'!$B$12,2)</f>
        <v>4.6252340657044755E-3</v>
      </c>
      <c r="K330">
        <f>AVERAGE2(E330,'Analysis raw'!$B$18,2)</f>
        <v>4.6252340657044755E-3</v>
      </c>
      <c r="M330">
        <f>IF('Flight Input'!$AZ330,M329+E330*'Flight Input'!$AQ330,0)</f>
        <v>0</v>
      </c>
      <c r="N330">
        <f>IF('Flight Input'!$AZ330,N329+M330*'Flight Input'!$AQ330,0)</f>
        <v>0</v>
      </c>
      <c r="O330">
        <f>IF('Flight Input'!$AZ330,N330*'Analysis raw'!$B$4+'Analysis raw'!$B$5,0)</f>
        <v>0</v>
      </c>
      <c r="P330">
        <f>O330-'Flight Input'!$AE330</f>
        <v>0</v>
      </c>
      <c r="R330">
        <f>IF('Flight Input'!$AZ330,R329+J330*'Flight Input'!$AQ330,0)</f>
        <v>0</v>
      </c>
      <c r="S330">
        <f>IF('Flight Input'!$AZ330,S329+R330*'Flight Input'!$AQ330,0)</f>
        <v>0</v>
      </c>
      <c r="T330">
        <f>IF('Flight Input'!$AZ330,S330*'Analysis raw'!$B$13+'Analysis raw'!$B$14,0)</f>
        <v>0</v>
      </c>
      <c r="U330">
        <f>T330-'Flight Input'!$AE330</f>
        <v>0</v>
      </c>
      <c r="W330">
        <f>IF('Flight Input'!$AZ330,W329+K330*'Flight Input'!$AQ330,0)</f>
        <v>0</v>
      </c>
      <c r="X330">
        <f>IF('Flight Input'!$AZ330,X329+W330*'Flight Input'!$AQ330,0)</f>
        <v>0</v>
      </c>
      <c r="Y330">
        <f>IF('Flight Input'!$AZ330,X330*'Analysis raw'!$B$19+'Analysis raw'!$B$20,0)</f>
        <v>0</v>
      </c>
      <c r="Z330">
        <f>Y330-'Flight Input'!$AE330</f>
        <v>0</v>
      </c>
      <c r="AB330">
        <f>IF('Flight Input'!$AZ330,INTEGRAL2(E330,$B330,AB329,'Analysis raw'!$B$24),0)</f>
        <v>0</v>
      </c>
      <c r="AC330">
        <f>IF('Flight Input'!$AZ330,INTEGRAL2(AB330,$B330,AC329,'Analysis raw'!$B$25),0)</f>
        <v>0</v>
      </c>
      <c r="AD330">
        <f>IF('Flight Input'!$AZ330,AC330*'Analysis raw'!$B$26+'Analysis raw'!$B$27,0)</f>
        <v>0</v>
      </c>
      <c r="AE330">
        <f>AD330-'Flight Input'!$AE330</f>
        <v>0</v>
      </c>
    </row>
    <row r="331" spans="1:31" x14ac:dyDescent="0.3">
      <c r="A331">
        <v>329</v>
      </c>
      <c r="B331">
        <f>'Flight Input'!T331</f>
        <v>6.5778799999970943</v>
      </c>
      <c r="C331">
        <f>'Flight Input'!X331</f>
        <v>9.8303722829999991</v>
      </c>
      <c r="E331">
        <f>C331-'Analysis raw'!$B$2</f>
        <v>-1.841933593429701E-2</v>
      </c>
      <c r="F331">
        <f>IF('Flight Input'!$AS331,F330+E331*'Flight Input'!$AQ331,0)</f>
        <v>0</v>
      </c>
      <c r="G331">
        <f>IF('Flight Input'!$AZ331,G330+F331*'Flight Input'!$AQ331,0)</f>
        <v>0</v>
      </c>
      <c r="I331">
        <f>C331-'Analysis raw'!$B$3</f>
        <v>-2.7764797479377989E-2</v>
      </c>
      <c r="J331">
        <f>MEDIAN2(E331,'Analysis raw'!$B$12,2)</f>
        <v>-1.841933593429701E-2</v>
      </c>
      <c r="K331">
        <f>AVERAGE2(E331,'Analysis raw'!$B$18,2)</f>
        <v>-1.841933593429701E-2</v>
      </c>
      <c r="M331">
        <f>IF('Flight Input'!$AZ331,M330+E331*'Flight Input'!$AQ331,0)</f>
        <v>0</v>
      </c>
      <c r="N331">
        <f>IF('Flight Input'!$AZ331,N330+M331*'Flight Input'!$AQ331,0)</f>
        <v>0</v>
      </c>
      <c r="O331">
        <f>IF('Flight Input'!$AZ331,N331*'Analysis raw'!$B$4+'Analysis raw'!$B$5,0)</f>
        <v>0</v>
      </c>
      <c r="P331">
        <f>O331-'Flight Input'!$AE331</f>
        <v>0</v>
      </c>
      <c r="R331">
        <f>IF('Flight Input'!$AZ331,R330+J331*'Flight Input'!$AQ331,0)</f>
        <v>0</v>
      </c>
      <c r="S331">
        <f>IF('Flight Input'!$AZ331,S330+R331*'Flight Input'!$AQ331,0)</f>
        <v>0</v>
      </c>
      <c r="T331">
        <f>IF('Flight Input'!$AZ331,S331*'Analysis raw'!$B$13+'Analysis raw'!$B$14,0)</f>
        <v>0</v>
      </c>
      <c r="U331">
        <f>T331-'Flight Input'!$AE331</f>
        <v>0</v>
      </c>
      <c r="W331">
        <f>IF('Flight Input'!$AZ331,W330+K331*'Flight Input'!$AQ331,0)</f>
        <v>0</v>
      </c>
      <c r="X331">
        <f>IF('Flight Input'!$AZ331,X330+W331*'Flight Input'!$AQ331,0)</f>
        <v>0</v>
      </c>
      <c r="Y331">
        <f>IF('Flight Input'!$AZ331,X331*'Analysis raw'!$B$19+'Analysis raw'!$B$20,0)</f>
        <v>0</v>
      </c>
      <c r="Z331">
        <f>Y331-'Flight Input'!$AE331</f>
        <v>0</v>
      </c>
      <c r="AB331">
        <f>IF('Flight Input'!$AZ331,INTEGRAL2(E331,$B331,AB330,'Analysis raw'!$B$24),0)</f>
        <v>0</v>
      </c>
      <c r="AC331">
        <f>IF('Flight Input'!$AZ331,INTEGRAL2(AB331,$B331,AC330,'Analysis raw'!$B$25),0)</f>
        <v>0</v>
      </c>
      <c r="AD331">
        <f>IF('Flight Input'!$AZ331,AC331*'Analysis raw'!$B$26+'Analysis raw'!$B$27,0)</f>
        <v>0</v>
      </c>
      <c r="AE331">
        <f>AD331-'Flight Input'!$AE331</f>
        <v>0</v>
      </c>
    </row>
    <row r="332" spans="1:31" x14ac:dyDescent="0.3">
      <c r="A332">
        <v>330</v>
      </c>
      <c r="B332">
        <f>'Flight Input'!T332</f>
        <v>6.5993220000527799</v>
      </c>
      <c r="C332">
        <f>'Flight Input'!X332</f>
        <v>9.841747475</v>
      </c>
      <c r="E332">
        <f>C332-'Analysis raw'!$B$2</f>
        <v>-7.0441439342960877E-3</v>
      </c>
      <c r="F332">
        <f>IF('Flight Input'!$AS332,F331+E332*'Flight Input'!$AQ332,0)</f>
        <v>0</v>
      </c>
      <c r="G332">
        <f>IF('Flight Input'!$AZ332,G331+F332*'Flight Input'!$AQ332,0)</f>
        <v>0</v>
      </c>
      <c r="I332">
        <f>C332-'Analysis raw'!$B$3</f>
        <v>-1.6389605479377067E-2</v>
      </c>
      <c r="J332">
        <f>MEDIAN2(E332,'Analysis raw'!$B$12,2)</f>
        <v>-7.0441439342960877E-3</v>
      </c>
      <c r="K332">
        <f>AVERAGE2(E332,'Analysis raw'!$B$18,2)</f>
        <v>-7.0441439342960877E-3</v>
      </c>
      <c r="M332">
        <f>IF('Flight Input'!$AZ332,M331+E332*'Flight Input'!$AQ332,0)</f>
        <v>0</v>
      </c>
      <c r="N332">
        <f>IF('Flight Input'!$AZ332,N331+M332*'Flight Input'!$AQ332,0)</f>
        <v>0</v>
      </c>
      <c r="O332">
        <f>IF('Flight Input'!$AZ332,N332*'Analysis raw'!$B$4+'Analysis raw'!$B$5,0)</f>
        <v>0</v>
      </c>
      <c r="P332">
        <f>O332-'Flight Input'!$AE332</f>
        <v>0</v>
      </c>
      <c r="R332">
        <f>IF('Flight Input'!$AZ332,R331+J332*'Flight Input'!$AQ332,0)</f>
        <v>0</v>
      </c>
      <c r="S332">
        <f>IF('Flight Input'!$AZ332,S331+R332*'Flight Input'!$AQ332,0)</f>
        <v>0</v>
      </c>
      <c r="T332">
        <f>IF('Flight Input'!$AZ332,S332*'Analysis raw'!$B$13+'Analysis raw'!$B$14,0)</f>
        <v>0</v>
      </c>
      <c r="U332">
        <f>T332-'Flight Input'!$AE332</f>
        <v>0</v>
      </c>
      <c r="W332">
        <f>IF('Flight Input'!$AZ332,W331+K332*'Flight Input'!$AQ332,0)</f>
        <v>0</v>
      </c>
      <c r="X332">
        <f>IF('Flight Input'!$AZ332,X331+W332*'Flight Input'!$AQ332,0)</f>
        <v>0</v>
      </c>
      <c r="Y332">
        <f>IF('Flight Input'!$AZ332,X332*'Analysis raw'!$B$19+'Analysis raw'!$B$20,0)</f>
        <v>0</v>
      </c>
      <c r="Z332">
        <f>Y332-'Flight Input'!$AE332</f>
        <v>0</v>
      </c>
      <c r="AB332">
        <f>IF('Flight Input'!$AZ332,INTEGRAL2(E332,$B332,AB331,'Analysis raw'!$B$24),0)</f>
        <v>0</v>
      </c>
      <c r="AC332">
        <f>IF('Flight Input'!$AZ332,INTEGRAL2(AB332,$B332,AC331,'Analysis raw'!$B$25),0)</f>
        <v>0</v>
      </c>
      <c r="AD332">
        <f>IF('Flight Input'!$AZ332,AC332*'Analysis raw'!$B$26+'Analysis raw'!$B$27,0)</f>
        <v>0</v>
      </c>
      <c r="AE332">
        <f>AD332-'Flight Input'!$AE332</f>
        <v>0</v>
      </c>
    </row>
    <row r="333" spans="1:31" x14ac:dyDescent="0.3">
      <c r="A333">
        <v>331</v>
      </c>
      <c r="B333">
        <f>'Flight Input'!T333</f>
        <v>6.6187879999633878</v>
      </c>
      <c r="C333">
        <f>'Flight Input'!X333</f>
        <v>9.8495826288000004</v>
      </c>
      <c r="E333">
        <f>C333-'Analysis raw'!$B$2</f>
        <v>7.910098657042397E-4</v>
      </c>
      <c r="F333">
        <f>IF('Flight Input'!$AS333,F332+E333*'Flight Input'!$AQ333,0)</f>
        <v>0</v>
      </c>
      <c r="G333">
        <f>IF('Flight Input'!$AZ333,G332+F333*'Flight Input'!$AQ333,0)</f>
        <v>0</v>
      </c>
      <c r="I333">
        <f>C333-'Analysis raw'!$B$3</f>
        <v>-8.55445167937674E-3</v>
      </c>
      <c r="J333">
        <f>MEDIAN2(E333,'Analysis raw'!$B$12,2)</f>
        <v>7.910098657042397E-4</v>
      </c>
      <c r="K333">
        <f>AVERAGE2(E333,'Analysis raw'!$B$18,2)</f>
        <v>7.910098657042397E-4</v>
      </c>
      <c r="M333">
        <f>IF('Flight Input'!$AZ333,M332+E333*'Flight Input'!$AQ333,0)</f>
        <v>0</v>
      </c>
      <c r="N333">
        <f>IF('Flight Input'!$AZ333,N332+M333*'Flight Input'!$AQ333,0)</f>
        <v>0</v>
      </c>
      <c r="O333">
        <f>IF('Flight Input'!$AZ333,N333*'Analysis raw'!$B$4+'Analysis raw'!$B$5,0)</f>
        <v>0</v>
      </c>
      <c r="P333">
        <f>O333-'Flight Input'!$AE333</f>
        <v>0</v>
      </c>
      <c r="R333">
        <f>IF('Flight Input'!$AZ333,R332+J333*'Flight Input'!$AQ333,0)</f>
        <v>0</v>
      </c>
      <c r="S333">
        <f>IF('Flight Input'!$AZ333,S332+R333*'Flight Input'!$AQ333,0)</f>
        <v>0</v>
      </c>
      <c r="T333">
        <f>IF('Flight Input'!$AZ333,S333*'Analysis raw'!$B$13+'Analysis raw'!$B$14,0)</f>
        <v>0</v>
      </c>
      <c r="U333">
        <f>T333-'Flight Input'!$AE333</f>
        <v>0</v>
      </c>
      <c r="W333">
        <f>IF('Flight Input'!$AZ333,W332+K333*'Flight Input'!$AQ333,0)</f>
        <v>0</v>
      </c>
      <c r="X333">
        <f>IF('Flight Input'!$AZ333,X332+W333*'Flight Input'!$AQ333,0)</f>
        <v>0</v>
      </c>
      <c r="Y333">
        <f>IF('Flight Input'!$AZ333,X333*'Analysis raw'!$B$19+'Analysis raw'!$B$20,0)</f>
        <v>0</v>
      </c>
      <c r="Z333">
        <f>Y333-'Flight Input'!$AE333</f>
        <v>0</v>
      </c>
      <c r="AB333">
        <f>IF('Flight Input'!$AZ333,INTEGRAL2(E333,$B333,AB332,'Analysis raw'!$B$24),0)</f>
        <v>0</v>
      </c>
      <c r="AC333">
        <f>IF('Flight Input'!$AZ333,INTEGRAL2(AB333,$B333,AC332,'Analysis raw'!$B$25),0)</f>
        <v>0</v>
      </c>
      <c r="AD333">
        <f>IF('Flight Input'!$AZ333,AC333*'Analysis raw'!$B$26+'Analysis raw'!$B$27,0)</f>
        <v>0</v>
      </c>
      <c r="AE333">
        <f>AD333-'Flight Input'!$AE333</f>
        <v>0</v>
      </c>
    </row>
    <row r="334" spans="1:31" x14ac:dyDescent="0.3">
      <c r="A334">
        <v>332</v>
      </c>
      <c r="B334">
        <f>'Flight Input'!T334</f>
        <v>6.6401580000529066</v>
      </c>
      <c r="C334">
        <f>'Flight Input'!X334</f>
        <v>9.847366427599999</v>
      </c>
      <c r="E334">
        <f>C334-'Analysis raw'!$B$2</f>
        <v>-1.4251913342970823E-3</v>
      </c>
      <c r="F334">
        <f>IF('Flight Input'!$AS334,F333+E334*'Flight Input'!$AQ334,0)</f>
        <v>0</v>
      </c>
      <c r="G334">
        <f>IF('Flight Input'!$AZ334,G333+F334*'Flight Input'!$AQ334,0)</f>
        <v>0</v>
      </c>
      <c r="I334">
        <f>C334-'Analysis raw'!$B$3</f>
        <v>-1.0770652879378062E-2</v>
      </c>
      <c r="J334">
        <f>MEDIAN2(E334,'Analysis raw'!$B$12,2)</f>
        <v>-1.4251913342970823E-3</v>
      </c>
      <c r="K334">
        <f>AVERAGE2(E334,'Analysis raw'!$B$18,2)</f>
        <v>-1.4251913342970823E-3</v>
      </c>
      <c r="M334">
        <f>IF('Flight Input'!$AZ334,M333+E334*'Flight Input'!$AQ334,0)</f>
        <v>0</v>
      </c>
      <c r="N334">
        <f>IF('Flight Input'!$AZ334,N333+M334*'Flight Input'!$AQ334,0)</f>
        <v>0</v>
      </c>
      <c r="O334">
        <f>IF('Flight Input'!$AZ334,N334*'Analysis raw'!$B$4+'Analysis raw'!$B$5,0)</f>
        <v>0</v>
      </c>
      <c r="P334">
        <f>O334-'Flight Input'!$AE334</f>
        <v>0</v>
      </c>
      <c r="R334">
        <f>IF('Flight Input'!$AZ334,R333+J334*'Flight Input'!$AQ334,0)</f>
        <v>0</v>
      </c>
      <c r="S334">
        <f>IF('Flight Input'!$AZ334,S333+R334*'Flight Input'!$AQ334,0)</f>
        <v>0</v>
      </c>
      <c r="T334">
        <f>IF('Flight Input'!$AZ334,S334*'Analysis raw'!$B$13+'Analysis raw'!$B$14,0)</f>
        <v>0</v>
      </c>
      <c r="U334">
        <f>T334-'Flight Input'!$AE334</f>
        <v>0</v>
      </c>
      <c r="W334">
        <f>IF('Flight Input'!$AZ334,W333+K334*'Flight Input'!$AQ334,0)</f>
        <v>0</v>
      </c>
      <c r="X334">
        <f>IF('Flight Input'!$AZ334,X333+W334*'Flight Input'!$AQ334,0)</f>
        <v>0</v>
      </c>
      <c r="Y334">
        <f>IF('Flight Input'!$AZ334,X334*'Analysis raw'!$B$19+'Analysis raw'!$B$20,0)</f>
        <v>0</v>
      </c>
      <c r="Z334">
        <f>Y334-'Flight Input'!$AE334</f>
        <v>0</v>
      </c>
      <c r="AB334">
        <f>IF('Flight Input'!$AZ334,INTEGRAL2(E334,$B334,AB333,'Analysis raw'!$B$24),0)</f>
        <v>0</v>
      </c>
      <c r="AC334">
        <f>IF('Flight Input'!$AZ334,INTEGRAL2(AB334,$B334,AC333,'Analysis raw'!$B$25),0)</f>
        <v>0</v>
      </c>
      <c r="AD334">
        <f>IF('Flight Input'!$AZ334,AC334*'Analysis raw'!$B$26+'Analysis raw'!$B$27,0)</f>
        <v>0</v>
      </c>
      <c r="AE334">
        <f>AD334-'Flight Input'!$AE334</f>
        <v>0</v>
      </c>
    </row>
    <row r="335" spans="1:31" x14ac:dyDescent="0.3">
      <c r="A335">
        <v>333</v>
      </c>
      <c r="B335">
        <f>'Flight Input'!T335</f>
        <v>6.6578679999802262</v>
      </c>
      <c r="C335">
        <f>'Flight Input'!X335</f>
        <v>9.8472487532000006</v>
      </c>
      <c r="E335">
        <f>C335-'Analysis raw'!$B$2</f>
        <v>-1.5428657342955177E-3</v>
      </c>
      <c r="F335">
        <f>IF('Flight Input'!$AS335,F334+E335*'Flight Input'!$AQ335,0)</f>
        <v>0</v>
      </c>
      <c r="G335">
        <f>IF('Flight Input'!$AZ335,G334+F335*'Flight Input'!$AQ335,0)</f>
        <v>0</v>
      </c>
      <c r="I335">
        <f>C335-'Analysis raw'!$B$3</f>
        <v>-1.0888327279376497E-2</v>
      </c>
      <c r="J335">
        <f>MEDIAN2(E335,'Analysis raw'!$B$12,2)</f>
        <v>-1.5428657342955177E-3</v>
      </c>
      <c r="K335">
        <f>AVERAGE2(E335,'Analysis raw'!$B$18,2)</f>
        <v>-1.5428657342955177E-3</v>
      </c>
      <c r="M335">
        <f>IF('Flight Input'!$AZ335,M334+E335*'Flight Input'!$AQ335,0)</f>
        <v>0</v>
      </c>
      <c r="N335">
        <f>IF('Flight Input'!$AZ335,N334+M335*'Flight Input'!$AQ335,0)</f>
        <v>0</v>
      </c>
      <c r="O335">
        <f>IF('Flight Input'!$AZ335,N335*'Analysis raw'!$B$4+'Analysis raw'!$B$5,0)</f>
        <v>0</v>
      </c>
      <c r="P335">
        <f>O335-'Flight Input'!$AE335</f>
        <v>0</v>
      </c>
      <c r="R335">
        <f>IF('Flight Input'!$AZ335,R334+J335*'Flight Input'!$AQ335,0)</f>
        <v>0</v>
      </c>
      <c r="S335">
        <f>IF('Flight Input'!$AZ335,S334+R335*'Flight Input'!$AQ335,0)</f>
        <v>0</v>
      </c>
      <c r="T335">
        <f>IF('Flight Input'!$AZ335,S335*'Analysis raw'!$B$13+'Analysis raw'!$B$14,0)</f>
        <v>0</v>
      </c>
      <c r="U335">
        <f>T335-'Flight Input'!$AE335</f>
        <v>0</v>
      </c>
      <c r="W335">
        <f>IF('Flight Input'!$AZ335,W334+K335*'Flight Input'!$AQ335,0)</f>
        <v>0</v>
      </c>
      <c r="X335">
        <f>IF('Flight Input'!$AZ335,X334+W335*'Flight Input'!$AQ335,0)</f>
        <v>0</v>
      </c>
      <c r="Y335">
        <f>IF('Flight Input'!$AZ335,X335*'Analysis raw'!$B$19+'Analysis raw'!$B$20,0)</f>
        <v>0</v>
      </c>
      <c r="Z335">
        <f>Y335-'Flight Input'!$AE335</f>
        <v>0</v>
      </c>
      <c r="AB335">
        <f>IF('Flight Input'!$AZ335,INTEGRAL2(E335,$B335,AB334,'Analysis raw'!$B$24),0)</f>
        <v>0</v>
      </c>
      <c r="AC335">
        <f>IF('Flight Input'!$AZ335,INTEGRAL2(AB335,$B335,AC334,'Analysis raw'!$B$25),0)</f>
        <v>0</v>
      </c>
      <c r="AD335">
        <f>IF('Flight Input'!$AZ335,AC335*'Analysis raw'!$B$26+'Analysis raw'!$B$27,0)</f>
        <v>0</v>
      </c>
      <c r="AE335">
        <f>AD335-'Flight Input'!$AE335</f>
        <v>0</v>
      </c>
    </row>
    <row r="336" spans="1:31" x14ac:dyDescent="0.3">
      <c r="A336">
        <v>334</v>
      </c>
      <c r="B336">
        <f>'Flight Input'!T336</f>
        <v>6.679046000004746</v>
      </c>
      <c r="C336">
        <f>'Flight Input'!X336</f>
        <v>9.8503573186000004</v>
      </c>
      <c r="E336">
        <f>C336-'Analysis raw'!$B$2</f>
        <v>1.565699665704301E-3</v>
      </c>
      <c r="F336">
        <f>IF('Flight Input'!$AS336,F335+E336*'Flight Input'!$AQ336,0)</f>
        <v>0</v>
      </c>
      <c r="G336">
        <f>IF('Flight Input'!$AZ336,G335+F336*'Flight Input'!$AQ336,0)</f>
        <v>0</v>
      </c>
      <c r="I336">
        <f>C336-'Analysis raw'!$B$3</f>
        <v>-7.7797618793766787E-3</v>
      </c>
      <c r="J336">
        <f>MEDIAN2(E336,'Analysis raw'!$B$12,2)</f>
        <v>1.565699665704301E-3</v>
      </c>
      <c r="K336">
        <f>AVERAGE2(E336,'Analysis raw'!$B$18,2)</f>
        <v>1.565699665704301E-3</v>
      </c>
      <c r="M336">
        <f>IF('Flight Input'!$AZ336,M335+E336*'Flight Input'!$AQ336,0)</f>
        <v>0</v>
      </c>
      <c r="N336">
        <f>IF('Flight Input'!$AZ336,N335+M336*'Flight Input'!$AQ336,0)</f>
        <v>0</v>
      </c>
      <c r="O336">
        <f>IF('Flight Input'!$AZ336,N336*'Analysis raw'!$B$4+'Analysis raw'!$B$5,0)</f>
        <v>0</v>
      </c>
      <c r="P336">
        <f>O336-'Flight Input'!$AE336</f>
        <v>0</v>
      </c>
      <c r="R336">
        <f>IF('Flight Input'!$AZ336,R335+J336*'Flight Input'!$AQ336,0)</f>
        <v>0</v>
      </c>
      <c r="S336">
        <f>IF('Flight Input'!$AZ336,S335+R336*'Flight Input'!$AQ336,0)</f>
        <v>0</v>
      </c>
      <c r="T336">
        <f>IF('Flight Input'!$AZ336,S336*'Analysis raw'!$B$13+'Analysis raw'!$B$14,0)</f>
        <v>0</v>
      </c>
      <c r="U336">
        <f>T336-'Flight Input'!$AE336</f>
        <v>0</v>
      </c>
      <c r="W336">
        <f>IF('Flight Input'!$AZ336,W335+K336*'Flight Input'!$AQ336,0)</f>
        <v>0</v>
      </c>
      <c r="X336">
        <f>IF('Flight Input'!$AZ336,X335+W336*'Flight Input'!$AQ336,0)</f>
        <v>0</v>
      </c>
      <c r="Y336">
        <f>IF('Flight Input'!$AZ336,X336*'Analysis raw'!$B$19+'Analysis raw'!$B$20,0)</f>
        <v>0</v>
      </c>
      <c r="Z336">
        <f>Y336-'Flight Input'!$AE336</f>
        <v>0</v>
      </c>
      <c r="AB336">
        <f>IF('Flight Input'!$AZ336,INTEGRAL2(E336,$B336,AB335,'Analysis raw'!$B$24),0)</f>
        <v>0</v>
      </c>
      <c r="AC336">
        <f>IF('Flight Input'!$AZ336,INTEGRAL2(AB336,$B336,AC335,'Analysis raw'!$B$25),0)</f>
        <v>0</v>
      </c>
      <c r="AD336">
        <f>IF('Flight Input'!$AZ336,AC336*'Analysis raw'!$B$26+'Analysis raw'!$B$27,0)</f>
        <v>0</v>
      </c>
      <c r="AE336">
        <f>AD336-'Flight Input'!$AE336</f>
        <v>0</v>
      </c>
    </row>
    <row r="337" spans="1:31" x14ac:dyDescent="0.3">
      <c r="A337">
        <v>335</v>
      </c>
      <c r="B337">
        <f>'Flight Input'!T337</f>
        <v>6.6974209999898449</v>
      </c>
      <c r="C337">
        <f>'Flight Input'!X337</f>
        <v>9.8497395280000006</v>
      </c>
      <c r="E337">
        <f>C337-'Analysis raw'!$B$2</f>
        <v>9.4790906570452194E-4</v>
      </c>
      <c r="F337">
        <f>IF('Flight Input'!$AS337,F336+E337*'Flight Input'!$AQ337,0)</f>
        <v>0</v>
      </c>
      <c r="G337">
        <f>IF('Flight Input'!$AZ337,G336+F337*'Flight Input'!$AQ337,0)</f>
        <v>0</v>
      </c>
      <c r="I337">
        <f>C337-'Analysis raw'!$B$3</f>
        <v>-8.3975524793764578E-3</v>
      </c>
      <c r="J337">
        <f>MEDIAN2(E337,'Analysis raw'!$B$12,2)</f>
        <v>9.4790906570452194E-4</v>
      </c>
      <c r="K337">
        <f>AVERAGE2(E337,'Analysis raw'!$B$18,2)</f>
        <v>9.4790906570452194E-4</v>
      </c>
      <c r="M337">
        <f>IF('Flight Input'!$AZ337,M336+E337*'Flight Input'!$AQ337,0)</f>
        <v>0</v>
      </c>
      <c r="N337">
        <f>IF('Flight Input'!$AZ337,N336+M337*'Flight Input'!$AQ337,0)</f>
        <v>0</v>
      </c>
      <c r="O337">
        <f>IF('Flight Input'!$AZ337,N337*'Analysis raw'!$B$4+'Analysis raw'!$B$5,0)</f>
        <v>0</v>
      </c>
      <c r="P337">
        <f>O337-'Flight Input'!$AE337</f>
        <v>0</v>
      </c>
      <c r="R337">
        <f>IF('Flight Input'!$AZ337,R336+J337*'Flight Input'!$AQ337,0)</f>
        <v>0</v>
      </c>
      <c r="S337">
        <f>IF('Flight Input'!$AZ337,S336+R337*'Flight Input'!$AQ337,0)</f>
        <v>0</v>
      </c>
      <c r="T337">
        <f>IF('Flight Input'!$AZ337,S337*'Analysis raw'!$B$13+'Analysis raw'!$B$14,0)</f>
        <v>0</v>
      </c>
      <c r="U337">
        <f>T337-'Flight Input'!$AE337</f>
        <v>0</v>
      </c>
      <c r="W337">
        <f>IF('Flight Input'!$AZ337,W336+K337*'Flight Input'!$AQ337,0)</f>
        <v>0</v>
      </c>
      <c r="X337">
        <f>IF('Flight Input'!$AZ337,X336+W337*'Flight Input'!$AQ337,0)</f>
        <v>0</v>
      </c>
      <c r="Y337">
        <f>IF('Flight Input'!$AZ337,X337*'Analysis raw'!$B$19+'Analysis raw'!$B$20,0)</f>
        <v>0</v>
      </c>
      <c r="Z337">
        <f>Y337-'Flight Input'!$AE337</f>
        <v>0</v>
      </c>
      <c r="AB337">
        <f>IF('Flight Input'!$AZ337,INTEGRAL2(E337,$B337,AB336,'Analysis raw'!$B$24),0)</f>
        <v>0</v>
      </c>
      <c r="AC337">
        <f>IF('Flight Input'!$AZ337,INTEGRAL2(AB337,$B337,AC336,'Analysis raw'!$B$25),0)</f>
        <v>0</v>
      </c>
      <c r="AD337">
        <f>IF('Flight Input'!$AZ337,AC337*'Analysis raw'!$B$26+'Analysis raw'!$B$27,0)</f>
        <v>0</v>
      </c>
      <c r="AE337">
        <f>AD337-'Flight Input'!$AE337</f>
        <v>0</v>
      </c>
    </row>
    <row r="338" spans="1:31" x14ac:dyDescent="0.3">
      <c r="A338">
        <v>336</v>
      </c>
      <c r="B338">
        <f>'Flight Input'!T338</f>
        <v>6.7192130000330508</v>
      </c>
      <c r="C338">
        <f>'Flight Input'!X338</f>
        <v>9.8497003032000023</v>
      </c>
      <c r="E338">
        <f>C338-'Analysis raw'!$B$2</f>
        <v>9.0868426570622773E-4</v>
      </c>
      <c r="F338">
        <f>IF('Flight Input'!$AS338,F337+E338*'Flight Input'!$AQ338,0)</f>
        <v>0</v>
      </c>
      <c r="G338">
        <f>IF('Flight Input'!$AZ338,G337+F338*'Flight Input'!$AQ338,0)</f>
        <v>0</v>
      </c>
      <c r="I338">
        <f>C338-'Analysis raw'!$B$3</f>
        <v>-8.436777279374752E-3</v>
      </c>
      <c r="J338">
        <f>MEDIAN2(E338,'Analysis raw'!$B$12,2)</f>
        <v>9.0868426570622773E-4</v>
      </c>
      <c r="K338">
        <f>AVERAGE2(E338,'Analysis raw'!$B$18,2)</f>
        <v>9.0868426570622773E-4</v>
      </c>
      <c r="M338">
        <f>IF('Flight Input'!$AZ338,M337+E338*'Flight Input'!$AQ338,0)</f>
        <v>0</v>
      </c>
      <c r="N338">
        <f>IF('Flight Input'!$AZ338,N337+M338*'Flight Input'!$AQ338,0)</f>
        <v>0</v>
      </c>
      <c r="O338">
        <f>IF('Flight Input'!$AZ338,N338*'Analysis raw'!$B$4+'Analysis raw'!$B$5,0)</f>
        <v>0</v>
      </c>
      <c r="P338">
        <f>O338-'Flight Input'!$AE338</f>
        <v>0</v>
      </c>
      <c r="R338">
        <f>IF('Flight Input'!$AZ338,R337+J338*'Flight Input'!$AQ338,0)</f>
        <v>0</v>
      </c>
      <c r="S338">
        <f>IF('Flight Input'!$AZ338,S337+R338*'Flight Input'!$AQ338,0)</f>
        <v>0</v>
      </c>
      <c r="T338">
        <f>IF('Flight Input'!$AZ338,S338*'Analysis raw'!$B$13+'Analysis raw'!$B$14,0)</f>
        <v>0</v>
      </c>
      <c r="U338">
        <f>T338-'Flight Input'!$AE338</f>
        <v>0</v>
      </c>
      <c r="W338">
        <f>IF('Flight Input'!$AZ338,W337+K338*'Flight Input'!$AQ338,0)</f>
        <v>0</v>
      </c>
      <c r="X338">
        <f>IF('Flight Input'!$AZ338,X337+W338*'Flight Input'!$AQ338,0)</f>
        <v>0</v>
      </c>
      <c r="Y338">
        <f>IF('Flight Input'!$AZ338,X338*'Analysis raw'!$B$19+'Analysis raw'!$B$20,0)</f>
        <v>0</v>
      </c>
      <c r="Z338">
        <f>Y338-'Flight Input'!$AE338</f>
        <v>0</v>
      </c>
      <c r="AB338">
        <f>IF('Flight Input'!$AZ338,INTEGRAL2(E338,$B338,AB337,'Analysis raw'!$B$24),0)</f>
        <v>0</v>
      </c>
      <c r="AC338">
        <f>IF('Flight Input'!$AZ338,INTEGRAL2(AB338,$B338,AC337,'Analysis raw'!$B$25),0)</f>
        <v>0</v>
      </c>
      <c r="AD338">
        <f>IF('Flight Input'!$AZ338,AC338*'Analysis raw'!$B$26+'Analysis raw'!$B$27,0)</f>
        <v>0</v>
      </c>
      <c r="AE338">
        <f>AD338-'Flight Input'!$AE338</f>
        <v>0</v>
      </c>
    </row>
    <row r="339" spans="1:31" x14ac:dyDescent="0.3">
      <c r="A339">
        <v>337</v>
      </c>
      <c r="B339">
        <f>'Flight Input'!T339</f>
        <v>6.7390809999778867</v>
      </c>
      <c r="C339">
        <f>'Flight Input'!X339</f>
        <v>9.8497199155999997</v>
      </c>
      <c r="E339">
        <f>C339-'Analysis raw'!$B$2</f>
        <v>9.2829666570359848E-4</v>
      </c>
      <c r="F339">
        <f>IF('Flight Input'!$AS339,F338+E339*'Flight Input'!$AQ339,0)</f>
        <v>0</v>
      </c>
      <c r="G339">
        <f>IF('Flight Input'!$AZ339,G338+F339*'Flight Input'!$AQ339,0)</f>
        <v>0</v>
      </c>
      <c r="I339">
        <f>C339-'Analysis raw'!$B$3</f>
        <v>-8.4171648793773812E-3</v>
      </c>
      <c r="J339">
        <f>MEDIAN2(E339,'Analysis raw'!$B$12,2)</f>
        <v>9.2829666570359848E-4</v>
      </c>
      <c r="K339">
        <f>AVERAGE2(E339,'Analysis raw'!$B$18,2)</f>
        <v>9.2829666570359848E-4</v>
      </c>
      <c r="M339">
        <f>IF('Flight Input'!$AZ339,M338+E339*'Flight Input'!$AQ339,0)</f>
        <v>0</v>
      </c>
      <c r="N339">
        <f>IF('Flight Input'!$AZ339,N338+M339*'Flight Input'!$AQ339,0)</f>
        <v>0</v>
      </c>
      <c r="O339">
        <f>IF('Flight Input'!$AZ339,N339*'Analysis raw'!$B$4+'Analysis raw'!$B$5,0)</f>
        <v>0</v>
      </c>
      <c r="P339">
        <f>O339-'Flight Input'!$AE339</f>
        <v>0</v>
      </c>
      <c r="R339">
        <f>IF('Flight Input'!$AZ339,R338+J339*'Flight Input'!$AQ339,0)</f>
        <v>0</v>
      </c>
      <c r="S339">
        <f>IF('Flight Input'!$AZ339,S338+R339*'Flight Input'!$AQ339,0)</f>
        <v>0</v>
      </c>
      <c r="T339">
        <f>IF('Flight Input'!$AZ339,S339*'Analysis raw'!$B$13+'Analysis raw'!$B$14,0)</f>
        <v>0</v>
      </c>
      <c r="U339">
        <f>T339-'Flight Input'!$AE339</f>
        <v>0</v>
      </c>
      <c r="W339">
        <f>IF('Flight Input'!$AZ339,W338+K339*'Flight Input'!$AQ339,0)</f>
        <v>0</v>
      </c>
      <c r="X339">
        <f>IF('Flight Input'!$AZ339,X338+W339*'Flight Input'!$AQ339,0)</f>
        <v>0</v>
      </c>
      <c r="Y339">
        <f>IF('Flight Input'!$AZ339,X339*'Analysis raw'!$B$19+'Analysis raw'!$B$20,0)</f>
        <v>0</v>
      </c>
      <c r="Z339">
        <f>Y339-'Flight Input'!$AE339</f>
        <v>0</v>
      </c>
      <c r="AB339">
        <f>IF('Flight Input'!$AZ339,INTEGRAL2(E339,$B339,AB338,'Analysis raw'!$B$24),0)</f>
        <v>0</v>
      </c>
      <c r="AC339">
        <f>IF('Flight Input'!$AZ339,INTEGRAL2(AB339,$B339,AC338,'Analysis raw'!$B$25),0)</f>
        <v>0</v>
      </c>
      <c r="AD339">
        <f>IF('Flight Input'!$AZ339,AC339*'Analysis raw'!$B$26+'Analysis raw'!$B$27,0)</f>
        <v>0</v>
      </c>
      <c r="AE339">
        <f>AD339-'Flight Input'!$AE339</f>
        <v>0</v>
      </c>
    </row>
    <row r="340" spans="1:31" x14ac:dyDescent="0.3">
      <c r="A340">
        <v>338</v>
      </c>
      <c r="B340">
        <f>'Flight Input'!T340</f>
        <v>6.7588580000447109</v>
      </c>
      <c r="C340">
        <f>'Flight Input'!X340</f>
        <v>9.8491119311999995</v>
      </c>
      <c r="E340">
        <f>C340-'Analysis raw'!$B$2</f>
        <v>3.20312265703393E-4</v>
      </c>
      <c r="F340">
        <f>IF('Flight Input'!$AS340,F339+E340*'Flight Input'!$AQ340,0)</f>
        <v>0</v>
      </c>
      <c r="G340">
        <f>IF('Flight Input'!$AZ340,G339+F340*'Flight Input'!$AQ340,0)</f>
        <v>0</v>
      </c>
      <c r="I340">
        <f>C340-'Analysis raw'!$B$3</f>
        <v>-9.0251492793775867E-3</v>
      </c>
      <c r="J340">
        <f>MEDIAN2(E340,'Analysis raw'!$B$12,2)</f>
        <v>3.20312265703393E-4</v>
      </c>
      <c r="K340">
        <f>AVERAGE2(E340,'Analysis raw'!$B$18,2)</f>
        <v>3.20312265703393E-4</v>
      </c>
      <c r="M340">
        <f>IF('Flight Input'!$AZ340,M339+E340*'Flight Input'!$AQ340,0)</f>
        <v>0</v>
      </c>
      <c r="N340">
        <f>IF('Flight Input'!$AZ340,N339+M340*'Flight Input'!$AQ340,0)</f>
        <v>0</v>
      </c>
      <c r="O340">
        <f>IF('Flight Input'!$AZ340,N340*'Analysis raw'!$B$4+'Analysis raw'!$B$5,0)</f>
        <v>0</v>
      </c>
      <c r="P340">
        <f>O340-'Flight Input'!$AE340</f>
        <v>0</v>
      </c>
      <c r="R340">
        <f>IF('Flight Input'!$AZ340,R339+J340*'Flight Input'!$AQ340,0)</f>
        <v>0</v>
      </c>
      <c r="S340">
        <f>IF('Flight Input'!$AZ340,S339+R340*'Flight Input'!$AQ340,0)</f>
        <v>0</v>
      </c>
      <c r="T340">
        <f>IF('Flight Input'!$AZ340,S340*'Analysis raw'!$B$13+'Analysis raw'!$B$14,0)</f>
        <v>0</v>
      </c>
      <c r="U340">
        <f>T340-'Flight Input'!$AE340</f>
        <v>0</v>
      </c>
      <c r="W340">
        <f>IF('Flight Input'!$AZ340,W339+K340*'Flight Input'!$AQ340,0)</f>
        <v>0</v>
      </c>
      <c r="X340">
        <f>IF('Flight Input'!$AZ340,X339+W340*'Flight Input'!$AQ340,0)</f>
        <v>0</v>
      </c>
      <c r="Y340">
        <f>IF('Flight Input'!$AZ340,X340*'Analysis raw'!$B$19+'Analysis raw'!$B$20,0)</f>
        <v>0</v>
      </c>
      <c r="Z340">
        <f>Y340-'Flight Input'!$AE340</f>
        <v>0</v>
      </c>
      <c r="AB340">
        <f>IF('Flight Input'!$AZ340,INTEGRAL2(E340,$B340,AB339,'Analysis raw'!$B$24),0)</f>
        <v>0</v>
      </c>
      <c r="AC340">
        <f>IF('Flight Input'!$AZ340,INTEGRAL2(AB340,$B340,AC339,'Analysis raw'!$B$25),0)</f>
        <v>0</v>
      </c>
      <c r="AD340">
        <f>IF('Flight Input'!$AZ340,AC340*'Analysis raw'!$B$26+'Analysis raw'!$B$27,0)</f>
        <v>0</v>
      </c>
      <c r="AE340">
        <f>AD340-'Flight Input'!$AE340</f>
        <v>0</v>
      </c>
    </row>
    <row r="341" spans="1:31" x14ac:dyDescent="0.3">
      <c r="A341">
        <v>339</v>
      </c>
      <c r="B341">
        <f>'Flight Input'!T341</f>
        <v>6.7783060000510886</v>
      </c>
      <c r="C341">
        <f>'Flight Input'!X341</f>
        <v>9.8489060010000014</v>
      </c>
      <c r="E341">
        <f>C341-'Analysis raw'!$B$2</f>
        <v>1.1438206570524301E-4</v>
      </c>
      <c r="F341">
        <f>IF('Flight Input'!$AS341,F340+E341*'Flight Input'!$AQ341,0)</f>
        <v>0</v>
      </c>
      <c r="G341">
        <f>IF('Flight Input'!$AZ341,G340+F341*'Flight Input'!$AQ341,0)</f>
        <v>0</v>
      </c>
      <c r="I341">
        <f>C341-'Analysis raw'!$B$3</f>
        <v>-9.2310794793757367E-3</v>
      </c>
      <c r="J341">
        <f>MEDIAN2(E341,'Analysis raw'!$B$12,2)</f>
        <v>1.1438206570524301E-4</v>
      </c>
      <c r="K341">
        <f>AVERAGE2(E341,'Analysis raw'!$B$18,2)</f>
        <v>1.1438206570524301E-4</v>
      </c>
      <c r="M341">
        <f>IF('Flight Input'!$AZ341,M340+E341*'Flight Input'!$AQ341,0)</f>
        <v>0</v>
      </c>
      <c r="N341">
        <f>IF('Flight Input'!$AZ341,N340+M341*'Flight Input'!$AQ341,0)</f>
        <v>0</v>
      </c>
      <c r="O341">
        <f>IF('Flight Input'!$AZ341,N341*'Analysis raw'!$B$4+'Analysis raw'!$B$5,0)</f>
        <v>0</v>
      </c>
      <c r="P341">
        <f>O341-'Flight Input'!$AE341</f>
        <v>0</v>
      </c>
      <c r="R341">
        <f>IF('Flight Input'!$AZ341,R340+J341*'Flight Input'!$AQ341,0)</f>
        <v>0</v>
      </c>
      <c r="S341">
        <f>IF('Flight Input'!$AZ341,S340+R341*'Flight Input'!$AQ341,0)</f>
        <v>0</v>
      </c>
      <c r="T341">
        <f>IF('Flight Input'!$AZ341,S341*'Analysis raw'!$B$13+'Analysis raw'!$B$14,0)</f>
        <v>0</v>
      </c>
      <c r="U341">
        <f>T341-'Flight Input'!$AE341</f>
        <v>0</v>
      </c>
      <c r="W341">
        <f>IF('Flight Input'!$AZ341,W340+K341*'Flight Input'!$AQ341,0)</f>
        <v>0</v>
      </c>
      <c r="X341">
        <f>IF('Flight Input'!$AZ341,X340+W341*'Flight Input'!$AQ341,0)</f>
        <v>0</v>
      </c>
      <c r="Y341">
        <f>IF('Flight Input'!$AZ341,X341*'Analysis raw'!$B$19+'Analysis raw'!$B$20,0)</f>
        <v>0</v>
      </c>
      <c r="Z341">
        <f>Y341-'Flight Input'!$AE341</f>
        <v>0</v>
      </c>
      <c r="AB341">
        <f>IF('Flight Input'!$AZ341,INTEGRAL2(E341,$B341,AB340,'Analysis raw'!$B$24),0)</f>
        <v>0</v>
      </c>
      <c r="AC341">
        <f>IF('Flight Input'!$AZ341,INTEGRAL2(AB341,$B341,AC340,'Analysis raw'!$B$25),0)</f>
        <v>0</v>
      </c>
      <c r="AD341">
        <f>IF('Flight Input'!$AZ341,AC341*'Analysis raw'!$B$26+'Analysis raw'!$B$27,0)</f>
        <v>0</v>
      </c>
      <c r="AE341">
        <f>AD341-'Flight Input'!$AE341</f>
        <v>0</v>
      </c>
    </row>
    <row r="342" spans="1:31" x14ac:dyDescent="0.3">
      <c r="A342">
        <v>340</v>
      </c>
      <c r="B342">
        <f>'Flight Input'!T342</f>
        <v>6.8008909999625757</v>
      </c>
      <c r="C342">
        <f>'Flight Input'!X342</f>
        <v>9.8495434040000021</v>
      </c>
      <c r="E342">
        <f>C342-'Analysis raw'!$B$2</f>
        <v>7.517850657059455E-4</v>
      </c>
      <c r="F342">
        <f>IF('Flight Input'!$AS342,F341+E342*'Flight Input'!$AQ342,0)</f>
        <v>0</v>
      </c>
      <c r="G342">
        <f>IF('Flight Input'!$AZ342,G341+F342*'Flight Input'!$AQ342,0)</f>
        <v>0</v>
      </c>
      <c r="I342">
        <f>C342-'Analysis raw'!$B$3</f>
        <v>-8.5936764793750342E-3</v>
      </c>
      <c r="J342">
        <f>MEDIAN2(E342,'Analysis raw'!$B$12,2)</f>
        <v>7.517850657059455E-4</v>
      </c>
      <c r="K342">
        <f>AVERAGE2(E342,'Analysis raw'!$B$18,2)</f>
        <v>7.517850657059455E-4</v>
      </c>
      <c r="M342">
        <f>IF('Flight Input'!$AZ342,M341+E342*'Flight Input'!$AQ342,0)</f>
        <v>0</v>
      </c>
      <c r="N342">
        <f>IF('Flight Input'!$AZ342,N341+M342*'Flight Input'!$AQ342,0)</f>
        <v>0</v>
      </c>
      <c r="O342">
        <f>IF('Flight Input'!$AZ342,N342*'Analysis raw'!$B$4+'Analysis raw'!$B$5,0)</f>
        <v>0</v>
      </c>
      <c r="P342">
        <f>O342-'Flight Input'!$AE342</f>
        <v>0</v>
      </c>
      <c r="R342">
        <f>IF('Flight Input'!$AZ342,R341+J342*'Flight Input'!$AQ342,0)</f>
        <v>0</v>
      </c>
      <c r="S342">
        <f>IF('Flight Input'!$AZ342,S341+R342*'Flight Input'!$AQ342,0)</f>
        <v>0</v>
      </c>
      <c r="T342">
        <f>IF('Flight Input'!$AZ342,S342*'Analysis raw'!$B$13+'Analysis raw'!$B$14,0)</f>
        <v>0</v>
      </c>
      <c r="U342">
        <f>T342-'Flight Input'!$AE342</f>
        <v>0</v>
      </c>
      <c r="W342">
        <f>IF('Flight Input'!$AZ342,W341+K342*'Flight Input'!$AQ342,0)</f>
        <v>0</v>
      </c>
      <c r="X342">
        <f>IF('Flight Input'!$AZ342,X341+W342*'Flight Input'!$AQ342,0)</f>
        <v>0</v>
      </c>
      <c r="Y342">
        <f>IF('Flight Input'!$AZ342,X342*'Analysis raw'!$B$19+'Analysis raw'!$B$20,0)</f>
        <v>0</v>
      </c>
      <c r="Z342">
        <f>Y342-'Flight Input'!$AE342</f>
        <v>0</v>
      </c>
      <c r="AB342">
        <f>IF('Flight Input'!$AZ342,INTEGRAL2(E342,$B342,AB341,'Analysis raw'!$B$24),0)</f>
        <v>0</v>
      </c>
      <c r="AC342">
        <f>IF('Flight Input'!$AZ342,INTEGRAL2(AB342,$B342,AC341,'Analysis raw'!$B$25),0)</f>
        <v>0</v>
      </c>
      <c r="AD342">
        <f>IF('Flight Input'!$AZ342,AC342*'Analysis raw'!$B$26+'Analysis raw'!$B$27,0)</f>
        <v>0</v>
      </c>
      <c r="AE342">
        <f>AD342-'Flight Input'!$AE342</f>
        <v>0</v>
      </c>
    </row>
    <row r="343" spans="1:31" x14ac:dyDescent="0.3">
      <c r="A343">
        <v>341</v>
      </c>
      <c r="B343">
        <f>'Flight Input'!T343</f>
        <v>6.8132469999836758</v>
      </c>
      <c r="C343">
        <f>'Flight Input'!X343</f>
        <v>9.8499454582000006</v>
      </c>
      <c r="E343">
        <f>C343-'Analysis raw'!$B$2</f>
        <v>1.1538392657044483E-3</v>
      </c>
      <c r="F343">
        <f>IF('Flight Input'!$AS343,F342+E343*'Flight Input'!$AQ343,0)</f>
        <v>0</v>
      </c>
      <c r="G343">
        <f>IF('Flight Input'!$AZ343,G342+F343*'Flight Input'!$AQ343,0)</f>
        <v>0</v>
      </c>
      <c r="I343">
        <f>C343-'Analysis raw'!$B$3</f>
        <v>-8.1916222793765314E-3</v>
      </c>
      <c r="J343">
        <f>MEDIAN2(E343,'Analysis raw'!$B$12,2)</f>
        <v>1.1538392657044483E-3</v>
      </c>
      <c r="K343">
        <f>AVERAGE2(E343,'Analysis raw'!$B$18,2)</f>
        <v>1.1538392657044483E-3</v>
      </c>
      <c r="M343">
        <f>IF('Flight Input'!$AZ343,M342+E343*'Flight Input'!$AQ343,0)</f>
        <v>0</v>
      </c>
      <c r="N343">
        <f>IF('Flight Input'!$AZ343,N342+M343*'Flight Input'!$AQ343,0)</f>
        <v>0</v>
      </c>
      <c r="O343">
        <f>IF('Flight Input'!$AZ343,N343*'Analysis raw'!$B$4+'Analysis raw'!$B$5,0)</f>
        <v>0</v>
      </c>
      <c r="P343">
        <f>O343-'Flight Input'!$AE343</f>
        <v>0</v>
      </c>
      <c r="R343">
        <f>IF('Flight Input'!$AZ343,R342+J343*'Flight Input'!$AQ343,0)</f>
        <v>0</v>
      </c>
      <c r="S343">
        <f>IF('Flight Input'!$AZ343,S342+R343*'Flight Input'!$AQ343,0)</f>
        <v>0</v>
      </c>
      <c r="T343">
        <f>IF('Flight Input'!$AZ343,S343*'Analysis raw'!$B$13+'Analysis raw'!$B$14,0)</f>
        <v>0</v>
      </c>
      <c r="U343">
        <f>T343-'Flight Input'!$AE343</f>
        <v>0</v>
      </c>
      <c r="W343">
        <f>IF('Flight Input'!$AZ343,W342+K343*'Flight Input'!$AQ343,0)</f>
        <v>0</v>
      </c>
      <c r="X343">
        <f>IF('Flight Input'!$AZ343,X342+W343*'Flight Input'!$AQ343,0)</f>
        <v>0</v>
      </c>
      <c r="Y343">
        <f>IF('Flight Input'!$AZ343,X343*'Analysis raw'!$B$19+'Analysis raw'!$B$20,0)</f>
        <v>0</v>
      </c>
      <c r="Z343">
        <f>Y343-'Flight Input'!$AE343</f>
        <v>0</v>
      </c>
      <c r="AB343">
        <f>IF('Flight Input'!$AZ343,INTEGRAL2(E343,$B343,AB342,'Analysis raw'!$B$24),0)</f>
        <v>0</v>
      </c>
      <c r="AC343">
        <f>IF('Flight Input'!$AZ343,INTEGRAL2(AB343,$B343,AC342,'Analysis raw'!$B$25),0)</f>
        <v>0</v>
      </c>
      <c r="AD343">
        <f>IF('Flight Input'!$AZ343,AC343*'Analysis raw'!$B$26+'Analysis raw'!$B$27,0)</f>
        <v>0</v>
      </c>
      <c r="AE343">
        <f>AD343-'Flight Input'!$AE343</f>
        <v>0</v>
      </c>
    </row>
    <row r="344" spans="1:31" x14ac:dyDescent="0.3">
      <c r="A344">
        <v>342</v>
      </c>
      <c r="B344">
        <f>'Flight Input'!T344</f>
        <v>6.8337850000243634</v>
      </c>
      <c r="C344">
        <f>'Flight Input'!X344</f>
        <v>9.8845123132000001</v>
      </c>
      <c r="E344">
        <f>C344-'Analysis raw'!$B$2</f>
        <v>3.5720694265704012E-2</v>
      </c>
      <c r="F344">
        <f>IF('Flight Input'!$AS344,F343+E344*'Flight Input'!$AQ344,0)</f>
        <v>0</v>
      </c>
      <c r="G344">
        <f>IF('Flight Input'!$AZ344,G343+F344*'Flight Input'!$AQ344,0)</f>
        <v>0</v>
      </c>
      <c r="I344">
        <f>C344-'Analysis raw'!$B$3</f>
        <v>2.6375232720623032E-2</v>
      </c>
      <c r="J344">
        <f>MEDIAN2(E344,'Analysis raw'!$B$12,2)</f>
        <v>3.5720694265704012E-2</v>
      </c>
      <c r="K344">
        <f>AVERAGE2(E344,'Analysis raw'!$B$18,2)</f>
        <v>3.5720694265704012E-2</v>
      </c>
      <c r="M344">
        <f>IF('Flight Input'!$AZ344,M343+E344*'Flight Input'!$AQ344,0)</f>
        <v>0</v>
      </c>
      <c r="N344">
        <f>IF('Flight Input'!$AZ344,N343+M344*'Flight Input'!$AQ344,0)</f>
        <v>0</v>
      </c>
      <c r="O344">
        <f>IF('Flight Input'!$AZ344,N344*'Analysis raw'!$B$4+'Analysis raw'!$B$5,0)</f>
        <v>0</v>
      </c>
      <c r="P344">
        <f>O344-'Flight Input'!$AE344</f>
        <v>0</v>
      </c>
      <c r="R344">
        <f>IF('Flight Input'!$AZ344,R343+J344*'Flight Input'!$AQ344,0)</f>
        <v>0</v>
      </c>
      <c r="S344">
        <f>IF('Flight Input'!$AZ344,S343+R344*'Flight Input'!$AQ344,0)</f>
        <v>0</v>
      </c>
      <c r="T344">
        <f>IF('Flight Input'!$AZ344,S344*'Analysis raw'!$B$13+'Analysis raw'!$B$14,0)</f>
        <v>0</v>
      </c>
      <c r="U344">
        <f>T344-'Flight Input'!$AE344</f>
        <v>0</v>
      </c>
      <c r="W344">
        <f>IF('Flight Input'!$AZ344,W343+K344*'Flight Input'!$AQ344,0)</f>
        <v>0</v>
      </c>
      <c r="X344">
        <f>IF('Flight Input'!$AZ344,X343+W344*'Flight Input'!$AQ344,0)</f>
        <v>0</v>
      </c>
      <c r="Y344">
        <f>IF('Flight Input'!$AZ344,X344*'Analysis raw'!$B$19+'Analysis raw'!$B$20,0)</f>
        <v>0</v>
      </c>
      <c r="Z344">
        <f>Y344-'Flight Input'!$AE344</f>
        <v>0</v>
      </c>
      <c r="AB344">
        <f>IF('Flight Input'!$AZ344,INTEGRAL2(E344,$B344,AB343,'Analysis raw'!$B$24),0)</f>
        <v>0</v>
      </c>
      <c r="AC344">
        <f>IF('Flight Input'!$AZ344,INTEGRAL2(AB344,$B344,AC343,'Analysis raw'!$B$25),0)</f>
        <v>0</v>
      </c>
      <c r="AD344">
        <f>IF('Flight Input'!$AZ344,AC344*'Analysis raw'!$B$26+'Analysis raw'!$B$27,0)</f>
        <v>0</v>
      </c>
      <c r="AE344">
        <f>AD344-'Flight Input'!$AE344</f>
        <v>0</v>
      </c>
    </row>
    <row r="345" spans="1:31" x14ac:dyDescent="0.3">
      <c r="A345">
        <v>343</v>
      </c>
      <c r="B345">
        <f>'Flight Input'!T345</f>
        <v>6.8565670000389218</v>
      </c>
      <c r="C345">
        <f>'Flight Input'!X345</f>
        <v>9.9221387025999999</v>
      </c>
      <c r="E345">
        <f>C345-'Analysis raw'!$B$2</f>
        <v>7.3347083665703749E-2</v>
      </c>
      <c r="F345">
        <f>IF('Flight Input'!$AS345,F344+E345*'Flight Input'!$AQ345,0)</f>
        <v>0</v>
      </c>
      <c r="G345">
        <f>IF('Flight Input'!$AZ345,G344+F345*'Flight Input'!$AQ345,0)</f>
        <v>0</v>
      </c>
      <c r="I345">
        <f>C345-'Analysis raw'!$B$3</f>
        <v>6.400162212062277E-2</v>
      </c>
      <c r="J345">
        <f>MEDIAN2(E345,'Analysis raw'!$B$12,2)</f>
        <v>7.3347083665703749E-2</v>
      </c>
      <c r="K345">
        <f>AVERAGE2(E345,'Analysis raw'!$B$18,2)</f>
        <v>7.3347083665703749E-2</v>
      </c>
      <c r="M345">
        <f>IF('Flight Input'!$AZ345,M344+E345*'Flight Input'!$AQ345,0)</f>
        <v>0</v>
      </c>
      <c r="N345">
        <f>IF('Flight Input'!$AZ345,N344+M345*'Flight Input'!$AQ345,0)</f>
        <v>0</v>
      </c>
      <c r="O345">
        <f>IF('Flight Input'!$AZ345,N345*'Analysis raw'!$B$4+'Analysis raw'!$B$5,0)</f>
        <v>0</v>
      </c>
      <c r="P345">
        <f>O345-'Flight Input'!$AE345</f>
        <v>0</v>
      </c>
      <c r="R345">
        <f>IF('Flight Input'!$AZ345,R344+J345*'Flight Input'!$AQ345,0)</f>
        <v>0</v>
      </c>
      <c r="S345">
        <f>IF('Flight Input'!$AZ345,S344+R345*'Flight Input'!$AQ345,0)</f>
        <v>0</v>
      </c>
      <c r="T345">
        <f>IF('Flight Input'!$AZ345,S345*'Analysis raw'!$B$13+'Analysis raw'!$B$14,0)</f>
        <v>0</v>
      </c>
      <c r="U345">
        <f>T345-'Flight Input'!$AE345</f>
        <v>0</v>
      </c>
      <c r="W345">
        <f>IF('Flight Input'!$AZ345,W344+K345*'Flight Input'!$AQ345,0)</f>
        <v>0</v>
      </c>
      <c r="X345">
        <f>IF('Flight Input'!$AZ345,X344+W345*'Flight Input'!$AQ345,0)</f>
        <v>0</v>
      </c>
      <c r="Y345">
        <f>IF('Flight Input'!$AZ345,X345*'Analysis raw'!$B$19+'Analysis raw'!$B$20,0)</f>
        <v>0</v>
      </c>
      <c r="Z345">
        <f>Y345-'Flight Input'!$AE345</f>
        <v>0</v>
      </c>
      <c r="AB345">
        <f>IF('Flight Input'!$AZ345,INTEGRAL2(E345,$B345,AB344,'Analysis raw'!$B$24),0)</f>
        <v>0</v>
      </c>
      <c r="AC345">
        <f>IF('Flight Input'!$AZ345,INTEGRAL2(AB345,$B345,AC344,'Analysis raw'!$B$25),0)</f>
        <v>0</v>
      </c>
      <c r="AD345">
        <f>IF('Flight Input'!$AZ345,AC345*'Analysis raw'!$B$26+'Analysis raw'!$B$27,0)</f>
        <v>0</v>
      </c>
      <c r="AE345">
        <f>AD345-'Flight Input'!$AE345</f>
        <v>0</v>
      </c>
    </row>
    <row r="346" spans="1:31" x14ac:dyDescent="0.3">
      <c r="A346">
        <v>344</v>
      </c>
      <c r="B346">
        <f>'Flight Input'!T346</f>
        <v>6.8832979999715462</v>
      </c>
      <c r="C346">
        <f>'Flight Input'!X346</f>
        <v>9.9313271120000017</v>
      </c>
      <c r="E346">
        <f>C346-'Analysis raw'!$B$2</f>
        <v>8.2535493065705623E-2</v>
      </c>
      <c r="F346">
        <f>IF('Flight Input'!$AS346,F345+E346*'Flight Input'!$AQ346,0)</f>
        <v>0</v>
      </c>
      <c r="G346">
        <f>IF('Flight Input'!$AZ346,G345+F346*'Flight Input'!$AQ346,0)</f>
        <v>0</v>
      </c>
      <c r="I346">
        <f>C346-'Analysis raw'!$B$3</f>
        <v>7.3190031520624643E-2</v>
      </c>
      <c r="J346">
        <f>MEDIAN2(E346,'Analysis raw'!$B$12,2)</f>
        <v>8.2535493065705623E-2</v>
      </c>
      <c r="K346">
        <f>AVERAGE2(E346,'Analysis raw'!$B$18,2)</f>
        <v>8.2535493065705623E-2</v>
      </c>
      <c r="M346">
        <f>IF('Flight Input'!$AZ346,M345+E346*'Flight Input'!$AQ346,0)</f>
        <v>0</v>
      </c>
      <c r="N346">
        <f>IF('Flight Input'!$AZ346,N345+M346*'Flight Input'!$AQ346,0)</f>
        <v>0</v>
      </c>
      <c r="O346">
        <f>IF('Flight Input'!$AZ346,N346*'Analysis raw'!$B$4+'Analysis raw'!$B$5,0)</f>
        <v>0</v>
      </c>
      <c r="P346">
        <f>O346-'Flight Input'!$AE346</f>
        <v>0</v>
      </c>
      <c r="R346">
        <f>IF('Flight Input'!$AZ346,R345+J346*'Flight Input'!$AQ346,0)</f>
        <v>0</v>
      </c>
      <c r="S346">
        <f>IF('Flight Input'!$AZ346,S345+R346*'Flight Input'!$AQ346,0)</f>
        <v>0</v>
      </c>
      <c r="T346">
        <f>IF('Flight Input'!$AZ346,S346*'Analysis raw'!$B$13+'Analysis raw'!$B$14,0)</f>
        <v>0</v>
      </c>
      <c r="U346">
        <f>T346-'Flight Input'!$AE346</f>
        <v>0</v>
      </c>
      <c r="W346">
        <f>IF('Flight Input'!$AZ346,W345+K346*'Flight Input'!$AQ346,0)</f>
        <v>0</v>
      </c>
      <c r="X346">
        <f>IF('Flight Input'!$AZ346,X345+W346*'Flight Input'!$AQ346,0)</f>
        <v>0</v>
      </c>
      <c r="Y346">
        <f>IF('Flight Input'!$AZ346,X346*'Analysis raw'!$B$19+'Analysis raw'!$B$20,0)</f>
        <v>0</v>
      </c>
      <c r="Z346">
        <f>Y346-'Flight Input'!$AE346</f>
        <v>0</v>
      </c>
      <c r="AB346">
        <f>IF('Flight Input'!$AZ346,INTEGRAL2(E346,$B346,AB345,'Analysis raw'!$B$24),0)</f>
        <v>0</v>
      </c>
      <c r="AC346">
        <f>IF('Flight Input'!$AZ346,INTEGRAL2(AB346,$B346,AC345,'Analysis raw'!$B$25),0)</f>
        <v>0</v>
      </c>
      <c r="AD346">
        <f>IF('Flight Input'!$AZ346,AC346*'Analysis raw'!$B$26+'Analysis raw'!$B$27,0)</f>
        <v>0</v>
      </c>
      <c r="AE346">
        <f>AD346-'Flight Input'!$AE346</f>
        <v>0</v>
      </c>
    </row>
    <row r="347" spans="1:31" x14ac:dyDescent="0.3">
      <c r="A347">
        <v>345</v>
      </c>
      <c r="B347">
        <f>'Flight Input'!T347</f>
        <v>6.8969959999667481</v>
      </c>
      <c r="C347">
        <f>'Flight Input'!X347</f>
        <v>9.9249334696000009</v>
      </c>
      <c r="E347">
        <f>C347-'Analysis raw'!$B$2</f>
        <v>7.614185066570478E-2</v>
      </c>
      <c r="F347">
        <f>IF('Flight Input'!$AS347,F346+E347*'Flight Input'!$AQ347,0)</f>
        <v>0</v>
      </c>
      <c r="G347">
        <f>IF('Flight Input'!$AZ347,G346+F347*'Flight Input'!$AQ347,0)</f>
        <v>0</v>
      </c>
      <c r="I347">
        <f>C347-'Analysis raw'!$B$3</f>
        <v>6.67963891206238E-2</v>
      </c>
      <c r="J347">
        <f>MEDIAN2(E347,'Analysis raw'!$B$12,2)</f>
        <v>7.614185066570478E-2</v>
      </c>
      <c r="K347">
        <f>AVERAGE2(E347,'Analysis raw'!$B$18,2)</f>
        <v>7.614185066570478E-2</v>
      </c>
      <c r="M347">
        <f>IF('Flight Input'!$AZ347,M346+E347*'Flight Input'!$AQ347,0)</f>
        <v>0</v>
      </c>
      <c r="N347">
        <f>IF('Flight Input'!$AZ347,N346+M347*'Flight Input'!$AQ347,0)</f>
        <v>0</v>
      </c>
      <c r="O347">
        <f>IF('Flight Input'!$AZ347,N347*'Analysis raw'!$B$4+'Analysis raw'!$B$5,0)</f>
        <v>0</v>
      </c>
      <c r="P347">
        <f>O347-'Flight Input'!$AE347</f>
        <v>0</v>
      </c>
      <c r="R347">
        <f>IF('Flight Input'!$AZ347,R346+J347*'Flight Input'!$AQ347,0)</f>
        <v>0</v>
      </c>
      <c r="S347">
        <f>IF('Flight Input'!$AZ347,S346+R347*'Flight Input'!$AQ347,0)</f>
        <v>0</v>
      </c>
      <c r="T347">
        <f>IF('Flight Input'!$AZ347,S347*'Analysis raw'!$B$13+'Analysis raw'!$B$14,0)</f>
        <v>0</v>
      </c>
      <c r="U347">
        <f>T347-'Flight Input'!$AE347</f>
        <v>0</v>
      </c>
      <c r="W347">
        <f>IF('Flight Input'!$AZ347,W346+K347*'Flight Input'!$AQ347,0)</f>
        <v>0</v>
      </c>
      <c r="X347">
        <f>IF('Flight Input'!$AZ347,X346+W347*'Flight Input'!$AQ347,0)</f>
        <v>0</v>
      </c>
      <c r="Y347">
        <f>IF('Flight Input'!$AZ347,X347*'Analysis raw'!$B$19+'Analysis raw'!$B$20,0)</f>
        <v>0</v>
      </c>
      <c r="Z347">
        <f>Y347-'Flight Input'!$AE347</f>
        <v>0</v>
      </c>
      <c r="AB347">
        <f>IF('Flight Input'!$AZ347,INTEGRAL2(E347,$B347,AB346,'Analysis raw'!$B$24),0)</f>
        <v>0</v>
      </c>
      <c r="AC347">
        <f>IF('Flight Input'!$AZ347,INTEGRAL2(AB347,$B347,AC346,'Analysis raw'!$B$25),0)</f>
        <v>0</v>
      </c>
      <c r="AD347">
        <f>IF('Flight Input'!$AZ347,AC347*'Analysis raw'!$B$26+'Analysis raw'!$B$27,0)</f>
        <v>0</v>
      </c>
      <c r="AE347">
        <f>AD347-'Flight Input'!$AE347</f>
        <v>0</v>
      </c>
    </row>
    <row r="348" spans="1:31" x14ac:dyDescent="0.3">
      <c r="A348">
        <v>346</v>
      </c>
      <c r="B348">
        <f>'Flight Input'!T348</f>
        <v>6.9180369999958202</v>
      </c>
      <c r="C348">
        <f>'Flight Input'!X348</f>
        <v>9.839805847400001</v>
      </c>
      <c r="E348">
        <f>C348-'Analysis raw'!$B$2</f>
        <v>-8.9857715342951394E-3</v>
      </c>
      <c r="F348">
        <f>IF('Flight Input'!$AS348,F347+E348*'Flight Input'!$AQ348,0)</f>
        <v>0</v>
      </c>
      <c r="G348">
        <f>IF('Flight Input'!$AZ348,G347+F348*'Flight Input'!$AQ348,0)</f>
        <v>0</v>
      </c>
      <c r="I348">
        <f>C348-'Analysis raw'!$B$3</f>
        <v>-1.8331233079376119E-2</v>
      </c>
      <c r="J348">
        <f>MEDIAN2(E348,'Analysis raw'!$B$12,2)</f>
        <v>-8.9857715342951394E-3</v>
      </c>
      <c r="K348">
        <f>AVERAGE2(E348,'Analysis raw'!$B$18,2)</f>
        <v>-8.9857715342951394E-3</v>
      </c>
      <c r="M348">
        <f>IF('Flight Input'!$AZ348,M347+E348*'Flight Input'!$AQ348,0)</f>
        <v>0</v>
      </c>
      <c r="N348">
        <f>IF('Flight Input'!$AZ348,N347+M348*'Flight Input'!$AQ348,0)</f>
        <v>0</v>
      </c>
      <c r="O348">
        <f>IF('Flight Input'!$AZ348,N348*'Analysis raw'!$B$4+'Analysis raw'!$B$5,0)</f>
        <v>0</v>
      </c>
      <c r="P348">
        <f>O348-'Flight Input'!$AE348</f>
        <v>0</v>
      </c>
      <c r="R348">
        <f>IF('Flight Input'!$AZ348,R347+J348*'Flight Input'!$AQ348,0)</f>
        <v>0</v>
      </c>
      <c r="S348">
        <f>IF('Flight Input'!$AZ348,S347+R348*'Flight Input'!$AQ348,0)</f>
        <v>0</v>
      </c>
      <c r="T348">
        <f>IF('Flight Input'!$AZ348,S348*'Analysis raw'!$B$13+'Analysis raw'!$B$14,0)</f>
        <v>0</v>
      </c>
      <c r="U348">
        <f>T348-'Flight Input'!$AE348</f>
        <v>0</v>
      </c>
      <c r="W348">
        <f>IF('Flight Input'!$AZ348,W347+K348*'Flight Input'!$AQ348,0)</f>
        <v>0</v>
      </c>
      <c r="X348">
        <f>IF('Flight Input'!$AZ348,X347+W348*'Flight Input'!$AQ348,0)</f>
        <v>0</v>
      </c>
      <c r="Y348">
        <f>IF('Flight Input'!$AZ348,X348*'Analysis raw'!$B$19+'Analysis raw'!$B$20,0)</f>
        <v>0</v>
      </c>
      <c r="Z348">
        <f>Y348-'Flight Input'!$AE348</f>
        <v>0</v>
      </c>
      <c r="AB348">
        <f>IF('Flight Input'!$AZ348,INTEGRAL2(E348,$B348,AB347,'Analysis raw'!$B$24),0)</f>
        <v>0</v>
      </c>
      <c r="AC348">
        <f>IF('Flight Input'!$AZ348,INTEGRAL2(AB348,$B348,AC347,'Analysis raw'!$B$25),0)</f>
        <v>0</v>
      </c>
      <c r="AD348">
        <f>IF('Flight Input'!$AZ348,AC348*'Analysis raw'!$B$26+'Analysis raw'!$B$27,0)</f>
        <v>0</v>
      </c>
      <c r="AE348">
        <f>AD348-'Flight Input'!$AE348</f>
        <v>0</v>
      </c>
    </row>
    <row r="349" spans="1:31" x14ac:dyDescent="0.3">
      <c r="A349">
        <v>347</v>
      </c>
      <c r="B349">
        <f>'Flight Input'!T349</f>
        <v>6.9392089999746531</v>
      </c>
      <c r="C349">
        <f>'Flight Input'!X349</f>
        <v>9.8504749930000006</v>
      </c>
      <c r="E349">
        <f>C349-'Analysis raw'!$B$2</f>
        <v>1.6833740657045126E-3</v>
      </c>
      <c r="F349">
        <f>IF('Flight Input'!$AS349,F348+E349*'Flight Input'!$AQ349,0)</f>
        <v>0</v>
      </c>
      <c r="G349">
        <f>IF('Flight Input'!$AZ349,G348+F349*'Flight Input'!$AQ349,0)</f>
        <v>0</v>
      </c>
      <c r="I349">
        <f>C349-'Analysis raw'!$B$3</f>
        <v>-7.6620874793764671E-3</v>
      </c>
      <c r="J349">
        <f>MEDIAN2(E349,'Analysis raw'!$B$12,2)</f>
        <v>1.6833740657045126E-3</v>
      </c>
      <c r="K349">
        <f>AVERAGE2(E349,'Analysis raw'!$B$18,2)</f>
        <v>1.6833740657045126E-3</v>
      </c>
      <c r="M349">
        <f>IF('Flight Input'!$AZ349,M348+E349*'Flight Input'!$AQ349,0)</f>
        <v>0</v>
      </c>
      <c r="N349">
        <f>IF('Flight Input'!$AZ349,N348+M349*'Flight Input'!$AQ349,0)</f>
        <v>0</v>
      </c>
      <c r="O349">
        <f>IF('Flight Input'!$AZ349,N349*'Analysis raw'!$B$4+'Analysis raw'!$B$5,0)</f>
        <v>0</v>
      </c>
      <c r="P349">
        <f>O349-'Flight Input'!$AE349</f>
        <v>0</v>
      </c>
      <c r="R349">
        <f>IF('Flight Input'!$AZ349,R348+J349*'Flight Input'!$AQ349,0)</f>
        <v>0</v>
      </c>
      <c r="S349">
        <f>IF('Flight Input'!$AZ349,S348+R349*'Flight Input'!$AQ349,0)</f>
        <v>0</v>
      </c>
      <c r="T349">
        <f>IF('Flight Input'!$AZ349,S349*'Analysis raw'!$B$13+'Analysis raw'!$B$14,0)</f>
        <v>0</v>
      </c>
      <c r="U349">
        <f>T349-'Flight Input'!$AE349</f>
        <v>0</v>
      </c>
      <c r="W349">
        <f>IF('Flight Input'!$AZ349,W348+K349*'Flight Input'!$AQ349,0)</f>
        <v>0</v>
      </c>
      <c r="X349">
        <f>IF('Flight Input'!$AZ349,X348+W349*'Flight Input'!$AQ349,0)</f>
        <v>0</v>
      </c>
      <c r="Y349">
        <f>IF('Flight Input'!$AZ349,X349*'Analysis raw'!$B$19+'Analysis raw'!$B$20,0)</f>
        <v>0</v>
      </c>
      <c r="Z349">
        <f>Y349-'Flight Input'!$AE349</f>
        <v>0</v>
      </c>
      <c r="AB349">
        <f>IF('Flight Input'!$AZ349,INTEGRAL2(E349,$B349,AB348,'Analysis raw'!$B$24),0)</f>
        <v>0</v>
      </c>
      <c r="AC349">
        <f>IF('Flight Input'!$AZ349,INTEGRAL2(AB349,$B349,AC348,'Analysis raw'!$B$25),0)</f>
        <v>0</v>
      </c>
      <c r="AD349">
        <f>IF('Flight Input'!$AZ349,AC349*'Analysis raw'!$B$26+'Analysis raw'!$B$27,0)</f>
        <v>0</v>
      </c>
      <c r="AE349">
        <f>AD349-'Flight Input'!$AE349</f>
        <v>0</v>
      </c>
    </row>
    <row r="350" spans="1:31" x14ac:dyDescent="0.3">
      <c r="A350">
        <v>348</v>
      </c>
      <c r="B350">
        <f>'Flight Input'!T350</f>
        <v>6.9594470000592992</v>
      </c>
      <c r="C350">
        <f>'Flight Input'!X350</f>
        <v>9.8469839858000014</v>
      </c>
      <c r="E350">
        <f>C350-'Analysis raw'!$B$2</f>
        <v>-1.8076331342946617E-3</v>
      </c>
      <c r="F350">
        <f>IF('Flight Input'!$AS350,F349+E350*'Flight Input'!$AQ350,0)</f>
        <v>0</v>
      </c>
      <c r="G350">
        <f>IF('Flight Input'!$AZ350,G349+F350*'Flight Input'!$AQ350,0)</f>
        <v>0</v>
      </c>
      <c r="I350">
        <f>C350-'Analysis raw'!$B$3</f>
        <v>-1.1153094679375641E-2</v>
      </c>
      <c r="J350">
        <f>MEDIAN2(E350,'Analysis raw'!$B$12,2)</f>
        <v>-1.8076331342946617E-3</v>
      </c>
      <c r="K350">
        <f>AVERAGE2(E350,'Analysis raw'!$B$18,2)</f>
        <v>-1.8076331342946617E-3</v>
      </c>
      <c r="M350">
        <f>IF('Flight Input'!$AZ350,M349+E350*'Flight Input'!$AQ350,0)</f>
        <v>0</v>
      </c>
      <c r="N350">
        <f>IF('Flight Input'!$AZ350,N349+M350*'Flight Input'!$AQ350,0)</f>
        <v>0</v>
      </c>
      <c r="O350">
        <f>IF('Flight Input'!$AZ350,N350*'Analysis raw'!$B$4+'Analysis raw'!$B$5,0)</f>
        <v>0</v>
      </c>
      <c r="P350">
        <f>O350-'Flight Input'!$AE350</f>
        <v>0</v>
      </c>
      <c r="R350">
        <f>IF('Flight Input'!$AZ350,R349+J350*'Flight Input'!$AQ350,0)</f>
        <v>0</v>
      </c>
      <c r="S350">
        <f>IF('Flight Input'!$AZ350,S349+R350*'Flight Input'!$AQ350,0)</f>
        <v>0</v>
      </c>
      <c r="T350">
        <f>IF('Flight Input'!$AZ350,S350*'Analysis raw'!$B$13+'Analysis raw'!$B$14,0)</f>
        <v>0</v>
      </c>
      <c r="U350">
        <f>T350-'Flight Input'!$AE350</f>
        <v>0</v>
      </c>
      <c r="W350">
        <f>IF('Flight Input'!$AZ350,W349+K350*'Flight Input'!$AQ350,0)</f>
        <v>0</v>
      </c>
      <c r="X350">
        <f>IF('Flight Input'!$AZ350,X349+W350*'Flight Input'!$AQ350,0)</f>
        <v>0</v>
      </c>
      <c r="Y350">
        <f>IF('Flight Input'!$AZ350,X350*'Analysis raw'!$B$19+'Analysis raw'!$B$20,0)</f>
        <v>0</v>
      </c>
      <c r="Z350">
        <f>Y350-'Flight Input'!$AE350</f>
        <v>0</v>
      </c>
      <c r="AB350">
        <f>IF('Flight Input'!$AZ350,INTEGRAL2(E350,$B350,AB349,'Analysis raw'!$B$24),0)</f>
        <v>0</v>
      </c>
      <c r="AC350">
        <f>IF('Flight Input'!$AZ350,INTEGRAL2(AB350,$B350,AC349,'Analysis raw'!$B$25),0)</f>
        <v>0</v>
      </c>
      <c r="AD350">
        <f>IF('Flight Input'!$AZ350,AC350*'Analysis raw'!$B$26+'Analysis raw'!$B$27,0)</f>
        <v>0</v>
      </c>
      <c r="AE350">
        <f>AD350-'Flight Input'!$AE350</f>
        <v>0</v>
      </c>
    </row>
    <row r="351" spans="1:31" x14ac:dyDescent="0.3">
      <c r="A351">
        <v>349</v>
      </c>
      <c r="B351">
        <f>'Flight Input'!T351</f>
        <v>6.9790430000284687</v>
      </c>
      <c r="C351">
        <f>'Flight Input'!X351</f>
        <v>9.8471114664000012</v>
      </c>
      <c r="E351">
        <f>C351-'Analysis raw'!$B$2</f>
        <v>-1.6801525342948764E-3</v>
      </c>
      <c r="F351">
        <f>IF('Flight Input'!$AS351,F350+E351*'Flight Input'!$AQ351,0)</f>
        <v>0</v>
      </c>
      <c r="G351">
        <f>IF('Flight Input'!$AZ351,G350+F351*'Flight Input'!$AQ351,0)</f>
        <v>0</v>
      </c>
      <c r="I351">
        <f>C351-'Analysis raw'!$B$3</f>
        <v>-1.1025614079375856E-2</v>
      </c>
      <c r="J351">
        <f>MEDIAN2(E351,'Analysis raw'!$B$12,2)</f>
        <v>-1.6801525342948764E-3</v>
      </c>
      <c r="K351">
        <f>AVERAGE2(E351,'Analysis raw'!$B$18,2)</f>
        <v>-1.6801525342948764E-3</v>
      </c>
      <c r="M351">
        <f>IF('Flight Input'!$AZ351,M350+E351*'Flight Input'!$AQ351,0)</f>
        <v>0</v>
      </c>
      <c r="N351">
        <f>IF('Flight Input'!$AZ351,N350+M351*'Flight Input'!$AQ351,0)</f>
        <v>0</v>
      </c>
      <c r="O351">
        <f>IF('Flight Input'!$AZ351,N351*'Analysis raw'!$B$4+'Analysis raw'!$B$5,0)</f>
        <v>0</v>
      </c>
      <c r="P351">
        <f>O351-'Flight Input'!$AE351</f>
        <v>0</v>
      </c>
      <c r="R351">
        <f>IF('Flight Input'!$AZ351,R350+J351*'Flight Input'!$AQ351,0)</f>
        <v>0</v>
      </c>
      <c r="S351">
        <f>IF('Flight Input'!$AZ351,S350+R351*'Flight Input'!$AQ351,0)</f>
        <v>0</v>
      </c>
      <c r="T351">
        <f>IF('Flight Input'!$AZ351,S351*'Analysis raw'!$B$13+'Analysis raw'!$B$14,0)</f>
        <v>0</v>
      </c>
      <c r="U351">
        <f>T351-'Flight Input'!$AE351</f>
        <v>0</v>
      </c>
      <c r="W351">
        <f>IF('Flight Input'!$AZ351,W350+K351*'Flight Input'!$AQ351,0)</f>
        <v>0</v>
      </c>
      <c r="X351">
        <f>IF('Flight Input'!$AZ351,X350+W351*'Flight Input'!$AQ351,0)</f>
        <v>0</v>
      </c>
      <c r="Y351">
        <f>IF('Flight Input'!$AZ351,X351*'Analysis raw'!$B$19+'Analysis raw'!$B$20,0)</f>
        <v>0</v>
      </c>
      <c r="Z351">
        <f>Y351-'Flight Input'!$AE351</f>
        <v>0</v>
      </c>
      <c r="AB351">
        <f>IF('Flight Input'!$AZ351,INTEGRAL2(E351,$B351,AB350,'Analysis raw'!$B$24),0)</f>
        <v>0</v>
      </c>
      <c r="AC351">
        <f>IF('Flight Input'!$AZ351,INTEGRAL2(AB351,$B351,AC350,'Analysis raw'!$B$25),0)</f>
        <v>0</v>
      </c>
      <c r="AD351">
        <f>IF('Flight Input'!$AZ351,AC351*'Analysis raw'!$B$26+'Analysis raw'!$B$27,0)</f>
        <v>0</v>
      </c>
      <c r="AE351">
        <f>AD351-'Flight Input'!$AE351</f>
        <v>0</v>
      </c>
    </row>
    <row r="352" spans="1:31" x14ac:dyDescent="0.3">
      <c r="A352">
        <v>350</v>
      </c>
      <c r="B352">
        <f>'Flight Input'!T352</f>
        <v>6.9976709999609739</v>
      </c>
      <c r="C352">
        <f>'Flight Input'!X352</f>
        <v>9.8464740634000005</v>
      </c>
      <c r="E352">
        <f>C352-'Analysis raw'!$B$2</f>
        <v>-2.3175555342955789E-3</v>
      </c>
      <c r="F352">
        <f>IF('Flight Input'!$AS352,F351+E352*'Flight Input'!$AQ352,0)</f>
        <v>0</v>
      </c>
      <c r="G352">
        <f>IF('Flight Input'!$AZ352,G351+F352*'Flight Input'!$AQ352,0)</f>
        <v>0</v>
      </c>
      <c r="I352">
        <f>C352-'Analysis raw'!$B$3</f>
        <v>-1.1663017079376559E-2</v>
      </c>
      <c r="J352">
        <f>MEDIAN2(E352,'Analysis raw'!$B$12,2)</f>
        <v>-2.3175555342955789E-3</v>
      </c>
      <c r="K352">
        <f>AVERAGE2(E352,'Analysis raw'!$B$18,2)</f>
        <v>-2.3175555342955789E-3</v>
      </c>
      <c r="M352">
        <f>IF('Flight Input'!$AZ352,M351+E352*'Flight Input'!$AQ352,0)</f>
        <v>0</v>
      </c>
      <c r="N352">
        <f>IF('Flight Input'!$AZ352,N351+M352*'Flight Input'!$AQ352,0)</f>
        <v>0</v>
      </c>
      <c r="O352">
        <f>IF('Flight Input'!$AZ352,N352*'Analysis raw'!$B$4+'Analysis raw'!$B$5,0)</f>
        <v>0</v>
      </c>
      <c r="P352">
        <f>O352-'Flight Input'!$AE352</f>
        <v>0</v>
      </c>
      <c r="R352">
        <f>IF('Flight Input'!$AZ352,R351+J352*'Flight Input'!$AQ352,0)</f>
        <v>0</v>
      </c>
      <c r="S352">
        <f>IF('Flight Input'!$AZ352,S351+R352*'Flight Input'!$AQ352,0)</f>
        <v>0</v>
      </c>
      <c r="T352">
        <f>IF('Flight Input'!$AZ352,S352*'Analysis raw'!$B$13+'Analysis raw'!$B$14,0)</f>
        <v>0</v>
      </c>
      <c r="U352">
        <f>T352-'Flight Input'!$AE352</f>
        <v>0</v>
      </c>
      <c r="W352">
        <f>IF('Flight Input'!$AZ352,W351+K352*'Flight Input'!$AQ352,0)</f>
        <v>0</v>
      </c>
      <c r="X352">
        <f>IF('Flight Input'!$AZ352,X351+W352*'Flight Input'!$AQ352,0)</f>
        <v>0</v>
      </c>
      <c r="Y352">
        <f>IF('Flight Input'!$AZ352,X352*'Analysis raw'!$B$19+'Analysis raw'!$B$20,0)</f>
        <v>0</v>
      </c>
      <c r="Z352">
        <f>Y352-'Flight Input'!$AE352</f>
        <v>0</v>
      </c>
      <c r="AB352">
        <f>IF('Flight Input'!$AZ352,INTEGRAL2(E352,$B352,AB351,'Analysis raw'!$B$24),0)</f>
        <v>0</v>
      </c>
      <c r="AC352">
        <f>IF('Flight Input'!$AZ352,INTEGRAL2(AB352,$B352,AC351,'Analysis raw'!$B$25),0)</f>
        <v>0</v>
      </c>
      <c r="AD352">
        <f>IF('Flight Input'!$AZ352,AC352*'Analysis raw'!$B$26+'Analysis raw'!$B$27,0)</f>
        <v>0</v>
      </c>
      <c r="AE352">
        <f>AD352-'Flight Input'!$AE352</f>
        <v>0</v>
      </c>
    </row>
    <row r="353" spans="1:31" x14ac:dyDescent="0.3">
      <c r="A353">
        <v>351</v>
      </c>
      <c r="B353">
        <f>'Flight Input'!T353</f>
        <v>7.0195610000519082</v>
      </c>
      <c r="C353">
        <f>'Flight Input'!X353</f>
        <v>9.8466897998000018</v>
      </c>
      <c r="E353">
        <f>C353-'Analysis raw'!$B$2</f>
        <v>-2.1018191342943027E-3</v>
      </c>
      <c r="F353">
        <f>IF('Flight Input'!$AS353,F352+E353*'Flight Input'!$AQ353,0)</f>
        <v>0</v>
      </c>
      <c r="G353">
        <f>IF('Flight Input'!$AZ353,G352+F353*'Flight Input'!$AQ353,0)</f>
        <v>0</v>
      </c>
      <c r="I353">
        <f>C353-'Analysis raw'!$B$3</f>
        <v>-1.1447280679375282E-2</v>
      </c>
      <c r="J353">
        <f>MEDIAN2(E353,'Analysis raw'!$B$12,2)</f>
        <v>-2.1018191342943027E-3</v>
      </c>
      <c r="K353">
        <f>AVERAGE2(E353,'Analysis raw'!$B$18,2)</f>
        <v>-2.1018191342943027E-3</v>
      </c>
      <c r="M353">
        <f>IF('Flight Input'!$AZ353,M352+E353*'Flight Input'!$AQ353,0)</f>
        <v>0</v>
      </c>
      <c r="N353">
        <f>IF('Flight Input'!$AZ353,N352+M353*'Flight Input'!$AQ353,0)</f>
        <v>0</v>
      </c>
      <c r="O353">
        <f>IF('Flight Input'!$AZ353,N353*'Analysis raw'!$B$4+'Analysis raw'!$B$5,0)</f>
        <v>0</v>
      </c>
      <c r="P353">
        <f>O353-'Flight Input'!$AE353</f>
        <v>0</v>
      </c>
      <c r="R353">
        <f>IF('Flight Input'!$AZ353,R352+J353*'Flight Input'!$AQ353,0)</f>
        <v>0</v>
      </c>
      <c r="S353">
        <f>IF('Flight Input'!$AZ353,S352+R353*'Flight Input'!$AQ353,0)</f>
        <v>0</v>
      </c>
      <c r="T353">
        <f>IF('Flight Input'!$AZ353,S353*'Analysis raw'!$B$13+'Analysis raw'!$B$14,0)</f>
        <v>0</v>
      </c>
      <c r="U353">
        <f>T353-'Flight Input'!$AE353</f>
        <v>0</v>
      </c>
      <c r="W353">
        <f>IF('Flight Input'!$AZ353,W352+K353*'Flight Input'!$AQ353,0)</f>
        <v>0</v>
      </c>
      <c r="X353">
        <f>IF('Flight Input'!$AZ353,X352+W353*'Flight Input'!$AQ353,0)</f>
        <v>0</v>
      </c>
      <c r="Y353">
        <f>IF('Flight Input'!$AZ353,X353*'Analysis raw'!$B$19+'Analysis raw'!$B$20,0)</f>
        <v>0</v>
      </c>
      <c r="Z353">
        <f>Y353-'Flight Input'!$AE353</f>
        <v>0</v>
      </c>
      <c r="AB353">
        <f>IF('Flight Input'!$AZ353,INTEGRAL2(E353,$B353,AB352,'Analysis raw'!$B$24),0)</f>
        <v>0</v>
      </c>
      <c r="AC353">
        <f>IF('Flight Input'!$AZ353,INTEGRAL2(AB353,$B353,AC352,'Analysis raw'!$B$25),0)</f>
        <v>0</v>
      </c>
      <c r="AD353">
        <f>IF('Flight Input'!$AZ353,AC353*'Analysis raw'!$B$26+'Analysis raw'!$B$27,0)</f>
        <v>0</v>
      </c>
      <c r="AE353">
        <f>AD353-'Flight Input'!$AE353</f>
        <v>0</v>
      </c>
    </row>
    <row r="354" spans="1:31" x14ac:dyDescent="0.3">
      <c r="A354">
        <v>352</v>
      </c>
      <c r="B354">
        <f>'Flight Input'!T354</f>
        <v>7.0393919999478385</v>
      </c>
      <c r="C354">
        <f>'Flight Input'!X354</f>
        <v>9.846836892799999</v>
      </c>
      <c r="E354">
        <f>C354-'Analysis raw'!$B$2</f>
        <v>-1.9547261342971467E-3</v>
      </c>
      <c r="F354">
        <f>IF('Flight Input'!$AS354,F353+E354*'Flight Input'!$AQ354,0)</f>
        <v>0</v>
      </c>
      <c r="G354">
        <f>IF('Flight Input'!$AZ354,G353+F354*'Flight Input'!$AQ354,0)</f>
        <v>0</v>
      </c>
      <c r="I354">
        <f>C354-'Analysis raw'!$B$3</f>
        <v>-1.1300187679378126E-2</v>
      </c>
      <c r="J354">
        <f>MEDIAN2(E354,'Analysis raw'!$B$12,2)</f>
        <v>-1.9547261342971467E-3</v>
      </c>
      <c r="K354">
        <f>AVERAGE2(E354,'Analysis raw'!$B$18,2)</f>
        <v>-1.9547261342971467E-3</v>
      </c>
      <c r="M354">
        <f>IF('Flight Input'!$AZ354,M353+E354*'Flight Input'!$AQ354,0)</f>
        <v>0</v>
      </c>
      <c r="N354">
        <f>IF('Flight Input'!$AZ354,N353+M354*'Flight Input'!$AQ354,0)</f>
        <v>0</v>
      </c>
      <c r="O354">
        <f>IF('Flight Input'!$AZ354,N354*'Analysis raw'!$B$4+'Analysis raw'!$B$5,0)</f>
        <v>0</v>
      </c>
      <c r="P354">
        <f>O354-'Flight Input'!$AE354</f>
        <v>0</v>
      </c>
      <c r="R354">
        <f>IF('Flight Input'!$AZ354,R353+J354*'Flight Input'!$AQ354,0)</f>
        <v>0</v>
      </c>
      <c r="S354">
        <f>IF('Flight Input'!$AZ354,S353+R354*'Flight Input'!$AQ354,0)</f>
        <v>0</v>
      </c>
      <c r="T354">
        <f>IF('Flight Input'!$AZ354,S354*'Analysis raw'!$B$13+'Analysis raw'!$B$14,0)</f>
        <v>0</v>
      </c>
      <c r="U354">
        <f>T354-'Flight Input'!$AE354</f>
        <v>0</v>
      </c>
      <c r="W354">
        <f>IF('Flight Input'!$AZ354,W353+K354*'Flight Input'!$AQ354,0)</f>
        <v>0</v>
      </c>
      <c r="X354">
        <f>IF('Flight Input'!$AZ354,X353+W354*'Flight Input'!$AQ354,0)</f>
        <v>0</v>
      </c>
      <c r="Y354">
        <f>IF('Flight Input'!$AZ354,X354*'Analysis raw'!$B$19+'Analysis raw'!$B$20,0)</f>
        <v>0</v>
      </c>
      <c r="Z354">
        <f>Y354-'Flight Input'!$AE354</f>
        <v>0</v>
      </c>
      <c r="AB354">
        <f>IF('Flight Input'!$AZ354,INTEGRAL2(E354,$B354,AB353,'Analysis raw'!$B$24),0)</f>
        <v>0</v>
      </c>
      <c r="AC354">
        <f>IF('Flight Input'!$AZ354,INTEGRAL2(AB354,$B354,AC353,'Analysis raw'!$B$25),0)</f>
        <v>0</v>
      </c>
      <c r="AD354">
        <f>IF('Flight Input'!$AZ354,AC354*'Analysis raw'!$B$26+'Analysis raw'!$B$27,0)</f>
        <v>0</v>
      </c>
      <c r="AE354">
        <f>AD354-'Flight Input'!$AE354</f>
        <v>0</v>
      </c>
    </row>
    <row r="355" spans="1:31" x14ac:dyDescent="0.3">
      <c r="A355">
        <v>353</v>
      </c>
      <c r="B355">
        <f>'Flight Input'!T355</f>
        <v>7.0502090000081807</v>
      </c>
      <c r="C355">
        <f>'Flight Input'!X355</f>
        <v>9.8467584431999988</v>
      </c>
      <c r="E355">
        <f>C355-'Analysis raw'!$B$2</f>
        <v>-2.0331757342972878E-3</v>
      </c>
      <c r="F355">
        <f>IF('Flight Input'!$AS355,F354+E355*'Flight Input'!$AQ355,0)</f>
        <v>0</v>
      </c>
      <c r="G355">
        <f>IF('Flight Input'!$AZ355,G354+F355*'Flight Input'!$AQ355,0)</f>
        <v>0</v>
      </c>
      <c r="I355">
        <f>C355-'Analysis raw'!$B$3</f>
        <v>-1.1378637279378268E-2</v>
      </c>
      <c r="J355">
        <f>MEDIAN2(E355,'Analysis raw'!$B$12,2)</f>
        <v>-2.0331757342972878E-3</v>
      </c>
      <c r="K355">
        <f>AVERAGE2(E355,'Analysis raw'!$B$18,2)</f>
        <v>-2.0331757342972878E-3</v>
      </c>
      <c r="M355">
        <f>IF('Flight Input'!$AZ355,M354+E355*'Flight Input'!$AQ355,0)</f>
        <v>0</v>
      </c>
      <c r="N355">
        <f>IF('Flight Input'!$AZ355,N354+M355*'Flight Input'!$AQ355,0)</f>
        <v>0</v>
      </c>
      <c r="O355">
        <f>IF('Flight Input'!$AZ355,N355*'Analysis raw'!$B$4+'Analysis raw'!$B$5,0)</f>
        <v>0</v>
      </c>
      <c r="P355">
        <f>O355-'Flight Input'!$AE355</f>
        <v>0</v>
      </c>
      <c r="R355">
        <f>IF('Flight Input'!$AZ355,R354+J355*'Flight Input'!$AQ355,0)</f>
        <v>0</v>
      </c>
      <c r="S355">
        <f>IF('Flight Input'!$AZ355,S354+R355*'Flight Input'!$AQ355,0)</f>
        <v>0</v>
      </c>
      <c r="T355">
        <f>IF('Flight Input'!$AZ355,S355*'Analysis raw'!$B$13+'Analysis raw'!$B$14,0)</f>
        <v>0</v>
      </c>
      <c r="U355">
        <f>T355-'Flight Input'!$AE355</f>
        <v>0</v>
      </c>
      <c r="W355">
        <f>IF('Flight Input'!$AZ355,W354+K355*'Flight Input'!$AQ355,0)</f>
        <v>0</v>
      </c>
      <c r="X355">
        <f>IF('Flight Input'!$AZ355,X354+W355*'Flight Input'!$AQ355,0)</f>
        <v>0</v>
      </c>
      <c r="Y355">
        <f>IF('Flight Input'!$AZ355,X355*'Analysis raw'!$B$19+'Analysis raw'!$B$20,0)</f>
        <v>0</v>
      </c>
      <c r="Z355">
        <f>Y355-'Flight Input'!$AE355</f>
        <v>0</v>
      </c>
      <c r="AB355">
        <f>IF('Flight Input'!$AZ355,INTEGRAL2(E355,$B355,AB354,'Analysis raw'!$B$24),0)</f>
        <v>0</v>
      </c>
      <c r="AC355">
        <f>IF('Flight Input'!$AZ355,INTEGRAL2(AB355,$B355,AC354,'Analysis raw'!$B$25),0)</f>
        <v>0</v>
      </c>
      <c r="AD355">
        <f>IF('Flight Input'!$AZ355,AC355*'Analysis raw'!$B$26+'Analysis raw'!$B$27,0)</f>
        <v>0</v>
      </c>
      <c r="AE355">
        <f>AD355-'Flight Input'!$AE355</f>
        <v>0</v>
      </c>
    </row>
    <row r="356" spans="1:31" x14ac:dyDescent="0.3">
      <c r="A356">
        <v>354</v>
      </c>
      <c r="B356">
        <f>'Flight Input'!T356</f>
        <v>7.0795399999478832</v>
      </c>
      <c r="C356">
        <f>'Flight Input'!X356</f>
        <v>9.8499454582000006</v>
      </c>
      <c r="E356">
        <f>C356-'Analysis raw'!$B$2</f>
        <v>1.1538392657044483E-3</v>
      </c>
      <c r="F356">
        <f>IF('Flight Input'!$AS356,F355+E356*'Flight Input'!$AQ356,0)</f>
        <v>0</v>
      </c>
      <c r="G356">
        <f>IF('Flight Input'!$AZ356,G355+F356*'Flight Input'!$AQ356,0)</f>
        <v>0</v>
      </c>
      <c r="I356">
        <f>C356-'Analysis raw'!$B$3</f>
        <v>-8.1916222793765314E-3</v>
      </c>
      <c r="J356">
        <f>MEDIAN2(E356,'Analysis raw'!$B$12,2)</f>
        <v>1.1538392657044483E-3</v>
      </c>
      <c r="K356">
        <f>AVERAGE2(E356,'Analysis raw'!$B$18,2)</f>
        <v>1.1538392657044483E-3</v>
      </c>
      <c r="M356">
        <f>IF('Flight Input'!$AZ356,M355+E356*'Flight Input'!$AQ356,0)</f>
        <v>0</v>
      </c>
      <c r="N356">
        <f>IF('Flight Input'!$AZ356,N355+M356*'Flight Input'!$AQ356,0)</f>
        <v>0</v>
      </c>
      <c r="O356">
        <f>IF('Flight Input'!$AZ356,N356*'Analysis raw'!$B$4+'Analysis raw'!$B$5,0)</f>
        <v>0</v>
      </c>
      <c r="P356">
        <f>O356-'Flight Input'!$AE356</f>
        <v>0</v>
      </c>
      <c r="R356">
        <f>IF('Flight Input'!$AZ356,R355+J356*'Flight Input'!$AQ356,0)</f>
        <v>0</v>
      </c>
      <c r="S356">
        <f>IF('Flight Input'!$AZ356,S355+R356*'Flight Input'!$AQ356,0)</f>
        <v>0</v>
      </c>
      <c r="T356">
        <f>IF('Flight Input'!$AZ356,S356*'Analysis raw'!$B$13+'Analysis raw'!$B$14,0)</f>
        <v>0</v>
      </c>
      <c r="U356">
        <f>T356-'Flight Input'!$AE356</f>
        <v>0</v>
      </c>
      <c r="W356">
        <f>IF('Flight Input'!$AZ356,W355+K356*'Flight Input'!$AQ356,0)</f>
        <v>0</v>
      </c>
      <c r="X356">
        <f>IF('Flight Input'!$AZ356,X355+W356*'Flight Input'!$AQ356,0)</f>
        <v>0</v>
      </c>
      <c r="Y356">
        <f>IF('Flight Input'!$AZ356,X356*'Analysis raw'!$B$19+'Analysis raw'!$B$20,0)</f>
        <v>0</v>
      </c>
      <c r="Z356">
        <f>Y356-'Flight Input'!$AE356</f>
        <v>0</v>
      </c>
      <c r="AB356">
        <f>IF('Flight Input'!$AZ356,INTEGRAL2(E356,$B356,AB355,'Analysis raw'!$B$24),0)</f>
        <v>0</v>
      </c>
      <c r="AC356">
        <f>IF('Flight Input'!$AZ356,INTEGRAL2(AB356,$B356,AC355,'Analysis raw'!$B$25),0)</f>
        <v>0</v>
      </c>
      <c r="AD356">
        <f>IF('Flight Input'!$AZ356,AC356*'Analysis raw'!$B$26+'Analysis raw'!$B$27,0)</f>
        <v>0</v>
      </c>
      <c r="AE356">
        <f>AD356-'Flight Input'!$AE356</f>
        <v>0</v>
      </c>
    </row>
    <row r="357" spans="1:31" x14ac:dyDescent="0.3">
      <c r="A357">
        <v>355</v>
      </c>
      <c r="B357">
        <f>'Flight Input'!T357</f>
        <v>7.0999120000051335</v>
      </c>
      <c r="C357">
        <f>'Flight Input'!X357</f>
        <v>9.8650175876000006</v>
      </c>
      <c r="E357">
        <f>C357-'Analysis raw'!$B$2</f>
        <v>1.6225968665704471E-2</v>
      </c>
      <c r="F357">
        <f>IF('Flight Input'!$AS357,F356+E357*'Flight Input'!$AQ357,0)</f>
        <v>0</v>
      </c>
      <c r="G357">
        <f>IF('Flight Input'!$AZ357,G356+F357*'Flight Input'!$AQ357,0)</f>
        <v>0</v>
      </c>
      <c r="I357">
        <f>C357-'Analysis raw'!$B$3</f>
        <v>6.8805071206234913E-3</v>
      </c>
      <c r="J357">
        <f>MEDIAN2(E357,'Analysis raw'!$B$12,2)</f>
        <v>1.6225968665704471E-2</v>
      </c>
      <c r="K357">
        <f>AVERAGE2(E357,'Analysis raw'!$B$18,2)</f>
        <v>1.6225968665704471E-2</v>
      </c>
      <c r="M357">
        <f>IF('Flight Input'!$AZ357,M356+E357*'Flight Input'!$AQ357,0)</f>
        <v>0</v>
      </c>
      <c r="N357">
        <f>IF('Flight Input'!$AZ357,N356+M357*'Flight Input'!$AQ357,0)</f>
        <v>0</v>
      </c>
      <c r="O357">
        <f>IF('Flight Input'!$AZ357,N357*'Analysis raw'!$B$4+'Analysis raw'!$B$5,0)</f>
        <v>0</v>
      </c>
      <c r="P357">
        <f>O357-'Flight Input'!$AE357</f>
        <v>0</v>
      </c>
      <c r="R357">
        <f>IF('Flight Input'!$AZ357,R356+J357*'Flight Input'!$AQ357,0)</f>
        <v>0</v>
      </c>
      <c r="S357">
        <f>IF('Flight Input'!$AZ357,S356+R357*'Flight Input'!$AQ357,0)</f>
        <v>0</v>
      </c>
      <c r="T357">
        <f>IF('Flight Input'!$AZ357,S357*'Analysis raw'!$B$13+'Analysis raw'!$B$14,0)</f>
        <v>0</v>
      </c>
      <c r="U357">
        <f>T357-'Flight Input'!$AE357</f>
        <v>0</v>
      </c>
      <c r="W357">
        <f>IF('Flight Input'!$AZ357,W356+K357*'Flight Input'!$AQ357,0)</f>
        <v>0</v>
      </c>
      <c r="X357">
        <f>IF('Flight Input'!$AZ357,X356+W357*'Flight Input'!$AQ357,0)</f>
        <v>0</v>
      </c>
      <c r="Y357">
        <f>IF('Flight Input'!$AZ357,X357*'Analysis raw'!$B$19+'Analysis raw'!$B$20,0)</f>
        <v>0</v>
      </c>
      <c r="Z357">
        <f>Y357-'Flight Input'!$AE357</f>
        <v>0</v>
      </c>
      <c r="AB357">
        <f>IF('Flight Input'!$AZ357,INTEGRAL2(E357,$B357,AB356,'Analysis raw'!$B$24),0)</f>
        <v>0</v>
      </c>
      <c r="AC357">
        <f>IF('Flight Input'!$AZ357,INTEGRAL2(AB357,$B357,AC356,'Analysis raw'!$B$25),0)</f>
        <v>0</v>
      </c>
      <c r="AD357">
        <f>IF('Flight Input'!$AZ357,AC357*'Analysis raw'!$B$26+'Analysis raw'!$B$27,0)</f>
        <v>0</v>
      </c>
      <c r="AE357">
        <f>AD357-'Flight Input'!$AE357</f>
        <v>0</v>
      </c>
    </row>
    <row r="358" spans="1:31" x14ac:dyDescent="0.3">
      <c r="A358">
        <v>356</v>
      </c>
      <c r="B358">
        <f>'Flight Input'!T358</f>
        <v>7.1177560000214726</v>
      </c>
      <c r="C358">
        <f>'Flight Input'!X358</f>
        <v>9.934612189000001</v>
      </c>
      <c r="E358">
        <f>C358-'Analysis raw'!$B$2</f>
        <v>8.5820570065704871E-2</v>
      </c>
      <c r="F358">
        <f>IF('Flight Input'!$AS358,F357+E358*'Flight Input'!$AQ358,0)</f>
        <v>0</v>
      </c>
      <c r="G358">
        <f>IF('Flight Input'!$AZ358,G357+F358*'Flight Input'!$AQ358,0)</f>
        <v>0</v>
      </c>
      <c r="I358">
        <f>C358-'Analysis raw'!$B$3</f>
        <v>7.6475108520623891E-2</v>
      </c>
      <c r="J358">
        <f>MEDIAN2(E358,'Analysis raw'!$B$12,2)</f>
        <v>8.5820570065704871E-2</v>
      </c>
      <c r="K358">
        <f>AVERAGE2(E358,'Analysis raw'!$B$18,2)</f>
        <v>8.5820570065704871E-2</v>
      </c>
      <c r="M358">
        <f>IF('Flight Input'!$AZ358,M357+E358*'Flight Input'!$AQ358,0)</f>
        <v>0</v>
      </c>
      <c r="N358">
        <f>IF('Flight Input'!$AZ358,N357+M358*'Flight Input'!$AQ358,0)</f>
        <v>0</v>
      </c>
      <c r="O358">
        <f>IF('Flight Input'!$AZ358,N358*'Analysis raw'!$B$4+'Analysis raw'!$B$5,0)</f>
        <v>0</v>
      </c>
      <c r="P358">
        <f>O358-'Flight Input'!$AE358</f>
        <v>0</v>
      </c>
      <c r="R358">
        <f>IF('Flight Input'!$AZ358,R357+J358*'Flight Input'!$AQ358,0)</f>
        <v>0</v>
      </c>
      <c r="S358">
        <f>IF('Flight Input'!$AZ358,S357+R358*'Flight Input'!$AQ358,0)</f>
        <v>0</v>
      </c>
      <c r="T358">
        <f>IF('Flight Input'!$AZ358,S358*'Analysis raw'!$B$13+'Analysis raw'!$B$14,0)</f>
        <v>0</v>
      </c>
      <c r="U358">
        <f>T358-'Flight Input'!$AE358</f>
        <v>0</v>
      </c>
      <c r="W358">
        <f>IF('Flight Input'!$AZ358,W357+K358*'Flight Input'!$AQ358,0)</f>
        <v>0</v>
      </c>
      <c r="X358">
        <f>IF('Flight Input'!$AZ358,X357+W358*'Flight Input'!$AQ358,0)</f>
        <v>0</v>
      </c>
      <c r="Y358">
        <f>IF('Flight Input'!$AZ358,X358*'Analysis raw'!$B$19+'Analysis raw'!$B$20,0)</f>
        <v>0</v>
      </c>
      <c r="Z358">
        <f>Y358-'Flight Input'!$AE358</f>
        <v>0</v>
      </c>
      <c r="AB358">
        <f>IF('Flight Input'!$AZ358,INTEGRAL2(E358,$B358,AB357,'Analysis raw'!$B$24),0)</f>
        <v>0</v>
      </c>
      <c r="AC358">
        <f>IF('Flight Input'!$AZ358,INTEGRAL2(AB358,$B358,AC357,'Analysis raw'!$B$25),0)</f>
        <v>0</v>
      </c>
      <c r="AD358">
        <f>IF('Flight Input'!$AZ358,AC358*'Analysis raw'!$B$26+'Analysis raw'!$B$27,0)</f>
        <v>0</v>
      </c>
      <c r="AE358">
        <f>AD358-'Flight Input'!$AE358</f>
        <v>0</v>
      </c>
    </row>
    <row r="359" spans="1:31" x14ac:dyDescent="0.3">
      <c r="A359">
        <v>357</v>
      </c>
      <c r="B359">
        <f>'Flight Input'!T359</f>
        <v>7.1405690000392497</v>
      </c>
      <c r="C359">
        <f>'Flight Input'!X359</f>
        <v>9.9236488573999999</v>
      </c>
      <c r="E359">
        <f>C359-'Analysis raw'!$B$2</f>
        <v>7.4857238465703801E-2</v>
      </c>
      <c r="F359">
        <f>IF('Flight Input'!$AS359,F358+E359*'Flight Input'!$AQ359,0)</f>
        <v>0</v>
      </c>
      <c r="G359">
        <f>IF('Flight Input'!$AZ359,G358+F359*'Flight Input'!$AQ359,0)</f>
        <v>0</v>
      </c>
      <c r="I359">
        <f>C359-'Analysis raw'!$B$3</f>
        <v>6.5511776920622822E-2</v>
      </c>
      <c r="J359">
        <f>MEDIAN2(E359,'Analysis raw'!$B$12,2)</f>
        <v>7.4857238465703801E-2</v>
      </c>
      <c r="K359">
        <f>AVERAGE2(E359,'Analysis raw'!$B$18,2)</f>
        <v>7.4857238465703801E-2</v>
      </c>
      <c r="M359">
        <f>IF('Flight Input'!$AZ359,M358+E359*'Flight Input'!$AQ359,0)</f>
        <v>0</v>
      </c>
      <c r="N359">
        <f>IF('Flight Input'!$AZ359,N358+M359*'Flight Input'!$AQ359,0)</f>
        <v>0</v>
      </c>
      <c r="O359">
        <f>IF('Flight Input'!$AZ359,N359*'Analysis raw'!$B$4+'Analysis raw'!$B$5,0)</f>
        <v>0</v>
      </c>
      <c r="P359">
        <f>O359-'Flight Input'!$AE359</f>
        <v>0</v>
      </c>
      <c r="R359">
        <f>IF('Flight Input'!$AZ359,R358+J359*'Flight Input'!$AQ359,0)</f>
        <v>0</v>
      </c>
      <c r="S359">
        <f>IF('Flight Input'!$AZ359,S358+R359*'Flight Input'!$AQ359,0)</f>
        <v>0</v>
      </c>
      <c r="T359">
        <f>IF('Flight Input'!$AZ359,S359*'Analysis raw'!$B$13+'Analysis raw'!$B$14,0)</f>
        <v>0</v>
      </c>
      <c r="U359">
        <f>T359-'Flight Input'!$AE359</f>
        <v>0</v>
      </c>
      <c r="W359">
        <f>IF('Flight Input'!$AZ359,W358+K359*'Flight Input'!$AQ359,0)</f>
        <v>0</v>
      </c>
      <c r="X359">
        <f>IF('Flight Input'!$AZ359,X358+W359*'Flight Input'!$AQ359,0)</f>
        <v>0</v>
      </c>
      <c r="Y359">
        <f>IF('Flight Input'!$AZ359,X359*'Analysis raw'!$B$19+'Analysis raw'!$B$20,0)</f>
        <v>0</v>
      </c>
      <c r="Z359">
        <f>Y359-'Flight Input'!$AE359</f>
        <v>0</v>
      </c>
      <c r="AB359">
        <f>IF('Flight Input'!$AZ359,INTEGRAL2(E359,$B359,AB358,'Analysis raw'!$B$24),0)</f>
        <v>0</v>
      </c>
      <c r="AC359">
        <f>IF('Flight Input'!$AZ359,INTEGRAL2(AB359,$B359,AC358,'Analysis raw'!$B$25),0)</f>
        <v>0</v>
      </c>
      <c r="AD359">
        <f>IF('Flight Input'!$AZ359,AC359*'Analysis raw'!$B$26+'Analysis raw'!$B$27,0)</f>
        <v>0</v>
      </c>
      <c r="AE359">
        <f>AD359-'Flight Input'!$AE359</f>
        <v>0</v>
      </c>
    </row>
    <row r="360" spans="1:31" x14ac:dyDescent="0.3">
      <c r="A360">
        <v>358</v>
      </c>
      <c r="B360">
        <f>'Flight Input'!T360</f>
        <v>7.1560270000481978</v>
      </c>
      <c r="C360">
        <f>'Flight Input'!X360</f>
        <v>9.8587122010000012</v>
      </c>
      <c r="E360">
        <f>C360-'Analysis raw'!$B$2</f>
        <v>9.9205820657051191E-3</v>
      </c>
      <c r="F360">
        <f>IF('Flight Input'!$AS360,F359+E360*'Flight Input'!$AQ360,0)</f>
        <v>0</v>
      </c>
      <c r="G360">
        <f>IF('Flight Input'!$AZ360,G359+F360*'Flight Input'!$AQ360,0)</f>
        <v>0</v>
      </c>
      <c r="I360">
        <f>C360-'Analysis raw'!$B$3</f>
        <v>5.7512052062413943E-4</v>
      </c>
      <c r="J360">
        <f>MEDIAN2(E360,'Analysis raw'!$B$12,2)</f>
        <v>9.9205820657051191E-3</v>
      </c>
      <c r="K360">
        <f>AVERAGE2(E360,'Analysis raw'!$B$18,2)</f>
        <v>9.9205820657051191E-3</v>
      </c>
      <c r="M360">
        <f>IF('Flight Input'!$AZ360,M359+E360*'Flight Input'!$AQ360,0)</f>
        <v>0</v>
      </c>
      <c r="N360">
        <f>IF('Flight Input'!$AZ360,N359+M360*'Flight Input'!$AQ360,0)</f>
        <v>0</v>
      </c>
      <c r="O360">
        <f>IF('Flight Input'!$AZ360,N360*'Analysis raw'!$B$4+'Analysis raw'!$B$5,0)</f>
        <v>0</v>
      </c>
      <c r="P360">
        <f>O360-'Flight Input'!$AE360</f>
        <v>0</v>
      </c>
      <c r="R360">
        <f>IF('Flight Input'!$AZ360,R359+J360*'Flight Input'!$AQ360,0)</f>
        <v>0</v>
      </c>
      <c r="S360">
        <f>IF('Flight Input'!$AZ360,S359+R360*'Flight Input'!$AQ360,0)</f>
        <v>0</v>
      </c>
      <c r="T360">
        <f>IF('Flight Input'!$AZ360,S360*'Analysis raw'!$B$13+'Analysis raw'!$B$14,0)</f>
        <v>0</v>
      </c>
      <c r="U360">
        <f>T360-'Flight Input'!$AE360</f>
        <v>0</v>
      </c>
      <c r="W360">
        <f>IF('Flight Input'!$AZ360,W359+K360*'Flight Input'!$AQ360,0)</f>
        <v>0</v>
      </c>
      <c r="X360">
        <f>IF('Flight Input'!$AZ360,X359+W360*'Flight Input'!$AQ360,0)</f>
        <v>0</v>
      </c>
      <c r="Y360">
        <f>IF('Flight Input'!$AZ360,X360*'Analysis raw'!$B$19+'Analysis raw'!$B$20,0)</f>
        <v>0</v>
      </c>
      <c r="Z360">
        <f>Y360-'Flight Input'!$AE360</f>
        <v>0</v>
      </c>
      <c r="AB360">
        <f>IF('Flight Input'!$AZ360,INTEGRAL2(E360,$B360,AB359,'Analysis raw'!$B$24),0)</f>
        <v>0</v>
      </c>
      <c r="AC360">
        <f>IF('Flight Input'!$AZ360,INTEGRAL2(AB360,$B360,AC359,'Analysis raw'!$B$25),0)</f>
        <v>0</v>
      </c>
      <c r="AD360">
        <f>IF('Flight Input'!$AZ360,AC360*'Analysis raw'!$B$26+'Analysis raw'!$B$27,0)</f>
        <v>0</v>
      </c>
      <c r="AE360">
        <f>AD360-'Flight Input'!$AE360</f>
        <v>0</v>
      </c>
    </row>
    <row r="361" spans="1:31" x14ac:dyDescent="0.3">
      <c r="A361">
        <v>359</v>
      </c>
      <c r="B361">
        <f>'Flight Input'!T361</f>
        <v>7.1759280000114813</v>
      </c>
      <c r="C361">
        <f>'Flight Input'!X361</f>
        <v>9.8576825499999998</v>
      </c>
      <c r="E361">
        <f>C361-'Analysis raw'!$B$2</f>
        <v>8.8909310657037111E-3</v>
      </c>
      <c r="F361">
        <f>IF('Flight Input'!$AS361,F360+E361*'Flight Input'!$AQ361,0)</f>
        <v>0</v>
      </c>
      <c r="G361">
        <f>IF('Flight Input'!$AZ361,G360+F361*'Flight Input'!$AQ361,0)</f>
        <v>0</v>
      </c>
      <c r="I361">
        <f>C361-'Analysis raw'!$B$3</f>
        <v>-4.5453047937726865E-4</v>
      </c>
      <c r="J361">
        <f>MEDIAN2(E361,'Analysis raw'!$B$12,2)</f>
        <v>8.8909310657037111E-3</v>
      </c>
      <c r="K361">
        <f>AVERAGE2(E361,'Analysis raw'!$B$18,2)</f>
        <v>8.8909310657037111E-3</v>
      </c>
      <c r="M361">
        <f>IF('Flight Input'!$AZ361,M360+E361*'Flight Input'!$AQ361,0)</f>
        <v>0</v>
      </c>
      <c r="N361">
        <f>IF('Flight Input'!$AZ361,N360+M361*'Flight Input'!$AQ361,0)</f>
        <v>0</v>
      </c>
      <c r="O361">
        <f>IF('Flight Input'!$AZ361,N361*'Analysis raw'!$B$4+'Analysis raw'!$B$5,0)</f>
        <v>0</v>
      </c>
      <c r="P361">
        <f>O361-'Flight Input'!$AE361</f>
        <v>0</v>
      </c>
      <c r="R361">
        <f>IF('Flight Input'!$AZ361,R360+J361*'Flight Input'!$AQ361,0)</f>
        <v>0</v>
      </c>
      <c r="S361">
        <f>IF('Flight Input'!$AZ361,S360+R361*'Flight Input'!$AQ361,0)</f>
        <v>0</v>
      </c>
      <c r="T361">
        <f>IF('Flight Input'!$AZ361,S361*'Analysis raw'!$B$13+'Analysis raw'!$B$14,0)</f>
        <v>0</v>
      </c>
      <c r="U361">
        <f>T361-'Flight Input'!$AE361</f>
        <v>0</v>
      </c>
      <c r="W361">
        <f>IF('Flight Input'!$AZ361,W360+K361*'Flight Input'!$AQ361,0)</f>
        <v>0</v>
      </c>
      <c r="X361">
        <f>IF('Flight Input'!$AZ361,X360+W361*'Flight Input'!$AQ361,0)</f>
        <v>0</v>
      </c>
      <c r="Y361">
        <f>IF('Flight Input'!$AZ361,X361*'Analysis raw'!$B$19+'Analysis raw'!$B$20,0)</f>
        <v>0</v>
      </c>
      <c r="Z361">
        <f>Y361-'Flight Input'!$AE361</f>
        <v>0</v>
      </c>
      <c r="AB361">
        <f>IF('Flight Input'!$AZ361,INTEGRAL2(E361,$B361,AB360,'Analysis raw'!$B$24),0)</f>
        <v>0</v>
      </c>
      <c r="AC361">
        <f>IF('Flight Input'!$AZ361,INTEGRAL2(AB361,$B361,AC360,'Analysis raw'!$B$25),0)</f>
        <v>0</v>
      </c>
      <c r="AD361">
        <f>IF('Flight Input'!$AZ361,AC361*'Analysis raw'!$B$26+'Analysis raw'!$B$27,0)</f>
        <v>0</v>
      </c>
      <c r="AE361">
        <f>AD361-'Flight Input'!$AE361</f>
        <v>0</v>
      </c>
    </row>
    <row r="362" spans="1:31" x14ac:dyDescent="0.3">
      <c r="A362">
        <v>360</v>
      </c>
      <c r="B362">
        <f>'Flight Input'!T362</f>
        <v>7.1992160000372678</v>
      </c>
      <c r="C362">
        <f>'Flight Input'!X362</f>
        <v>9.8641938668000009</v>
      </c>
      <c r="E362">
        <f>C362-'Analysis raw'!$B$2</f>
        <v>1.5402247865704766E-2</v>
      </c>
      <c r="F362">
        <f>IF('Flight Input'!$AS362,F361+E362*'Flight Input'!$AQ362,0)</f>
        <v>0</v>
      </c>
      <c r="G362">
        <f>IF('Flight Input'!$AZ362,G361+F362*'Flight Input'!$AQ362,0)</f>
        <v>0</v>
      </c>
      <c r="I362">
        <f>C362-'Analysis raw'!$B$3</f>
        <v>6.056786320623786E-3</v>
      </c>
      <c r="J362">
        <f>MEDIAN2(E362,'Analysis raw'!$B$12,2)</f>
        <v>1.5402247865704766E-2</v>
      </c>
      <c r="K362">
        <f>AVERAGE2(E362,'Analysis raw'!$B$18,2)</f>
        <v>1.5402247865704766E-2</v>
      </c>
      <c r="M362">
        <f>IF('Flight Input'!$AZ362,M361+E362*'Flight Input'!$AQ362,0)</f>
        <v>0</v>
      </c>
      <c r="N362">
        <f>IF('Flight Input'!$AZ362,N361+M362*'Flight Input'!$AQ362,0)</f>
        <v>0</v>
      </c>
      <c r="O362">
        <f>IF('Flight Input'!$AZ362,N362*'Analysis raw'!$B$4+'Analysis raw'!$B$5,0)</f>
        <v>0</v>
      </c>
      <c r="P362">
        <f>O362-'Flight Input'!$AE362</f>
        <v>0</v>
      </c>
      <c r="R362">
        <f>IF('Flight Input'!$AZ362,R361+J362*'Flight Input'!$AQ362,0)</f>
        <v>0</v>
      </c>
      <c r="S362">
        <f>IF('Flight Input'!$AZ362,S361+R362*'Flight Input'!$AQ362,0)</f>
        <v>0</v>
      </c>
      <c r="T362">
        <f>IF('Flight Input'!$AZ362,S362*'Analysis raw'!$B$13+'Analysis raw'!$B$14,0)</f>
        <v>0</v>
      </c>
      <c r="U362">
        <f>T362-'Flight Input'!$AE362</f>
        <v>0</v>
      </c>
      <c r="W362">
        <f>IF('Flight Input'!$AZ362,W361+K362*'Flight Input'!$AQ362,0)</f>
        <v>0</v>
      </c>
      <c r="X362">
        <f>IF('Flight Input'!$AZ362,X361+W362*'Flight Input'!$AQ362,0)</f>
        <v>0</v>
      </c>
      <c r="Y362">
        <f>IF('Flight Input'!$AZ362,X362*'Analysis raw'!$B$19+'Analysis raw'!$B$20,0)</f>
        <v>0</v>
      </c>
      <c r="Z362">
        <f>Y362-'Flight Input'!$AE362</f>
        <v>0</v>
      </c>
      <c r="AB362">
        <f>IF('Flight Input'!$AZ362,INTEGRAL2(E362,$B362,AB361,'Analysis raw'!$B$24),0)</f>
        <v>0</v>
      </c>
      <c r="AC362">
        <f>IF('Flight Input'!$AZ362,INTEGRAL2(AB362,$B362,AC361,'Analysis raw'!$B$25),0)</f>
        <v>0</v>
      </c>
      <c r="AD362">
        <f>IF('Flight Input'!$AZ362,AC362*'Analysis raw'!$B$26+'Analysis raw'!$B$27,0)</f>
        <v>0</v>
      </c>
      <c r="AE362">
        <f>AD362-'Flight Input'!$AE362</f>
        <v>0</v>
      </c>
    </row>
    <row r="363" spans="1:31" x14ac:dyDescent="0.3">
      <c r="A363">
        <v>361</v>
      </c>
      <c r="B363">
        <f>'Flight Input'!T363</f>
        <v>7.2153410000028089</v>
      </c>
      <c r="C363">
        <f>'Flight Input'!X363</f>
        <v>9.8704796410000011</v>
      </c>
      <c r="E363">
        <f>C363-'Analysis raw'!$B$2</f>
        <v>2.168802206570497E-2</v>
      </c>
      <c r="F363">
        <f>IF('Flight Input'!$AS363,F362+E363*'Flight Input'!$AQ363,0)</f>
        <v>0</v>
      </c>
      <c r="G363">
        <f>IF('Flight Input'!$AZ363,G362+F363*'Flight Input'!$AQ363,0)</f>
        <v>0</v>
      </c>
      <c r="I363">
        <f>C363-'Analysis raw'!$B$3</f>
        <v>1.2342560520623991E-2</v>
      </c>
      <c r="J363">
        <f>MEDIAN2(E363,'Analysis raw'!$B$12,2)</f>
        <v>2.168802206570497E-2</v>
      </c>
      <c r="K363">
        <f>AVERAGE2(E363,'Analysis raw'!$B$18,2)</f>
        <v>2.168802206570497E-2</v>
      </c>
      <c r="M363">
        <f>IF('Flight Input'!$AZ363,M362+E363*'Flight Input'!$AQ363,0)</f>
        <v>0</v>
      </c>
      <c r="N363">
        <f>IF('Flight Input'!$AZ363,N362+M363*'Flight Input'!$AQ363,0)</f>
        <v>0</v>
      </c>
      <c r="O363">
        <f>IF('Flight Input'!$AZ363,N363*'Analysis raw'!$B$4+'Analysis raw'!$B$5,0)</f>
        <v>0</v>
      </c>
      <c r="P363">
        <f>O363-'Flight Input'!$AE363</f>
        <v>0</v>
      </c>
      <c r="R363">
        <f>IF('Flight Input'!$AZ363,R362+J363*'Flight Input'!$AQ363,0)</f>
        <v>0</v>
      </c>
      <c r="S363">
        <f>IF('Flight Input'!$AZ363,S362+R363*'Flight Input'!$AQ363,0)</f>
        <v>0</v>
      </c>
      <c r="T363">
        <f>IF('Flight Input'!$AZ363,S363*'Analysis raw'!$B$13+'Analysis raw'!$B$14,0)</f>
        <v>0</v>
      </c>
      <c r="U363">
        <f>T363-'Flight Input'!$AE363</f>
        <v>0</v>
      </c>
      <c r="W363">
        <f>IF('Flight Input'!$AZ363,W362+K363*'Flight Input'!$AQ363,0)</f>
        <v>0</v>
      </c>
      <c r="X363">
        <f>IF('Flight Input'!$AZ363,X362+W363*'Flight Input'!$AQ363,0)</f>
        <v>0</v>
      </c>
      <c r="Y363">
        <f>IF('Flight Input'!$AZ363,X363*'Analysis raw'!$B$19+'Analysis raw'!$B$20,0)</f>
        <v>0</v>
      </c>
      <c r="Z363">
        <f>Y363-'Flight Input'!$AE363</f>
        <v>0</v>
      </c>
      <c r="AB363">
        <f>IF('Flight Input'!$AZ363,INTEGRAL2(E363,$B363,AB362,'Analysis raw'!$B$24),0)</f>
        <v>0</v>
      </c>
      <c r="AC363">
        <f>IF('Flight Input'!$AZ363,INTEGRAL2(AB363,$B363,AC362,'Analysis raw'!$B$25),0)</f>
        <v>0</v>
      </c>
      <c r="AD363">
        <f>IF('Flight Input'!$AZ363,AC363*'Analysis raw'!$B$26+'Analysis raw'!$B$27,0)</f>
        <v>0</v>
      </c>
      <c r="AE363">
        <f>AD363-'Flight Input'!$AE363</f>
        <v>0</v>
      </c>
    </row>
    <row r="364" spans="1:31" x14ac:dyDescent="0.3">
      <c r="A364">
        <v>362</v>
      </c>
      <c r="B364">
        <f>'Flight Input'!T364</f>
        <v>7.2405819999985397</v>
      </c>
      <c r="C364">
        <f>'Flight Input'!X364</f>
        <v>9.855613441800001</v>
      </c>
      <c r="E364">
        <f>C364-'Analysis raw'!$B$2</f>
        <v>6.8218228657048741E-3</v>
      </c>
      <c r="F364">
        <f>IF('Flight Input'!$AS364,F363+E364*'Flight Input'!$AQ364,0)</f>
        <v>0</v>
      </c>
      <c r="G364">
        <f>IF('Flight Input'!$AZ364,G363+F364*'Flight Input'!$AQ364,0)</f>
        <v>0</v>
      </c>
      <c r="I364">
        <f>C364-'Analysis raw'!$B$3</f>
        <v>-2.5236386793761056E-3</v>
      </c>
      <c r="J364">
        <f>MEDIAN2(E364,'Analysis raw'!$B$12,2)</f>
        <v>6.8218228657048741E-3</v>
      </c>
      <c r="K364">
        <f>AVERAGE2(E364,'Analysis raw'!$B$18,2)</f>
        <v>6.8218228657048741E-3</v>
      </c>
      <c r="M364">
        <f>IF('Flight Input'!$AZ364,M363+E364*'Flight Input'!$AQ364,0)</f>
        <v>0</v>
      </c>
      <c r="N364">
        <f>IF('Flight Input'!$AZ364,N363+M364*'Flight Input'!$AQ364,0)</f>
        <v>0</v>
      </c>
      <c r="O364">
        <f>IF('Flight Input'!$AZ364,N364*'Analysis raw'!$B$4+'Analysis raw'!$B$5,0)</f>
        <v>0</v>
      </c>
      <c r="P364">
        <f>O364-'Flight Input'!$AE364</f>
        <v>0</v>
      </c>
      <c r="R364">
        <f>IF('Flight Input'!$AZ364,R363+J364*'Flight Input'!$AQ364,0)</f>
        <v>0</v>
      </c>
      <c r="S364">
        <f>IF('Flight Input'!$AZ364,S363+R364*'Flight Input'!$AQ364,0)</f>
        <v>0</v>
      </c>
      <c r="T364">
        <f>IF('Flight Input'!$AZ364,S364*'Analysis raw'!$B$13+'Analysis raw'!$B$14,0)</f>
        <v>0</v>
      </c>
      <c r="U364">
        <f>T364-'Flight Input'!$AE364</f>
        <v>0</v>
      </c>
      <c r="W364">
        <f>IF('Flight Input'!$AZ364,W363+K364*'Flight Input'!$AQ364,0)</f>
        <v>0</v>
      </c>
      <c r="X364">
        <f>IF('Flight Input'!$AZ364,X363+W364*'Flight Input'!$AQ364,0)</f>
        <v>0</v>
      </c>
      <c r="Y364">
        <f>IF('Flight Input'!$AZ364,X364*'Analysis raw'!$B$19+'Analysis raw'!$B$20,0)</f>
        <v>0</v>
      </c>
      <c r="Z364">
        <f>Y364-'Flight Input'!$AE364</f>
        <v>0</v>
      </c>
      <c r="AB364">
        <f>IF('Flight Input'!$AZ364,INTEGRAL2(E364,$B364,AB363,'Analysis raw'!$B$24),0)</f>
        <v>0</v>
      </c>
      <c r="AC364">
        <f>IF('Flight Input'!$AZ364,INTEGRAL2(AB364,$B364,AC363,'Analysis raw'!$B$25),0)</f>
        <v>0</v>
      </c>
      <c r="AD364">
        <f>IF('Flight Input'!$AZ364,AC364*'Analysis raw'!$B$26+'Analysis raw'!$B$27,0)</f>
        <v>0</v>
      </c>
      <c r="AE364">
        <f>AD364-'Flight Input'!$AE364</f>
        <v>0</v>
      </c>
    </row>
    <row r="365" spans="1:31" x14ac:dyDescent="0.3">
      <c r="A365">
        <v>363</v>
      </c>
      <c r="B365">
        <f>'Flight Input'!T365</f>
        <v>7.2567500000586733</v>
      </c>
      <c r="C365">
        <f>'Flight Input'!X365</f>
        <v>9.8459151100000017</v>
      </c>
      <c r="E365">
        <f>C365-'Analysis raw'!$B$2</f>
        <v>-2.8765089342943639E-3</v>
      </c>
      <c r="F365">
        <f>IF('Flight Input'!$AS365,F364+E365*'Flight Input'!$AQ365,0)</f>
        <v>0</v>
      </c>
      <c r="G365">
        <f>IF('Flight Input'!$AZ365,G364+F365*'Flight Input'!$AQ365,0)</f>
        <v>0</v>
      </c>
      <c r="I365">
        <f>C365-'Analysis raw'!$B$3</f>
        <v>-1.2221970479375344E-2</v>
      </c>
      <c r="J365">
        <f>MEDIAN2(E365,'Analysis raw'!$B$12,2)</f>
        <v>-2.8765089342943639E-3</v>
      </c>
      <c r="K365">
        <f>AVERAGE2(E365,'Analysis raw'!$B$18,2)</f>
        <v>-2.8765089342943639E-3</v>
      </c>
      <c r="M365">
        <f>IF('Flight Input'!$AZ365,M364+E365*'Flight Input'!$AQ365,0)</f>
        <v>0</v>
      </c>
      <c r="N365">
        <f>IF('Flight Input'!$AZ365,N364+M365*'Flight Input'!$AQ365,0)</f>
        <v>0</v>
      </c>
      <c r="O365">
        <f>IF('Flight Input'!$AZ365,N365*'Analysis raw'!$B$4+'Analysis raw'!$B$5,0)</f>
        <v>0</v>
      </c>
      <c r="P365">
        <f>O365-'Flight Input'!$AE365</f>
        <v>0</v>
      </c>
      <c r="R365">
        <f>IF('Flight Input'!$AZ365,R364+J365*'Flight Input'!$AQ365,0)</f>
        <v>0</v>
      </c>
      <c r="S365">
        <f>IF('Flight Input'!$AZ365,S364+R365*'Flight Input'!$AQ365,0)</f>
        <v>0</v>
      </c>
      <c r="T365">
        <f>IF('Flight Input'!$AZ365,S365*'Analysis raw'!$B$13+'Analysis raw'!$B$14,0)</f>
        <v>0</v>
      </c>
      <c r="U365">
        <f>T365-'Flight Input'!$AE365</f>
        <v>0</v>
      </c>
      <c r="W365">
        <f>IF('Flight Input'!$AZ365,W364+K365*'Flight Input'!$AQ365,0)</f>
        <v>0</v>
      </c>
      <c r="X365">
        <f>IF('Flight Input'!$AZ365,X364+W365*'Flight Input'!$AQ365,0)</f>
        <v>0</v>
      </c>
      <c r="Y365">
        <f>IF('Flight Input'!$AZ365,X365*'Analysis raw'!$B$19+'Analysis raw'!$B$20,0)</f>
        <v>0</v>
      </c>
      <c r="Z365">
        <f>Y365-'Flight Input'!$AE365</f>
        <v>0</v>
      </c>
      <c r="AB365">
        <f>IF('Flight Input'!$AZ365,INTEGRAL2(E365,$B365,AB364,'Analysis raw'!$B$24),0)</f>
        <v>0</v>
      </c>
      <c r="AC365">
        <f>IF('Flight Input'!$AZ365,INTEGRAL2(AB365,$B365,AC364,'Analysis raw'!$B$25),0)</f>
        <v>0</v>
      </c>
      <c r="AD365">
        <f>IF('Flight Input'!$AZ365,AC365*'Analysis raw'!$B$26+'Analysis raw'!$B$27,0)</f>
        <v>0</v>
      </c>
      <c r="AE365">
        <f>AD365-'Flight Input'!$AE365</f>
        <v>0</v>
      </c>
    </row>
    <row r="366" spans="1:31" x14ac:dyDescent="0.3">
      <c r="A366">
        <v>364</v>
      </c>
      <c r="B366">
        <f>'Flight Input'!T366</f>
        <v>7.2824239999754354</v>
      </c>
      <c r="C366">
        <f>'Flight Input'!X366</f>
        <v>9.8455130557999997</v>
      </c>
      <c r="E366">
        <f>C366-'Analysis raw'!$B$2</f>
        <v>-3.2785631342964194E-3</v>
      </c>
      <c r="F366">
        <f>IF('Flight Input'!$AS366,F365+E366*'Flight Input'!$AQ366,0)</f>
        <v>0</v>
      </c>
      <c r="G366">
        <f>IF('Flight Input'!$AZ366,G365+F366*'Flight Input'!$AQ366,0)</f>
        <v>0</v>
      </c>
      <c r="I366">
        <f>C366-'Analysis raw'!$B$3</f>
        <v>-1.2624024679377399E-2</v>
      </c>
      <c r="J366">
        <f>MEDIAN2(E366,'Analysis raw'!$B$12,2)</f>
        <v>-3.2785631342964194E-3</v>
      </c>
      <c r="K366">
        <f>AVERAGE2(E366,'Analysis raw'!$B$18,2)</f>
        <v>-3.2785631342964194E-3</v>
      </c>
      <c r="M366">
        <f>IF('Flight Input'!$AZ366,M365+E366*'Flight Input'!$AQ366,0)</f>
        <v>0</v>
      </c>
      <c r="N366">
        <f>IF('Flight Input'!$AZ366,N365+M366*'Flight Input'!$AQ366,0)</f>
        <v>0</v>
      </c>
      <c r="O366">
        <f>IF('Flight Input'!$AZ366,N366*'Analysis raw'!$B$4+'Analysis raw'!$B$5,0)</f>
        <v>0</v>
      </c>
      <c r="P366">
        <f>O366-'Flight Input'!$AE366</f>
        <v>0</v>
      </c>
      <c r="R366">
        <f>IF('Flight Input'!$AZ366,R365+J366*'Flight Input'!$AQ366,0)</f>
        <v>0</v>
      </c>
      <c r="S366">
        <f>IF('Flight Input'!$AZ366,S365+R366*'Flight Input'!$AQ366,0)</f>
        <v>0</v>
      </c>
      <c r="T366">
        <f>IF('Flight Input'!$AZ366,S366*'Analysis raw'!$B$13+'Analysis raw'!$B$14,0)</f>
        <v>0</v>
      </c>
      <c r="U366">
        <f>T366-'Flight Input'!$AE366</f>
        <v>0</v>
      </c>
      <c r="W366">
        <f>IF('Flight Input'!$AZ366,W365+K366*'Flight Input'!$AQ366,0)</f>
        <v>0</v>
      </c>
      <c r="X366">
        <f>IF('Flight Input'!$AZ366,X365+W366*'Flight Input'!$AQ366,0)</f>
        <v>0</v>
      </c>
      <c r="Y366">
        <f>IF('Flight Input'!$AZ366,X366*'Analysis raw'!$B$19+'Analysis raw'!$B$20,0)</f>
        <v>0</v>
      </c>
      <c r="Z366">
        <f>Y366-'Flight Input'!$AE366</f>
        <v>0</v>
      </c>
      <c r="AB366">
        <f>IF('Flight Input'!$AZ366,INTEGRAL2(E366,$B366,AB365,'Analysis raw'!$B$24),0)</f>
        <v>0</v>
      </c>
      <c r="AC366">
        <f>IF('Flight Input'!$AZ366,INTEGRAL2(AB366,$B366,AC365,'Analysis raw'!$B$25),0)</f>
        <v>0</v>
      </c>
      <c r="AD366">
        <f>IF('Flight Input'!$AZ366,AC366*'Analysis raw'!$B$26+'Analysis raw'!$B$27,0)</f>
        <v>0</v>
      </c>
      <c r="AE366">
        <f>AD366-'Flight Input'!$AE366</f>
        <v>0</v>
      </c>
    </row>
    <row r="367" spans="1:31" x14ac:dyDescent="0.3">
      <c r="A367">
        <v>365</v>
      </c>
      <c r="B367">
        <f>'Flight Input'!T367</f>
        <v>7.2965150000527501</v>
      </c>
      <c r="C367">
        <f>'Flight Input'!X367</f>
        <v>9.8441107692000003</v>
      </c>
      <c r="E367">
        <f>C367-'Analysis raw'!$B$2</f>
        <v>-4.6808497342958333E-3</v>
      </c>
      <c r="F367">
        <f>IF('Flight Input'!$AS367,F366+E367*'Flight Input'!$AQ367,0)</f>
        <v>0</v>
      </c>
      <c r="G367">
        <f>IF('Flight Input'!$AZ367,G366+F367*'Flight Input'!$AQ367,0)</f>
        <v>0</v>
      </c>
      <c r="I367">
        <f>C367-'Analysis raw'!$B$3</f>
        <v>-1.4026311279376813E-2</v>
      </c>
      <c r="J367">
        <f>MEDIAN2(E367,'Analysis raw'!$B$12,2)</f>
        <v>-4.6808497342958333E-3</v>
      </c>
      <c r="K367">
        <f>AVERAGE2(E367,'Analysis raw'!$B$18,2)</f>
        <v>-4.6808497342958333E-3</v>
      </c>
      <c r="M367">
        <f>IF('Flight Input'!$AZ367,M366+E367*'Flight Input'!$AQ367,0)</f>
        <v>0</v>
      </c>
      <c r="N367">
        <f>IF('Flight Input'!$AZ367,N366+M367*'Flight Input'!$AQ367,0)</f>
        <v>0</v>
      </c>
      <c r="O367">
        <f>IF('Flight Input'!$AZ367,N367*'Analysis raw'!$B$4+'Analysis raw'!$B$5,0)</f>
        <v>0</v>
      </c>
      <c r="P367">
        <f>O367-'Flight Input'!$AE367</f>
        <v>0</v>
      </c>
      <c r="R367">
        <f>IF('Flight Input'!$AZ367,R366+J367*'Flight Input'!$AQ367,0)</f>
        <v>0</v>
      </c>
      <c r="S367">
        <f>IF('Flight Input'!$AZ367,S366+R367*'Flight Input'!$AQ367,0)</f>
        <v>0</v>
      </c>
      <c r="T367">
        <f>IF('Flight Input'!$AZ367,S367*'Analysis raw'!$B$13+'Analysis raw'!$B$14,0)</f>
        <v>0</v>
      </c>
      <c r="U367">
        <f>T367-'Flight Input'!$AE367</f>
        <v>0</v>
      </c>
      <c r="W367">
        <f>IF('Flight Input'!$AZ367,W366+K367*'Flight Input'!$AQ367,0)</f>
        <v>0</v>
      </c>
      <c r="X367">
        <f>IF('Flight Input'!$AZ367,X366+W367*'Flight Input'!$AQ367,0)</f>
        <v>0</v>
      </c>
      <c r="Y367">
        <f>IF('Flight Input'!$AZ367,X367*'Analysis raw'!$B$19+'Analysis raw'!$B$20,0)</f>
        <v>0</v>
      </c>
      <c r="Z367">
        <f>Y367-'Flight Input'!$AE367</f>
        <v>0</v>
      </c>
      <c r="AB367">
        <f>IF('Flight Input'!$AZ367,INTEGRAL2(E367,$B367,AB366,'Analysis raw'!$B$24),0)</f>
        <v>0</v>
      </c>
      <c r="AC367">
        <f>IF('Flight Input'!$AZ367,INTEGRAL2(AB367,$B367,AC366,'Analysis raw'!$B$25),0)</f>
        <v>0</v>
      </c>
      <c r="AD367">
        <f>IF('Flight Input'!$AZ367,AC367*'Analysis raw'!$B$26+'Analysis raw'!$B$27,0)</f>
        <v>0</v>
      </c>
      <c r="AE367">
        <f>AD367-'Flight Input'!$AE367</f>
        <v>0</v>
      </c>
    </row>
    <row r="368" spans="1:31" x14ac:dyDescent="0.3">
      <c r="A368">
        <v>366</v>
      </c>
      <c r="B368">
        <f>'Flight Input'!T368</f>
        <v>7.3208909999812022</v>
      </c>
      <c r="C368">
        <f>'Flight Input'!X368</f>
        <v>9.8470526292000002</v>
      </c>
      <c r="E368">
        <f>C368-'Analysis raw'!$B$2</f>
        <v>-1.7389897342958704E-3</v>
      </c>
      <c r="F368">
        <f>IF('Flight Input'!$AS368,F367+E368*'Flight Input'!$AQ368,0)</f>
        <v>0</v>
      </c>
      <c r="G368">
        <f>IF('Flight Input'!$AZ368,G367+F368*'Flight Input'!$AQ368,0)</f>
        <v>0</v>
      </c>
      <c r="I368">
        <f>C368-'Analysis raw'!$B$3</f>
        <v>-1.108445127937685E-2</v>
      </c>
      <c r="J368">
        <f>MEDIAN2(E368,'Analysis raw'!$B$12,2)</f>
        <v>-1.7389897342958704E-3</v>
      </c>
      <c r="K368">
        <f>AVERAGE2(E368,'Analysis raw'!$B$18,2)</f>
        <v>-1.7389897342958704E-3</v>
      </c>
      <c r="M368">
        <f>IF('Flight Input'!$AZ368,M367+E368*'Flight Input'!$AQ368,0)</f>
        <v>0</v>
      </c>
      <c r="N368">
        <f>IF('Flight Input'!$AZ368,N367+M368*'Flight Input'!$AQ368,0)</f>
        <v>0</v>
      </c>
      <c r="O368">
        <f>IF('Flight Input'!$AZ368,N368*'Analysis raw'!$B$4+'Analysis raw'!$B$5,0)</f>
        <v>0</v>
      </c>
      <c r="P368">
        <f>O368-'Flight Input'!$AE368</f>
        <v>0</v>
      </c>
      <c r="R368">
        <f>IF('Flight Input'!$AZ368,R367+J368*'Flight Input'!$AQ368,0)</f>
        <v>0</v>
      </c>
      <c r="S368">
        <f>IF('Flight Input'!$AZ368,S367+R368*'Flight Input'!$AQ368,0)</f>
        <v>0</v>
      </c>
      <c r="T368">
        <f>IF('Flight Input'!$AZ368,S368*'Analysis raw'!$B$13+'Analysis raw'!$B$14,0)</f>
        <v>0</v>
      </c>
      <c r="U368">
        <f>T368-'Flight Input'!$AE368</f>
        <v>0</v>
      </c>
      <c r="W368">
        <f>IF('Flight Input'!$AZ368,W367+K368*'Flight Input'!$AQ368,0)</f>
        <v>0</v>
      </c>
      <c r="X368">
        <f>IF('Flight Input'!$AZ368,X367+W368*'Flight Input'!$AQ368,0)</f>
        <v>0</v>
      </c>
      <c r="Y368">
        <f>IF('Flight Input'!$AZ368,X368*'Analysis raw'!$B$19+'Analysis raw'!$B$20,0)</f>
        <v>0</v>
      </c>
      <c r="Z368">
        <f>Y368-'Flight Input'!$AE368</f>
        <v>0</v>
      </c>
      <c r="AB368">
        <f>IF('Flight Input'!$AZ368,INTEGRAL2(E368,$B368,AB367,'Analysis raw'!$B$24),0)</f>
        <v>0</v>
      </c>
      <c r="AC368">
        <f>IF('Flight Input'!$AZ368,INTEGRAL2(AB368,$B368,AC367,'Analysis raw'!$B$25),0)</f>
        <v>0</v>
      </c>
      <c r="AD368">
        <f>IF('Flight Input'!$AZ368,AC368*'Analysis raw'!$B$26+'Analysis raw'!$B$27,0)</f>
        <v>0</v>
      </c>
      <c r="AE368">
        <f>AD368-'Flight Input'!$AE368</f>
        <v>0</v>
      </c>
    </row>
    <row r="369" spans="1:31" x14ac:dyDescent="0.3">
      <c r="A369">
        <v>367</v>
      </c>
      <c r="B369">
        <f>'Flight Input'!T369</f>
        <v>7.3357710000127554</v>
      </c>
      <c r="C369">
        <f>'Flight Input'!X369</f>
        <v>9.8464740634000005</v>
      </c>
      <c r="E369">
        <f>C369-'Analysis raw'!$B$2</f>
        <v>-2.3175555342955789E-3</v>
      </c>
      <c r="F369">
        <f>IF('Flight Input'!$AS369,F368+E369*'Flight Input'!$AQ369,0)</f>
        <v>0</v>
      </c>
      <c r="G369">
        <f>IF('Flight Input'!$AZ369,G368+F369*'Flight Input'!$AQ369,0)</f>
        <v>0</v>
      </c>
      <c r="I369">
        <f>C369-'Analysis raw'!$B$3</f>
        <v>-1.1663017079376559E-2</v>
      </c>
      <c r="J369">
        <f>MEDIAN2(E369,'Analysis raw'!$B$12,2)</f>
        <v>-2.3175555342955789E-3</v>
      </c>
      <c r="K369">
        <f>AVERAGE2(E369,'Analysis raw'!$B$18,2)</f>
        <v>-2.3175555342955789E-3</v>
      </c>
      <c r="M369">
        <f>IF('Flight Input'!$AZ369,M368+E369*'Flight Input'!$AQ369,0)</f>
        <v>0</v>
      </c>
      <c r="N369">
        <f>IF('Flight Input'!$AZ369,N368+M369*'Flight Input'!$AQ369,0)</f>
        <v>0</v>
      </c>
      <c r="O369">
        <f>IF('Flight Input'!$AZ369,N369*'Analysis raw'!$B$4+'Analysis raw'!$B$5,0)</f>
        <v>0</v>
      </c>
      <c r="P369">
        <f>O369-'Flight Input'!$AE369</f>
        <v>0</v>
      </c>
      <c r="R369">
        <f>IF('Flight Input'!$AZ369,R368+J369*'Flight Input'!$AQ369,0)</f>
        <v>0</v>
      </c>
      <c r="S369">
        <f>IF('Flight Input'!$AZ369,S368+R369*'Flight Input'!$AQ369,0)</f>
        <v>0</v>
      </c>
      <c r="T369">
        <f>IF('Flight Input'!$AZ369,S369*'Analysis raw'!$B$13+'Analysis raw'!$B$14,0)</f>
        <v>0</v>
      </c>
      <c r="U369">
        <f>T369-'Flight Input'!$AE369</f>
        <v>0</v>
      </c>
      <c r="W369">
        <f>IF('Flight Input'!$AZ369,W368+K369*'Flight Input'!$AQ369,0)</f>
        <v>0</v>
      </c>
      <c r="X369">
        <f>IF('Flight Input'!$AZ369,X368+W369*'Flight Input'!$AQ369,0)</f>
        <v>0</v>
      </c>
      <c r="Y369">
        <f>IF('Flight Input'!$AZ369,X369*'Analysis raw'!$B$19+'Analysis raw'!$B$20,0)</f>
        <v>0</v>
      </c>
      <c r="Z369">
        <f>Y369-'Flight Input'!$AE369</f>
        <v>0</v>
      </c>
      <c r="AB369">
        <f>IF('Flight Input'!$AZ369,INTEGRAL2(E369,$B369,AB368,'Analysis raw'!$B$24),0)</f>
        <v>0</v>
      </c>
      <c r="AC369">
        <f>IF('Flight Input'!$AZ369,INTEGRAL2(AB369,$B369,AC368,'Analysis raw'!$B$25),0)</f>
        <v>0</v>
      </c>
      <c r="AD369">
        <f>IF('Flight Input'!$AZ369,AC369*'Analysis raw'!$B$26+'Analysis raw'!$B$27,0)</f>
        <v>0</v>
      </c>
      <c r="AE369">
        <f>AD369-'Flight Input'!$AE369</f>
        <v>0</v>
      </c>
    </row>
    <row r="370" spans="1:31" x14ac:dyDescent="0.3">
      <c r="A370">
        <v>368</v>
      </c>
      <c r="B370">
        <f>'Flight Input'!T370</f>
        <v>7.3521279999986291</v>
      </c>
      <c r="C370">
        <f>'Flight Input'!X370</f>
        <v>9.8494747605999997</v>
      </c>
      <c r="E370">
        <f>C370-'Analysis raw'!$B$2</f>
        <v>6.8314166570360157E-4</v>
      </c>
      <c r="F370">
        <f>IF('Flight Input'!$AS370,F369+E370*'Flight Input'!$AQ370,0)</f>
        <v>0</v>
      </c>
      <c r="G370">
        <f>IF('Flight Input'!$AZ370,G369+F370*'Flight Input'!$AQ370,0)</f>
        <v>0</v>
      </c>
      <c r="I370">
        <f>C370-'Analysis raw'!$B$3</f>
        <v>-8.6623198793773781E-3</v>
      </c>
      <c r="J370">
        <f>MEDIAN2(E370,'Analysis raw'!$B$12,2)</f>
        <v>6.8314166570360157E-4</v>
      </c>
      <c r="K370">
        <f>AVERAGE2(E370,'Analysis raw'!$B$18,2)</f>
        <v>6.8314166570360157E-4</v>
      </c>
      <c r="M370">
        <f>IF('Flight Input'!$AZ370,M369+E370*'Flight Input'!$AQ370,0)</f>
        <v>0</v>
      </c>
      <c r="N370">
        <f>IF('Flight Input'!$AZ370,N369+M370*'Flight Input'!$AQ370,0)</f>
        <v>0</v>
      </c>
      <c r="O370">
        <f>IF('Flight Input'!$AZ370,N370*'Analysis raw'!$B$4+'Analysis raw'!$B$5,0)</f>
        <v>0</v>
      </c>
      <c r="P370">
        <f>O370-'Flight Input'!$AE370</f>
        <v>0</v>
      </c>
      <c r="R370">
        <f>IF('Flight Input'!$AZ370,R369+J370*'Flight Input'!$AQ370,0)</f>
        <v>0</v>
      </c>
      <c r="S370">
        <f>IF('Flight Input'!$AZ370,S369+R370*'Flight Input'!$AQ370,0)</f>
        <v>0</v>
      </c>
      <c r="T370">
        <f>IF('Flight Input'!$AZ370,S370*'Analysis raw'!$B$13+'Analysis raw'!$B$14,0)</f>
        <v>0</v>
      </c>
      <c r="U370">
        <f>T370-'Flight Input'!$AE370</f>
        <v>0</v>
      </c>
      <c r="W370">
        <f>IF('Flight Input'!$AZ370,W369+K370*'Flight Input'!$AQ370,0)</f>
        <v>0</v>
      </c>
      <c r="X370">
        <f>IF('Flight Input'!$AZ370,X369+W370*'Flight Input'!$AQ370,0)</f>
        <v>0</v>
      </c>
      <c r="Y370">
        <f>IF('Flight Input'!$AZ370,X370*'Analysis raw'!$B$19+'Analysis raw'!$B$20,0)</f>
        <v>0</v>
      </c>
      <c r="Z370">
        <f>Y370-'Flight Input'!$AE370</f>
        <v>0</v>
      </c>
      <c r="AB370">
        <f>IF('Flight Input'!$AZ370,INTEGRAL2(E370,$B370,AB369,'Analysis raw'!$B$24),0)</f>
        <v>0</v>
      </c>
      <c r="AC370">
        <f>IF('Flight Input'!$AZ370,INTEGRAL2(AB370,$B370,AC369,'Analysis raw'!$B$25),0)</f>
        <v>0</v>
      </c>
      <c r="AD370">
        <f>IF('Flight Input'!$AZ370,AC370*'Analysis raw'!$B$26+'Analysis raw'!$B$27,0)</f>
        <v>0</v>
      </c>
      <c r="AE370">
        <f>AD370-'Flight Input'!$AE370</f>
        <v>0</v>
      </c>
    </row>
    <row r="371" spans="1:31" x14ac:dyDescent="0.3">
      <c r="A371">
        <v>369</v>
      </c>
      <c r="B371">
        <f>'Flight Input'!T371</f>
        <v>7.3783330000005662</v>
      </c>
      <c r="C371">
        <f>'Flight Input'!X371</f>
        <v>9.8499258457999996</v>
      </c>
      <c r="E371">
        <f>C371-'Analysis raw'!$B$2</f>
        <v>1.1342268657035248E-3</v>
      </c>
      <c r="F371">
        <f>IF('Flight Input'!$AS371,F370+E371*'Flight Input'!$AQ371,0)</f>
        <v>0</v>
      </c>
      <c r="G371">
        <f>IF('Flight Input'!$AZ371,G370+F371*'Flight Input'!$AQ371,0)</f>
        <v>0</v>
      </c>
      <c r="I371">
        <f>C371-'Analysis raw'!$B$3</f>
        <v>-8.2112346793774549E-3</v>
      </c>
      <c r="J371">
        <f>MEDIAN2(E371,'Analysis raw'!$B$12,2)</f>
        <v>1.1342268657035248E-3</v>
      </c>
      <c r="K371">
        <f>AVERAGE2(E371,'Analysis raw'!$B$18,2)</f>
        <v>1.1342268657035248E-3</v>
      </c>
      <c r="M371">
        <f>IF('Flight Input'!$AZ371,M370+E371*'Flight Input'!$AQ371,0)</f>
        <v>0</v>
      </c>
      <c r="N371">
        <f>IF('Flight Input'!$AZ371,N370+M371*'Flight Input'!$AQ371,0)</f>
        <v>0</v>
      </c>
      <c r="O371">
        <f>IF('Flight Input'!$AZ371,N371*'Analysis raw'!$B$4+'Analysis raw'!$B$5,0)</f>
        <v>0</v>
      </c>
      <c r="P371">
        <f>O371-'Flight Input'!$AE371</f>
        <v>0</v>
      </c>
      <c r="R371">
        <f>IF('Flight Input'!$AZ371,R370+J371*'Flight Input'!$AQ371,0)</f>
        <v>0</v>
      </c>
      <c r="S371">
        <f>IF('Flight Input'!$AZ371,S370+R371*'Flight Input'!$AQ371,0)</f>
        <v>0</v>
      </c>
      <c r="T371">
        <f>IF('Flight Input'!$AZ371,S371*'Analysis raw'!$B$13+'Analysis raw'!$B$14,0)</f>
        <v>0</v>
      </c>
      <c r="U371">
        <f>T371-'Flight Input'!$AE371</f>
        <v>0</v>
      </c>
      <c r="W371">
        <f>IF('Flight Input'!$AZ371,W370+K371*'Flight Input'!$AQ371,0)</f>
        <v>0</v>
      </c>
      <c r="X371">
        <f>IF('Flight Input'!$AZ371,X370+W371*'Flight Input'!$AQ371,0)</f>
        <v>0</v>
      </c>
      <c r="Y371">
        <f>IF('Flight Input'!$AZ371,X371*'Analysis raw'!$B$19+'Analysis raw'!$B$20,0)</f>
        <v>0</v>
      </c>
      <c r="Z371">
        <f>Y371-'Flight Input'!$AE371</f>
        <v>0</v>
      </c>
      <c r="AB371">
        <f>IF('Flight Input'!$AZ371,INTEGRAL2(E371,$B371,AB370,'Analysis raw'!$B$24),0)</f>
        <v>0</v>
      </c>
      <c r="AC371">
        <f>IF('Flight Input'!$AZ371,INTEGRAL2(AB371,$B371,AC370,'Analysis raw'!$B$25),0)</f>
        <v>0</v>
      </c>
      <c r="AD371">
        <f>IF('Flight Input'!$AZ371,AC371*'Analysis raw'!$B$26+'Analysis raw'!$B$27,0)</f>
        <v>0</v>
      </c>
      <c r="AE371">
        <f>AD371-'Flight Input'!$AE371</f>
        <v>0</v>
      </c>
    </row>
    <row r="372" spans="1:31" x14ac:dyDescent="0.3">
      <c r="A372">
        <v>370</v>
      </c>
      <c r="B372">
        <f>'Flight Input'!T372</f>
        <v>7.396870999946259</v>
      </c>
      <c r="C372">
        <f>'Flight Input'!X372</f>
        <v>9.8483862724000009</v>
      </c>
      <c r="E372">
        <f>C372-'Analysis raw'!$B$2</f>
        <v>-4.0534653429524781E-4</v>
      </c>
      <c r="F372">
        <f>IF('Flight Input'!$AS372,F371+E372*'Flight Input'!$AQ372,0)</f>
        <v>0</v>
      </c>
      <c r="G372">
        <f>IF('Flight Input'!$AZ372,G371+F372*'Flight Input'!$AQ372,0)</f>
        <v>0</v>
      </c>
      <c r="I372">
        <f>C372-'Analysis raw'!$B$3</f>
        <v>-9.7508080793762275E-3</v>
      </c>
      <c r="J372">
        <f>MEDIAN2(E372,'Analysis raw'!$B$12,2)</f>
        <v>-4.0534653429524781E-4</v>
      </c>
      <c r="K372">
        <f>AVERAGE2(E372,'Analysis raw'!$B$18,2)</f>
        <v>-4.0534653429524781E-4</v>
      </c>
      <c r="M372">
        <f>IF('Flight Input'!$AZ372,M371+E372*'Flight Input'!$AQ372,0)</f>
        <v>0</v>
      </c>
      <c r="N372">
        <f>IF('Flight Input'!$AZ372,N371+M372*'Flight Input'!$AQ372,0)</f>
        <v>0</v>
      </c>
      <c r="O372">
        <f>IF('Flight Input'!$AZ372,N372*'Analysis raw'!$B$4+'Analysis raw'!$B$5,0)</f>
        <v>0</v>
      </c>
      <c r="P372">
        <f>O372-'Flight Input'!$AE372</f>
        <v>0</v>
      </c>
      <c r="R372">
        <f>IF('Flight Input'!$AZ372,R371+J372*'Flight Input'!$AQ372,0)</f>
        <v>0</v>
      </c>
      <c r="S372">
        <f>IF('Flight Input'!$AZ372,S371+R372*'Flight Input'!$AQ372,0)</f>
        <v>0</v>
      </c>
      <c r="T372">
        <f>IF('Flight Input'!$AZ372,S372*'Analysis raw'!$B$13+'Analysis raw'!$B$14,0)</f>
        <v>0</v>
      </c>
      <c r="U372">
        <f>T372-'Flight Input'!$AE372</f>
        <v>0</v>
      </c>
      <c r="W372">
        <f>IF('Flight Input'!$AZ372,W371+K372*'Flight Input'!$AQ372,0)</f>
        <v>0</v>
      </c>
      <c r="X372">
        <f>IF('Flight Input'!$AZ372,X371+W372*'Flight Input'!$AQ372,0)</f>
        <v>0</v>
      </c>
      <c r="Y372">
        <f>IF('Flight Input'!$AZ372,X372*'Analysis raw'!$B$19+'Analysis raw'!$B$20,0)</f>
        <v>0</v>
      </c>
      <c r="Z372">
        <f>Y372-'Flight Input'!$AE372</f>
        <v>0</v>
      </c>
      <c r="AB372">
        <f>IF('Flight Input'!$AZ372,INTEGRAL2(E372,$B372,AB371,'Analysis raw'!$B$24),0)</f>
        <v>0</v>
      </c>
      <c r="AC372">
        <f>IF('Flight Input'!$AZ372,INTEGRAL2(AB372,$B372,AC371,'Analysis raw'!$B$25),0)</f>
        <v>0</v>
      </c>
      <c r="AD372">
        <f>IF('Flight Input'!$AZ372,AC372*'Analysis raw'!$B$26+'Analysis raw'!$B$27,0)</f>
        <v>0</v>
      </c>
      <c r="AE372">
        <f>AD372-'Flight Input'!$AE372</f>
        <v>0</v>
      </c>
    </row>
    <row r="373" spans="1:31" x14ac:dyDescent="0.3">
      <c r="A373">
        <v>371</v>
      </c>
      <c r="B373">
        <f>'Flight Input'!T373</f>
        <v>7.4204690000042319</v>
      </c>
      <c r="C373">
        <f>'Flight Input'!X373</f>
        <v>9.8465819316000012</v>
      </c>
      <c r="E373">
        <f>C373-'Analysis raw'!$B$2</f>
        <v>-2.2096873342949408E-3</v>
      </c>
      <c r="F373">
        <f>IF('Flight Input'!$AS373,F372+E373*'Flight Input'!$AQ373,0)</f>
        <v>0</v>
      </c>
      <c r="G373">
        <f>IF('Flight Input'!$AZ373,G372+F373*'Flight Input'!$AQ373,0)</f>
        <v>0</v>
      </c>
      <c r="I373">
        <f>C373-'Analysis raw'!$B$3</f>
        <v>-1.1555148879375921E-2</v>
      </c>
      <c r="J373">
        <f>MEDIAN2(E373,'Analysis raw'!$B$12,2)</f>
        <v>-2.2096873342949408E-3</v>
      </c>
      <c r="K373">
        <f>AVERAGE2(E373,'Analysis raw'!$B$18,2)</f>
        <v>-2.2096873342949408E-3</v>
      </c>
      <c r="M373">
        <f>IF('Flight Input'!$AZ373,M372+E373*'Flight Input'!$AQ373,0)</f>
        <v>0</v>
      </c>
      <c r="N373">
        <f>IF('Flight Input'!$AZ373,N372+M373*'Flight Input'!$AQ373,0)</f>
        <v>0</v>
      </c>
      <c r="O373">
        <f>IF('Flight Input'!$AZ373,N373*'Analysis raw'!$B$4+'Analysis raw'!$B$5,0)</f>
        <v>0</v>
      </c>
      <c r="P373">
        <f>O373-'Flight Input'!$AE373</f>
        <v>0</v>
      </c>
      <c r="R373">
        <f>IF('Flight Input'!$AZ373,R372+J373*'Flight Input'!$AQ373,0)</f>
        <v>0</v>
      </c>
      <c r="S373">
        <f>IF('Flight Input'!$AZ373,S372+R373*'Flight Input'!$AQ373,0)</f>
        <v>0</v>
      </c>
      <c r="T373">
        <f>IF('Flight Input'!$AZ373,S373*'Analysis raw'!$B$13+'Analysis raw'!$B$14,0)</f>
        <v>0</v>
      </c>
      <c r="U373">
        <f>T373-'Flight Input'!$AE373</f>
        <v>0</v>
      </c>
      <c r="W373">
        <f>IF('Flight Input'!$AZ373,W372+K373*'Flight Input'!$AQ373,0)</f>
        <v>0</v>
      </c>
      <c r="X373">
        <f>IF('Flight Input'!$AZ373,X372+W373*'Flight Input'!$AQ373,0)</f>
        <v>0</v>
      </c>
      <c r="Y373">
        <f>IF('Flight Input'!$AZ373,X373*'Analysis raw'!$B$19+'Analysis raw'!$B$20,0)</f>
        <v>0</v>
      </c>
      <c r="Z373">
        <f>Y373-'Flight Input'!$AE373</f>
        <v>0</v>
      </c>
      <c r="AB373">
        <f>IF('Flight Input'!$AZ373,INTEGRAL2(E373,$B373,AB372,'Analysis raw'!$B$24),0)</f>
        <v>0</v>
      </c>
      <c r="AC373">
        <f>IF('Flight Input'!$AZ373,INTEGRAL2(AB373,$B373,AC372,'Analysis raw'!$B$25),0)</f>
        <v>0</v>
      </c>
      <c r="AD373">
        <f>IF('Flight Input'!$AZ373,AC373*'Analysis raw'!$B$26+'Analysis raw'!$B$27,0)</f>
        <v>0</v>
      </c>
      <c r="AE373">
        <f>AD373-'Flight Input'!$AE373</f>
        <v>0</v>
      </c>
    </row>
    <row r="374" spans="1:31" x14ac:dyDescent="0.3">
      <c r="A374">
        <v>372</v>
      </c>
      <c r="B374">
        <f>'Flight Input'!T374</f>
        <v>7.4365759999491274</v>
      </c>
      <c r="C374">
        <f>'Flight Input'!X374</f>
        <v>9.8465917378000007</v>
      </c>
      <c r="E374">
        <f>C374-'Analysis raw'!$B$2</f>
        <v>-2.1998811342953672E-3</v>
      </c>
      <c r="F374">
        <f>IF('Flight Input'!$AS374,F373+E374*'Flight Input'!$AQ374,0)</f>
        <v>0</v>
      </c>
      <c r="G374">
        <f>IF('Flight Input'!$AZ374,G373+F374*'Flight Input'!$AQ374,0)</f>
        <v>0</v>
      </c>
      <c r="I374">
        <f>C374-'Analysis raw'!$B$3</f>
        <v>-1.1545342679376347E-2</v>
      </c>
      <c r="J374">
        <f>MEDIAN2(E374,'Analysis raw'!$B$12,2)</f>
        <v>-2.1998811342953672E-3</v>
      </c>
      <c r="K374">
        <f>AVERAGE2(E374,'Analysis raw'!$B$18,2)</f>
        <v>-2.1998811342953672E-3</v>
      </c>
      <c r="M374">
        <f>IF('Flight Input'!$AZ374,M373+E374*'Flight Input'!$AQ374,0)</f>
        <v>0</v>
      </c>
      <c r="N374">
        <f>IF('Flight Input'!$AZ374,N373+M374*'Flight Input'!$AQ374,0)</f>
        <v>0</v>
      </c>
      <c r="O374">
        <f>IF('Flight Input'!$AZ374,N374*'Analysis raw'!$B$4+'Analysis raw'!$B$5,0)</f>
        <v>0</v>
      </c>
      <c r="P374">
        <f>O374-'Flight Input'!$AE374</f>
        <v>0</v>
      </c>
      <c r="R374">
        <f>IF('Flight Input'!$AZ374,R373+J374*'Flight Input'!$AQ374,0)</f>
        <v>0</v>
      </c>
      <c r="S374">
        <f>IF('Flight Input'!$AZ374,S373+R374*'Flight Input'!$AQ374,0)</f>
        <v>0</v>
      </c>
      <c r="T374">
        <f>IF('Flight Input'!$AZ374,S374*'Analysis raw'!$B$13+'Analysis raw'!$B$14,0)</f>
        <v>0</v>
      </c>
      <c r="U374">
        <f>T374-'Flight Input'!$AE374</f>
        <v>0</v>
      </c>
      <c r="W374">
        <f>IF('Flight Input'!$AZ374,W373+K374*'Flight Input'!$AQ374,0)</f>
        <v>0</v>
      </c>
      <c r="X374">
        <f>IF('Flight Input'!$AZ374,X373+W374*'Flight Input'!$AQ374,0)</f>
        <v>0</v>
      </c>
      <c r="Y374">
        <f>IF('Flight Input'!$AZ374,X374*'Analysis raw'!$B$19+'Analysis raw'!$B$20,0)</f>
        <v>0</v>
      </c>
      <c r="Z374">
        <f>Y374-'Flight Input'!$AE374</f>
        <v>0</v>
      </c>
      <c r="AB374">
        <f>IF('Flight Input'!$AZ374,INTEGRAL2(E374,$B374,AB373,'Analysis raw'!$B$24),0)</f>
        <v>0</v>
      </c>
      <c r="AC374">
        <f>IF('Flight Input'!$AZ374,INTEGRAL2(AB374,$B374,AC373,'Analysis raw'!$B$25),0)</f>
        <v>0</v>
      </c>
      <c r="AD374">
        <f>IF('Flight Input'!$AZ374,AC374*'Analysis raw'!$B$26+'Analysis raw'!$B$27,0)</f>
        <v>0</v>
      </c>
      <c r="AE374">
        <f>AD374-'Flight Input'!$AE374</f>
        <v>0</v>
      </c>
    </row>
    <row r="375" spans="1:31" x14ac:dyDescent="0.3">
      <c r="A375">
        <v>373</v>
      </c>
      <c r="B375">
        <f>'Flight Input'!T375</f>
        <v>7.4569469999987632</v>
      </c>
      <c r="C375">
        <f>'Flight Input'!X375</f>
        <v>9.8810801432000002</v>
      </c>
      <c r="E375">
        <f>C375-'Analysis raw'!$B$2</f>
        <v>3.2288524265704055E-2</v>
      </c>
      <c r="F375">
        <f>IF('Flight Input'!$AS375,F374+E375*'Flight Input'!$AQ375,0)</f>
        <v>0</v>
      </c>
      <c r="G375">
        <f>IF('Flight Input'!$AZ375,G374+F375*'Flight Input'!$AQ375,0)</f>
        <v>0</v>
      </c>
      <c r="I375">
        <f>C375-'Analysis raw'!$B$3</f>
        <v>2.2943062720623075E-2</v>
      </c>
      <c r="J375">
        <f>MEDIAN2(E375,'Analysis raw'!$B$12,2)</f>
        <v>3.2288524265704055E-2</v>
      </c>
      <c r="K375">
        <f>AVERAGE2(E375,'Analysis raw'!$B$18,2)</f>
        <v>3.2288524265704055E-2</v>
      </c>
      <c r="M375">
        <f>IF('Flight Input'!$AZ375,M374+E375*'Flight Input'!$AQ375,0)</f>
        <v>0</v>
      </c>
      <c r="N375">
        <f>IF('Flight Input'!$AZ375,N374+M375*'Flight Input'!$AQ375,0)</f>
        <v>0</v>
      </c>
      <c r="O375">
        <f>IF('Flight Input'!$AZ375,N375*'Analysis raw'!$B$4+'Analysis raw'!$B$5,0)</f>
        <v>0</v>
      </c>
      <c r="P375">
        <f>O375-'Flight Input'!$AE375</f>
        <v>0</v>
      </c>
      <c r="R375">
        <f>IF('Flight Input'!$AZ375,R374+J375*'Flight Input'!$AQ375,0)</f>
        <v>0</v>
      </c>
      <c r="S375">
        <f>IF('Flight Input'!$AZ375,S374+R375*'Flight Input'!$AQ375,0)</f>
        <v>0</v>
      </c>
      <c r="T375">
        <f>IF('Flight Input'!$AZ375,S375*'Analysis raw'!$B$13+'Analysis raw'!$B$14,0)</f>
        <v>0</v>
      </c>
      <c r="U375">
        <f>T375-'Flight Input'!$AE375</f>
        <v>0</v>
      </c>
      <c r="W375">
        <f>IF('Flight Input'!$AZ375,W374+K375*'Flight Input'!$AQ375,0)</f>
        <v>0</v>
      </c>
      <c r="X375">
        <f>IF('Flight Input'!$AZ375,X374+W375*'Flight Input'!$AQ375,0)</f>
        <v>0</v>
      </c>
      <c r="Y375">
        <f>IF('Flight Input'!$AZ375,X375*'Analysis raw'!$B$19+'Analysis raw'!$B$20,0)</f>
        <v>0</v>
      </c>
      <c r="Z375">
        <f>Y375-'Flight Input'!$AE375</f>
        <v>0</v>
      </c>
      <c r="AB375">
        <f>IF('Flight Input'!$AZ375,INTEGRAL2(E375,$B375,AB374,'Analysis raw'!$B$24),0)</f>
        <v>0</v>
      </c>
      <c r="AC375">
        <f>IF('Flight Input'!$AZ375,INTEGRAL2(AB375,$B375,AC374,'Analysis raw'!$B$25),0)</f>
        <v>0</v>
      </c>
      <c r="AD375">
        <f>IF('Flight Input'!$AZ375,AC375*'Analysis raw'!$B$26+'Analysis raw'!$B$27,0)</f>
        <v>0</v>
      </c>
      <c r="AE375">
        <f>AD375-'Flight Input'!$AE375</f>
        <v>0</v>
      </c>
    </row>
    <row r="376" spans="1:31" x14ac:dyDescent="0.3">
      <c r="A376">
        <v>374</v>
      </c>
      <c r="B376">
        <f>'Flight Input'!T376</f>
        <v>7.480995999998413</v>
      </c>
      <c r="C376">
        <f>'Flight Input'!X376</f>
        <v>9.8462387146000019</v>
      </c>
      <c r="E376">
        <f>C376-'Analysis raw'!$B$2</f>
        <v>-2.5529043342942259E-3</v>
      </c>
      <c r="F376">
        <f>IF('Flight Input'!$AS376,F375+E376*'Flight Input'!$AQ376,0)</f>
        <v>0</v>
      </c>
      <c r="G376">
        <f>IF('Flight Input'!$AZ376,G375+F376*'Flight Input'!$AQ376,0)</f>
        <v>0</v>
      </c>
      <c r="I376">
        <f>C376-'Analysis raw'!$B$3</f>
        <v>-1.1898365879375206E-2</v>
      </c>
      <c r="J376">
        <f>MEDIAN2(E376,'Analysis raw'!$B$12,2)</f>
        <v>-2.5529043342942259E-3</v>
      </c>
      <c r="K376">
        <f>AVERAGE2(E376,'Analysis raw'!$B$18,2)</f>
        <v>-2.5529043342942259E-3</v>
      </c>
      <c r="M376">
        <f>IF('Flight Input'!$AZ376,M375+E376*'Flight Input'!$AQ376,0)</f>
        <v>0</v>
      </c>
      <c r="N376">
        <f>IF('Flight Input'!$AZ376,N375+M376*'Flight Input'!$AQ376,0)</f>
        <v>0</v>
      </c>
      <c r="O376">
        <f>IF('Flight Input'!$AZ376,N376*'Analysis raw'!$B$4+'Analysis raw'!$B$5,0)</f>
        <v>0</v>
      </c>
      <c r="P376">
        <f>O376-'Flight Input'!$AE376</f>
        <v>0</v>
      </c>
      <c r="R376">
        <f>IF('Flight Input'!$AZ376,R375+J376*'Flight Input'!$AQ376,0)</f>
        <v>0</v>
      </c>
      <c r="S376">
        <f>IF('Flight Input'!$AZ376,S375+R376*'Flight Input'!$AQ376,0)</f>
        <v>0</v>
      </c>
      <c r="T376">
        <f>IF('Flight Input'!$AZ376,S376*'Analysis raw'!$B$13+'Analysis raw'!$B$14,0)</f>
        <v>0</v>
      </c>
      <c r="U376">
        <f>T376-'Flight Input'!$AE376</f>
        <v>0</v>
      </c>
      <c r="W376">
        <f>IF('Flight Input'!$AZ376,W375+K376*'Flight Input'!$AQ376,0)</f>
        <v>0</v>
      </c>
      <c r="X376">
        <f>IF('Flight Input'!$AZ376,X375+W376*'Flight Input'!$AQ376,0)</f>
        <v>0</v>
      </c>
      <c r="Y376">
        <f>IF('Flight Input'!$AZ376,X376*'Analysis raw'!$B$19+'Analysis raw'!$B$20,0)</f>
        <v>0</v>
      </c>
      <c r="Z376">
        <f>Y376-'Flight Input'!$AE376</f>
        <v>0</v>
      </c>
      <c r="AB376">
        <f>IF('Flight Input'!$AZ376,INTEGRAL2(E376,$B376,AB375,'Analysis raw'!$B$24),0)</f>
        <v>0</v>
      </c>
      <c r="AC376">
        <f>IF('Flight Input'!$AZ376,INTEGRAL2(AB376,$B376,AC375,'Analysis raw'!$B$25),0)</f>
        <v>0</v>
      </c>
      <c r="AD376">
        <f>IF('Flight Input'!$AZ376,AC376*'Analysis raw'!$B$26+'Analysis raw'!$B$27,0)</f>
        <v>0</v>
      </c>
      <c r="AE376">
        <f>AD376-'Flight Input'!$AE376</f>
        <v>0</v>
      </c>
    </row>
    <row r="377" spans="1:31" x14ac:dyDescent="0.3">
      <c r="A377">
        <v>375</v>
      </c>
      <c r="B377">
        <f>'Flight Input'!T377</f>
        <v>7.4981279999483377</v>
      </c>
      <c r="C377">
        <f>'Flight Input'!X377</f>
        <v>9.839315537400001</v>
      </c>
      <c r="E377">
        <f>C377-'Analysis raw'!$B$2</f>
        <v>-9.4760815342951332E-3</v>
      </c>
      <c r="F377">
        <f>IF('Flight Input'!$AS377,F376+E377*'Flight Input'!$AQ377,0)</f>
        <v>0</v>
      </c>
      <c r="G377">
        <f>IF('Flight Input'!$AZ377,G376+F377*'Flight Input'!$AQ377,0)</f>
        <v>0</v>
      </c>
      <c r="I377">
        <f>C377-'Analysis raw'!$B$3</f>
        <v>-1.8821543079376113E-2</v>
      </c>
      <c r="J377">
        <f>MEDIAN2(E377,'Analysis raw'!$B$12,2)</f>
        <v>-9.4760815342951332E-3</v>
      </c>
      <c r="K377">
        <f>AVERAGE2(E377,'Analysis raw'!$B$18,2)</f>
        <v>-9.4760815342951332E-3</v>
      </c>
      <c r="M377">
        <f>IF('Flight Input'!$AZ377,M376+E377*'Flight Input'!$AQ377,0)</f>
        <v>0</v>
      </c>
      <c r="N377">
        <f>IF('Flight Input'!$AZ377,N376+M377*'Flight Input'!$AQ377,0)</f>
        <v>0</v>
      </c>
      <c r="O377">
        <f>IF('Flight Input'!$AZ377,N377*'Analysis raw'!$B$4+'Analysis raw'!$B$5,0)</f>
        <v>0</v>
      </c>
      <c r="P377">
        <f>O377-'Flight Input'!$AE377</f>
        <v>0</v>
      </c>
      <c r="R377">
        <f>IF('Flight Input'!$AZ377,R376+J377*'Flight Input'!$AQ377,0)</f>
        <v>0</v>
      </c>
      <c r="S377">
        <f>IF('Flight Input'!$AZ377,S376+R377*'Flight Input'!$AQ377,0)</f>
        <v>0</v>
      </c>
      <c r="T377">
        <f>IF('Flight Input'!$AZ377,S377*'Analysis raw'!$B$13+'Analysis raw'!$B$14,0)</f>
        <v>0</v>
      </c>
      <c r="U377">
        <f>T377-'Flight Input'!$AE377</f>
        <v>0</v>
      </c>
      <c r="W377">
        <f>IF('Flight Input'!$AZ377,W376+K377*'Flight Input'!$AQ377,0)</f>
        <v>0</v>
      </c>
      <c r="X377">
        <f>IF('Flight Input'!$AZ377,X376+W377*'Flight Input'!$AQ377,0)</f>
        <v>0</v>
      </c>
      <c r="Y377">
        <f>IF('Flight Input'!$AZ377,X377*'Analysis raw'!$B$19+'Analysis raw'!$B$20,0)</f>
        <v>0</v>
      </c>
      <c r="Z377">
        <f>Y377-'Flight Input'!$AE377</f>
        <v>0</v>
      </c>
      <c r="AB377">
        <f>IF('Flight Input'!$AZ377,INTEGRAL2(E377,$B377,AB376,'Analysis raw'!$B$24),0)</f>
        <v>0</v>
      </c>
      <c r="AC377">
        <f>IF('Flight Input'!$AZ377,INTEGRAL2(AB377,$B377,AC376,'Analysis raw'!$B$25),0)</f>
        <v>0</v>
      </c>
      <c r="AD377">
        <f>IF('Flight Input'!$AZ377,AC377*'Analysis raw'!$B$26+'Analysis raw'!$B$27,0)</f>
        <v>0</v>
      </c>
      <c r="AE377">
        <f>AD377-'Flight Input'!$AE377</f>
        <v>0</v>
      </c>
    </row>
    <row r="378" spans="1:31" x14ac:dyDescent="0.3">
      <c r="A378">
        <v>376</v>
      </c>
      <c r="B378">
        <f>'Flight Input'!T378</f>
        <v>7.5166810000082478</v>
      </c>
      <c r="C378">
        <f>'Flight Input'!X378</f>
        <v>9.8237629042000023</v>
      </c>
      <c r="E378">
        <f>C378-'Analysis raw'!$B$2</f>
        <v>-2.50287147342938E-2</v>
      </c>
      <c r="F378">
        <f>IF('Flight Input'!$AS378,F377+E378*'Flight Input'!$AQ378,0)</f>
        <v>0</v>
      </c>
      <c r="G378">
        <f>IF('Flight Input'!$AZ378,G377+F378*'Flight Input'!$AQ378,0)</f>
        <v>0</v>
      </c>
      <c r="I378">
        <f>C378-'Analysis raw'!$B$3</f>
        <v>-3.437417627937478E-2</v>
      </c>
      <c r="J378">
        <f>MEDIAN2(E378,'Analysis raw'!$B$12,2)</f>
        <v>-2.50287147342938E-2</v>
      </c>
      <c r="K378">
        <f>AVERAGE2(E378,'Analysis raw'!$B$18,2)</f>
        <v>-2.50287147342938E-2</v>
      </c>
      <c r="M378">
        <f>IF('Flight Input'!$AZ378,M377+E378*'Flight Input'!$AQ378,0)</f>
        <v>0</v>
      </c>
      <c r="N378">
        <f>IF('Flight Input'!$AZ378,N377+M378*'Flight Input'!$AQ378,0)</f>
        <v>0</v>
      </c>
      <c r="O378">
        <f>IF('Flight Input'!$AZ378,N378*'Analysis raw'!$B$4+'Analysis raw'!$B$5,0)</f>
        <v>0</v>
      </c>
      <c r="P378">
        <f>O378-'Flight Input'!$AE378</f>
        <v>0</v>
      </c>
      <c r="R378">
        <f>IF('Flight Input'!$AZ378,R377+J378*'Flight Input'!$AQ378,0)</f>
        <v>0</v>
      </c>
      <c r="S378">
        <f>IF('Flight Input'!$AZ378,S377+R378*'Flight Input'!$AQ378,0)</f>
        <v>0</v>
      </c>
      <c r="T378">
        <f>IF('Flight Input'!$AZ378,S378*'Analysis raw'!$B$13+'Analysis raw'!$B$14,0)</f>
        <v>0</v>
      </c>
      <c r="U378">
        <f>T378-'Flight Input'!$AE378</f>
        <v>0</v>
      </c>
      <c r="W378">
        <f>IF('Flight Input'!$AZ378,W377+K378*'Flight Input'!$AQ378,0)</f>
        <v>0</v>
      </c>
      <c r="X378">
        <f>IF('Flight Input'!$AZ378,X377+W378*'Flight Input'!$AQ378,0)</f>
        <v>0</v>
      </c>
      <c r="Y378">
        <f>IF('Flight Input'!$AZ378,X378*'Analysis raw'!$B$19+'Analysis raw'!$B$20,0)</f>
        <v>0</v>
      </c>
      <c r="Z378">
        <f>Y378-'Flight Input'!$AE378</f>
        <v>0</v>
      </c>
      <c r="AB378">
        <f>IF('Flight Input'!$AZ378,INTEGRAL2(E378,$B378,AB377,'Analysis raw'!$B$24),0)</f>
        <v>0</v>
      </c>
      <c r="AC378">
        <f>IF('Flight Input'!$AZ378,INTEGRAL2(AB378,$B378,AC377,'Analysis raw'!$B$25),0)</f>
        <v>0</v>
      </c>
      <c r="AD378">
        <f>IF('Flight Input'!$AZ378,AC378*'Analysis raw'!$B$26+'Analysis raw'!$B$27,0)</f>
        <v>0</v>
      </c>
      <c r="AE378">
        <f>AD378-'Flight Input'!$AE378</f>
        <v>0</v>
      </c>
    </row>
    <row r="379" spans="1:31" x14ac:dyDescent="0.3">
      <c r="A379">
        <v>377</v>
      </c>
      <c r="B379">
        <f>'Flight Input'!T379</f>
        <v>7.5380819999845698</v>
      </c>
      <c r="C379">
        <f>'Flight Input'!X379</f>
        <v>9.8423456532000007</v>
      </c>
      <c r="E379">
        <f>C379-'Analysis raw'!$B$2</f>
        <v>-6.4459657342954557E-3</v>
      </c>
      <c r="F379">
        <f>IF('Flight Input'!$AS379,F378+E379*'Flight Input'!$AQ379,0)</f>
        <v>0</v>
      </c>
      <c r="G379">
        <f>IF('Flight Input'!$AZ379,G378+F379*'Flight Input'!$AQ379,0)</f>
        <v>0</v>
      </c>
      <c r="I379">
        <f>C379-'Analysis raw'!$B$3</f>
        <v>-1.5791427279376435E-2</v>
      </c>
      <c r="J379">
        <f>MEDIAN2(E379,'Analysis raw'!$B$12,2)</f>
        <v>-6.4459657342954557E-3</v>
      </c>
      <c r="K379">
        <f>AVERAGE2(E379,'Analysis raw'!$B$18,2)</f>
        <v>-6.4459657342954557E-3</v>
      </c>
      <c r="M379">
        <f>IF('Flight Input'!$AZ379,M378+E379*'Flight Input'!$AQ379,0)</f>
        <v>0</v>
      </c>
      <c r="N379">
        <f>IF('Flight Input'!$AZ379,N378+M379*'Flight Input'!$AQ379,0)</f>
        <v>0</v>
      </c>
      <c r="O379">
        <f>IF('Flight Input'!$AZ379,N379*'Analysis raw'!$B$4+'Analysis raw'!$B$5,0)</f>
        <v>0</v>
      </c>
      <c r="P379">
        <f>O379-'Flight Input'!$AE379</f>
        <v>0</v>
      </c>
      <c r="R379">
        <f>IF('Flight Input'!$AZ379,R378+J379*'Flight Input'!$AQ379,0)</f>
        <v>0</v>
      </c>
      <c r="S379">
        <f>IF('Flight Input'!$AZ379,S378+R379*'Flight Input'!$AQ379,0)</f>
        <v>0</v>
      </c>
      <c r="T379">
        <f>IF('Flight Input'!$AZ379,S379*'Analysis raw'!$B$13+'Analysis raw'!$B$14,0)</f>
        <v>0</v>
      </c>
      <c r="U379">
        <f>T379-'Flight Input'!$AE379</f>
        <v>0</v>
      </c>
      <c r="W379">
        <f>IF('Flight Input'!$AZ379,W378+K379*'Flight Input'!$AQ379,0)</f>
        <v>0</v>
      </c>
      <c r="X379">
        <f>IF('Flight Input'!$AZ379,X378+W379*'Flight Input'!$AQ379,0)</f>
        <v>0</v>
      </c>
      <c r="Y379">
        <f>IF('Flight Input'!$AZ379,X379*'Analysis raw'!$B$19+'Analysis raw'!$B$20,0)</f>
        <v>0</v>
      </c>
      <c r="Z379">
        <f>Y379-'Flight Input'!$AE379</f>
        <v>0</v>
      </c>
      <c r="AB379">
        <f>IF('Flight Input'!$AZ379,INTEGRAL2(E379,$B379,AB378,'Analysis raw'!$B$24),0)</f>
        <v>0</v>
      </c>
      <c r="AC379">
        <f>IF('Flight Input'!$AZ379,INTEGRAL2(AB379,$B379,AC378,'Analysis raw'!$B$25),0)</f>
        <v>0</v>
      </c>
      <c r="AD379">
        <f>IF('Flight Input'!$AZ379,AC379*'Analysis raw'!$B$26+'Analysis raw'!$B$27,0)</f>
        <v>0</v>
      </c>
      <c r="AE379">
        <f>AD379-'Flight Input'!$AE379</f>
        <v>0</v>
      </c>
    </row>
    <row r="380" spans="1:31" x14ac:dyDescent="0.3">
      <c r="A380">
        <v>378</v>
      </c>
      <c r="B380">
        <f>'Flight Input'!T380</f>
        <v>7.5604440000606701</v>
      </c>
      <c r="C380">
        <f>'Flight Input'!X380</f>
        <v>9.8322256548000002</v>
      </c>
      <c r="E380">
        <f>C380-'Analysis raw'!$B$2</f>
        <v>-1.6565964134295896E-2</v>
      </c>
      <c r="F380">
        <f>IF('Flight Input'!$AS380,F379+E380*'Flight Input'!$AQ380,0)</f>
        <v>0</v>
      </c>
      <c r="G380">
        <f>IF('Flight Input'!$AZ380,G379+F380*'Flight Input'!$AQ380,0)</f>
        <v>0</v>
      </c>
      <c r="I380">
        <f>C380-'Analysis raw'!$B$3</f>
        <v>-2.5911425679376876E-2</v>
      </c>
      <c r="J380">
        <f>MEDIAN2(E380,'Analysis raw'!$B$12,2)</f>
        <v>-1.6565964134295896E-2</v>
      </c>
      <c r="K380">
        <f>AVERAGE2(E380,'Analysis raw'!$B$18,2)</f>
        <v>-1.6565964134295896E-2</v>
      </c>
      <c r="M380">
        <f>IF('Flight Input'!$AZ380,M379+E380*'Flight Input'!$AQ380,0)</f>
        <v>0</v>
      </c>
      <c r="N380">
        <f>IF('Flight Input'!$AZ380,N379+M380*'Flight Input'!$AQ380,0)</f>
        <v>0</v>
      </c>
      <c r="O380">
        <f>IF('Flight Input'!$AZ380,N380*'Analysis raw'!$B$4+'Analysis raw'!$B$5,0)</f>
        <v>0</v>
      </c>
      <c r="P380">
        <f>O380-'Flight Input'!$AE380</f>
        <v>0</v>
      </c>
      <c r="R380">
        <f>IF('Flight Input'!$AZ380,R379+J380*'Flight Input'!$AQ380,0)</f>
        <v>0</v>
      </c>
      <c r="S380">
        <f>IF('Flight Input'!$AZ380,S379+R380*'Flight Input'!$AQ380,0)</f>
        <v>0</v>
      </c>
      <c r="T380">
        <f>IF('Flight Input'!$AZ380,S380*'Analysis raw'!$B$13+'Analysis raw'!$B$14,0)</f>
        <v>0</v>
      </c>
      <c r="U380">
        <f>T380-'Flight Input'!$AE380</f>
        <v>0</v>
      </c>
      <c r="W380">
        <f>IF('Flight Input'!$AZ380,W379+K380*'Flight Input'!$AQ380,0)</f>
        <v>0</v>
      </c>
      <c r="X380">
        <f>IF('Flight Input'!$AZ380,X379+W380*'Flight Input'!$AQ380,0)</f>
        <v>0</v>
      </c>
      <c r="Y380">
        <f>IF('Flight Input'!$AZ380,X380*'Analysis raw'!$B$19+'Analysis raw'!$B$20,0)</f>
        <v>0</v>
      </c>
      <c r="Z380">
        <f>Y380-'Flight Input'!$AE380</f>
        <v>0</v>
      </c>
      <c r="AB380">
        <f>IF('Flight Input'!$AZ380,INTEGRAL2(E380,$B380,AB379,'Analysis raw'!$B$24),0)</f>
        <v>0</v>
      </c>
      <c r="AC380">
        <f>IF('Flight Input'!$AZ380,INTEGRAL2(AB380,$B380,AC379,'Analysis raw'!$B$25),0)</f>
        <v>0</v>
      </c>
      <c r="AD380">
        <f>IF('Flight Input'!$AZ380,AC380*'Analysis raw'!$B$26+'Analysis raw'!$B$27,0)</f>
        <v>0</v>
      </c>
      <c r="AE380">
        <f>AD380-'Flight Input'!$AE380</f>
        <v>0</v>
      </c>
    </row>
    <row r="381" spans="1:31" x14ac:dyDescent="0.3">
      <c r="A381">
        <v>379</v>
      </c>
      <c r="B381">
        <f>'Flight Input'!T381</f>
        <v>7.577424000017345</v>
      </c>
      <c r="C381">
        <f>'Flight Input'!X381</f>
        <v>9.7907846536000012</v>
      </c>
      <c r="E381">
        <f>C381-'Analysis raw'!$B$2</f>
        <v>-5.8006965334294947E-2</v>
      </c>
      <c r="F381">
        <f>IF('Flight Input'!$AS381,F380+E381*'Flight Input'!$AQ381,0)</f>
        <v>0</v>
      </c>
      <c r="G381">
        <f>IF('Flight Input'!$AZ381,G380+F381*'Flight Input'!$AQ381,0)</f>
        <v>0</v>
      </c>
      <c r="I381">
        <f>C381-'Analysis raw'!$B$3</f>
        <v>-6.7352426879375926E-2</v>
      </c>
      <c r="J381">
        <f>MEDIAN2(E381,'Analysis raw'!$B$12,2)</f>
        <v>-5.8006965334294947E-2</v>
      </c>
      <c r="K381">
        <f>AVERAGE2(E381,'Analysis raw'!$B$18,2)</f>
        <v>-5.8006965334294947E-2</v>
      </c>
      <c r="M381">
        <f>IF('Flight Input'!$AZ381,M380+E381*'Flight Input'!$AQ381,0)</f>
        <v>0</v>
      </c>
      <c r="N381">
        <f>IF('Flight Input'!$AZ381,N380+M381*'Flight Input'!$AQ381,0)</f>
        <v>0</v>
      </c>
      <c r="O381">
        <f>IF('Flight Input'!$AZ381,N381*'Analysis raw'!$B$4+'Analysis raw'!$B$5,0)</f>
        <v>0</v>
      </c>
      <c r="P381">
        <f>O381-'Flight Input'!$AE381</f>
        <v>0</v>
      </c>
      <c r="R381">
        <f>IF('Flight Input'!$AZ381,R380+J381*'Flight Input'!$AQ381,0)</f>
        <v>0</v>
      </c>
      <c r="S381">
        <f>IF('Flight Input'!$AZ381,S380+R381*'Flight Input'!$AQ381,0)</f>
        <v>0</v>
      </c>
      <c r="T381">
        <f>IF('Flight Input'!$AZ381,S381*'Analysis raw'!$B$13+'Analysis raw'!$B$14,0)</f>
        <v>0</v>
      </c>
      <c r="U381">
        <f>T381-'Flight Input'!$AE381</f>
        <v>0</v>
      </c>
      <c r="W381">
        <f>IF('Flight Input'!$AZ381,W380+K381*'Flight Input'!$AQ381,0)</f>
        <v>0</v>
      </c>
      <c r="X381">
        <f>IF('Flight Input'!$AZ381,X380+W381*'Flight Input'!$AQ381,0)</f>
        <v>0</v>
      </c>
      <c r="Y381">
        <f>IF('Flight Input'!$AZ381,X381*'Analysis raw'!$B$19+'Analysis raw'!$B$20,0)</f>
        <v>0</v>
      </c>
      <c r="Z381">
        <f>Y381-'Flight Input'!$AE381</f>
        <v>0</v>
      </c>
      <c r="AB381">
        <f>IF('Flight Input'!$AZ381,INTEGRAL2(E381,$B381,AB380,'Analysis raw'!$B$24),0)</f>
        <v>0</v>
      </c>
      <c r="AC381">
        <f>IF('Flight Input'!$AZ381,INTEGRAL2(AB381,$B381,AC380,'Analysis raw'!$B$25),0)</f>
        <v>0</v>
      </c>
      <c r="AD381">
        <f>IF('Flight Input'!$AZ381,AC381*'Analysis raw'!$B$26+'Analysis raw'!$B$27,0)</f>
        <v>0</v>
      </c>
      <c r="AE381">
        <f>AD381-'Flight Input'!$AE381</f>
        <v>0</v>
      </c>
    </row>
    <row r="382" spans="1:31" x14ac:dyDescent="0.3">
      <c r="A382">
        <v>380</v>
      </c>
      <c r="B382">
        <f>'Flight Input'!T382</f>
        <v>7.5974029999924824</v>
      </c>
      <c r="C382">
        <f>'Flight Input'!X382</f>
        <v>9.8554075115999993</v>
      </c>
      <c r="E382">
        <f>C382-'Analysis raw'!$B$2</f>
        <v>6.6158926657031714E-3</v>
      </c>
      <c r="F382">
        <f>IF('Flight Input'!$AS382,F381+E382*'Flight Input'!$AQ382,0)</f>
        <v>0</v>
      </c>
      <c r="G382">
        <f>IF('Flight Input'!$AZ382,G381+F382*'Flight Input'!$AQ382,0)</f>
        <v>0</v>
      </c>
      <c r="I382">
        <f>C382-'Analysis raw'!$B$3</f>
        <v>-2.7295688793778083E-3</v>
      </c>
      <c r="J382">
        <f>MEDIAN2(E382,'Analysis raw'!$B$12,2)</f>
        <v>6.6158926657031714E-3</v>
      </c>
      <c r="K382">
        <f>AVERAGE2(E382,'Analysis raw'!$B$18,2)</f>
        <v>6.6158926657031714E-3</v>
      </c>
      <c r="M382">
        <f>IF('Flight Input'!$AZ382,M381+E382*'Flight Input'!$AQ382,0)</f>
        <v>0</v>
      </c>
      <c r="N382">
        <f>IF('Flight Input'!$AZ382,N381+M382*'Flight Input'!$AQ382,0)</f>
        <v>0</v>
      </c>
      <c r="O382">
        <f>IF('Flight Input'!$AZ382,N382*'Analysis raw'!$B$4+'Analysis raw'!$B$5,0)</f>
        <v>0</v>
      </c>
      <c r="P382">
        <f>O382-'Flight Input'!$AE382</f>
        <v>0</v>
      </c>
      <c r="R382">
        <f>IF('Flight Input'!$AZ382,R381+J382*'Flight Input'!$AQ382,0)</f>
        <v>0</v>
      </c>
      <c r="S382">
        <f>IF('Flight Input'!$AZ382,S381+R382*'Flight Input'!$AQ382,0)</f>
        <v>0</v>
      </c>
      <c r="T382">
        <f>IF('Flight Input'!$AZ382,S382*'Analysis raw'!$B$13+'Analysis raw'!$B$14,0)</f>
        <v>0</v>
      </c>
      <c r="U382">
        <f>T382-'Flight Input'!$AE382</f>
        <v>0</v>
      </c>
      <c r="W382">
        <f>IF('Flight Input'!$AZ382,W381+K382*'Flight Input'!$AQ382,0)</f>
        <v>0</v>
      </c>
      <c r="X382">
        <f>IF('Flight Input'!$AZ382,X381+W382*'Flight Input'!$AQ382,0)</f>
        <v>0</v>
      </c>
      <c r="Y382">
        <f>IF('Flight Input'!$AZ382,X382*'Analysis raw'!$B$19+'Analysis raw'!$B$20,0)</f>
        <v>0</v>
      </c>
      <c r="Z382">
        <f>Y382-'Flight Input'!$AE382</f>
        <v>0</v>
      </c>
      <c r="AB382">
        <f>IF('Flight Input'!$AZ382,INTEGRAL2(E382,$B382,AB381,'Analysis raw'!$B$24),0)</f>
        <v>0</v>
      </c>
      <c r="AC382">
        <f>IF('Flight Input'!$AZ382,INTEGRAL2(AB382,$B382,AC381,'Analysis raw'!$B$25),0)</f>
        <v>0</v>
      </c>
      <c r="AD382">
        <f>IF('Flight Input'!$AZ382,AC382*'Analysis raw'!$B$26+'Analysis raw'!$B$27,0)</f>
        <v>0</v>
      </c>
      <c r="AE382">
        <f>AD382-'Flight Input'!$AE382</f>
        <v>0</v>
      </c>
    </row>
    <row r="383" spans="1:31" x14ac:dyDescent="0.3">
      <c r="A383">
        <v>381</v>
      </c>
      <c r="B383">
        <f>'Flight Input'!T383</f>
        <v>7.618030000012368</v>
      </c>
      <c r="C383">
        <f>'Flight Input'!X383</f>
        <v>9.8513379386000004</v>
      </c>
      <c r="E383">
        <f>C383-'Analysis raw'!$B$2</f>
        <v>2.5463196657042886E-3</v>
      </c>
      <c r="F383">
        <f>IF('Flight Input'!$AS383,F382+E383*'Flight Input'!$AQ383,0)</f>
        <v>0</v>
      </c>
      <c r="G383">
        <f>IF('Flight Input'!$AZ383,G382+F383*'Flight Input'!$AQ383,0)</f>
        <v>0</v>
      </c>
      <c r="I383">
        <f>C383-'Analysis raw'!$B$3</f>
        <v>-6.7991418793766911E-3</v>
      </c>
      <c r="J383">
        <f>MEDIAN2(E383,'Analysis raw'!$B$12,2)</f>
        <v>2.5463196657042886E-3</v>
      </c>
      <c r="K383">
        <f>AVERAGE2(E383,'Analysis raw'!$B$18,2)</f>
        <v>2.5463196657042886E-3</v>
      </c>
      <c r="M383">
        <f>IF('Flight Input'!$AZ383,M382+E383*'Flight Input'!$AQ383,0)</f>
        <v>0</v>
      </c>
      <c r="N383">
        <f>IF('Flight Input'!$AZ383,N382+M383*'Flight Input'!$AQ383,0)</f>
        <v>0</v>
      </c>
      <c r="O383">
        <f>IF('Flight Input'!$AZ383,N383*'Analysis raw'!$B$4+'Analysis raw'!$B$5,0)</f>
        <v>0</v>
      </c>
      <c r="P383">
        <f>O383-'Flight Input'!$AE383</f>
        <v>0</v>
      </c>
      <c r="R383">
        <f>IF('Flight Input'!$AZ383,R382+J383*'Flight Input'!$AQ383,0)</f>
        <v>0</v>
      </c>
      <c r="S383">
        <f>IF('Flight Input'!$AZ383,S382+R383*'Flight Input'!$AQ383,0)</f>
        <v>0</v>
      </c>
      <c r="T383">
        <f>IF('Flight Input'!$AZ383,S383*'Analysis raw'!$B$13+'Analysis raw'!$B$14,0)</f>
        <v>0</v>
      </c>
      <c r="U383">
        <f>T383-'Flight Input'!$AE383</f>
        <v>0</v>
      </c>
      <c r="W383">
        <f>IF('Flight Input'!$AZ383,W382+K383*'Flight Input'!$AQ383,0)</f>
        <v>0</v>
      </c>
      <c r="X383">
        <f>IF('Flight Input'!$AZ383,X382+W383*'Flight Input'!$AQ383,0)</f>
        <v>0</v>
      </c>
      <c r="Y383">
        <f>IF('Flight Input'!$AZ383,X383*'Analysis raw'!$B$19+'Analysis raw'!$B$20,0)</f>
        <v>0</v>
      </c>
      <c r="Z383">
        <f>Y383-'Flight Input'!$AE383</f>
        <v>0</v>
      </c>
      <c r="AB383">
        <f>IF('Flight Input'!$AZ383,INTEGRAL2(E383,$B383,AB382,'Analysis raw'!$B$24),0)</f>
        <v>0</v>
      </c>
      <c r="AC383">
        <f>IF('Flight Input'!$AZ383,INTEGRAL2(AB383,$B383,AC382,'Analysis raw'!$B$25),0)</f>
        <v>0</v>
      </c>
      <c r="AD383">
        <f>IF('Flight Input'!$AZ383,AC383*'Analysis raw'!$B$26+'Analysis raw'!$B$27,0)</f>
        <v>0</v>
      </c>
      <c r="AE383">
        <f>AD383-'Flight Input'!$AE383</f>
        <v>0</v>
      </c>
    </row>
    <row r="384" spans="1:31" x14ac:dyDescent="0.3">
      <c r="A384">
        <v>382</v>
      </c>
      <c r="B384">
        <f>'Flight Input'!T384</f>
        <v>7.6398220000555739</v>
      </c>
      <c r="C384">
        <f>'Flight Input'!X384</f>
        <v>9.8456111178000008</v>
      </c>
      <c r="E384">
        <f>C384-'Analysis raw'!$B$2</f>
        <v>-3.1805011342953549E-3</v>
      </c>
      <c r="F384">
        <f>IF('Flight Input'!$AS384,F383+E384*'Flight Input'!$AQ384,0)</f>
        <v>0</v>
      </c>
      <c r="G384">
        <f>IF('Flight Input'!$AZ384,G383+F384*'Flight Input'!$AQ384,0)</f>
        <v>0</v>
      </c>
      <c r="I384">
        <f>C384-'Analysis raw'!$B$3</f>
        <v>-1.2525962679376335E-2</v>
      </c>
      <c r="J384">
        <f>MEDIAN2(E384,'Analysis raw'!$B$12,2)</f>
        <v>-3.1805011342953549E-3</v>
      </c>
      <c r="K384">
        <f>AVERAGE2(E384,'Analysis raw'!$B$18,2)</f>
        <v>-3.1805011342953549E-3</v>
      </c>
      <c r="M384">
        <f>IF('Flight Input'!$AZ384,M383+E384*'Flight Input'!$AQ384,0)</f>
        <v>0</v>
      </c>
      <c r="N384">
        <f>IF('Flight Input'!$AZ384,N383+M384*'Flight Input'!$AQ384,0)</f>
        <v>0</v>
      </c>
      <c r="O384">
        <f>IF('Flight Input'!$AZ384,N384*'Analysis raw'!$B$4+'Analysis raw'!$B$5,0)</f>
        <v>0</v>
      </c>
      <c r="P384">
        <f>O384-'Flight Input'!$AE384</f>
        <v>0</v>
      </c>
      <c r="R384">
        <f>IF('Flight Input'!$AZ384,R383+J384*'Flight Input'!$AQ384,0)</f>
        <v>0</v>
      </c>
      <c r="S384">
        <f>IF('Flight Input'!$AZ384,S383+R384*'Flight Input'!$AQ384,0)</f>
        <v>0</v>
      </c>
      <c r="T384">
        <f>IF('Flight Input'!$AZ384,S384*'Analysis raw'!$B$13+'Analysis raw'!$B$14,0)</f>
        <v>0</v>
      </c>
      <c r="U384">
        <f>T384-'Flight Input'!$AE384</f>
        <v>0</v>
      </c>
      <c r="W384">
        <f>IF('Flight Input'!$AZ384,W383+K384*'Flight Input'!$AQ384,0)</f>
        <v>0</v>
      </c>
      <c r="X384">
        <f>IF('Flight Input'!$AZ384,X383+W384*'Flight Input'!$AQ384,0)</f>
        <v>0</v>
      </c>
      <c r="Y384">
        <f>IF('Flight Input'!$AZ384,X384*'Analysis raw'!$B$19+'Analysis raw'!$B$20,0)</f>
        <v>0</v>
      </c>
      <c r="Z384">
        <f>Y384-'Flight Input'!$AE384</f>
        <v>0</v>
      </c>
      <c r="AB384">
        <f>IF('Flight Input'!$AZ384,INTEGRAL2(E384,$B384,AB383,'Analysis raw'!$B$24),0)</f>
        <v>0</v>
      </c>
      <c r="AC384">
        <f>IF('Flight Input'!$AZ384,INTEGRAL2(AB384,$B384,AC383,'Analysis raw'!$B$25),0)</f>
        <v>0</v>
      </c>
      <c r="AD384">
        <f>IF('Flight Input'!$AZ384,AC384*'Analysis raw'!$B$26+'Analysis raw'!$B$27,0)</f>
        <v>0</v>
      </c>
      <c r="AE384">
        <f>AD384-'Flight Input'!$AE384</f>
        <v>0</v>
      </c>
    </row>
    <row r="385" spans="1:31" x14ac:dyDescent="0.3">
      <c r="A385">
        <v>383</v>
      </c>
      <c r="B385">
        <f>'Flight Input'!T385</f>
        <v>7.6593720000237226</v>
      </c>
      <c r="C385">
        <f>'Flight Input'!X385</f>
        <v>9.8468859238000004</v>
      </c>
      <c r="E385">
        <f>C385-'Analysis raw'!$B$2</f>
        <v>-1.9056951342957262E-3</v>
      </c>
      <c r="F385">
        <f>IF('Flight Input'!$AS385,F384+E385*'Flight Input'!$AQ385,0)</f>
        <v>0</v>
      </c>
      <c r="G385">
        <f>IF('Flight Input'!$AZ385,G384+F385*'Flight Input'!$AQ385,0)</f>
        <v>0</v>
      </c>
      <c r="I385">
        <f>C385-'Analysis raw'!$B$3</f>
        <v>-1.1251156679376706E-2</v>
      </c>
      <c r="J385">
        <f>MEDIAN2(E385,'Analysis raw'!$B$12,2)</f>
        <v>-1.9056951342957262E-3</v>
      </c>
      <c r="K385">
        <f>AVERAGE2(E385,'Analysis raw'!$B$18,2)</f>
        <v>-1.9056951342957262E-3</v>
      </c>
      <c r="M385">
        <f>IF('Flight Input'!$AZ385,M384+E385*'Flight Input'!$AQ385,0)</f>
        <v>0</v>
      </c>
      <c r="N385">
        <f>IF('Flight Input'!$AZ385,N384+M385*'Flight Input'!$AQ385,0)</f>
        <v>0</v>
      </c>
      <c r="O385">
        <f>IF('Flight Input'!$AZ385,N385*'Analysis raw'!$B$4+'Analysis raw'!$B$5,0)</f>
        <v>0</v>
      </c>
      <c r="P385">
        <f>O385-'Flight Input'!$AE385</f>
        <v>0</v>
      </c>
      <c r="R385">
        <f>IF('Flight Input'!$AZ385,R384+J385*'Flight Input'!$AQ385,0)</f>
        <v>0</v>
      </c>
      <c r="S385">
        <f>IF('Flight Input'!$AZ385,S384+R385*'Flight Input'!$AQ385,0)</f>
        <v>0</v>
      </c>
      <c r="T385">
        <f>IF('Flight Input'!$AZ385,S385*'Analysis raw'!$B$13+'Analysis raw'!$B$14,0)</f>
        <v>0</v>
      </c>
      <c r="U385">
        <f>T385-'Flight Input'!$AE385</f>
        <v>0</v>
      </c>
      <c r="W385">
        <f>IF('Flight Input'!$AZ385,W384+K385*'Flight Input'!$AQ385,0)</f>
        <v>0</v>
      </c>
      <c r="X385">
        <f>IF('Flight Input'!$AZ385,X384+W385*'Flight Input'!$AQ385,0)</f>
        <v>0</v>
      </c>
      <c r="Y385">
        <f>IF('Flight Input'!$AZ385,X385*'Analysis raw'!$B$19+'Analysis raw'!$B$20,0)</f>
        <v>0</v>
      </c>
      <c r="Z385">
        <f>Y385-'Flight Input'!$AE385</f>
        <v>0</v>
      </c>
      <c r="AB385">
        <f>IF('Flight Input'!$AZ385,INTEGRAL2(E385,$B385,AB384,'Analysis raw'!$B$24),0)</f>
        <v>0</v>
      </c>
      <c r="AC385">
        <f>IF('Flight Input'!$AZ385,INTEGRAL2(AB385,$B385,AC384,'Analysis raw'!$B$25),0)</f>
        <v>0</v>
      </c>
      <c r="AD385">
        <f>IF('Flight Input'!$AZ385,AC385*'Analysis raw'!$B$26+'Analysis raw'!$B$27,0)</f>
        <v>0</v>
      </c>
      <c r="AE385">
        <f>AD385-'Flight Input'!$AE385</f>
        <v>0</v>
      </c>
    </row>
    <row r="386" spans="1:31" x14ac:dyDescent="0.3">
      <c r="A386">
        <v>384</v>
      </c>
      <c r="B386">
        <f>'Flight Input'!T386</f>
        <v>7.6802479999605566</v>
      </c>
      <c r="C386">
        <f>'Flight Input'!X386</f>
        <v>9.8466211563999995</v>
      </c>
      <c r="E386">
        <f>C386-'Analysis raw'!$B$2</f>
        <v>-2.1704625342966466E-3</v>
      </c>
      <c r="F386">
        <f>IF('Flight Input'!$AS386,F385+E386*'Flight Input'!$AQ386,0)</f>
        <v>0</v>
      </c>
      <c r="G386">
        <f>IF('Flight Input'!$AZ386,G385+F386*'Flight Input'!$AQ386,0)</f>
        <v>0</v>
      </c>
      <c r="I386">
        <f>C386-'Analysis raw'!$B$3</f>
        <v>-1.1515924079377626E-2</v>
      </c>
      <c r="J386">
        <f>MEDIAN2(E386,'Analysis raw'!$B$12,2)</f>
        <v>-2.1704625342966466E-3</v>
      </c>
      <c r="K386">
        <f>AVERAGE2(E386,'Analysis raw'!$B$18,2)</f>
        <v>-2.1704625342966466E-3</v>
      </c>
      <c r="M386">
        <f>IF('Flight Input'!$AZ386,M385+E386*'Flight Input'!$AQ386,0)</f>
        <v>0</v>
      </c>
      <c r="N386">
        <f>IF('Flight Input'!$AZ386,N385+M386*'Flight Input'!$AQ386,0)</f>
        <v>0</v>
      </c>
      <c r="O386">
        <f>IF('Flight Input'!$AZ386,N386*'Analysis raw'!$B$4+'Analysis raw'!$B$5,0)</f>
        <v>0</v>
      </c>
      <c r="P386">
        <f>O386-'Flight Input'!$AE386</f>
        <v>0</v>
      </c>
      <c r="R386">
        <f>IF('Flight Input'!$AZ386,R385+J386*'Flight Input'!$AQ386,0)</f>
        <v>0</v>
      </c>
      <c r="S386">
        <f>IF('Flight Input'!$AZ386,S385+R386*'Flight Input'!$AQ386,0)</f>
        <v>0</v>
      </c>
      <c r="T386">
        <f>IF('Flight Input'!$AZ386,S386*'Analysis raw'!$B$13+'Analysis raw'!$B$14,0)</f>
        <v>0</v>
      </c>
      <c r="U386">
        <f>T386-'Flight Input'!$AE386</f>
        <v>0</v>
      </c>
      <c r="W386">
        <f>IF('Flight Input'!$AZ386,W385+K386*'Flight Input'!$AQ386,0)</f>
        <v>0</v>
      </c>
      <c r="X386">
        <f>IF('Flight Input'!$AZ386,X385+W386*'Flight Input'!$AQ386,0)</f>
        <v>0</v>
      </c>
      <c r="Y386">
        <f>IF('Flight Input'!$AZ386,X386*'Analysis raw'!$B$19+'Analysis raw'!$B$20,0)</f>
        <v>0</v>
      </c>
      <c r="Z386">
        <f>Y386-'Flight Input'!$AE386</f>
        <v>0</v>
      </c>
      <c r="AB386">
        <f>IF('Flight Input'!$AZ386,INTEGRAL2(E386,$B386,AB385,'Analysis raw'!$B$24),0)</f>
        <v>0</v>
      </c>
      <c r="AC386">
        <f>IF('Flight Input'!$AZ386,INTEGRAL2(AB386,$B386,AC385,'Analysis raw'!$B$25),0)</f>
        <v>0</v>
      </c>
      <c r="AD386">
        <f>IF('Flight Input'!$AZ386,AC386*'Analysis raw'!$B$26+'Analysis raw'!$B$27,0)</f>
        <v>0</v>
      </c>
      <c r="AE386">
        <f>AD386-'Flight Input'!$AE386</f>
        <v>0</v>
      </c>
    </row>
    <row r="387" spans="1:31" x14ac:dyDescent="0.3">
      <c r="A387">
        <v>385</v>
      </c>
      <c r="B387">
        <f>'Flight Input'!T387</f>
        <v>7.6985270000295714</v>
      </c>
      <c r="C387">
        <f>'Flight Input'!X387</f>
        <v>9.8468466990000003</v>
      </c>
      <c r="E387">
        <f>C387-'Analysis raw'!$B$2</f>
        <v>-1.9449199342957968E-3</v>
      </c>
      <c r="F387">
        <f>IF('Flight Input'!$AS387,F386+E387*'Flight Input'!$AQ387,0)</f>
        <v>0</v>
      </c>
      <c r="G387">
        <f>IF('Flight Input'!$AZ387,G386+F387*'Flight Input'!$AQ387,0)</f>
        <v>0</v>
      </c>
      <c r="I387">
        <f>C387-'Analysis raw'!$B$3</f>
        <v>-1.1290381479376776E-2</v>
      </c>
      <c r="J387">
        <f>MEDIAN2(E387,'Analysis raw'!$B$12,2)</f>
        <v>-1.9449199342957968E-3</v>
      </c>
      <c r="K387">
        <f>AVERAGE2(E387,'Analysis raw'!$B$18,2)</f>
        <v>-1.9449199342957968E-3</v>
      </c>
      <c r="M387">
        <f>IF('Flight Input'!$AZ387,M386+E387*'Flight Input'!$AQ387,0)</f>
        <v>0</v>
      </c>
      <c r="N387">
        <f>IF('Flight Input'!$AZ387,N386+M387*'Flight Input'!$AQ387,0)</f>
        <v>0</v>
      </c>
      <c r="O387">
        <f>IF('Flight Input'!$AZ387,N387*'Analysis raw'!$B$4+'Analysis raw'!$B$5,0)</f>
        <v>0</v>
      </c>
      <c r="P387">
        <f>O387-'Flight Input'!$AE387</f>
        <v>0</v>
      </c>
      <c r="R387">
        <f>IF('Flight Input'!$AZ387,R386+J387*'Flight Input'!$AQ387,0)</f>
        <v>0</v>
      </c>
      <c r="S387">
        <f>IF('Flight Input'!$AZ387,S386+R387*'Flight Input'!$AQ387,0)</f>
        <v>0</v>
      </c>
      <c r="T387">
        <f>IF('Flight Input'!$AZ387,S387*'Analysis raw'!$B$13+'Analysis raw'!$B$14,0)</f>
        <v>0</v>
      </c>
      <c r="U387">
        <f>T387-'Flight Input'!$AE387</f>
        <v>0</v>
      </c>
      <c r="W387">
        <f>IF('Flight Input'!$AZ387,W386+K387*'Flight Input'!$AQ387,0)</f>
        <v>0</v>
      </c>
      <c r="X387">
        <f>IF('Flight Input'!$AZ387,X386+W387*'Flight Input'!$AQ387,0)</f>
        <v>0</v>
      </c>
      <c r="Y387">
        <f>IF('Flight Input'!$AZ387,X387*'Analysis raw'!$B$19+'Analysis raw'!$B$20,0)</f>
        <v>0</v>
      </c>
      <c r="Z387">
        <f>Y387-'Flight Input'!$AE387</f>
        <v>0</v>
      </c>
      <c r="AB387">
        <f>IF('Flight Input'!$AZ387,INTEGRAL2(E387,$B387,AB386,'Analysis raw'!$B$24),0)</f>
        <v>0</v>
      </c>
      <c r="AC387">
        <f>IF('Flight Input'!$AZ387,INTEGRAL2(AB387,$B387,AC386,'Analysis raw'!$B$25),0)</f>
        <v>0</v>
      </c>
      <c r="AD387">
        <f>IF('Flight Input'!$AZ387,AC387*'Analysis raw'!$B$26+'Analysis raw'!$B$27,0)</f>
        <v>0</v>
      </c>
      <c r="AE387">
        <f>AD387-'Flight Input'!$AE387</f>
        <v>0</v>
      </c>
    </row>
    <row r="388" spans="1:31" x14ac:dyDescent="0.3">
      <c r="A388">
        <v>386</v>
      </c>
      <c r="B388">
        <f>'Flight Input'!T388</f>
        <v>7.7202119999565184</v>
      </c>
      <c r="C388">
        <f>'Flight Input'!X388</f>
        <v>9.8467976680000007</v>
      </c>
      <c r="E388">
        <f>C388-'Analysis raw'!$B$2</f>
        <v>-1.9939509342954409E-3</v>
      </c>
      <c r="F388">
        <f>IF('Flight Input'!$AS388,F387+E388*'Flight Input'!$AQ388,0)</f>
        <v>0</v>
      </c>
      <c r="G388">
        <f>IF('Flight Input'!$AZ388,G387+F388*'Flight Input'!$AQ388,0)</f>
        <v>0</v>
      </c>
      <c r="I388">
        <f>C388-'Analysis raw'!$B$3</f>
        <v>-1.1339412479376421E-2</v>
      </c>
      <c r="J388">
        <f>MEDIAN2(E388,'Analysis raw'!$B$12,2)</f>
        <v>-1.9939509342954409E-3</v>
      </c>
      <c r="K388">
        <f>AVERAGE2(E388,'Analysis raw'!$B$18,2)</f>
        <v>-1.9939509342954409E-3</v>
      </c>
      <c r="M388">
        <f>IF('Flight Input'!$AZ388,M387+E388*'Flight Input'!$AQ388,0)</f>
        <v>0</v>
      </c>
      <c r="N388">
        <f>IF('Flight Input'!$AZ388,N387+M388*'Flight Input'!$AQ388,0)</f>
        <v>0</v>
      </c>
      <c r="O388">
        <f>IF('Flight Input'!$AZ388,N388*'Analysis raw'!$B$4+'Analysis raw'!$B$5,0)</f>
        <v>0</v>
      </c>
      <c r="P388">
        <f>O388-'Flight Input'!$AE388</f>
        <v>0</v>
      </c>
      <c r="R388">
        <f>IF('Flight Input'!$AZ388,R387+J388*'Flight Input'!$AQ388,0)</f>
        <v>0</v>
      </c>
      <c r="S388">
        <f>IF('Flight Input'!$AZ388,S387+R388*'Flight Input'!$AQ388,0)</f>
        <v>0</v>
      </c>
      <c r="T388">
        <f>IF('Flight Input'!$AZ388,S388*'Analysis raw'!$B$13+'Analysis raw'!$B$14,0)</f>
        <v>0</v>
      </c>
      <c r="U388">
        <f>T388-'Flight Input'!$AE388</f>
        <v>0</v>
      </c>
      <c r="W388">
        <f>IF('Flight Input'!$AZ388,W387+K388*'Flight Input'!$AQ388,0)</f>
        <v>0</v>
      </c>
      <c r="X388">
        <f>IF('Flight Input'!$AZ388,X387+W388*'Flight Input'!$AQ388,0)</f>
        <v>0</v>
      </c>
      <c r="Y388">
        <f>IF('Flight Input'!$AZ388,X388*'Analysis raw'!$B$19+'Analysis raw'!$B$20,0)</f>
        <v>0</v>
      </c>
      <c r="Z388">
        <f>Y388-'Flight Input'!$AE388</f>
        <v>0</v>
      </c>
      <c r="AB388">
        <f>IF('Flight Input'!$AZ388,INTEGRAL2(E388,$B388,AB387,'Analysis raw'!$B$24),0)</f>
        <v>0</v>
      </c>
      <c r="AC388">
        <f>IF('Flight Input'!$AZ388,INTEGRAL2(AB388,$B388,AC387,'Analysis raw'!$B$25),0)</f>
        <v>0</v>
      </c>
      <c r="AD388">
        <f>IF('Flight Input'!$AZ388,AC388*'Analysis raw'!$B$26+'Analysis raw'!$B$27,0)</f>
        <v>0</v>
      </c>
      <c r="AE388">
        <f>AD388-'Flight Input'!$AE388</f>
        <v>0</v>
      </c>
    </row>
    <row r="389" spans="1:31" x14ac:dyDescent="0.3">
      <c r="A389">
        <v>387</v>
      </c>
      <c r="B389">
        <f>'Flight Input'!T389</f>
        <v>7.736648999969475</v>
      </c>
      <c r="C389">
        <f>'Flight Input'!X389</f>
        <v>9.846836892799999</v>
      </c>
      <c r="E389">
        <f>C389-'Analysis raw'!$B$2</f>
        <v>-1.9547261342971467E-3</v>
      </c>
      <c r="F389">
        <f>IF('Flight Input'!$AS389,F388+E389*'Flight Input'!$AQ389,0)</f>
        <v>0</v>
      </c>
      <c r="G389">
        <f>IF('Flight Input'!$AZ389,G388+F389*'Flight Input'!$AQ389,0)</f>
        <v>0</v>
      </c>
      <c r="I389">
        <f>C389-'Analysis raw'!$B$3</f>
        <v>-1.1300187679378126E-2</v>
      </c>
      <c r="J389">
        <f>MEDIAN2(E389,'Analysis raw'!$B$12,2)</f>
        <v>-1.9547261342971467E-3</v>
      </c>
      <c r="K389">
        <f>AVERAGE2(E389,'Analysis raw'!$B$18,2)</f>
        <v>-1.9547261342971467E-3</v>
      </c>
      <c r="M389">
        <f>IF('Flight Input'!$AZ389,M388+E389*'Flight Input'!$AQ389,0)</f>
        <v>0</v>
      </c>
      <c r="N389">
        <f>IF('Flight Input'!$AZ389,N388+M389*'Flight Input'!$AQ389,0)</f>
        <v>0</v>
      </c>
      <c r="O389">
        <f>IF('Flight Input'!$AZ389,N389*'Analysis raw'!$B$4+'Analysis raw'!$B$5,0)</f>
        <v>0</v>
      </c>
      <c r="P389">
        <f>O389-'Flight Input'!$AE389</f>
        <v>0</v>
      </c>
      <c r="R389">
        <f>IF('Flight Input'!$AZ389,R388+J389*'Flight Input'!$AQ389,0)</f>
        <v>0</v>
      </c>
      <c r="S389">
        <f>IF('Flight Input'!$AZ389,S388+R389*'Flight Input'!$AQ389,0)</f>
        <v>0</v>
      </c>
      <c r="T389">
        <f>IF('Flight Input'!$AZ389,S389*'Analysis raw'!$B$13+'Analysis raw'!$B$14,0)</f>
        <v>0</v>
      </c>
      <c r="U389">
        <f>T389-'Flight Input'!$AE389</f>
        <v>0</v>
      </c>
      <c r="W389">
        <f>IF('Flight Input'!$AZ389,W388+K389*'Flight Input'!$AQ389,0)</f>
        <v>0</v>
      </c>
      <c r="X389">
        <f>IF('Flight Input'!$AZ389,X388+W389*'Flight Input'!$AQ389,0)</f>
        <v>0</v>
      </c>
      <c r="Y389">
        <f>IF('Flight Input'!$AZ389,X389*'Analysis raw'!$B$19+'Analysis raw'!$B$20,0)</f>
        <v>0</v>
      </c>
      <c r="Z389">
        <f>Y389-'Flight Input'!$AE389</f>
        <v>0</v>
      </c>
      <c r="AB389">
        <f>IF('Flight Input'!$AZ389,INTEGRAL2(E389,$B389,AB388,'Analysis raw'!$B$24),0)</f>
        <v>0</v>
      </c>
      <c r="AC389">
        <f>IF('Flight Input'!$AZ389,INTEGRAL2(AB389,$B389,AC388,'Analysis raw'!$B$25),0)</f>
        <v>0</v>
      </c>
      <c r="AD389">
        <f>IF('Flight Input'!$AZ389,AC389*'Analysis raw'!$B$26+'Analysis raw'!$B$27,0)</f>
        <v>0</v>
      </c>
      <c r="AE389">
        <f>AD389-'Flight Input'!$AE389</f>
        <v>0</v>
      </c>
    </row>
    <row r="390" spans="1:31" x14ac:dyDescent="0.3">
      <c r="A390">
        <v>388</v>
      </c>
      <c r="B390">
        <f>'Flight Input'!T390</f>
        <v>7.753599000046961</v>
      </c>
      <c r="C390">
        <f>'Flight Input'!X390</f>
        <v>9.8467388308000015</v>
      </c>
      <c r="E390">
        <f>C390-'Analysis raw'!$B$2</f>
        <v>-2.0527881342946586E-3</v>
      </c>
      <c r="F390">
        <f>IF('Flight Input'!$AS390,F389+E390*'Flight Input'!$AQ390,0)</f>
        <v>0</v>
      </c>
      <c r="G390">
        <f>IF('Flight Input'!$AZ390,G389+F390*'Flight Input'!$AQ390,0)</f>
        <v>0</v>
      </c>
      <c r="I390">
        <f>C390-'Analysis raw'!$B$3</f>
        <v>-1.1398249679375638E-2</v>
      </c>
      <c r="J390">
        <f>MEDIAN2(E390,'Analysis raw'!$B$12,2)</f>
        <v>-2.0527881342946586E-3</v>
      </c>
      <c r="K390">
        <f>AVERAGE2(E390,'Analysis raw'!$B$18,2)</f>
        <v>-2.0527881342946586E-3</v>
      </c>
      <c r="M390">
        <f>IF('Flight Input'!$AZ390,M389+E390*'Flight Input'!$AQ390,0)</f>
        <v>0</v>
      </c>
      <c r="N390">
        <f>IF('Flight Input'!$AZ390,N389+M390*'Flight Input'!$AQ390,0)</f>
        <v>0</v>
      </c>
      <c r="O390">
        <f>IF('Flight Input'!$AZ390,N390*'Analysis raw'!$B$4+'Analysis raw'!$B$5,0)</f>
        <v>0</v>
      </c>
      <c r="P390">
        <f>O390-'Flight Input'!$AE390</f>
        <v>0</v>
      </c>
      <c r="R390">
        <f>IF('Flight Input'!$AZ390,R389+J390*'Flight Input'!$AQ390,0)</f>
        <v>0</v>
      </c>
      <c r="S390">
        <f>IF('Flight Input'!$AZ390,S389+R390*'Flight Input'!$AQ390,0)</f>
        <v>0</v>
      </c>
      <c r="T390">
        <f>IF('Flight Input'!$AZ390,S390*'Analysis raw'!$B$13+'Analysis raw'!$B$14,0)</f>
        <v>0</v>
      </c>
      <c r="U390">
        <f>T390-'Flight Input'!$AE390</f>
        <v>0</v>
      </c>
      <c r="W390">
        <f>IF('Flight Input'!$AZ390,W389+K390*'Flight Input'!$AQ390,0)</f>
        <v>0</v>
      </c>
      <c r="X390">
        <f>IF('Flight Input'!$AZ390,X389+W390*'Flight Input'!$AQ390,0)</f>
        <v>0</v>
      </c>
      <c r="Y390">
        <f>IF('Flight Input'!$AZ390,X390*'Analysis raw'!$B$19+'Analysis raw'!$B$20,0)</f>
        <v>0</v>
      </c>
      <c r="Z390">
        <f>Y390-'Flight Input'!$AE390</f>
        <v>0</v>
      </c>
      <c r="AB390">
        <f>IF('Flight Input'!$AZ390,INTEGRAL2(E390,$B390,AB389,'Analysis raw'!$B$24),0)</f>
        <v>0</v>
      </c>
      <c r="AC390">
        <f>IF('Flight Input'!$AZ390,INTEGRAL2(AB390,$B390,AC389,'Analysis raw'!$B$25),0)</f>
        <v>0</v>
      </c>
      <c r="AD390">
        <f>IF('Flight Input'!$AZ390,AC390*'Analysis raw'!$B$26+'Analysis raw'!$B$27,0)</f>
        <v>0</v>
      </c>
      <c r="AE390">
        <f>AD390-'Flight Input'!$AE390</f>
        <v>0</v>
      </c>
    </row>
    <row r="391" spans="1:31" x14ac:dyDescent="0.3">
      <c r="A391">
        <v>389</v>
      </c>
      <c r="B391">
        <f>'Flight Input'!T391</f>
        <v>7.7812139999587089</v>
      </c>
      <c r="C391">
        <f>'Flight Input'!X391</f>
        <v>9.848033249200002</v>
      </c>
      <c r="E391">
        <f>C391-'Analysis raw'!$B$2</f>
        <v>-7.5836973429410648E-4</v>
      </c>
      <c r="F391">
        <f>IF('Flight Input'!$AS391,F390+E391*'Flight Input'!$AQ391,0)</f>
        <v>0</v>
      </c>
      <c r="G391">
        <f>IF('Flight Input'!$AZ391,G390+F391*'Flight Input'!$AQ391,0)</f>
        <v>0</v>
      </c>
      <c r="I391">
        <f>C391-'Analysis raw'!$B$3</f>
        <v>-1.0103831279375086E-2</v>
      </c>
      <c r="J391">
        <f>MEDIAN2(E391,'Analysis raw'!$B$12,2)</f>
        <v>-7.5836973429410648E-4</v>
      </c>
      <c r="K391">
        <f>AVERAGE2(E391,'Analysis raw'!$B$18,2)</f>
        <v>-7.5836973429410648E-4</v>
      </c>
      <c r="M391">
        <f>IF('Flight Input'!$AZ391,M390+E391*'Flight Input'!$AQ391,0)</f>
        <v>0</v>
      </c>
      <c r="N391">
        <f>IF('Flight Input'!$AZ391,N390+M391*'Flight Input'!$AQ391,0)</f>
        <v>0</v>
      </c>
      <c r="O391">
        <f>IF('Flight Input'!$AZ391,N391*'Analysis raw'!$B$4+'Analysis raw'!$B$5,0)</f>
        <v>0</v>
      </c>
      <c r="P391">
        <f>O391-'Flight Input'!$AE391</f>
        <v>0</v>
      </c>
      <c r="R391">
        <f>IF('Flight Input'!$AZ391,R390+J391*'Flight Input'!$AQ391,0)</f>
        <v>0</v>
      </c>
      <c r="S391">
        <f>IF('Flight Input'!$AZ391,S390+R391*'Flight Input'!$AQ391,0)</f>
        <v>0</v>
      </c>
      <c r="T391">
        <f>IF('Flight Input'!$AZ391,S391*'Analysis raw'!$B$13+'Analysis raw'!$B$14,0)</f>
        <v>0</v>
      </c>
      <c r="U391">
        <f>T391-'Flight Input'!$AE391</f>
        <v>0</v>
      </c>
      <c r="W391">
        <f>IF('Flight Input'!$AZ391,W390+K391*'Flight Input'!$AQ391,0)</f>
        <v>0</v>
      </c>
      <c r="X391">
        <f>IF('Flight Input'!$AZ391,X390+W391*'Flight Input'!$AQ391,0)</f>
        <v>0</v>
      </c>
      <c r="Y391">
        <f>IF('Flight Input'!$AZ391,X391*'Analysis raw'!$B$19+'Analysis raw'!$B$20,0)</f>
        <v>0</v>
      </c>
      <c r="Z391">
        <f>Y391-'Flight Input'!$AE391</f>
        <v>0</v>
      </c>
      <c r="AB391">
        <f>IF('Flight Input'!$AZ391,INTEGRAL2(E391,$B391,AB390,'Analysis raw'!$B$24),0)</f>
        <v>0</v>
      </c>
      <c r="AC391">
        <f>IF('Flight Input'!$AZ391,INTEGRAL2(AB391,$B391,AC390,'Analysis raw'!$B$25),0)</f>
        <v>0</v>
      </c>
      <c r="AD391">
        <f>IF('Flight Input'!$AZ391,AC391*'Analysis raw'!$B$26+'Analysis raw'!$B$27,0)</f>
        <v>0</v>
      </c>
      <c r="AE391">
        <f>AD391-'Flight Input'!$AE391</f>
        <v>0</v>
      </c>
    </row>
    <row r="392" spans="1:31" x14ac:dyDescent="0.3">
      <c r="A392">
        <v>390</v>
      </c>
      <c r="B392">
        <f>'Flight Input'!T392</f>
        <v>7.7996030000504106</v>
      </c>
      <c r="C392">
        <f>'Flight Input'!X392</f>
        <v>9.8492296056000015</v>
      </c>
      <c r="E392">
        <f>C392-'Analysis raw'!$B$2</f>
        <v>4.3798666570538103E-4</v>
      </c>
      <c r="F392">
        <f>IF('Flight Input'!$AS392,F391+E392*'Flight Input'!$AQ392,0)</f>
        <v>0</v>
      </c>
      <c r="G392">
        <f>IF('Flight Input'!$AZ392,G391+F392*'Flight Input'!$AQ392,0)</f>
        <v>0</v>
      </c>
      <c r="I392">
        <f>C392-'Analysis raw'!$B$3</f>
        <v>-8.9074748793755987E-3</v>
      </c>
      <c r="J392">
        <f>MEDIAN2(E392,'Analysis raw'!$B$12,2)</f>
        <v>4.3798666570538103E-4</v>
      </c>
      <c r="K392">
        <f>AVERAGE2(E392,'Analysis raw'!$B$18,2)</f>
        <v>4.3798666570538103E-4</v>
      </c>
      <c r="M392">
        <f>IF('Flight Input'!$AZ392,M391+E392*'Flight Input'!$AQ392,0)</f>
        <v>0</v>
      </c>
      <c r="N392">
        <f>IF('Flight Input'!$AZ392,N391+M392*'Flight Input'!$AQ392,0)</f>
        <v>0</v>
      </c>
      <c r="O392">
        <f>IF('Flight Input'!$AZ392,N392*'Analysis raw'!$B$4+'Analysis raw'!$B$5,0)</f>
        <v>0</v>
      </c>
      <c r="P392">
        <f>O392-'Flight Input'!$AE392</f>
        <v>0</v>
      </c>
      <c r="R392">
        <f>IF('Flight Input'!$AZ392,R391+J392*'Flight Input'!$AQ392,0)</f>
        <v>0</v>
      </c>
      <c r="S392">
        <f>IF('Flight Input'!$AZ392,S391+R392*'Flight Input'!$AQ392,0)</f>
        <v>0</v>
      </c>
      <c r="T392">
        <f>IF('Flight Input'!$AZ392,S392*'Analysis raw'!$B$13+'Analysis raw'!$B$14,0)</f>
        <v>0</v>
      </c>
      <c r="U392">
        <f>T392-'Flight Input'!$AE392</f>
        <v>0</v>
      </c>
      <c r="W392">
        <f>IF('Flight Input'!$AZ392,W391+K392*'Flight Input'!$AQ392,0)</f>
        <v>0</v>
      </c>
      <c r="X392">
        <f>IF('Flight Input'!$AZ392,X391+W392*'Flight Input'!$AQ392,0)</f>
        <v>0</v>
      </c>
      <c r="Y392">
        <f>IF('Flight Input'!$AZ392,X392*'Analysis raw'!$B$19+'Analysis raw'!$B$20,0)</f>
        <v>0</v>
      </c>
      <c r="Z392">
        <f>Y392-'Flight Input'!$AE392</f>
        <v>0</v>
      </c>
      <c r="AB392">
        <f>IF('Flight Input'!$AZ392,INTEGRAL2(E392,$B392,AB391,'Analysis raw'!$B$24),0)</f>
        <v>0</v>
      </c>
      <c r="AC392">
        <f>IF('Flight Input'!$AZ392,INTEGRAL2(AB392,$B392,AC391,'Analysis raw'!$B$25),0)</f>
        <v>0</v>
      </c>
      <c r="AD392">
        <f>IF('Flight Input'!$AZ392,AC392*'Analysis raw'!$B$26+'Analysis raw'!$B$27,0)</f>
        <v>0</v>
      </c>
      <c r="AE392">
        <f>AD392-'Flight Input'!$AE392</f>
        <v>0</v>
      </c>
    </row>
    <row r="393" spans="1:31" x14ac:dyDescent="0.3">
      <c r="A393">
        <v>391</v>
      </c>
      <c r="B393">
        <f>'Flight Input'!T393</f>
        <v>7.8198789999587461</v>
      </c>
      <c r="C393">
        <f>'Flight Input'!X393</f>
        <v>9.8501415822000009</v>
      </c>
      <c r="E393">
        <f>C393-'Analysis raw'!$B$2</f>
        <v>1.3499632657048011E-3</v>
      </c>
      <c r="F393">
        <f>IF('Flight Input'!$AS393,F392+E393*'Flight Input'!$AQ393,0)</f>
        <v>0</v>
      </c>
      <c r="G393">
        <f>IF('Flight Input'!$AZ393,G392+F393*'Flight Input'!$AQ393,0)</f>
        <v>0</v>
      </c>
      <c r="I393">
        <f>C393-'Analysis raw'!$B$3</f>
        <v>-7.9954982793761786E-3</v>
      </c>
      <c r="J393">
        <f>MEDIAN2(E393,'Analysis raw'!$B$12,2)</f>
        <v>1.3499632657048011E-3</v>
      </c>
      <c r="K393">
        <f>AVERAGE2(E393,'Analysis raw'!$B$18,2)</f>
        <v>1.3499632657048011E-3</v>
      </c>
      <c r="M393">
        <f>IF('Flight Input'!$AZ393,M392+E393*'Flight Input'!$AQ393,0)</f>
        <v>0</v>
      </c>
      <c r="N393">
        <f>IF('Flight Input'!$AZ393,N392+M393*'Flight Input'!$AQ393,0)</f>
        <v>0</v>
      </c>
      <c r="O393">
        <f>IF('Flight Input'!$AZ393,N393*'Analysis raw'!$B$4+'Analysis raw'!$B$5,0)</f>
        <v>0</v>
      </c>
      <c r="P393">
        <f>O393-'Flight Input'!$AE393</f>
        <v>0</v>
      </c>
      <c r="R393">
        <f>IF('Flight Input'!$AZ393,R392+J393*'Flight Input'!$AQ393,0)</f>
        <v>0</v>
      </c>
      <c r="S393">
        <f>IF('Flight Input'!$AZ393,S392+R393*'Flight Input'!$AQ393,0)</f>
        <v>0</v>
      </c>
      <c r="T393">
        <f>IF('Flight Input'!$AZ393,S393*'Analysis raw'!$B$13+'Analysis raw'!$B$14,0)</f>
        <v>0</v>
      </c>
      <c r="U393">
        <f>T393-'Flight Input'!$AE393</f>
        <v>0</v>
      </c>
      <c r="W393">
        <f>IF('Flight Input'!$AZ393,W392+K393*'Flight Input'!$AQ393,0)</f>
        <v>0</v>
      </c>
      <c r="X393">
        <f>IF('Flight Input'!$AZ393,X392+W393*'Flight Input'!$AQ393,0)</f>
        <v>0</v>
      </c>
      <c r="Y393">
        <f>IF('Flight Input'!$AZ393,X393*'Analysis raw'!$B$19+'Analysis raw'!$B$20,0)</f>
        <v>0</v>
      </c>
      <c r="Z393">
        <f>Y393-'Flight Input'!$AE393</f>
        <v>0</v>
      </c>
      <c r="AB393">
        <f>IF('Flight Input'!$AZ393,INTEGRAL2(E393,$B393,AB392,'Analysis raw'!$B$24),0)</f>
        <v>0</v>
      </c>
      <c r="AC393">
        <f>IF('Flight Input'!$AZ393,INTEGRAL2(AB393,$B393,AC392,'Analysis raw'!$B$25),0)</f>
        <v>0</v>
      </c>
      <c r="AD393">
        <f>IF('Flight Input'!$AZ393,AC393*'Analysis raw'!$B$26+'Analysis raw'!$B$27,0)</f>
        <v>0</v>
      </c>
      <c r="AE393">
        <f>AD393-'Flight Input'!$AE393</f>
        <v>0</v>
      </c>
    </row>
    <row r="394" spans="1:31" x14ac:dyDescent="0.3">
      <c r="A394">
        <v>392</v>
      </c>
      <c r="B394">
        <f>'Flight Input'!T394</f>
        <v>7.8341840000357479</v>
      </c>
      <c r="C394">
        <f>'Flight Input'!X394</f>
        <v>9.8497983651999999</v>
      </c>
      <c r="E394">
        <f>C394-'Analysis raw'!$B$2</f>
        <v>1.0067462657037396E-3</v>
      </c>
      <c r="F394">
        <f>IF('Flight Input'!$AS394,F393+E394*'Flight Input'!$AQ394,0)</f>
        <v>0</v>
      </c>
      <c r="G394">
        <f>IF('Flight Input'!$AZ394,G393+F394*'Flight Input'!$AQ394,0)</f>
        <v>0</v>
      </c>
      <c r="I394">
        <f>C394-'Analysis raw'!$B$3</f>
        <v>-8.3387152793772401E-3</v>
      </c>
      <c r="J394">
        <f>MEDIAN2(E394,'Analysis raw'!$B$12,2)</f>
        <v>1.0067462657037396E-3</v>
      </c>
      <c r="K394">
        <f>AVERAGE2(E394,'Analysis raw'!$B$18,2)</f>
        <v>1.0067462657037396E-3</v>
      </c>
      <c r="M394">
        <f>IF('Flight Input'!$AZ394,M393+E394*'Flight Input'!$AQ394,0)</f>
        <v>0</v>
      </c>
      <c r="N394">
        <f>IF('Flight Input'!$AZ394,N393+M394*'Flight Input'!$AQ394,0)</f>
        <v>0</v>
      </c>
      <c r="O394">
        <f>IF('Flight Input'!$AZ394,N394*'Analysis raw'!$B$4+'Analysis raw'!$B$5,0)</f>
        <v>0</v>
      </c>
      <c r="P394">
        <f>O394-'Flight Input'!$AE394</f>
        <v>0</v>
      </c>
      <c r="R394">
        <f>IF('Flight Input'!$AZ394,R393+J394*'Flight Input'!$AQ394,0)</f>
        <v>0</v>
      </c>
      <c r="S394">
        <f>IF('Flight Input'!$AZ394,S393+R394*'Flight Input'!$AQ394,0)</f>
        <v>0</v>
      </c>
      <c r="T394">
        <f>IF('Flight Input'!$AZ394,S394*'Analysis raw'!$B$13+'Analysis raw'!$B$14,0)</f>
        <v>0</v>
      </c>
      <c r="U394">
        <f>T394-'Flight Input'!$AE394</f>
        <v>0</v>
      </c>
      <c r="W394">
        <f>IF('Flight Input'!$AZ394,W393+K394*'Flight Input'!$AQ394,0)</f>
        <v>0</v>
      </c>
      <c r="X394">
        <f>IF('Flight Input'!$AZ394,X393+W394*'Flight Input'!$AQ394,0)</f>
        <v>0</v>
      </c>
      <c r="Y394">
        <f>IF('Flight Input'!$AZ394,X394*'Analysis raw'!$B$19+'Analysis raw'!$B$20,0)</f>
        <v>0</v>
      </c>
      <c r="Z394">
        <f>Y394-'Flight Input'!$AE394</f>
        <v>0</v>
      </c>
      <c r="AB394">
        <f>IF('Flight Input'!$AZ394,INTEGRAL2(E394,$B394,AB393,'Analysis raw'!$B$24),0)</f>
        <v>0</v>
      </c>
      <c r="AC394">
        <f>IF('Flight Input'!$AZ394,INTEGRAL2(AB394,$B394,AC393,'Analysis raw'!$B$25),0)</f>
        <v>0</v>
      </c>
      <c r="AD394">
        <f>IF('Flight Input'!$AZ394,AC394*'Analysis raw'!$B$26+'Analysis raw'!$B$27,0)</f>
        <v>0</v>
      </c>
      <c r="AE394">
        <f>AD394-'Flight Input'!$AE394</f>
        <v>0</v>
      </c>
    </row>
    <row r="395" spans="1:31" x14ac:dyDescent="0.3">
      <c r="A395">
        <v>393</v>
      </c>
      <c r="B395">
        <f>'Flight Input'!T395</f>
        <v>7.8592339999740943</v>
      </c>
      <c r="C395">
        <f>'Flight Input'!X395</f>
        <v>9.8465917378000007</v>
      </c>
      <c r="E395">
        <f>C395-'Analysis raw'!$B$2</f>
        <v>-2.1998811342953672E-3</v>
      </c>
      <c r="F395">
        <f>IF('Flight Input'!$AS395,F394+E395*'Flight Input'!$AQ395,0)</f>
        <v>0</v>
      </c>
      <c r="G395">
        <f>IF('Flight Input'!$AZ395,G394+F395*'Flight Input'!$AQ395,0)</f>
        <v>0</v>
      </c>
      <c r="I395">
        <f>C395-'Analysis raw'!$B$3</f>
        <v>-1.1545342679376347E-2</v>
      </c>
      <c r="J395">
        <f>MEDIAN2(E395,'Analysis raw'!$B$12,2)</f>
        <v>-2.1998811342953672E-3</v>
      </c>
      <c r="K395">
        <f>AVERAGE2(E395,'Analysis raw'!$B$18,2)</f>
        <v>-2.1998811342953672E-3</v>
      </c>
      <c r="M395">
        <f>IF('Flight Input'!$AZ395,M394+E395*'Flight Input'!$AQ395,0)</f>
        <v>0</v>
      </c>
      <c r="N395">
        <f>IF('Flight Input'!$AZ395,N394+M395*'Flight Input'!$AQ395,0)</f>
        <v>0</v>
      </c>
      <c r="O395">
        <f>IF('Flight Input'!$AZ395,N395*'Analysis raw'!$B$4+'Analysis raw'!$B$5,0)</f>
        <v>0</v>
      </c>
      <c r="P395">
        <f>O395-'Flight Input'!$AE395</f>
        <v>0</v>
      </c>
      <c r="R395">
        <f>IF('Flight Input'!$AZ395,R394+J395*'Flight Input'!$AQ395,0)</f>
        <v>0</v>
      </c>
      <c r="S395">
        <f>IF('Flight Input'!$AZ395,S394+R395*'Flight Input'!$AQ395,0)</f>
        <v>0</v>
      </c>
      <c r="T395">
        <f>IF('Flight Input'!$AZ395,S395*'Analysis raw'!$B$13+'Analysis raw'!$B$14,0)</f>
        <v>0</v>
      </c>
      <c r="U395">
        <f>T395-'Flight Input'!$AE395</f>
        <v>0</v>
      </c>
      <c r="W395">
        <f>IF('Flight Input'!$AZ395,W394+K395*'Flight Input'!$AQ395,0)</f>
        <v>0</v>
      </c>
      <c r="X395">
        <f>IF('Flight Input'!$AZ395,X394+W395*'Flight Input'!$AQ395,0)</f>
        <v>0</v>
      </c>
      <c r="Y395">
        <f>IF('Flight Input'!$AZ395,X395*'Analysis raw'!$B$19+'Analysis raw'!$B$20,0)</f>
        <v>0</v>
      </c>
      <c r="Z395">
        <f>Y395-'Flight Input'!$AE395</f>
        <v>0</v>
      </c>
      <c r="AB395">
        <f>IF('Flight Input'!$AZ395,INTEGRAL2(E395,$B395,AB394,'Analysis raw'!$B$24),0)</f>
        <v>0</v>
      </c>
      <c r="AC395">
        <f>IF('Flight Input'!$AZ395,INTEGRAL2(AB395,$B395,AC394,'Analysis raw'!$B$25),0)</f>
        <v>0</v>
      </c>
      <c r="AD395">
        <f>IF('Flight Input'!$AZ395,AC395*'Analysis raw'!$B$26+'Analysis raw'!$B$27,0)</f>
        <v>0</v>
      </c>
      <c r="AE395">
        <f>AD395-'Flight Input'!$AE395</f>
        <v>0</v>
      </c>
    </row>
    <row r="396" spans="1:31" x14ac:dyDescent="0.3">
      <c r="A396">
        <v>394</v>
      </c>
      <c r="B396">
        <f>'Flight Input'!T396</f>
        <v>7.8805690000299364</v>
      </c>
      <c r="C396">
        <f>'Flight Input'!X396</f>
        <v>9.847484102000001</v>
      </c>
      <c r="E396">
        <f>C396-'Analysis raw'!$B$2</f>
        <v>-1.3075169342950943E-3</v>
      </c>
      <c r="F396">
        <f>IF('Flight Input'!$AS396,F395+E396*'Flight Input'!$AQ396,0)</f>
        <v>0</v>
      </c>
      <c r="G396">
        <f>IF('Flight Input'!$AZ396,G395+F396*'Flight Input'!$AQ396,0)</f>
        <v>0</v>
      </c>
      <c r="I396">
        <f>C396-'Analysis raw'!$B$3</f>
        <v>-1.0652978479376074E-2</v>
      </c>
      <c r="J396">
        <f>MEDIAN2(E396,'Analysis raw'!$B$12,2)</f>
        <v>-1.3075169342950943E-3</v>
      </c>
      <c r="K396">
        <f>AVERAGE2(E396,'Analysis raw'!$B$18,2)</f>
        <v>-1.3075169342950943E-3</v>
      </c>
      <c r="M396">
        <f>IF('Flight Input'!$AZ396,M395+E396*'Flight Input'!$AQ396,0)</f>
        <v>0</v>
      </c>
      <c r="N396">
        <f>IF('Flight Input'!$AZ396,N395+M396*'Flight Input'!$AQ396,0)</f>
        <v>0</v>
      </c>
      <c r="O396">
        <f>IF('Flight Input'!$AZ396,N396*'Analysis raw'!$B$4+'Analysis raw'!$B$5,0)</f>
        <v>0</v>
      </c>
      <c r="P396">
        <f>O396-'Flight Input'!$AE396</f>
        <v>0</v>
      </c>
      <c r="R396">
        <f>IF('Flight Input'!$AZ396,R395+J396*'Flight Input'!$AQ396,0)</f>
        <v>0</v>
      </c>
      <c r="S396">
        <f>IF('Flight Input'!$AZ396,S395+R396*'Flight Input'!$AQ396,0)</f>
        <v>0</v>
      </c>
      <c r="T396">
        <f>IF('Flight Input'!$AZ396,S396*'Analysis raw'!$B$13+'Analysis raw'!$B$14,0)</f>
        <v>0</v>
      </c>
      <c r="U396">
        <f>T396-'Flight Input'!$AE396</f>
        <v>0</v>
      </c>
      <c r="W396">
        <f>IF('Flight Input'!$AZ396,W395+K396*'Flight Input'!$AQ396,0)</f>
        <v>0</v>
      </c>
      <c r="X396">
        <f>IF('Flight Input'!$AZ396,X395+W396*'Flight Input'!$AQ396,0)</f>
        <v>0</v>
      </c>
      <c r="Y396">
        <f>IF('Flight Input'!$AZ396,X396*'Analysis raw'!$B$19+'Analysis raw'!$B$20,0)</f>
        <v>0</v>
      </c>
      <c r="Z396">
        <f>Y396-'Flight Input'!$AE396</f>
        <v>0</v>
      </c>
      <c r="AB396">
        <f>IF('Flight Input'!$AZ396,INTEGRAL2(E396,$B396,AB395,'Analysis raw'!$B$24),0)</f>
        <v>0</v>
      </c>
      <c r="AC396">
        <f>IF('Flight Input'!$AZ396,INTEGRAL2(AB396,$B396,AC395,'Analysis raw'!$B$25),0)</f>
        <v>0</v>
      </c>
      <c r="AD396">
        <f>IF('Flight Input'!$AZ396,AC396*'Analysis raw'!$B$26+'Analysis raw'!$B$27,0)</f>
        <v>0</v>
      </c>
      <c r="AE396">
        <f>AD396-'Flight Input'!$AE396</f>
        <v>0</v>
      </c>
    </row>
    <row r="397" spans="1:31" x14ac:dyDescent="0.3">
      <c r="A397">
        <v>395</v>
      </c>
      <c r="B397">
        <f>'Flight Input'!T397</f>
        <v>7.9004839999834076</v>
      </c>
      <c r="C397">
        <f>'Flight Input'!X397</f>
        <v>9.8502788690000003</v>
      </c>
      <c r="E397">
        <f>C397-'Analysis raw'!$B$2</f>
        <v>1.4872500657041599E-3</v>
      </c>
      <c r="F397">
        <f>IF('Flight Input'!$AS397,F396+E397*'Flight Input'!$AQ397,0)</f>
        <v>0</v>
      </c>
      <c r="G397">
        <f>IF('Flight Input'!$AZ397,G396+F397*'Flight Input'!$AQ397,0)</f>
        <v>0</v>
      </c>
      <c r="I397">
        <f>C397-'Analysis raw'!$B$3</f>
        <v>-7.8582114793768199E-3</v>
      </c>
      <c r="J397">
        <f>MEDIAN2(E397,'Analysis raw'!$B$12,2)</f>
        <v>1.4872500657041599E-3</v>
      </c>
      <c r="K397">
        <f>AVERAGE2(E397,'Analysis raw'!$B$18,2)</f>
        <v>1.4872500657041599E-3</v>
      </c>
      <c r="M397">
        <f>IF('Flight Input'!$AZ397,M396+E397*'Flight Input'!$AQ397,0)</f>
        <v>0</v>
      </c>
      <c r="N397">
        <f>IF('Flight Input'!$AZ397,N396+M397*'Flight Input'!$AQ397,0)</f>
        <v>0</v>
      </c>
      <c r="O397">
        <f>IF('Flight Input'!$AZ397,N397*'Analysis raw'!$B$4+'Analysis raw'!$B$5,0)</f>
        <v>0</v>
      </c>
      <c r="P397">
        <f>O397-'Flight Input'!$AE397</f>
        <v>0</v>
      </c>
      <c r="R397">
        <f>IF('Flight Input'!$AZ397,R396+J397*'Flight Input'!$AQ397,0)</f>
        <v>0</v>
      </c>
      <c r="S397">
        <f>IF('Flight Input'!$AZ397,S396+R397*'Flight Input'!$AQ397,0)</f>
        <v>0</v>
      </c>
      <c r="T397">
        <f>IF('Flight Input'!$AZ397,S397*'Analysis raw'!$B$13+'Analysis raw'!$B$14,0)</f>
        <v>0</v>
      </c>
      <c r="U397">
        <f>T397-'Flight Input'!$AE397</f>
        <v>0</v>
      </c>
      <c r="W397">
        <f>IF('Flight Input'!$AZ397,W396+K397*'Flight Input'!$AQ397,0)</f>
        <v>0</v>
      </c>
      <c r="X397">
        <f>IF('Flight Input'!$AZ397,X396+W397*'Flight Input'!$AQ397,0)</f>
        <v>0</v>
      </c>
      <c r="Y397">
        <f>IF('Flight Input'!$AZ397,X397*'Analysis raw'!$B$19+'Analysis raw'!$B$20,0)</f>
        <v>0</v>
      </c>
      <c r="Z397">
        <f>Y397-'Flight Input'!$AE397</f>
        <v>0</v>
      </c>
      <c r="AB397">
        <f>IF('Flight Input'!$AZ397,INTEGRAL2(E397,$B397,AB396,'Analysis raw'!$B$24),0)</f>
        <v>0</v>
      </c>
      <c r="AC397">
        <f>IF('Flight Input'!$AZ397,INTEGRAL2(AB397,$B397,AC396,'Analysis raw'!$B$25),0)</f>
        <v>0</v>
      </c>
      <c r="AD397">
        <f>IF('Flight Input'!$AZ397,AC397*'Analysis raw'!$B$26+'Analysis raw'!$B$27,0)</f>
        <v>0</v>
      </c>
      <c r="AE397">
        <f>AD397-'Flight Input'!$AE397</f>
        <v>0</v>
      </c>
    </row>
    <row r="398" spans="1:31" x14ac:dyDescent="0.3">
      <c r="A398">
        <v>396</v>
      </c>
      <c r="B398">
        <f>'Flight Input'!T398</f>
        <v>7.919376999954693</v>
      </c>
      <c r="C398">
        <f>'Flight Input'!X398</f>
        <v>9.8464838696000001</v>
      </c>
      <c r="E398">
        <f>C398-'Analysis raw'!$B$2</f>
        <v>-2.3077493342960054E-3</v>
      </c>
      <c r="F398">
        <f>IF('Flight Input'!$AS398,F397+E398*'Flight Input'!$AQ398,0)</f>
        <v>0</v>
      </c>
      <c r="G398">
        <f>IF('Flight Input'!$AZ398,G397+F398*'Flight Input'!$AQ398,0)</f>
        <v>0</v>
      </c>
      <c r="I398">
        <f>C398-'Analysis raw'!$B$3</f>
        <v>-1.1653210879376985E-2</v>
      </c>
      <c r="J398">
        <f>MEDIAN2(E398,'Analysis raw'!$B$12,2)</f>
        <v>-2.3077493342960054E-3</v>
      </c>
      <c r="K398">
        <f>AVERAGE2(E398,'Analysis raw'!$B$18,2)</f>
        <v>-2.3077493342960054E-3</v>
      </c>
      <c r="M398">
        <f>IF('Flight Input'!$AZ398,M397+E398*'Flight Input'!$AQ398,0)</f>
        <v>0</v>
      </c>
      <c r="N398">
        <f>IF('Flight Input'!$AZ398,N397+M398*'Flight Input'!$AQ398,0)</f>
        <v>0</v>
      </c>
      <c r="O398">
        <f>IF('Flight Input'!$AZ398,N398*'Analysis raw'!$B$4+'Analysis raw'!$B$5,0)</f>
        <v>0</v>
      </c>
      <c r="P398">
        <f>O398-'Flight Input'!$AE398</f>
        <v>0</v>
      </c>
      <c r="R398">
        <f>IF('Flight Input'!$AZ398,R397+J398*'Flight Input'!$AQ398,0)</f>
        <v>0</v>
      </c>
      <c r="S398">
        <f>IF('Flight Input'!$AZ398,S397+R398*'Flight Input'!$AQ398,0)</f>
        <v>0</v>
      </c>
      <c r="T398">
        <f>IF('Flight Input'!$AZ398,S398*'Analysis raw'!$B$13+'Analysis raw'!$B$14,0)</f>
        <v>0</v>
      </c>
      <c r="U398">
        <f>T398-'Flight Input'!$AE398</f>
        <v>0</v>
      </c>
      <c r="W398">
        <f>IF('Flight Input'!$AZ398,W397+K398*'Flight Input'!$AQ398,0)</f>
        <v>0</v>
      </c>
      <c r="X398">
        <f>IF('Flight Input'!$AZ398,X397+W398*'Flight Input'!$AQ398,0)</f>
        <v>0</v>
      </c>
      <c r="Y398">
        <f>IF('Flight Input'!$AZ398,X398*'Analysis raw'!$B$19+'Analysis raw'!$B$20,0)</f>
        <v>0</v>
      </c>
      <c r="Z398">
        <f>Y398-'Flight Input'!$AE398</f>
        <v>0</v>
      </c>
      <c r="AB398">
        <f>IF('Flight Input'!$AZ398,INTEGRAL2(E398,$B398,AB397,'Analysis raw'!$B$24),0)</f>
        <v>0</v>
      </c>
      <c r="AC398">
        <f>IF('Flight Input'!$AZ398,INTEGRAL2(AB398,$B398,AC397,'Analysis raw'!$B$25),0)</f>
        <v>0</v>
      </c>
      <c r="AD398">
        <f>IF('Flight Input'!$AZ398,AC398*'Analysis raw'!$B$26+'Analysis raw'!$B$27,0)</f>
        <v>0</v>
      </c>
      <c r="AE398">
        <f>AD398-'Flight Input'!$AE398</f>
        <v>0</v>
      </c>
    </row>
    <row r="399" spans="1:31" x14ac:dyDescent="0.3">
      <c r="A399">
        <v>397</v>
      </c>
      <c r="B399">
        <f>'Flight Input'!T399</f>
        <v>7.9397520000347868</v>
      </c>
      <c r="C399">
        <f>'Flight Input'!X399</f>
        <v>9.8456405363999995</v>
      </c>
      <c r="E399">
        <f>C399-'Analysis raw'!$B$2</f>
        <v>-3.1510825342966342E-3</v>
      </c>
      <c r="F399">
        <f>IF('Flight Input'!$AS399,F398+E399*'Flight Input'!$AQ399,0)</f>
        <v>0</v>
      </c>
      <c r="G399">
        <f>IF('Flight Input'!$AZ399,G398+F399*'Flight Input'!$AQ399,0)</f>
        <v>0</v>
      </c>
      <c r="I399">
        <f>C399-'Analysis raw'!$B$3</f>
        <v>-1.2496544079377614E-2</v>
      </c>
      <c r="J399">
        <f>MEDIAN2(E399,'Analysis raw'!$B$12,2)</f>
        <v>-3.1510825342966342E-3</v>
      </c>
      <c r="K399">
        <f>AVERAGE2(E399,'Analysis raw'!$B$18,2)</f>
        <v>-3.1510825342966342E-3</v>
      </c>
      <c r="M399">
        <f>IF('Flight Input'!$AZ399,M398+E399*'Flight Input'!$AQ399,0)</f>
        <v>0</v>
      </c>
      <c r="N399">
        <f>IF('Flight Input'!$AZ399,N398+M399*'Flight Input'!$AQ399,0)</f>
        <v>0</v>
      </c>
      <c r="O399">
        <f>IF('Flight Input'!$AZ399,N399*'Analysis raw'!$B$4+'Analysis raw'!$B$5,0)</f>
        <v>0</v>
      </c>
      <c r="P399">
        <f>O399-'Flight Input'!$AE399</f>
        <v>0</v>
      </c>
      <c r="R399">
        <f>IF('Flight Input'!$AZ399,R398+J399*'Flight Input'!$AQ399,0)</f>
        <v>0</v>
      </c>
      <c r="S399">
        <f>IF('Flight Input'!$AZ399,S398+R399*'Flight Input'!$AQ399,0)</f>
        <v>0</v>
      </c>
      <c r="T399">
        <f>IF('Flight Input'!$AZ399,S399*'Analysis raw'!$B$13+'Analysis raw'!$B$14,0)</f>
        <v>0</v>
      </c>
      <c r="U399">
        <f>T399-'Flight Input'!$AE399</f>
        <v>0</v>
      </c>
      <c r="W399">
        <f>IF('Flight Input'!$AZ399,W398+K399*'Flight Input'!$AQ399,0)</f>
        <v>0</v>
      </c>
      <c r="X399">
        <f>IF('Flight Input'!$AZ399,X398+W399*'Flight Input'!$AQ399,0)</f>
        <v>0</v>
      </c>
      <c r="Y399">
        <f>IF('Flight Input'!$AZ399,X399*'Analysis raw'!$B$19+'Analysis raw'!$B$20,0)</f>
        <v>0</v>
      </c>
      <c r="Z399">
        <f>Y399-'Flight Input'!$AE399</f>
        <v>0</v>
      </c>
      <c r="AB399">
        <f>IF('Flight Input'!$AZ399,INTEGRAL2(E399,$B399,AB398,'Analysis raw'!$B$24),0)</f>
        <v>0</v>
      </c>
      <c r="AC399">
        <f>IF('Flight Input'!$AZ399,INTEGRAL2(AB399,$B399,AC398,'Analysis raw'!$B$25),0)</f>
        <v>0</v>
      </c>
      <c r="AD399">
        <f>IF('Flight Input'!$AZ399,AC399*'Analysis raw'!$B$26+'Analysis raw'!$B$27,0)</f>
        <v>0</v>
      </c>
      <c r="AE399">
        <f>AD399-'Flight Input'!$AE399</f>
        <v>0</v>
      </c>
    </row>
    <row r="400" spans="1:31" x14ac:dyDescent="0.3">
      <c r="A400">
        <v>398</v>
      </c>
      <c r="B400">
        <f>'Flight Input'!T400</f>
        <v>7.9580640000058338</v>
      </c>
      <c r="C400">
        <f>'Flight Input'!X400</f>
        <v>9.8466015440000003</v>
      </c>
      <c r="E400">
        <f>C400-'Analysis raw'!$B$2</f>
        <v>-2.1900749342957937E-3</v>
      </c>
      <c r="F400">
        <f>IF('Flight Input'!$AS400,F399+E400*'Flight Input'!$AQ400,0)</f>
        <v>0</v>
      </c>
      <c r="G400">
        <f>IF('Flight Input'!$AZ400,G399+F400*'Flight Input'!$AQ400,0)</f>
        <v>0</v>
      </c>
      <c r="I400">
        <f>C400-'Analysis raw'!$B$3</f>
        <v>-1.1535536479376773E-2</v>
      </c>
      <c r="J400">
        <f>MEDIAN2(E400,'Analysis raw'!$B$12,2)</f>
        <v>-2.1900749342957937E-3</v>
      </c>
      <c r="K400">
        <f>AVERAGE2(E400,'Analysis raw'!$B$18,2)</f>
        <v>-2.1900749342957937E-3</v>
      </c>
      <c r="M400">
        <f>IF('Flight Input'!$AZ400,M399+E400*'Flight Input'!$AQ400,0)</f>
        <v>0</v>
      </c>
      <c r="N400">
        <f>IF('Flight Input'!$AZ400,N399+M400*'Flight Input'!$AQ400,0)</f>
        <v>0</v>
      </c>
      <c r="O400">
        <f>IF('Flight Input'!$AZ400,N400*'Analysis raw'!$B$4+'Analysis raw'!$B$5,0)</f>
        <v>0</v>
      </c>
      <c r="P400">
        <f>O400-'Flight Input'!$AE400</f>
        <v>0</v>
      </c>
      <c r="R400">
        <f>IF('Flight Input'!$AZ400,R399+J400*'Flight Input'!$AQ400,0)</f>
        <v>0</v>
      </c>
      <c r="S400">
        <f>IF('Flight Input'!$AZ400,S399+R400*'Flight Input'!$AQ400,0)</f>
        <v>0</v>
      </c>
      <c r="T400">
        <f>IF('Flight Input'!$AZ400,S400*'Analysis raw'!$B$13+'Analysis raw'!$B$14,0)</f>
        <v>0</v>
      </c>
      <c r="U400">
        <f>T400-'Flight Input'!$AE400</f>
        <v>0</v>
      </c>
      <c r="W400">
        <f>IF('Flight Input'!$AZ400,W399+K400*'Flight Input'!$AQ400,0)</f>
        <v>0</v>
      </c>
      <c r="X400">
        <f>IF('Flight Input'!$AZ400,X399+W400*'Flight Input'!$AQ400,0)</f>
        <v>0</v>
      </c>
      <c r="Y400">
        <f>IF('Flight Input'!$AZ400,X400*'Analysis raw'!$B$19+'Analysis raw'!$B$20,0)</f>
        <v>0</v>
      </c>
      <c r="Z400">
        <f>Y400-'Flight Input'!$AE400</f>
        <v>0</v>
      </c>
      <c r="AB400">
        <f>IF('Flight Input'!$AZ400,INTEGRAL2(E400,$B400,AB399,'Analysis raw'!$B$24),0)</f>
        <v>0</v>
      </c>
      <c r="AC400">
        <f>IF('Flight Input'!$AZ400,INTEGRAL2(AB400,$B400,AC399,'Analysis raw'!$B$25),0)</f>
        <v>0</v>
      </c>
      <c r="AD400">
        <f>IF('Flight Input'!$AZ400,AC400*'Analysis raw'!$B$26+'Analysis raw'!$B$27,0)</f>
        <v>0</v>
      </c>
      <c r="AE400">
        <f>AD400-'Flight Input'!$AE400</f>
        <v>0</v>
      </c>
    </row>
    <row r="401" spans="1:31" x14ac:dyDescent="0.3">
      <c r="A401">
        <v>399</v>
      </c>
      <c r="B401">
        <f>'Flight Input'!T401</f>
        <v>7.9751369999721646</v>
      </c>
      <c r="C401">
        <f>'Flight Input'!X401</f>
        <v>9.8440029009999996</v>
      </c>
      <c r="E401">
        <f>C401-'Analysis raw'!$B$2</f>
        <v>-4.7887179342964714E-3</v>
      </c>
      <c r="F401">
        <f>IF('Flight Input'!$AS401,F400+E401*'Flight Input'!$AQ401,0)</f>
        <v>0</v>
      </c>
      <c r="G401">
        <f>IF('Flight Input'!$AZ401,G400+F401*'Flight Input'!$AQ401,0)</f>
        <v>0</v>
      </c>
      <c r="I401">
        <f>C401-'Analysis raw'!$B$3</f>
        <v>-1.4134179479377451E-2</v>
      </c>
      <c r="J401">
        <f>MEDIAN2(E401,'Analysis raw'!$B$12,2)</f>
        <v>-4.7887179342964714E-3</v>
      </c>
      <c r="K401">
        <f>AVERAGE2(E401,'Analysis raw'!$B$18,2)</f>
        <v>-4.7887179342964714E-3</v>
      </c>
      <c r="M401">
        <f>IF('Flight Input'!$AZ401,M400+E401*'Flight Input'!$AQ401,0)</f>
        <v>0</v>
      </c>
      <c r="N401">
        <f>IF('Flight Input'!$AZ401,N400+M401*'Flight Input'!$AQ401,0)</f>
        <v>0</v>
      </c>
      <c r="O401">
        <f>IF('Flight Input'!$AZ401,N401*'Analysis raw'!$B$4+'Analysis raw'!$B$5,0)</f>
        <v>0</v>
      </c>
      <c r="P401">
        <f>O401-'Flight Input'!$AE401</f>
        <v>0</v>
      </c>
      <c r="R401">
        <f>IF('Flight Input'!$AZ401,R400+J401*'Flight Input'!$AQ401,0)</f>
        <v>0</v>
      </c>
      <c r="S401">
        <f>IF('Flight Input'!$AZ401,S400+R401*'Flight Input'!$AQ401,0)</f>
        <v>0</v>
      </c>
      <c r="T401">
        <f>IF('Flight Input'!$AZ401,S401*'Analysis raw'!$B$13+'Analysis raw'!$B$14,0)</f>
        <v>0</v>
      </c>
      <c r="U401">
        <f>T401-'Flight Input'!$AE401</f>
        <v>0</v>
      </c>
      <c r="W401">
        <f>IF('Flight Input'!$AZ401,W400+K401*'Flight Input'!$AQ401,0)</f>
        <v>0</v>
      </c>
      <c r="X401">
        <f>IF('Flight Input'!$AZ401,X400+W401*'Flight Input'!$AQ401,0)</f>
        <v>0</v>
      </c>
      <c r="Y401">
        <f>IF('Flight Input'!$AZ401,X401*'Analysis raw'!$B$19+'Analysis raw'!$B$20,0)</f>
        <v>0</v>
      </c>
      <c r="Z401">
        <f>Y401-'Flight Input'!$AE401</f>
        <v>0</v>
      </c>
      <c r="AB401">
        <f>IF('Flight Input'!$AZ401,INTEGRAL2(E401,$B401,AB400,'Analysis raw'!$B$24),0)</f>
        <v>0</v>
      </c>
      <c r="AC401">
        <f>IF('Flight Input'!$AZ401,INTEGRAL2(AB401,$B401,AC400,'Analysis raw'!$B$25),0)</f>
        <v>0</v>
      </c>
      <c r="AD401">
        <f>IF('Flight Input'!$AZ401,AC401*'Analysis raw'!$B$26+'Analysis raw'!$B$27,0)</f>
        <v>0</v>
      </c>
      <c r="AE401">
        <f>AD401-'Flight Input'!$AE401</f>
        <v>0</v>
      </c>
    </row>
    <row r="402" spans="1:31" x14ac:dyDescent="0.3">
      <c r="A402">
        <v>400</v>
      </c>
      <c r="B402">
        <f>'Flight Input'!T402</f>
        <v>7.9994599999627098</v>
      </c>
      <c r="C402">
        <f>'Flight Input'!X402</f>
        <v>9.8438067770000011</v>
      </c>
      <c r="E402">
        <f>C402-'Analysis raw'!$B$2</f>
        <v>-4.9848419342950478E-3</v>
      </c>
      <c r="F402">
        <f>IF('Flight Input'!$AS402,F401+E402*'Flight Input'!$AQ402,0)</f>
        <v>0</v>
      </c>
      <c r="G402">
        <f>IF('Flight Input'!$AZ402,G401+F402*'Flight Input'!$AQ402,0)</f>
        <v>0</v>
      </c>
      <c r="I402">
        <f>C402-'Analysis raw'!$B$3</f>
        <v>-1.4330303479376028E-2</v>
      </c>
      <c r="J402">
        <f>MEDIAN2(E402,'Analysis raw'!$B$12,2)</f>
        <v>-4.9848419342950478E-3</v>
      </c>
      <c r="K402">
        <f>AVERAGE2(E402,'Analysis raw'!$B$18,2)</f>
        <v>-4.9848419342950478E-3</v>
      </c>
      <c r="M402">
        <f>IF('Flight Input'!$AZ402,M401+E402*'Flight Input'!$AQ402,0)</f>
        <v>0</v>
      </c>
      <c r="N402">
        <f>IF('Flight Input'!$AZ402,N401+M402*'Flight Input'!$AQ402,0)</f>
        <v>0</v>
      </c>
      <c r="O402">
        <f>IF('Flight Input'!$AZ402,N402*'Analysis raw'!$B$4+'Analysis raw'!$B$5,0)</f>
        <v>0</v>
      </c>
      <c r="P402">
        <f>O402-'Flight Input'!$AE402</f>
        <v>0</v>
      </c>
      <c r="R402">
        <f>IF('Flight Input'!$AZ402,R401+J402*'Flight Input'!$AQ402,0)</f>
        <v>0</v>
      </c>
      <c r="S402">
        <f>IF('Flight Input'!$AZ402,S401+R402*'Flight Input'!$AQ402,0)</f>
        <v>0</v>
      </c>
      <c r="T402">
        <f>IF('Flight Input'!$AZ402,S402*'Analysis raw'!$B$13+'Analysis raw'!$B$14,0)</f>
        <v>0</v>
      </c>
      <c r="U402">
        <f>T402-'Flight Input'!$AE402</f>
        <v>0</v>
      </c>
      <c r="W402">
        <f>IF('Flight Input'!$AZ402,W401+K402*'Flight Input'!$AQ402,0)</f>
        <v>0</v>
      </c>
      <c r="X402">
        <f>IF('Flight Input'!$AZ402,X401+W402*'Flight Input'!$AQ402,0)</f>
        <v>0</v>
      </c>
      <c r="Y402">
        <f>IF('Flight Input'!$AZ402,X402*'Analysis raw'!$B$19+'Analysis raw'!$B$20,0)</f>
        <v>0</v>
      </c>
      <c r="Z402">
        <f>Y402-'Flight Input'!$AE402</f>
        <v>0</v>
      </c>
      <c r="AB402">
        <f>IF('Flight Input'!$AZ402,INTEGRAL2(E402,$B402,AB401,'Analysis raw'!$B$24),0)</f>
        <v>0</v>
      </c>
      <c r="AC402">
        <f>IF('Flight Input'!$AZ402,INTEGRAL2(AB402,$B402,AC401,'Analysis raw'!$B$25),0)</f>
        <v>0</v>
      </c>
      <c r="AD402">
        <f>IF('Flight Input'!$AZ402,AC402*'Analysis raw'!$B$26+'Analysis raw'!$B$27,0)</f>
        <v>0</v>
      </c>
      <c r="AE402">
        <f>AD402-'Flight Input'!$AE402</f>
        <v>0</v>
      </c>
    </row>
    <row r="403" spans="1:31" x14ac:dyDescent="0.3">
      <c r="A403">
        <v>401</v>
      </c>
      <c r="B403">
        <f>'Flight Input'!T403</f>
        <v>8.0199090000241995</v>
      </c>
      <c r="C403">
        <f>'Flight Input'!X403</f>
        <v>9.8452777069999993</v>
      </c>
      <c r="E403">
        <f>C403-'Analysis raw'!$B$2</f>
        <v>-3.5139119342968428E-3</v>
      </c>
      <c r="F403">
        <f>IF('Flight Input'!$AS403,F402+E403*'Flight Input'!$AQ403,0)</f>
        <v>0</v>
      </c>
      <c r="G403">
        <f>IF('Flight Input'!$AZ403,G402+F403*'Flight Input'!$AQ403,0)</f>
        <v>0</v>
      </c>
      <c r="I403">
        <f>C403-'Analysis raw'!$B$3</f>
        <v>-1.2859373479377822E-2</v>
      </c>
      <c r="J403">
        <f>MEDIAN2(E403,'Analysis raw'!$B$12,2)</f>
        <v>-3.5139119342968428E-3</v>
      </c>
      <c r="K403">
        <f>AVERAGE2(E403,'Analysis raw'!$B$18,2)</f>
        <v>-3.5139119342968428E-3</v>
      </c>
      <c r="M403">
        <f>IF('Flight Input'!$AZ403,M402+E403*'Flight Input'!$AQ403,0)</f>
        <v>0</v>
      </c>
      <c r="N403">
        <f>IF('Flight Input'!$AZ403,N402+M403*'Flight Input'!$AQ403,0)</f>
        <v>0</v>
      </c>
      <c r="O403">
        <f>IF('Flight Input'!$AZ403,N403*'Analysis raw'!$B$4+'Analysis raw'!$B$5,0)</f>
        <v>0</v>
      </c>
      <c r="P403">
        <f>O403-'Flight Input'!$AE403</f>
        <v>0</v>
      </c>
      <c r="R403">
        <f>IF('Flight Input'!$AZ403,R402+J403*'Flight Input'!$AQ403,0)</f>
        <v>0</v>
      </c>
      <c r="S403">
        <f>IF('Flight Input'!$AZ403,S402+R403*'Flight Input'!$AQ403,0)</f>
        <v>0</v>
      </c>
      <c r="T403">
        <f>IF('Flight Input'!$AZ403,S403*'Analysis raw'!$B$13+'Analysis raw'!$B$14,0)</f>
        <v>0</v>
      </c>
      <c r="U403">
        <f>T403-'Flight Input'!$AE403</f>
        <v>0</v>
      </c>
      <c r="W403">
        <f>IF('Flight Input'!$AZ403,W402+K403*'Flight Input'!$AQ403,0)</f>
        <v>0</v>
      </c>
      <c r="X403">
        <f>IF('Flight Input'!$AZ403,X402+W403*'Flight Input'!$AQ403,0)</f>
        <v>0</v>
      </c>
      <c r="Y403">
        <f>IF('Flight Input'!$AZ403,X403*'Analysis raw'!$B$19+'Analysis raw'!$B$20,0)</f>
        <v>0</v>
      </c>
      <c r="Z403">
        <f>Y403-'Flight Input'!$AE403</f>
        <v>0</v>
      </c>
      <c r="AB403">
        <f>IF('Flight Input'!$AZ403,INTEGRAL2(E403,$B403,AB402,'Analysis raw'!$B$24),0)</f>
        <v>0</v>
      </c>
      <c r="AC403">
        <f>IF('Flight Input'!$AZ403,INTEGRAL2(AB403,$B403,AC402,'Analysis raw'!$B$25),0)</f>
        <v>0</v>
      </c>
      <c r="AD403">
        <f>IF('Flight Input'!$AZ403,AC403*'Analysis raw'!$B$26+'Analysis raw'!$B$27,0)</f>
        <v>0</v>
      </c>
      <c r="AE403">
        <f>AD403-'Flight Input'!$AE403</f>
        <v>0</v>
      </c>
    </row>
    <row r="404" spans="1:31" x14ac:dyDescent="0.3">
      <c r="A404">
        <v>402</v>
      </c>
      <c r="B404">
        <f>'Flight Input'!T404</f>
        <v>8.0406070000026375</v>
      </c>
      <c r="C404">
        <f>'Flight Input'!X404</f>
        <v>9.8473468152000017</v>
      </c>
      <c r="E404">
        <f>C404-'Analysis raw'!$B$2</f>
        <v>-1.4448037342944531E-3</v>
      </c>
      <c r="F404">
        <f>IF('Flight Input'!$AS404,F403+E404*'Flight Input'!$AQ404,0)</f>
        <v>0</v>
      </c>
      <c r="G404">
        <f>IF('Flight Input'!$AZ404,G403+F404*'Flight Input'!$AQ404,0)</f>
        <v>0</v>
      </c>
      <c r="I404">
        <f>C404-'Analysis raw'!$B$3</f>
        <v>-1.0790265279375433E-2</v>
      </c>
      <c r="J404">
        <f>MEDIAN2(E404,'Analysis raw'!$B$12,2)</f>
        <v>-1.4448037342944531E-3</v>
      </c>
      <c r="K404">
        <f>AVERAGE2(E404,'Analysis raw'!$B$18,2)</f>
        <v>-1.4448037342944531E-3</v>
      </c>
      <c r="M404">
        <f>IF('Flight Input'!$AZ404,M403+E404*'Flight Input'!$AQ404,0)</f>
        <v>0</v>
      </c>
      <c r="N404">
        <f>IF('Flight Input'!$AZ404,N403+M404*'Flight Input'!$AQ404,0)</f>
        <v>0</v>
      </c>
      <c r="O404">
        <f>IF('Flight Input'!$AZ404,N404*'Analysis raw'!$B$4+'Analysis raw'!$B$5,0)</f>
        <v>0</v>
      </c>
      <c r="P404">
        <f>O404-'Flight Input'!$AE404</f>
        <v>0</v>
      </c>
      <c r="R404">
        <f>IF('Flight Input'!$AZ404,R403+J404*'Flight Input'!$AQ404,0)</f>
        <v>0</v>
      </c>
      <c r="S404">
        <f>IF('Flight Input'!$AZ404,S403+R404*'Flight Input'!$AQ404,0)</f>
        <v>0</v>
      </c>
      <c r="T404">
        <f>IF('Flight Input'!$AZ404,S404*'Analysis raw'!$B$13+'Analysis raw'!$B$14,0)</f>
        <v>0</v>
      </c>
      <c r="U404">
        <f>T404-'Flight Input'!$AE404</f>
        <v>0</v>
      </c>
      <c r="W404">
        <f>IF('Flight Input'!$AZ404,W403+K404*'Flight Input'!$AQ404,0)</f>
        <v>0</v>
      </c>
      <c r="X404">
        <f>IF('Flight Input'!$AZ404,X403+W404*'Flight Input'!$AQ404,0)</f>
        <v>0</v>
      </c>
      <c r="Y404">
        <f>IF('Flight Input'!$AZ404,X404*'Analysis raw'!$B$19+'Analysis raw'!$B$20,0)</f>
        <v>0</v>
      </c>
      <c r="Z404">
        <f>Y404-'Flight Input'!$AE404</f>
        <v>0</v>
      </c>
      <c r="AB404">
        <f>IF('Flight Input'!$AZ404,INTEGRAL2(E404,$B404,AB403,'Analysis raw'!$B$24),0)</f>
        <v>0</v>
      </c>
      <c r="AC404">
        <f>IF('Flight Input'!$AZ404,INTEGRAL2(AB404,$B404,AC403,'Analysis raw'!$B$25),0)</f>
        <v>0</v>
      </c>
      <c r="AD404">
        <f>IF('Flight Input'!$AZ404,AC404*'Analysis raw'!$B$26+'Analysis raw'!$B$27,0)</f>
        <v>0</v>
      </c>
      <c r="AE404">
        <f>AD404-'Flight Input'!$AE404</f>
        <v>0</v>
      </c>
    </row>
    <row r="405" spans="1:31" x14ac:dyDescent="0.3">
      <c r="A405">
        <v>403</v>
      </c>
      <c r="B405">
        <f>'Flight Input'!T405</f>
        <v>8.0615299999481067</v>
      </c>
      <c r="C405">
        <f>'Flight Input'!X405</f>
        <v>9.8289994150000002</v>
      </c>
      <c r="E405">
        <f>C405-'Analysis raw'!$B$2</f>
        <v>-1.9792203934295927E-2</v>
      </c>
      <c r="F405">
        <f>IF('Flight Input'!$AS405,F404+E405*'Flight Input'!$AQ405,0)</f>
        <v>0</v>
      </c>
      <c r="G405">
        <f>IF('Flight Input'!$AZ405,G404+F405*'Flight Input'!$AQ405,0)</f>
        <v>0</v>
      </c>
      <c r="I405">
        <f>C405-'Analysis raw'!$B$3</f>
        <v>-2.9137665479376906E-2</v>
      </c>
      <c r="J405">
        <f>MEDIAN2(E405,'Analysis raw'!$B$12,2)</f>
        <v>-1.9792203934295927E-2</v>
      </c>
      <c r="K405">
        <f>AVERAGE2(E405,'Analysis raw'!$B$18,2)</f>
        <v>-1.9792203934295927E-2</v>
      </c>
      <c r="M405">
        <f>IF('Flight Input'!$AZ405,M404+E405*'Flight Input'!$AQ405,0)</f>
        <v>0</v>
      </c>
      <c r="N405">
        <f>IF('Flight Input'!$AZ405,N404+M405*'Flight Input'!$AQ405,0)</f>
        <v>0</v>
      </c>
      <c r="O405">
        <f>IF('Flight Input'!$AZ405,N405*'Analysis raw'!$B$4+'Analysis raw'!$B$5,0)</f>
        <v>0</v>
      </c>
      <c r="P405">
        <f>O405-'Flight Input'!$AE405</f>
        <v>0</v>
      </c>
      <c r="R405">
        <f>IF('Flight Input'!$AZ405,R404+J405*'Flight Input'!$AQ405,0)</f>
        <v>0</v>
      </c>
      <c r="S405">
        <f>IF('Flight Input'!$AZ405,S404+R405*'Flight Input'!$AQ405,0)</f>
        <v>0</v>
      </c>
      <c r="T405">
        <f>IF('Flight Input'!$AZ405,S405*'Analysis raw'!$B$13+'Analysis raw'!$B$14,0)</f>
        <v>0</v>
      </c>
      <c r="U405">
        <f>T405-'Flight Input'!$AE405</f>
        <v>0</v>
      </c>
      <c r="W405">
        <f>IF('Flight Input'!$AZ405,W404+K405*'Flight Input'!$AQ405,0)</f>
        <v>0</v>
      </c>
      <c r="X405">
        <f>IF('Flight Input'!$AZ405,X404+W405*'Flight Input'!$AQ405,0)</f>
        <v>0</v>
      </c>
      <c r="Y405">
        <f>IF('Flight Input'!$AZ405,X405*'Analysis raw'!$B$19+'Analysis raw'!$B$20,0)</f>
        <v>0</v>
      </c>
      <c r="Z405">
        <f>Y405-'Flight Input'!$AE405</f>
        <v>0</v>
      </c>
      <c r="AB405">
        <f>IF('Flight Input'!$AZ405,INTEGRAL2(E405,$B405,AB404,'Analysis raw'!$B$24),0)</f>
        <v>0</v>
      </c>
      <c r="AC405">
        <f>IF('Flight Input'!$AZ405,INTEGRAL2(AB405,$B405,AC404,'Analysis raw'!$B$25),0)</f>
        <v>0</v>
      </c>
      <c r="AD405">
        <f>IF('Flight Input'!$AZ405,AC405*'Analysis raw'!$B$26+'Analysis raw'!$B$27,0)</f>
        <v>0</v>
      </c>
      <c r="AE405">
        <f>AD405-'Flight Input'!$AE405</f>
        <v>0</v>
      </c>
    </row>
    <row r="406" spans="1:31" x14ac:dyDescent="0.3">
      <c r="A406">
        <v>404</v>
      </c>
      <c r="B406">
        <f>'Flight Input'!T406</f>
        <v>8.0777839999645948</v>
      </c>
      <c r="C406">
        <f>'Flight Input'!X406</f>
        <v>9.7927949246000008</v>
      </c>
      <c r="E406">
        <f>C406-'Analysis raw'!$B$2</f>
        <v>-5.5996694334295327E-2</v>
      </c>
      <c r="F406">
        <f>IF('Flight Input'!$AS406,F405+E406*'Flight Input'!$AQ406,0)</f>
        <v>0</v>
      </c>
      <c r="G406">
        <f>IF('Flight Input'!$AZ406,G405+F406*'Flight Input'!$AQ406,0)</f>
        <v>0</v>
      </c>
      <c r="I406">
        <f>C406-'Analysis raw'!$B$3</f>
        <v>-6.5342155879376307E-2</v>
      </c>
      <c r="J406">
        <f>MEDIAN2(E406,'Analysis raw'!$B$12,2)</f>
        <v>-5.5996694334295327E-2</v>
      </c>
      <c r="K406">
        <f>AVERAGE2(E406,'Analysis raw'!$B$18,2)</f>
        <v>-5.5996694334295327E-2</v>
      </c>
      <c r="M406">
        <f>IF('Flight Input'!$AZ406,M405+E406*'Flight Input'!$AQ406,0)</f>
        <v>0</v>
      </c>
      <c r="N406">
        <f>IF('Flight Input'!$AZ406,N405+M406*'Flight Input'!$AQ406,0)</f>
        <v>0</v>
      </c>
      <c r="O406">
        <f>IF('Flight Input'!$AZ406,N406*'Analysis raw'!$B$4+'Analysis raw'!$B$5,0)</f>
        <v>0</v>
      </c>
      <c r="P406">
        <f>O406-'Flight Input'!$AE406</f>
        <v>0</v>
      </c>
      <c r="R406">
        <f>IF('Flight Input'!$AZ406,R405+J406*'Flight Input'!$AQ406,0)</f>
        <v>0</v>
      </c>
      <c r="S406">
        <f>IF('Flight Input'!$AZ406,S405+R406*'Flight Input'!$AQ406,0)</f>
        <v>0</v>
      </c>
      <c r="T406">
        <f>IF('Flight Input'!$AZ406,S406*'Analysis raw'!$B$13+'Analysis raw'!$B$14,0)</f>
        <v>0</v>
      </c>
      <c r="U406">
        <f>T406-'Flight Input'!$AE406</f>
        <v>0</v>
      </c>
      <c r="W406">
        <f>IF('Flight Input'!$AZ406,W405+K406*'Flight Input'!$AQ406,0)</f>
        <v>0</v>
      </c>
      <c r="X406">
        <f>IF('Flight Input'!$AZ406,X405+W406*'Flight Input'!$AQ406,0)</f>
        <v>0</v>
      </c>
      <c r="Y406">
        <f>IF('Flight Input'!$AZ406,X406*'Analysis raw'!$B$19+'Analysis raw'!$B$20,0)</f>
        <v>0</v>
      </c>
      <c r="Z406">
        <f>Y406-'Flight Input'!$AE406</f>
        <v>0</v>
      </c>
      <c r="AB406">
        <f>IF('Flight Input'!$AZ406,INTEGRAL2(E406,$B406,AB405,'Analysis raw'!$B$24),0)</f>
        <v>0</v>
      </c>
      <c r="AC406">
        <f>IF('Flight Input'!$AZ406,INTEGRAL2(AB406,$B406,AC405,'Analysis raw'!$B$25),0)</f>
        <v>0</v>
      </c>
      <c r="AD406">
        <f>IF('Flight Input'!$AZ406,AC406*'Analysis raw'!$B$26+'Analysis raw'!$B$27,0)</f>
        <v>0</v>
      </c>
      <c r="AE406">
        <f>AD406-'Flight Input'!$AE406</f>
        <v>0</v>
      </c>
    </row>
    <row r="407" spans="1:31" x14ac:dyDescent="0.3">
      <c r="A407">
        <v>405</v>
      </c>
      <c r="B407">
        <f>'Flight Input'!T407</f>
        <v>8.098225999972783</v>
      </c>
      <c r="C407">
        <f>'Flight Input'!X407</f>
        <v>9.8538581320000009</v>
      </c>
      <c r="E407">
        <f>C407-'Analysis raw'!$B$2</f>
        <v>5.0665130657048252E-3</v>
      </c>
      <c r="F407">
        <f>IF('Flight Input'!$AS407,F406+E407*'Flight Input'!$AQ407,0)</f>
        <v>0</v>
      </c>
      <c r="G407">
        <f>IF('Flight Input'!$AZ407,G406+F407*'Flight Input'!$AQ407,0)</f>
        <v>0</v>
      </c>
      <c r="I407">
        <f>C407-'Analysis raw'!$B$3</f>
        <v>-4.2789484793761545E-3</v>
      </c>
      <c r="J407">
        <f>MEDIAN2(E407,'Analysis raw'!$B$12,2)</f>
        <v>5.0665130657048252E-3</v>
      </c>
      <c r="K407">
        <f>AVERAGE2(E407,'Analysis raw'!$B$18,2)</f>
        <v>5.0665130657048252E-3</v>
      </c>
      <c r="M407">
        <f>IF('Flight Input'!$AZ407,M406+E407*'Flight Input'!$AQ407,0)</f>
        <v>0</v>
      </c>
      <c r="N407">
        <f>IF('Flight Input'!$AZ407,N406+M407*'Flight Input'!$AQ407,0)</f>
        <v>0</v>
      </c>
      <c r="O407">
        <f>IF('Flight Input'!$AZ407,N407*'Analysis raw'!$B$4+'Analysis raw'!$B$5,0)</f>
        <v>0</v>
      </c>
      <c r="P407">
        <f>O407-'Flight Input'!$AE407</f>
        <v>0</v>
      </c>
      <c r="R407">
        <f>IF('Flight Input'!$AZ407,R406+J407*'Flight Input'!$AQ407,0)</f>
        <v>0</v>
      </c>
      <c r="S407">
        <f>IF('Flight Input'!$AZ407,S406+R407*'Flight Input'!$AQ407,0)</f>
        <v>0</v>
      </c>
      <c r="T407">
        <f>IF('Flight Input'!$AZ407,S407*'Analysis raw'!$B$13+'Analysis raw'!$B$14,0)</f>
        <v>0</v>
      </c>
      <c r="U407">
        <f>T407-'Flight Input'!$AE407</f>
        <v>0</v>
      </c>
      <c r="W407">
        <f>IF('Flight Input'!$AZ407,W406+K407*'Flight Input'!$AQ407,0)</f>
        <v>0</v>
      </c>
      <c r="X407">
        <f>IF('Flight Input'!$AZ407,X406+W407*'Flight Input'!$AQ407,0)</f>
        <v>0</v>
      </c>
      <c r="Y407">
        <f>IF('Flight Input'!$AZ407,X407*'Analysis raw'!$B$19+'Analysis raw'!$B$20,0)</f>
        <v>0</v>
      </c>
      <c r="Z407">
        <f>Y407-'Flight Input'!$AE407</f>
        <v>0</v>
      </c>
      <c r="AB407">
        <f>IF('Flight Input'!$AZ407,INTEGRAL2(E407,$B407,AB406,'Analysis raw'!$B$24),0)</f>
        <v>0</v>
      </c>
      <c r="AC407">
        <f>IF('Flight Input'!$AZ407,INTEGRAL2(AB407,$B407,AC406,'Analysis raw'!$B$25),0)</f>
        <v>0</v>
      </c>
      <c r="AD407">
        <f>IF('Flight Input'!$AZ407,AC407*'Analysis raw'!$B$26+'Analysis raw'!$B$27,0)</f>
        <v>0</v>
      </c>
      <c r="AE407">
        <f>AD407-'Flight Input'!$AE407</f>
        <v>0</v>
      </c>
    </row>
    <row r="408" spans="1:31" x14ac:dyDescent="0.3">
      <c r="A408">
        <v>406</v>
      </c>
      <c r="B408">
        <f>'Flight Input'!T408</f>
        <v>8.1155159999616444</v>
      </c>
      <c r="C408">
        <f>'Flight Input'!X408</f>
        <v>9.8527990624000008</v>
      </c>
      <c r="E408">
        <f>C408-'Analysis raw'!$B$2</f>
        <v>4.0074434657046965E-3</v>
      </c>
      <c r="F408">
        <f>IF('Flight Input'!$AS408,F407+E408*'Flight Input'!$AQ408,0)</f>
        <v>0</v>
      </c>
      <c r="G408">
        <f>IF('Flight Input'!$AZ408,G407+F408*'Flight Input'!$AQ408,0)</f>
        <v>0</v>
      </c>
      <c r="I408">
        <f>C408-'Analysis raw'!$B$3</f>
        <v>-5.3380180793762833E-3</v>
      </c>
      <c r="J408">
        <f>MEDIAN2(E408,'Analysis raw'!$B$12,2)</f>
        <v>4.0074434657046965E-3</v>
      </c>
      <c r="K408">
        <f>AVERAGE2(E408,'Analysis raw'!$B$18,2)</f>
        <v>4.0074434657046965E-3</v>
      </c>
      <c r="M408">
        <f>IF('Flight Input'!$AZ408,M407+E408*'Flight Input'!$AQ408,0)</f>
        <v>0</v>
      </c>
      <c r="N408">
        <f>IF('Flight Input'!$AZ408,N407+M408*'Flight Input'!$AQ408,0)</f>
        <v>0</v>
      </c>
      <c r="O408">
        <f>IF('Flight Input'!$AZ408,N408*'Analysis raw'!$B$4+'Analysis raw'!$B$5,0)</f>
        <v>0</v>
      </c>
      <c r="P408">
        <f>O408-'Flight Input'!$AE408</f>
        <v>0</v>
      </c>
      <c r="R408">
        <f>IF('Flight Input'!$AZ408,R407+J408*'Flight Input'!$AQ408,0)</f>
        <v>0</v>
      </c>
      <c r="S408">
        <f>IF('Flight Input'!$AZ408,S407+R408*'Flight Input'!$AQ408,0)</f>
        <v>0</v>
      </c>
      <c r="T408">
        <f>IF('Flight Input'!$AZ408,S408*'Analysis raw'!$B$13+'Analysis raw'!$B$14,0)</f>
        <v>0</v>
      </c>
      <c r="U408">
        <f>T408-'Flight Input'!$AE408</f>
        <v>0</v>
      </c>
      <c r="W408">
        <f>IF('Flight Input'!$AZ408,W407+K408*'Flight Input'!$AQ408,0)</f>
        <v>0</v>
      </c>
      <c r="X408">
        <f>IF('Flight Input'!$AZ408,X407+W408*'Flight Input'!$AQ408,0)</f>
        <v>0</v>
      </c>
      <c r="Y408">
        <f>IF('Flight Input'!$AZ408,X408*'Analysis raw'!$B$19+'Analysis raw'!$B$20,0)</f>
        <v>0</v>
      </c>
      <c r="Z408">
        <f>Y408-'Flight Input'!$AE408</f>
        <v>0</v>
      </c>
      <c r="AB408">
        <f>IF('Flight Input'!$AZ408,INTEGRAL2(E408,$B408,AB407,'Analysis raw'!$B$24),0)</f>
        <v>0</v>
      </c>
      <c r="AC408">
        <f>IF('Flight Input'!$AZ408,INTEGRAL2(AB408,$B408,AC407,'Analysis raw'!$B$25),0)</f>
        <v>0</v>
      </c>
      <c r="AD408">
        <f>IF('Flight Input'!$AZ408,AC408*'Analysis raw'!$B$26+'Analysis raw'!$B$27,0)</f>
        <v>0</v>
      </c>
      <c r="AE408">
        <f>AD408-'Flight Input'!$AE408</f>
        <v>0</v>
      </c>
    </row>
    <row r="409" spans="1:31" x14ac:dyDescent="0.3">
      <c r="A409">
        <v>407</v>
      </c>
      <c r="B409">
        <f>'Flight Input'!T409</f>
        <v>8.1409680000506341</v>
      </c>
      <c r="C409">
        <f>'Flight Input'!X409</f>
        <v>9.8487491018000011</v>
      </c>
      <c r="E409">
        <f>C409-'Analysis raw'!$B$2</f>
        <v>-4.2517134295039227E-5</v>
      </c>
      <c r="F409">
        <f>IF('Flight Input'!$AS409,F408+E409*'Flight Input'!$AQ409,0)</f>
        <v>0</v>
      </c>
      <c r="G409">
        <f>IF('Flight Input'!$AZ409,G408+F409*'Flight Input'!$AQ409,0)</f>
        <v>0</v>
      </c>
      <c r="I409">
        <f>C409-'Analysis raw'!$B$3</f>
        <v>-9.3879786793760189E-3</v>
      </c>
      <c r="J409">
        <f>MEDIAN2(E409,'Analysis raw'!$B$12,2)</f>
        <v>-4.2517134295039227E-5</v>
      </c>
      <c r="K409">
        <f>AVERAGE2(E409,'Analysis raw'!$B$18,2)</f>
        <v>-4.2517134295039227E-5</v>
      </c>
      <c r="M409">
        <f>IF('Flight Input'!$AZ409,M408+E409*'Flight Input'!$AQ409,0)</f>
        <v>0</v>
      </c>
      <c r="N409">
        <f>IF('Flight Input'!$AZ409,N408+M409*'Flight Input'!$AQ409,0)</f>
        <v>0</v>
      </c>
      <c r="O409">
        <f>IF('Flight Input'!$AZ409,N409*'Analysis raw'!$B$4+'Analysis raw'!$B$5,0)</f>
        <v>0</v>
      </c>
      <c r="P409">
        <f>O409-'Flight Input'!$AE409</f>
        <v>0</v>
      </c>
      <c r="R409">
        <f>IF('Flight Input'!$AZ409,R408+J409*'Flight Input'!$AQ409,0)</f>
        <v>0</v>
      </c>
      <c r="S409">
        <f>IF('Flight Input'!$AZ409,S408+R409*'Flight Input'!$AQ409,0)</f>
        <v>0</v>
      </c>
      <c r="T409">
        <f>IF('Flight Input'!$AZ409,S409*'Analysis raw'!$B$13+'Analysis raw'!$B$14,0)</f>
        <v>0</v>
      </c>
      <c r="U409">
        <f>T409-'Flight Input'!$AE409</f>
        <v>0</v>
      </c>
      <c r="W409">
        <f>IF('Flight Input'!$AZ409,W408+K409*'Flight Input'!$AQ409,0)</f>
        <v>0</v>
      </c>
      <c r="X409">
        <f>IF('Flight Input'!$AZ409,X408+W409*'Flight Input'!$AQ409,0)</f>
        <v>0</v>
      </c>
      <c r="Y409">
        <f>IF('Flight Input'!$AZ409,X409*'Analysis raw'!$B$19+'Analysis raw'!$B$20,0)</f>
        <v>0</v>
      </c>
      <c r="Z409">
        <f>Y409-'Flight Input'!$AE409</f>
        <v>0</v>
      </c>
      <c r="AB409">
        <f>IF('Flight Input'!$AZ409,INTEGRAL2(E409,$B409,AB408,'Analysis raw'!$B$24),0)</f>
        <v>0</v>
      </c>
      <c r="AC409">
        <f>IF('Flight Input'!$AZ409,INTEGRAL2(AB409,$B409,AC408,'Analysis raw'!$B$25),0)</f>
        <v>0</v>
      </c>
      <c r="AD409">
        <f>IF('Flight Input'!$AZ409,AC409*'Analysis raw'!$B$26+'Analysis raw'!$B$27,0)</f>
        <v>0</v>
      </c>
      <c r="AE409">
        <f>AD409-'Flight Input'!$AE409</f>
        <v>0</v>
      </c>
    </row>
    <row r="410" spans="1:31" x14ac:dyDescent="0.3">
      <c r="A410">
        <v>408</v>
      </c>
      <c r="B410">
        <f>'Flight Input'!T410</f>
        <v>8.1584980000043288</v>
      </c>
      <c r="C410">
        <f>'Flight Input'!X410</f>
        <v>9.8479057686000004</v>
      </c>
      <c r="E410">
        <f>C410-'Analysis raw'!$B$2</f>
        <v>-8.8585033429566806E-4</v>
      </c>
      <c r="F410">
        <f>IF('Flight Input'!$AS410,F409+E410*'Flight Input'!$AQ410,0)</f>
        <v>0</v>
      </c>
      <c r="G410">
        <f>IF('Flight Input'!$AZ410,G409+F410*'Flight Input'!$AQ410,0)</f>
        <v>0</v>
      </c>
      <c r="I410">
        <f>C410-'Analysis raw'!$B$3</f>
        <v>-1.0231311879376648E-2</v>
      </c>
      <c r="J410">
        <f>MEDIAN2(E410,'Analysis raw'!$B$12,2)</f>
        <v>-8.8585033429566806E-4</v>
      </c>
      <c r="K410">
        <f>AVERAGE2(E410,'Analysis raw'!$B$18,2)</f>
        <v>-8.8585033429566806E-4</v>
      </c>
      <c r="M410">
        <f>IF('Flight Input'!$AZ410,M409+E410*'Flight Input'!$AQ410,0)</f>
        <v>0</v>
      </c>
      <c r="N410">
        <f>IF('Flight Input'!$AZ410,N409+M410*'Flight Input'!$AQ410,0)</f>
        <v>0</v>
      </c>
      <c r="O410">
        <f>IF('Flight Input'!$AZ410,N410*'Analysis raw'!$B$4+'Analysis raw'!$B$5,0)</f>
        <v>0</v>
      </c>
      <c r="P410">
        <f>O410-'Flight Input'!$AE410</f>
        <v>0</v>
      </c>
      <c r="R410">
        <f>IF('Flight Input'!$AZ410,R409+J410*'Flight Input'!$AQ410,0)</f>
        <v>0</v>
      </c>
      <c r="S410">
        <f>IF('Flight Input'!$AZ410,S409+R410*'Flight Input'!$AQ410,0)</f>
        <v>0</v>
      </c>
      <c r="T410">
        <f>IF('Flight Input'!$AZ410,S410*'Analysis raw'!$B$13+'Analysis raw'!$B$14,0)</f>
        <v>0</v>
      </c>
      <c r="U410">
        <f>T410-'Flight Input'!$AE410</f>
        <v>0</v>
      </c>
      <c r="W410">
        <f>IF('Flight Input'!$AZ410,W409+K410*'Flight Input'!$AQ410,0)</f>
        <v>0</v>
      </c>
      <c r="X410">
        <f>IF('Flight Input'!$AZ410,X409+W410*'Flight Input'!$AQ410,0)</f>
        <v>0</v>
      </c>
      <c r="Y410">
        <f>IF('Flight Input'!$AZ410,X410*'Analysis raw'!$B$19+'Analysis raw'!$B$20,0)</f>
        <v>0</v>
      </c>
      <c r="Z410">
        <f>Y410-'Flight Input'!$AE410</f>
        <v>0</v>
      </c>
      <c r="AB410">
        <f>IF('Flight Input'!$AZ410,INTEGRAL2(E410,$B410,AB409,'Analysis raw'!$B$24),0)</f>
        <v>0</v>
      </c>
      <c r="AC410">
        <f>IF('Flight Input'!$AZ410,INTEGRAL2(AB410,$B410,AC409,'Analysis raw'!$B$25),0)</f>
        <v>0</v>
      </c>
      <c r="AD410">
        <f>IF('Flight Input'!$AZ410,AC410*'Analysis raw'!$B$26+'Analysis raw'!$B$27,0)</f>
        <v>0</v>
      </c>
      <c r="AE410">
        <f>AD410-'Flight Input'!$AE410</f>
        <v>0</v>
      </c>
    </row>
    <row r="411" spans="1:31" x14ac:dyDescent="0.3">
      <c r="A411">
        <v>409</v>
      </c>
      <c r="B411">
        <f>'Flight Input'!T411</f>
        <v>8.1808179999934509</v>
      </c>
      <c r="C411">
        <f>'Flight Input'!X411</f>
        <v>9.8498964272000009</v>
      </c>
      <c r="E411">
        <f>C411-'Analysis raw'!$B$2</f>
        <v>1.1048082657048042E-3</v>
      </c>
      <c r="F411">
        <f>IF('Flight Input'!$AS411,F410+E411*'Flight Input'!$AQ411,0)</f>
        <v>0</v>
      </c>
      <c r="G411">
        <f>IF('Flight Input'!$AZ411,G410+F411*'Flight Input'!$AQ411,0)</f>
        <v>0</v>
      </c>
      <c r="I411">
        <f>C411-'Analysis raw'!$B$3</f>
        <v>-8.2406532793761755E-3</v>
      </c>
      <c r="J411">
        <f>MEDIAN2(E411,'Analysis raw'!$B$12,2)</f>
        <v>1.1048082657048042E-3</v>
      </c>
      <c r="K411">
        <f>AVERAGE2(E411,'Analysis raw'!$B$18,2)</f>
        <v>1.1048082657048042E-3</v>
      </c>
      <c r="M411">
        <f>IF('Flight Input'!$AZ411,M410+E411*'Flight Input'!$AQ411,0)</f>
        <v>0</v>
      </c>
      <c r="N411">
        <f>IF('Flight Input'!$AZ411,N410+M411*'Flight Input'!$AQ411,0)</f>
        <v>0</v>
      </c>
      <c r="O411">
        <f>IF('Flight Input'!$AZ411,N411*'Analysis raw'!$B$4+'Analysis raw'!$B$5,0)</f>
        <v>0</v>
      </c>
      <c r="P411">
        <f>O411-'Flight Input'!$AE411</f>
        <v>0</v>
      </c>
      <c r="R411">
        <f>IF('Flight Input'!$AZ411,R410+J411*'Flight Input'!$AQ411,0)</f>
        <v>0</v>
      </c>
      <c r="S411">
        <f>IF('Flight Input'!$AZ411,S410+R411*'Flight Input'!$AQ411,0)</f>
        <v>0</v>
      </c>
      <c r="T411">
        <f>IF('Flight Input'!$AZ411,S411*'Analysis raw'!$B$13+'Analysis raw'!$B$14,0)</f>
        <v>0</v>
      </c>
      <c r="U411">
        <f>T411-'Flight Input'!$AE411</f>
        <v>0</v>
      </c>
      <c r="W411">
        <f>IF('Flight Input'!$AZ411,W410+K411*'Flight Input'!$AQ411,0)</f>
        <v>0</v>
      </c>
      <c r="X411">
        <f>IF('Flight Input'!$AZ411,X410+W411*'Flight Input'!$AQ411,0)</f>
        <v>0</v>
      </c>
      <c r="Y411">
        <f>IF('Flight Input'!$AZ411,X411*'Analysis raw'!$B$19+'Analysis raw'!$B$20,0)</f>
        <v>0</v>
      </c>
      <c r="Z411">
        <f>Y411-'Flight Input'!$AE411</f>
        <v>0</v>
      </c>
      <c r="AB411">
        <f>IF('Flight Input'!$AZ411,INTEGRAL2(E411,$B411,AB410,'Analysis raw'!$B$24),0)</f>
        <v>0</v>
      </c>
      <c r="AC411">
        <f>IF('Flight Input'!$AZ411,INTEGRAL2(AB411,$B411,AC410,'Analysis raw'!$B$25),0)</f>
        <v>0</v>
      </c>
      <c r="AD411">
        <f>IF('Flight Input'!$AZ411,AC411*'Analysis raw'!$B$26+'Analysis raw'!$B$27,0)</f>
        <v>0</v>
      </c>
      <c r="AE411">
        <f>AD411-'Flight Input'!$AE411</f>
        <v>0</v>
      </c>
    </row>
    <row r="412" spans="1:31" x14ac:dyDescent="0.3">
      <c r="A412">
        <v>410</v>
      </c>
      <c r="B412">
        <f>'Flight Input'!T412</f>
        <v>8.1966209999518469</v>
      </c>
      <c r="C412">
        <f>'Flight Input'!X412</f>
        <v>9.8494551482000006</v>
      </c>
      <c r="E412">
        <f>C412-'Analysis raw'!$B$2</f>
        <v>6.6352926570445447E-4</v>
      </c>
      <c r="F412">
        <f>IF('Flight Input'!$AS412,F411+E412*'Flight Input'!$AQ412,0)</f>
        <v>0</v>
      </c>
      <c r="G412">
        <f>IF('Flight Input'!$AZ412,G411+F412*'Flight Input'!$AQ412,0)</f>
        <v>0</v>
      </c>
      <c r="I412">
        <f>C412-'Analysis raw'!$B$3</f>
        <v>-8.6819322793765252E-3</v>
      </c>
      <c r="J412">
        <f>MEDIAN2(E412,'Analysis raw'!$B$12,2)</f>
        <v>6.6352926570445447E-4</v>
      </c>
      <c r="K412">
        <f>AVERAGE2(E412,'Analysis raw'!$B$18,2)</f>
        <v>6.6352926570445447E-4</v>
      </c>
      <c r="M412">
        <f>IF('Flight Input'!$AZ412,M411+E412*'Flight Input'!$AQ412,0)</f>
        <v>0</v>
      </c>
      <c r="N412">
        <f>IF('Flight Input'!$AZ412,N411+M412*'Flight Input'!$AQ412,0)</f>
        <v>0</v>
      </c>
      <c r="O412">
        <f>IF('Flight Input'!$AZ412,N412*'Analysis raw'!$B$4+'Analysis raw'!$B$5,0)</f>
        <v>0</v>
      </c>
      <c r="P412">
        <f>O412-'Flight Input'!$AE412</f>
        <v>0</v>
      </c>
      <c r="R412">
        <f>IF('Flight Input'!$AZ412,R411+J412*'Flight Input'!$AQ412,0)</f>
        <v>0</v>
      </c>
      <c r="S412">
        <f>IF('Flight Input'!$AZ412,S411+R412*'Flight Input'!$AQ412,0)</f>
        <v>0</v>
      </c>
      <c r="T412">
        <f>IF('Flight Input'!$AZ412,S412*'Analysis raw'!$B$13+'Analysis raw'!$B$14,0)</f>
        <v>0</v>
      </c>
      <c r="U412">
        <f>T412-'Flight Input'!$AE412</f>
        <v>0</v>
      </c>
      <c r="W412">
        <f>IF('Flight Input'!$AZ412,W411+K412*'Flight Input'!$AQ412,0)</f>
        <v>0</v>
      </c>
      <c r="X412">
        <f>IF('Flight Input'!$AZ412,X411+W412*'Flight Input'!$AQ412,0)</f>
        <v>0</v>
      </c>
      <c r="Y412">
        <f>IF('Flight Input'!$AZ412,X412*'Analysis raw'!$B$19+'Analysis raw'!$B$20,0)</f>
        <v>0</v>
      </c>
      <c r="Z412">
        <f>Y412-'Flight Input'!$AE412</f>
        <v>0</v>
      </c>
      <c r="AB412">
        <f>IF('Flight Input'!$AZ412,INTEGRAL2(E412,$B412,AB411,'Analysis raw'!$B$24),0)</f>
        <v>0</v>
      </c>
      <c r="AC412">
        <f>IF('Flight Input'!$AZ412,INTEGRAL2(AB412,$B412,AC411,'Analysis raw'!$B$25),0)</f>
        <v>0</v>
      </c>
      <c r="AD412">
        <f>IF('Flight Input'!$AZ412,AC412*'Analysis raw'!$B$26+'Analysis raw'!$B$27,0)</f>
        <v>0</v>
      </c>
      <c r="AE412">
        <f>AD412-'Flight Input'!$AE412</f>
        <v>0</v>
      </c>
    </row>
    <row r="413" spans="1:31" x14ac:dyDescent="0.3">
      <c r="A413">
        <v>411</v>
      </c>
      <c r="B413">
        <f>'Flight Input'!T413</f>
        <v>8.2160989999538288</v>
      </c>
      <c r="C413">
        <f>'Flight Input'!X413</f>
        <v>9.8478567376000008</v>
      </c>
      <c r="E413">
        <f>C413-'Analysis raw'!$B$2</f>
        <v>-9.3488133429531217E-4</v>
      </c>
      <c r="F413">
        <f>IF('Flight Input'!$AS413,F412+E413*'Flight Input'!$AQ413,0)</f>
        <v>0</v>
      </c>
      <c r="G413">
        <f>IF('Flight Input'!$AZ413,G412+F413*'Flight Input'!$AQ413,0)</f>
        <v>0</v>
      </c>
      <c r="I413">
        <f>C413-'Analysis raw'!$B$3</f>
        <v>-1.0280342879376292E-2</v>
      </c>
      <c r="J413">
        <f>MEDIAN2(E413,'Analysis raw'!$B$12,2)</f>
        <v>-9.3488133429531217E-4</v>
      </c>
      <c r="K413">
        <f>AVERAGE2(E413,'Analysis raw'!$B$18,2)</f>
        <v>-9.3488133429531217E-4</v>
      </c>
      <c r="M413">
        <f>IF('Flight Input'!$AZ413,M412+E413*'Flight Input'!$AQ413,0)</f>
        <v>0</v>
      </c>
      <c r="N413">
        <f>IF('Flight Input'!$AZ413,N412+M413*'Flight Input'!$AQ413,0)</f>
        <v>0</v>
      </c>
      <c r="O413">
        <f>IF('Flight Input'!$AZ413,N413*'Analysis raw'!$B$4+'Analysis raw'!$B$5,0)</f>
        <v>0</v>
      </c>
      <c r="P413">
        <f>O413-'Flight Input'!$AE413</f>
        <v>0</v>
      </c>
      <c r="R413">
        <f>IF('Flight Input'!$AZ413,R412+J413*'Flight Input'!$AQ413,0)</f>
        <v>0</v>
      </c>
      <c r="S413">
        <f>IF('Flight Input'!$AZ413,S412+R413*'Flight Input'!$AQ413,0)</f>
        <v>0</v>
      </c>
      <c r="T413">
        <f>IF('Flight Input'!$AZ413,S413*'Analysis raw'!$B$13+'Analysis raw'!$B$14,0)</f>
        <v>0</v>
      </c>
      <c r="U413">
        <f>T413-'Flight Input'!$AE413</f>
        <v>0</v>
      </c>
      <c r="W413">
        <f>IF('Flight Input'!$AZ413,W412+K413*'Flight Input'!$AQ413,0)</f>
        <v>0</v>
      </c>
      <c r="X413">
        <f>IF('Flight Input'!$AZ413,X412+W413*'Flight Input'!$AQ413,0)</f>
        <v>0</v>
      </c>
      <c r="Y413">
        <f>IF('Flight Input'!$AZ413,X413*'Analysis raw'!$B$19+'Analysis raw'!$B$20,0)</f>
        <v>0</v>
      </c>
      <c r="Z413">
        <f>Y413-'Flight Input'!$AE413</f>
        <v>0</v>
      </c>
      <c r="AB413">
        <f>IF('Flight Input'!$AZ413,INTEGRAL2(E413,$B413,AB412,'Analysis raw'!$B$24),0)</f>
        <v>0</v>
      </c>
      <c r="AC413">
        <f>IF('Flight Input'!$AZ413,INTEGRAL2(AB413,$B413,AC412,'Analysis raw'!$B$25),0)</f>
        <v>0</v>
      </c>
      <c r="AD413">
        <f>IF('Flight Input'!$AZ413,AC413*'Analysis raw'!$B$26+'Analysis raw'!$B$27,0)</f>
        <v>0</v>
      </c>
      <c r="AE413">
        <f>AD413-'Flight Input'!$AE413</f>
        <v>0</v>
      </c>
    </row>
    <row r="414" spans="1:31" x14ac:dyDescent="0.3">
      <c r="A414">
        <v>412</v>
      </c>
      <c r="B414">
        <f>'Flight Input'!T414</f>
        <v>8.238855000003241</v>
      </c>
      <c r="C414">
        <f>'Flight Input'!X414</f>
        <v>9.8480724740000003</v>
      </c>
      <c r="E414">
        <f>C414-'Analysis raw'!$B$2</f>
        <v>-7.1914493429581228E-4</v>
      </c>
      <c r="F414">
        <f>IF('Flight Input'!$AS414,F413+E414*'Flight Input'!$AQ414,0)</f>
        <v>0</v>
      </c>
      <c r="G414">
        <f>IF('Flight Input'!$AZ414,G413+F414*'Flight Input'!$AQ414,0)</f>
        <v>0</v>
      </c>
      <c r="I414">
        <f>C414-'Analysis raw'!$B$3</f>
        <v>-1.0064606479376792E-2</v>
      </c>
      <c r="J414">
        <f>MEDIAN2(E414,'Analysis raw'!$B$12,2)</f>
        <v>-7.1914493429581228E-4</v>
      </c>
      <c r="K414">
        <f>AVERAGE2(E414,'Analysis raw'!$B$18,2)</f>
        <v>-7.1914493429581228E-4</v>
      </c>
      <c r="M414">
        <f>IF('Flight Input'!$AZ414,M413+E414*'Flight Input'!$AQ414,0)</f>
        <v>0</v>
      </c>
      <c r="N414">
        <f>IF('Flight Input'!$AZ414,N413+M414*'Flight Input'!$AQ414,0)</f>
        <v>0</v>
      </c>
      <c r="O414">
        <f>IF('Flight Input'!$AZ414,N414*'Analysis raw'!$B$4+'Analysis raw'!$B$5,0)</f>
        <v>0</v>
      </c>
      <c r="P414">
        <f>O414-'Flight Input'!$AE414</f>
        <v>0</v>
      </c>
      <c r="R414">
        <f>IF('Flight Input'!$AZ414,R413+J414*'Flight Input'!$AQ414,0)</f>
        <v>0</v>
      </c>
      <c r="S414">
        <f>IF('Flight Input'!$AZ414,S413+R414*'Flight Input'!$AQ414,0)</f>
        <v>0</v>
      </c>
      <c r="T414">
        <f>IF('Flight Input'!$AZ414,S414*'Analysis raw'!$B$13+'Analysis raw'!$B$14,0)</f>
        <v>0</v>
      </c>
      <c r="U414">
        <f>T414-'Flight Input'!$AE414</f>
        <v>0</v>
      </c>
      <c r="W414">
        <f>IF('Flight Input'!$AZ414,W413+K414*'Flight Input'!$AQ414,0)</f>
        <v>0</v>
      </c>
      <c r="X414">
        <f>IF('Flight Input'!$AZ414,X413+W414*'Flight Input'!$AQ414,0)</f>
        <v>0</v>
      </c>
      <c r="Y414">
        <f>IF('Flight Input'!$AZ414,X414*'Analysis raw'!$B$19+'Analysis raw'!$B$20,0)</f>
        <v>0</v>
      </c>
      <c r="Z414">
        <f>Y414-'Flight Input'!$AE414</f>
        <v>0</v>
      </c>
      <c r="AB414">
        <f>IF('Flight Input'!$AZ414,INTEGRAL2(E414,$B414,AB413,'Analysis raw'!$B$24),0)</f>
        <v>0</v>
      </c>
      <c r="AC414">
        <f>IF('Flight Input'!$AZ414,INTEGRAL2(AB414,$B414,AC413,'Analysis raw'!$B$25),0)</f>
        <v>0</v>
      </c>
      <c r="AD414">
        <f>IF('Flight Input'!$AZ414,AC414*'Analysis raw'!$B$26+'Analysis raw'!$B$27,0)</f>
        <v>0</v>
      </c>
      <c r="AE414">
        <f>AD414-'Flight Input'!$AE414</f>
        <v>0</v>
      </c>
    </row>
    <row r="415" spans="1:31" x14ac:dyDescent="0.3">
      <c r="A415">
        <v>413</v>
      </c>
      <c r="B415">
        <f>'Flight Input'!T415</f>
        <v>8.2574859999585897</v>
      </c>
      <c r="C415">
        <f>'Flight Input'!X415</f>
        <v>9.8348439102</v>
      </c>
      <c r="E415">
        <f>C415-'Analysis raw'!$B$2</f>
        <v>-1.3947708734296071E-2</v>
      </c>
      <c r="F415">
        <f>IF('Flight Input'!$AS415,F414+E415*'Flight Input'!$AQ415,0)</f>
        <v>0</v>
      </c>
      <c r="G415">
        <f>IF('Flight Input'!$AZ415,G414+F415*'Flight Input'!$AQ415,0)</f>
        <v>0</v>
      </c>
      <c r="I415">
        <f>C415-'Analysis raw'!$B$3</f>
        <v>-2.3293170279377051E-2</v>
      </c>
      <c r="J415">
        <f>MEDIAN2(E415,'Analysis raw'!$B$12,2)</f>
        <v>-1.3947708734296071E-2</v>
      </c>
      <c r="K415">
        <f>AVERAGE2(E415,'Analysis raw'!$B$18,2)</f>
        <v>-1.3947708734296071E-2</v>
      </c>
      <c r="M415">
        <f>IF('Flight Input'!$AZ415,M414+E415*'Flight Input'!$AQ415,0)</f>
        <v>0</v>
      </c>
      <c r="N415">
        <f>IF('Flight Input'!$AZ415,N414+M415*'Flight Input'!$AQ415,0)</f>
        <v>0</v>
      </c>
      <c r="O415">
        <f>IF('Flight Input'!$AZ415,N415*'Analysis raw'!$B$4+'Analysis raw'!$B$5,0)</f>
        <v>0</v>
      </c>
      <c r="P415">
        <f>O415-'Flight Input'!$AE415</f>
        <v>0</v>
      </c>
      <c r="R415">
        <f>IF('Flight Input'!$AZ415,R414+J415*'Flight Input'!$AQ415,0)</f>
        <v>0</v>
      </c>
      <c r="S415">
        <f>IF('Flight Input'!$AZ415,S414+R415*'Flight Input'!$AQ415,0)</f>
        <v>0</v>
      </c>
      <c r="T415">
        <f>IF('Flight Input'!$AZ415,S415*'Analysis raw'!$B$13+'Analysis raw'!$B$14,0)</f>
        <v>0</v>
      </c>
      <c r="U415">
        <f>T415-'Flight Input'!$AE415</f>
        <v>0</v>
      </c>
      <c r="W415">
        <f>IF('Flight Input'!$AZ415,W414+K415*'Flight Input'!$AQ415,0)</f>
        <v>0</v>
      </c>
      <c r="X415">
        <f>IF('Flight Input'!$AZ415,X414+W415*'Flight Input'!$AQ415,0)</f>
        <v>0</v>
      </c>
      <c r="Y415">
        <f>IF('Flight Input'!$AZ415,X415*'Analysis raw'!$B$19+'Analysis raw'!$B$20,0)</f>
        <v>0</v>
      </c>
      <c r="Z415">
        <f>Y415-'Flight Input'!$AE415</f>
        <v>0</v>
      </c>
      <c r="AB415">
        <f>IF('Flight Input'!$AZ415,INTEGRAL2(E415,$B415,AB414,'Analysis raw'!$B$24),0)</f>
        <v>0</v>
      </c>
      <c r="AC415">
        <f>IF('Flight Input'!$AZ415,INTEGRAL2(AB415,$B415,AC414,'Analysis raw'!$B$25),0)</f>
        <v>0</v>
      </c>
      <c r="AD415">
        <f>IF('Flight Input'!$AZ415,AC415*'Analysis raw'!$B$26+'Analysis raw'!$B$27,0)</f>
        <v>0</v>
      </c>
      <c r="AE415">
        <f>AD415-'Flight Input'!$AE415</f>
        <v>0</v>
      </c>
    </row>
    <row r="416" spans="1:31" x14ac:dyDescent="0.3">
      <c r="A416">
        <v>414</v>
      </c>
      <c r="B416">
        <f>'Flight Input'!T416</f>
        <v>8.2775039999978617</v>
      </c>
      <c r="C416">
        <f>'Flight Input'!X416</f>
        <v>9.7753006637999995</v>
      </c>
      <c r="E416">
        <f>C416-'Analysis raw'!$B$2</f>
        <v>-7.3490955134296598E-2</v>
      </c>
      <c r="F416">
        <f>IF('Flight Input'!$AS416,F415+E416*'Flight Input'!$AQ416,0)</f>
        <v>0</v>
      </c>
      <c r="G416">
        <f>IF('Flight Input'!$AZ416,G415+F416*'Flight Input'!$AQ416,0)</f>
        <v>0</v>
      </c>
      <c r="I416">
        <f>C416-'Analysis raw'!$B$3</f>
        <v>-8.2836416679377578E-2</v>
      </c>
      <c r="J416">
        <f>MEDIAN2(E416,'Analysis raw'!$B$12,2)</f>
        <v>-7.3490955134296598E-2</v>
      </c>
      <c r="K416">
        <f>AVERAGE2(E416,'Analysis raw'!$B$18,2)</f>
        <v>-7.3490955134296598E-2</v>
      </c>
      <c r="M416">
        <f>IF('Flight Input'!$AZ416,M415+E416*'Flight Input'!$AQ416,0)</f>
        <v>0</v>
      </c>
      <c r="N416">
        <f>IF('Flight Input'!$AZ416,N415+M416*'Flight Input'!$AQ416,0)</f>
        <v>0</v>
      </c>
      <c r="O416">
        <f>IF('Flight Input'!$AZ416,N416*'Analysis raw'!$B$4+'Analysis raw'!$B$5,0)</f>
        <v>0</v>
      </c>
      <c r="P416">
        <f>O416-'Flight Input'!$AE416</f>
        <v>0</v>
      </c>
      <c r="R416">
        <f>IF('Flight Input'!$AZ416,R415+J416*'Flight Input'!$AQ416,0)</f>
        <v>0</v>
      </c>
      <c r="S416">
        <f>IF('Flight Input'!$AZ416,S415+R416*'Flight Input'!$AQ416,0)</f>
        <v>0</v>
      </c>
      <c r="T416">
        <f>IF('Flight Input'!$AZ416,S416*'Analysis raw'!$B$13+'Analysis raw'!$B$14,0)</f>
        <v>0</v>
      </c>
      <c r="U416">
        <f>T416-'Flight Input'!$AE416</f>
        <v>0</v>
      </c>
      <c r="W416">
        <f>IF('Flight Input'!$AZ416,W415+K416*'Flight Input'!$AQ416,0)</f>
        <v>0</v>
      </c>
      <c r="X416">
        <f>IF('Flight Input'!$AZ416,X415+W416*'Flight Input'!$AQ416,0)</f>
        <v>0</v>
      </c>
      <c r="Y416">
        <f>IF('Flight Input'!$AZ416,X416*'Analysis raw'!$B$19+'Analysis raw'!$B$20,0)</f>
        <v>0</v>
      </c>
      <c r="Z416">
        <f>Y416-'Flight Input'!$AE416</f>
        <v>0</v>
      </c>
      <c r="AB416">
        <f>IF('Flight Input'!$AZ416,INTEGRAL2(E416,$B416,AB415,'Analysis raw'!$B$24),0)</f>
        <v>0</v>
      </c>
      <c r="AC416">
        <f>IF('Flight Input'!$AZ416,INTEGRAL2(AB416,$B416,AC415,'Analysis raw'!$B$25),0)</f>
        <v>0</v>
      </c>
      <c r="AD416">
        <f>IF('Flight Input'!$AZ416,AC416*'Analysis raw'!$B$26+'Analysis raw'!$B$27,0)</f>
        <v>0</v>
      </c>
      <c r="AE416">
        <f>AD416-'Flight Input'!$AE416</f>
        <v>0</v>
      </c>
    </row>
    <row r="417" spans="1:31" x14ac:dyDescent="0.3">
      <c r="A417">
        <v>415</v>
      </c>
      <c r="B417">
        <f>'Flight Input'!T417</f>
        <v>8.2980400000233203</v>
      </c>
      <c r="C417">
        <f>'Flight Input'!X417</f>
        <v>9.8497003032000023</v>
      </c>
      <c r="E417">
        <f>C417-'Analysis raw'!$B$2</f>
        <v>9.0868426570622773E-4</v>
      </c>
      <c r="F417">
        <f>IF('Flight Input'!$AS417,F416+E417*'Flight Input'!$AQ417,0)</f>
        <v>0</v>
      </c>
      <c r="G417">
        <f>IF('Flight Input'!$AZ417,G416+F417*'Flight Input'!$AQ417,0)</f>
        <v>0</v>
      </c>
      <c r="I417">
        <f>C417-'Analysis raw'!$B$3</f>
        <v>-8.436777279374752E-3</v>
      </c>
      <c r="J417">
        <f>MEDIAN2(E417,'Analysis raw'!$B$12,2)</f>
        <v>9.0868426570622773E-4</v>
      </c>
      <c r="K417">
        <f>AVERAGE2(E417,'Analysis raw'!$B$18,2)</f>
        <v>9.0868426570622773E-4</v>
      </c>
      <c r="M417">
        <f>IF('Flight Input'!$AZ417,M416+E417*'Flight Input'!$AQ417,0)</f>
        <v>0</v>
      </c>
      <c r="N417">
        <f>IF('Flight Input'!$AZ417,N416+M417*'Flight Input'!$AQ417,0)</f>
        <v>0</v>
      </c>
      <c r="O417">
        <f>IF('Flight Input'!$AZ417,N417*'Analysis raw'!$B$4+'Analysis raw'!$B$5,0)</f>
        <v>0</v>
      </c>
      <c r="P417">
        <f>O417-'Flight Input'!$AE417</f>
        <v>0</v>
      </c>
      <c r="R417">
        <f>IF('Flight Input'!$AZ417,R416+J417*'Flight Input'!$AQ417,0)</f>
        <v>0</v>
      </c>
      <c r="S417">
        <f>IF('Flight Input'!$AZ417,S416+R417*'Flight Input'!$AQ417,0)</f>
        <v>0</v>
      </c>
      <c r="T417">
        <f>IF('Flight Input'!$AZ417,S417*'Analysis raw'!$B$13+'Analysis raw'!$B$14,0)</f>
        <v>0</v>
      </c>
      <c r="U417">
        <f>T417-'Flight Input'!$AE417</f>
        <v>0</v>
      </c>
      <c r="W417">
        <f>IF('Flight Input'!$AZ417,W416+K417*'Flight Input'!$AQ417,0)</f>
        <v>0</v>
      </c>
      <c r="X417">
        <f>IF('Flight Input'!$AZ417,X416+W417*'Flight Input'!$AQ417,0)</f>
        <v>0</v>
      </c>
      <c r="Y417">
        <f>IF('Flight Input'!$AZ417,X417*'Analysis raw'!$B$19+'Analysis raw'!$B$20,0)</f>
        <v>0</v>
      </c>
      <c r="Z417">
        <f>Y417-'Flight Input'!$AE417</f>
        <v>0</v>
      </c>
      <c r="AB417">
        <f>IF('Flight Input'!$AZ417,INTEGRAL2(E417,$B417,AB416,'Analysis raw'!$B$24),0)</f>
        <v>0</v>
      </c>
      <c r="AC417">
        <f>IF('Flight Input'!$AZ417,INTEGRAL2(AB417,$B417,AC416,'Analysis raw'!$B$25),0)</f>
        <v>0</v>
      </c>
      <c r="AD417">
        <f>IF('Flight Input'!$AZ417,AC417*'Analysis raw'!$B$26+'Analysis raw'!$B$27,0)</f>
        <v>0</v>
      </c>
      <c r="AE417">
        <f>AD417-'Flight Input'!$AE417</f>
        <v>0</v>
      </c>
    </row>
    <row r="418" spans="1:31" x14ac:dyDescent="0.3">
      <c r="A418">
        <v>416</v>
      </c>
      <c r="B418">
        <f>'Flight Input'!T418</f>
        <v>8.3172110000159591</v>
      </c>
      <c r="C418">
        <f>'Flight Input'!X418</f>
        <v>9.8536620080000006</v>
      </c>
      <c r="E418">
        <f>C418-'Analysis raw'!$B$2</f>
        <v>4.8703890657044724E-3</v>
      </c>
      <c r="F418">
        <f>IF('Flight Input'!$AS418,F417+E418*'Flight Input'!$AQ418,0)</f>
        <v>0</v>
      </c>
      <c r="G418">
        <f>IF('Flight Input'!$AZ418,G417+F418*'Flight Input'!$AQ418,0)</f>
        <v>0</v>
      </c>
      <c r="I418">
        <f>C418-'Analysis raw'!$B$3</f>
        <v>-4.4750724793765073E-3</v>
      </c>
      <c r="J418">
        <f>MEDIAN2(E418,'Analysis raw'!$B$12,2)</f>
        <v>4.8703890657044724E-3</v>
      </c>
      <c r="K418">
        <f>AVERAGE2(E418,'Analysis raw'!$B$18,2)</f>
        <v>4.8703890657044724E-3</v>
      </c>
      <c r="M418">
        <f>IF('Flight Input'!$AZ418,M417+E418*'Flight Input'!$AQ418,0)</f>
        <v>0</v>
      </c>
      <c r="N418">
        <f>IF('Flight Input'!$AZ418,N417+M418*'Flight Input'!$AQ418,0)</f>
        <v>0</v>
      </c>
      <c r="O418">
        <f>IF('Flight Input'!$AZ418,N418*'Analysis raw'!$B$4+'Analysis raw'!$B$5,0)</f>
        <v>0</v>
      </c>
      <c r="P418">
        <f>O418-'Flight Input'!$AE418</f>
        <v>0</v>
      </c>
      <c r="R418">
        <f>IF('Flight Input'!$AZ418,R417+J418*'Flight Input'!$AQ418,0)</f>
        <v>0</v>
      </c>
      <c r="S418">
        <f>IF('Flight Input'!$AZ418,S417+R418*'Flight Input'!$AQ418,0)</f>
        <v>0</v>
      </c>
      <c r="T418">
        <f>IF('Flight Input'!$AZ418,S418*'Analysis raw'!$B$13+'Analysis raw'!$B$14,0)</f>
        <v>0</v>
      </c>
      <c r="U418">
        <f>T418-'Flight Input'!$AE418</f>
        <v>0</v>
      </c>
      <c r="W418">
        <f>IF('Flight Input'!$AZ418,W417+K418*'Flight Input'!$AQ418,0)</f>
        <v>0</v>
      </c>
      <c r="X418">
        <f>IF('Flight Input'!$AZ418,X417+W418*'Flight Input'!$AQ418,0)</f>
        <v>0</v>
      </c>
      <c r="Y418">
        <f>IF('Flight Input'!$AZ418,X418*'Analysis raw'!$B$19+'Analysis raw'!$B$20,0)</f>
        <v>0</v>
      </c>
      <c r="Z418">
        <f>Y418-'Flight Input'!$AE418</f>
        <v>0</v>
      </c>
      <c r="AB418">
        <f>IF('Flight Input'!$AZ418,INTEGRAL2(E418,$B418,AB417,'Analysis raw'!$B$24),0)</f>
        <v>0</v>
      </c>
      <c r="AC418">
        <f>IF('Flight Input'!$AZ418,INTEGRAL2(AB418,$B418,AC417,'Analysis raw'!$B$25),0)</f>
        <v>0</v>
      </c>
      <c r="AD418">
        <f>IF('Flight Input'!$AZ418,AC418*'Analysis raw'!$B$26+'Analysis raw'!$B$27,0)</f>
        <v>0</v>
      </c>
      <c r="AE418">
        <f>AD418-'Flight Input'!$AE418</f>
        <v>0</v>
      </c>
    </row>
    <row r="419" spans="1:31" x14ac:dyDescent="0.3">
      <c r="A419">
        <v>417</v>
      </c>
      <c r="B419">
        <f>'Flight Input'!T419</f>
        <v>8.340059999958612</v>
      </c>
      <c r="C419">
        <f>'Flight Input'!X419</f>
        <v>9.907203860000001</v>
      </c>
      <c r="E419">
        <f>C419-'Analysis raw'!$B$2</f>
        <v>5.8412241065704862E-2</v>
      </c>
      <c r="F419">
        <f>IF('Flight Input'!$AS419,F418+E419*'Flight Input'!$AQ419,0)</f>
        <v>0</v>
      </c>
      <c r="G419">
        <f>IF('Flight Input'!$AZ419,G418+F419*'Flight Input'!$AQ419,0)</f>
        <v>0</v>
      </c>
      <c r="I419">
        <f>C419-'Analysis raw'!$B$3</f>
        <v>4.9066779520623882E-2</v>
      </c>
      <c r="J419">
        <f>MEDIAN2(E419,'Analysis raw'!$B$12,2)</f>
        <v>5.8412241065704862E-2</v>
      </c>
      <c r="K419">
        <f>AVERAGE2(E419,'Analysis raw'!$B$18,2)</f>
        <v>5.8412241065704862E-2</v>
      </c>
      <c r="M419">
        <f>IF('Flight Input'!$AZ419,M418+E419*'Flight Input'!$AQ419,0)</f>
        <v>0</v>
      </c>
      <c r="N419">
        <f>IF('Flight Input'!$AZ419,N418+M419*'Flight Input'!$AQ419,0)</f>
        <v>0</v>
      </c>
      <c r="O419">
        <f>IF('Flight Input'!$AZ419,N419*'Analysis raw'!$B$4+'Analysis raw'!$B$5,0)</f>
        <v>0</v>
      </c>
      <c r="P419">
        <f>O419-'Flight Input'!$AE419</f>
        <v>0</v>
      </c>
      <c r="R419">
        <f>IF('Flight Input'!$AZ419,R418+J419*'Flight Input'!$AQ419,0)</f>
        <v>0</v>
      </c>
      <c r="S419">
        <f>IF('Flight Input'!$AZ419,S418+R419*'Flight Input'!$AQ419,0)</f>
        <v>0</v>
      </c>
      <c r="T419">
        <f>IF('Flight Input'!$AZ419,S419*'Analysis raw'!$B$13+'Analysis raw'!$B$14,0)</f>
        <v>0</v>
      </c>
      <c r="U419">
        <f>T419-'Flight Input'!$AE419</f>
        <v>0</v>
      </c>
      <c r="W419">
        <f>IF('Flight Input'!$AZ419,W418+K419*'Flight Input'!$AQ419,0)</f>
        <v>0</v>
      </c>
      <c r="X419">
        <f>IF('Flight Input'!$AZ419,X418+W419*'Flight Input'!$AQ419,0)</f>
        <v>0</v>
      </c>
      <c r="Y419">
        <f>IF('Flight Input'!$AZ419,X419*'Analysis raw'!$B$19+'Analysis raw'!$B$20,0)</f>
        <v>0</v>
      </c>
      <c r="Z419">
        <f>Y419-'Flight Input'!$AE419</f>
        <v>0</v>
      </c>
      <c r="AB419">
        <f>IF('Flight Input'!$AZ419,INTEGRAL2(E419,$B419,AB418,'Analysis raw'!$B$24),0)</f>
        <v>0</v>
      </c>
      <c r="AC419">
        <f>IF('Flight Input'!$AZ419,INTEGRAL2(AB419,$B419,AC418,'Analysis raw'!$B$25),0)</f>
        <v>0</v>
      </c>
      <c r="AD419">
        <f>IF('Flight Input'!$AZ419,AC419*'Analysis raw'!$B$26+'Analysis raw'!$B$27,0)</f>
        <v>0</v>
      </c>
      <c r="AE419">
        <f>AD419-'Flight Input'!$AE419</f>
        <v>0</v>
      </c>
    </row>
    <row r="420" spans="1:31" x14ac:dyDescent="0.3">
      <c r="A420">
        <v>418</v>
      </c>
      <c r="B420">
        <f>'Flight Input'!T420</f>
        <v>8.3574500000104308</v>
      </c>
      <c r="C420">
        <f>'Flight Input'!X420</f>
        <v>9.8394234055999998</v>
      </c>
      <c r="E420">
        <f>C420-'Analysis raw'!$B$2</f>
        <v>-9.3682133342962715E-3</v>
      </c>
      <c r="F420">
        <f>IF('Flight Input'!$AS420,F419+E420*'Flight Input'!$AQ420,0)</f>
        <v>0</v>
      </c>
      <c r="G420">
        <f>IF('Flight Input'!$AZ420,G419+F420*'Flight Input'!$AQ420,0)</f>
        <v>0</v>
      </c>
      <c r="I420">
        <f>C420-'Analysis raw'!$B$3</f>
        <v>-1.8713674879377251E-2</v>
      </c>
      <c r="J420">
        <f>MEDIAN2(E420,'Analysis raw'!$B$12,2)</f>
        <v>-9.3682133342962715E-3</v>
      </c>
      <c r="K420">
        <f>AVERAGE2(E420,'Analysis raw'!$B$18,2)</f>
        <v>-9.3682133342962715E-3</v>
      </c>
      <c r="M420">
        <f>IF('Flight Input'!$AZ420,M419+E420*'Flight Input'!$AQ420,0)</f>
        <v>0</v>
      </c>
      <c r="N420">
        <f>IF('Flight Input'!$AZ420,N419+M420*'Flight Input'!$AQ420,0)</f>
        <v>0</v>
      </c>
      <c r="O420">
        <f>IF('Flight Input'!$AZ420,N420*'Analysis raw'!$B$4+'Analysis raw'!$B$5,0)</f>
        <v>0</v>
      </c>
      <c r="P420">
        <f>O420-'Flight Input'!$AE420</f>
        <v>0</v>
      </c>
      <c r="R420">
        <f>IF('Flight Input'!$AZ420,R419+J420*'Flight Input'!$AQ420,0)</f>
        <v>0</v>
      </c>
      <c r="S420">
        <f>IF('Flight Input'!$AZ420,S419+R420*'Flight Input'!$AQ420,0)</f>
        <v>0</v>
      </c>
      <c r="T420">
        <f>IF('Flight Input'!$AZ420,S420*'Analysis raw'!$B$13+'Analysis raw'!$B$14,0)</f>
        <v>0</v>
      </c>
      <c r="U420">
        <f>T420-'Flight Input'!$AE420</f>
        <v>0</v>
      </c>
      <c r="W420">
        <f>IF('Flight Input'!$AZ420,W419+K420*'Flight Input'!$AQ420,0)</f>
        <v>0</v>
      </c>
      <c r="X420">
        <f>IF('Flight Input'!$AZ420,X419+W420*'Flight Input'!$AQ420,0)</f>
        <v>0</v>
      </c>
      <c r="Y420">
        <f>IF('Flight Input'!$AZ420,X420*'Analysis raw'!$B$19+'Analysis raw'!$B$20,0)</f>
        <v>0</v>
      </c>
      <c r="Z420">
        <f>Y420-'Flight Input'!$AE420</f>
        <v>0</v>
      </c>
      <c r="AB420">
        <f>IF('Flight Input'!$AZ420,INTEGRAL2(E420,$B420,AB419,'Analysis raw'!$B$24),0)</f>
        <v>0</v>
      </c>
      <c r="AC420">
        <f>IF('Flight Input'!$AZ420,INTEGRAL2(AB420,$B420,AC419,'Analysis raw'!$B$25),0)</f>
        <v>0</v>
      </c>
      <c r="AD420">
        <f>IF('Flight Input'!$AZ420,AC420*'Analysis raw'!$B$26+'Analysis raw'!$B$27,0)</f>
        <v>0</v>
      </c>
      <c r="AE420">
        <f>AD420-'Flight Input'!$AE420</f>
        <v>0</v>
      </c>
    </row>
    <row r="421" spans="1:31" x14ac:dyDescent="0.3">
      <c r="A421">
        <v>419</v>
      </c>
      <c r="B421">
        <f>'Flight Input'!T421</f>
        <v>8.37621300003957</v>
      </c>
      <c r="C421">
        <f>'Flight Input'!X421</f>
        <v>9.8504455744000019</v>
      </c>
      <c r="E421">
        <f>C421-'Analysis raw'!$B$2</f>
        <v>1.653955465705792E-3</v>
      </c>
      <c r="F421">
        <f>IF('Flight Input'!$AS421,F420+E421*'Flight Input'!$AQ421,0)</f>
        <v>0</v>
      </c>
      <c r="G421">
        <f>IF('Flight Input'!$AZ421,G420+F421*'Flight Input'!$AQ421,0)</f>
        <v>0</v>
      </c>
      <c r="I421">
        <f>C421-'Analysis raw'!$B$3</f>
        <v>-7.6915060793751877E-3</v>
      </c>
      <c r="J421">
        <f>MEDIAN2(E421,'Analysis raw'!$B$12,2)</f>
        <v>1.653955465705792E-3</v>
      </c>
      <c r="K421">
        <f>AVERAGE2(E421,'Analysis raw'!$B$18,2)</f>
        <v>1.653955465705792E-3</v>
      </c>
      <c r="M421">
        <f>IF('Flight Input'!$AZ421,M420+E421*'Flight Input'!$AQ421,0)</f>
        <v>0</v>
      </c>
      <c r="N421">
        <f>IF('Flight Input'!$AZ421,N420+M421*'Flight Input'!$AQ421,0)</f>
        <v>0</v>
      </c>
      <c r="O421">
        <f>IF('Flight Input'!$AZ421,N421*'Analysis raw'!$B$4+'Analysis raw'!$B$5,0)</f>
        <v>0</v>
      </c>
      <c r="P421">
        <f>O421-'Flight Input'!$AE421</f>
        <v>0</v>
      </c>
      <c r="R421">
        <f>IF('Flight Input'!$AZ421,R420+J421*'Flight Input'!$AQ421,0)</f>
        <v>0</v>
      </c>
      <c r="S421">
        <f>IF('Flight Input'!$AZ421,S420+R421*'Flight Input'!$AQ421,0)</f>
        <v>0</v>
      </c>
      <c r="T421">
        <f>IF('Flight Input'!$AZ421,S421*'Analysis raw'!$B$13+'Analysis raw'!$B$14,0)</f>
        <v>0</v>
      </c>
      <c r="U421">
        <f>T421-'Flight Input'!$AE421</f>
        <v>0</v>
      </c>
      <c r="W421">
        <f>IF('Flight Input'!$AZ421,W420+K421*'Flight Input'!$AQ421,0)</f>
        <v>0</v>
      </c>
      <c r="X421">
        <f>IF('Flight Input'!$AZ421,X420+W421*'Flight Input'!$AQ421,0)</f>
        <v>0</v>
      </c>
      <c r="Y421">
        <f>IF('Flight Input'!$AZ421,X421*'Analysis raw'!$B$19+'Analysis raw'!$B$20,0)</f>
        <v>0</v>
      </c>
      <c r="Z421">
        <f>Y421-'Flight Input'!$AE421</f>
        <v>0</v>
      </c>
      <c r="AB421">
        <f>IF('Flight Input'!$AZ421,INTEGRAL2(E421,$B421,AB420,'Analysis raw'!$B$24),0)</f>
        <v>0</v>
      </c>
      <c r="AC421">
        <f>IF('Flight Input'!$AZ421,INTEGRAL2(AB421,$B421,AC420,'Analysis raw'!$B$25),0)</f>
        <v>0</v>
      </c>
      <c r="AD421">
        <f>IF('Flight Input'!$AZ421,AC421*'Analysis raw'!$B$26+'Analysis raw'!$B$27,0)</f>
        <v>0</v>
      </c>
      <c r="AE421">
        <f>AD421-'Flight Input'!$AE421</f>
        <v>0</v>
      </c>
    </row>
    <row r="422" spans="1:31" x14ac:dyDescent="0.3">
      <c r="A422">
        <v>420</v>
      </c>
      <c r="B422">
        <f>'Flight Input'!T422</f>
        <v>8.3990550000453368</v>
      </c>
      <c r="C422">
        <f>'Flight Input'!X422</f>
        <v>9.8173888742000006</v>
      </c>
      <c r="E422">
        <f>C422-'Analysis raw'!$B$2</f>
        <v>-3.1402744734295496E-2</v>
      </c>
      <c r="F422">
        <f>IF('Flight Input'!$AS422,F421+E422*'Flight Input'!$AQ422,0)</f>
        <v>0</v>
      </c>
      <c r="G422">
        <f>IF('Flight Input'!$AZ422,G421+F422*'Flight Input'!$AQ422,0)</f>
        <v>0</v>
      </c>
      <c r="I422">
        <f>C422-'Analysis raw'!$B$3</f>
        <v>-4.0748206279376475E-2</v>
      </c>
      <c r="J422">
        <f>MEDIAN2(E422,'Analysis raw'!$B$12,2)</f>
        <v>-3.1402744734295496E-2</v>
      </c>
      <c r="K422">
        <f>AVERAGE2(E422,'Analysis raw'!$B$18,2)</f>
        <v>-3.1402744734295496E-2</v>
      </c>
      <c r="M422">
        <f>IF('Flight Input'!$AZ422,M421+E422*'Flight Input'!$AQ422,0)</f>
        <v>0</v>
      </c>
      <c r="N422">
        <f>IF('Flight Input'!$AZ422,N421+M422*'Flight Input'!$AQ422,0)</f>
        <v>0</v>
      </c>
      <c r="O422">
        <f>IF('Flight Input'!$AZ422,N422*'Analysis raw'!$B$4+'Analysis raw'!$B$5,0)</f>
        <v>0</v>
      </c>
      <c r="P422">
        <f>O422-'Flight Input'!$AE422</f>
        <v>0</v>
      </c>
      <c r="R422">
        <f>IF('Flight Input'!$AZ422,R421+J422*'Flight Input'!$AQ422,0)</f>
        <v>0</v>
      </c>
      <c r="S422">
        <f>IF('Flight Input'!$AZ422,S421+R422*'Flight Input'!$AQ422,0)</f>
        <v>0</v>
      </c>
      <c r="T422">
        <f>IF('Flight Input'!$AZ422,S422*'Analysis raw'!$B$13+'Analysis raw'!$B$14,0)</f>
        <v>0</v>
      </c>
      <c r="U422">
        <f>T422-'Flight Input'!$AE422</f>
        <v>0</v>
      </c>
      <c r="W422">
        <f>IF('Flight Input'!$AZ422,W421+K422*'Flight Input'!$AQ422,0)</f>
        <v>0</v>
      </c>
      <c r="X422">
        <f>IF('Flight Input'!$AZ422,X421+W422*'Flight Input'!$AQ422,0)</f>
        <v>0</v>
      </c>
      <c r="Y422">
        <f>IF('Flight Input'!$AZ422,X422*'Analysis raw'!$B$19+'Analysis raw'!$B$20,0)</f>
        <v>0</v>
      </c>
      <c r="Z422">
        <f>Y422-'Flight Input'!$AE422</f>
        <v>0</v>
      </c>
      <c r="AB422">
        <f>IF('Flight Input'!$AZ422,INTEGRAL2(E422,$B422,AB421,'Analysis raw'!$B$24),0)</f>
        <v>0</v>
      </c>
      <c r="AC422">
        <f>IF('Flight Input'!$AZ422,INTEGRAL2(AB422,$B422,AC421,'Analysis raw'!$B$25),0)</f>
        <v>0</v>
      </c>
      <c r="AD422">
        <f>IF('Flight Input'!$AZ422,AC422*'Analysis raw'!$B$26+'Analysis raw'!$B$27,0)</f>
        <v>0</v>
      </c>
      <c r="AE422">
        <f>AD422-'Flight Input'!$AE422</f>
        <v>0</v>
      </c>
    </row>
    <row r="423" spans="1:31" x14ac:dyDescent="0.3">
      <c r="A423">
        <v>421</v>
      </c>
      <c r="B423">
        <f>'Flight Input'!T423</f>
        <v>8.4175340000074357</v>
      </c>
      <c r="C423">
        <f>'Flight Input'!X423</f>
        <v>9.834961584600002</v>
      </c>
      <c r="E423">
        <f>C423-'Analysis raw'!$B$2</f>
        <v>-1.3830034334294083E-2</v>
      </c>
      <c r="F423">
        <f>IF('Flight Input'!$AS423,F422+E423*'Flight Input'!$AQ423,0)</f>
        <v>0</v>
      </c>
      <c r="G423">
        <f>IF('Flight Input'!$AZ423,G422+F423*'Flight Input'!$AQ423,0)</f>
        <v>0</v>
      </c>
      <c r="I423">
        <f>C423-'Analysis raw'!$B$3</f>
        <v>-2.3175495879375063E-2</v>
      </c>
      <c r="J423">
        <f>MEDIAN2(E423,'Analysis raw'!$B$12,2)</f>
        <v>-1.3830034334294083E-2</v>
      </c>
      <c r="K423">
        <f>AVERAGE2(E423,'Analysis raw'!$B$18,2)</f>
        <v>-1.3830034334294083E-2</v>
      </c>
      <c r="M423">
        <f>IF('Flight Input'!$AZ423,M422+E423*'Flight Input'!$AQ423,0)</f>
        <v>0</v>
      </c>
      <c r="N423">
        <f>IF('Flight Input'!$AZ423,N422+M423*'Flight Input'!$AQ423,0)</f>
        <v>0</v>
      </c>
      <c r="O423">
        <f>IF('Flight Input'!$AZ423,N423*'Analysis raw'!$B$4+'Analysis raw'!$B$5,0)</f>
        <v>0</v>
      </c>
      <c r="P423">
        <f>O423-'Flight Input'!$AE423</f>
        <v>0</v>
      </c>
      <c r="R423">
        <f>IF('Flight Input'!$AZ423,R422+J423*'Flight Input'!$AQ423,0)</f>
        <v>0</v>
      </c>
      <c r="S423">
        <f>IF('Flight Input'!$AZ423,S422+R423*'Flight Input'!$AQ423,0)</f>
        <v>0</v>
      </c>
      <c r="T423">
        <f>IF('Flight Input'!$AZ423,S423*'Analysis raw'!$B$13+'Analysis raw'!$B$14,0)</f>
        <v>0</v>
      </c>
      <c r="U423">
        <f>T423-'Flight Input'!$AE423</f>
        <v>0</v>
      </c>
      <c r="W423">
        <f>IF('Flight Input'!$AZ423,W422+K423*'Flight Input'!$AQ423,0)</f>
        <v>0</v>
      </c>
      <c r="X423">
        <f>IF('Flight Input'!$AZ423,X422+W423*'Flight Input'!$AQ423,0)</f>
        <v>0</v>
      </c>
      <c r="Y423">
        <f>IF('Flight Input'!$AZ423,X423*'Analysis raw'!$B$19+'Analysis raw'!$B$20,0)</f>
        <v>0</v>
      </c>
      <c r="Z423">
        <f>Y423-'Flight Input'!$AE423</f>
        <v>0</v>
      </c>
      <c r="AB423">
        <f>IF('Flight Input'!$AZ423,INTEGRAL2(E423,$B423,AB422,'Analysis raw'!$B$24),0)</f>
        <v>0</v>
      </c>
      <c r="AC423">
        <f>IF('Flight Input'!$AZ423,INTEGRAL2(AB423,$B423,AC422,'Analysis raw'!$B$25),0)</f>
        <v>0</v>
      </c>
      <c r="AD423">
        <f>IF('Flight Input'!$AZ423,AC423*'Analysis raw'!$B$26+'Analysis raw'!$B$27,0)</f>
        <v>0</v>
      </c>
      <c r="AE423">
        <f>AD423-'Flight Input'!$AE423</f>
        <v>0</v>
      </c>
    </row>
    <row r="424" spans="1:31" x14ac:dyDescent="0.3">
      <c r="A424">
        <v>422</v>
      </c>
      <c r="B424">
        <f>'Flight Input'!T424</f>
        <v>8.4379839999601245</v>
      </c>
      <c r="C424">
        <f>'Flight Input'!X424</f>
        <v>9.8255966636000007</v>
      </c>
      <c r="E424">
        <f>C424-'Analysis raw'!$B$2</f>
        <v>-2.3194955334295386E-2</v>
      </c>
      <c r="F424">
        <f>IF('Flight Input'!$AS424,F423+E424*'Flight Input'!$AQ424,0)</f>
        <v>0</v>
      </c>
      <c r="G424">
        <f>IF('Flight Input'!$AZ424,G423+F424*'Flight Input'!$AQ424,0)</f>
        <v>0</v>
      </c>
      <c r="I424">
        <f>C424-'Analysis raw'!$B$3</f>
        <v>-3.2540416879376366E-2</v>
      </c>
      <c r="J424">
        <f>MEDIAN2(E424,'Analysis raw'!$B$12,2)</f>
        <v>-2.3194955334295386E-2</v>
      </c>
      <c r="K424">
        <f>AVERAGE2(E424,'Analysis raw'!$B$18,2)</f>
        <v>-2.3194955334295386E-2</v>
      </c>
      <c r="M424">
        <f>IF('Flight Input'!$AZ424,M423+E424*'Flight Input'!$AQ424,0)</f>
        <v>0</v>
      </c>
      <c r="N424">
        <f>IF('Flight Input'!$AZ424,N423+M424*'Flight Input'!$AQ424,0)</f>
        <v>0</v>
      </c>
      <c r="O424">
        <f>IF('Flight Input'!$AZ424,N424*'Analysis raw'!$B$4+'Analysis raw'!$B$5,0)</f>
        <v>0</v>
      </c>
      <c r="P424">
        <f>O424-'Flight Input'!$AE424</f>
        <v>0</v>
      </c>
      <c r="R424">
        <f>IF('Flight Input'!$AZ424,R423+J424*'Flight Input'!$AQ424,0)</f>
        <v>0</v>
      </c>
      <c r="S424">
        <f>IF('Flight Input'!$AZ424,S423+R424*'Flight Input'!$AQ424,0)</f>
        <v>0</v>
      </c>
      <c r="T424">
        <f>IF('Flight Input'!$AZ424,S424*'Analysis raw'!$B$13+'Analysis raw'!$B$14,0)</f>
        <v>0</v>
      </c>
      <c r="U424">
        <f>T424-'Flight Input'!$AE424</f>
        <v>0</v>
      </c>
      <c r="W424">
        <f>IF('Flight Input'!$AZ424,W423+K424*'Flight Input'!$AQ424,0)</f>
        <v>0</v>
      </c>
      <c r="X424">
        <f>IF('Flight Input'!$AZ424,X423+W424*'Flight Input'!$AQ424,0)</f>
        <v>0</v>
      </c>
      <c r="Y424">
        <f>IF('Flight Input'!$AZ424,X424*'Analysis raw'!$B$19+'Analysis raw'!$B$20,0)</f>
        <v>0</v>
      </c>
      <c r="Z424">
        <f>Y424-'Flight Input'!$AE424</f>
        <v>0</v>
      </c>
      <c r="AB424">
        <f>IF('Flight Input'!$AZ424,INTEGRAL2(E424,$B424,AB423,'Analysis raw'!$B$24),0)</f>
        <v>0</v>
      </c>
      <c r="AC424">
        <f>IF('Flight Input'!$AZ424,INTEGRAL2(AB424,$B424,AC423,'Analysis raw'!$B$25),0)</f>
        <v>0</v>
      </c>
      <c r="AD424">
        <f>IF('Flight Input'!$AZ424,AC424*'Analysis raw'!$B$26+'Analysis raw'!$B$27,0)</f>
        <v>0</v>
      </c>
      <c r="AE424">
        <f>AD424-'Flight Input'!$AE424</f>
        <v>0</v>
      </c>
    </row>
    <row r="425" spans="1:31" x14ac:dyDescent="0.3">
      <c r="A425">
        <v>423</v>
      </c>
      <c r="B425">
        <f>'Flight Input'!T425</f>
        <v>8.4603679999709129</v>
      </c>
      <c r="C425">
        <f>'Flight Input'!X425</f>
        <v>9.8492590242000002</v>
      </c>
      <c r="E425">
        <f>C425-'Analysis raw'!$B$2</f>
        <v>4.6740526570410168E-4</v>
      </c>
      <c r="F425">
        <f>IF('Flight Input'!$AS425,F424+E425*'Flight Input'!$AQ425,0)</f>
        <v>0</v>
      </c>
      <c r="G425">
        <f>IF('Flight Input'!$AZ425,G424+F425*'Flight Input'!$AQ425,0)</f>
        <v>0</v>
      </c>
      <c r="I425">
        <f>C425-'Analysis raw'!$B$3</f>
        <v>-8.878056279376878E-3</v>
      </c>
      <c r="J425">
        <f>MEDIAN2(E425,'Analysis raw'!$B$12,2)</f>
        <v>4.6740526570410168E-4</v>
      </c>
      <c r="K425">
        <f>AVERAGE2(E425,'Analysis raw'!$B$18,2)</f>
        <v>4.6740526570410168E-4</v>
      </c>
      <c r="M425">
        <f>IF('Flight Input'!$AZ425,M424+E425*'Flight Input'!$AQ425,0)</f>
        <v>0</v>
      </c>
      <c r="N425">
        <f>IF('Flight Input'!$AZ425,N424+M425*'Flight Input'!$AQ425,0)</f>
        <v>0</v>
      </c>
      <c r="O425">
        <f>IF('Flight Input'!$AZ425,N425*'Analysis raw'!$B$4+'Analysis raw'!$B$5,0)</f>
        <v>0</v>
      </c>
      <c r="P425">
        <f>O425-'Flight Input'!$AE425</f>
        <v>0</v>
      </c>
      <c r="R425">
        <f>IF('Flight Input'!$AZ425,R424+J425*'Flight Input'!$AQ425,0)</f>
        <v>0</v>
      </c>
      <c r="S425">
        <f>IF('Flight Input'!$AZ425,S424+R425*'Flight Input'!$AQ425,0)</f>
        <v>0</v>
      </c>
      <c r="T425">
        <f>IF('Flight Input'!$AZ425,S425*'Analysis raw'!$B$13+'Analysis raw'!$B$14,0)</f>
        <v>0</v>
      </c>
      <c r="U425">
        <f>T425-'Flight Input'!$AE425</f>
        <v>0</v>
      </c>
      <c r="W425">
        <f>IF('Flight Input'!$AZ425,W424+K425*'Flight Input'!$AQ425,0)</f>
        <v>0</v>
      </c>
      <c r="X425">
        <f>IF('Flight Input'!$AZ425,X424+W425*'Flight Input'!$AQ425,0)</f>
        <v>0</v>
      </c>
      <c r="Y425">
        <f>IF('Flight Input'!$AZ425,X425*'Analysis raw'!$B$19+'Analysis raw'!$B$20,0)</f>
        <v>0</v>
      </c>
      <c r="Z425">
        <f>Y425-'Flight Input'!$AE425</f>
        <v>0</v>
      </c>
      <c r="AB425">
        <f>IF('Flight Input'!$AZ425,INTEGRAL2(E425,$B425,AB424,'Analysis raw'!$B$24),0)</f>
        <v>0</v>
      </c>
      <c r="AC425">
        <f>IF('Flight Input'!$AZ425,INTEGRAL2(AB425,$B425,AC424,'Analysis raw'!$B$25),0)</f>
        <v>0</v>
      </c>
      <c r="AD425">
        <f>IF('Flight Input'!$AZ425,AC425*'Analysis raw'!$B$26+'Analysis raw'!$B$27,0)</f>
        <v>0</v>
      </c>
      <c r="AE425">
        <f>AD425-'Flight Input'!$AE425</f>
        <v>0</v>
      </c>
    </row>
    <row r="426" spans="1:31" x14ac:dyDescent="0.3">
      <c r="A426">
        <v>424</v>
      </c>
      <c r="B426">
        <f>'Flight Input'!T426</f>
        <v>8.479719000053592</v>
      </c>
      <c r="C426">
        <f>'Flight Input'!X426</f>
        <v>9.8302349961999997</v>
      </c>
      <c r="E426">
        <f>C426-'Analysis raw'!$B$2</f>
        <v>-1.8556622734296369E-2</v>
      </c>
      <c r="F426">
        <f>IF('Flight Input'!$AS426,F425+E426*'Flight Input'!$AQ426,0)</f>
        <v>0</v>
      </c>
      <c r="G426">
        <f>IF('Flight Input'!$AZ426,G425+F426*'Flight Input'!$AQ426,0)</f>
        <v>0</v>
      </c>
      <c r="I426">
        <f>C426-'Analysis raw'!$B$3</f>
        <v>-2.7902084279377348E-2</v>
      </c>
      <c r="J426">
        <f>MEDIAN2(E426,'Analysis raw'!$B$12,2)</f>
        <v>-1.8556622734296369E-2</v>
      </c>
      <c r="K426">
        <f>AVERAGE2(E426,'Analysis raw'!$B$18,2)</f>
        <v>-1.8556622734296369E-2</v>
      </c>
      <c r="M426">
        <f>IF('Flight Input'!$AZ426,M425+E426*'Flight Input'!$AQ426,0)</f>
        <v>0</v>
      </c>
      <c r="N426">
        <f>IF('Flight Input'!$AZ426,N425+M426*'Flight Input'!$AQ426,0)</f>
        <v>0</v>
      </c>
      <c r="O426">
        <f>IF('Flight Input'!$AZ426,N426*'Analysis raw'!$B$4+'Analysis raw'!$B$5,0)</f>
        <v>0</v>
      </c>
      <c r="P426">
        <f>O426-'Flight Input'!$AE426</f>
        <v>0</v>
      </c>
      <c r="R426">
        <f>IF('Flight Input'!$AZ426,R425+J426*'Flight Input'!$AQ426,0)</f>
        <v>0</v>
      </c>
      <c r="S426">
        <f>IF('Flight Input'!$AZ426,S425+R426*'Flight Input'!$AQ426,0)</f>
        <v>0</v>
      </c>
      <c r="T426">
        <f>IF('Flight Input'!$AZ426,S426*'Analysis raw'!$B$13+'Analysis raw'!$B$14,0)</f>
        <v>0</v>
      </c>
      <c r="U426">
        <f>T426-'Flight Input'!$AE426</f>
        <v>0</v>
      </c>
      <c r="W426">
        <f>IF('Flight Input'!$AZ426,W425+K426*'Flight Input'!$AQ426,0)</f>
        <v>0</v>
      </c>
      <c r="X426">
        <f>IF('Flight Input'!$AZ426,X425+W426*'Flight Input'!$AQ426,0)</f>
        <v>0</v>
      </c>
      <c r="Y426">
        <f>IF('Flight Input'!$AZ426,X426*'Analysis raw'!$B$19+'Analysis raw'!$B$20,0)</f>
        <v>0</v>
      </c>
      <c r="Z426">
        <f>Y426-'Flight Input'!$AE426</f>
        <v>0</v>
      </c>
      <c r="AB426">
        <f>IF('Flight Input'!$AZ426,INTEGRAL2(E426,$B426,AB425,'Analysis raw'!$B$24),0)</f>
        <v>0</v>
      </c>
      <c r="AC426">
        <f>IF('Flight Input'!$AZ426,INTEGRAL2(AB426,$B426,AC425,'Analysis raw'!$B$25),0)</f>
        <v>0</v>
      </c>
      <c r="AD426">
        <f>IF('Flight Input'!$AZ426,AC426*'Analysis raw'!$B$26+'Analysis raw'!$B$27,0)</f>
        <v>0</v>
      </c>
      <c r="AE426">
        <f>AD426-'Flight Input'!$AE426</f>
        <v>0</v>
      </c>
    </row>
    <row r="427" spans="1:31" x14ac:dyDescent="0.3">
      <c r="A427">
        <v>425</v>
      </c>
      <c r="B427">
        <f>'Flight Input'!T427</f>
        <v>8.5004819999448955</v>
      </c>
      <c r="C427">
        <f>'Flight Input'!X427</f>
        <v>9.7909219404000005</v>
      </c>
      <c r="E427">
        <f>C427-'Analysis raw'!$B$2</f>
        <v>-5.7869678534295588E-2</v>
      </c>
      <c r="F427">
        <f>IF('Flight Input'!$AS427,F426+E427*'Flight Input'!$AQ427,0)</f>
        <v>0</v>
      </c>
      <c r="G427">
        <f>IF('Flight Input'!$AZ427,G426+F427*'Flight Input'!$AQ427,0)</f>
        <v>0</v>
      </c>
      <c r="I427">
        <f>C427-'Analysis raw'!$B$3</f>
        <v>-6.7215140079376567E-2</v>
      </c>
      <c r="J427">
        <f>MEDIAN2(E427,'Analysis raw'!$B$12,2)</f>
        <v>-5.7869678534295588E-2</v>
      </c>
      <c r="K427">
        <f>AVERAGE2(E427,'Analysis raw'!$B$18,2)</f>
        <v>-5.7869678534295588E-2</v>
      </c>
      <c r="M427">
        <f>IF('Flight Input'!$AZ427,M426+E427*'Flight Input'!$AQ427,0)</f>
        <v>0</v>
      </c>
      <c r="N427">
        <f>IF('Flight Input'!$AZ427,N426+M427*'Flight Input'!$AQ427,0)</f>
        <v>0</v>
      </c>
      <c r="O427">
        <f>IF('Flight Input'!$AZ427,N427*'Analysis raw'!$B$4+'Analysis raw'!$B$5,0)</f>
        <v>0</v>
      </c>
      <c r="P427">
        <f>O427-'Flight Input'!$AE427</f>
        <v>0</v>
      </c>
      <c r="R427">
        <f>IF('Flight Input'!$AZ427,R426+J427*'Flight Input'!$AQ427,0)</f>
        <v>0</v>
      </c>
      <c r="S427">
        <f>IF('Flight Input'!$AZ427,S426+R427*'Flight Input'!$AQ427,0)</f>
        <v>0</v>
      </c>
      <c r="T427">
        <f>IF('Flight Input'!$AZ427,S427*'Analysis raw'!$B$13+'Analysis raw'!$B$14,0)</f>
        <v>0</v>
      </c>
      <c r="U427">
        <f>T427-'Flight Input'!$AE427</f>
        <v>0</v>
      </c>
      <c r="W427">
        <f>IF('Flight Input'!$AZ427,W426+K427*'Flight Input'!$AQ427,0)</f>
        <v>0</v>
      </c>
      <c r="X427">
        <f>IF('Flight Input'!$AZ427,X426+W427*'Flight Input'!$AQ427,0)</f>
        <v>0</v>
      </c>
      <c r="Y427">
        <f>IF('Flight Input'!$AZ427,X427*'Analysis raw'!$B$19+'Analysis raw'!$B$20,0)</f>
        <v>0</v>
      </c>
      <c r="Z427">
        <f>Y427-'Flight Input'!$AE427</f>
        <v>0</v>
      </c>
      <c r="AB427">
        <f>IF('Flight Input'!$AZ427,INTEGRAL2(E427,$B427,AB426,'Analysis raw'!$B$24),0)</f>
        <v>0</v>
      </c>
      <c r="AC427">
        <f>IF('Flight Input'!$AZ427,INTEGRAL2(AB427,$B427,AC426,'Analysis raw'!$B$25),0)</f>
        <v>0</v>
      </c>
      <c r="AD427">
        <f>IF('Flight Input'!$AZ427,AC427*'Analysis raw'!$B$26+'Analysis raw'!$B$27,0)</f>
        <v>0</v>
      </c>
      <c r="AE427">
        <f>AD427-'Flight Input'!$AE427</f>
        <v>0</v>
      </c>
    </row>
    <row r="428" spans="1:31" x14ac:dyDescent="0.3">
      <c r="A428">
        <v>426</v>
      </c>
      <c r="B428">
        <f>'Flight Input'!T428</f>
        <v>8.5196310000028461</v>
      </c>
      <c r="C428">
        <f>'Flight Input'!X428</f>
        <v>9.8570353408000013</v>
      </c>
      <c r="E428">
        <f>C428-'Analysis raw'!$B$2</f>
        <v>8.2437218657052114E-3</v>
      </c>
      <c r="F428">
        <f>IF('Flight Input'!$AS428,F427+E428*'Flight Input'!$AQ428,0)</f>
        <v>0</v>
      </c>
      <c r="G428">
        <f>IF('Flight Input'!$AZ428,G427+F428*'Flight Input'!$AQ428,0)</f>
        <v>0</v>
      </c>
      <c r="I428">
        <f>C428-'Analysis raw'!$B$3</f>
        <v>-1.1017396793757683E-3</v>
      </c>
      <c r="J428">
        <f>MEDIAN2(E428,'Analysis raw'!$B$12,2)</f>
        <v>8.2437218657052114E-3</v>
      </c>
      <c r="K428">
        <f>AVERAGE2(E428,'Analysis raw'!$B$18,2)</f>
        <v>8.2437218657052114E-3</v>
      </c>
      <c r="M428">
        <f>IF('Flight Input'!$AZ428,M427+E428*'Flight Input'!$AQ428,0)</f>
        <v>0</v>
      </c>
      <c r="N428">
        <f>IF('Flight Input'!$AZ428,N427+M428*'Flight Input'!$AQ428,0)</f>
        <v>0</v>
      </c>
      <c r="O428">
        <f>IF('Flight Input'!$AZ428,N428*'Analysis raw'!$B$4+'Analysis raw'!$B$5,0)</f>
        <v>0</v>
      </c>
      <c r="P428">
        <f>O428-'Flight Input'!$AE428</f>
        <v>0</v>
      </c>
      <c r="R428">
        <f>IF('Flight Input'!$AZ428,R427+J428*'Flight Input'!$AQ428,0)</f>
        <v>0</v>
      </c>
      <c r="S428">
        <f>IF('Flight Input'!$AZ428,S427+R428*'Flight Input'!$AQ428,0)</f>
        <v>0</v>
      </c>
      <c r="T428">
        <f>IF('Flight Input'!$AZ428,S428*'Analysis raw'!$B$13+'Analysis raw'!$B$14,0)</f>
        <v>0</v>
      </c>
      <c r="U428">
        <f>T428-'Flight Input'!$AE428</f>
        <v>0</v>
      </c>
      <c r="W428">
        <f>IF('Flight Input'!$AZ428,W427+K428*'Flight Input'!$AQ428,0)</f>
        <v>0</v>
      </c>
      <c r="X428">
        <f>IF('Flight Input'!$AZ428,X427+W428*'Flight Input'!$AQ428,0)</f>
        <v>0</v>
      </c>
      <c r="Y428">
        <f>IF('Flight Input'!$AZ428,X428*'Analysis raw'!$B$19+'Analysis raw'!$B$20,0)</f>
        <v>0</v>
      </c>
      <c r="Z428">
        <f>Y428-'Flight Input'!$AE428</f>
        <v>0</v>
      </c>
      <c r="AB428">
        <f>IF('Flight Input'!$AZ428,INTEGRAL2(E428,$B428,AB427,'Analysis raw'!$B$24),0)</f>
        <v>0</v>
      </c>
      <c r="AC428">
        <f>IF('Flight Input'!$AZ428,INTEGRAL2(AB428,$B428,AC427,'Analysis raw'!$B$25),0)</f>
        <v>0</v>
      </c>
      <c r="AD428">
        <f>IF('Flight Input'!$AZ428,AC428*'Analysis raw'!$B$26+'Analysis raw'!$B$27,0)</f>
        <v>0</v>
      </c>
      <c r="AE428">
        <f>AD428-'Flight Input'!$AE428</f>
        <v>0</v>
      </c>
    </row>
    <row r="429" spans="1:31" x14ac:dyDescent="0.3">
      <c r="A429">
        <v>427</v>
      </c>
      <c r="B429">
        <f>'Flight Input'!T429</f>
        <v>8.533943000016734</v>
      </c>
      <c r="C429">
        <f>'Flight Input'!X429</f>
        <v>9.8482587918000011</v>
      </c>
      <c r="E429">
        <f>C429-'Analysis raw'!$B$2</f>
        <v>-5.3282713429503303E-4</v>
      </c>
      <c r="F429">
        <f>IF('Flight Input'!$AS429,F428+E429*'Flight Input'!$AQ429,0)</f>
        <v>0</v>
      </c>
      <c r="G429">
        <f>IF('Flight Input'!$AZ429,G428+F429*'Flight Input'!$AQ429,0)</f>
        <v>0</v>
      </c>
      <c r="I429">
        <f>C429-'Analysis raw'!$B$3</f>
        <v>-9.8782886793760127E-3</v>
      </c>
      <c r="J429">
        <f>MEDIAN2(E429,'Analysis raw'!$B$12,2)</f>
        <v>-5.3282713429503303E-4</v>
      </c>
      <c r="K429">
        <f>AVERAGE2(E429,'Analysis raw'!$B$18,2)</f>
        <v>-5.3282713429503303E-4</v>
      </c>
      <c r="M429">
        <f>IF('Flight Input'!$AZ429,M428+E429*'Flight Input'!$AQ429,0)</f>
        <v>0</v>
      </c>
      <c r="N429">
        <f>IF('Flight Input'!$AZ429,N428+M429*'Flight Input'!$AQ429,0)</f>
        <v>0</v>
      </c>
      <c r="O429">
        <f>IF('Flight Input'!$AZ429,N429*'Analysis raw'!$B$4+'Analysis raw'!$B$5,0)</f>
        <v>0</v>
      </c>
      <c r="P429">
        <f>O429-'Flight Input'!$AE429</f>
        <v>0</v>
      </c>
      <c r="R429">
        <f>IF('Flight Input'!$AZ429,R428+J429*'Flight Input'!$AQ429,0)</f>
        <v>0</v>
      </c>
      <c r="S429">
        <f>IF('Flight Input'!$AZ429,S428+R429*'Flight Input'!$AQ429,0)</f>
        <v>0</v>
      </c>
      <c r="T429">
        <f>IF('Flight Input'!$AZ429,S429*'Analysis raw'!$B$13+'Analysis raw'!$B$14,0)</f>
        <v>0</v>
      </c>
      <c r="U429">
        <f>T429-'Flight Input'!$AE429</f>
        <v>0</v>
      </c>
      <c r="W429">
        <f>IF('Flight Input'!$AZ429,W428+K429*'Flight Input'!$AQ429,0)</f>
        <v>0</v>
      </c>
      <c r="X429">
        <f>IF('Flight Input'!$AZ429,X428+W429*'Flight Input'!$AQ429,0)</f>
        <v>0</v>
      </c>
      <c r="Y429">
        <f>IF('Flight Input'!$AZ429,X429*'Analysis raw'!$B$19+'Analysis raw'!$B$20,0)</f>
        <v>0</v>
      </c>
      <c r="Z429">
        <f>Y429-'Flight Input'!$AE429</f>
        <v>0</v>
      </c>
      <c r="AB429">
        <f>IF('Flight Input'!$AZ429,INTEGRAL2(E429,$B429,AB428,'Analysis raw'!$B$24),0)</f>
        <v>0</v>
      </c>
      <c r="AC429">
        <f>IF('Flight Input'!$AZ429,INTEGRAL2(AB429,$B429,AC428,'Analysis raw'!$B$25),0)</f>
        <v>0</v>
      </c>
      <c r="AD429">
        <f>IF('Flight Input'!$AZ429,AC429*'Analysis raw'!$B$26+'Analysis raw'!$B$27,0)</f>
        <v>0</v>
      </c>
      <c r="AE429">
        <f>AD429-'Flight Input'!$AE429</f>
        <v>0</v>
      </c>
    </row>
    <row r="430" spans="1:31" x14ac:dyDescent="0.3">
      <c r="A430">
        <v>428</v>
      </c>
      <c r="B430">
        <f>'Flight Input'!T430</f>
        <v>8.5603780000237748</v>
      </c>
      <c r="C430">
        <f>'Flight Input'!X430</f>
        <v>9.8475037144000019</v>
      </c>
      <c r="E430">
        <f>C430-'Analysis raw'!$B$2</f>
        <v>-1.2879045342941708E-3</v>
      </c>
      <c r="F430">
        <f>IF('Flight Input'!$AS430,F429+E430*'Flight Input'!$AQ430,0)</f>
        <v>0</v>
      </c>
      <c r="G430">
        <f>IF('Flight Input'!$AZ430,G429+F430*'Flight Input'!$AQ430,0)</f>
        <v>0</v>
      </c>
      <c r="I430">
        <f>C430-'Analysis raw'!$B$3</f>
        <v>-1.0633366079375151E-2</v>
      </c>
      <c r="J430">
        <f>MEDIAN2(E430,'Analysis raw'!$B$12,2)</f>
        <v>-1.2879045342941708E-3</v>
      </c>
      <c r="K430">
        <f>AVERAGE2(E430,'Analysis raw'!$B$18,2)</f>
        <v>-1.2879045342941708E-3</v>
      </c>
      <c r="M430">
        <f>IF('Flight Input'!$AZ430,M429+E430*'Flight Input'!$AQ430,0)</f>
        <v>0</v>
      </c>
      <c r="N430">
        <f>IF('Flight Input'!$AZ430,N429+M430*'Flight Input'!$AQ430,0)</f>
        <v>0</v>
      </c>
      <c r="O430">
        <f>IF('Flight Input'!$AZ430,N430*'Analysis raw'!$B$4+'Analysis raw'!$B$5,0)</f>
        <v>0</v>
      </c>
      <c r="P430">
        <f>O430-'Flight Input'!$AE430</f>
        <v>0</v>
      </c>
      <c r="R430">
        <f>IF('Flight Input'!$AZ430,R429+J430*'Flight Input'!$AQ430,0)</f>
        <v>0</v>
      </c>
      <c r="S430">
        <f>IF('Flight Input'!$AZ430,S429+R430*'Flight Input'!$AQ430,0)</f>
        <v>0</v>
      </c>
      <c r="T430">
        <f>IF('Flight Input'!$AZ430,S430*'Analysis raw'!$B$13+'Analysis raw'!$B$14,0)</f>
        <v>0</v>
      </c>
      <c r="U430">
        <f>T430-'Flight Input'!$AE430</f>
        <v>0</v>
      </c>
      <c r="W430">
        <f>IF('Flight Input'!$AZ430,W429+K430*'Flight Input'!$AQ430,0)</f>
        <v>0</v>
      </c>
      <c r="X430">
        <f>IF('Flight Input'!$AZ430,X429+W430*'Flight Input'!$AQ430,0)</f>
        <v>0</v>
      </c>
      <c r="Y430">
        <f>IF('Flight Input'!$AZ430,X430*'Analysis raw'!$B$19+'Analysis raw'!$B$20,0)</f>
        <v>0</v>
      </c>
      <c r="Z430">
        <f>Y430-'Flight Input'!$AE430</f>
        <v>0</v>
      </c>
      <c r="AB430">
        <f>IF('Flight Input'!$AZ430,INTEGRAL2(E430,$B430,AB429,'Analysis raw'!$B$24),0)</f>
        <v>0</v>
      </c>
      <c r="AC430">
        <f>IF('Flight Input'!$AZ430,INTEGRAL2(AB430,$B430,AC429,'Analysis raw'!$B$25),0)</f>
        <v>0</v>
      </c>
      <c r="AD430">
        <f>IF('Flight Input'!$AZ430,AC430*'Analysis raw'!$B$26+'Analysis raw'!$B$27,0)</f>
        <v>0</v>
      </c>
      <c r="AE430">
        <f>AD430-'Flight Input'!$AE430</f>
        <v>0</v>
      </c>
    </row>
    <row r="431" spans="1:31" x14ac:dyDescent="0.3">
      <c r="A431">
        <v>429</v>
      </c>
      <c r="B431">
        <f>'Flight Input'!T431</f>
        <v>8.578235000022687</v>
      </c>
      <c r="C431">
        <f>'Flight Input'!X431</f>
        <v>9.8486314274000009</v>
      </c>
      <c r="E431">
        <f>C431-'Analysis raw'!$B$2</f>
        <v>-1.601915342952509E-4</v>
      </c>
      <c r="F431">
        <f>IF('Flight Input'!$AS431,F430+E431*'Flight Input'!$AQ431,0)</f>
        <v>0</v>
      </c>
      <c r="G431">
        <f>IF('Flight Input'!$AZ431,G430+F431*'Flight Input'!$AQ431,0)</f>
        <v>0</v>
      </c>
      <c r="I431">
        <f>C431-'Analysis raw'!$B$3</f>
        <v>-9.5056530793762306E-3</v>
      </c>
      <c r="J431">
        <f>MEDIAN2(E431,'Analysis raw'!$B$12,2)</f>
        <v>-1.601915342952509E-4</v>
      </c>
      <c r="K431">
        <f>AVERAGE2(E431,'Analysis raw'!$B$18,2)</f>
        <v>-1.601915342952509E-4</v>
      </c>
      <c r="M431">
        <f>IF('Flight Input'!$AZ431,M430+E431*'Flight Input'!$AQ431,0)</f>
        <v>0</v>
      </c>
      <c r="N431">
        <f>IF('Flight Input'!$AZ431,N430+M431*'Flight Input'!$AQ431,0)</f>
        <v>0</v>
      </c>
      <c r="O431">
        <f>IF('Flight Input'!$AZ431,N431*'Analysis raw'!$B$4+'Analysis raw'!$B$5,0)</f>
        <v>0</v>
      </c>
      <c r="P431">
        <f>O431-'Flight Input'!$AE431</f>
        <v>0</v>
      </c>
      <c r="R431">
        <f>IF('Flight Input'!$AZ431,R430+J431*'Flight Input'!$AQ431,0)</f>
        <v>0</v>
      </c>
      <c r="S431">
        <f>IF('Flight Input'!$AZ431,S430+R431*'Flight Input'!$AQ431,0)</f>
        <v>0</v>
      </c>
      <c r="T431">
        <f>IF('Flight Input'!$AZ431,S431*'Analysis raw'!$B$13+'Analysis raw'!$B$14,0)</f>
        <v>0</v>
      </c>
      <c r="U431">
        <f>T431-'Flight Input'!$AE431</f>
        <v>0</v>
      </c>
      <c r="W431">
        <f>IF('Flight Input'!$AZ431,W430+K431*'Flight Input'!$AQ431,0)</f>
        <v>0</v>
      </c>
      <c r="X431">
        <f>IF('Flight Input'!$AZ431,X430+W431*'Flight Input'!$AQ431,0)</f>
        <v>0</v>
      </c>
      <c r="Y431">
        <f>IF('Flight Input'!$AZ431,X431*'Analysis raw'!$B$19+'Analysis raw'!$B$20,0)</f>
        <v>0</v>
      </c>
      <c r="Z431">
        <f>Y431-'Flight Input'!$AE431</f>
        <v>0</v>
      </c>
      <c r="AB431">
        <f>IF('Flight Input'!$AZ431,INTEGRAL2(E431,$B431,AB430,'Analysis raw'!$B$24),0)</f>
        <v>0</v>
      </c>
      <c r="AC431">
        <f>IF('Flight Input'!$AZ431,INTEGRAL2(AB431,$B431,AC430,'Analysis raw'!$B$25),0)</f>
        <v>0</v>
      </c>
      <c r="AD431">
        <f>IF('Flight Input'!$AZ431,AC431*'Analysis raw'!$B$26+'Analysis raw'!$B$27,0)</f>
        <v>0</v>
      </c>
      <c r="AE431">
        <f>AD431-'Flight Input'!$AE431</f>
        <v>0</v>
      </c>
    </row>
    <row r="432" spans="1:31" x14ac:dyDescent="0.3">
      <c r="A432">
        <v>430</v>
      </c>
      <c r="B432">
        <f>'Flight Input'!T432</f>
        <v>8.5990890000248328</v>
      </c>
      <c r="C432">
        <f>'Flight Input'!X432</f>
        <v>9.8471408850000017</v>
      </c>
      <c r="E432">
        <f>C432-'Analysis raw'!$B$2</f>
        <v>-1.6507339342943794E-3</v>
      </c>
      <c r="F432">
        <f>IF('Flight Input'!$AS432,F431+E432*'Flight Input'!$AQ432,0)</f>
        <v>0</v>
      </c>
      <c r="G432">
        <f>IF('Flight Input'!$AZ432,G431+F432*'Flight Input'!$AQ432,0)</f>
        <v>0</v>
      </c>
      <c r="I432">
        <f>C432-'Analysis raw'!$B$3</f>
        <v>-1.0996195479375359E-2</v>
      </c>
      <c r="J432">
        <f>MEDIAN2(E432,'Analysis raw'!$B$12,2)</f>
        <v>-1.6507339342943794E-3</v>
      </c>
      <c r="K432">
        <f>AVERAGE2(E432,'Analysis raw'!$B$18,2)</f>
        <v>-1.6507339342943794E-3</v>
      </c>
      <c r="M432">
        <f>IF('Flight Input'!$AZ432,M431+E432*'Flight Input'!$AQ432,0)</f>
        <v>0</v>
      </c>
      <c r="N432">
        <f>IF('Flight Input'!$AZ432,N431+M432*'Flight Input'!$AQ432,0)</f>
        <v>0</v>
      </c>
      <c r="O432">
        <f>IF('Flight Input'!$AZ432,N432*'Analysis raw'!$B$4+'Analysis raw'!$B$5,0)</f>
        <v>0</v>
      </c>
      <c r="P432">
        <f>O432-'Flight Input'!$AE432</f>
        <v>0</v>
      </c>
      <c r="R432">
        <f>IF('Flight Input'!$AZ432,R431+J432*'Flight Input'!$AQ432,0)</f>
        <v>0</v>
      </c>
      <c r="S432">
        <f>IF('Flight Input'!$AZ432,S431+R432*'Flight Input'!$AQ432,0)</f>
        <v>0</v>
      </c>
      <c r="T432">
        <f>IF('Flight Input'!$AZ432,S432*'Analysis raw'!$B$13+'Analysis raw'!$B$14,0)</f>
        <v>0</v>
      </c>
      <c r="U432">
        <f>T432-'Flight Input'!$AE432</f>
        <v>0</v>
      </c>
      <c r="W432">
        <f>IF('Flight Input'!$AZ432,W431+K432*'Flight Input'!$AQ432,0)</f>
        <v>0</v>
      </c>
      <c r="X432">
        <f>IF('Flight Input'!$AZ432,X431+W432*'Flight Input'!$AQ432,0)</f>
        <v>0</v>
      </c>
      <c r="Y432">
        <f>IF('Flight Input'!$AZ432,X432*'Analysis raw'!$B$19+'Analysis raw'!$B$20,0)</f>
        <v>0</v>
      </c>
      <c r="Z432">
        <f>Y432-'Flight Input'!$AE432</f>
        <v>0</v>
      </c>
      <c r="AB432">
        <f>IF('Flight Input'!$AZ432,INTEGRAL2(E432,$B432,AB431,'Analysis raw'!$B$24),0)</f>
        <v>0</v>
      </c>
      <c r="AC432">
        <f>IF('Flight Input'!$AZ432,INTEGRAL2(AB432,$B432,AC431,'Analysis raw'!$B$25),0)</f>
        <v>0</v>
      </c>
      <c r="AD432">
        <f>IF('Flight Input'!$AZ432,AC432*'Analysis raw'!$B$26+'Analysis raw'!$B$27,0)</f>
        <v>0</v>
      </c>
      <c r="AE432">
        <f>AD432-'Flight Input'!$AE432</f>
        <v>0</v>
      </c>
    </row>
    <row r="433" spans="1:31" x14ac:dyDescent="0.3">
      <c r="A433">
        <v>431</v>
      </c>
      <c r="B433">
        <f>'Flight Input'!T433</f>
        <v>8.6184839999768883</v>
      </c>
      <c r="C433">
        <f>'Flight Input'!X433</f>
        <v>9.8472977842000002</v>
      </c>
      <c r="E433">
        <f>C433-'Analysis raw'!$B$2</f>
        <v>-1.4938347342958735E-3</v>
      </c>
      <c r="F433">
        <f>IF('Flight Input'!$AS433,F432+E433*'Flight Input'!$AQ433,0)</f>
        <v>0</v>
      </c>
      <c r="G433">
        <f>IF('Flight Input'!$AZ433,G432+F433*'Flight Input'!$AQ433,0)</f>
        <v>0</v>
      </c>
      <c r="I433">
        <f>C433-'Analysis raw'!$B$3</f>
        <v>-1.0839296279376853E-2</v>
      </c>
      <c r="J433">
        <f>MEDIAN2(E433,'Analysis raw'!$B$12,2)</f>
        <v>-1.4938347342958735E-3</v>
      </c>
      <c r="K433">
        <f>AVERAGE2(E433,'Analysis raw'!$B$18,2)</f>
        <v>-1.4938347342958735E-3</v>
      </c>
      <c r="M433">
        <f>IF('Flight Input'!$AZ433,M432+E433*'Flight Input'!$AQ433,0)</f>
        <v>0</v>
      </c>
      <c r="N433">
        <f>IF('Flight Input'!$AZ433,N432+M433*'Flight Input'!$AQ433,0)</f>
        <v>0</v>
      </c>
      <c r="O433">
        <f>IF('Flight Input'!$AZ433,N433*'Analysis raw'!$B$4+'Analysis raw'!$B$5,0)</f>
        <v>0</v>
      </c>
      <c r="P433">
        <f>O433-'Flight Input'!$AE433</f>
        <v>0</v>
      </c>
      <c r="R433">
        <f>IF('Flight Input'!$AZ433,R432+J433*'Flight Input'!$AQ433,0)</f>
        <v>0</v>
      </c>
      <c r="S433">
        <f>IF('Flight Input'!$AZ433,S432+R433*'Flight Input'!$AQ433,0)</f>
        <v>0</v>
      </c>
      <c r="T433">
        <f>IF('Flight Input'!$AZ433,S433*'Analysis raw'!$B$13+'Analysis raw'!$B$14,0)</f>
        <v>0</v>
      </c>
      <c r="U433">
        <f>T433-'Flight Input'!$AE433</f>
        <v>0</v>
      </c>
      <c r="W433">
        <f>IF('Flight Input'!$AZ433,W432+K433*'Flight Input'!$AQ433,0)</f>
        <v>0</v>
      </c>
      <c r="X433">
        <f>IF('Flight Input'!$AZ433,X432+W433*'Flight Input'!$AQ433,0)</f>
        <v>0</v>
      </c>
      <c r="Y433">
        <f>IF('Flight Input'!$AZ433,X433*'Analysis raw'!$B$19+'Analysis raw'!$B$20,0)</f>
        <v>0</v>
      </c>
      <c r="Z433">
        <f>Y433-'Flight Input'!$AE433</f>
        <v>0</v>
      </c>
      <c r="AB433">
        <f>IF('Flight Input'!$AZ433,INTEGRAL2(E433,$B433,AB432,'Analysis raw'!$B$24),0)</f>
        <v>0</v>
      </c>
      <c r="AC433">
        <f>IF('Flight Input'!$AZ433,INTEGRAL2(AB433,$B433,AC432,'Analysis raw'!$B$25),0)</f>
        <v>0</v>
      </c>
      <c r="AD433">
        <f>IF('Flight Input'!$AZ433,AC433*'Analysis raw'!$B$26+'Analysis raw'!$B$27,0)</f>
        <v>0</v>
      </c>
      <c r="AE433">
        <f>AD433-'Flight Input'!$AE433</f>
        <v>0</v>
      </c>
    </row>
    <row r="434" spans="1:31" x14ac:dyDescent="0.3">
      <c r="A434">
        <v>432</v>
      </c>
      <c r="B434">
        <f>'Flight Input'!T434</f>
        <v>8.63903299998492</v>
      </c>
      <c r="C434">
        <f>'Flight Input'!X434</f>
        <v>9.846709412200001</v>
      </c>
      <c r="E434">
        <f>C434-'Analysis raw'!$B$2</f>
        <v>-2.0822067342951556E-3</v>
      </c>
      <c r="F434">
        <f>IF('Flight Input'!$AS434,F433+E434*'Flight Input'!$AQ434,0)</f>
        <v>0</v>
      </c>
      <c r="G434">
        <f>IF('Flight Input'!$AZ434,G433+F434*'Flight Input'!$AQ434,0)</f>
        <v>0</v>
      </c>
      <c r="I434">
        <f>C434-'Analysis raw'!$B$3</f>
        <v>-1.1427668279376135E-2</v>
      </c>
      <c r="J434">
        <f>MEDIAN2(E434,'Analysis raw'!$B$12,2)</f>
        <v>-2.0822067342951556E-3</v>
      </c>
      <c r="K434">
        <f>AVERAGE2(E434,'Analysis raw'!$B$18,2)</f>
        <v>-2.0822067342951556E-3</v>
      </c>
      <c r="M434">
        <f>IF('Flight Input'!$AZ434,M433+E434*'Flight Input'!$AQ434,0)</f>
        <v>0</v>
      </c>
      <c r="N434">
        <f>IF('Flight Input'!$AZ434,N433+M434*'Flight Input'!$AQ434,0)</f>
        <v>0</v>
      </c>
      <c r="O434">
        <f>IF('Flight Input'!$AZ434,N434*'Analysis raw'!$B$4+'Analysis raw'!$B$5,0)</f>
        <v>0</v>
      </c>
      <c r="P434">
        <f>O434-'Flight Input'!$AE434</f>
        <v>0</v>
      </c>
      <c r="R434">
        <f>IF('Flight Input'!$AZ434,R433+J434*'Flight Input'!$AQ434,0)</f>
        <v>0</v>
      </c>
      <c r="S434">
        <f>IF('Flight Input'!$AZ434,S433+R434*'Flight Input'!$AQ434,0)</f>
        <v>0</v>
      </c>
      <c r="T434">
        <f>IF('Flight Input'!$AZ434,S434*'Analysis raw'!$B$13+'Analysis raw'!$B$14,0)</f>
        <v>0</v>
      </c>
      <c r="U434">
        <f>T434-'Flight Input'!$AE434</f>
        <v>0</v>
      </c>
      <c r="W434">
        <f>IF('Flight Input'!$AZ434,W433+K434*'Flight Input'!$AQ434,0)</f>
        <v>0</v>
      </c>
      <c r="X434">
        <f>IF('Flight Input'!$AZ434,X433+W434*'Flight Input'!$AQ434,0)</f>
        <v>0</v>
      </c>
      <c r="Y434">
        <f>IF('Flight Input'!$AZ434,X434*'Analysis raw'!$B$19+'Analysis raw'!$B$20,0)</f>
        <v>0</v>
      </c>
      <c r="Z434">
        <f>Y434-'Flight Input'!$AE434</f>
        <v>0</v>
      </c>
      <c r="AB434">
        <f>IF('Flight Input'!$AZ434,INTEGRAL2(E434,$B434,AB433,'Analysis raw'!$B$24),0)</f>
        <v>0</v>
      </c>
      <c r="AC434">
        <f>IF('Flight Input'!$AZ434,INTEGRAL2(AB434,$B434,AC433,'Analysis raw'!$B$25),0)</f>
        <v>0</v>
      </c>
      <c r="AD434">
        <f>IF('Flight Input'!$AZ434,AC434*'Analysis raw'!$B$26+'Analysis raw'!$B$27,0)</f>
        <v>0</v>
      </c>
      <c r="AE434">
        <f>AD434-'Flight Input'!$AE434</f>
        <v>0</v>
      </c>
    </row>
    <row r="435" spans="1:31" x14ac:dyDescent="0.3">
      <c r="A435">
        <v>433</v>
      </c>
      <c r="B435">
        <f>'Flight Input'!T435</f>
        <v>8.6596999999601394</v>
      </c>
      <c r="C435">
        <f>'Flight Input'!X435</f>
        <v>9.8467976680000007</v>
      </c>
      <c r="E435">
        <f>C435-'Analysis raw'!$B$2</f>
        <v>-1.9939509342954409E-3</v>
      </c>
      <c r="F435">
        <f>IF('Flight Input'!$AS435,F434+E435*'Flight Input'!$AQ435,0)</f>
        <v>0</v>
      </c>
      <c r="G435">
        <f>IF('Flight Input'!$AZ435,G434+F435*'Flight Input'!$AQ435,0)</f>
        <v>0</v>
      </c>
      <c r="I435">
        <f>C435-'Analysis raw'!$B$3</f>
        <v>-1.1339412479376421E-2</v>
      </c>
      <c r="J435">
        <f>MEDIAN2(E435,'Analysis raw'!$B$12,2)</f>
        <v>-1.9939509342954409E-3</v>
      </c>
      <c r="K435">
        <f>AVERAGE2(E435,'Analysis raw'!$B$18,2)</f>
        <v>-1.9939509342954409E-3</v>
      </c>
      <c r="M435">
        <f>IF('Flight Input'!$AZ435,M434+E435*'Flight Input'!$AQ435,0)</f>
        <v>0</v>
      </c>
      <c r="N435">
        <f>IF('Flight Input'!$AZ435,N434+M435*'Flight Input'!$AQ435,0)</f>
        <v>0</v>
      </c>
      <c r="O435">
        <f>IF('Flight Input'!$AZ435,N435*'Analysis raw'!$B$4+'Analysis raw'!$B$5,0)</f>
        <v>0</v>
      </c>
      <c r="P435">
        <f>O435-'Flight Input'!$AE435</f>
        <v>0</v>
      </c>
      <c r="R435">
        <f>IF('Flight Input'!$AZ435,R434+J435*'Flight Input'!$AQ435,0)</f>
        <v>0</v>
      </c>
      <c r="S435">
        <f>IF('Flight Input'!$AZ435,S434+R435*'Flight Input'!$AQ435,0)</f>
        <v>0</v>
      </c>
      <c r="T435">
        <f>IF('Flight Input'!$AZ435,S435*'Analysis raw'!$B$13+'Analysis raw'!$B$14,0)</f>
        <v>0</v>
      </c>
      <c r="U435">
        <f>T435-'Flight Input'!$AE435</f>
        <v>0</v>
      </c>
      <c r="W435">
        <f>IF('Flight Input'!$AZ435,W434+K435*'Flight Input'!$AQ435,0)</f>
        <v>0</v>
      </c>
      <c r="X435">
        <f>IF('Flight Input'!$AZ435,X434+W435*'Flight Input'!$AQ435,0)</f>
        <v>0</v>
      </c>
      <c r="Y435">
        <f>IF('Flight Input'!$AZ435,X435*'Analysis raw'!$B$19+'Analysis raw'!$B$20,0)</f>
        <v>0</v>
      </c>
      <c r="Z435">
        <f>Y435-'Flight Input'!$AE435</f>
        <v>0</v>
      </c>
      <c r="AB435">
        <f>IF('Flight Input'!$AZ435,INTEGRAL2(E435,$B435,AB434,'Analysis raw'!$B$24),0)</f>
        <v>0</v>
      </c>
      <c r="AC435">
        <f>IF('Flight Input'!$AZ435,INTEGRAL2(AB435,$B435,AC434,'Analysis raw'!$B$25),0)</f>
        <v>0</v>
      </c>
      <c r="AD435">
        <f>IF('Flight Input'!$AZ435,AC435*'Analysis raw'!$B$26+'Analysis raw'!$B$27,0)</f>
        <v>0</v>
      </c>
      <c r="AE435">
        <f>AD435-'Flight Input'!$AE435</f>
        <v>0</v>
      </c>
    </row>
    <row r="436" spans="1:31" x14ac:dyDescent="0.3">
      <c r="A436">
        <v>434</v>
      </c>
      <c r="B436">
        <f>'Flight Input'!T436</f>
        <v>8.680547000025399</v>
      </c>
      <c r="C436">
        <f>'Flight Input'!X436</f>
        <v>9.8467584431999988</v>
      </c>
      <c r="E436">
        <f>C436-'Analysis raw'!$B$2</f>
        <v>-2.0331757342972878E-3</v>
      </c>
      <c r="F436">
        <f>IF('Flight Input'!$AS436,F435+E436*'Flight Input'!$AQ436,0)</f>
        <v>0</v>
      </c>
      <c r="G436">
        <f>IF('Flight Input'!$AZ436,G435+F436*'Flight Input'!$AQ436,0)</f>
        <v>0</v>
      </c>
      <c r="I436">
        <f>C436-'Analysis raw'!$B$3</f>
        <v>-1.1378637279378268E-2</v>
      </c>
      <c r="J436">
        <f>MEDIAN2(E436,'Analysis raw'!$B$12,2)</f>
        <v>-2.0331757342972878E-3</v>
      </c>
      <c r="K436">
        <f>AVERAGE2(E436,'Analysis raw'!$B$18,2)</f>
        <v>-2.0331757342972878E-3</v>
      </c>
      <c r="M436">
        <f>IF('Flight Input'!$AZ436,M435+E436*'Flight Input'!$AQ436,0)</f>
        <v>0</v>
      </c>
      <c r="N436">
        <f>IF('Flight Input'!$AZ436,N435+M436*'Flight Input'!$AQ436,0)</f>
        <v>0</v>
      </c>
      <c r="O436">
        <f>IF('Flight Input'!$AZ436,N436*'Analysis raw'!$B$4+'Analysis raw'!$B$5,0)</f>
        <v>0</v>
      </c>
      <c r="P436">
        <f>O436-'Flight Input'!$AE436</f>
        <v>0</v>
      </c>
      <c r="R436">
        <f>IF('Flight Input'!$AZ436,R435+J436*'Flight Input'!$AQ436,0)</f>
        <v>0</v>
      </c>
      <c r="S436">
        <f>IF('Flight Input'!$AZ436,S435+R436*'Flight Input'!$AQ436,0)</f>
        <v>0</v>
      </c>
      <c r="T436">
        <f>IF('Flight Input'!$AZ436,S436*'Analysis raw'!$B$13+'Analysis raw'!$B$14,0)</f>
        <v>0</v>
      </c>
      <c r="U436">
        <f>T436-'Flight Input'!$AE436</f>
        <v>0</v>
      </c>
      <c r="W436">
        <f>IF('Flight Input'!$AZ436,W435+K436*'Flight Input'!$AQ436,0)</f>
        <v>0</v>
      </c>
      <c r="X436">
        <f>IF('Flight Input'!$AZ436,X435+W436*'Flight Input'!$AQ436,0)</f>
        <v>0</v>
      </c>
      <c r="Y436">
        <f>IF('Flight Input'!$AZ436,X436*'Analysis raw'!$B$19+'Analysis raw'!$B$20,0)</f>
        <v>0</v>
      </c>
      <c r="Z436">
        <f>Y436-'Flight Input'!$AE436</f>
        <v>0</v>
      </c>
      <c r="AB436">
        <f>IF('Flight Input'!$AZ436,INTEGRAL2(E436,$B436,AB435,'Analysis raw'!$B$24),0)</f>
        <v>0</v>
      </c>
      <c r="AC436">
        <f>IF('Flight Input'!$AZ436,INTEGRAL2(AB436,$B436,AC435,'Analysis raw'!$B$25),0)</f>
        <v>0</v>
      </c>
      <c r="AD436">
        <f>IF('Flight Input'!$AZ436,AC436*'Analysis raw'!$B$26+'Analysis raw'!$B$27,0)</f>
        <v>0</v>
      </c>
      <c r="AE436">
        <f>AD436-'Flight Input'!$AE436</f>
        <v>0</v>
      </c>
    </row>
    <row r="437" spans="1:31" x14ac:dyDescent="0.3">
      <c r="A437">
        <v>435</v>
      </c>
      <c r="B437">
        <f>'Flight Input'!T437</f>
        <v>8.6991060000145808</v>
      </c>
      <c r="C437">
        <f>'Flight Input'!X437</f>
        <v>9.8474448771999992</v>
      </c>
      <c r="E437">
        <f>C437-'Analysis raw'!$B$2</f>
        <v>-1.3467417342969412E-3</v>
      </c>
      <c r="F437">
        <f>IF('Flight Input'!$AS437,F436+E437*'Flight Input'!$AQ437,0)</f>
        <v>0</v>
      </c>
      <c r="G437">
        <f>IF('Flight Input'!$AZ437,G436+F437*'Flight Input'!$AQ437,0)</f>
        <v>0</v>
      </c>
      <c r="I437">
        <f>C437-'Analysis raw'!$B$3</f>
        <v>-1.0692203279377921E-2</v>
      </c>
      <c r="J437">
        <f>MEDIAN2(E437,'Analysis raw'!$B$12,2)</f>
        <v>-1.3467417342969412E-3</v>
      </c>
      <c r="K437">
        <f>AVERAGE2(E437,'Analysis raw'!$B$18,2)</f>
        <v>-1.3467417342969412E-3</v>
      </c>
      <c r="M437">
        <f>IF('Flight Input'!$AZ437,M436+E437*'Flight Input'!$AQ437,0)</f>
        <v>0</v>
      </c>
      <c r="N437">
        <f>IF('Flight Input'!$AZ437,N436+M437*'Flight Input'!$AQ437,0)</f>
        <v>0</v>
      </c>
      <c r="O437">
        <f>IF('Flight Input'!$AZ437,N437*'Analysis raw'!$B$4+'Analysis raw'!$B$5,0)</f>
        <v>0</v>
      </c>
      <c r="P437">
        <f>O437-'Flight Input'!$AE437</f>
        <v>0</v>
      </c>
      <c r="R437">
        <f>IF('Flight Input'!$AZ437,R436+J437*'Flight Input'!$AQ437,0)</f>
        <v>0</v>
      </c>
      <c r="S437">
        <f>IF('Flight Input'!$AZ437,S436+R437*'Flight Input'!$AQ437,0)</f>
        <v>0</v>
      </c>
      <c r="T437">
        <f>IF('Flight Input'!$AZ437,S437*'Analysis raw'!$B$13+'Analysis raw'!$B$14,0)</f>
        <v>0</v>
      </c>
      <c r="U437">
        <f>T437-'Flight Input'!$AE437</f>
        <v>0</v>
      </c>
      <c r="W437">
        <f>IF('Flight Input'!$AZ437,W436+K437*'Flight Input'!$AQ437,0)</f>
        <v>0</v>
      </c>
      <c r="X437">
        <f>IF('Flight Input'!$AZ437,X436+W437*'Flight Input'!$AQ437,0)</f>
        <v>0</v>
      </c>
      <c r="Y437">
        <f>IF('Flight Input'!$AZ437,X437*'Analysis raw'!$B$19+'Analysis raw'!$B$20,0)</f>
        <v>0</v>
      </c>
      <c r="Z437">
        <f>Y437-'Flight Input'!$AE437</f>
        <v>0</v>
      </c>
      <c r="AB437">
        <f>IF('Flight Input'!$AZ437,INTEGRAL2(E437,$B437,AB436,'Analysis raw'!$B$24),0)</f>
        <v>0</v>
      </c>
      <c r="AC437">
        <f>IF('Flight Input'!$AZ437,INTEGRAL2(AB437,$B437,AC436,'Analysis raw'!$B$25),0)</f>
        <v>0</v>
      </c>
      <c r="AD437">
        <f>IF('Flight Input'!$AZ437,AC437*'Analysis raw'!$B$26+'Analysis raw'!$B$27,0)</f>
        <v>0</v>
      </c>
      <c r="AE437">
        <f>AD437-'Flight Input'!$AE437</f>
        <v>0</v>
      </c>
    </row>
    <row r="438" spans="1:31" x14ac:dyDescent="0.3">
      <c r="A438">
        <v>436</v>
      </c>
      <c r="B438">
        <f>'Flight Input'!T438</f>
        <v>8.7199509999481961</v>
      </c>
      <c r="C438">
        <f>'Flight Input'!X438</f>
        <v>9.8477880942000002</v>
      </c>
      <c r="E438">
        <f>C438-'Analysis raw'!$B$2</f>
        <v>-1.0035247342958797E-3</v>
      </c>
      <c r="F438">
        <f>IF('Flight Input'!$AS438,F437+E438*'Flight Input'!$AQ438,0)</f>
        <v>0</v>
      </c>
      <c r="G438">
        <f>IF('Flight Input'!$AZ438,G437+F438*'Flight Input'!$AQ438,0)</f>
        <v>0</v>
      </c>
      <c r="I438">
        <f>C438-'Analysis raw'!$B$3</f>
        <v>-1.0348986279376859E-2</v>
      </c>
      <c r="J438">
        <f>MEDIAN2(E438,'Analysis raw'!$B$12,2)</f>
        <v>-1.0035247342958797E-3</v>
      </c>
      <c r="K438">
        <f>AVERAGE2(E438,'Analysis raw'!$B$18,2)</f>
        <v>-1.0035247342958797E-3</v>
      </c>
      <c r="M438">
        <f>IF('Flight Input'!$AZ438,M437+E438*'Flight Input'!$AQ438,0)</f>
        <v>0</v>
      </c>
      <c r="N438">
        <f>IF('Flight Input'!$AZ438,N437+M438*'Flight Input'!$AQ438,0)</f>
        <v>0</v>
      </c>
      <c r="O438">
        <f>IF('Flight Input'!$AZ438,N438*'Analysis raw'!$B$4+'Analysis raw'!$B$5,0)</f>
        <v>0</v>
      </c>
      <c r="P438">
        <f>O438-'Flight Input'!$AE438</f>
        <v>0</v>
      </c>
      <c r="R438">
        <f>IF('Flight Input'!$AZ438,R437+J438*'Flight Input'!$AQ438,0)</f>
        <v>0</v>
      </c>
      <c r="S438">
        <f>IF('Flight Input'!$AZ438,S437+R438*'Flight Input'!$AQ438,0)</f>
        <v>0</v>
      </c>
      <c r="T438">
        <f>IF('Flight Input'!$AZ438,S438*'Analysis raw'!$B$13+'Analysis raw'!$B$14,0)</f>
        <v>0</v>
      </c>
      <c r="U438">
        <f>T438-'Flight Input'!$AE438</f>
        <v>0</v>
      </c>
      <c r="W438">
        <f>IF('Flight Input'!$AZ438,W437+K438*'Flight Input'!$AQ438,0)</f>
        <v>0</v>
      </c>
      <c r="X438">
        <f>IF('Flight Input'!$AZ438,X437+W438*'Flight Input'!$AQ438,0)</f>
        <v>0</v>
      </c>
      <c r="Y438">
        <f>IF('Flight Input'!$AZ438,X438*'Analysis raw'!$B$19+'Analysis raw'!$B$20,0)</f>
        <v>0</v>
      </c>
      <c r="Z438">
        <f>Y438-'Flight Input'!$AE438</f>
        <v>0</v>
      </c>
      <c r="AB438">
        <f>IF('Flight Input'!$AZ438,INTEGRAL2(E438,$B438,AB437,'Analysis raw'!$B$24),0)</f>
        <v>0</v>
      </c>
      <c r="AC438">
        <f>IF('Flight Input'!$AZ438,INTEGRAL2(AB438,$B438,AC437,'Analysis raw'!$B$25),0)</f>
        <v>0</v>
      </c>
      <c r="AD438">
        <f>IF('Flight Input'!$AZ438,AC438*'Analysis raw'!$B$26+'Analysis raw'!$B$27,0)</f>
        <v>0</v>
      </c>
      <c r="AE438">
        <f>AD438-'Flight Input'!$AE438</f>
        <v>0</v>
      </c>
    </row>
    <row r="439" spans="1:31" x14ac:dyDescent="0.3">
      <c r="A439">
        <v>437</v>
      </c>
      <c r="B439">
        <f>'Flight Input'!T439</f>
        <v>8.7393050000537187</v>
      </c>
      <c r="C439">
        <f>'Flight Input'!X439</f>
        <v>9.8502984813999994</v>
      </c>
      <c r="E439">
        <f>C439-'Analysis raw'!$B$2</f>
        <v>1.506862465703307E-3</v>
      </c>
      <c r="F439">
        <f>IF('Flight Input'!$AS439,F438+E439*'Flight Input'!$AQ439,0)</f>
        <v>0</v>
      </c>
      <c r="G439">
        <f>IF('Flight Input'!$AZ439,G438+F439*'Flight Input'!$AQ439,0)</f>
        <v>0</v>
      </c>
      <c r="I439">
        <f>C439-'Analysis raw'!$B$3</f>
        <v>-7.8385990793776728E-3</v>
      </c>
      <c r="J439">
        <f>MEDIAN2(E439,'Analysis raw'!$B$12,2)</f>
        <v>1.506862465703307E-3</v>
      </c>
      <c r="K439">
        <f>AVERAGE2(E439,'Analysis raw'!$B$18,2)</f>
        <v>1.506862465703307E-3</v>
      </c>
      <c r="M439">
        <f>IF('Flight Input'!$AZ439,M438+E439*'Flight Input'!$AQ439,0)</f>
        <v>0</v>
      </c>
      <c r="N439">
        <f>IF('Flight Input'!$AZ439,N438+M439*'Flight Input'!$AQ439,0)</f>
        <v>0</v>
      </c>
      <c r="O439">
        <f>IF('Flight Input'!$AZ439,N439*'Analysis raw'!$B$4+'Analysis raw'!$B$5,0)</f>
        <v>0</v>
      </c>
      <c r="P439">
        <f>O439-'Flight Input'!$AE439</f>
        <v>0</v>
      </c>
      <c r="R439">
        <f>IF('Flight Input'!$AZ439,R438+J439*'Flight Input'!$AQ439,0)</f>
        <v>0</v>
      </c>
      <c r="S439">
        <f>IF('Flight Input'!$AZ439,S438+R439*'Flight Input'!$AQ439,0)</f>
        <v>0</v>
      </c>
      <c r="T439">
        <f>IF('Flight Input'!$AZ439,S439*'Analysis raw'!$B$13+'Analysis raw'!$B$14,0)</f>
        <v>0</v>
      </c>
      <c r="U439">
        <f>T439-'Flight Input'!$AE439</f>
        <v>0</v>
      </c>
      <c r="W439">
        <f>IF('Flight Input'!$AZ439,W438+K439*'Flight Input'!$AQ439,0)</f>
        <v>0</v>
      </c>
      <c r="X439">
        <f>IF('Flight Input'!$AZ439,X438+W439*'Flight Input'!$AQ439,0)</f>
        <v>0</v>
      </c>
      <c r="Y439">
        <f>IF('Flight Input'!$AZ439,X439*'Analysis raw'!$B$19+'Analysis raw'!$B$20,0)</f>
        <v>0</v>
      </c>
      <c r="Z439">
        <f>Y439-'Flight Input'!$AE439</f>
        <v>0</v>
      </c>
      <c r="AB439">
        <f>IF('Flight Input'!$AZ439,INTEGRAL2(E439,$B439,AB438,'Analysis raw'!$B$24),0)</f>
        <v>0</v>
      </c>
      <c r="AC439">
        <f>IF('Flight Input'!$AZ439,INTEGRAL2(AB439,$B439,AC438,'Analysis raw'!$B$25),0)</f>
        <v>0</v>
      </c>
      <c r="AD439">
        <f>IF('Flight Input'!$AZ439,AC439*'Analysis raw'!$B$26+'Analysis raw'!$B$27,0)</f>
        <v>0</v>
      </c>
      <c r="AE439">
        <f>AD439-'Flight Input'!$AE439</f>
        <v>0</v>
      </c>
    </row>
    <row r="440" spans="1:31" x14ac:dyDescent="0.3">
      <c r="A440">
        <v>438</v>
      </c>
      <c r="B440">
        <f>'Flight Input'!T440</f>
        <v>8.7594459999818355</v>
      </c>
      <c r="C440">
        <f>'Flight Input'!X440</f>
        <v>9.8492884428000007</v>
      </c>
      <c r="E440">
        <f>C440-'Analysis raw'!$B$2</f>
        <v>4.9682386570459869E-4</v>
      </c>
      <c r="F440">
        <f>IF('Flight Input'!$AS440,F439+E440*'Flight Input'!$AQ440,0)</f>
        <v>0</v>
      </c>
      <c r="G440">
        <f>IF('Flight Input'!$AZ440,G439+F440*'Flight Input'!$AQ440,0)</f>
        <v>0</v>
      </c>
      <c r="I440">
        <f>C440-'Analysis raw'!$B$3</f>
        <v>-8.848637679376381E-3</v>
      </c>
      <c r="J440">
        <f>MEDIAN2(E440,'Analysis raw'!$B$12,2)</f>
        <v>4.9682386570459869E-4</v>
      </c>
      <c r="K440">
        <f>AVERAGE2(E440,'Analysis raw'!$B$18,2)</f>
        <v>4.9682386570459869E-4</v>
      </c>
      <c r="M440">
        <f>IF('Flight Input'!$AZ440,M439+E440*'Flight Input'!$AQ440,0)</f>
        <v>0</v>
      </c>
      <c r="N440">
        <f>IF('Flight Input'!$AZ440,N439+M440*'Flight Input'!$AQ440,0)</f>
        <v>0</v>
      </c>
      <c r="O440">
        <f>IF('Flight Input'!$AZ440,N440*'Analysis raw'!$B$4+'Analysis raw'!$B$5,0)</f>
        <v>0</v>
      </c>
      <c r="P440">
        <f>O440-'Flight Input'!$AE440</f>
        <v>0</v>
      </c>
      <c r="R440">
        <f>IF('Flight Input'!$AZ440,R439+J440*'Flight Input'!$AQ440,0)</f>
        <v>0</v>
      </c>
      <c r="S440">
        <f>IF('Flight Input'!$AZ440,S439+R440*'Flight Input'!$AQ440,0)</f>
        <v>0</v>
      </c>
      <c r="T440">
        <f>IF('Flight Input'!$AZ440,S440*'Analysis raw'!$B$13+'Analysis raw'!$B$14,0)</f>
        <v>0</v>
      </c>
      <c r="U440">
        <f>T440-'Flight Input'!$AE440</f>
        <v>0</v>
      </c>
      <c r="W440">
        <f>IF('Flight Input'!$AZ440,W439+K440*'Flight Input'!$AQ440,0)</f>
        <v>0</v>
      </c>
      <c r="X440">
        <f>IF('Flight Input'!$AZ440,X439+W440*'Flight Input'!$AQ440,0)</f>
        <v>0</v>
      </c>
      <c r="Y440">
        <f>IF('Flight Input'!$AZ440,X440*'Analysis raw'!$B$19+'Analysis raw'!$B$20,0)</f>
        <v>0</v>
      </c>
      <c r="Z440">
        <f>Y440-'Flight Input'!$AE440</f>
        <v>0</v>
      </c>
      <c r="AB440">
        <f>IF('Flight Input'!$AZ440,INTEGRAL2(E440,$B440,AB439,'Analysis raw'!$B$24),0)</f>
        <v>0</v>
      </c>
      <c r="AC440">
        <f>IF('Flight Input'!$AZ440,INTEGRAL2(AB440,$B440,AC439,'Analysis raw'!$B$25),0)</f>
        <v>0</v>
      </c>
      <c r="AD440">
        <f>IF('Flight Input'!$AZ440,AC440*'Analysis raw'!$B$26+'Analysis raw'!$B$27,0)</f>
        <v>0</v>
      </c>
      <c r="AE440">
        <f>AD440-'Flight Input'!$AE440</f>
        <v>0</v>
      </c>
    </row>
    <row r="441" spans="1:31" x14ac:dyDescent="0.3">
      <c r="A441">
        <v>439</v>
      </c>
      <c r="B441">
        <f>'Flight Input'!T441</f>
        <v>8.7795390000101179</v>
      </c>
      <c r="C441">
        <f>'Flight Input'!X441</f>
        <v>9.8462681332000006</v>
      </c>
      <c r="E441">
        <f>C441-'Analysis raw'!$B$2</f>
        <v>-2.5234857342955053E-3</v>
      </c>
      <c r="F441">
        <f>IF('Flight Input'!$AS441,F440+E441*'Flight Input'!$AQ441,0)</f>
        <v>0</v>
      </c>
      <c r="G441">
        <f>IF('Flight Input'!$AZ441,G440+F441*'Flight Input'!$AQ441,0)</f>
        <v>0</v>
      </c>
      <c r="I441">
        <f>C441-'Analysis raw'!$B$3</f>
        <v>-1.1868947279376485E-2</v>
      </c>
      <c r="J441">
        <f>MEDIAN2(E441,'Analysis raw'!$B$12,2)</f>
        <v>-2.5234857342955053E-3</v>
      </c>
      <c r="K441">
        <f>AVERAGE2(E441,'Analysis raw'!$B$18,2)</f>
        <v>-2.5234857342955053E-3</v>
      </c>
      <c r="M441">
        <f>IF('Flight Input'!$AZ441,M440+E441*'Flight Input'!$AQ441,0)</f>
        <v>0</v>
      </c>
      <c r="N441">
        <f>IF('Flight Input'!$AZ441,N440+M441*'Flight Input'!$AQ441,0)</f>
        <v>0</v>
      </c>
      <c r="O441">
        <f>IF('Flight Input'!$AZ441,N441*'Analysis raw'!$B$4+'Analysis raw'!$B$5,0)</f>
        <v>0</v>
      </c>
      <c r="P441">
        <f>O441-'Flight Input'!$AE441</f>
        <v>0</v>
      </c>
      <c r="R441">
        <f>IF('Flight Input'!$AZ441,R440+J441*'Flight Input'!$AQ441,0)</f>
        <v>0</v>
      </c>
      <c r="S441">
        <f>IF('Flight Input'!$AZ441,S440+R441*'Flight Input'!$AQ441,0)</f>
        <v>0</v>
      </c>
      <c r="T441">
        <f>IF('Flight Input'!$AZ441,S441*'Analysis raw'!$B$13+'Analysis raw'!$B$14,0)</f>
        <v>0</v>
      </c>
      <c r="U441">
        <f>T441-'Flight Input'!$AE441</f>
        <v>0</v>
      </c>
      <c r="W441">
        <f>IF('Flight Input'!$AZ441,W440+K441*'Flight Input'!$AQ441,0)</f>
        <v>0</v>
      </c>
      <c r="X441">
        <f>IF('Flight Input'!$AZ441,X440+W441*'Flight Input'!$AQ441,0)</f>
        <v>0</v>
      </c>
      <c r="Y441">
        <f>IF('Flight Input'!$AZ441,X441*'Analysis raw'!$B$19+'Analysis raw'!$B$20,0)</f>
        <v>0</v>
      </c>
      <c r="Z441">
        <f>Y441-'Flight Input'!$AE441</f>
        <v>0</v>
      </c>
      <c r="AB441">
        <f>IF('Flight Input'!$AZ441,INTEGRAL2(E441,$B441,AB440,'Analysis raw'!$B$24),0)</f>
        <v>0</v>
      </c>
      <c r="AC441">
        <f>IF('Flight Input'!$AZ441,INTEGRAL2(AB441,$B441,AC440,'Analysis raw'!$B$25),0)</f>
        <v>0</v>
      </c>
      <c r="AD441">
        <f>IF('Flight Input'!$AZ441,AC441*'Analysis raw'!$B$26+'Analysis raw'!$B$27,0)</f>
        <v>0</v>
      </c>
      <c r="AE441">
        <f>AD441-'Flight Input'!$AE441</f>
        <v>0</v>
      </c>
    </row>
    <row r="442" spans="1:31" x14ac:dyDescent="0.3">
      <c r="A442">
        <v>440</v>
      </c>
      <c r="B442">
        <f>'Flight Input'!T442</f>
        <v>8.8006270000478253</v>
      </c>
      <c r="C442">
        <f>'Flight Input'!X442</f>
        <v>9.8469251486000005</v>
      </c>
      <c r="E442">
        <f>C442-'Analysis raw'!$B$2</f>
        <v>-1.8664703342956557E-3</v>
      </c>
      <c r="F442">
        <f>IF('Flight Input'!$AS442,F441+E442*'Flight Input'!$AQ442,0)</f>
        <v>0</v>
      </c>
      <c r="G442">
        <f>IF('Flight Input'!$AZ442,G441+F442*'Flight Input'!$AQ442,0)</f>
        <v>0</v>
      </c>
      <c r="I442">
        <f>C442-'Analysis raw'!$B$3</f>
        <v>-1.1211931879376635E-2</v>
      </c>
      <c r="J442">
        <f>MEDIAN2(E442,'Analysis raw'!$B$12,2)</f>
        <v>-1.8664703342956557E-3</v>
      </c>
      <c r="K442">
        <f>AVERAGE2(E442,'Analysis raw'!$B$18,2)</f>
        <v>-1.8664703342956557E-3</v>
      </c>
      <c r="M442">
        <f>IF('Flight Input'!$AZ442,M441+E442*'Flight Input'!$AQ442,0)</f>
        <v>0</v>
      </c>
      <c r="N442">
        <f>IF('Flight Input'!$AZ442,N441+M442*'Flight Input'!$AQ442,0)</f>
        <v>0</v>
      </c>
      <c r="O442">
        <f>IF('Flight Input'!$AZ442,N442*'Analysis raw'!$B$4+'Analysis raw'!$B$5,0)</f>
        <v>0</v>
      </c>
      <c r="P442">
        <f>O442-'Flight Input'!$AE442</f>
        <v>0</v>
      </c>
      <c r="R442">
        <f>IF('Flight Input'!$AZ442,R441+J442*'Flight Input'!$AQ442,0)</f>
        <v>0</v>
      </c>
      <c r="S442">
        <f>IF('Flight Input'!$AZ442,S441+R442*'Flight Input'!$AQ442,0)</f>
        <v>0</v>
      </c>
      <c r="T442">
        <f>IF('Flight Input'!$AZ442,S442*'Analysis raw'!$B$13+'Analysis raw'!$B$14,0)</f>
        <v>0</v>
      </c>
      <c r="U442">
        <f>T442-'Flight Input'!$AE442</f>
        <v>0</v>
      </c>
      <c r="W442">
        <f>IF('Flight Input'!$AZ442,W441+K442*'Flight Input'!$AQ442,0)</f>
        <v>0</v>
      </c>
      <c r="X442">
        <f>IF('Flight Input'!$AZ442,X441+W442*'Flight Input'!$AQ442,0)</f>
        <v>0</v>
      </c>
      <c r="Y442">
        <f>IF('Flight Input'!$AZ442,X442*'Analysis raw'!$B$19+'Analysis raw'!$B$20,0)</f>
        <v>0</v>
      </c>
      <c r="Z442">
        <f>Y442-'Flight Input'!$AE442</f>
        <v>0</v>
      </c>
      <c r="AB442">
        <f>IF('Flight Input'!$AZ442,INTEGRAL2(E442,$B442,AB441,'Analysis raw'!$B$24),0)</f>
        <v>0</v>
      </c>
      <c r="AC442">
        <f>IF('Flight Input'!$AZ442,INTEGRAL2(AB442,$B442,AC441,'Analysis raw'!$B$25),0)</f>
        <v>0</v>
      </c>
      <c r="AD442">
        <f>IF('Flight Input'!$AZ442,AC442*'Analysis raw'!$B$26+'Analysis raw'!$B$27,0)</f>
        <v>0</v>
      </c>
      <c r="AE442">
        <f>AD442-'Flight Input'!$AE442</f>
        <v>0</v>
      </c>
    </row>
    <row r="443" spans="1:31" x14ac:dyDescent="0.3">
      <c r="A443">
        <v>441</v>
      </c>
      <c r="B443">
        <f>'Flight Input'!T443</f>
        <v>8.8213789999717847</v>
      </c>
      <c r="C443">
        <f>'Flight Input'!X443</f>
        <v>9.8468074742000002</v>
      </c>
      <c r="E443">
        <f>C443-'Analysis raw'!$B$2</f>
        <v>-1.9841447342958674E-3</v>
      </c>
      <c r="F443">
        <f>IF('Flight Input'!$AS443,F442+E443*'Flight Input'!$AQ443,0)</f>
        <v>0</v>
      </c>
      <c r="G443">
        <f>IF('Flight Input'!$AZ443,G442+F443*'Flight Input'!$AQ443,0)</f>
        <v>0</v>
      </c>
      <c r="I443">
        <f>C443-'Analysis raw'!$B$3</f>
        <v>-1.1329606279376847E-2</v>
      </c>
      <c r="J443">
        <f>MEDIAN2(E443,'Analysis raw'!$B$12,2)</f>
        <v>-1.9841447342958674E-3</v>
      </c>
      <c r="K443">
        <f>AVERAGE2(E443,'Analysis raw'!$B$18,2)</f>
        <v>-1.9841447342958674E-3</v>
      </c>
      <c r="M443">
        <f>IF('Flight Input'!$AZ443,M442+E443*'Flight Input'!$AQ443,0)</f>
        <v>0</v>
      </c>
      <c r="N443">
        <f>IF('Flight Input'!$AZ443,N442+M443*'Flight Input'!$AQ443,0)</f>
        <v>0</v>
      </c>
      <c r="O443">
        <f>IF('Flight Input'!$AZ443,N443*'Analysis raw'!$B$4+'Analysis raw'!$B$5,0)</f>
        <v>0</v>
      </c>
      <c r="P443">
        <f>O443-'Flight Input'!$AE443</f>
        <v>0</v>
      </c>
      <c r="R443">
        <f>IF('Flight Input'!$AZ443,R442+J443*'Flight Input'!$AQ443,0)</f>
        <v>0</v>
      </c>
      <c r="S443">
        <f>IF('Flight Input'!$AZ443,S442+R443*'Flight Input'!$AQ443,0)</f>
        <v>0</v>
      </c>
      <c r="T443">
        <f>IF('Flight Input'!$AZ443,S443*'Analysis raw'!$B$13+'Analysis raw'!$B$14,0)</f>
        <v>0</v>
      </c>
      <c r="U443">
        <f>T443-'Flight Input'!$AE443</f>
        <v>0</v>
      </c>
      <c r="W443">
        <f>IF('Flight Input'!$AZ443,W442+K443*'Flight Input'!$AQ443,0)</f>
        <v>0</v>
      </c>
      <c r="X443">
        <f>IF('Flight Input'!$AZ443,X442+W443*'Flight Input'!$AQ443,0)</f>
        <v>0</v>
      </c>
      <c r="Y443">
        <f>IF('Flight Input'!$AZ443,X443*'Analysis raw'!$B$19+'Analysis raw'!$B$20,0)</f>
        <v>0</v>
      </c>
      <c r="Z443">
        <f>Y443-'Flight Input'!$AE443</f>
        <v>0</v>
      </c>
      <c r="AB443">
        <f>IF('Flight Input'!$AZ443,INTEGRAL2(E443,$B443,AB442,'Analysis raw'!$B$24),0)</f>
        <v>0</v>
      </c>
      <c r="AC443">
        <f>IF('Flight Input'!$AZ443,INTEGRAL2(AB443,$B443,AC442,'Analysis raw'!$B$25),0)</f>
        <v>0</v>
      </c>
      <c r="AD443">
        <f>IF('Flight Input'!$AZ443,AC443*'Analysis raw'!$B$26+'Analysis raw'!$B$27,0)</f>
        <v>0</v>
      </c>
      <c r="AE443">
        <f>AD443-'Flight Input'!$AE443</f>
        <v>0</v>
      </c>
    </row>
    <row r="444" spans="1:31" x14ac:dyDescent="0.3">
      <c r="A444">
        <v>442</v>
      </c>
      <c r="B444">
        <f>'Flight Input'!T444</f>
        <v>8.8396039999788627</v>
      </c>
      <c r="C444">
        <f>'Flight Input'!X444</f>
        <v>9.8481411174000009</v>
      </c>
      <c r="E444">
        <f>C444-'Analysis raw'!$B$2</f>
        <v>-6.5050153429524471E-4</v>
      </c>
      <c r="F444">
        <f>IF('Flight Input'!$AS444,F443+E444*'Flight Input'!$AQ444,0)</f>
        <v>0</v>
      </c>
      <c r="G444">
        <f>IF('Flight Input'!$AZ444,G443+F444*'Flight Input'!$AQ444,0)</f>
        <v>0</v>
      </c>
      <c r="I444">
        <f>C444-'Analysis raw'!$B$3</f>
        <v>-9.9959630793762244E-3</v>
      </c>
      <c r="J444">
        <f>MEDIAN2(E444,'Analysis raw'!$B$12,2)</f>
        <v>-6.5050153429524471E-4</v>
      </c>
      <c r="K444">
        <f>AVERAGE2(E444,'Analysis raw'!$B$18,2)</f>
        <v>-6.5050153429524471E-4</v>
      </c>
      <c r="M444">
        <f>IF('Flight Input'!$AZ444,M443+E444*'Flight Input'!$AQ444,0)</f>
        <v>0</v>
      </c>
      <c r="N444">
        <f>IF('Flight Input'!$AZ444,N443+M444*'Flight Input'!$AQ444,0)</f>
        <v>0</v>
      </c>
      <c r="O444">
        <f>IF('Flight Input'!$AZ444,N444*'Analysis raw'!$B$4+'Analysis raw'!$B$5,0)</f>
        <v>0</v>
      </c>
      <c r="P444">
        <f>O444-'Flight Input'!$AE444</f>
        <v>0</v>
      </c>
      <c r="R444">
        <f>IF('Flight Input'!$AZ444,R443+J444*'Flight Input'!$AQ444,0)</f>
        <v>0</v>
      </c>
      <c r="S444">
        <f>IF('Flight Input'!$AZ444,S443+R444*'Flight Input'!$AQ444,0)</f>
        <v>0</v>
      </c>
      <c r="T444">
        <f>IF('Flight Input'!$AZ444,S444*'Analysis raw'!$B$13+'Analysis raw'!$B$14,0)</f>
        <v>0</v>
      </c>
      <c r="U444">
        <f>T444-'Flight Input'!$AE444</f>
        <v>0</v>
      </c>
      <c r="W444">
        <f>IF('Flight Input'!$AZ444,W443+K444*'Flight Input'!$AQ444,0)</f>
        <v>0</v>
      </c>
      <c r="X444">
        <f>IF('Flight Input'!$AZ444,X443+W444*'Flight Input'!$AQ444,0)</f>
        <v>0</v>
      </c>
      <c r="Y444">
        <f>IF('Flight Input'!$AZ444,X444*'Analysis raw'!$B$19+'Analysis raw'!$B$20,0)</f>
        <v>0</v>
      </c>
      <c r="Z444">
        <f>Y444-'Flight Input'!$AE444</f>
        <v>0</v>
      </c>
      <c r="AB444">
        <f>IF('Flight Input'!$AZ444,INTEGRAL2(E444,$B444,AB443,'Analysis raw'!$B$24),0)</f>
        <v>0</v>
      </c>
      <c r="AC444">
        <f>IF('Flight Input'!$AZ444,INTEGRAL2(AB444,$B444,AC443,'Analysis raw'!$B$25),0)</f>
        <v>0</v>
      </c>
      <c r="AD444">
        <f>IF('Flight Input'!$AZ444,AC444*'Analysis raw'!$B$26+'Analysis raw'!$B$27,0)</f>
        <v>0</v>
      </c>
      <c r="AE444">
        <f>AD444-'Flight Input'!$AE444</f>
        <v>0</v>
      </c>
    </row>
    <row r="445" spans="1:31" x14ac:dyDescent="0.3">
      <c r="A445">
        <v>443</v>
      </c>
      <c r="B445">
        <f>'Flight Input'!T445</f>
        <v>8.8607130000600591</v>
      </c>
      <c r="C445">
        <f>'Flight Input'!X445</f>
        <v>9.8473370090000003</v>
      </c>
      <c r="E445">
        <f>C445-'Analysis raw'!$B$2</f>
        <v>-1.454609934295803E-3</v>
      </c>
      <c r="F445">
        <f>IF('Flight Input'!$AS445,F444+E445*'Flight Input'!$AQ445,0)</f>
        <v>0</v>
      </c>
      <c r="G445">
        <f>IF('Flight Input'!$AZ445,G444+F445*'Flight Input'!$AQ445,0)</f>
        <v>0</v>
      </c>
      <c r="I445">
        <f>C445-'Analysis raw'!$B$3</f>
        <v>-1.0800071479376783E-2</v>
      </c>
      <c r="J445">
        <f>MEDIAN2(E445,'Analysis raw'!$B$12,2)</f>
        <v>-1.454609934295803E-3</v>
      </c>
      <c r="K445">
        <f>AVERAGE2(E445,'Analysis raw'!$B$18,2)</f>
        <v>-1.454609934295803E-3</v>
      </c>
      <c r="M445">
        <f>IF('Flight Input'!$AZ445,M444+E445*'Flight Input'!$AQ445,0)</f>
        <v>0</v>
      </c>
      <c r="N445">
        <f>IF('Flight Input'!$AZ445,N444+M445*'Flight Input'!$AQ445,0)</f>
        <v>0</v>
      </c>
      <c r="O445">
        <f>IF('Flight Input'!$AZ445,N445*'Analysis raw'!$B$4+'Analysis raw'!$B$5,0)</f>
        <v>0</v>
      </c>
      <c r="P445">
        <f>O445-'Flight Input'!$AE445</f>
        <v>0</v>
      </c>
      <c r="R445">
        <f>IF('Flight Input'!$AZ445,R444+J445*'Flight Input'!$AQ445,0)</f>
        <v>0</v>
      </c>
      <c r="S445">
        <f>IF('Flight Input'!$AZ445,S444+R445*'Flight Input'!$AQ445,0)</f>
        <v>0</v>
      </c>
      <c r="T445">
        <f>IF('Flight Input'!$AZ445,S445*'Analysis raw'!$B$13+'Analysis raw'!$B$14,0)</f>
        <v>0</v>
      </c>
      <c r="U445">
        <f>T445-'Flight Input'!$AE445</f>
        <v>0</v>
      </c>
      <c r="W445">
        <f>IF('Flight Input'!$AZ445,W444+K445*'Flight Input'!$AQ445,0)</f>
        <v>0</v>
      </c>
      <c r="X445">
        <f>IF('Flight Input'!$AZ445,X444+W445*'Flight Input'!$AQ445,0)</f>
        <v>0</v>
      </c>
      <c r="Y445">
        <f>IF('Flight Input'!$AZ445,X445*'Analysis raw'!$B$19+'Analysis raw'!$B$20,0)</f>
        <v>0</v>
      </c>
      <c r="Z445">
        <f>Y445-'Flight Input'!$AE445</f>
        <v>0</v>
      </c>
      <c r="AB445">
        <f>IF('Flight Input'!$AZ445,INTEGRAL2(E445,$B445,AB444,'Analysis raw'!$B$24),0)</f>
        <v>0</v>
      </c>
      <c r="AC445">
        <f>IF('Flight Input'!$AZ445,INTEGRAL2(AB445,$B445,AC444,'Analysis raw'!$B$25),0)</f>
        <v>0</v>
      </c>
      <c r="AD445">
        <f>IF('Flight Input'!$AZ445,AC445*'Analysis raw'!$B$26+'Analysis raw'!$B$27,0)</f>
        <v>0</v>
      </c>
      <c r="AE445">
        <f>AD445-'Flight Input'!$AE445</f>
        <v>0</v>
      </c>
    </row>
    <row r="446" spans="1:31" x14ac:dyDescent="0.3">
      <c r="A446">
        <v>444</v>
      </c>
      <c r="B446">
        <f>'Flight Input'!T446</f>
        <v>8.87579600000754</v>
      </c>
      <c r="C446">
        <f>'Flight Input'!X446</f>
        <v>9.8465230944000002</v>
      </c>
      <c r="E446">
        <f>C446-'Analysis raw'!$B$2</f>
        <v>-2.2685245342959348E-3</v>
      </c>
      <c r="F446">
        <f>IF('Flight Input'!$AS446,F445+E446*'Flight Input'!$AQ446,0)</f>
        <v>0</v>
      </c>
      <c r="G446">
        <f>IF('Flight Input'!$AZ446,G445+F446*'Flight Input'!$AQ446,0)</f>
        <v>0</v>
      </c>
      <c r="I446">
        <f>C446-'Analysis raw'!$B$3</f>
        <v>-1.1613986079376915E-2</v>
      </c>
      <c r="J446">
        <f>MEDIAN2(E446,'Analysis raw'!$B$12,2)</f>
        <v>-2.2685245342959348E-3</v>
      </c>
      <c r="K446">
        <f>AVERAGE2(E446,'Analysis raw'!$B$18,2)</f>
        <v>-2.2685245342959348E-3</v>
      </c>
      <c r="M446">
        <f>IF('Flight Input'!$AZ446,M445+E446*'Flight Input'!$AQ446,0)</f>
        <v>0</v>
      </c>
      <c r="N446">
        <f>IF('Flight Input'!$AZ446,N445+M446*'Flight Input'!$AQ446,0)</f>
        <v>0</v>
      </c>
      <c r="O446">
        <f>IF('Flight Input'!$AZ446,N446*'Analysis raw'!$B$4+'Analysis raw'!$B$5,0)</f>
        <v>0</v>
      </c>
      <c r="P446">
        <f>O446-'Flight Input'!$AE446</f>
        <v>0</v>
      </c>
      <c r="R446">
        <f>IF('Flight Input'!$AZ446,R445+J446*'Flight Input'!$AQ446,0)</f>
        <v>0</v>
      </c>
      <c r="S446">
        <f>IF('Flight Input'!$AZ446,S445+R446*'Flight Input'!$AQ446,0)</f>
        <v>0</v>
      </c>
      <c r="T446">
        <f>IF('Flight Input'!$AZ446,S446*'Analysis raw'!$B$13+'Analysis raw'!$B$14,0)</f>
        <v>0</v>
      </c>
      <c r="U446">
        <f>T446-'Flight Input'!$AE446</f>
        <v>0</v>
      </c>
      <c r="W446">
        <f>IF('Flight Input'!$AZ446,W445+K446*'Flight Input'!$AQ446,0)</f>
        <v>0</v>
      </c>
      <c r="X446">
        <f>IF('Flight Input'!$AZ446,X445+W446*'Flight Input'!$AQ446,0)</f>
        <v>0</v>
      </c>
      <c r="Y446">
        <f>IF('Flight Input'!$AZ446,X446*'Analysis raw'!$B$19+'Analysis raw'!$B$20,0)</f>
        <v>0</v>
      </c>
      <c r="Z446">
        <f>Y446-'Flight Input'!$AE446</f>
        <v>0</v>
      </c>
      <c r="AB446">
        <f>IF('Flight Input'!$AZ446,INTEGRAL2(E446,$B446,AB445,'Analysis raw'!$B$24),0)</f>
        <v>0</v>
      </c>
      <c r="AC446">
        <f>IF('Flight Input'!$AZ446,INTEGRAL2(AB446,$B446,AC445,'Analysis raw'!$B$25),0)</f>
        <v>0</v>
      </c>
      <c r="AD446">
        <f>IF('Flight Input'!$AZ446,AC446*'Analysis raw'!$B$26+'Analysis raw'!$B$27,0)</f>
        <v>0</v>
      </c>
      <c r="AE446">
        <f>AD446-'Flight Input'!$AE446</f>
        <v>0</v>
      </c>
    </row>
    <row r="447" spans="1:31" x14ac:dyDescent="0.3">
      <c r="A447">
        <v>445</v>
      </c>
      <c r="B447">
        <f>'Flight Input'!T447</f>
        <v>8.8961089999647811</v>
      </c>
      <c r="C447">
        <f>'Flight Input'!X447</f>
        <v>9.8499062334000005</v>
      </c>
      <c r="E447">
        <f>C447-'Analysis raw'!$B$2</f>
        <v>1.1146144657043777E-3</v>
      </c>
      <c r="F447">
        <f>IF('Flight Input'!$AS447,F446+E447*'Flight Input'!$AQ447,0)</f>
        <v>0</v>
      </c>
      <c r="G447">
        <f>IF('Flight Input'!$AZ447,G446+F447*'Flight Input'!$AQ447,0)</f>
        <v>0</v>
      </c>
      <c r="I447">
        <f>C447-'Analysis raw'!$B$3</f>
        <v>-8.230847079376602E-3</v>
      </c>
      <c r="J447">
        <f>MEDIAN2(E447,'Analysis raw'!$B$12,2)</f>
        <v>1.1146144657043777E-3</v>
      </c>
      <c r="K447">
        <f>AVERAGE2(E447,'Analysis raw'!$B$18,2)</f>
        <v>1.1146144657043777E-3</v>
      </c>
      <c r="M447">
        <f>IF('Flight Input'!$AZ447,M446+E447*'Flight Input'!$AQ447,0)</f>
        <v>0</v>
      </c>
      <c r="N447">
        <f>IF('Flight Input'!$AZ447,N446+M447*'Flight Input'!$AQ447,0)</f>
        <v>0</v>
      </c>
      <c r="O447">
        <f>IF('Flight Input'!$AZ447,N447*'Analysis raw'!$B$4+'Analysis raw'!$B$5,0)</f>
        <v>0</v>
      </c>
      <c r="P447">
        <f>O447-'Flight Input'!$AE447</f>
        <v>0</v>
      </c>
      <c r="R447">
        <f>IF('Flight Input'!$AZ447,R446+J447*'Flight Input'!$AQ447,0)</f>
        <v>0</v>
      </c>
      <c r="S447">
        <f>IF('Flight Input'!$AZ447,S446+R447*'Flight Input'!$AQ447,0)</f>
        <v>0</v>
      </c>
      <c r="T447">
        <f>IF('Flight Input'!$AZ447,S447*'Analysis raw'!$B$13+'Analysis raw'!$B$14,0)</f>
        <v>0</v>
      </c>
      <c r="U447">
        <f>T447-'Flight Input'!$AE447</f>
        <v>0</v>
      </c>
      <c r="W447">
        <f>IF('Flight Input'!$AZ447,W446+K447*'Flight Input'!$AQ447,0)</f>
        <v>0</v>
      </c>
      <c r="X447">
        <f>IF('Flight Input'!$AZ447,X446+W447*'Flight Input'!$AQ447,0)</f>
        <v>0</v>
      </c>
      <c r="Y447">
        <f>IF('Flight Input'!$AZ447,X447*'Analysis raw'!$B$19+'Analysis raw'!$B$20,0)</f>
        <v>0</v>
      </c>
      <c r="Z447">
        <f>Y447-'Flight Input'!$AE447</f>
        <v>0</v>
      </c>
      <c r="AB447">
        <f>IF('Flight Input'!$AZ447,INTEGRAL2(E447,$B447,AB446,'Analysis raw'!$B$24),0)</f>
        <v>0</v>
      </c>
      <c r="AC447">
        <f>IF('Flight Input'!$AZ447,INTEGRAL2(AB447,$B447,AC446,'Analysis raw'!$B$25),0)</f>
        <v>0</v>
      </c>
      <c r="AD447">
        <f>IF('Flight Input'!$AZ447,AC447*'Analysis raw'!$B$26+'Analysis raw'!$B$27,0)</f>
        <v>0</v>
      </c>
      <c r="AE447">
        <f>AD447-'Flight Input'!$AE447</f>
        <v>0</v>
      </c>
    </row>
    <row r="448" spans="1:31" x14ac:dyDescent="0.3">
      <c r="A448">
        <v>446</v>
      </c>
      <c r="B448">
        <f>'Flight Input'!T448</f>
        <v>8.9201990000437945</v>
      </c>
      <c r="C448">
        <f>'Flight Input'!X448</f>
        <v>9.8496316598</v>
      </c>
      <c r="E448">
        <f>C448-'Analysis raw'!$B$2</f>
        <v>8.4004086570388381E-4</v>
      </c>
      <c r="F448">
        <f>IF('Flight Input'!$AS448,F447+E448*'Flight Input'!$AQ448,0)</f>
        <v>0</v>
      </c>
      <c r="G448">
        <f>IF('Flight Input'!$AZ448,G447+F448*'Flight Input'!$AQ448,0)</f>
        <v>0</v>
      </c>
      <c r="I448">
        <f>C448-'Analysis raw'!$B$3</f>
        <v>-8.5054206793770959E-3</v>
      </c>
      <c r="J448">
        <f>MEDIAN2(E448,'Analysis raw'!$B$12,2)</f>
        <v>8.4004086570388381E-4</v>
      </c>
      <c r="K448">
        <f>AVERAGE2(E448,'Analysis raw'!$B$18,2)</f>
        <v>8.4004086570388381E-4</v>
      </c>
      <c r="M448">
        <f>IF('Flight Input'!$AZ448,M447+E448*'Flight Input'!$AQ448,0)</f>
        <v>0</v>
      </c>
      <c r="N448">
        <f>IF('Flight Input'!$AZ448,N447+M448*'Flight Input'!$AQ448,0)</f>
        <v>0</v>
      </c>
      <c r="O448">
        <f>IF('Flight Input'!$AZ448,N448*'Analysis raw'!$B$4+'Analysis raw'!$B$5,0)</f>
        <v>0</v>
      </c>
      <c r="P448">
        <f>O448-'Flight Input'!$AE448</f>
        <v>0</v>
      </c>
      <c r="R448">
        <f>IF('Flight Input'!$AZ448,R447+J448*'Flight Input'!$AQ448,0)</f>
        <v>0</v>
      </c>
      <c r="S448">
        <f>IF('Flight Input'!$AZ448,S447+R448*'Flight Input'!$AQ448,0)</f>
        <v>0</v>
      </c>
      <c r="T448">
        <f>IF('Flight Input'!$AZ448,S448*'Analysis raw'!$B$13+'Analysis raw'!$B$14,0)</f>
        <v>0</v>
      </c>
      <c r="U448">
        <f>T448-'Flight Input'!$AE448</f>
        <v>0</v>
      </c>
      <c r="W448">
        <f>IF('Flight Input'!$AZ448,W447+K448*'Flight Input'!$AQ448,0)</f>
        <v>0</v>
      </c>
      <c r="X448">
        <f>IF('Flight Input'!$AZ448,X447+W448*'Flight Input'!$AQ448,0)</f>
        <v>0</v>
      </c>
      <c r="Y448">
        <f>IF('Flight Input'!$AZ448,X448*'Analysis raw'!$B$19+'Analysis raw'!$B$20,0)</f>
        <v>0</v>
      </c>
      <c r="Z448">
        <f>Y448-'Flight Input'!$AE448</f>
        <v>0</v>
      </c>
      <c r="AB448">
        <f>IF('Flight Input'!$AZ448,INTEGRAL2(E448,$B448,AB447,'Analysis raw'!$B$24),0)</f>
        <v>0</v>
      </c>
      <c r="AC448">
        <f>IF('Flight Input'!$AZ448,INTEGRAL2(AB448,$B448,AC447,'Analysis raw'!$B$25),0)</f>
        <v>0</v>
      </c>
      <c r="AD448">
        <f>IF('Flight Input'!$AZ448,AC448*'Analysis raw'!$B$26+'Analysis raw'!$B$27,0)</f>
        <v>0</v>
      </c>
      <c r="AE448">
        <f>AD448-'Flight Input'!$AE448</f>
        <v>0</v>
      </c>
    </row>
    <row r="449" spans="1:31" x14ac:dyDescent="0.3">
      <c r="A449">
        <v>447</v>
      </c>
      <c r="B449">
        <f>'Flight Input'!T449</f>
        <v>8.9365750000579283</v>
      </c>
      <c r="C449">
        <f>'Flight Input'!X449</f>
        <v>9.8497787527999989</v>
      </c>
      <c r="E449">
        <f>C449-'Analysis raw'!$B$2</f>
        <v>9.8713386570281614E-4</v>
      </c>
      <c r="F449">
        <f>IF('Flight Input'!$AS449,F448+E449*'Flight Input'!$AQ449,0)</f>
        <v>0</v>
      </c>
      <c r="G449">
        <f>IF('Flight Input'!$AZ449,G448+F449*'Flight Input'!$AQ449,0)</f>
        <v>0</v>
      </c>
      <c r="I449">
        <f>C449-'Analysis raw'!$B$3</f>
        <v>-8.3583276793781636E-3</v>
      </c>
      <c r="J449">
        <f>MEDIAN2(E449,'Analysis raw'!$B$12,2)</f>
        <v>9.8713386570281614E-4</v>
      </c>
      <c r="K449">
        <f>AVERAGE2(E449,'Analysis raw'!$B$18,2)</f>
        <v>9.8713386570281614E-4</v>
      </c>
      <c r="M449">
        <f>IF('Flight Input'!$AZ449,M448+E449*'Flight Input'!$AQ449,0)</f>
        <v>0</v>
      </c>
      <c r="N449">
        <f>IF('Flight Input'!$AZ449,N448+M449*'Flight Input'!$AQ449,0)</f>
        <v>0</v>
      </c>
      <c r="O449">
        <f>IF('Flight Input'!$AZ449,N449*'Analysis raw'!$B$4+'Analysis raw'!$B$5,0)</f>
        <v>0</v>
      </c>
      <c r="P449">
        <f>O449-'Flight Input'!$AE449</f>
        <v>0</v>
      </c>
      <c r="R449">
        <f>IF('Flight Input'!$AZ449,R448+J449*'Flight Input'!$AQ449,0)</f>
        <v>0</v>
      </c>
      <c r="S449">
        <f>IF('Flight Input'!$AZ449,S448+R449*'Flight Input'!$AQ449,0)</f>
        <v>0</v>
      </c>
      <c r="T449">
        <f>IF('Flight Input'!$AZ449,S449*'Analysis raw'!$B$13+'Analysis raw'!$B$14,0)</f>
        <v>0</v>
      </c>
      <c r="U449">
        <f>T449-'Flight Input'!$AE449</f>
        <v>0</v>
      </c>
      <c r="W449">
        <f>IF('Flight Input'!$AZ449,W448+K449*'Flight Input'!$AQ449,0)</f>
        <v>0</v>
      </c>
      <c r="X449">
        <f>IF('Flight Input'!$AZ449,X448+W449*'Flight Input'!$AQ449,0)</f>
        <v>0</v>
      </c>
      <c r="Y449">
        <f>IF('Flight Input'!$AZ449,X449*'Analysis raw'!$B$19+'Analysis raw'!$B$20,0)</f>
        <v>0</v>
      </c>
      <c r="Z449">
        <f>Y449-'Flight Input'!$AE449</f>
        <v>0</v>
      </c>
      <c r="AB449">
        <f>IF('Flight Input'!$AZ449,INTEGRAL2(E449,$B449,AB448,'Analysis raw'!$B$24),0)</f>
        <v>0</v>
      </c>
      <c r="AC449">
        <f>IF('Flight Input'!$AZ449,INTEGRAL2(AB449,$B449,AC448,'Analysis raw'!$B$25),0)</f>
        <v>0</v>
      </c>
      <c r="AD449">
        <f>IF('Flight Input'!$AZ449,AC449*'Analysis raw'!$B$26+'Analysis raw'!$B$27,0)</f>
        <v>0</v>
      </c>
      <c r="AE449">
        <f>AD449-'Flight Input'!$AE449</f>
        <v>0</v>
      </c>
    </row>
    <row r="450" spans="1:31" x14ac:dyDescent="0.3">
      <c r="A450">
        <v>448</v>
      </c>
      <c r="B450">
        <f>'Flight Input'!T450</f>
        <v>8.9632879999699071</v>
      </c>
      <c r="C450">
        <f>'Flight Input'!X450</f>
        <v>9.8497885590000003</v>
      </c>
      <c r="E450">
        <f>C450-'Analysis raw'!$B$2</f>
        <v>9.9694006570416605E-4</v>
      </c>
      <c r="F450">
        <f>IF('Flight Input'!$AS450,F449+E450*'Flight Input'!$AQ450,0)</f>
        <v>0</v>
      </c>
      <c r="G450">
        <f>IF('Flight Input'!$AZ450,G449+F450*'Flight Input'!$AQ450,0)</f>
        <v>0</v>
      </c>
      <c r="I450">
        <f>C450-'Analysis raw'!$B$3</f>
        <v>-8.3485214793768137E-3</v>
      </c>
      <c r="J450">
        <f>MEDIAN2(E450,'Analysis raw'!$B$12,2)</f>
        <v>9.9694006570416605E-4</v>
      </c>
      <c r="K450">
        <f>AVERAGE2(E450,'Analysis raw'!$B$18,2)</f>
        <v>9.9694006570416605E-4</v>
      </c>
      <c r="M450">
        <f>IF('Flight Input'!$AZ450,M449+E450*'Flight Input'!$AQ450,0)</f>
        <v>0</v>
      </c>
      <c r="N450">
        <f>IF('Flight Input'!$AZ450,N449+M450*'Flight Input'!$AQ450,0)</f>
        <v>0</v>
      </c>
      <c r="O450">
        <f>IF('Flight Input'!$AZ450,N450*'Analysis raw'!$B$4+'Analysis raw'!$B$5,0)</f>
        <v>0</v>
      </c>
      <c r="P450">
        <f>O450-'Flight Input'!$AE450</f>
        <v>0</v>
      </c>
      <c r="R450">
        <f>IF('Flight Input'!$AZ450,R449+J450*'Flight Input'!$AQ450,0)</f>
        <v>0</v>
      </c>
      <c r="S450">
        <f>IF('Flight Input'!$AZ450,S449+R450*'Flight Input'!$AQ450,0)</f>
        <v>0</v>
      </c>
      <c r="T450">
        <f>IF('Flight Input'!$AZ450,S450*'Analysis raw'!$B$13+'Analysis raw'!$B$14,0)</f>
        <v>0</v>
      </c>
      <c r="U450">
        <f>T450-'Flight Input'!$AE450</f>
        <v>0</v>
      </c>
      <c r="W450">
        <f>IF('Flight Input'!$AZ450,W449+K450*'Flight Input'!$AQ450,0)</f>
        <v>0</v>
      </c>
      <c r="X450">
        <f>IF('Flight Input'!$AZ450,X449+W450*'Flight Input'!$AQ450,0)</f>
        <v>0</v>
      </c>
      <c r="Y450">
        <f>IF('Flight Input'!$AZ450,X450*'Analysis raw'!$B$19+'Analysis raw'!$B$20,0)</f>
        <v>0</v>
      </c>
      <c r="Z450">
        <f>Y450-'Flight Input'!$AE450</f>
        <v>0</v>
      </c>
      <c r="AB450">
        <f>IF('Flight Input'!$AZ450,INTEGRAL2(E450,$B450,AB449,'Analysis raw'!$B$24),0)</f>
        <v>0</v>
      </c>
      <c r="AC450">
        <f>IF('Flight Input'!$AZ450,INTEGRAL2(AB450,$B450,AC449,'Analysis raw'!$B$25),0)</f>
        <v>0</v>
      </c>
      <c r="AD450">
        <f>IF('Flight Input'!$AZ450,AC450*'Analysis raw'!$B$26+'Analysis raw'!$B$27,0)</f>
        <v>0</v>
      </c>
      <c r="AE450">
        <f>AD450-'Flight Input'!$AE450</f>
        <v>0</v>
      </c>
    </row>
    <row r="451" spans="1:31" x14ac:dyDescent="0.3">
      <c r="A451">
        <v>449</v>
      </c>
      <c r="B451">
        <f>'Flight Input'!T451</f>
        <v>8.980582999996841</v>
      </c>
      <c r="C451">
        <f>'Flight Input'!X451</f>
        <v>9.8491609622000009</v>
      </c>
      <c r="E451">
        <f>C451-'Analysis raw'!$B$2</f>
        <v>3.6934326570481346E-4</v>
      </c>
      <c r="F451">
        <f>IF('Flight Input'!$AS451,F450+E451*'Flight Input'!$AQ451,0)</f>
        <v>0</v>
      </c>
      <c r="G451">
        <f>IF('Flight Input'!$AZ451,G450+F451*'Flight Input'!$AQ451,0)</f>
        <v>0</v>
      </c>
      <c r="I451">
        <f>C451-'Analysis raw'!$B$3</f>
        <v>-8.9761182793761662E-3</v>
      </c>
      <c r="J451">
        <f>MEDIAN2(E451,'Analysis raw'!$B$12,2)</f>
        <v>3.6934326570481346E-4</v>
      </c>
      <c r="K451">
        <f>AVERAGE2(E451,'Analysis raw'!$B$18,2)</f>
        <v>3.6934326570481346E-4</v>
      </c>
      <c r="M451">
        <f>IF('Flight Input'!$AZ451,M450+E451*'Flight Input'!$AQ451,0)</f>
        <v>0</v>
      </c>
      <c r="N451">
        <f>IF('Flight Input'!$AZ451,N450+M451*'Flight Input'!$AQ451,0)</f>
        <v>0</v>
      </c>
      <c r="O451">
        <f>IF('Flight Input'!$AZ451,N451*'Analysis raw'!$B$4+'Analysis raw'!$B$5,0)</f>
        <v>0</v>
      </c>
      <c r="P451">
        <f>O451-'Flight Input'!$AE451</f>
        <v>0</v>
      </c>
      <c r="R451">
        <f>IF('Flight Input'!$AZ451,R450+J451*'Flight Input'!$AQ451,0)</f>
        <v>0</v>
      </c>
      <c r="S451">
        <f>IF('Flight Input'!$AZ451,S450+R451*'Flight Input'!$AQ451,0)</f>
        <v>0</v>
      </c>
      <c r="T451">
        <f>IF('Flight Input'!$AZ451,S451*'Analysis raw'!$B$13+'Analysis raw'!$B$14,0)</f>
        <v>0</v>
      </c>
      <c r="U451">
        <f>T451-'Flight Input'!$AE451</f>
        <v>0</v>
      </c>
      <c r="W451">
        <f>IF('Flight Input'!$AZ451,W450+K451*'Flight Input'!$AQ451,0)</f>
        <v>0</v>
      </c>
      <c r="X451">
        <f>IF('Flight Input'!$AZ451,X450+W451*'Flight Input'!$AQ451,0)</f>
        <v>0</v>
      </c>
      <c r="Y451">
        <f>IF('Flight Input'!$AZ451,X451*'Analysis raw'!$B$19+'Analysis raw'!$B$20,0)</f>
        <v>0</v>
      </c>
      <c r="Z451">
        <f>Y451-'Flight Input'!$AE451</f>
        <v>0</v>
      </c>
      <c r="AB451">
        <f>IF('Flight Input'!$AZ451,INTEGRAL2(E451,$B451,AB450,'Analysis raw'!$B$24),0)</f>
        <v>0</v>
      </c>
      <c r="AC451">
        <f>IF('Flight Input'!$AZ451,INTEGRAL2(AB451,$B451,AC450,'Analysis raw'!$B$25),0)</f>
        <v>0</v>
      </c>
      <c r="AD451">
        <f>IF('Flight Input'!$AZ451,AC451*'Analysis raw'!$B$26+'Analysis raw'!$B$27,0)</f>
        <v>0</v>
      </c>
      <c r="AE451">
        <f>AD451-'Flight Input'!$AE451</f>
        <v>0</v>
      </c>
    </row>
    <row r="452" spans="1:31" x14ac:dyDescent="0.3">
      <c r="A452">
        <v>450</v>
      </c>
      <c r="B452">
        <f>'Flight Input'!T452</f>
        <v>9.0007060000207275</v>
      </c>
      <c r="C452">
        <f>'Flight Input'!X452</f>
        <v>9.8469447609999996</v>
      </c>
      <c r="E452">
        <f>C452-'Analysis raw'!$B$2</f>
        <v>-1.8468579342965086E-3</v>
      </c>
      <c r="F452">
        <f>IF('Flight Input'!$AS452,F451+E452*'Flight Input'!$AQ452,0)</f>
        <v>0</v>
      </c>
      <c r="G452">
        <f>IF('Flight Input'!$AZ452,G451+F452*'Flight Input'!$AQ452,0)</f>
        <v>0</v>
      </c>
      <c r="I452">
        <f>C452-'Analysis raw'!$B$3</f>
        <v>-1.1192319479377488E-2</v>
      </c>
      <c r="J452">
        <f>MEDIAN2(E452,'Analysis raw'!$B$12,2)</f>
        <v>-1.8468579342965086E-3</v>
      </c>
      <c r="K452">
        <f>AVERAGE2(E452,'Analysis raw'!$B$18,2)</f>
        <v>-1.8468579342965086E-3</v>
      </c>
      <c r="M452">
        <f>IF('Flight Input'!$AZ452,M451+E452*'Flight Input'!$AQ452,0)</f>
        <v>0</v>
      </c>
      <c r="N452">
        <f>IF('Flight Input'!$AZ452,N451+M452*'Flight Input'!$AQ452,0)</f>
        <v>0</v>
      </c>
      <c r="O452">
        <f>IF('Flight Input'!$AZ452,N452*'Analysis raw'!$B$4+'Analysis raw'!$B$5,0)</f>
        <v>0</v>
      </c>
      <c r="P452">
        <f>O452-'Flight Input'!$AE452</f>
        <v>0</v>
      </c>
      <c r="R452">
        <f>IF('Flight Input'!$AZ452,R451+J452*'Flight Input'!$AQ452,0)</f>
        <v>0</v>
      </c>
      <c r="S452">
        <f>IF('Flight Input'!$AZ452,S451+R452*'Flight Input'!$AQ452,0)</f>
        <v>0</v>
      </c>
      <c r="T452">
        <f>IF('Flight Input'!$AZ452,S452*'Analysis raw'!$B$13+'Analysis raw'!$B$14,0)</f>
        <v>0</v>
      </c>
      <c r="U452">
        <f>T452-'Flight Input'!$AE452</f>
        <v>0</v>
      </c>
      <c r="W452">
        <f>IF('Flight Input'!$AZ452,W451+K452*'Flight Input'!$AQ452,0)</f>
        <v>0</v>
      </c>
      <c r="X452">
        <f>IF('Flight Input'!$AZ452,X451+W452*'Flight Input'!$AQ452,0)</f>
        <v>0</v>
      </c>
      <c r="Y452">
        <f>IF('Flight Input'!$AZ452,X452*'Analysis raw'!$B$19+'Analysis raw'!$B$20,0)</f>
        <v>0</v>
      </c>
      <c r="Z452">
        <f>Y452-'Flight Input'!$AE452</f>
        <v>0</v>
      </c>
      <c r="AB452">
        <f>IF('Flight Input'!$AZ452,INTEGRAL2(E452,$B452,AB451,'Analysis raw'!$B$24),0)</f>
        <v>0</v>
      </c>
      <c r="AC452">
        <f>IF('Flight Input'!$AZ452,INTEGRAL2(AB452,$B452,AC451,'Analysis raw'!$B$25),0)</f>
        <v>0</v>
      </c>
      <c r="AD452">
        <f>IF('Flight Input'!$AZ452,AC452*'Analysis raw'!$B$26+'Analysis raw'!$B$27,0)</f>
        <v>0</v>
      </c>
      <c r="AE452">
        <f>AD452-'Flight Input'!$AE452</f>
        <v>0</v>
      </c>
    </row>
    <row r="453" spans="1:31" x14ac:dyDescent="0.3">
      <c r="A453">
        <v>451</v>
      </c>
      <c r="B453">
        <f>'Flight Input'!T453</f>
        <v>9.0176869999850169</v>
      </c>
      <c r="C453">
        <f>'Flight Input'!X453</f>
        <v>9.8463073579999989</v>
      </c>
      <c r="E453">
        <f>C453-'Analysis raw'!$B$2</f>
        <v>-2.4842609342972111E-3</v>
      </c>
      <c r="F453">
        <f>IF('Flight Input'!$AS453,F452+E453*'Flight Input'!$AQ453,0)</f>
        <v>0</v>
      </c>
      <c r="G453">
        <f>IF('Flight Input'!$AZ453,G452+F453*'Flight Input'!$AQ453,0)</f>
        <v>0</v>
      </c>
      <c r="I453">
        <f>C453-'Analysis raw'!$B$3</f>
        <v>-1.1829722479378191E-2</v>
      </c>
      <c r="J453">
        <f>MEDIAN2(E453,'Analysis raw'!$B$12,2)</f>
        <v>-2.4842609342972111E-3</v>
      </c>
      <c r="K453">
        <f>AVERAGE2(E453,'Analysis raw'!$B$18,2)</f>
        <v>-2.4842609342972111E-3</v>
      </c>
      <c r="M453">
        <f>IF('Flight Input'!$AZ453,M452+E453*'Flight Input'!$AQ453,0)</f>
        <v>0</v>
      </c>
      <c r="N453">
        <f>IF('Flight Input'!$AZ453,N452+M453*'Flight Input'!$AQ453,0)</f>
        <v>0</v>
      </c>
      <c r="O453">
        <f>IF('Flight Input'!$AZ453,N453*'Analysis raw'!$B$4+'Analysis raw'!$B$5,0)</f>
        <v>0</v>
      </c>
      <c r="P453">
        <f>O453-'Flight Input'!$AE453</f>
        <v>0</v>
      </c>
      <c r="R453">
        <f>IF('Flight Input'!$AZ453,R452+J453*'Flight Input'!$AQ453,0)</f>
        <v>0</v>
      </c>
      <c r="S453">
        <f>IF('Flight Input'!$AZ453,S452+R453*'Flight Input'!$AQ453,0)</f>
        <v>0</v>
      </c>
      <c r="T453">
        <f>IF('Flight Input'!$AZ453,S453*'Analysis raw'!$B$13+'Analysis raw'!$B$14,0)</f>
        <v>0</v>
      </c>
      <c r="U453">
        <f>T453-'Flight Input'!$AE453</f>
        <v>0</v>
      </c>
      <c r="W453">
        <f>IF('Flight Input'!$AZ453,W452+K453*'Flight Input'!$AQ453,0)</f>
        <v>0</v>
      </c>
      <c r="X453">
        <f>IF('Flight Input'!$AZ453,X452+W453*'Flight Input'!$AQ453,0)</f>
        <v>0</v>
      </c>
      <c r="Y453">
        <f>IF('Flight Input'!$AZ453,X453*'Analysis raw'!$B$19+'Analysis raw'!$B$20,0)</f>
        <v>0</v>
      </c>
      <c r="Z453">
        <f>Y453-'Flight Input'!$AE453</f>
        <v>0</v>
      </c>
      <c r="AB453">
        <f>IF('Flight Input'!$AZ453,INTEGRAL2(E453,$B453,AB452,'Analysis raw'!$B$24),0)</f>
        <v>0</v>
      </c>
      <c r="AC453">
        <f>IF('Flight Input'!$AZ453,INTEGRAL2(AB453,$B453,AC452,'Analysis raw'!$B$25),0)</f>
        <v>0</v>
      </c>
      <c r="AD453">
        <f>IF('Flight Input'!$AZ453,AC453*'Analysis raw'!$B$26+'Analysis raw'!$B$27,0)</f>
        <v>0</v>
      </c>
      <c r="AE453">
        <f>AD453-'Flight Input'!$AE453</f>
        <v>0</v>
      </c>
    </row>
    <row r="454" spans="1:31" x14ac:dyDescent="0.3">
      <c r="A454">
        <v>452</v>
      </c>
      <c r="B454">
        <f>'Flight Input'!T454</f>
        <v>9.0407750000013039</v>
      </c>
      <c r="C454">
        <f>'Flight Input'!X454</f>
        <v>9.8467388308000015</v>
      </c>
      <c r="E454">
        <f>C454-'Analysis raw'!$B$2</f>
        <v>-2.0527881342946586E-3</v>
      </c>
      <c r="F454">
        <f>IF('Flight Input'!$AS454,F453+E454*'Flight Input'!$AQ454,0)</f>
        <v>0</v>
      </c>
      <c r="G454">
        <f>IF('Flight Input'!$AZ454,G453+F454*'Flight Input'!$AQ454,0)</f>
        <v>0</v>
      </c>
      <c r="I454">
        <f>C454-'Analysis raw'!$B$3</f>
        <v>-1.1398249679375638E-2</v>
      </c>
      <c r="J454">
        <f>MEDIAN2(E454,'Analysis raw'!$B$12,2)</f>
        <v>-2.0527881342946586E-3</v>
      </c>
      <c r="K454">
        <f>AVERAGE2(E454,'Analysis raw'!$B$18,2)</f>
        <v>-2.0527881342946586E-3</v>
      </c>
      <c r="M454">
        <f>IF('Flight Input'!$AZ454,M453+E454*'Flight Input'!$AQ454,0)</f>
        <v>0</v>
      </c>
      <c r="N454">
        <f>IF('Flight Input'!$AZ454,N453+M454*'Flight Input'!$AQ454,0)</f>
        <v>0</v>
      </c>
      <c r="O454">
        <f>IF('Flight Input'!$AZ454,N454*'Analysis raw'!$B$4+'Analysis raw'!$B$5,0)</f>
        <v>0</v>
      </c>
      <c r="P454">
        <f>O454-'Flight Input'!$AE454</f>
        <v>0</v>
      </c>
      <c r="R454">
        <f>IF('Flight Input'!$AZ454,R453+J454*'Flight Input'!$AQ454,0)</f>
        <v>0</v>
      </c>
      <c r="S454">
        <f>IF('Flight Input'!$AZ454,S453+R454*'Flight Input'!$AQ454,0)</f>
        <v>0</v>
      </c>
      <c r="T454">
        <f>IF('Flight Input'!$AZ454,S454*'Analysis raw'!$B$13+'Analysis raw'!$B$14,0)</f>
        <v>0</v>
      </c>
      <c r="U454">
        <f>T454-'Flight Input'!$AE454</f>
        <v>0</v>
      </c>
      <c r="W454">
        <f>IF('Flight Input'!$AZ454,W453+K454*'Flight Input'!$AQ454,0)</f>
        <v>0</v>
      </c>
      <c r="X454">
        <f>IF('Flight Input'!$AZ454,X453+W454*'Flight Input'!$AQ454,0)</f>
        <v>0</v>
      </c>
      <c r="Y454">
        <f>IF('Flight Input'!$AZ454,X454*'Analysis raw'!$B$19+'Analysis raw'!$B$20,0)</f>
        <v>0</v>
      </c>
      <c r="Z454">
        <f>Y454-'Flight Input'!$AE454</f>
        <v>0</v>
      </c>
      <c r="AB454">
        <f>IF('Flight Input'!$AZ454,INTEGRAL2(E454,$B454,AB453,'Analysis raw'!$B$24),0)</f>
        <v>0</v>
      </c>
      <c r="AC454">
        <f>IF('Flight Input'!$AZ454,INTEGRAL2(AB454,$B454,AC453,'Analysis raw'!$B$25),0)</f>
        <v>0</v>
      </c>
      <c r="AD454">
        <f>IF('Flight Input'!$AZ454,AC454*'Analysis raw'!$B$26+'Analysis raw'!$B$27,0)</f>
        <v>0</v>
      </c>
      <c r="AE454">
        <f>AD454-'Flight Input'!$AE454</f>
        <v>0</v>
      </c>
    </row>
    <row r="455" spans="1:31" x14ac:dyDescent="0.3">
      <c r="A455">
        <v>453</v>
      </c>
      <c r="B455">
        <f>'Flight Input'!T455</f>
        <v>9.0583900000201538</v>
      </c>
      <c r="C455">
        <f>'Flight Input'!X455</f>
        <v>9.8475723578000007</v>
      </c>
      <c r="E455">
        <f>C455-'Analysis raw'!$B$2</f>
        <v>-1.2192611342953796E-3</v>
      </c>
      <c r="F455">
        <f>IF('Flight Input'!$AS455,F454+E455*'Flight Input'!$AQ455,0)</f>
        <v>0</v>
      </c>
      <c r="G455">
        <f>IF('Flight Input'!$AZ455,G454+F455*'Flight Input'!$AQ455,0)</f>
        <v>0</v>
      </c>
      <c r="I455">
        <f>C455-'Analysis raw'!$B$3</f>
        <v>-1.0564722679376359E-2</v>
      </c>
      <c r="J455">
        <f>MEDIAN2(E455,'Analysis raw'!$B$12,2)</f>
        <v>-1.2192611342953796E-3</v>
      </c>
      <c r="K455">
        <f>AVERAGE2(E455,'Analysis raw'!$B$18,2)</f>
        <v>-1.2192611342953796E-3</v>
      </c>
      <c r="M455">
        <f>IF('Flight Input'!$AZ455,M454+E455*'Flight Input'!$AQ455,0)</f>
        <v>0</v>
      </c>
      <c r="N455">
        <f>IF('Flight Input'!$AZ455,N454+M455*'Flight Input'!$AQ455,0)</f>
        <v>0</v>
      </c>
      <c r="O455">
        <f>IF('Flight Input'!$AZ455,N455*'Analysis raw'!$B$4+'Analysis raw'!$B$5,0)</f>
        <v>0</v>
      </c>
      <c r="P455">
        <f>O455-'Flight Input'!$AE455</f>
        <v>0</v>
      </c>
      <c r="R455">
        <f>IF('Flight Input'!$AZ455,R454+J455*'Flight Input'!$AQ455,0)</f>
        <v>0</v>
      </c>
      <c r="S455">
        <f>IF('Flight Input'!$AZ455,S454+R455*'Flight Input'!$AQ455,0)</f>
        <v>0</v>
      </c>
      <c r="T455">
        <f>IF('Flight Input'!$AZ455,S455*'Analysis raw'!$B$13+'Analysis raw'!$B$14,0)</f>
        <v>0</v>
      </c>
      <c r="U455">
        <f>T455-'Flight Input'!$AE455</f>
        <v>0</v>
      </c>
      <c r="W455">
        <f>IF('Flight Input'!$AZ455,W454+K455*'Flight Input'!$AQ455,0)</f>
        <v>0</v>
      </c>
      <c r="X455">
        <f>IF('Flight Input'!$AZ455,X454+W455*'Flight Input'!$AQ455,0)</f>
        <v>0</v>
      </c>
      <c r="Y455">
        <f>IF('Flight Input'!$AZ455,X455*'Analysis raw'!$B$19+'Analysis raw'!$B$20,0)</f>
        <v>0</v>
      </c>
      <c r="Z455">
        <f>Y455-'Flight Input'!$AE455</f>
        <v>0</v>
      </c>
      <c r="AB455">
        <f>IF('Flight Input'!$AZ455,INTEGRAL2(E455,$B455,AB454,'Analysis raw'!$B$24),0)</f>
        <v>0</v>
      </c>
      <c r="AC455">
        <f>IF('Flight Input'!$AZ455,INTEGRAL2(AB455,$B455,AC454,'Analysis raw'!$B$25),0)</f>
        <v>0</v>
      </c>
      <c r="AD455">
        <f>IF('Flight Input'!$AZ455,AC455*'Analysis raw'!$B$26+'Analysis raw'!$B$27,0)</f>
        <v>0</v>
      </c>
      <c r="AE455">
        <f>AD455-'Flight Input'!$AE455</f>
        <v>0</v>
      </c>
    </row>
    <row r="456" spans="1:31" x14ac:dyDescent="0.3">
      <c r="A456">
        <v>454</v>
      </c>
      <c r="B456">
        <f>'Flight Input'!T456</f>
        <v>9.0776060000061989</v>
      </c>
      <c r="C456">
        <f>'Flight Input'!X456</f>
        <v>9.8470624354000016</v>
      </c>
      <c r="E456">
        <f>C456-'Analysis raw'!$B$2</f>
        <v>-1.7291835342945205E-3</v>
      </c>
      <c r="F456">
        <f>IF('Flight Input'!$AS456,F455+E456*'Flight Input'!$AQ456,0)</f>
        <v>0</v>
      </c>
      <c r="G456">
        <f>IF('Flight Input'!$AZ456,G455+F456*'Flight Input'!$AQ456,0)</f>
        <v>0</v>
      </c>
      <c r="I456">
        <f>C456-'Analysis raw'!$B$3</f>
        <v>-1.10746450793755E-2</v>
      </c>
      <c r="J456">
        <f>MEDIAN2(E456,'Analysis raw'!$B$12,2)</f>
        <v>-1.7291835342945205E-3</v>
      </c>
      <c r="K456">
        <f>AVERAGE2(E456,'Analysis raw'!$B$18,2)</f>
        <v>-1.7291835342945205E-3</v>
      </c>
      <c r="M456">
        <f>IF('Flight Input'!$AZ456,M455+E456*'Flight Input'!$AQ456,0)</f>
        <v>0</v>
      </c>
      <c r="N456">
        <f>IF('Flight Input'!$AZ456,N455+M456*'Flight Input'!$AQ456,0)</f>
        <v>0</v>
      </c>
      <c r="O456">
        <f>IF('Flight Input'!$AZ456,N456*'Analysis raw'!$B$4+'Analysis raw'!$B$5,0)</f>
        <v>0</v>
      </c>
      <c r="P456">
        <f>O456-'Flight Input'!$AE456</f>
        <v>0</v>
      </c>
      <c r="R456">
        <f>IF('Flight Input'!$AZ456,R455+J456*'Flight Input'!$AQ456,0)</f>
        <v>0</v>
      </c>
      <c r="S456">
        <f>IF('Flight Input'!$AZ456,S455+R456*'Flight Input'!$AQ456,0)</f>
        <v>0</v>
      </c>
      <c r="T456">
        <f>IF('Flight Input'!$AZ456,S456*'Analysis raw'!$B$13+'Analysis raw'!$B$14,0)</f>
        <v>0</v>
      </c>
      <c r="U456">
        <f>T456-'Flight Input'!$AE456</f>
        <v>0</v>
      </c>
      <c r="W456">
        <f>IF('Flight Input'!$AZ456,W455+K456*'Flight Input'!$AQ456,0)</f>
        <v>0</v>
      </c>
      <c r="X456">
        <f>IF('Flight Input'!$AZ456,X455+W456*'Flight Input'!$AQ456,0)</f>
        <v>0</v>
      </c>
      <c r="Y456">
        <f>IF('Flight Input'!$AZ456,X456*'Analysis raw'!$B$19+'Analysis raw'!$B$20,0)</f>
        <v>0</v>
      </c>
      <c r="Z456">
        <f>Y456-'Flight Input'!$AE456</f>
        <v>0</v>
      </c>
      <c r="AB456">
        <f>IF('Flight Input'!$AZ456,INTEGRAL2(E456,$B456,AB455,'Analysis raw'!$B$24),0)</f>
        <v>0</v>
      </c>
      <c r="AC456">
        <f>IF('Flight Input'!$AZ456,INTEGRAL2(AB456,$B456,AC455,'Analysis raw'!$B$25),0)</f>
        <v>0</v>
      </c>
      <c r="AD456">
        <f>IF('Flight Input'!$AZ456,AC456*'Analysis raw'!$B$26+'Analysis raw'!$B$27,0)</f>
        <v>0</v>
      </c>
      <c r="AE456">
        <f>AD456-'Flight Input'!$AE456</f>
        <v>0</v>
      </c>
    </row>
    <row r="457" spans="1:31" x14ac:dyDescent="0.3">
      <c r="A457">
        <v>455</v>
      </c>
      <c r="B457">
        <f>'Flight Input'!T457</f>
        <v>9.0970710000256076</v>
      </c>
      <c r="C457">
        <f>'Flight Input'!X457</f>
        <v>9.8466799936000005</v>
      </c>
      <c r="E457">
        <f>C457-'Analysis raw'!$B$2</f>
        <v>-2.1116253342956526E-3</v>
      </c>
      <c r="F457">
        <f>IF('Flight Input'!$AS457,F456+E457*'Flight Input'!$AQ457,0)</f>
        <v>0</v>
      </c>
      <c r="G457">
        <f>IF('Flight Input'!$AZ457,G456+F457*'Flight Input'!$AQ457,0)</f>
        <v>0</v>
      </c>
      <c r="I457">
        <f>C457-'Analysis raw'!$B$3</f>
        <v>-1.1457086879376632E-2</v>
      </c>
      <c r="J457">
        <f>MEDIAN2(E457,'Analysis raw'!$B$12,2)</f>
        <v>-2.1116253342956526E-3</v>
      </c>
      <c r="K457">
        <f>AVERAGE2(E457,'Analysis raw'!$B$18,2)</f>
        <v>-2.1116253342956526E-3</v>
      </c>
      <c r="M457">
        <f>IF('Flight Input'!$AZ457,M456+E457*'Flight Input'!$AQ457,0)</f>
        <v>0</v>
      </c>
      <c r="N457">
        <f>IF('Flight Input'!$AZ457,N456+M457*'Flight Input'!$AQ457,0)</f>
        <v>0</v>
      </c>
      <c r="O457">
        <f>IF('Flight Input'!$AZ457,N457*'Analysis raw'!$B$4+'Analysis raw'!$B$5,0)</f>
        <v>0</v>
      </c>
      <c r="P457">
        <f>O457-'Flight Input'!$AE457</f>
        <v>0</v>
      </c>
      <c r="R457">
        <f>IF('Flight Input'!$AZ457,R456+J457*'Flight Input'!$AQ457,0)</f>
        <v>0</v>
      </c>
      <c r="S457">
        <f>IF('Flight Input'!$AZ457,S456+R457*'Flight Input'!$AQ457,0)</f>
        <v>0</v>
      </c>
      <c r="T457">
        <f>IF('Flight Input'!$AZ457,S457*'Analysis raw'!$B$13+'Analysis raw'!$B$14,0)</f>
        <v>0</v>
      </c>
      <c r="U457">
        <f>T457-'Flight Input'!$AE457</f>
        <v>0</v>
      </c>
      <c r="W457">
        <f>IF('Flight Input'!$AZ457,W456+K457*'Flight Input'!$AQ457,0)</f>
        <v>0</v>
      </c>
      <c r="X457">
        <f>IF('Flight Input'!$AZ457,X456+W457*'Flight Input'!$AQ457,0)</f>
        <v>0</v>
      </c>
      <c r="Y457">
        <f>IF('Flight Input'!$AZ457,X457*'Analysis raw'!$B$19+'Analysis raw'!$B$20,0)</f>
        <v>0</v>
      </c>
      <c r="Z457">
        <f>Y457-'Flight Input'!$AE457</f>
        <v>0</v>
      </c>
      <c r="AB457">
        <f>IF('Flight Input'!$AZ457,INTEGRAL2(E457,$B457,AB456,'Analysis raw'!$B$24),0)</f>
        <v>0</v>
      </c>
      <c r="AC457">
        <f>IF('Flight Input'!$AZ457,INTEGRAL2(AB457,$B457,AC456,'Analysis raw'!$B$25),0)</f>
        <v>0</v>
      </c>
      <c r="AD457">
        <f>IF('Flight Input'!$AZ457,AC457*'Analysis raw'!$B$26+'Analysis raw'!$B$27,0)</f>
        <v>0</v>
      </c>
      <c r="AE457">
        <f>AD457-'Flight Input'!$AE457</f>
        <v>0</v>
      </c>
    </row>
    <row r="458" spans="1:31" x14ac:dyDescent="0.3">
      <c r="A458">
        <v>456</v>
      </c>
      <c r="B458">
        <f>'Flight Input'!T458</f>
        <v>9.1199849999975413</v>
      </c>
      <c r="C458">
        <f>'Flight Input'!X458</f>
        <v>9.8468270866000012</v>
      </c>
      <c r="E458">
        <f>C458-'Analysis raw'!$B$2</f>
        <v>-1.9645323342949439E-3</v>
      </c>
      <c r="F458">
        <f>IF('Flight Input'!$AS458,F457+E458*'Flight Input'!$AQ458,0)</f>
        <v>0</v>
      </c>
      <c r="G458">
        <f>IF('Flight Input'!$AZ458,G457+F458*'Flight Input'!$AQ458,0)</f>
        <v>0</v>
      </c>
      <c r="I458">
        <f>C458-'Analysis raw'!$B$3</f>
        <v>-1.1309993879375924E-2</v>
      </c>
      <c r="J458">
        <f>MEDIAN2(E458,'Analysis raw'!$B$12,2)</f>
        <v>-1.9645323342949439E-3</v>
      </c>
      <c r="K458">
        <f>AVERAGE2(E458,'Analysis raw'!$B$18,2)</f>
        <v>-1.9645323342949439E-3</v>
      </c>
      <c r="M458">
        <f>IF('Flight Input'!$AZ458,M457+E458*'Flight Input'!$AQ458,0)</f>
        <v>0</v>
      </c>
      <c r="N458">
        <f>IF('Flight Input'!$AZ458,N457+M458*'Flight Input'!$AQ458,0)</f>
        <v>0</v>
      </c>
      <c r="O458">
        <f>IF('Flight Input'!$AZ458,N458*'Analysis raw'!$B$4+'Analysis raw'!$B$5,0)</f>
        <v>0</v>
      </c>
      <c r="P458">
        <f>O458-'Flight Input'!$AE458</f>
        <v>0</v>
      </c>
      <c r="R458">
        <f>IF('Flight Input'!$AZ458,R457+J458*'Flight Input'!$AQ458,0)</f>
        <v>0</v>
      </c>
      <c r="S458">
        <f>IF('Flight Input'!$AZ458,S457+R458*'Flight Input'!$AQ458,0)</f>
        <v>0</v>
      </c>
      <c r="T458">
        <f>IF('Flight Input'!$AZ458,S458*'Analysis raw'!$B$13+'Analysis raw'!$B$14,0)</f>
        <v>0</v>
      </c>
      <c r="U458">
        <f>T458-'Flight Input'!$AE458</f>
        <v>0</v>
      </c>
      <c r="W458">
        <f>IF('Flight Input'!$AZ458,W457+K458*'Flight Input'!$AQ458,0)</f>
        <v>0</v>
      </c>
      <c r="X458">
        <f>IF('Flight Input'!$AZ458,X457+W458*'Flight Input'!$AQ458,0)</f>
        <v>0</v>
      </c>
      <c r="Y458">
        <f>IF('Flight Input'!$AZ458,X458*'Analysis raw'!$B$19+'Analysis raw'!$B$20,0)</f>
        <v>0</v>
      </c>
      <c r="Z458">
        <f>Y458-'Flight Input'!$AE458</f>
        <v>0</v>
      </c>
      <c r="AB458">
        <f>IF('Flight Input'!$AZ458,INTEGRAL2(E458,$B458,AB457,'Analysis raw'!$B$24),0)</f>
        <v>0</v>
      </c>
      <c r="AC458">
        <f>IF('Flight Input'!$AZ458,INTEGRAL2(AB458,$B458,AC457,'Analysis raw'!$B$25),0)</f>
        <v>0</v>
      </c>
      <c r="AD458">
        <f>IF('Flight Input'!$AZ458,AC458*'Analysis raw'!$B$26+'Analysis raw'!$B$27,0)</f>
        <v>0</v>
      </c>
      <c r="AE458">
        <f>AD458-'Flight Input'!$AE458</f>
        <v>0</v>
      </c>
    </row>
    <row r="459" spans="1:31" x14ac:dyDescent="0.3">
      <c r="A459">
        <v>457</v>
      </c>
      <c r="B459">
        <f>'Flight Input'!T459</f>
        <v>9.1255959999980405</v>
      </c>
      <c r="C459">
        <f>'Flight Input'!X459</f>
        <v>9.8466996059999996</v>
      </c>
      <c r="E459">
        <f>C459-'Analysis raw'!$B$2</f>
        <v>-2.0920129342965055E-3</v>
      </c>
      <c r="F459">
        <f>IF('Flight Input'!$AS459,F458+E459*'Flight Input'!$AQ459,0)</f>
        <v>0</v>
      </c>
      <c r="G459">
        <f>IF('Flight Input'!$AZ459,G458+F459*'Flight Input'!$AQ459,0)</f>
        <v>0</v>
      </c>
      <c r="I459">
        <f>C459-'Analysis raw'!$B$3</f>
        <v>-1.1437474479377485E-2</v>
      </c>
      <c r="J459">
        <f>MEDIAN2(E459,'Analysis raw'!$B$12,2)</f>
        <v>-2.0920129342965055E-3</v>
      </c>
      <c r="K459">
        <f>AVERAGE2(E459,'Analysis raw'!$B$18,2)</f>
        <v>-2.0920129342965055E-3</v>
      </c>
      <c r="M459">
        <f>IF('Flight Input'!$AZ459,M458+E459*'Flight Input'!$AQ459,0)</f>
        <v>0</v>
      </c>
      <c r="N459">
        <f>IF('Flight Input'!$AZ459,N458+M459*'Flight Input'!$AQ459,0)</f>
        <v>0</v>
      </c>
      <c r="O459">
        <f>IF('Flight Input'!$AZ459,N459*'Analysis raw'!$B$4+'Analysis raw'!$B$5,0)</f>
        <v>0</v>
      </c>
      <c r="P459">
        <f>O459-'Flight Input'!$AE459</f>
        <v>0</v>
      </c>
      <c r="R459">
        <f>IF('Flight Input'!$AZ459,R458+J459*'Flight Input'!$AQ459,0)</f>
        <v>0</v>
      </c>
      <c r="S459">
        <f>IF('Flight Input'!$AZ459,S458+R459*'Flight Input'!$AQ459,0)</f>
        <v>0</v>
      </c>
      <c r="T459">
        <f>IF('Flight Input'!$AZ459,S459*'Analysis raw'!$B$13+'Analysis raw'!$B$14,0)</f>
        <v>0</v>
      </c>
      <c r="U459">
        <f>T459-'Flight Input'!$AE459</f>
        <v>0</v>
      </c>
      <c r="W459">
        <f>IF('Flight Input'!$AZ459,W458+K459*'Flight Input'!$AQ459,0)</f>
        <v>0</v>
      </c>
      <c r="X459">
        <f>IF('Flight Input'!$AZ459,X458+W459*'Flight Input'!$AQ459,0)</f>
        <v>0</v>
      </c>
      <c r="Y459">
        <f>IF('Flight Input'!$AZ459,X459*'Analysis raw'!$B$19+'Analysis raw'!$B$20,0)</f>
        <v>0</v>
      </c>
      <c r="Z459">
        <f>Y459-'Flight Input'!$AE459</f>
        <v>0</v>
      </c>
      <c r="AB459">
        <f>IF('Flight Input'!$AZ459,INTEGRAL2(E459,$B459,AB458,'Analysis raw'!$B$24),0)</f>
        <v>0</v>
      </c>
      <c r="AC459">
        <f>IF('Flight Input'!$AZ459,INTEGRAL2(AB459,$B459,AC458,'Analysis raw'!$B$25),0)</f>
        <v>0</v>
      </c>
      <c r="AD459">
        <f>IF('Flight Input'!$AZ459,AC459*'Analysis raw'!$B$26+'Analysis raw'!$B$27,0)</f>
        <v>0</v>
      </c>
      <c r="AE459">
        <f>AD459-'Flight Input'!$AE459</f>
        <v>0</v>
      </c>
    </row>
    <row r="460" spans="1:31" x14ac:dyDescent="0.3">
      <c r="A460">
        <v>458</v>
      </c>
      <c r="B460">
        <f>'Flight Input'!T460</f>
        <v>9.159233000013046</v>
      </c>
      <c r="C460">
        <f>'Flight Input'!X460</f>
        <v>9.8467584431999988</v>
      </c>
      <c r="E460">
        <f>C460-'Analysis raw'!$B$2</f>
        <v>-2.0331757342972878E-3</v>
      </c>
      <c r="F460">
        <f>IF('Flight Input'!$AS460,F459+E460*'Flight Input'!$AQ460,0)</f>
        <v>-6.8389932205066624E-5</v>
      </c>
      <c r="G460">
        <f>IF('Flight Input'!$AZ460,G459+F460*'Flight Input'!$AQ460,0)</f>
        <v>0</v>
      </c>
      <c r="I460">
        <f>C460-'Analysis raw'!$B$3</f>
        <v>-1.1378637279378268E-2</v>
      </c>
      <c r="J460">
        <f>MEDIAN2(E460,'Analysis raw'!$B$12,2)</f>
        <v>-2.0331757342972878E-3</v>
      </c>
      <c r="K460">
        <f>AVERAGE2(E460,'Analysis raw'!$B$18,2)</f>
        <v>-2.0331757342972878E-3</v>
      </c>
      <c r="M460">
        <f>IF('Flight Input'!$AZ460,M459+E460*'Flight Input'!$AQ460,0)</f>
        <v>0</v>
      </c>
      <c r="N460">
        <f>IF('Flight Input'!$AZ460,N459+M460*'Flight Input'!$AQ460,0)</f>
        <v>0</v>
      </c>
      <c r="O460">
        <f>IF('Flight Input'!$AZ460,N460*'Analysis raw'!$B$4+'Analysis raw'!$B$5,0)</f>
        <v>0</v>
      </c>
      <c r="P460">
        <f>O460-'Flight Input'!$AE460</f>
        <v>0</v>
      </c>
      <c r="R460">
        <f>IF('Flight Input'!$AZ460,R459+J460*'Flight Input'!$AQ460,0)</f>
        <v>0</v>
      </c>
      <c r="S460">
        <f>IF('Flight Input'!$AZ460,S459+R460*'Flight Input'!$AQ460,0)</f>
        <v>0</v>
      </c>
      <c r="T460">
        <f>IF('Flight Input'!$AZ460,S460*'Analysis raw'!$B$13+'Analysis raw'!$B$14,0)</f>
        <v>0</v>
      </c>
      <c r="U460">
        <f>T460-'Flight Input'!$AE460</f>
        <v>0</v>
      </c>
      <c r="W460">
        <f>IF('Flight Input'!$AZ460,W459+K460*'Flight Input'!$AQ460,0)</f>
        <v>0</v>
      </c>
      <c r="X460">
        <f>IF('Flight Input'!$AZ460,X459+W460*'Flight Input'!$AQ460,0)</f>
        <v>0</v>
      </c>
      <c r="Y460">
        <f>IF('Flight Input'!$AZ460,X460*'Analysis raw'!$B$19+'Analysis raw'!$B$20,0)</f>
        <v>0</v>
      </c>
      <c r="Z460">
        <f>Y460-'Flight Input'!$AE460</f>
        <v>0</v>
      </c>
      <c r="AB460">
        <f>IF('Flight Input'!$AZ460,INTEGRAL2(E460,$B460,AB459,'Analysis raw'!$B$24),0)</f>
        <v>0</v>
      </c>
      <c r="AC460">
        <f>IF('Flight Input'!$AZ460,INTEGRAL2(AB460,$B460,AC459,'Analysis raw'!$B$25),0)</f>
        <v>0</v>
      </c>
      <c r="AD460">
        <f>IF('Flight Input'!$AZ460,AC460*'Analysis raw'!$B$26+'Analysis raw'!$B$27,0)</f>
        <v>0</v>
      </c>
      <c r="AE460">
        <f>AD460-'Flight Input'!$AE460</f>
        <v>0</v>
      </c>
    </row>
    <row r="461" spans="1:31" x14ac:dyDescent="0.3">
      <c r="A461">
        <v>459</v>
      </c>
      <c r="B461">
        <f>'Flight Input'!T461</f>
        <v>9.1816790000302717</v>
      </c>
      <c r="C461">
        <f>'Flight Input'!X461</f>
        <v>9.8467780555999997</v>
      </c>
      <c r="E461">
        <f>C461-'Analysis raw'!$B$2</f>
        <v>-2.0135633342963644E-3</v>
      </c>
      <c r="F461">
        <f>IF('Flight Input'!$AS461,F460+E461*'Flight Input'!$AQ461,0)</f>
        <v>-1.1358637484136794E-4</v>
      </c>
      <c r="G461">
        <f>IF('Flight Input'!$AZ461,G460+F461*'Flight Input'!$AQ461,0)</f>
        <v>0</v>
      </c>
      <c r="I461">
        <f>C461-'Analysis raw'!$B$3</f>
        <v>-1.1359024879377344E-2</v>
      </c>
      <c r="J461">
        <f>MEDIAN2(E461,'Analysis raw'!$B$12,2)</f>
        <v>-2.0135633342963644E-3</v>
      </c>
      <c r="K461">
        <f>AVERAGE2(E461,'Analysis raw'!$B$18,2)</f>
        <v>-2.0135633342963644E-3</v>
      </c>
      <c r="M461">
        <f>IF('Flight Input'!$AZ461,M460+E461*'Flight Input'!$AQ461,0)</f>
        <v>0</v>
      </c>
      <c r="N461">
        <f>IF('Flight Input'!$AZ461,N460+M461*'Flight Input'!$AQ461,0)</f>
        <v>0</v>
      </c>
      <c r="O461">
        <f>IF('Flight Input'!$AZ461,N461*'Analysis raw'!$B$4+'Analysis raw'!$B$5,0)</f>
        <v>0</v>
      </c>
      <c r="P461">
        <f>O461-'Flight Input'!$AE461</f>
        <v>0</v>
      </c>
      <c r="R461">
        <f>IF('Flight Input'!$AZ461,R460+J461*'Flight Input'!$AQ461,0)</f>
        <v>0</v>
      </c>
      <c r="S461">
        <f>IF('Flight Input'!$AZ461,S460+R461*'Flight Input'!$AQ461,0)</f>
        <v>0</v>
      </c>
      <c r="T461">
        <f>IF('Flight Input'!$AZ461,S461*'Analysis raw'!$B$13+'Analysis raw'!$B$14,0)</f>
        <v>0</v>
      </c>
      <c r="U461">
        <f>T461-'Flight Input'!$AE461</f>
        <v>0</v>
      </c>
      <c r="W461">
        <f>IF('Flight Input'!$AZ461,W460+K461*'Flight Input'!$AQ461,0)</f>
        <v>0</v>
      </c>
      <c r="X461">
        <f>IF('Flight Input'!$AZ461,X460+W461*'Flight Input'!$AQ461,0)</f>
        <v>0</v>
      </c>
      <c r="Y461">
        <f>IF('Flight Input'!$AZ461,X461*'Analysis raw'!$B$19+'Analysis raw'!$B$20,0)</f>
        <v>0</v>
      </c>
      <c r="Z461">
        <f>Y461-'Flight Input'!$AE461</f>
        <v>0</v>
      </c>
      <c r="AB461">
        <f>IF('Flight Input'!$AZ461,INTEGRAL2(E461,$B461,AB460,'Analysis raw'!$B$24),0)</f>
        <v>0</v>
      </c>
      <c r="AC461">
        <f>IF('Flight Input'!$AZ461,INTEGRAL2(AB461,$B461,AC460,'Analysis raw'!$B$25),0)</f>
        <v>0</v>
      </c>
      <c r="AD461">
        <f>IF('Flight Input'!$AZ461,AC461*'Analysis raw'!$B$26+'Analysis raw'!$B$27,0)</f>
        <v>0</v>
      </c>
      <c r="AE461">
        <f>AD461-'Flight Input'!$AE461</f>
        <v>0</v>
      </c>
    </row>
    <row r="462" spans="1:31" x14ac:dyDescent="0.3">
      <c r="A462">
        <v>460</v>
      </c>
      <c r="B462">
        <f>'Flight Input'!T462</f>
        <v>9.1966470000334084</v>
      </c>
      <c r="C462">
        <f>'Flight Input'!X462</f>
        <v>9.84738604</v>
      </c>
      <c r="E462">
        <f>C462-'Analysis raw'!$B$2</f>
        <v>-1.4055789342961589E-3</v>
      </c>
      <c r="F462">
        <f>IF('Flight Input'!$AS462,F461+E462*'Flight Input'!$AQ462,0)</f>
        <v>-1.3462508033432172E-4</v>
      </c>
      <c r="G462">
        <f>IF('Flight Input'!$AZ462,G461+F462*'Flight Input'!$AQ462,0)</f>
        <v>0</v>
      </c>
      <c r="I462">
        <f>C462-'Analysis raw'!$B$3</f>
        <v>-1.0751040479377139E-2</v>
      </c>
      <c r="J462">
        <f>MEDIAN2(E462,'Analysis raw'!$B$12,2)</f>
        <v>-1.4055789342961589E-3</v>
      </c>
      <c r="K462">
        <f>AVERAGE2(E462,'Analysis raw'!$B$18,2)</f>
        <v>-1.4055789342961589E-3</v>
      </c>
      <c r="M462">
        <f>IF('Flight Input'!$AZ462,M461+E462*'Flight Input'!$AQ462,0)</f>
        <v>0</v>
      </c>
      <c r="N462">
        <f>IF('Flight Input'!$AZ462,N461+M462*'Flight Input'!$AQ462,0)</f>
        <v>0</v>
      </c>
      <c r="O462">
        <f>IF('Flight Input'!$AZ462,N462*'Analysis raw'!$B$4+'Analysis raw'!$B$5,0)</f>
        <v>0</v>
      </c>
      <c r="P462">
        <f>O462-'Flight Input'!$AE462</f>
        <v>0</v>
      </c>
      <c r="R462">
        <f>IF('Flight Input'!$AZ462,R461+J462*'Flight Input'!$AQ462,0)</f>
        <v>0</v>
      </c>
      <c r="S462">
        <f>IF('Flight Input'!$AZ462,S461+R462*'Flight Input'!$AQ462,0)</f>
        <v>0</v>
      </c>
      <c r="T462">
        <f>IF('Flight Input'!$AZ462,S462*'Analysis raw'!$B$13+'Analysis raw'!$B$14,0)</f>
        <v>0</v>
      </c>
      <c r="U462">
        <f>T462-'Flight Input'!$AE462</f>
        <v>0</v>
      </c>
      <c r="W462">
        <f>IF('Flight Input'!$AZ462,W461+K462*'Flight Input'!$AQ462,0)</f>
        <v>0</v>
      </c>
      <c r="X462">
        <f>IF('Flight Input'!$AZ462,X461+W462*'Flight Input'!$AQ462,0)</f>
        <v>0</v>
      </c>
      <c r="Y462">
        <f>IF('Flight Input'!$AZ462,X462*'Analysis raw'!$B$19+'Analysis raw'!$B$20,0)</f>
        <v>0</v>
      </c>
      <c r="Z462">
        <f>Y462-'Flight Input'!$AE462</f>
        <v>0</v>
      </c>
      <c r="AB462">
        <f>IF('Flight Input'!$AZ462,INTEGRAL2(E462,$B462,AB461,'Analysis raw'!$B$24),0)</f>
        <v>0</v>
      </c>
      <c r="AC462">
        <f>IF('Flight Input'!$AZ462,INTEGRAL2(AB462,$B462,AC461,'Analysis raw'!$B$25),0)</f>
        <v>0</v>
      </c>
      <c r="AD462">
        <f>IF('Flight Input'!$AZ462,AC462*'Analysis raw'!$B$26+'Analysis raw'!$B$27,0)</f>
        <v>0</v>
      </c>
      <c r="AE462">
        <f>AD462-'Flight Input'!$AE462</f>
        <v>0</v>
      </c>
    </row>
    <row r="463" spans="1:31" x14ac:dyDescent="0.3">
      <c r="A463">
        <v>461</v>
      </c>
      <c r="B463">
        <f>'Flight Input'!T463</f>
        <v>9.2181949999649078</v>
      </c>
      <c r="C463">
        <f>'Flight Input'!X463</f>
        <v>9.8470134044000002</v>
      </c>
      <c r="E463">
        <f>C463-'Analysis raw'!$B$2</f>
        <v>-1.778214534295941E-3</v>
      </c>
      <c r="F463">
        <f>IF('Flight Input'!$AS463,F462+E463*'Flight Input'!$AQ463,0)</f>
        <v>-1.7294204699752183E-4</v>
      </c>
      <c r="G463">
        <f>IF('Flight Input'!$AZ463,G462+F463*'Flight Input'!$AQ463,0)</f>
        <v>0</v>
      </c>
      <c r="I463">
        <f>C463-'Analysis raw'!$B$3</f>
        <v>-1.1123676079376921E-2</v>
      </c>
      <c r="J463">
        <f>MEDIAN2(E463,'Analysis raw'!$B$12,2)</f>
        <v>-1.778214534295941E-3</v>
      </c>
      <c r="K463">
        <f>AVERAGE2(E463,'Analysis raw'!$B$18,2)</f>
        <v>-1.778214534295941E-3</v>
      </c>
      <c r="M463">
        <f>IF('Flight Input'!$AZ463,M462+E463*'Flight Input'!$AQ463,0)</f>
        <v>0</v>
      </c>
      <c r="N463">
        <f>IF('Flight Input'!$AZ463,N462+M463*'Flight Input'!$AQ463,0)</f>
        <v>0</v>
      </c>
      <c r="O463">
        <f>IF('Flight Input'!$AZ463,N463*'Analysis raw'!$B$4+'Analysis raw'!$B$5,0)</f>
        <v>0</v>
      </c>
      <c r="P463">
        <f>O463-'Flight Input'!$AE463</f>
        <v>0</v>
      </c>
      <c r="R463">
        <f>IF('Flight Input'!$AZ463,R462+J463*'Flight Input'!$AQ463,0)</f>
        <v>0</v>
      </c>
      <c r="S463">
        <f>IF('Flight Input'!$AZ463,S462+R463*'Flight Input'!$AQ463,0)</f>
        <v>0</v>
      </c>
      <c r="T463">
        <f>IF('Flight Input'!$AZ463,S463*'Analysis raw'!$B$13+'Analysis raw'!$B$14,0)</f>
        <v>0</v>
      </c>
      <c r="U463">
        <f>T463-'Flight Input'!$AE463</f>
        <v>0</v>
      </c>
      <c r="W463">
        <f>IF('Flight Input'!$AZ463,W462+K463*'Flight Input'!$AQ463,0)</f>
        <v>0</v>
      </c>
      <c r="X463">
        <f>IF('Flight Input'!$AZ463,X462+W463*'Flight Input'!$AQ463,0)</f>
        <v>0</v>
      </c>
      <c r="Y463">
        <f>IF('Flight Input'!$AZ463,X463*'Analysis raw'!$B$19+'Analysis raw'!$B$20,0)</f>
        <v>0</v>
      </c>
      <c r="Z463">
        <f>Y463-'Flight Input'!$AE463</f>
        <v>0</v>
      </c>
      <c r="AB463">
        <f>IF('Flight Input'!$AZ463,INTEGRAL2(E463,$B463,AB462,'Analysis raw'!$B$24),0)</f>
        <v>0</v>
      </c>
      <c r="AC463">
        <f>IF('Flight Input'!$AZ463,INTEGRAL2(AB463,$B463,AC462,'Analysis raw'!$B$25),0)</f>
        <v>0</v>
      </c>
      <c r="AD463">
        <f>IF('Flight Input'!$AZ463,AC463*'Analysis raw'!$B$26+'Analysis raw'!$B$27,0)</f>
        <v>0</v>
      </c>
      <c r="AE463">
        <f>AD463-'Flight Input'!$AE463</f>
        <v>0</v>
      </c>
    </row>
    <row r="464" spans="1:31" x14ac:dyDescent="0.3">
      <c r="A464">
        <v>462</v>
      </c>
      <c r="B464">
        <f>'Flight Input'!T464</f>
        <v>9.2368290000595152</v>
      </c>
      <c r="C464">
        <f>'Flight Input'!X464</f>
        <v>9.8472487532000006</v>
      </c>
      <c r="E464">
        <f>C464-'Analysis raw'!$B$2</f>
        <v>-1.5428657342955177E-3</v>
      </c>
      <c r="F464">
        <f>IF('Flight Input'!$AS464,F463+E464*'Flight Input'!$AQ464,0)</f>
        <v>-2.0169180723635113E-4</v>
      </c>
      <c r="G464">
        <f>IF('Flight Input'!$AZ464,G463+F464*'Flight Input'!$AQ464,0)</f>
        <v>0</v>
      </c>
      <c r="I464">
        <f>C464-'Analysis raw'!$B$3</f>
        <v>-1.0888327279376497E-2</v>
      </c>
      <c r="J464">
        <f>MEDIAN2(E464,'Analysis raw'!$B$12,2)</f>
        <v>-1.5428657342955177E-3</v>
      </c>
      <c r="K464">
        <f>AVERAGE2(E464,'Analysis raw'!$B$18,2)</f>
        <v>-1.5428657342955177E-3</v>
      </c>
      <c r="M464">
        <f>IF('Flight Input'!$AZ464,M463+E464*'Flight Input'!$AQ464,0)</f>
        <v>0</v>
      </c>
      <c r="N464">
        <f>IF('Flight Input'!$AZ464,N463+M464*'Flight Input'!$AQ464,0)</f>
        <v>0</v>
      </c>
      <c r="O464">
        <f>IF('Flight Input'!$AZ464,N464*'Analysis raw'!$B$4+'Analysis raw'!$B$5,0)</f>
        <v>0</v>
      </c>
      <c r="P464">
        <f>O464-'Flight Input'!$AE464</f>
        <v>0</v>
      </c>
      <c r="R464">
        <f>IF('Flight Input'!$AZ464,R463+J464*'Flight Input'!$AQ464,0)</f>
        <v>0</v>
      </c>
      <c r="S464">
        <f>IF('Flight Input'!$AZ464,S463+R464*'Flight Input'!$AQ464,0)</f>
        <v>0</v>
      </c>
      <c r="T464">
        <f>IF('Flight Input'!$AZ464,S464*'Analysis raw'!$B$13+'Analysis raw'!$B$14,0)</f>
        <v>0</v>
      </c>
      <c r="U464">
        <f>T464-'Flight Input'!$AE464</f>
        <v>0</v>
      </c>
      <c r="W464">
        <f>IF('Flight Input'!$AZ464,W463+K464*'Flight Input'!$AQ464,0)</f>
        <v>0</v>
      </c>
      <c r="X464">
        <f>IF('Flight Input'!$AZ464,X463+W464*'Flight Input'!$AQ464,0)</f>
        <v>0</v>
      </c>
      <c r="Y464">
        <f>IF('Flight Input'!$AZ464,X464*'Analysis raw'!$B$19+'Analysis raw'!$B$20,0)</f>
        <v>0</v>
      </c>
      <c r="Z464">
        <f>Y464-'Flight Input'!$AE464</f>
        <v>0</v>
      </c>
      <c r="AB464">
        <f>IF('Flight Input'!$AZ464,INTEGRAL2(E464,$B464,AB463,'Analysis raw'!$B$24),0)</f>
        <v>0</v>
      </c>
      <c r="AC464">
        <f>IF('Flight Input'!$AZ464,INTEGRAL2(AB464,$B464,AC463,'Analysis raw'!$B$25),0)</f>
        <v>0</v>
      </c>
      <c r="AD464">
        <f>IF('Flight Input'!$AZ464,AC464*'Analysis raw'!$B$26+'Analysis raw'!$B$27,0)</f>
        <v>0</v>
      </c>
      <c r="AE464">
        <f>AD464-'Flight Input'!$AE464</f>
        <v>0</v>
      </c>
    </row>
    <row r="465" spans="1:31" x14ac:dyDescent="0.3">
      <c r="A465">
        <v>463</v>
      </c>
      <c r="B465">
        <f>'Flight Input'!T465</f>
        <v>9.2570800000103191</v>
      </c>
      <c r="C465">
        <f>'Flight Input'!X465</f>
        <v>9.8501317760000013</v>
      </c>
      <c r="E465">
        <f>C465-'Analysis raw'!$B$2</f>
        <v>1.3401570657052275E-3</v>
      </c>
      <c r="F465">
        <f>IF('Flight Input'!$AS465,F464+E465*'Flight Input'!$AQ465,0)</f>
        <v>-1.7455228656468519E-4</v>
      </c>
      <c r="G465">
        <f>IF('Flight Input'!$AZ465,G464+F465*'Flight Input'!$AQ465,0)</f>
        <v>0</v>
      </c>
      <c r="I465">
        <f>C465-'Analysis raw'!$B$3</f>
        <v>-8.0053044793757522E-3</v>
      </c>
      <c r="J465">
        <f>MEDIAN2(E465,'Analysis raw'!$B$12,2)</f>
        <v>1.3401570657052275E-3</v>
      </c>
      <c r="K465">
        <f>AVERAGE2(E465,'Analysis raw'!$B$18,2)</f>
        <v>1.3401570657052275E-3</v>
      </c>
      <c r="M465">
        <f>IF('Flight Input'!$AZ465,M464+E465*'Flight Input'!$AQ465,0)</f>
        <v>0</v>
      </c>
      <c r="N465">
        <f>IF('Flight Input'!$AZ465,N464+M465*'Flight Input'!$AQ465,0)</f>
        <v>0</v>
      </c>
      <c r="O465">
        <f>IF('Flight Input'!$AZ465,N465*'Analysis raw'!$B$4+'Analysis raw'!$B$5,0)</f>
        <v>0</v>
      </c>
      <c r="P465">
        <f>O465-'Flight Input'!$AE465</f>
        <v>0</v>
      </c>
      <c r="R465">
        <f>IF('Flight Input'!$AZ465,R464+J465*'Flight Input'!$AQ465,0)</f>
        <v>0</v>
      </c>
      <c r="S465">
        <f>IF('Flight Input'!$AZ465,S464+R465*'Flight Input'!$AQ465,0)</f>
        <v>0</v>
      </c>
      <c r="T465">
        <f>IF('Flight Input'!$AZ465,S465*'Analysis raw'!$B$13+'Analysis raw'!$B$14,0)</f>
        <v>0</v>
      </c>
      <c r="U465">
        <f>T465-'Flight Input'!$AE465</f>
        <v>0</v>
      </c>
      <c r="W465">
        <f>IF('Flight Input'!$AZ465,W464+K465*'Flight Input'!$AQ465,0)</f>
        <v>0</v>
      </c>
      <c r="X465">
        <f>IF('Flight Input'!$AZ465,X464+W465*'Flight Input'!$AQ465,0)</f>
        <v>0</v>
      </c>
      <c r="Y465">
        <f>IF('Flight Input'!$AZ465,X465*'Analysis raw'!$B$19+'Analysis raw'!$B$20,0)</f>
        <v>0</v>
      </c>
      <c r="Z465">
        <f>Y465-'Flight Input'!$AE465</f>
        <v>0</v>
      </c>
      <c r="AB465">
        <f>IF('Flight Input'!$AZ465,INTEGRAL2(E465,$B465,AB464,'Analysis raw'!$B$24),0)</f>
        <v>0</v>
      </c>
      <c r="AC465">
        <f>IF('Flight Input'!$AZ465,INTEGRAL2(AB465,$B465,AC464,'Analysis raw'!$B$25),0)</f>
        <v>0</v>
      </c>
      <c r="AD465">
        <f>IF('Flight Input'!$AZ465,AC465*'Analysis raw'!$B$26+'Analysis raw'!$B$27,0)</f>
        <v>0</v>
      </c>
      <c r="AE465">
        <f>AD465-'Flight Input'!$AE465</f>
        <v>0</v>
      </c>
    </row>
    <row r="466" spans="1:31" x14ac:dyDescent="0.3">
      <c r="A466">
        <v>464</v>
      </c>
      <c r="B466">
        <f>'Flight Input'!T466</f>
        <v>9.2808590000495315</v>
      </c>
      <c r="C466">
        <f>'Flight Input'!X466</f>
        <v>9.8496414659999996</v>
      </c>
      <c r="E466">
        <f>C466-'Analysis raw'!$B$2</f>
        <v>8.4984706570345736E-4</v>
      </c>
      <c r="F466">
        <f>IF('Flight Input'!$AS466,F465+E466*'Flight Input'!$AQ466,0)</f>
        <v>-1.5434377315599814E-4</v>
      </c>
      <c r="G466">
        <f>IF('Flight Input'!$AZ466,G465+F466*'Flight Input'!$AQ466,0)</f>
        <v>0</v>
      </c>
      <c r="I466">
        <f>C466-'Analysis raw'!$B$3</f>
        <v>-8.4956144793775223E-3</v>
      </c>
      <c r="J466">
        <f>MEDIAN2(E466,'Analysis raw'!$B$12,2)</f>
        <v>8.4984706570345736E-4</v>
      </c>
      <c r="K466">
        <f>AVERAGE2(E466,'Analysis raw'!$B$18,2)</f>
        <v>8.4984706570345736E-4</v>
      </c>
      <c r="M466">
        <f>IF('Flight Input'!$AZ466,M465+E466*'Flight Input'!$AQ466,0)</f>
        <v>0</v>
      </c>
      <c r="N466">
        <f>IF('Flight Input'!$AZ466,N465+M466*'Flight Input'!$AQ466,0)</f>
        <v>0</v>
      </c>
      <c r="O466">
        <f>IF('Flight Input'!$AZ466,N466*'Analysis raw'!$B$4+'Analysis raw'!$B$5,0)</f>
        <v>0</v>
      </c>
      <c r="P466">
        <f>O466-'Flight Input'!$AE466</f>
        <v>0</v>
      </c>
      <c r="R466">
        <f>IF('Flight Input'!$AZ466,R465+J466*'Flight Input'!$AQ466,0)</f>
        <v>0</v>
      </c>
      <c r="S466">
        <f>IF('Flight Input'!$AZ466,S465+R466*'Flight Input'!$AQ466,0)</f>
        <v>0</v>
      </c>
      <c r="T466">
        <f>IF('Flight Input'!$AZ466,S466*'Analysis raw'!$B$13+'Analysis raw'!$B$14,0)</f>
        <v>0</v>
      </c>
      <c r="U466">
        <f>T466-'Flight Input'!$AE466</f>
        <v>0</v>
      </c>
      <c r="W466">
        <f>IF('Flight Input'!$AZ466,W465+K466*'Flight Input'!$AQ466,0)</f>
        <v>0</v>
      </c>
      <c r="X466">
        <f>IF('Flight Input'!$AZ466,X465+W466*'Flight Input'!$AQ466,0)</f>
        <v>0</v>
      </c>
      <c r="Y466">
        <f>IF('Flight Input'!$AZ466,X466*'Analysis raw'!$B$19+'Analysis raw'!$B$20,0)</f>
        <v>0</v>
      </c>
      <c r="Z466">
        <f>Y466-'Flight Input'!$AE466</f>
        <v>0</v>
      </c>
      <c r="AB466">
        <f>IF('Flight Input'!$AZ466,INTEGRAL2(E466,$B466,AB465,'Analysis raw'!$B$24),0)</f>
        <v>0</v>
      </c>
      <c r="AC466">
        <f>IF('Flight Input'!$AZ466,INTEGRAL2(AB466,$B466,AC465,'Analysis raw'!$B$25),0)</f>
        <v>0</v>
      </c>
      <c r="AD466">
        <f>IF('Flight Input'!$AZ466,AC466*'Analysis raw'!$B$26+'Analysis raw'!$B$27,0)</f>
        <v>0</v>
      </c>
      <c r="AE466">
        <f>AD466-'Flight Input'!$AE466</f>
        <v>0</v>
      </c>
    </row>
    <row r="467" spans="1:31" x14ac:dyDescent="0.3">
      <c r="A467">
        <v>465</v>
      </c>
      <c r="B467">
        <f>'Flight Input'!T467</f>
        <v>9.2985030000563711</v>
      </c>
      <c r="C467">
        <f>'Flight Input'!X467</f>
        <v>9.846503482000001</v>
      </c>
      <c r="E467">
        <f>C467-'Analysis raw'!$B$2</f>
        <v>-2.2881369342950819E-3</v>
      </c>
      <c r="F467">
        <f>IF('Flight Input'!$AS467,F466+E467*'Flight Input'!$AQ467,0)</f>
        <v>-1.9471566124035057E-4</v>
      </c>
      <c r="G467">
        <f>IF('Flight Input'!$AZ467,G466+F467*'Flight Input'!$AQ467,0)</f>
        <v>0</v>
      </c>
      <c r="I467">
        <f>C467-'Analysis raw'!$B$3</f>
        <v>-1.1633598479376062E-2</v>
      </c>
      <c r="J467">
        <f>MEDIAN2(E467,'Analysis raw'!$B$12,2)</f>
        <v>-2.2881369342950819E-3</v>
      </c>
      <c r="K467">
        <f>AVERAGE2(E467,'Analysis raw'!$B$18,2)</f>
        <v>-2.2881369342950819E-3</v>
      </c>
      <c r="M467">
        <f>IF('Flight Input'!$AZ467,M466+E467*'Flight Input'!$AQ467,0)</f>
        <v>0</v>
      </c>
      <c r="N467">
        <f>IF('Flight Input'!$AZ467,N466+M467*'Flight Input'!$AQ467,0)</f>
        <v>0</v>
      </c>
      <c r="O467">
        <f>IF('Flight Input'!$AZ467,N467*'Analysis raw'!$B$4+'Analysis raw'!$B$5,0)</f>
        <v>0</v>
      </c>
      <c r="P467">
        <f>O467-'Flight Input'!$AE467</f>
        <v>0</v>
      </c>
      <c r="R467">
        <f>IF('Flight Input'!$AZ467,R466+J467*'Flight Input'!$AQ467,0)</f>
        <v>0</v>
      </c>
      <c r="S467">
        <f>IF('Flight Input'!$AZ467,S466+R467*'Flight Input'!$AQ467,0)</f>
        <v>0</v>
      </c>
      <c r="T467">
        <f>IF('Flight Input'!$AZ467,S467*'Analysis raw'!$B$13+'Analysis raw'!$B$14,0)</f>
        <v>0</v>
      </c>
      <c r="U467">
        <f>T467-'Flight Input'!$AE467</f>
        <v>0</v>
      </c>
      <c r="W467">
        <f>IF('Flight Input'!$AZ467,W466+K467*'Flight Input'!$AQ467,0)</f>
        <v>0</v>
      </c>
      <c r="X467">
        <f>IF('Flight Input'!$AZ467,X466+W467*'Flight Input'!$AQ467,0)</f>
        <v>0</v>
      </c>
      <c r="Y467">
        <f>IF('Flight Input'!$AZ467,X467*'Analysis raw'!$B$19+'Analysis raw'!$B$20,0)</f>
        <v>0</v>
      </c>
      <c r="Z467">
        <f>Y467-'Flight Input'!$AE467</f>
        <v>0</v>
      </c>
      <c r="AB467">
        <f>IF('Flight Input'!$AZ467,INTEGRAL2(E467,$B467,AB466,'Analysis raw'!$B$24),0)</f>
        <v>0</v>
      </c>
      <c r="AC467">
        <f>IF('Flight Input'!$AZ467,INTEGRAL2(AB467,$B467,AC466,'Analysis raw'!$B$25),0)</f>
        <v>0</v>
      </c>
      <c r="AD467">
        <f>IF('Flight Input'!$AZ467,AC467*'Analysis raw'!$B$26+'Analysis raw'!$B$27,0)</f>
        <v>0</v>
      </c>
      <c r="AE467">
        <f>AD467-'Flight Input'!$AE467</f>
        <v>0</v>
      </c>
    </row>
    <row r="468" spans="1:31" x14ac:dyDescent="0.3">
      <c r="A468">
        <v>466</v>
      </c>
      <c r="B468">
        <f>'Flight Input'!T468</f>
        <v>9.3194000000366941</v>
      </c>
      <c r="C468">
        <f>'Flight Input'!X468</f>
        <v>9.8495532101999999</v>
      </c>
      <c r="E468">
        <f>C468-'Analysis raw'!$B$2</f>
        <v>7.6159126570374269E-4</v>
      </c>
      <c r="F468">
        <f>IF('Flight Input'!$AS468,F467+E468*'Flight Input'!$AQ468,0)</f>
        <v>-1.7880068857592529E-4</v>
      </c>
      <c r="G468">
        <f>IF('Flight Input'!$AZ468,G467+F468*'Flight Input'!$AQ468,0)</f>
        <v>0</v>
      </c>
      <c r="I468">
        <f>C468-'Analysis raw'!$B$3</f>
        <v>-8.583870279377237E-3</v>
      </c>
      <c r="J468">
        <f>MEDIAN2(E468,'Analysis raw'!$B$12,2)</f>
        <v>7.6159126570374269E-4</v>
      </c>
      <c r="K468">
        <f>AVERAGE2(E468,'Analysis raw'!$B$18,2)</f>
        <v>7.6159126570374269E-4</v>
      </c>
      <c r="M468">
        <f>IF('Flight Input'!$AZ468,M467+E468*'Flight Input'!$AQ468,0)</f>
        <v>0</v>
      </c>
      <c r="N468">
        <f>IF('Flight Input'!$AZ468,N467+M468*'Flight Input'!$AQ468,0)</f>
        <v>0</v>
      </c>
      <c r="O468">
        <f>IF('Flight Input'!$AZ468,N468*'Analysis raw'!$B$4+'Analysis raw'!$B$5,0)</f>
        <v>0</v>
      </c>
      <c r="P468">
        <f>O468-'Flight Input'!$AE468</f>
        <v>0</v>
      </c>
      <c r="R468">
        <f>IF('Flight Input'!$AZ468,R467+J468*'Flight Input'!$AQ468,0)</f>
        <v>0</v>
      </c>
      <c r="S468">
        <f>IF('Flight Input'!$AZ468,S467+R468*'Flight Input'!$AQ468,0)</f>
        <v>0</v>
      </c>
      <c r="T468">
        <f>IF('Flight Input'!$AZ468,S468*'Analysis raw'!$B$13+'Analysis raw'!$B$14,0)</f>
        <v>0</v>
      </c>
      <c r="U468">
        <f>T468-'Flight Input'!$AE468</f>
        <v>0</v>
      </c>
      <c r="W468">
        <f>IF('Flight Input'!$AZ468,W467+K468*'Flight Input'!$AQ468,0)</f>
        <v>0</v>
      </c>
      <c r="X468">
        <f>IF('Flight Input'!$AZ468,X467+W468*'Flight Input'!$AQ468,0)</f>
        <v>0</v>
      </c>
      <c r="Y468">
        <f>IF('Flight Input'!$AZ468,X468*'Analysis raw'!$B$19+'Analysis raw'!$B$20,0)</f>
        <v>0</v>
      </c>
      <c r="Z468">
        <f>Y468-'Flight Input'!$AE468</f>
        <v>0</v>
      </c>
      <c r="AB468">
        <f>IF('Flight Input'!$AZ468,INTEGRAL2(E468,$B468,AB467,'Analysis raw'!$B$24),0)</f>
        <v>0</v>
      </c>
      <c r="AC468">
        <f>IF('Flight Input'!$AZ468,INTEGRAL2(AB468,$B468,AC467,'Analysis raw'!$B$25),0)</f>
        <v>0</v>
      </c>
      <c r="AD468">
        <f>IF('Flight Input'!$AZ468,AC468*'Analysis raw'!$B$26+'Analysis raw'!$B$27,0)</f>
        <v>0</v>
      </c>
      <c r="AE468">
        <f>AD468-'Flight Input'!$AE468</f>
        <v>0</v>
      </c>
    </row>
    <row r="469" spans="1:31" x14ac:dyDescent="0.3">
      <c r="A469">
        <v>467</v>
      </c>
      <c r="B469">
        <f>'Flight Input'!T469</f>
        <v>9.3404840000439435</v>
      </c>
      <c r="C469">
        <f>'Flight Input'!X469</f>
        <v>9.8489060010000014</v>
      </c>
      <c r="E469">
        <f>C469-'Analysis raw'!$B$2</f>
        <v>1.1438206570524301E-4</v>
      </c>
      <c r="F469">
        <f>IF('Flight Input'!$AS469,F468+E469*'Flight Input'!$AQ469,0)</f>
        <v>-1.7638905710176675E-4</v>
      </c>
      <c r="G469">
        <f>IF('Flight Input'!$AZ469,G468+F469*'Flight Input'!$AQ469,0)</f>
        <v>0</v>
      </c>
      <c r="I469">
        <f>C469-'Analysis raw'!$B$3</f>
        <v>-9.2310794793757367E-3</v>
      </c>
      <c r="J469">
        <f>MEDIAN2(E469,'Analysis raw'!$B$12,2)</f>
        <v>1.1438206570524301E-4</v>
      </c>
      <c r="K469">
        <f>AVERAGE2(E469,'Analysis raw'!$B$18,2)</f>
        <v>1.1438206570524301E-4</v>
      </c>
      <c r="M469">
        <f>IF('Flight Input'!$AZ469,M468+E469*'Flight Input'!$AQ469,0)</f>
        <v>0</v>
      </c>
      <c r="N469">
        <f>IF('Flight Input'!$AZ469,N468+M469*'Flight Input'!$AQ469,0)</f>
        <v>0</v>
      </c>
      <c r="O469">
        <f>IF('Flight Input'!$AZ469,N469*'Analysis raw'!$B$4+'Analysis raw'!$B$5,0)</f>
        <v>0</v>
      </c>
      <c r="P469">
        <f>O469-'Flight Input'!$AE469</f>
        <v>0</v>
      </c>
      <c r="R469">
        <f>IF('Flight Input'!$AZ469,R468+J469*'Flight Input'!$AQ469,0)</f>
        <v>0</v>
      </c>
      <c r="S469">
        <f>IF('Flight Input'!$AZ469,S468+R469*'Flight Input'!$AQ469,0)</f>
        <v>0</v>
      </c>
      <c r="T469">
        <f>IF('Flight Input'!$AZ469,S469*'Analysis raw'!$B$13+'Analysis raw'!$B$14,0)</f>
        <v>0</v>
      </c>
      <c r="U469">
        <f>T469-'Flight Input'!$AE469</f>
        <v>0</v>
      </c>
      <c r="W469">
        <f>IF('Flight Input'!$AZ469,W468+K469*'Flight Input'!$AQ469,0)</f>
        <v>0</v>
      </c>
      <c r="X469">
        <f>IF('Flight Input'!$AZ469,X468+W469*'Flight Input'!$AQ469,0)</f>
        <v>0</v>
      </c>
      <c r="Y469">
        <f>IF('Flight Input'!$AZ469,X469*'Analysis raw'!$B$19+'Analysis raw'!$B$20,0)</f>
        <v>0</v>
      </c>
      <c r="Z469">
        <f>Y469-'Flight Input'!$AE469</f>
        <v>0</v>
      </c>
      <c r="AB469">
        <f>IF('Flight Input'!$AZ469,INTEGRAL2(E469,$B469,AB468,'Analysis raw'!$B$24),0)</f>
        <v>0</v>
      </c>
      <c r="AC469">
        <f>IF('Flight Input'!$AZ469,INTEGRAL2(AB469,$B469,AC468,'Analysis raw'!$B$25),0)</f>
        <v>0</v>
      </c>
      <c r="AD469">
        <f>IF('Flight Input'!$AZ469,AC469*'Analysis raw'!$B$26+'Analysis raw'!$B$27,0)</f>
        <v>0</v>
      </c>
      <c r="AE469">
        <f>AD469-'Flight Input'!$AE469</f>
        <v>0</v>
      </c>
    </row>
    <row r="470" spans="1:31" x14ac:dyDescent="0.3">
      <c r="A470">
        <v>468</v>
      </c>
      <c r="B470">
        <f>'Flight Input'!T470</f>
        <v>9.3573140000225976</v>
      </c>
      <c r="C470">
        <f>'Flight Input'!X470</f>
        <v>9.8464740634000005</v>
      </c>
      <c r="E470">
        <f>C470-'Analysis raw'!$B$2</f>
        <v>-2.3175555342955789E-3</v>
      </c>
      <c r="F470">
        <f>IF('Flight Input'!$AS470,F469+E470*'Flight Input'!$AQ470,0)</f>
        <v>-2.1539351669449099E-4</v>
      </c>
      <c r="G470">
        <f>IF('Flight Input'!$AZ470,G469+F470*'Flight Input'!$AQ470,0)</f>
        <v>0</v>
      </c>
      <c r="I470">
        <f>C470-'Analysis raw'!$B$3</f>
        <v>-1.1663017079376559E-2</v>
      </c>
      <c r="J470">
        <f>MEDIAN2(E470,'Analysis raw'!$B$12,2)</f>
        <v>-2.3175555342955789E-3</v>
      </c>
      <c r="K470">
        <f>AVERAGE2(E470,'Analysis raw'!$B$18,2)</f>
        <v>-2.3175555342955789E-3</v>
      </c>
      <c r="M470">
        <f>IF('Flight Input'!$AZ470,M469+E470*'Flight Input'!$AQ470,0)</f>
        <v>0</v>
      </c>
      <c r="N470">
        <f>IF('Flight Input'!$AZ470,N469+M470*'Flight Input'!$AQ470,0)</f>
        <v>0</v>
      </c>
      <c r="O470">
        <f>IF('Flight Input'!$AZ470,N470*'Analysis raw'!$B$4+'Analysis raw'!$B$5,0)</f>
        <v>0</v>
      </c>
      <c r="P470">
        <f>O470-'Flight Input'!$AE470</f>
        <v>0</v>
      </c>
      <c r="R470">
        <f>IF('Flight Input'!$AZ470,R469+J470*'Flight Input'!$AQ470,0)</f>
        <v>0</v>
      </c>
      <c r="S470">
        <f>IF('Flight Input'!$AZ470,S469+R470*'Flight Input'!$AQ470,0)</f>
        <v>0</v>
      </c>
      <c r="T470">
        <f>IF('Flight Input'!$AZ470,S470*'Analysis raw'!$B$13+'Analysis raw'!$B$14,0)</f>
        <v>0</v>
      </c>
      <c r="U470">
        <f>T470-'Flight Input'!$AE470</f>
        <v>0</v>
      </c>
      <c r="W470">
        <f>IF('Flight Input'!$AZ470,W469+K470*'Flight Input'!$AQ470,0)</f>
        <v>0</v>
      </c>
      <c r="X470">
        <f>IF('Flight Input'!$AZ470,X469+W470*'Flight Input'!$AQ470,0)</f>
        <v>0</v>
      </c>
      <c r="Y470">
        <f>IF('Flight Input'!$AZ470,X470*'Analysis raw'!$B$19+'Analysis raw'!$B$20,0)</f>
        <v>0</v>
      </c>
      <c r="Z470">
        <f>Y470-'Flight Input'!$AE470</f>
        <v>0</v>
      </c>
      <c r="AB470">
        <f>IF('Flight Input'!$AZ470,INTEGRAL2(E470,$B470,AB469,'Analysis raw'!$B$24),0)</f>
        <v>0</v>
      </c>
      <c r="AC470">
        <f>IF('Flight Input'!$AZ470,INTEGRAL2(AB470,$B470,AC469,'Analysis raw'!$B$25),0)</f>
        <v>0</v>
      </c>
      <c r="AD470">
        <f>IF('Flight Input'!$AZ470,AC470*'Analysis raw'!$B$26+'Analysis raw'!$B$27,0)</f>
        <v>0</v>
      </c>
      <c r="AE470">
        <f>AD470-'Flight Input'!$AE470</f>
        <v>0</v>
      </c>
    </row>
    <row r="471" spans="1:31" x14ac:dyDescent="0.3">
      <c r="A471">
        <v>469</v>
      </c>
      <c r="B471">
        <f>'Flight Input'!T471</f>
        <v>9.3796180000063032</v>
      </c>
      <c r="C471">
        <f>'Flight Input'!X471</f>
        <v>9.8665571609999994</v>
      </c>
      <c r="E471">
        <f>C471-'Analysis raw'!$B$2</f>
        <v>1.7765542065703244E-2</v>
      </c>
      <c r="F471">
        <f>IF('Flight Input'!$AS471,F470+E471*'Flight Input'!$AQ471,0)</f>
        <v>1.8084913324947495E-4</v>
      </c>
      <c r="G471">
        <f>IF('Flight Input'!$AZ471,G470+F471*'Flight Input'!$AQ471,0)</f>
        <v>0</v>
      </c>
      <c r="I471">
        <f>C471-'Analysis raw'!$B$3</f>
        <v>8.420080520622264E-3</v>
      </c>
      <c r="J471">
        <f>MEDIAN2(E471,'Analysis raw'!$B$12,2)</f>
        <v>1.7765542065703244E-2</v>
      </c>
      <c r="K471">
        <f>AVERAGE2(E471,'Analysis raw'!$B$18,2)</f>
        <v>1.7765542065703244E-2</v>
      </c>
      <c r="M471">
        <f>IF('Flight Input'!$AZ471,M470+E471*'Flight Input'!$AQ471,0)</f>
        <v>0</v>
      </c>
      <c r="N471">
        <f>IF('Flight Input'!$AZ471,N470+M471*'Flight Input'!$AQ471,0)</f>
        <v>0</v>
      </c>
      <c r="O471">
        <f>IF('Flight Input'!$AZ471,N471*'Analysis raw'!$B$4+'Analysis raw'!$B$5,0)</f>
        <v>0</v>
      </c>
      <c r="P471">
        <f>O471-'Flight Input'!$AE471</f>
        <v>0</v>
      </c>
      <c r="R471">
        <f>IF('Flight Input'!$AZ471,R470+J471*'Flight Input'!$AQ471,0)</f>
        <v>0</v>
      </c>
      <c r="S471">
        <f>IF('Flight Input'!$AZ471,S470+R471*'Flight Input'!$AQ471,0)</f>
        <v>0</v>
      </c>
      <c r="T471">
        <f>IF('Flight Input'!$AZ471,S471*'Analysis raw'!$B$13+'Analysis raw'!$B$14,0)</f>
        <v>0</v>
      </c>
      <c r="U471">
        <f>T471-'Flight Input'!$AE471</f>
        <v>0</v>
      </c>
      <c r="W471">
        <f>IF('Flight Input'!$AZ471,W470+K471*'Flight Input'!$AQ471,0)</f>
        <v>0</v>
      </c>
      <c r="X471">
        <f>IF('Flight Input'!$AZ471,X470+W471*'Flight Input'!$AQ471,0)</f>
        <v>0</v>
      </c>
      <c r="Y471">
        <f>IF('Flight Input'!$AZ471,X471*'Analysis raw'!$B$19+'Analysis raw'!$B$20,0)</f>
        <v>0</v>
      </c>
      <c r="Z471">
        <f>Y471-'Flight Input'!$AE471</f>
        <v>0</v>
      </c>
      <c r="AB471">
        <f>IF('Flight Input'!$AZ471,INTEGRAL2(E471,$B471,AB470,'Analysis raw'!$B$24),0)</f>
        <v>0</v>
      </c>
      <c r="AC471">
        <f>IF('Flight Input'!$AZ471,INTEGRAL2(AB471,$B471,AC470,'Analysis raw'!$B$25),0)</f>
        <v>0</v>
      </c>
      <c r="AD471">
        <f>IF('Flight Input'!$AZ471,AC471*'Analysis raw'!$B$26+'Analysis raw'!$B$27,0)</f>
        <v>0</v>
      </c>
      <c r="AE471">
        <f>AD471-'Flight Input'!$AE471</f>
        <v>0</v>
      </c>
    </row>
    <row r="472" spans="1:31" x14ac:dyDescent="0.3">
      <c r="A472">
        <v>470</v>
      </c>
      <c r="B472">
        <f>'Flight Input'!T472</f>
        <v>9.3993270000210032</v>
      </c>
      <c r="C472">
        <f>'Flight Input'!X472</f>
        <v>9.893524210999999</v>
      </c>
      <c r="E472">
        <f>C472-'Analysis raw'!$B$2</f>
        <v>4.4732592065702903E-2</v>
      </c>
      <c r="F472">
        <f>IF('Flight Input'!$AS472,F471+E472*'Flight Input'!$AQ472,0)</f>
        <v>1.0624837909299824E-3</v>
      </c>
      <c r="G472">
        <f>IF('Flight Input'!$AZ472,G471+F472*'Flight Input'!$AQ472,0)</f>
        <v>0</v>
      </c>
      <c r="I472">
        <f>C472-'Analysis raw'!$B$3</f>
        <v>3.5387130520621923E-2</v>
      </c>
      <c r="J472">
        <f>MEDIAN2(E472,'Analysis raw'!$B$12,2)</f>
        <v>4.4732592065702903E-2</v>
      </c>
      <c r="K472">
        <f>AVERAGE2(E472,'Analysis raw'!$B$18,2)</f>
        <v>4.4732592065702903E-2</v>
      </c>
      <c r="M472">
        <f>IF('Flight Input'!$AZ472,M471+E472*'Flight Input'!$AQ472,0)</f>
        <v>0</v>
      </c>
      <c r="N472">
        <f>IF('Flight Input'!$AZ472,N471+M472*'Flight Input'!$AQ472,0)</f>
        <v>0</v>
      </c>
      <c r="O472">
        <f>IF('Flight Input'!$AZ472,N472*'Analysis raw'!$B$4+'Analysis raw'!$B$5,0)</f>
        <v>0</v>
      </c>
      <c r="P472">
        <f>O472-'Flight Input'!$AE472</f>
        <v>0</v>
      </c>
      <c r="R472">
        <f>IF('Flight Input'!$AZ472,R471+J472*'Flight Input'!$AQ472,0)</f>
        <v>0</v>
      </c>
      <c r="S472">
        <f>IF('Flight Input'!$AZ472,S471+R472*'Flight Input'!$AQ472,0)</f>
        <v>0</v>
      </c>
      <c r="T472">
        <f>IF('Flight Input'!$AZ472,S472*'Analysis raw'!$B$13+'Analysis raw'!$B$14,0)</f>
        <v>0</v>
      </c>
      <c r="U472">
        <f>T472-'Flight Input'!$AE472</f>
        <v>0</v>
      </c>
      <c r="W472">
        <f>IF('Flight Input'!$AZ472,W471+K472*'Flight Input'!$AQ472,0)</f>
        <v>0</v>
      </c>
      <c r="X472">
        <f>IF('Flight Input'!$AZ472,X471+W472*'Flight Input'!$AQ472,0)</f>
        <v>0</v>
      </c>
      <c r="Y472">
        <f>IF('Flight Input'!$AZ472,X472*'Analysis raw'!$B$19+'Analysis raw'!$B$20,0)</f>
        <v>0</v>
      </c>
      <c r="Z472">
        <f>Y472-'Flight Input'!$AE472</f>
        <v>0</v>
      </c>
      <c r="AB472">
        <f>IF('Flight Input'!$AZ472,INTEGRAL2(E472,$B472,AB471,'Analysis raw'!$B$24),0)</f>
        <v>0</v>
      </c>
      <c r="AC472">
        <f>IF('Flight Input'!$AZ472,INTEGRAL2(AB472,$B472,AC471,'Analysis raw'!$B$25),0)</f>
        <v>0</v>
      </c>
      <c r="AD472">
        <f>IF('Flight Input'!$AZ472,AC472*'Analysis raw'!$B$26+'Analysis raw'!$B$27,0)</f>
        <v>0</v>
      </c>
      <c r="AE472">
        <f>AD472-'Flight Input'!$AE472</f>
        <v>0</v>
      </c>
    </row>
    <row r="473" spans="1:31" x14ac:dyDescent="0.3">
      <c r="A473">
        <v>471</v>
      </c>
      <c r="B473">
        <f>'Flight Input'!T473</f>
        <v>9.4204100000206381</v>
      </c>
      <c r="C473">
        <f>'Flight Input'!X473</f>
        <v>9.8433654980000007</v>
      </c>
      <c r="E473">
        <f>C473-'Analysis raw'!$B$2</f>
        <v>-5.4261209342953975E-3</v>
      </c>
      <c r="F473">
        <f>IF('Flight Input'!$AS473,F472+E473*'Flight Input'!$AQ473,0)</f>
        <v>9.4808488327421351E-4</v>
      </c>
      <c r="G473">
        <f>IF('Flight Input'!$AZ473,G472+F473*'Flight Input'!$AQ473,0)</f>
        <v>0</v>
      </c>
      <c r="I473">
        <f>C473-'Analysis raw'!$B$3</f>
        <v>-1.4771582479376377E-2</v>
      </c>
      <c r="J473">
        <f>MEDIAN2(E473,'Analysis raw'!$B$12,2)</f>
        <v>-5.4261209342953975E-3</v>
      </c>
      <c r="K473">
        <f>AVERAGE2(E473,'Analysis raw'!$B$18,2)</f>
        <v>-5.4261209342953975E-3</v>
      </c>
      <c r="M473">
        <f>IF('Flight Input'!$AZ473,M472+E473*'Flight Input'!$AQ473,0)</f>
        <v>0</v>
      </c>
      <c r="N473">
        <f>IF('Flight Input'!$AZ473,N472+M473*'Flight Input'!$AQ473,0)</f>
        <v>0</v>
      </c>
      <c r="O473">
        <f>IF('Flight Input'!$AZ473,N473*'Analysis raw'!$B$4+'Analysis raw'!$B$5,0)</f>
        <v>0</v>
      </c>
      <c r="P473">
        <f>O473-'Flight Input'!$AE473</f>
        <v>0</v>
      </c>
      <c r="R473">
        <f>IF('Flight Input'!$AZ473,R472+J473*'Flight Input'!$AQ473,0)</f>
        <v>0</v>
      </c>
      <c r="S473">
        <f>IF('Flight Input'!$AZ473,S472+R473*'Flight Input'!$AQ473,0)</f>
        <v>0</v>
      </c>
      <c r="T473">
        <f>IF('Flight Input'!$AZ473,S473*'Analysis raw'!$B$13+'Analysis raw'!$B$14,0)</f>
        <v>0</v>
      </c>
      <c r="U473">
        <f>T473-'Flight Input'!$AE473</f>
        <v>0</v>
      </c>
      <c r="W473">
        <f>IF('Flight Input'!$AZ473,W472+K473*'Flight Input'!$AQ473,0)</f>
        <v>0</v>
      </c>
      <c r="X473">
        <f>IF('Flight Input'!$AZ473,X472+W473*'Flight Input'!$AQ473,0)</f>
        <v>0</v>
      </c>
      <c r="Y473">
        <f>IF('Flight Input'!$AZ473,X473*'Analysis raw'!$B$19+'Analysis raw'!$B$20,0)</f>
        <v>0</v>
      </c>
      <c r="Z473">
        <f>Y473-'Flight Input'!$AE473</f>
        <v>0</v>
      </c>
      <c r="AB473">
        <f>IF('Flight Input'!$AZ473,INTEGRAL2(E473,$B473,AB472,'Analysis raw'!$B$24),0)</f>
        <v>0</v>
      </c>
      <c r="AC473">
        <f>IF('Flight Input'!$AZ473,INTEGRAL2(AB473,$B473,AC472,'Analysis raw'!$B$25),0)</f>
        <v>0</v>
      </c>
      <c r="AD473">
        <f>IF('Flight Input'!$AZ473,AC473*'Analysis raw'!$B$26+'Analysis raw'!$B$27,0)</f>
        <v>0</v>
      </c>
      <c r="AE473">
        <f>AD473-'Flight Input'!$AE473</f>
        <v>0</v>
      </c>
    </row>
    <row r="474" spans="1:31" x14ac:dyDescent="0.3">
      <c r="A474">
        <v>472</v>
      </c>
      <c r="B474">
        <f>'Flight Input'!T474</f>
        <v>9.4395129999611527</v>
      </c>
      <c r="C474">
        <f>'Flight Input'!X474</f>
        <v>9.8518184424000008</v>
      </c>
      <c r="E474">
        <f>C474-'Analysis raw'!$B$2</f>
        <v>3.0268234657047088E-3</v>
      </c>
      <c r="F474">
        <f>IF('Flight Input'!$AS474,F473+E474*'Flight Input'!$AQ474,0)</f>
        <v>1.0059062917595187E-3</v>
      </c>
      <c r="G474">
        <f>IF('Flight Input'!$AZ474,G473+F474*'Flight Input'!$AQ474,0)</f>
        <v>0</v>
      </c>
      <c r="I474">
        <f>C474-'Analysis raw'!$B$3</f>
        <v>-6.3186380793762709E-3</v>
      </c>
      <c r="J474">
        <f>MEDIAN2(E474,'Analysis raw'!$B$12,2)</f>
        <v>3.0268234657047088E-3</v>
      </c>
      <c r="K474">
        <f>AVERAGE2(E474,'Analysis raw'!$B$18,2)</f>
        <v>3.0268234657047088E-3</v>
      </c>
      <c r="M474">
        <f>IF('Flight Input'!$AZ474,M473+E474*'Flight Input'!$AQ474,0)</f>
        <v>0</v>
      </c>
      <c r="N474">
        <f>IF('Flight Input'!$AZ474,N473+M474*'Flight Input'!$AQ474,0)</f>
        <v>0</v>
      </c>
      <c r="O474">
        <f>IF('Flight Input'!$AZ474,N474*'Analysis raw'!$B$4+'Analysis raw'!$B$5,0)</f>
        <v>0</v>
      </c>
      <c r="P474">
        <f>O474-'Flight Input'!$AE474</f>
        <v>0</v>
      </c>
      <c r="R474">
        <f>IF('Flight Input'!$AZ474,R473+J474*'Flight Input'!$AQ474,0)</f>
        <v>0</v>
      </c>
      <c r="S474">
        <f>IF('Flight Input'!$AZ474,S473+R474*'Flight Input'!$AQ474,0)</f>
        <v>0</v>
      </c>
      <c r="T474">
        <f>IF('Flight Input'!$AZ474,S474*'Analysis raw'!$B$13+'Analysis raw'!$B$14,0)</f>
        <v>0</v>
      </c>
      <c r="U474">
        <f>T474-'Flight Input'!$AE474</f>
        <v>0</v>
      </c>
      <c r="W474">
        <f>IF('Flight Input'!$AZ474,W473+K474*'Flight Input'!$AQ474,0)</f>
        <v>0</v>
      </c>
      <c r="X474">
        <f>IF('Flight Input'!$AZ474,X473+W474*'Flight Input'!$AQ474,0)</f>
        <v>0</v>
      </c>
      <c r="Y474">
        <f>IF('Flight Input'!$AZ474,X474*'Analysis raw'!$B$19+'Analysis raw'!$B$20,0)</f>
        <v>0</v>
      </c>
      <c r="Z474">
        <f>Y474-'Flight Input'!$AE474</f>
        <v>0</v>
      </c>
      <c r="AB474">
        <f>IF('Flight Input'!$AZ474,INTEGRAL2(E474,$B474,AB473,'Analysis raw'!$B$24),0)</f>
        <v>0</v>
      </c>
      <c r="AC474">
        <f>IF('Flight Input'!$AZ474,INTEGRAL2(AB474,$B474,AC473,'Analysis raw'!$B$25),0)</f>
        <v>0</v>
      </c>
      <c r="AD474">
        <f>IF('Flight Input'!$AZ474,AC474*'Analysis raw'!$B$26+'Analysis raw'!$B$27,0)</f>
        <v>0</v>
      </c>
      <c r="AE474">
        <f>AD474-'Flight Input'!$AE474</f>
        <v>0</v>
      </c>
    </row>
    <row r="475" spans="1:31" x14ac:dyDescent="0.3">
      <c r="A475">
        <v>473</v>
      </c>
      <c r="B475">
        <f>'Flight Input'!T475</f>
        <v>9.4620819999836385</v>
      </c>
      <c r="C475">
        <f>'Flight Input'!X475</f>
        <v>9.8485431716000011</v>
      </c>
      <c r="E475">
        <f>C475-'Analysis raw'!$B$2</f>
        <v>-2.4844733429496557E-4</v>
      </c>
      <c r="F475">
        <f>IF('Flight Input'!$AS475,F474+E475*'Flight Input'!$AQ475,0)</f>
        <v>1.0002990838662291E-3</v>
      </c>
      <c r="G475">
        <f>IF('Flight Input'!$AZ475,G474+F475*'Flight Input'!$AQ475,0)</f>
        <v>0</v>
      </c>
      <c r="I475">
        <f>C475-'Analysis raw'!$B$3</f>
        <v>-9.5939088793759453E-3</v>
      </c>
      <c r="J475">
        <f>MEDIAN2(E475,'Analysis raw'!$B$12,2)</f>
        <v>-2.4844733429496557E-4</v>
      </c>
      <c r="K475">
        <f>AVERAGE2(E475,'Analysis raw'!$B$18,2)</f>
        <v>-2.4844733429496557E-4</v>
      </c>
      <c r="M475">
        <f>IF('Flight Input'!$AZ475,M474+E475*'Flight Input'!$AQ475,0)</f>
        <v>0</v>
      </c>
      <c r="N475">
        <f>IF('Flight Input'!$AZ475,N474+M475*'Flight Input'!$AQ475,0)</f>
        <v>0</v>
      </c>
      <c r="O475">
        <f>IF('Flight Input'!$AZ475,N475*'Analysis raw'!$B$4+'Analysis raw'!$B$5,0)</f>
        <v>0</v>
      </c>
      <c r="P475">
        <f>O475-'Flight Input'!$AE475</f>
        <v>0</v>
      </c>
      <c r="R475">
        <f>IF('Flight Input'!$AZ475,R474+J475*'Flight Input'!$AQ475,0)</f>
        <v>0</v>
      </c>
      <c r="S475">
        <f>IF('Flight Input'!$AZ475,S474+R475*'Flight Input'!$AQ475,0)</f>
        <v>0</v>
      </c>
      <c r="T475">
        <f>IF('Flight Input'!$AZ475,S475*'Analysis raw'!$B$13+'Analysis raw'!$B$14,0)</f>
        <v>0</v>
      </c>
      <c r="U475">
        <f>T475-'Flight Input'!$AE475</f>
        <v>0</v>
      </c>
      <c r="W475">
        <f>IF('Flight Input'!$AZ475,W474+K475*'Flight Input'!$AQ475,0)</f>
        <v>0</v>
      </c>
      <c r="X475">
        <f>IF('Flight Input'!$AZ475,X474+W475*'Flight Input'!$AQ475,0)</f>
        <v>0</v>
      </c>
      <c r="Y475">
        <f>IF('Flight Input'!$AZ475,X475*'Analysis raw'!$B$19+'Analysis raw'!$B$20,0)</f>
        <v>0</v>
      </c>
      <c r="Z475">
        <f>Y475-'Flight Input'!$AE475</f>
        <v>0</v>
      </c>
      <c r="AB475">
        <f>IF('Flight Input'!$AZ475,INTEGRAL2(E475,$B475,AB474,'Analysis raw'!$B$24),0)</f>
        <v>0</v>
      </c>
      <c r="AC475">
        <f>IF('Flight Input'!$AZ475,INTEGRAL2(AB475,$B475,AC474,'Analysis raw'!$B$25),0)</f>
        <v>0</v>
      </c>
      <c r="AD475">
        <f>IF('Flight Input'!$AZ475,AC475*'Analysis raw'!$B$26+'Analysis raw'!$B$27,0)</f>
        <v>0</v>
      </c>
      <c r="AE475">
        <f>AD475-'Flight Input'!$AE475</f>
        <v>0</v>
      </c>
    </row>
    <row r="476" spans="1:31" x14ac:dyDescent="0.3">
      <c r="A476">
        <v>474</v>
      </c>
      <c r="B476">
        <f>'Flight Input'!T476</f>
        <v>9.4798090000404045</v>
      </c>
      <c r="C476">
        <f>'Flight Input'!X476</f>
        <v>9.8464544510000014</v>
      </c>
      <c r="E476">
        <f>C476-'Analysis raw'!$B$2</f>
        <v>-2.337167934294726E-3</v>
      </c>
      <c r="F476">
        <f>IF('Flight Input'!$AS476,F475+E476*'Flight Input'!$AQ476,0)</f>
        <v>9.588681077623149E-4</v>
      </c>
      <c r="G476">
        <f>IF('Flight Input'!$AZ476,G475+F476*'Flight Input'!$AQ476,0)</f>
        <v>0</v>
      </c>
      <c r="I476">
        <f>C476-'Analysis raw'!$B$3</f>
        <v>-1.1682629479375706E-2</v>
      </c>
      <c r="J476">
        <f>MEDIAN2(E476,'Analysis raw'!$B$12,2)</f>
        <v>-2.337167934294726E-3</v>
      </c>
      <c r="K476">
        <f>AVERAGE2(E476,'Analysis raw'!$B$18,2)</f>
        <v>-2.337167934294726E-3</v>
      </c>
      <c r="M476">
        <f>IF('Flight Input'!$AZ476,M475+E476*'Flight Input'!$AQ476,0)</f>
        <v>0</v>
      </c>
      <c r="N476">
        <f>IF('Flight Input'!$AZ476,N475+M476*'Flight Input'!$AQ476,0)</f>
        <v>0</v>
      </c>
      <c r="O476">
        <f>IF('Flight Input'!$AZ476,N476*'Analysis raw'!$B$4+'Analysis raw'!$B$5,0)</f>
        <v>0</v>
      </c>
      <c r="P476">
        <f>O476-'Flight Input'!$AE476</f>
        <v>0</v>
      </c>
      <c r="R476">
        <f>IF('Flight Input'!$AZ476,R475+J476*'Flight Input'!$AQ476,0)</f>
        <v>0</v>
      </c>
      <c r="S476">
        <f>IF('Flight Input'!$AZ476,S475+R476*'Flight Input'!$AQ476,0)</f>
        <v>0</v>
      </c>
      <c r="T476">
        <f>IF('Flight Input'!$AZ476,S476*'Analysis raw'!$B$13+'Analysis raw'!$B$14,0)</f>
        <v>0</v>
      </c>
      <c r="U476">
        <f>T476-'Flight Input'!$AE476</f>
        <v>0</v>
      </c>
      <c r="W476">
        <f>IF('Flight Input'!$AZ476,W475+K476*'Flight Input'!$AQ476,0)</f>
        <v>0</v>
      </c>
      <c r="X476">
        <f>IF('Flight Input'!$AZ476,X475+W476*'Flight Input'!$AQ476,0)</f>
        <v>0</v>
      </c>
      <c r="Y476">
        <f>IF('Flight Input'!$AZ476,X476*'Analysis raw'!$B$19+'Analysis raw'!$B$20,0)</f>
        <v>0</v>
      </c>
      <c r="Z476">
        <f>Y476-'Flight Input'!$AE476</f>
        <v>0</v>
      </c>
      <c r="AB476">
        <f>IF('Flight Input'!$AZ476,INTEGRAL2(E476,$B476,AB475,'Analysis raw'!$B$24),0)</f>
        <v>0</v>
      </c>
      <c r="AC476">
        <f>IF('Flight Input'!$AZ476,INTEGRAL2(AB476,$B476,AC475,'Analysis raw'!$B$25),0)</f>
        <v>0</v>
      </c>
      <c r="AD476">
        <f>IF('Flight Input'!$AZ476,AC476*'Analysis raw'!$B$26+'Analysis raw'!$B$27,0)</f>
        <v>0</v>
      </c>
      <c r="AE476">
        <f>AD476-'Flight Input'!$AE476</f>
        <v>0</v>
      </c>
    </row>
    <row r="477" spans="1:31" x14ac:dyDescent="0.3">
      <c r="A477">
        <v>475</v>
      </c>
      <c r="B477">
        <f>'Flight Input'!T477</f>
        <v>9.500603000051342</v>
      </c>
      <c r="C477">
        <f>'Flight Input'!X477</f>
        <v>9.8124563556000002</v>
      </c>
      <c r="E477">
        <f>C477-'Analysis raw'!$B$2</f>
        <v>-3.6335263334295931E-2</v>
      </c>
      <c r="F477">
        <f>IF('Flight Input'!$AS477,F476+E477*'Flight Input'!$AQ477,0)</f>
        <v>2.0331264159155005E-4</v>
      </c>
      <c r="G477">
        <f>IF('Flight Input'!$AZ477,G476+F477*'Flight Input'!$AQ477,0)</f>
        <v>0</v>
      </c>
      <c r="I477">
        <f>C477-'Analysis raw'!$B$3</f>
        <v>-4.5680724879376911E-2</v>
      </c>
      <c r="J477">
        <f>MEDIAN2(E477,'Analysis raw'!$B$12,2)</f>
        <v>-3.6335263334295931E-2</v>
      </c>
      <c r="K477">
        <f>AVERAGE2(E477,'Analysis raw'!$B$18,2)</f>
        <v>-3.6335263334295931E-2</v>
      </c>
      <c r="M477">
        <f>IF('Flight Input'!$AZ477,M476+E477*'Flight Input'!$AQ477,0)</f>
        <v>0</v>
      </c>
      <c r="N477">
        <f>IF('Flight Input'!$AZ477,N476+M477*'Flight Input'!$AQ477,0)</f>
        <v>0</v>
      </c>
      <c r="O477">
        <f>IF('Flight Input'!$AZ477,N477*'Analysis raw'!$B$4+'Analysis raw'!$B$5,0)</f>
        <v>0</v>
      </c>
      <c r="P477">
        <f>O477-'Flight Input'!$AE477</f>
        <v>0</v>
      </c>
      <c r="R477">
        <f>IF('Flight Input'!$AZ477,R476+J477*'Flight Input'!$AQ477,0)</f>
        <v>0</v>
      </c>
      <c r="S477">
        <f>IF('Flight Input'!$AZ477,S476+R477*'Flight Input'!$AQ477,0)</f>
        <v>0</v>
      </c>
      <c r="T477">
        <f>IF('Flight Input'!$AZ477,S477*'Analysis raw'!$B$13+'Analysis raw'!$B$14,0)</f>
        <v>0</v>
      </c>
      <c r="U477">
        <f>T477-'Flight Input'!$AE477</f>
        <v>0</v>
      </c>
      <c r="W477">
        <f>IF('Flight Input'!$AZ477,W476+K477*'Flight Input'!$AQ477,0)</f>
        <v>0</v>
      </c>
      <c r="X477">
        <f>IF('Flight Input'!$AZ477,X476+W477*'Flight Input'!$AQ477,0)</f>
        <v>0</v>
      </c>
      <c r="Y477">
        <f>IF('Flight Input'!$AZ477,X477*'Analysis raw'!$B$19+'Analysis raw'!$B$20,0)</f>
        <v>0</v>
      </c>
      <c r="Z477">
        <f>Y477-'Flight Input'!$AE477</f>
        <v>0</v>
      </c>
      <c r="AB477">
        <f>IF('Flight Input'!$AZ477,INTEGRAL2(E477,$B477,AB476,'Analysis raw'!$B$24),0)</f>
        <v>0</v>
      </c>
      <c r="AC477">
        <f>IF('Flight Input'!$AZ477,INTEGRAL2(AB477,$B477,AC476,'Analysis raw'!$B$25),0)</f>
        <v>0</v>
      </c>
      <c r="AD477">
        <f>IF('Flight Input'!$AZ477,AC477*'Analysis raw'!$B$26+'Analysis raw'!$B$27,0)</f>
        <v>0</v>
      </c>
      <c r="AE477">
        <f>AD477-'Flight Input'!$AE477</f>
        <v>0</v>
      </c>
    </row>
    <row r="478" spans="1:31" x14ac:dyDescent="0.3">
      <c r="A478">
        <v>476</v>
      </c>
      <c r="B478">
        <f>'Flight Input'!T478</f>
        <v>9.5165890000062063</v>
      </c>
      <c r="C478">
        <f>'Flight Input'!X478</f>
        <v>9.8551427442000001</v>
      </c>
      <c r="E478">
        <f>C478-'Analysis raw'!$B$2</f>
        <v>6.3511252657040274E-3</v>
      </c>
      <c r="F478">
        <f>IF('Flight Input'!$AS478,F477+E478*'Flight Input'!$AQ478,0)</f>
        <v>3.0484172980243266E-4</v>
      </c>
      <c r="G478">
        <f>IF('Flight Input'!$AZ478,G477+F478*'Flight Input'!$AQ478,0)</f>
        <v>0</v>
      </c>
      <c r="I478">
        <f>C478-'Analysis raw'!$B$3</f>
        <v>-2.9943362793769523E-3</v>
      </c>
      <c r="J478">
        <f>MEDIAN2(E478,'Analysis raw'!$B$12,2)</f>
        <v>6.3511252657040274E-3</v>
      </c>
      <c r="K478">
        <f>AVERAGE2(E478,'Analysis raw'!$B$18,2)</f>
        <v>6.3511252657040274E-3</v>
      </c>
      <c r="M478">
        <f>IF('Flight Input'!$AZ478,M477+E478*'Flight Input'!$AQ478,0)</f>
        <v>0</v>
      </c>
      <c r="N478">
        <f>IF('Flight Input'!$AZ478,N477+M478*'Flight Input'!$AQ478,0)</f>
        <v>0</v>
      </c>
      <c r="O478">
        <f>IF('Flight Input'!$AZ478,N478*'Analysis raw'!$B$4+'Analysis raw'!$B$5,0)</f>
        <v>0</v>
      </c>
      <c r="P478">
        <f>O478-'Flight Input'!$AE478</f>
        <v>0</v>
      </c>
      <c r="R478">
        <f>IF('Flight Input'!$AZ478,R477+J478*'Flight Input'!$AQ478,0)</f>
        <v>0</v>
      </c>
      <c r="S478">
        <f>IF('Flight Input'!$AZ478,S477+R478*'Flight Input'!$AQ478,0)</f>
        <v>0</v>
      </c>
      <c r="T478">
        <f>IF('Flight Input'!$AZ478,S478*'Analysis raw'!$B$13+'Analysis raw'!$B$14,0)</f>
        <v>0</v>
      </c>
      <c r="U478">
        <f>T478-'Flight Input'!$AE478</f>
        <v>0</v>
      </c>
      <c r="W478">
        <f>IF('Flight Input'!$AZ478,W477+K478*'Flight Input'!$AQ478,0)</f>
        <v>0</v>
      </c>
      <c r="X478">
        <f>IF('Flight Input'!$AZ478,X477+W478*'Flight Input'!$AQ478,0)</f>
        <v>0</v>
      </c>
      <c r="Y478">
        <f>IF('Flight Input'!$AZ478,X478*'Analysis raw'!$B$19+'Analysis raw'!$B$20,0)</f>
        <v>0</v>
      </c>
      <c r="Z478">
        <f>Y478-'Flight Input'!$AE478</f>
        <v>0</v>
      </c>
      <c r="AB478">
        <f>IF('Flight Input'!$AZ478,INTEGRAL2(E478,$B478,AB477,'Analysis raw'!$B$24),0)</f>
        <v>0</v>
      </c>
      <c r="AC478">
        <f>IF('Flight Input'!$AZ478,INTEGRAL2(AB478,$B478,AC477,'Analysis raw'!$B$25),0)</f>
        <v>0</v>
      </c>
      <c r="AD478">
        <f>IF('Flight Input'!$AZ478,AC478*'Analysis raw'!$B$26+'Analysis raw'!$B$27,0)</f>
        <v>0</v>
      </c>
      <c r="AE478">
        <f>AD478-'Flight Input'!$AE478</f>
        <v>0</v>
      </c>
    </row>
    <row r="479" spans="1:31" x14ac:dyDescent="0.3">
      <c r="A479">
        <v>477</v>
      </c>
      <c r="B479">
        <f>'Flight Input'!T479</f>
        <v>9.5385089999763295</v>
      </c>
      <c r="C479">
        <f>'Flight Input'!X479</f>
        <v>9.8533678220000009</v>
      </c>
      <c r="E479">
        <f>C479-'Analysis raw'!$B$2</f>
        <v>4.5762030657048314E-3</v>
      </c>
      <c r="F479">
        <f>IF('Flight Input'!$AS479,F478+E479*'Flight Input'!$AQ479,0)</f>
        <v>4.051521008659601E-4</v>
      </c>
      <c r="G479">
        <f>IF('Flight Input'!$AZ479,G478+F479*'Flight Input'!$AQ479,0)</f>
        <v>0</v>
      </c>
      <c r="I479">
        <f>C479-'Analysis raw'!$B$3</f>
        <v>-4.7692584793761483E-3</v>
      </c>
      <c r="J479">
        <f>MEDIAN2(E479,'Analysis raw'!$B$12,2)</f>
        <v>4.5762030657048314E-3</v>
      </c>
      <c r="K479">
        <f>AVERAGE2(E479,'Analysis raw'!$B$18,2)</f>
        <v>4.5762030657048314E-3</v>
      </c>
      <c r="M479">
        <f>IF('Flight Input'!$AZ479,M478+E479*'Flight Input'!$AQ479,0)</f>
        <v>0</v>
      </c>
      <c r="N479">
        <f>IF('Flight Input'!$AZ479,N478+M479*'Flight Input'!$AQ479,0)</f>
        <v>0</v>
      </c>
      <c r="O479">
        <f>IF('Flight Input'!$AZ479,N479*'Analysis raw'!$B$4+'Analysis raw'!$B$5,0)</f>
        <v>0</v>
      </c>
      <c r="P479">
        <f>O479-'Flight Input'!$AE479</f>
        <v>0</v>
      </c>
      <c r="R479">
        <f>IF('Flight Input'!$AZ479,R478+J479*'Flight Input'!$AQ479,0)</f>
        <v>0</v>
      </c>
      <c r="S479">
        <f>IF('Flight Input'!$AZ479,S478+R479*'Flight Input'!$AQ479,0)</f>
        <v>0</v>
      </c>
      <c r="T479">
        <f>IF('Flight Input'!$AZ479,S479*'Analysis raw'!$B$13+'Analysis raw'!$B$14,0)</f>
        <v>0</v>
      </c>
      <c r="U479">
        <f>T479-'Flight Input'!$AE479</f>
        <v>0</v>
      </c>
      <c r="W479">
        <f>IF('Flight Input'!$AZ479,W478+K479*'Flight Input'!$AQ479,0)</f>
        <v>0</v>
      </c>
      <c r="X479">
        <f>IF('Flight Input'!$AZ479,X478+W479*'Flight Input'!$AQ479,0)</f>
        <v>0</v>
      </c>
      <c r="Y479">
        <f>IF('Flight Input'!$AZ479,X479*'Analysis raw'!$B$19+'Analysis raw'!$B$20,0)</f>
        <v>0</v>
      </c>
      <c r="Z479">
        <f>Y479-'Flight Input'!$AE479</f>
        <v>0</v>
      </c>
      <c r="AB479">
        <f>IF('Flight Input'!$AZ479,INTEGRAL2(E479,$B479,AB478,'Analysis raw'!$B$24),0)</f>
        <v>0</v>
      </c>
      <c r="AC479">
        <f>IF('Flight Input'!$AZ479,INTEGRAL2(AB479,$B479,AC478,'Analysis raw'!$B$25),0)</f>
        <v>0</v>
      </c>
      <c r="AD479">
        <f>IF('Flight Input'!$AZ479,AC479*'Analysis raw'!$B$26+'Analysis raw'!$B$27,0)</f>
        <v>0</v>
      </c>
      <c r="AE479">
        <f>AD479-'Flight Input'!$AE479</f>
        <v>0</v>
      </c>
    </row>
    <row r="480" spans="1:31" x14ac:dyDescent="0.3">
      <c r="A480">
        <v>478</v>
      </c>
      <c r="B480">
        <f>'Flight Input'!T480</f>
        <v>9.5598920000484213</v>
      </c>
      <c r="C480">
        <f>'Flight Input'!X480</f>
        <v>9.8467192184000005</v>
      </c>
      <c r="E480">
        <f>C480-'Analysis raw'!$B$2</f>
        <v>-2.072400534295582E-3</v>
      </c>
      <c r="F480">
        <f>IF('Flight Input'!$AS480,F479+E480*'Flight Input'!$AQ480,0)</f>
        <v>3.6083796009171455E-4</v>
      </c>
      <c r="G480">
        <f>IF('Flight Input'!$AZ480,G479+F480*'Flight Input'!$AQ480,0)</f>
        <v>0</v>
      </c>
      <c r="I480">
        <f>C480-'Analysis raw'!$B$3</f>
        <v>-1.1417862079376562E-2</v>
      </c>
      <c r="J480">
        <f>MEDIAN2(E480,'Analysis raw'!$B$12,2)</f>
        <v>-2.072400534295582E-3</v>
      </c>
      <c r="K480">
        <f>AVERAGE2(E480,'Analysis raw'!$B$18,2)</f>
        <v>-2.072400534295582E-3</v>
      </c>
      <c r="M480">
        <f>IF('Flight Input'!$AZ480,M479+E480*'Flight Input'!$AQ480,0)</f>
        <v>0</v>
      </c>
      <c r="N480">
        <f>IF('Flight Input'!$AZ480,N479+M480*'Flight Input'!$AQ480,0)</f>
        <v>0</v>
      </c>
      <c r="O480">
        <f>IF('Flight Input'!$AZ480,N480*'Analysis raw'!$B$4+'Analysis raw'!$B$5,0)</f>
        <v>0</v>
      </c>
      <c r="P480">
        <f>O480-'Flight Input'!$AE480</f>
        <v>0</v>
      </c>
      <c r="R480">
        <f>IF('Flight Input'!$AZ480,R479+J480*'Flight Input'!$AQ480,0)</f>
        <v>0</v>
      </c>
      <c r="S480">
        <f>IF('Flight Input'!$AZ480,S479+R480*'Flight Input'!$AQ480,0)</f>
        <v>0</v>
      </c>
      <c r="T480">
        <f>IF('Flight Input'!$AZ480,S480*'Analysis raw'!$B$13+'Analysis raw'!$B$14,0)</f>
        <v>0</v>
      </c>
      <c r="U480">
        <f>T480-'Flight Input'!$AE480</f>
        <v>0</v>
      </c>
      <c r="W480">
        <f>IF('Flight Input'!$AZ480,W479+K480*'Flight Input'!$AQ480,0)</f>
        <v>0</v>
      </c>
      <c r="X480">
        <f>IF('Flight Input'!$AZ480,X479+W480*'Flight Input'!$AQ480,0)</f>
        <v>0</v>
      </c>
      <c r="Y480">
        <f>IF('Flight Input'!$AZ480,X480*'Analysis raw'!$B$19+'Analysis raw'!$B$20,0)</f>
        <v>0</v>
      </c>
      <c r="Z480">
        <f>Y480-'Flight Input'!$AE480</f>
        <v>0</v>
      </c>
      <c r="AB480">
        <f>IF('Flight Input'!$AZ480,INTEGRAL2(E480,$B480,AB479,'Analysis raw'!$B$24),0)</f>
        <v>0</v>
      </c>
      <c r="AC480">
        <f>IF('Flight Input'!$AZ480,INTEGRAL2(AB480,$B480,AC479,'Analysis raw'!$B$25),0)</f>
        <v>0</v>
      </c>
      <c r="AD480">
        <f>IF('Flight Input'!$AZ480,AC480*'Analysis raw'!$B$26+'Analysis raw'!$B$27,0)</f>
        <v>0</v>
      </c>
      <c r="AE480">
        <f>AD480-'Flight Input'!$AE480</f>
        <v>0</v>
      </c>
    </row>
    <row r="481" spans="1:31" x14ac:dyDescent="0.3">
      <c r="A481">
        <v>479</v>
      </c>
      <c r="B481">
        <f>'Flight Input'!T481</f>
        <v>9.5771510000340641</v>
      </c>
      <c r="C481">
        <f>'Flight Input'!X481</f>
        <v>9.8479646058000014</v>
      </c>
      <c r="E481">
        <f>C481-'Analysis raw'!$B$2</f>
        <v>-8.2701313429467405E-4</v>
      </c>
      <c r="F481">
        <f>IF('Flight Input'!$AS481,F480+E481*'Flight Input'!$AQ481,0)</f>
        <v>3.4656454041879641E-4</v>
      </c>
      <c r="G481">
        <f>IF('Flight Input'!$AZ481,G480+F481*'Flight Input'!$AQ481,0)</f>
        <v>0</v>
      </c>
      <c r="I481">
        <f>C481-'Analysis raw'!$B$3</f>
        <v>-1.0172474679375654E-2</v>
      </c>
      <c r="J481">
        <f>MEDIAN2(E481,'Analysis raw'!$B$12,2)</f>
        <v>-8.2701313429467405E-4</v>
      </c>
      <c r="K481">
        <f>AVERAGE2(E481,'Analysis raw'!$B$18,2)</f>
        <v>-8.2701313429467405E-4</v>
      </c>
      <c r="M481">
        <f>IF('Flight Input'!$AZ481,M480+E481*'Flight Input'!$AQ481,0)</f>
        <v>0</v>
      </c>
      <c r="N481">
        <f>IF('Flight Input'!$AZ481,N480+M481*'Flight Input'!$AQ481,0)</f>
        <v>0</v>
      </c>
      <c r="O481">
        <f>IF('Flight Input'!$AZ481,N481*'Analysis raw'!$B$4+'Analysis raw'!$B$5,0)</f>
        <v>0</v>
      </c>
      <c r="P481">
        <f>O481-'Flight Input'!$AE481</f>
        <v>0</v>
      </c>
      <c r="R481">
        <f>IF('Flight Input'!$AZ481,R480+J481*'Flight Input'!$AQ481,0)</f>
        <v>0</v>
      </c>
      <c r="S481">
        <f>IF('Flight Input'!$AZ481,S480+R481*'Flight Input'!$AQ481,0)</f>
        <v>0</v>
      </c>
      <c r="T481">
        <f>IF('Flight Input'!$AZ481,S481*'Analysis raw'!$B$13+'Analysis raw'!$B$14,0)</f>
        <v>0</v>
      </c>
      <c r="U481">
        <f>T481-'Flight Input'!$AE481</f>
        <v>0</v>
      </c>
      <c r="W481">
        <f>IF('Flight Input'!$AZ481,W480+K481*'Flight Input'!$AQ481,0)</f>
        <v>0</v>
      </c>
      <c r="X481">
        <f>IF('Flight Input'!$AZ481,X480+W481*'Flight Input'!$AQ481,0)</f>
        <v>0</v>
      </c>
      <c r="Y481">
        <f>IF('Flight Input'!$AZ481,X481*'Analysis raw'!$B$19+'Analysis raw'!$B$20,0)</f>
        <v>0</v>
      </c>
      <c r="Z481">
        <f>Y481-'Flight Input'!$AE481</f>
        <v>0</v>
      </c>
      <c r="AB481">
        <f>IF('Flight Input'!$AZ481,INTEGRAL2(E481,$B481,AB480,'Analysis raw'!$B$24),0)</f>
        <v>0</v>
      </c>
      <c r="AC481">
        <f>IF('Flight Input'!$AZ481,INTEGRAL2(AB481,$B481,AC480,'Analysis raw'!$B$25),0)</f>
        <v>0</v>
      </c>
      <c r="AD481">
        <f>IF('Flight Input'!$AZ481,AC481*'Analysis raw'!$B$26+'Analysis raw'!$B$27,0)</f>
        <v>0</v>
      </c>
      <c r="AE481">
        <f>AD481-'Flight Input'!$AE481</f>
        <v>0</v>
      </c>
    </row>
    <row r="482" spans="1:31" x14ac:dyDescent="0.3">
      <c r="A482">
        <v>480</v>
      </c>
      <c r="B482">
        <f>'Flight Input'!T482</f>
        <v>9.5990870000096038</v>
      </c>
      <c r="C482">
        <f>'Flight Input'!X482</f>
        <v>9.7612777978000018</v>
      </c>
      <c r="E482">
        <f>C482-'Analysis raw'!$B$2</f>
        <v>-8.751382113429429E-2</v>
      </c>
      <c r="F482">
        <f>IF('Flight Input'!$AS482,F481+E482*'Flight Input'!$AQ482,0)</f>
        <v>-1.5731386378424726E-3</v>
      </c>
      <c r="G482">
        <f>IF('Flight Input'!$AZ482,G481+F482*'Flight Input'!$AQ482,0)</f>
        <v>0</v>
      </c>
      <c r="I482">
        <f>C482-'Analysis raw'!$B$3</f>
        <v>-9.6859282679375269E-2</v>
      </c>
      <c r="J482">
        <f>MEDIAN2(E482,'Analysis raw'!$B$12,2)</f>
        <v>-8.751382113429429E-2</v>
      </c>
      <c r="K482">
        <f>AVERAGE2(E482,'Analysis raw'!$B$18,2)</f>
        <v>-8.751382113429429E-2</v>
      </c>
      <c r="M482">
        <f>IF('Flight Input'!$AZ482,M481+E482*'Flight Input'!$AQ482,0)</f>
        <v>0</v>
      </c>
      <c r="N482">
        <f>IF('Flight Input'!$AZ482,N481+M482*'Flight Input'!$AQ482,0)</f>
        <v>0</v>
      </c>
      <c r="O482">
        <f>IF('Flight Input'!$AZ482,N482*'Analysis raw'!$B$4+'Analysis raw'!$B$5,0)</f>
        <v>0</v>
      </c>
      <c r="P482">
        <f>O482-'Flight Input'!$AE482</f>
        <v>0</v>
      </c>
      <c r="R482">
        <f>IF('Flight Input'!$AZ482,R481+J482*'Flight Input'!$AQ482,0)</f>
        <v>0</v>
      </c>
      <c r="S482">
        <f>IF('Flight Input'!$AZ482,S481+R482*'Flight Input'!$AQ482,0)</f>
        <v>0</v>
      </c>
      <c r="T482">
        <f>IF('Flight Input'!$AZ482,S482*'Analysis raw'!$B$13+'Analysis raw'!$B$14,0)</f>
        <v>0</v>
      </c>
      <c r="U482">
        <f>T482-'Flight Input'!$AE482</f>
        <v>0</v>
      </c>
      <c r="W482">
        <f>IF('Flight Input'!$AZ482,W481+K482*'Flight Input'!$AQ482,0)</f>
        <v>0</v>
      </c>
      <c r="X482">
        <f>IF('Flight Input'!$AZ482,X481+W482*'Flight Input'!$AQ482,0)</f>
        <v>0</v>
      </c>
      <c r="Y482">
        <f>IF('Flight Input'!$AZ482,X482*'Analysis raw'!$B$19+'Analysis raw'!$B$20,0)</f>
        <v>0</v>
      </c>
      <c r="Z482">
        <f>Y482-'Flight Input'!$AE482</f>
        <v>0</v>
      </c>
      <c r="AB482">
        <f>IF('Flight Input'!$AZ482,INTEGRAL2(E482,$B482,AB481,'Analysis raw'!$B$24),0)</f>
        <v>0</v>
      </c>
      <c r="AC482">
        <f>IF('Flight Input'!$AZ482,INTEGRAL2(AB482,$B482,AC481,'Analysis raw'!$B$25),0)</f>
        <v>0</v>
      </c>
      <c r="AD482">
        <f>IF('Flight Input'!$AZ482,AC482*'Analysis raw'!$B$26+'Analysis raw'!$B$27,0)</f>
        <v>0</v>
      </c>
      <c r="AE482">
        <f>AD482-'Flight Input'!$AE482</f>
        <v>0</v>
      </c>
    </row>
    <row r="483" spans="1:31" x14ac:dyDescent="0.3">
      <c r="A483">
        <v>481</v>
      </c>
      <c r="B483">
        <f>'Flight Input'!T483</f>
        <v>9.619107999955304</v>
      </c>
      <c r="C483">
        <f>'Flight Input'!X483</f>
        <v>9.8574766197999999</v>
      </c>
      <c r="E483">
        <f>C483-'Analysis raw'!$B$2</f>
        <v>8.6850008657037847E-3</v>
      </c>
      <c r="F483">
        <f>IF('Flight Input'!$AS483,F482+E483*'Flight Input'!$AQ483,0)</f>
        <v>-1.3992562359818111E-3</v>
      </c>
      <c r="G483">
        <f>IF('Flight Input'!$AZ483,G482+F483*'Flight Input'!$AQ483,0)</f>
        <v>0</v>
      </c>
      <c r="I483">
        <f>C483-'Analysis raw'!$B$3</f>
        <v>-6.6046067937719499E-4</v>
      </c>
      <c r="J483">
        <f>MEDIAN2(E483,'Analysis raw'!$B$12,2)</f>
        <v>8.6850008657037847E-3</v>
      </c>
      <c r="K483">
        <f>AVERAGE2(E483,'Analysis raw'!$B$18,2)</f>
        <v>8.6850008657037847E-3</v>
      </c>
      <c r="M483">
        <f>IF('Flight Input'!$AZ483,M482+E483*'Flight Input'!$AQ483,0)</f>
        <v>0</v>
      </c>
      <c r="N483">
        <f>IF('Flight Input'!$AZ483,N482+M483*'Flight Input'!$AQ483,0)</f>
        <v>0</v>
      </c>
      <c r="O483">
        <f>IF('Flight Input'!$AZ483,N483*'Analysis raw'!$B$4+'Analysis raw'!$B$5,0)</f>
        <v>0</v>
      </c>
      <c r="P483">
        <f>O483-'Flight Input'!$AE483</f>
        <v>0</v>
      </c>
      <c r="R483">
        <f>IF('Flight Input'!$AZ483,R482+J483*'Flight Input'!$AQ483,0)</f>
        <v>0</v>
      </c>
      <c r="S483">
        <f>IF('Flight Input'!$AZ483,S482+R483*'Flight Input'!$AQ483,0)</f>
        <v>0</v>
      </c>
      <c r="T483">
        <f>IF('Flight Input'!$AZ483,S483*'Analysis raw'!$B$13+'Analysis raw'!$B$14,0)</f>
        <v>0</v>
      </c>
      <c r="U483">
        <f>T483-'Flight Input'!$AE483</f>
        <v>0</v>
      </c>
      <c r="W483">
        <f>IF('Flight Input'!$AZ483,W482+K483*'Flight Input'!$AQ483,0)</f>
        <v>0</v>
      </c>
      <c r="X483">
        <f>IF('Flight Input'!$AZ483,X482+W483*'Flight Input'!$AQ483,0)</f>
        <v>0</v>
      </c>
      <c r="Y483">
        <f>IF('Flight Input'!$AZ483,X483*'Analysis raw'!$B$19+'Analysis raw'!$B$20,0)</f>
        <v>0</v>
      </c>
      <c r="Z483">
        <f>Y483-'Flight Input'!$AE483</f>
        <v>0</v>
      </c>
      <c r="AB483">
        <f>IF('Flight Input'!$AZ483,INTEGRAL2(E483,$B483,AB482,'Analysis raw'!$B$24),0)</f>
        <v>0</v>
      </c>
      <c r="AC483">
        <f>IF('Flight Input'!$AZ483,INTEGRAL2(AB483,$B483,AC482,'Analysis raw'!$B$25),0)</f>
        <v>0</v>
      </c>
      <c r="AD483">
        <f>IF('Flight Input'!$AZ483,AC483*'Analysis raw'!$B$26+'Analysis raw'!$B$27,0)</f>
        <v>0</v>
      </c>
      <c r="AE483">
        <f>AD483-'Flight Input'!$AE483</f>
        <v>0</v>
      </c>
    </row>
    <row r="484" spans="1:31" x14ac:dyDescent="0.3">
      <c r="A484">
        <v>482</v>
      </c>
      <c r="B484">
        <f>'Flight Input'!T484</f>
        <v>9.6445979999843985</v>
      </c>
      <c r="C484">
        <f>'Flight Input'!X484</f>
        <v>9.8447775908000015</v>
      </c>
      <c r="E484">
        <f>C484-'Analysis raw'!$B$2</f>
        <v>-4.0140281342946338E-3</v>
      </c>
      <c r="F484">
        <f>IF('Flight Input'!$AS484,F483+E484*'Flight Input'!$AQ484,0)</f>
        <v>-1.5015738132417675E-3</v>
      </c>
      <c r="G484">
        <f>IF('Flight Input'!$AZ484,G483+F484*'Flight Input'!$AQ484,0)</f>
        <v>0</v>
      </c>
      <c r="I484">
        <f>C484-'Analysis raw'!$B$3</f>
        <v>-1.3359489679375613E-2</v>
      </c>
      <c r="J484">
        <f>MEDIAN2(E484,'Analysis raw'!$B$12,2)</f>
        <v>-4.0140281342946338E-3</v>
      </c>
      <c r="K484">
        <f>AVERAGE2(E484,'Analysis raw'!$B$18,2)</f>
        <v>-4.0140281342946338E-3</v>
      </c>
      <c r="M484">
        <f>IF('Flight Input'!$AZ484,M483+E484*'Flight Input'!$AQ484,0)</f>
        <v>0</v>
      </c>
      <c r="N484">
        <f>IF('Flight Input'!$AZ484,N483+M484*'Flight Input'!$AQ484,0)</f>
        <v>0</v>
      </c>
      <c r="O484">
        <f>IF('Flight Input'!$AZ484,N484*'Analysis raw'!$B$4+'Analysis raw'!$B$5,0)</f>
        <v>0</v>
      </c>
      <c r="P484">
        <f>O484-'Flight Input'!$AE484</f>
        <v>0</v>
      </c>
      <c r="R484">
        <f>IF('Flight Input'!$AZ484,R483+J484*'Flight Input'!$AQ484,0)</f>
        <v>0</v>
      </c>
      <c r="S484">
        <f>IF('Flight Input'!$AZ484,S483+R484*'Flight Input'!$AQ484,0)</f>
        <v>0</v>
      </c>
      <c r="T484">
        <f>IF('Flight Input'!$AZ484,S484*'Analysis raw'!$B$13+'Analysis raw'!$B$14,0)</f>
        <v>0</v>
      </c>
      <c r="U484">
        <f>T484-'Flight Input'!$AE484</f>
        <v>0</v>
      </c>
      <c r="W484">
        <f>IF('Flight Input'!$AZ484,W483+K484*'Flight Input'!$AQ484,0)</f>
        <v>0</v>
      </c>
      <c r="X484">
        <f>IF('Flight Input'!$AZ484,X483+W484*'Flight Input'!$AQ484,0)</f>
        <v>0</v>
      </c>
      <c r="Y484">
        <f>IF('Flight Input'!$AZ484,X484*'Analysis raw'!$B$19+'Analysis raw'!$B$20,0)</f>
        <v>0</v>
      </c>
      <c r="Z484">
        <f>Y484-'Flight Input'!$AE484</f>
        <v>0</v>
      </c>
      <c r="AB484">
        <f>IF('Flight Input'!$AZ484,INTEGRAL2(E484,$B484,AB483,'Analysis raw'!$B$24),0)</f>
        <v>0</v>
      </c>
      <c r="AC484">
        <f>IF('Flight Input'!$AZ484,INTEGRAL2(AB484,$B484,AC483,'Analysis raw'!$B$25),0)</f>
        <v>0</v>
      </c>
      <c r="AD484">
        <f>IF('Flight Input'!$AZ484,AC484*'Analysis raw'!$B$26+'Analysis raw'!$B$27,0)</f>
        <v>0</v>
      </c>
      <c r="AE484">
        <f>AD484-'Flight Input'!$AE484</f>
        <v>0</v>
      </c>
    </row>
    <row r="485" spans="1:31" x14ac:dyDescent="0.3">
      <c r="A485">
        <v>483</v>
      </c>
      <c r="B485">
        <f>'Flight Input'!T485</f>
        <v>9.6600570000009611</v>
      </c>
      <c r="C485">
        <f>'Flight Input'!X485</f>
        <v>9.8465329006000015</v>
      </c>
      <c r="E485">
        <f>C485-'Analysis raw'!$B$2</f>
        <v>-2.2587183342945849E-3</v>
      </c>
      <c r="F485">
        <f>IF('Flight Input'!$AS485,F484+E485*'Flight Input'!$AQ485,0)</f>
        <v>-1.5364913400090379E-3</v>
      </c>
      <c r="G485">
        <f>IF('Flight Input'!$AZ485,G484+F485*'Flight Input'!$AQ485,0)</f>
        <v>0</v>
      </c>
      <c r="I485">
        <f>C485-'Analysis raw'!$B$3</f>
        <v>-1.1604179879375565E-2</v>
      </c>
      <c r="J485">
        <f>MEDIAN2(E485,'Analysis raw'!$B$12,2)</f>
        <v>-2.2587183342945849E-3</v>
      </c>
      <c r="K485">
        <f>AVERAGE2(E485,'Analysis raw'!$B$18,2)</f>
        <v>-2.2587183342945849E-3</v>
      </c>
      <c r="M485">
        <f>IF('Flight Input'!$AZ485,M484+E485*'Flight Input'!$AQ485,0)</f>
        <v>0</v>
      </c>
      <c r="N485">
        <f>IF('Flight Input'!$AZ485,N484+M485*'Flight Input'!$AQ485,0)</f>
        <v>0</v>
      </c>
      <c r="O485">
        <f>IF('Flight Input'!$AZ485,N485*'Analysis raw'!$B$4+'Analysis raw'!$B$5,0)</f>
        <v>0</v>
      </c>
      <c r="P485">
        <f>O485-'Flight Input'!$AE485</f>
        <v>0</v>
      </c>
      <c r="R485">
        <f>IF('Flight Input'!$AZ485,R484+J485*'Flight Input'!$AQ485,0)</f>
        <v>0</v>
      </c>
      <c r="S485">
        <f>IF('Flight Input'!$AZ485,S484+R485*'Flight Input'!$AQ485,0)</f>
        <v>0</v>
      </c>
      <c r="T485">
        <f>IF('Flight Input'!$AZ485,S485*'Analysis raw'!$B$13+'Analysis raw'!$B$14,0)</f>
        <v>0</v>
      </c>
      <c r="U485">
        <f>T485-'Flight Input'!$AE485</f>
        <v>0</v>
      </c>
      <c r="W485">
        <f>IF('Flight Input'!$AZ485,W484+K485*'Flight Input'!$AQ485,0)</f>
        <v>0</v>
      </c>
      <c r="X485">
        <f>IF('Flight Input'!$AZ485,X484+W485*'Flight Input'!$AQ485,0)</f>
        <v>0</v>
      </c>
      <c r="Y485">
        <f>IF('Flight Input'!$AZ485,X485*'Analysis raw'!$B$19+'Analysis raw'!$B$20,0)</f>
        <v>0</v>
      </c>
      <c r="Z485">
        <f>Y485-'Flight Input'!$AE485</f>
        <v>0</v>
      </c>
      <c r="AB485">
        <f>IF('Flight Input'!$AZ485,INTEGRAL2(E485,$B485,AB484,'Analysis raw'!$B$24),0)</f>
        <v>0</v>
      </c>
      <c r="AC485">
        <f>IF('Flight Input'!$AZ485,INTEGRAL2(AB485,$B485,AC484,'Analysis raw'!$B$25),0)</f>
        <v>0</v>
      </c>
      <c r="AD485">
        <f>IF('Flight Input'!$AZ485,AC485*'Analysis raw'!$B$26+'Analysis raw'!$B$27,0)</f>
        <v>0</v>
      </c>
      <c r="AE485">
        <f>AD485-'Flight Input'!$AE485</f>
        <v>0</v>
      </c>
    </row>
    <row r="486" spans="1:31" x14ac:dyDescent="0.3">
      <c r="A486">
        <v>484</v>
      </c>
      <c r="B486">
        <f>'Flight Input'!T486</f>
        <v>9.6796590000158176</v>
      </c>
      <c r="C486">
        <f>'Flight Input'!X486</f>
        <v>9.8662335563999992</v>
      </c>
      <c r="E486">
        <f>C486-'Analysis raw'!$B$2</f>
        <v>1.7441937465703106E-2</v>
      </c>
      <c r="F486">
        <f>IF('Flight Input'!$AS486,F485+E486*'Flight Input'!$AQ486,0)</f>
        <v>-1.1945944815472003E-3</v>
      </c>
      <c r="G486">
        <f>IF('Flight Input'!$AZ486,G485+F486*'Flight Input'!$AQ486,0)</f>
        <v>0</v>
      </c>
      <c r="I486">
        <f>C486-'Analysis raw'!$B$3</f>
        <v>8.096475920622126E-3</v>
      </c>
      <c r="J486">
        <f>MEDIAN2(E486,'Analysis raw'!$B$12,2)</f>
        <v>1.7441937465703106E-2</v>
      </c>
      <c r="K486">
        <f>AVERAGE2(E486,'Analysis raw'!$B$18,2)</f>
        <v>1.7441937465703106E-2</v>
      </c>
      <c r="M486">
        <f>IF('Flight Input'!$AZ486,M485+E486*'Flight Input'!$AQ486,0)</f>
        <v>0</v>
      </c>
      <c r="N486">
        <f>IF('Flight Input'!$AZ486,N485+M486*'Flight Input'!$AQ486,0)</f>
        <v>0</v>
      </c>
      <c r="O486">
        <f>IF('Flight Input'!$AZ486,N486*'Analysis raw'!$B$4+'Analysis raw'!$B$5,0)</f>
        <v>0</v>
      </c>
      <c r="P486">
        <f>O486-'Flight Input'!$AE486</f>
        <v>0</v>
      </c>
      <c r="R486">
        <f>IF('Flight Input'!$AZ486,R485+J486*'Flight Input'!$AQ486,0)</f>
        <v>0</v>
      </c>
      <c r="S486">
        <f>IF('Flight Input'!$AZ486,S485+R486*'Flight Input'!$AQ486,0)</f>
        <v>0</v>
      </c>
      <c r="T486">
        <f>IF('Flight Input'!$AZ486,S486*'Analysis raw'!$B$13+'Analysis raw'!$B$14,0)</f>
        <v>0</v>
      </c>
      <c r="U486">
        <f>T486-'Flight Input'!$AE486</f>
        <v>0</v>
      </c>
      <c r="W486">
        <f>IF('Flight Input'!$AZ486,W485+K486*'Flight Input'!$AQ486,0)</f>
        <v>0</v>
      </c>
      <c r="X486">
        <f>IF('Flight Input'!$AZ486,X485+W486*'Flight Input'!$AQ486,0)</f>
        <v>0</v>
      </c>
      <c r="Y486">
        <f>IF('Flight Input'!$AZ486,X486*'Analysis raw'!$B$19+'Analysis raw'!$B$20,0)</f>
        <v>0</v>
      </c>
      <c r="Z486">
        <f>Y486-'Flight Input'!$AE486</f>
        <v>0</v>
      </c>
      <c r="AB486">
        <f>IF('Flight Input'!$AZ486,INTEGRAL2(E486,$B486,AB485,'Analysis raw'!$B$24),0)</f>
        <v>0</v>
      </c>
      <c r="AC486">
        <f>IF('Flight Input'!$AZ486,INTEGRAL2(AB486,$B486,AC485,'Analysis raw'!$B$25),0)</f>
        <v>0</v>
      </c>
      <c r="AD486">
        <f>IF('Flight Input'!$AZ486,AC486*'Analysis raw'!$B$26+'Analysis raw'!$B$27,0)</f>
        <v>0</v>
      </c>
      <c r="AE486">
        <f>AD486-'Flight Input'!$AE486</f>
        <v>0</v>
      </c>
    </row>
    <row r="487" spans="1:31" x14ac:dyDescent="0.3">
      <c r="A487">
        <v>485</v>
      </c>
      <c r="B487">
        <f>'Flight Input'!T487</f>
        <v>9.700520999962464</v>
      </c>
      <c r="C487">
        <f>'Flight Input'!X487</f>
        <v>9.8585062707999995</v>
      </c>
      <c r="E487">
        <f>C487-'Analysis raw'!$B$2</f>
        <v>9.7146518657034164E-3</v>
      </c>
      <c r="F487">
        <f>IF('Flight Input'!$AS487,F486+E487*'Flight Input'!$AQ487,0)</f>
        <v>-9.919274148432074E-4</v>
      </c>
      <c r="G487">
        <f>IF('Flight Input'!$AZ487,G486+F487*'Flight Input'!$AQ487,0)</f>
        <v>0</v>
      </c>
      <c r="I487">
        <f>C487-'Analysis raw'!$B$3</f>
        <v>3.6919032062243673E-4</v>
      </c>
      <c r="J487">
        <f>MEDIAN2(E487,'Analysis raw'!$B$12,2)</f>
        <v>9.7146518657034164E-3</v>
      </c>
      <c r="K487">
        <f>AVERAGE2(E487,'Analysis raw'!$B$18,2)</f>
        <v>9.7146518657034164E-3</v>
      </c>
      <c r="M487">
        <f>IF('Flight Input'!$AZ487,M486+E487*'Flight Input'!$AQ487,0)</f>
        <v>0</v>
      </c>
      <c r="N487">
        <f>IF('Flight Input'!$AZ487,N486+M487*'Flight Input'!$AQ487,0)</f>
        <v>0</v>
      </c>
      <c r="O487">
        <f>IF('Flight Input'!$AZ487,N487*'Analysis raw'!$B$4+'Analysis raw'!$B$5,0)</f>
        <v>0</v>
      </c>
      <c r="P487">
        <f>O487-'Flight Input'!$AE487</f>
        <v>0</v>
      </c>
      <c r="R487">
        <f>IF('Flight Input'!$AZ487,R486+J487*'Flight Input'!$AQ487,0)</f>
        <v>0</v>
      </c>
      <c r="S487">
        <f>IF('Flight Input'!$AZ487,S486+R487*'Flight Input'!$AQ487,0)</f>
        <v>0</v>
      </c>
      <c r="T487">
        <f>IF('Flight Input'!$AZ487,S487*'Analysis raw'!$B$13+'Analysis raw'!$B$14,0)</f>
        <v>0</v>
      </c>
      <c r="U487">
        <f>T487-'Flight Input'!$AE487</f>
        <v>0</v>
      </c>
      <c r="W487">
        <f>IF('Flight Input'!$AZ487,W486+K487*'Flight Input'!$AQ487,0)</f>
        <v>0</v>
      </c>
      <c r="X487">
        <f>IF('Flight Input'!$AZ487,X486+W487*'Flight Input'!$AQ487,0)</f>
        <v>0</v>
      </c>
      <c r="Y487">
        <f>IF('Flight Input'!$AZ487,X487*'Analysis raw'!$B$19+'Analysis raw'!$B$20,0)</f>
        <v>0</v>
      </c>
      <c r="Z487">
        <f>Y487-'Flight Input'!$AE487</f>
        <v>0</v>
      </c>
      <c r="AB487">
        <f>IF('Flight Input'!$AZ487,INTEGRAL2(E487,$B487,AB486,'Analysis raw'!$B$24),0)</f>
        <v>0</v>
      </c>
      <c r="AC487">
        <f>IF('Flight Input'!$AZ487,INTEGRAL2(AB487,$B487,AC486,'Analysis raw'!$B$25),0)</f>
        <v>0</v>
      </c>
      <c r="AD487">
        <f>IF('Flight Input'!$AZ487,AC487*'Analysis raw'!$B$26+'Analysis raw'!$B$27,0)</f>
        <v>0</v>
      </c>
      <c r="AE487">
        <f>AD487-'Flight Input'!$AE487</f>
        <v>0</v>
      </c>
    </row>
    <row r="488" spans="1:31" x14ac:dyDescent="0.3">
      <c r="A488">
        <v>486</v>
      </c>
      <c r="B488">
        <f>'Flight Input'!T488</f>
        <v>9.7155359999742359</v>
      </c>
      <c r="C488">
        <f>'Flight Input'!X488</f>
        <v>9.8630269290000001</v>
      </c>
      <c r="E488">
        <f>C488-'Analysis raw'!$B$2</f>
        <v>1.4235310065703999E-2</v>
      </c>
      <c r="F488">
        <f>IF('Flight Input'!$AS488,F487+E488*'Flight Input'!$AQ488,0)</f>
        <v>-7.78184234039085E-4</v>
      </c>
      <c r="G488">
        <f>IF('Flight Input'!$AZ488,G487+F488*'Flight Input'!$AQ488,0)</f>
        <v>0</v>
      </c>
      <c r="I488">
        <f>C488-'Analysis raw'!$B$3</f>
        <v>4.8898485206230191E-3</v>
      </c>
      <c r="J488">
        <f>MEDIAN2(E488,'Analysis raw'!$B$12,2)</f>
        <v>1.4235310065703999E-2</v>
      </c>
      <c r="K488">
        <f>AVERAGE2(E488,'Analysis raw'!$B$18,2)</f>
        <v>1.4235310065703999E-2</v>
      </c>
      <c r="M488">
        <f>IF('Flight Input'!$AZ488,M487+E488*'Flight Input'!$AQ488,0)</f>
        <v>0</v>
      </c>
      <c r="N488">
        <f>IF('Flight Input'!$AZ488,N487+M488*'Flight Input'!$AQ488,0)</f>
        <v>0</v>
      </c>
      <c r="O488">
        <f>IF('Flight Input'!$AZ488,N488*'Analysis raw'!$B$4+'Analysis raw'!$B$5,0)</f>
        <v>0</v>
      </c>
      <c r="P488">
        <f>O488-'Flight Input'!$AE488</f>
        <v>0</v>
      </c>
      <c r="R488">
        <f>IF('Flight Input'!$AZ488,R487+J488*'Flight Input'!$AQ488,0)</f>
        <v>0</v>
      </c>
      <c r="S488">
        <f>IF('Flight Input'!$AZ488,S487+R488*'Flight Input'!$AQ488,0)</f>
        <v>0</v>
      </c>
      <c r="T488">
        <f>IF('Flight Input'!$AZ488,S488*'Analysis raw'!$B$13+'Analysis raw'!$B$14,0)</f>
        <v>0</v>
      </c>
      <c r="U488">
        <f>T488-'Flight Input'!$AE488</f>
        <v>0</v>
      </c>
      <c r="W488">
        <f>IF('Flight Input'!$AZ488,W487+K488*'Flight Input'!$AQ488,0)</f>
        <v>0</v>
      </c>
      <c r="X488">
        <f>IF('Flight Input'!$AZ488,X487+W488*'Flight Input'!$AQ488,0)</f>
        <v>0</v>
      </c>
      <c r="Y488">
        <f>IF('Flight Input'!$AZ488,X488*'Analysis raw'!$B$19+'Analysis raw'!$B$20,0)</f>
        <v>0</v>
      </c>
      <c r="Z488">
        <f>Y488-'Flight Input'!$AE488</f>
        <v>0</v>
      </c>
      <c r="AB488">
        <f>IF('Flight Input'!$AZ488,INTEGRAL2(E488,$B488,AB487,'Analysis raw'!$B$24),0)</f>
        <v>0</v>
      </c>
      <c r="AC488">
        <f>IF('Flight Input'!$AZ488,INTEGRAL2(AB488,$B488,AC487,'Analysis raw'!$B$25),0)</f>
        <v>0</v>
      </c>
      <c r="AD488">
        <f>IF('Flight Input'!$AZ488,AC488*'Analysis raw'!$B$26+'Analysis raw'!$B$27,0)</f>
        <v>0</v>
      </c>
      <c r="AE488">
        <f>AD488-'Flight Input'!$AE488</f>
        <v>0</v>
      </c>
    </row>
    <row r="489" spans="1:31" x14ac:dyDescent="0.3">
      <c r="A489">
        <v>487</v>
      </c>
      <c r="B489">
        <f>'Flight Input'!T489</f>
        <v>9.7402770000044256</v>
      </c>
      <c r="C489">
        <f>'Flight Input'!X489</f>
        <v>9.8512791013999994</v>
      </c>
      <c r="E489">
        <f>C489-'Analysis raw'!$B$2</f>
        <v>2.4874824657032946E-3</v>
      </c>
      <c r="F489">
        <f>IF('Flight Input'!$AS489,F488+E489*'Flight Input'!$AQ489,0)</f>
        <v>-7.1664143028002327E-4</v>
      </c>
      <c r="G489">
        <f>IF('Flight Input'!$AZ489,G488+F489*'Flight Input'!$AQ489,0)</f>
        <v>0</v>
      </c>
      <c r="I489">
        <f>C489-'Analysis raw'!$B$3</f>
        <v>-6.8579790793776851E-3</v>
      </c>
      <c r="J489">
        <f>MEDIAN2(E489,'Analysis raw'!$B$12,2)</f>
        <v>2.4874824657032946E-3</v>
      </c>
      <c r="K489">
        <f>AVERAGE2(E489,'Analysis raw'!$B$18,2)</f>
        <v>2.4874824657032946E-3</v>
      </c>
      <c r="M489">
        <f>IF('Flight Input'!$AZ489,M488+E489*'Flight Input'!$AQ489,0)</f>
        <v>0</v>
      </c>
      <c r="N489">
        <f>IF('Flight Input'!$AZ489,N488+M489*'Flight Input'!$AQ489,0)</f>
        <v>0</v>
      </c>
      <c r="O489">
        <f>IF('Flight Input'!$AZ489,N489*'Analysis raw'!$B$4+'Analysis raw'!$B$5,0)</f>
        <v>0</v>
      </c>
      <c r="P489">
        <f>O489-'Flight Input'!$AE489</f>
        <v>0</v>
      </c>
      <c r="R489">
        <f>IF('Flight Input'!$AZ489,R488+J489*'Flight Input'!$AQ489,0)</f>
        <v>0</v>
      </c>
      <c r="S489">
        <f>IF('Flight Input'!$AZ489,S488+R489*'Flight Input'!$AQ489,0)</f>
        <v>0</v>
      </c>
      <c r="T489">
        <f>IF('Flight Input'!$AZ489,S489*'Analysis raw'!$B$13+'Analysis raw'!$B$14,0)</f>
        <v>0</v>
      </c>
      <c r="U489">
        <f>T489-'Flight Input'!$AE489</f>
        <v>0</v>
      </c>
      <c r="W489">
        <f>IF('Flight Input'!$AZ489,W488+K489*'Flight Input'!$AQ489,0)</f>
        <v>0</v>
      </c>
      <c r="X489">
        <f>IF('Flight Input'!$AZ489,X488+W489*'Flight Input'!$AQ489,0)</f>
        <v>0</v>
      </c>
      <c r="Y489">
        <f>IF('Flight Input'!$AZ489,X489*'Analysis raw'!$B$19+'Analysis raw'!$B$20,0)</f>
        <v>0</v>
      </c>
      <c r="Z489">
        <f>Y489-'Flight Input'!$AE489</f>
        <v>0</v>
      </c>
      <c r="AB489">
        <f>IF('Flight Input'!$AZ489,INTEGRAL2(E489,$B489,AB488,'Analysis raw'!$B$24),0)</f>
        <v>0</v>
      </c>
      <c r="AC489">
        <f>IF('Flight Input'!$AZ489,INTEGRAL2(AB489,$B489,AC488,'Analysis raw'!$B$25),0)</f>
        <v>0</v>
      </c>
      <c r="AD489">
        <f>IF('Flight Input'!$AZ489,AC489*'Analysis raw'!$B$26+'Analysis raw'!$B$27,0)</f>
        <v>0</v>
      </c>
      <c r="AE489">
        <f>AD489-'Flight Input'!$AE489</f>
        <v>0</v>
      </c>
    </row>
    <row r="490" spans="1:31" x14ac:dyDescent="0.3">
      <c r="A490">
        <v>488</v>
      </c>
      <c r="B490">
        <f>'Flight Input'!T490</f>
        <v>9.7500330000184476</v>
      </c>
      <c r="C490">
        <f>'Flight Input'!X490</f>
        <v>9.9411921491999991</v>
      </c>
      <c r="E490">
        <f>C490-'Analysis raw'!$B$2</f>
        <v>9.240053026570294E-2</v>
      </c>
      <c r="F490">
        <f>IF('Flight Input'!$AS490,F489+E490*'Flight Input'!$AQ490,0)</f>
        <v>1.8481814428781423E-4</v>
      </c>
      <c r="G490">
        <f>IF('Flight Input'!$AZ490,G489+F490*'Flight Input'!$AQ490,0)</f>
        <v>0</v>
      </c>
      <c r="I490">
        <f>C490-'Analysis raw'!$B$3</f>
        <v>8.3055068720621961E-2</v>
      </c>
      <c r="J490">
        <f>MEDIAN2(E490,'Analysis raw'!$B$12,2)</f>
        <v>9.240053026570294E-2</v>
      </c>
      <c r="K490">
        <f>AVERAGE2(E490,'Analysis raw'!$B$18,2)</f>
        <v>9.240053026570294E-2</v>
      </c>
      <c r="M490">
        <f>IF('Flight Input'!$AZ490,M489+E490*'Flight Input'!$AQ490,0)</f>
        <v>0</v>
      </c>
      <c r="N490">
        <f>IF('Flight Input'!$AZ490,N489+M490*'Flight Input'!$AQ490,0)</f>
        <v>0</v>
      </c>
      <c r="O490">
        <f>IF('Flight Input'!$AZ490,N490*'Analysis raw'!$B$4+'Analysis raw'!$B$5,0)</f>
        <v>0</v>
      </c>
      <c r="P490">
        <f>O490-'Flight Input'!$AE490</f>
        <v>0</v>
      </c>
      <c r="R490">
        <f>IF('Flight Input'!$AZ490,R489+J490*'Flight Input'!$AQ490,0)</f>
        <v>0</v>
      </c>
      <c r="S490">
        <f>IF('Flight Input'!$AZ490,S489+R490*'Flight Input'!$AQ490,0)</f>
        <v>0</v>
      </c>
      <c r="T490">
        <f>IF('Flight Input'!$AZ490,S490*'Analysis raw'!$B$13+'Analysis raw'!$B$14,0)</f>
        <v>0</v>
      </c>
      <c r="U490">
        <f>T490-'Flight Input'!$AE490</f>
        <v>0</v>
      </c>
      <c r="W490">
        <f>IF('Flight Input'!$AZ490,W489+K490*'Flight Input'!$AQ490,0)</f>
        <v>0</v>
      </c>
      <c r="X490">
        <f>IF('Flight Input'!$AZ490,X489+W490*'Flight Input'!$AQ490,0)</f>
        <v>0</v>
      </c>
      <c r="Y490">
        <f>IF('Flight Input'!$AZ490,X490*'Analysis raw'!$B$19+'Analysis raw'!$B$20,0)</f>
        <v>0</v>
      </c>
      <c r="Z490">
        <f>Y490-'Flight Input'!$AE490</f>
        <v>0</v>
      </c>
      <c r="AB490">
        <f>IF('Flight Input'!$AZ490,INTEGRAL2(E490,$B490,AB489,'Analysis raw'!$B$24),0)</f>
        <v>0</v>
      </c>
      <c r="AC490">
        <f>IF('Flight Input'!$AZ490,INTEGRAL2(AB490,$B490,AC489,'Analysis raw'!$B$25),0)</f>
        <v>0</v>
      </c>
      <c r="AD490">
        <f>IF('Flight Input'!$AZ490,AC490*'Analysis raw'!$B$26+'Analysis raw'!$B$27,0)</f>
        <v>0</v>
      </c>
      <c r="AE490">
        <f>AD490-'Flight Input'!$AE490</f>
        <v>0</v>
      </c>
    </row>
    <row r="491" spans="1:31" x14ac:dyDescent="0.3">
      <c r="A491">
        <v>489</v>
      </c>
      <c r="B491">
        <f>'Flight Input'!T491</f>
        <v>9.7760130000533536</v>
      </c>
      <c r="C491">
        <f>'Flight Input'!X491</f>
        <v>9.8260673612000016</v>
      </c>
      <c r="E491">
        <f>C491-'Analysis raw'!$B$2</f>
        <v>-2.272425773429454E-2</v>
      </c>
      <c r="F491">
        <f>IF('Flight Input'!$AS491,F490+E491*'Flight Input'!$AQ491,0)</f>
        <v>-4.0555807244237012E-4</v>
      </c>
      <c r="G491">
        <f>IF('Flight Input'!$AZ491,G490+F491*'Flight Input'!$AQ491,0)</f>
        <v>0</v>
      </c>
      <c r="I491">
        <f>C491-'Analysis raw'!$B$3</f>
        <v>-3.2069719279375519E-2</v>
      </c>
      <c r="J491">
        <f>MEDIAN2(E491,'Analysis raw'!$B$12,2)</f>
        <v>-2.272425773429454E-2</v>
      </c>
      <c r="K491">
        <f>AVERAGE2(E491,'Analysis raw'!$B$18,2)</f>
        <v>-2.272425773429454E-2</v>
      </c>
      <c r="M491">
        <f>IF('Flight Input'!$AZ491,M490+E491*'Flight Input'!$AQ491,0)</f>
        <v>0</v>
      </c>
      <c r="N491">
        <f>IF('Flight Input'!$AZ491,N490+M491*'Flight Input'!$AQ491,0)</f>
        <v>0</v>
      </c>
      <c r="O491">
        <f>IF('Flight Input'!$AZ491,N491*'Analysis raw'!$B$4+'Analysis raw'!$B$5,0)</f>
        <v>0</v>
      </c>
      <c r="P491">
        <f>O491-'Flight Input'!$AE491</f>
        <v>0</v>
      </c>
      <c r="R491">
        <f>IF('Flight Input'!$AZ491,R490+J491*'Flight Input'!$AQ491,0)</f>
        <v>0</v>
      </c>
      <c r="S491">
        <f>IF('Flight Input'!$AZ491,S490+R491*'Flight Input'!$AQ491,0)</f>
        <v>0</v>
      </c>
      <c r="T491">
        <f>IF('Flight Input'!$AZ491,S491*'Analysis raw'!$B$13+'Analysis raw'!$B$14,0)</f>
        <v>0</v>
      </c>
      <c r="U491">
        <f>T491-'Flight Input'!$AE491</f>
        <v>0</v>
      </c>
      <c r="W491">
        <f>IF('Flight Input'!$AZ491,W490+K491*'Flight Input'!$AQ491,0)</f>
        <v>0</v>
      </c>
      <c r="X491">
        <f>IF('Flight Input'!$AZ491,X490+W491*'Flight Input'!$AQ491,0)</f>
        <v>0</v>
      </c>
      <c r="Y491">
        <f>IF('Flight Input'!$AZ491,X491*'Analysis raw'!$B$19+'Analysis raw'!$B$20,0)</f>
        <v>0</v>
      </c>
      <c r="Z491">
        <f>Y491-'Flight Input'!$AE491</f>
        <v>0</v>
      </c>
      <c r="AB491">
        <f>IF('Flight Input'!$AZ491,INTEGRAL2(E491,$B491,AB490,'Analysis raw'!$B$24),0)</f>
        <v>0</v>
      </c>
      <c r="AC491">
        <f>IF('Flight Input'!$AZ491,INTEGRAL2(AB491,$B491,AC490,'Analysis raw'!$B$25),0)</f>
        <v>0</v>
      </c>
      <c r="AD491">
        <f>IF('Flight Input'!$AZ491,AC491*'Analysis raw'!$B$26+'Analysis raw'!$B$27,0)</f>
        <v>0</v>
      </c>
      <c r="AE491">
        <f>AD491-'Flight Input'!$AE491</f>
        <v>0</v>
      </c>
    </row>
    <row r="492" spans="1:31" x14ac:dyDescent="0.3">
      <c r="A492">
        <v>490</v>
      </c>
      <c r="B492">
        <f>'Flight Input'!T492</f>
        <v>9.7952270000241697</v>
      </c>
      <c r="C492">
        <f>'Flight Input'!X492</f>
        <v>9.8963091717999987</v>
      </c>
      <c r="E492">
        <f>C492-'Analysis raw'!$B$2</f>
        <v>4.7517552865702584E-2</v>
      </c>
      <c r="F492">
        <f>IF('Flight Input'!$AS492,F491+E492*'Flight Input'!$AQ492,0)</f>
        <v>5.0744418693249066E-4</v>
      </c>
      <c r="G492">
        <f>IF('Flight Input'!$AZ492,G491+F492*'Flight Input'!$AQ492,0)</f>
        <v>0</v>
      </c>
      <c r="I492">
        <f>C492-'Analysis raw'!$B$3</f>
        <v>3.8172091320621604E-2</v>
      </c>
      <c r="J492">
        <f>MEDIAN2(E492,'Analysis raw'!$B$12,2)</f>
        <v>4.7517552865702584E-2</v>
      </c>
      <c r="K492">
        <f>AVERAGE2(E492,'Analysis raw'!$B$18,2)</f>
        <v>4.7517552865702584E-2</v>
      </c>
      <c r="M492">
        <f>IF('Flight Input'!$AZ492,M491+E492*'Flight Input'!$AQ492,0)</f>
        <v>0</v>
      </c>
      <c r="N492">
        <f>IF('Flight Input'!$AZ492,N491+M492*'Flight Input'!$AQ492,0)</f>
        <v>0</v>
      </c>
      <c r="O492">
        <f>IF('Flight Input'!$AZ492,N492*'Analysis raw'!$B$4+'Analysis raw'!$B$5,0)</f>
        <v>0</v>
      </c>
      <c r="P492">
        <f>O492-'Flight Input'!$AE492</f>
        <v>0</v>
      </c>
      <c r="R492">
        <f>IF('Flight Input'!$AZ492,R491+J492*'Flight Input'!$AQ492,0)</f>
        <v>0</v>
      </c>
      <c r="S492">
        <f>IF('Flight Input'!$AZ492,S491+R492*'Flight Input'!$AQ492,0)</f>
        <v>0</v>
      </c>
      <c r="T492">
        <f>IF('Flight Input'!$AZ492,S492*'Analysis raw'!$B$13+'Analysis raw'!$B$14,0)</f>
        <v>0</v>
      </c>
      <c r="U492">
        <f>T492-'Flight Input'!$AE492</f>
        <v>0</v>
      </c>
      <c r="W492">
        <f>IF('Flight Input'!$AZ492,W491+K492*'Flight Input'!$AQ492,0)</f>
        <v>0</v>
      </c>
      <c r="X492">
        <f>IF('Flight Input'!$AZ492,X491+W492*'Flight Input'!$AQ492,0)</f>
        <v>0</v>
      </c>
      <c r="Y492">
        <f>IF('Flight Input'!$AZ492,X492*'Analysis raw'!$B$19+'Analysis raw'!$B$20,0)</f>
        <v>0</v>
      </c>
      <c r="Z492">
        <f>Y492-'Flight Input'!$AE492</f>
        <v>0</v>
      </c>
      <c r="AB492">
        <f>IF('Flight Input'!$AZ492,INTEGRAL2(E492,$B492,AB491,'Analysis raw'!$B$24),0)</f>
        <v>0</v>
      </c>
      <c r="AC492">
        <f>IF('Flight Input'!$AZ492,INTEGRAL2(AB492,$B492,AC491,'Analysis raw'!$B$25),0)</f>
        <v>0</v>
      </c>
      <c r="AD492">
        <f>IF('Flight Input'!$AZ492,AC492*'Analysis raw'!$B$26+'Analysis raw'!$B$27,0)</f>
        <v>0</v>
      </c>
      <c r="AE492">
        <f>AD492-'Flight Input'!$AE492</f>
        <v>0</v>
      </c>
    </row>
    <row r="493" spans="1:31" x14ac:dyDescent="0.3">
      <c r="A493">
        <v>491</v>
      </c>
      <c r="B493">
        <f>'Flight Input'!T493</f>
        <v>9.8152919999556616</v>
      </c>
      <c r="C493">
        <f>'Flight Input'!X493</f>
        <v>9.9323371506000004</v>
      </c>
      <c r="E493">
        <f>C493-'Analysis raw'!$B$2</f>
        <v>8.3545531665704331E-2</v>
      </c>
      <c r="F493">
        <f>IF('Flight Input'!$AS493,F492+E493*'Flight Input'!$AQ493,0)</f>
        <v>2.1837852740813034E-3</v>
      </c>
      <c r="G493">
        <f>IF('Flight Input'!$AZ493,G492+F493*'Flight Input'!$AQ493,0)</f>
        <v>0</v>
      </c>
      <c r="I493">
        <f>C493-'Analysis raw'!$B$3</f>
        <v>7.4200070120623351E-2</v>
      </c>
      <c r="J493">
        <f>MEDIAN2(E493,'Analysis raw'!$B$12,2)</f>
        <v>8.3545531665704331E-2</v>
      </c>
      <c r="K493">
        <f>AVERAGE2(E493,'Analysis raw'!$B$18,2)</f>
        <v>8.3545531665704331E-2</v>
      </c>
      <c r="M493">
        <f>IF('Flight Input'!$AZ493,M492+E493*'Flight Input'!$AQ493,0)</f>
        <v>0</v>
      </c>
      <c r="N493">
        <f>IF('Flight Input'!$AZ493,N492+M493*'Flight Input'!$AQ493,0)</f>
        <v>0</v>
      </c>
      <c r="O493">
        <f>IF('Flight Input'!$AZ493,N493*'Analysis raw'!$B$4+'Analysis raw'!$B$5,0)</f>
        <v>0</v>
      </c>
      <c r="P493">
        <f>O493-'Flight Input'!$AE493</f>
        <v>0</v>
      </c>
      <c r="R493">
        <f>IF('Flight Input'!$AZ493,R492+J493*'Flight Input'!$AQ493,0)</f>
        <v>0</v>
      </c>
      <c r="S493">
        <f>IF('Flight Input'!$AZ493,S492+R493*'Flight Input'!$AQ493,0)</f>
        <v>0</v>
      </c>
      <c r="T493">
        <f>IF('Flight Input'!$AZ493,S493*'Analysis raw'!$B$13+'Analysis raw'!$B$14,0)</f>
        <v>0</v>
      </c>
      <c r="U493">
        <f>T493-'Flight Input'!$AE493</f>
        <v>0</v>
      </c>
      <c r="W493">
        <f>IF('Flight Input'!$AZ493,W492+K493*'Flight Input'!$AQ493,0)</f>
        <v>0</v>
      </c>
      <c r="X493">
        <f>IF('Flight Input'!$AZ493,X492+W493*'Flight Input'!$AQ493,0)</f>
        <v>0</v>
      </c>
      <c r="Y493">
        <f>IF('Flight Input'!$AZ493,X493*'Analysis raw'!$B$19+'Analysis raw'!$B$20,0)</f>
        <v>0</v>
      </c>
      <c r="Z493">
        <f>Y493-'Flight Input'!$AE493</f>
        <v>0</v>
      </c>
      <c r="AB493">
        <f>IF('Flight Input'!$AZ493,INTEGRAL2(E493,$B493,AB492,'Analysis raw'!$B$24),0)</f>
        <v>0</v>
      </c>
      <c r="AC493">
        <f>IF('Flight Input'!$AZ493,INTEGRAL2(AB493,$B493,AC492,'Analysis raw'!$B$25),0)</f>
        <v>0</v>
      </c>
      <c r="AD493">
        <f>IF('Flight Input'!$AZ493,AC493*'Analysis raw'!$B$26+'Analysis raw'!$B$27,0)</f>
        <v>0</v>
      </c>
      <c r="AE493">
        <f>AD493-'Flight Input'!$AE493</f>
        <v>0</v>
      </c>
    </row>
    <row r="494" spans="1:31" x14ac:dyDescent="0.3">
      <c r="A494">
        <v>492</v>
      </c>
      <c r="B494">
        <f>'Flight Input'!T494</f>
        <v>9.8409669999964535</v>
      </c>
      <c r="C494">
        <f>'Flight Input'!X494</f>
        <v>9.8766575470000006</v>
      </c>
      <c r="E494">
        <f>C494-'Analysis raw'!$B$2</f>
        <v>2.7865928065704537E-2</v>
      </c>
      <c r="F494">
        <f>IF('Flight Input'!$AS494,F493+E494*'Flight Input'!$AQ494,0)</f>
        <v>2.8992429783049724E-3</v>
      </c>
      <c r="G494">
        <f>IF('Flight Input'!$AZ494,G493+F494*'Flight Input'!$AQ494,0)</f>
        <v>0</v>
      </c>
      <c r="I494">
        <f>C494-'Analysis raw'!$B$3</f>
        <v>1.8520466520623557E-2</v>
      </c>
      <c r="J494">
        <f>MEDIAN2(E494,'Analysis raw'!$B$12,2)</f>
        <v>2.7865928065704537E-2</v>
      </c>
      <c r="K494">
        <f>AVERAGE2(E494,'Analysis raw'!$B$18,2)</f>
        <v>2.7865928065704537E-2</v>
      </c>
      <c r="M494">
        <f>IF('Flight Input'!$AZ494,M493+E494*'Flight Input'!$AQ494,0)</f>
        <v>0</v>
      </c>
      <c r="N494">
        <f>IF('Flight Input'!$AZ494,N493+M494*'Flight Input'!$AQ494,0)</f>
        <v>0</v>
      </c>
      <c r="O494">
        <f>IF('Flight Input'!$AZ494,N494*'Analysis raw'!$B$4+'Analysis raw'!$B$5,0)</f>
        <v>0</v>
      </c>
      <c r="P494">
        <f>O494-'Flight Input'!$AE494</f>
        <v>0</v>
      </c>
      <c r="R494">
        <f>IF('Flight Input'!$AZ494,R493+J494*'Flight Input'!$AQ494,0)</f>
        <v>0</v>
      </c>
      <c r="S494">
        <f>IF('Flight Input'!$AZ494,S493+R494*'Flight Input'!$AQ494,0)</f>
        <v>0</v>
      </c>
      <c r="T494">
        <f>IF('Flight Input'!$AZ494,S494*'Analysis raw'!$B$13+'Analysis raw'!$B$14,0)</f>
        <v>0</v>
      </c>
      <c r="U494">
        <f>T494-'Flight Input'!$AE494</f>
        <v>0</v>
      </c>
      <c r="W494">
        <f>IF('Flight Input'!$AZ494,W493+K494*'Flight Input'!$AQ494,0)</f>
        <v>0</v>
      </c>
      <c r="X494">
        <f>IF('Flight Input'!$AZ494,X493+W494*'Flight Input'!$AQ494,0)</f>
        <v>0</v>
      </c>
      <c r="Y494">
        <f>IF('Flight Input'!$AZ494,X494*'Analysis raw'!$B$19+'Analysis raw'!$B$20,0)</f>
        <v>0</v>
      </c>
      <c r="Z494">
        <f>Y494-'Flight Input'!$AE494</f>
        <v>0</v>
      </c>
      <c r="AB494">
        <f>IF('Flight Input'!$AZ494,INTEGRAL2(E494,$B494,AB493,'Analysis raw'!$B$24),0)</f>
        <v>0</v>
      </c>
      <c r="AC494">
        <f>IF('Flight Input'!$AZ494,INTEGRAL2(AB494,$B494,AC493,'Analysis raw'!$B$25),0)</f>
        <v>0</v>
      </c>
      <c r="AD494">
        <f>IF('Flight Input'!$AZ494,AC494*'Analysis raw'!$B$26+'Analysis raw'!$B$27,0)</f>
        <v>0</v>
      </c>
      <c r="AE494">
        <f>AD494-'Flight Input'!$AE494</f>
        <v>0</v>
      </c>
    </row>
    <row r="495" spans="1:31" x14ac:dyDescent="0.3">
      <c r="A495">
        <v>493</v>
      </c>
      <c r="B495">
        <f>'Flight Input'!T495</f>
        <v>9.8566629999550059</v>
      </c>
      <c r="C495">
        <f>'Flight Input'!X495</f>
        <v>9.878324601000001</v>
      </c>
      <c r="E495">
        <f>C495-'Analysis raw'!$B$2</f>
        <v>2.9532982065704871E-2</v>
      </c>
      <c r="F495">
        <f>IF('Flight Input'!$AS495,F494+E495*'Flight Input'!$AQ495,0)</f>
        <v>3.3627926635842057E-3</v>
      </c>
      <c r="G495">
        <f>IF('Flight Input'!$AZ495,G494+F495*'Flight Input'!$AQ495,0)</f>
        <v>0</v>
      </c>
      <c r="I495">
        <f>C495-'Analysis raw'!$B$3</f>
        <v>2.0187520520623892E-2</v>
      </c>
      <c r="J495">
        <f>MEDIAN2(E495,'Analysis raw'!$B$12,2)</f>
        <v>2.9532982065704871E-2</v>
      </c>
      <c r="K495">
        <f>AVERAGE2(E495,'Analysis raw'!$B$18,2)</f>
        <v>2.9532982065704871E-2</v>
      </c>
      <c r="M495">
        <f>IF('Flight Input'!$AZ495,M494+E495*'Flight Input'!$AQ495,0)</f>
        <v>0</v>
      </c>
      <c r="N495">
        <f>IF('Flight Input'!$AZ495,N494+M495*'Flight Input'!$AQ495,0)</f>
        <v>0</v>
      </c>
      <c r="O495">
        <f>IF('Flight Input'!$AZ495,N495*'Analysis raw'!$B$4+'Analysis raw'!$B$5,0)</f>
        <v>0</v>
      </c>
      <c r="P495">
        <f>O495-'Flight Input'!$AE495</f>
        <v>0</v>
      </c>
      <c r="R495">
        <f>IF('Flight Input'!$AZ495,R494+J495*'Flight Input'!$AQ495,0)</f>
        <v>0</v>
      </c>
      <c r="S495">
        <f>IF('Flight Input'!$AZ495,S494+R495*'Flight Input'!$AQ495,0)</f>
        <v>0</v>
      </c>
      <c r="T495">
        <f>IF('Flight Input'!$AZ495,S495*'Analysis raw'!$B$13+'Analysis raw'!$B$14,0)</f>
        <v>0</v>
      </c>
      <c r="U495">
        <f>T495-'Flight Input'!$AE495</f>
        <v>0</v>
      </c>
      <c r="W495">
        <f>IF('Flight Input'!$AZ495,W494+K495*'Flight Input'!$AQ495,0)</f>
        <v>0</v>
      </c>
      <c r="X495">
        <f>IF('Flight Input'!$AZ495,X494+W495*'Flight Input'!$AQ495,0)</f>
        <v>0</v>
      </c>
      <c r="Y495">
        <f>IF('Flight Input'!$AZ495,X495*'Analysis raw'!$B$19+'Analysis raw'!$B$20,0)</f>
        <v>0</v>
      </c>
      <c r="Z495">
        <f>Y495-'Flight Input'!$AE495</f>
        <v>0</v>
      </c>
      <c r="AB495">
        <f>IF('Flight Input'!$AZ495,INTEGRAL2(E495,$B495,AB494,'Analysis raw'!$B$24),0)</f>
        <v>0</v>
      </c>
      <c r="AC495">
        <f>IF('Flight Input'!$AZ495,INTEGRAL2(AB495,$B495,AC494,'Analysis raw'!$B$25),0)</f>
        <v>0</v>
      </c>
      <c r="AD495">
        <f>IF('Flight Input'!$AZ495,AC495*'Analysis raw'!$B$26+'Analysis raw'!$B$27,0)</f>
        <v>0</v>
      </c>
      <c r="AE495">
        <f>AD495-'Flight Input'!$AE495</f>
        <v>0</v>
      </c>
    </row>
    <row r="496" spans="1:31" x14ac:dyDescent="0.3">
      <c r="A496">
        <v>494</v>
      </c>
      <c r="B496">
        <f>'Flight Input'!T496</f>
        <v>9.8814009999623522</v>
      </c>
      <c r="C496">
        <f>'Flight Input'!X496</f>
        <v>9.8548975892000001</v>
      </c>
      <c r="E496">
        <f>C496-'Analysis raw'!$B$2</f>
        <v>6.1059702657040305E-3</v>
      </c>
      <c r="F496">
        <f>IF('Flight Input'!$AS496,F495+E496*'Flight Input'!$AQ496,0)</f>
        <v>3.5138421560620479E-3</v>
      </c>
      <c r="G496">
        <f>IF('Flight Input'!$AZ496,G495+F496*'Flight Input'!$AQ496,0)</f>
        <v>0</v>
      </c>
      <c r="I496">
        <f>C496-'Analysis raw'!$B$3</f>
        <v>-3.2394912793769493E-3</v>
      </c>
      <c r="J496">
        <f>MEDIAN2(E496,'Analysis raw'!$B$12,2)</f>
        <v>6.1059702657040305E-3</v>
      </c>
      <c r="K496">
        <f>AVERAGE2(E496,'Analysis raw'!$B$18,2)</f>
        <v>6.1059702657040305E-3</v>
      </c>
      <c r="M496">
        <f>IF('Flight Input'!$AZ496,M495+E496*'Flight Input'!$AQ496,0)</f>
        <v>0</v>
      </c>
      <c r="N496">
        <f>IF('Flight Input'!$AZ496,N495+M496*'Flight Input'!$AQ496,0)</f>
        <v>0</v>
      </c>
      <c r="O496">
        <f>IF('Flight Input'!$AZ496,N496*'Analysis raw'!$B$4+'Analysis raw'!$B$5,0)</f>
        <v>0</v>
      </c>
      <c r="P496">
        <f>O496-'Flight Input'!$AE496</f>
        <v>0</v>
      </c>
      <c r="R496">
        <f>IF('Flight Input'!$AZ496,R495+J496*'Flight Input'!$AQ496,0)</f>
        <v>0</v>
      </c>
      <c r="S496">
        <f>IF('Flight Input'!$AZ496,S495+R496*'Flight Input'!$AQ496,0)</f>
        <v>0</v>
      </c>
      <c r="T496">
        <f>IF('Flight Input'!$AZ496,S496*'Analysis raw'!$B$13+'Analysis raw'!$B$14,0)</f>
        <v>0</v>
      </c>
      <c r="U496">
        <f>T496-'Flight Input'!$AE496</f>
        <v>0</v>
      </c>
      <c r="W496">
        <f>IF('Flight Input'!$AZ496,W495+K496*'Flight Input'!$AQ496,0)</f>
        <v>0</v>
      </c>
      <c r="X496">
        <f>IF('Flight Input'!$AZ496,X495+W496*'Flight Input'!$AQ496,0)</f>
        <v>0</v>
      </c>
      <c r="Y496">
        <f>IF('Flight Input'!$AZ496,X496*'Analysis raw'!$B$19+'Analysis raw'!$B$20,0)</f>
        <v>0</v>
      </c>
      <c r="Z496">
        <f>Y496-'Flight Input'!$AE496</f>
        <v>0</v>
      </c>
      <c r="AB496">
        <f>IF('Flight Input'!$AZ496,INTEGRAL2(E496,$B496,AB495,'Analysis raw'!$B$24),0)</f>
        <v>0</v>
      </c>
      <c r="AC496">
        <f>IF('Flight Input'!$AZ496,INTEGRAL2(AB496,$B496,AC495,'Analysis raw'!$B$25),0)</f>
        <v>0</v>
      </c>
      <c r="AD496">
        <f>IF('Flight Input'!$AZ496,AC496*'Analysis raw'!$B$26+'Analysis raw'!$B$27,0)</f>
        <v>0</v>
      </c>
      <c r="AE496">
        <f>AD496-'Flight Input'!$AE496</f>
        <v>0</v>
      </c>
    </row>
    <row r="497" spans="1:31" x14ac:dyDescent="0.3">
      <c r="A497">
        <v>495</v>
      </c>
      <c r="B497">
        <f>'Flight Input'!T497</f>
        <v>9.8957540000556037</v>
      </c>
      <c r="C497">
        <f>'Flight Input'!X497</f>
        <v>9.8242826327999992</v>
      </c>
      <c r="E497">
        <f>C497-'Analysis raw'!$B$2</f>
        <v>-2.4508986134296862E-2</v>
      </c>
      <c r="F497">
        <f>IF('Flight Input'!$AS497,F496+E497*'Flight Input'!$AQ497,0)</f>
        <v>3.1620646757909861E-3</v>
      </c>
      <c r="G497">
        <f>IF('Flight Input'!$AZ497,G496+F497*'Flight Input'!$AQ497,0)</f>
        <v>0</v>
      </c>
      <c r="I497">
        <f>C497-'Analysis raw'!$B$3</f>
        <v>-3.3854447679377841E-2</v>
      </c>
      <c r="J497">
        <f>MEDIAN2(E497,'Analysis raw'!$B$12,2)</f>
        <v>-2.4508986134296862E-2</v>
      </c>
      <c r="K497">
        <f>AVERAGE2(E497,'Analysis raw'!$B$18,2)</f>
        <v>-2.4508986134296862E-2</v>
      </c>
      <c r="M497">
        <f>IF('Flight Input'!$AZ497,M496+E497*'Flight Input'!$AQ497,0)</f>
        <v>0</v>
      </c>
      <c r="N497">
        <f>IF('Flight Input'!$AZ497,N496+M497*'Flight Input'!$AQ497,0)</f>
        <v>0</v>
      </c>
      <c r="O497">
        <f>IF('Flight Input'!$AZ497,N497*'Analysis raw'!$B$4+'Analysis raw'!$B$5,0)</f>
        <v>0</v>
      </c>
      <c r="P497">
        <f>O497-'Flight Input'!$AE497</f>
        <v>0</v>
      </c>
      <c r="R497">
        <f>IF('Flight Input'!$AZ497,R496+J497*'Flight Input'!$AQ497,0)</f>
        <v>0</v>
      </c>
      <c r="S497">
        <f>IF('Flight Input'!$AZ497,S496+R497*'Flight Input'!$AQ497,0)</f>
        <v>0</v>
      </c>
      <c r="T497">
        <f>IF('Flight Input'!$AZ497,S497*'Analysis raw'!$B$13+'Analysis raw'!$B$14,0)</f>
        <v>0</v>
      </c>
      <c r="U497">
        <f>T497-'Flight Input'!$AE497</f>
        <v>0</v>
      </c>
      <c r="W497">
        <f>IF('Flight Input'!$AZ497,W496+K497*'Flight Input'!$AQ497,0)</f>
        <v>0</v>
      </c>
      <c r="X497">
        <f>IF('Flight Input'!$AZ497,X496+W497*'Flight Input'!$AQ497,0)</f>
        <v>0</v>
      </c>
      <c r="Y497">
        <f>IF('Flight Input'!$AZ497,X497*'Analysis raw'!$B$19+'Analysis raw'!$B$20,0)</f>
        <v>0</v>
      </c>
      <c r="Z497">
        <f>Y497-'Flight Input'!$AE497</f>
        <v>0</v>
      </c>
      <c r="AB497">
        <f>IF('Flight Input'!$AZ497,INTEGRAL2(E497,$B497,AB496,'Analysis raw'!$B$24),0)</f>
        <v>0</v>
      </c>
      <c r="AC497">
        <f>IF('Flight Input'!$AZ497,INTEGRAL2(AB497,$B497,AC496,'Analysis raw'!$B$25),0)</f>
        <v>0</v>
      </c>
      <c r="AD497">
        <f>IF('Flight Input'!$AZ497,AC497*'Analysis raw'!$B$26+'Analysis raw'!$B$27,0)</f>
        <v>0</v>
      </c>
      <c r="AE497">
        <f>AD497-'Flight Input'!$AE497</f>
        <v>0</v>
      </c>
    </row>
    <row r="498" spans="1:31" x14ac:dyDescent="0.3">
      <c r="A498">
        <v>496</v>
      </c>
      <c r="B498">
        <f>'Flight Input'!T498</f>
        <v>9.9200910000363365</v>
      </c>
      <c r="C498">
        <f>'Flight Input'!X498</f>
        <v>9.8667728974000006</v>
      </c>
      <c r="E498">
        <f>C498-'Analysis raw'!$B$2</f>
        <v>1.798127846570452E-2</v>
      </c>
      <c r="F498">
        <f>IF('Flight Input'!$AS498,F497+E498*'Flight Input'!$AQ498,0)</f>
        <v>3.599675049464388E-3</v>
      </c>
      <c r="G498">
        <f>IF('Flight Input'!$AZ498,G497+F498*'Flight Input'!$AQ498,0)</f>
        <v>0</v>
      </c>
      <c r="I498">
        <f>C498-'Analysis raw'!$B$3</f>
        <v>8.6358169206235402E-3</v>
      </c>
      <c r="J498">
        <f>MEDIAN2(E498,'Analysis raw'!$B$12,2)</f>
        <v>1.798127846570452E-2</v>
      </c>
      <c r="K498">
        <f>AVERAGE2(E498,'Analysis raw'!$B$18,2)</f>
        <v>1.798127846570452E-2</v>
      </c>
      <c r="M498">
        <f>IF('Flight Input'!$AZ498,M497+E498*'Flight Input'!$AQ498,0)</f>
        <v>0</v>
      </c>
      <c r="N498">
        <f>IF('Flight Input'!$AZ498,N497+M498*'Flight Input'!$AQ498,0)</f>
        <v>0</v>
      </c>
      <c r="O498">
        <f>IF('Flight Input'!$AZ498,N498*'Analysis raw'!$B$4+'Analysis raw'!$B$5,0)</f>
        <v>0</v>
      </c>
      <c r="P498">
        <f>O498-'Flight Input'!$AE498</f>
        <v>0</v>
      </c>
      <c r="R498">
        <f>IF('Flight Input'!$AZ498,R497+J498*'Flight Input'!$AQ498,0)</f>
        <v>0</v>
      </c>
      <c r="S498">
        <f>IF('Flight Input'!$AZ498,S497+R498*'Flight Input'!$AQ498,0)</f>
        <v>0</v>
      </c>
      <c r="T498">
        <f>IF('Flight Input'!$AZ498,S498*'Analysis raw'!$B$13+'Analysis raw'!$B$14,0)</f>
        <v>0</v>
      </c>
      <c r="U498">
        <f>T498-'Flight Input'!$AE498</f>
        <v>0</v>
      </c>
      <c r="W498">
        <f>IF('Flight Input'!$AZ498,W497+K498*'Flight Input'!$AQ498,0)</f>
        <v>0</v>
      </c>
      <c r="X498">
        <f>IF('Flight Input'!$AZ498,X497+W498*'Flight Input'!$AQ498,0)</f>
        <v>0</v>
      </c>
      <c r="Y498">
        <f>IF('Flight Input'!$AZ498,X498*'Analysis raw'!$B$19+'Analysis raw'!$B$20,0)</f>
        <v>0</v>
      </c>
      <c r="Z498">
        <f>Y498-'Flight Input'!$AE498</f>
        <v>0</v>
      </c>
      <c r="AB498">
        <f>IF('Flight Input'!$AZ498,INTEGRAL2(E498,$B498,AB497,'Analysis raw'!$B$24),0)</f>
        <v>0</v>
      </c>
      <c r="AC498">
        <f>IF('Flight Input'!$AZ498,INTEGRAL2(AB498,$B498,AC497,'Analysis raw'!$B$25),0)</f>
        <v>0</v>
      </c>
      <c r="AD498">
        <f>IF('Flight Input'!$AZ498,AC498*'Analysis raw'!$B$26+'Analysis raw'!$B$27,0)</f>
        <v>0</v>
      </c>
      <c r="AE498">
        <f>AD498-'Flight Input'!$AE498</f>
        <v>0</v>
      </c>
    </row>
    <row r="499" spans="1:31" x14ac:dyDescent="0.3">
      <c r="A499">
        <v>497</v>
      </c>
      <c r="B499">
        <f>'Flight Input'!T499</f>
        <v>9.9365870000328869</v>
      </c>
      <c r="C499">
        <f>'Flight Input'!X499</f>
        <v>9.9110871152000009</v>
      </c>
      <c r="E499">
        <f>C499-'Analysis raw'!$B$2</f>
        <v>6.2295496265704742E-2</v>
      </c>
      <c r="F499">
        <f>IF('Flight Input'!$AS499,F498+E499*'Flight Input'!$AQ499,0)</f>
        <v>4.6273015556485579E-3</v>
      </c>
      <c r="G499">
        <f>IF('Flight Input'!$AZ499,G498+F499*'Flight Input'!$AQ499,0)</f>
        <v>0</v>
      </c>
      <c r="I499">
        <f>C499-'Analysis raw'!$B$3</f>
        <v>5.2950034720623762E-2</v>
      </c>
      <c r="J499">
        <f>MEDIAN2(E499,'Analysis raw'!$B$12,2)</f>
        <v>6.2295496265704742E-2</v>
      </c>
      <c r="K499">
        <f>AVERAGE2(E499,'Analysis raw'!$B$18,2)</f>
        <v>6.2295496265704742E-2</v>
      </c>
      <c r="M499">
        <f>IF('Flight Input'!$AZ499,M498+E499*'Flight Input'!$AQ499,0)</f>
        <v>0</v>
      </c>
      <c r="N499">
        <f>IF('Flight Input'!$AZ499,N498+M499*'Flight Input'!$AQ499,0)</f>
        <v>0</v>
      </c>
      <c r="O499">
        <f>IF('Flight Input'!$AZ499,N499*'Analysis raw'!$B$4+'Analysis raw'!$B$5,0)</f>
        <v>0</v>
      </c>
      <c r="P499">
        <f>O499-'Flight Input'!$AE499</f>
        <v>0</v>
      </c>
      <c r="R499">
        <f>IF('Flight Input'!$AZ499,R498+J499*'Flight Input'!$AQ499,0)</f>
        <v>0</v>
      </c>
      <c r="S499">
        <f>IF('Flight Input'!$AZ499,S498+R499*'Flight Input'!$AQ499,0)</f>
        <v>0</v>
      </c>
      <c r="T499">
        <f>IF('Flight Input'!$AZ499,S499*'Analysis raw'!$B$13+'Analysis raw'!$B$14,0)</f>
        <v>0</v>
      </c>
      <c r="U499">
        <f>T499-'Flight Input'!$AE499</f>
        <v>0</v>
      </c>
      <c r="W499">
        <f>IF('Flight Input'!$AZ499,W498+K499*'Flight Input'!$AQ499,0)</f>
        <v>0</v>
      </c>
      <c r="X499">
        <f>IF('Flight Input'!$AZ499,X498+W499*'Flight Input'!$AQ499,0)</f>
        <v>0</v>
      </c>
      <c r="Y499">
        <f>IF('Flight Input'!$AZ499,X499*'Analysis raw'!$B$19+'Analysis raw'!$B$20,0)</f>
        <v>0</v>
      </c>
      <c r="Z499">
        <f>Y499-'Flight Input'!$AE499</f>
        <v>0</v>
      </c>
      <c r="AB499">
        <f>IF('Flight Input'!$AZ499,INTEGRAL2(E499,$B499,AB498,'Analysis raw'!$B$24),0)</f>
        <v>0</v>
      </c>
      <c r="AC499">
        <f>IF('Flight Input'!$AZ499,INTEGRAL2(AB499,$B499,AC498,'Analysis raw'!$B$25),0)</f>
        <v>0</v>
      </c>
      <c r="AD499">
        <f>IF('Flight Input'!$AZ499,AC499*'Analysis raw'!$B$26+'Analysis raw'!$B$27,0)</f>
        <v>0</v>
      </c>
      <c r="AE499">
        <f>AD499-'Flight Input'!$AE499</f>
        <v>0</v>
      </c>
    </row>
    <row r="500" spans="1:31" x14ac:dyDescent="0.3">
      <c r="A500">
        <v>498</v>
      </c>
      <c r="B500">
        <f>'Flight Input'!T500</f>
        <v>9.9577740000095218</v>
      </c>
      <c r="C500">
        <f>'Flight Input'!X500</f>
        <v>9.9071156042000013</v>
      </c>
      <c r="E500">
        <f>C500-'Analysis raw'!$B$2</f>
        <v>5.8323985265705147E-2</v>
      </c>
      <c r="F500">
        <f>IF('Flight Input'!$AS500,F499+E500*'Flight Input'!$AQ500,0)</f>
        <v>5.8630118301103117E-3</v>
      </c>
      <c r="G500">
        <f>IF('Flight Input'!$AZ500,G499+F500*'Flight Input'!$AQ500,0)</f>
        <v>0</v>
      </c>
      <c r="I500">
        <f>C500-'Analysis raw'!$B$3</f>
        <v>4.8978523720624167E-2</v>
      </c>
      <c r="J500">
        <f>MEDIAN2(E500,'Analysis raw'!$B$12,2)</f>
        <v>5.8323985265705147E-2</v>
      </c>
      <c r="K500">
        <f>AVERAGE2(E500,'Analysis raw'!$B$18,2)</f>
        <v>5.8323985265705147E-2</v>
      </c>
      <c r="M500">
        <f>IF('Flight Input'!$AZ500,M499+E500*'Flight Input'!$AQ500,0)</f>
        <v>0</v>
      </c>
      <c r="N500">
        <f>IF('Flight Input'!$AZ500,N499+M500*'Flight Input'!$AQ500,0)</f>
        <v>0</v>
      </c>
      <c r="O500">
        <f>IF('Flight Input'!$AZ500,N500*'Analysis raw'!$B$4+'Analysis raw'!$B$5,0)</f>
        <v>0</v>
      </c>
      <c r="P500">
        <f>O500-'Flight Input'!$AE500</f>
        <v>0</v>
      </c>
      <c r="R500">
        <f>IF('Flight Input'!$AZ500,R499+J500*'Flight Input'!$AQ500,0)</f>
        <v>0</v>
      </c>
      <c r="S500">
        <f>IF('Flight Input'!$AZ500,S499+R500*'Flight Input'!$AQ500,0)</f>
        <v>0</v>
      </c>
      <c r="T500">
        <f>IF('Flight Input'!$AZ500,S500*'Analysis raw'!$B$13+'Analysis raw'!$B$14,0)</f>
        <v>0</v>
      </c>
      <c r="U500">
        <f>T500-'Flight Input'!$AE500</f>
        <v>0</v>
      </c>
      <c r="W500">
        <f>IF('Flight Input'!$AZ500,W499+K500*'Flight Input'!$AQ500,0)</f>
        <v>0</v>
      </c>
      <c r="X500">
        <f>IF('Flight Input'!$AZ500,X499+W500*'Flight Input'!$AQ500,0)</f>
        <v>0</v>
      </c>
      <c r="Y500">
        <f>IF('Flight Input'!$AZ500,X500*'Analysis raw'!$B$19+'Analysis raw'!$B$20,0)</f>
        <v>0</v>
      </c>
      <c r="Z500">
        <f>Y500-'Flight Input'!$AE500</f>
        <v>0</v>
      </c>
      <c r="AB500">
        <f>IF('Flight Input'!$AZ500,INTEGRAL2(E500,$B500,AB499,'Analysis raw'!$B$24),0)</f>
        <v>0</v>
      </c>
      <c r="AC500">
        <f>IF('Flight Input'!$AZ500,INTEGRAL2(AB500,$B500,AC499,'Analysis raw'!$B$25),0)</f>
        <v>0</v>
      </c>
      <c r="AD500">
        <f>IF('Flight Input'!$AZ500,AC500*'Analysis raw'!$B$26+'Analysis raw'!$B$27,0)</f>
        <v>0</v>
      </c>
      <c r="AE500">
        <f>AD500-'Flight Input'!$AE500</f>
        <v>0</v>
      </c>
    </row>
    <row r="501" spans="1:31" x14ac:dyDescent="0.3">
      <c r="A501">
        <v>499</v>
      </c>
      <c r="B501">
        <f>'Flight Input'!T501</f>
        <v>9.977292999974452</v>
      </c>
      <c r="C501">
        <f>'Flight Input'!X501</f>
        <v>9.8983096366000005</v>
      </c>
      <c r="E501">
        <f>C501-'Analysis raw'!$B$2</f>
        <v>4.9518017665704406E-2</v>
      </c>
      <c r="F501">
        <f>IF('Flight Input'!$AS501,F500+E501*'Flight Input'!$AQ501,0)</f>
        <v>6.8295540151906047E-3</v>
      </c>
      <c r="G501">
        <f>IF('Flight Input'!$AZ501,G500+F501*'Flight Input'!$AQ501,0)</f>
        <v>0</v>
      </c>
      <c r="I501">
        <f>C501-'Analysis raw'!$B$3</f>
        <v>4.0172556120623426E-2</v>
      </c>
      <c r="J501">
        <f>MEDIAN2(E501,'Analysis raw'!$B$12,2)</f>
        <v>4.9518017665704406E-2</v>
      </c>
      <c r="K501">
        <f>AVERAGE2(E501,'Analysis raw'!$B$18,2)</f>
        <v>4.9518017665704406E-2</v>
      </c>
      <c r="M501">
        <f>IF('Flight Input'!$AZ501,M500+E501*'Flight Input'!$AQ501,0)</f>
        <v>0</v>
      </c>
      <c r="N501">
        <f>IF('Flight Input'!$AZ501,N500+M501*'Flight Input'!$AQ501,0)</f>
        <v>0</v>
      </c>
      <c r="O501">
        <f>IF('Flight Input'!$AZ501,N501*'Analysis raw'!$B$4+'Analysis raw'!$B$5,0)</f>
        <v>0</v>
      </c>
      <c r="P501">
        <f>O501-'Flight Input'!$AE501</f>
        <v>0</v>
      </c>
      <c r="R501">
        <f>IF('Flight Input'!$AZ501,R500+J501*'Flight Input'!$AQ501,0)</f>
        <v>0</v>
      </c>
      <c r="S501">
        <f>IF('Flight Input'!$AZ501,S500+R501*'Flight Input'!$AQ501,0)</f>
        <v>0</v>
      </c>
      <c r="T501">
        <f>IF('Flight Input'!$AZ501,S501*'Analysis raw'!$B$13+'Analysis raw'!$B$14,0)</f>
        <v>0</v>
      </c>
      <c r="U501">
        <f>T501-'Flight Input'!$AE501</f>
        <v>0</v>
      </c>
      <c r="W501">
        <f>IF('Flight Input'!$AZ501,W500+K501*'Flight Input'!$AQ501,0)</f>
        <v>0</v>
      </c>
      <c r="X501">
        <f>IF('Flight Input'!$AZ501,X500+W501*'Flight Input'!$AQ501,0)</f>
        <v>0</v>
      </c>
      <c r="Y501">
        <f>IF('Flight Input'!$AZ501,X501*'Analysis raw'!$B$19+'Analysis raw'!$B$20,0)</f>
        <v>0</v>
      </c>
      <c r="Z501">
        <f>Y501-'Flight Input'!$AE501</f>
        <v>0</v>
      </c>
      <c r="AB501">
        <f>IF('Flight Input'!$AZ501,INTEGRAL2(E501,$B501,AB500,'Analysis raw'!$B$24),0)</f>
        <v>0</v>
      </c>
      <c r="AC501">
        <f>IF('Flight Input'!$AZ501,INTEGRAL2(AB501,$B501,AC500,'Analysis raw'!$B$25),0)</f>
        <v>0</v>
      </c>
      <c r="AD501">
        <f>IF('Flight Input'!$AZ501,AC501*'Analysis raw'!$B$26+'Analysis raw'!$B$27,0)</f>
        <v>0</v>
      </c>
      <c r="AE501">
        <f>AD501-'Flight Input'!$AE501</f>
        <v>0</v>
      </c>
    </row>
    <row r="502" spans="1:31" x14ac:dyDescent="0.3">
      <c r="A502">
        <v>500</v>
      </c>
      <c r="B502">
        <f>'Flight Input'!T502</f>
        <v>9.9994579999474809</v>
      </c>
      <c r="C502">
        <f>'Flight Input'!X502</f>
        <v>9.8535639459999995</v>
      </c>
      <c r="E502">
        <f>C502-'Analysis raw'!$B$2</f>
        <v>4.7723270657034078E-3</v>
      </c>
      <c r="F502">
        <f>IF('Flight Input'!$AS502,F501+E502*'Flight Input'!$AQ502,0)</f>
        <v>6.9353326444732055E-3</v>
      </c>
      <c r="G502">
        <f>IF('Flight Input'!$AZ502,G501+F502*'Flight Input'!$AQ502,0)</f>
        <v>0</v>
      </c>
      <c r="I502">
        <f>C502-'Analysis raw'!$B$3</f>
        <v>-4.5731344793775719E-3</v>
      </c>
      <c r="J502">
        <f>MEDIAN2(E502,'Analysis raw'!$B$12,2)</f>
        <v>4.7723270657034078E-3</v>
      </c>
      <c r="K502">
        <f>AVERAGE2(E502,'Analysis raw'!$B$18,2)</f>
        <v>4.7723270657034078E-3</v>
      </c>
      <c r="M502">
        <f>IF('Flight Input'!$AZ502,M501+E502*'Flight Input'!$AQ502,0)</f>
        <v>0</v>
      </c>
      <c r="N502">
        <f>IF('Flight Input'!$AZ502,N501+M502*'Flight Input'!$AQ502,0)</f>
        <v>0</v>
      </c>
      <c r="O502">
        <f>IF('Flight Input'!$AZ502,N502*'Analysis raw'!$B$4+'Analysis raw'!$B$5,0)</f>
        <v>0</v>
      </c>
      <c r="P502">
        <f>O502-'Flight Input'!$AE502</f>
        <v>0</v>
      </c>
      <c r="R502">
        <f>IF('Flight Input'!$AZ502,R501+J502*'Flight Input'!$AQ502,0)</f>
        <v>0</v>
      </c>
      <c r="S502">
        <f>IF('Flight Input'!$AZ502,S501+R502*'Flight Input'!$AQ502,0)</f>
        <v>0</v>
      </c>
      <c r="T502">
        <f>IF('Flight Input'!$AZ502,S502*'Analysis raw'!$B$13+'Analysis raw'!$B$14,0)</f>
        <v>0</v>
      </c>
      <c r="U502">
        <f>T502-'Flight Input'!$AE502</f>
        <v>0</v>
      </c>
      <c r="W502">
        <f>IF('Flight Input'!$AZ502,W501+K502*'Flight Input'!$AQ502,0)</f>
        <v>0</v>
      </c>
      <c r="X502">
        <f>IF('Flight Input'!$AZ502,X501+W502*'Flight Input'!$AQ502,0)</f>
        <v>0</v>
      </c>
      <c r="Y502">
        <f>IF('Flight Input'!$AZ502,X502*'Analysis raw'!$B$19+'Analysis raw'!$B$20,0)</f>
        <v>0</v>
      </c>
      <c r="Z502">
        <f>Y502-'Flight Input'!$AE502</f>
        <v>0</v>
      </c>
      <c r="AB502">
        <f>IF('Flight Input'!$AZ502,INTEGRAL2(E502,$B502,AB501,'Analysis raw'!$B$24),0)</f>
        <v>0</v>
      </c>
      <c r="AC502">
        <f>IF('Flight Input'!$AZ502,INTEGRAL2(AB502,$B502,AC501,'Analysis raw'!$B$25),0)</f>
        <v>0</v>
      </c>
      <c r="AD502">
        <f>IF('Flight Input'!$AZ502,AC502*'Analysis raw'!$B$26+'Analysis raw'!$B$27,0)</f>
        <v>0</v>
      </c>
      <c r="AE502">
        <f>AD502-'Flight Input'!$AE502</f>
        <v>0</v>
      </c>
    </row>
    <row r="503" spans="1:31" x14ac:dyDescent="0.3">
      <c r="A503">
        <v>501</v>
      </c>
      <c r="B503">
        <f>'Flight Input'!T503</f>
        <v>10.01670399995055</v>
      </c>
      <c r="C503">
        <f>'Flight Input'!X503</f>
        <v>9.8751081673999987</v>
      </c>
      <c r="E503">
        <f>C503-'Analysis raw'!$B$2</f>
        <v>2.6316548465702638E-2</v>
      </c>
      <c r="F503">
        <f>IF('Flight Input'!$AS503,F502+E503*'Flight Input'!$AQ503,0)</f>
        <v>7.3891878393934959E-3</v>
      </c>
      <c r="G503">
        <f>IF('Flight Input'!$AZ503,G502+F503*'Flight Input'!$AQ503,0)</f>
        <v>0</v>
      </c>
      <c r="I503">
        <f>C503-'Analysis raw'!$B$3</f>
        <v>1.6971086920621659E-2</v>
      </c>
      <c r="J503">
        <f>MEDIAN2(E503,'Analysis raw'!$B$12,2)</f>
        <v>2.6316548465702638E-2</v>
      </c>
      <c r="K503">
        <f>AVERAGE2(E503,'Analysis raw'!$B$18,2)</f>
        <v>2.6316548465702638E-2</v>
      </c>
      <c r="M503">
        <f>IF('Flight Input'!$AZ503,M502+E503*'Flight Input'!$AQ503,0)</f>
        <v>0</v>
      </c>
      <c r="N503">
        <f>IF('Flight Input'!$AZ503,N502+M503*'Flight Input'!$AQ503,0)</f>
        <v>0</v>
      </c>
      <c r="O503">
        <f>IF('Flight Input'!$AZ503,N503*'Analysis raw'!$B$4+'Analysis raw'!$B$5,0)</f>
        <v>0</v>
      </c>
      <c r="P503">
        <f>O503-'Flight Input'!$AE503</f>
        <v>0</v>
      </c>
      <c r="R503">
        <f>IF('Flight Input'!$AZ503,R502+J503*'Flight Input'!$AQ503,0)</f>
        <v>0</v>
      </c>
      <c r="S503">
        <f>IF('Flight Input'!$AZ503,S502+R503*'Flight Input'!$AQ503,0)</f>
        <v>0</v>
      </c>
      <c r="T503">
        <f>IF('Flight Input'!$AZ503,S503*'Analysis raw'!$B$13+'Analysis raw'!$B$14,0)</f>
        <v>0</v>
      </c>
      <c r="U503">
        <f>T503-'Flight Input'!$AE503</f>
        <v>0</v>
      </c>
      <c r="W503">
        <f>IF('Flight Input'!$AZ503,W502+K503*'Flight Input'!$AQ503,0)</f>
        <v>0</v>
      </c>
      <c r="X503">
        <f>IF('Flight Input'!$AZ503,X502+W503*'Flight Input'!$AQ503,0)</f>
        <v>0</v>
      </c>
      <c r="Y503">
        <f>IF('Flight Input'!$AZ503,X503*'Analysis raw'!$B$19+'Analysis raw'!$B$20,0)</f>
        <v>0</v>
      </c>
      <c r="Z503">
        <f>Y503-'Flight Input'!$AE503</f>
        <v>0</v>
      </c>
      <c r="AB503">
        <f>IF('Flight Input'!$AZ503,INTEGRAL2(E503,$B503,AB502,'Analysis raw'!$B$24),0)</f>
        <v>0</v>
      </c>
      <c r="AC503">
        <f>IF('Flight Input'!$AZ503,INTEGRAL2(AB503,$B503,AC502,'Analysis raw'!$B$25),0)</f>
        <v>0</v>
      </c>
      <c r="AD503">
        <f>IF('Flight Input'!$AZ503,AC503*'Analysis raw'!$B$26+'Analysis raw'!$B$27,0)</f>
        <v>0</v>
      </c>
      <c r="AE503">
        <f>AD503-'Flight Input'!$AE503</f>
        <v>0</v>
      </c>
    </row>
    <row r="504" spans="1:31" x14ac:dyDescent="0.3">
      <c r="A504">
        <v>502</v>
      </c>
      <c r="B504">
        <f>'Flight Input'!T504</f>
        <v>10.039923000033014</v>
      </c>
      <c r="C504">
        <f>'Flight Input'!X504</f>
        <v>9.8539365816000011</v>
      </c>
      <c r="E504">
        <f>C504-'Analysis raw'!$B$2</f>
        <v>5.1449626657049663E-3</v>
      </c>
      <c r="F504">
        <f>IF('Flight Input'!$AS504,F503+E504*'Flight Input'!$AQ504,0)</f>
        <v>7.508648727952769E-3</v>
      </c>
      <c r="G504">
        <f>IF('Flight Input'!$AZ504,G503+F504*'Flight Input'!$AQ504,0)</f>
        <v>0</v>
      </c>
      <c r="I504">
        <f>C504-'Analysis raw'!$B$3</f>
        <v>-4.2004988793760134E-3</v>
      </c>
      <c r="J504">
        <f>MEDIAN2(E504,'Analysis raw'!$B$12,2)</f>
        <v>5.1449626657049663E-3</v>
      </c>
      <c r="K504">
        <f>AVERAGE2(E504,'Analysis raw'!$B$18,2)</f>
        <v>5.1449626657049663E-3</v>
      </c>
      <c r="M504">
        <f>IF('Flight Input'!$AZ504,M503+E504*'Flight Input'!$AQ504,0)</f>
        <v>0</v>
      </c>
      <c r="N504">
        <f>IF('Flight Input'!$AZ504,N503+M504*'Flight Input'!$AQ504,0)</f>
        <v>0</v>
      </c>
      <c r="O504">
        <f>IF('Flight Input'!$AZ504,N504*'Analysis raw'!$B$4+'Analysis raw'!$B$5,0)</f>
        <v>0</v>
      </c>
      <c r="P504">
        <f>O504-'Flight Input'!$AE504</f>
        <v>0</v>
      </c>
      <c r="R504">
        <f>IF('Flight Input'!$AZ504,R503+J504*'Flight Input'!$AQ504,0)</f>
        <v>0</v>
      </c>
      <c r="S504">
        <f>IF('Flight Input'!$AZ504,S503+R504*'Flight Input'!$AQ504,0)</f>
        <v>0</v>
      </c>
      <c r="T504">
        <f>IF('Flight Input'!$AZ504,S504*'Analysis raw'!$B$13+'Analysis raw'!$B$14,0)</f>
        <v>0</v>
      </c>
      <c r="U504">
        <f>T504-'Flight Input'!$AE504</f>
        <v>0</v>
      </c>
      <c r="W504">
        <f>IF('Flight Input'!$AZ504,W503+K504*'Flight Input'!$AQ504,0)</f>
        <v>0</v>
      </c>
      <c r="X504">
        <f>IF('Flight Input'!$AZ504,X503+W504*'Flight Input'!$AQ504,0)</f>
        <v>0</v>
      </c>
      <c r="Y504">
        <f>IF('Flight Input'!$AZ504,X504*'Analysis raw'!$B$19+'Analysis raw'!$B$20,0)</f>
        <v>0</v>
      </c>
      <c r="Z504">
        <f>Y504-'Flight Input'!$AE504</f>
        <v>0</v>
      </c>
      <c r="AB504">
        <f>IF('Flight Input'!$AZ504,INTEGRAL2(E504,$B504,AB503,'Analysis raw'!$B$24),0)</f>
        <v>0</v>
      </c>
      <c r="AC504">
        <f>IF('Flight Input'!$AZ504,INTEGRAL2(AB504,$B504,AC503,'Analysis raw'!$B$25),0)</f>
        <v>0</v>
      </c>
      <c r="AD504">
        <f>IF('Flight Input'!$AZ504,AC504*'Analysis raw'!$B$26+'Analysis raw'!$B$27,0)</f>
        <v>0</v>
      </c>
      <c r="AE504">
        <f>AD504-'Flight Input'!$AE504</f>
        <v>0</v>
      </c>
    </row>
    <row r="505" spans="1:31" x14ac:dyDescent="0.3">
      <c r="A505">
        <v>503</v>
      </c>
      <c r="B505">
        <f>'Flight Input'!T505</f>
        <v>10.060375000000931</v>
      </c>
      <c r="C505">
        <f>'Flight Input'!X505</f>
        <v>9.8951422339999997</v>
      </c>
      <c r="E505">
        <f>C505-'Analysis raw'!$B$2</f>
        <v>4.6350615065703593E-2</v>
      </c>
      <c r="F505">
        <f>IF('Flight Input'!$AS505,F504+E505*'Flight Input'!$AQ505,0)</f>
        <v>8.4566115057895085E-3</v>
      </c>
      <c r="G505">
        <f>IF('Flight Input'!$AZ505,G504+F505*'Flight Input'!$AQ505,0)</f>
        <v>0</v>
      </c>
      <c r="I505">
        <f>C505-'Analysis raw'!$B$3</f>
        <v>3.7005153520622613E-2</v>
      </c>
      <c r="J505">
        <f>MEDIAN2(E505,'Analysis raw'!$B$12,2)</f>
        <v>4.6350615065703593E-2</v>
      </c>
      <c r="K505">
        <f>AVERAGE2(E505,'Analysis raw'!$B$18,2)</f>
        <v>4.6350615065703593E-2</v>
      </c>
      <c r="M505">
        <f>IF('Flight Input'!$AZ505,M504+E505*'Flight Input'!$AQ505,0)</f>
        <v>0</v>
      </c>
      <c r="N505">
        <f>IF('Flight Input'!$AZ505,N504+M505*'Flight Input'!$AQ505,0)</f>
        <v>0</v>
      </c>
      <c r="O505">
        <f>IF('Flight Input'!$AZ505,N505*'Analysis raw'!$B$4+'Analysis raw'!$B$5,0)</f>
        <v>0</v>
      </c>
      <c r="P505">
        <f>O505-'Flight Input'!$AE505</f>
        <v>0</v>
      </c>
      <c r="R505">
        <f>IF('Flight Input'!$AZ505,R504+J505*'Flight Input'!$AQ505,0)</f>
        <v>0</v>
      </c>
      <c r="S505">
        <f>IF('Flight Input'!$AZ505,S504+R505*'Flight Input'!$AQ505,0)</f>
        <v>0</v>
      </c>
      <c r="T505">
        <f>IF('Flight Input'!$AZ505,S505*'Analysis raw'!$B$13+'Analysis raw'!$B$14,0)</f>
        <v>0</v>
      </c>
      <c r="U505">
        <f>T505-'Flight Input'!$AE505</f>
        <v>0</v>
      </c>
      <c r="W505">
        <f>IF('Flight Input'!$AZ505,W504+K505*'Flight Input'!$AQ505,0)</f>
        <v>0</v>
      </c>
      <c r="X505">
        <f>IF('Flight Input'!$AZ505,X504+W505*'Flight Input'!$AQ505,0)</f>
        <v>0</v>
      </c>
      <c r="Y505">
        <f>IF('Flight Input'!$AZ505,X505*'Analysis raw'!$B$19+'Analysis raw'!$B$20,0)</f>
        <v>0</v>
      </c>
      <c r="Z505">
        <f>Y505-'Flight Input'!$AE505</f>
        <v>0</v>
      </c>
      <c r="AB505">
        <f>IF('Flight Input'!$AZ505,INTEGRAL2(E505,$B505,AB504,'Analysis raw'!$B$24),0)</f>
        <v>0</v>
      </c>
      <c r="AC505">
        <f>IF('Flight Input'!$AZ505,INTEGRAL2(AB505,$B505,AC504,'Analysis raw'!$B$25),0)</f>
        <v>0</v>
      </c>
      <c r="AD505">
        <f>IF('Flight Input'!$AZ505,AC505*'Analysis raw'!$B$26+'Analysis raw'!$B$27,0)</f>
        <v>0</v>
      </c>
      <c r="AE505">
        <f>AD505-'Flight Input'!$AE505</f>
        <v>0</v>
      </c>
    </row>
    <row r="506" spans="1:31" x14ac:dyDescent="0.3">
      <c r="A506">
        <v>504</v>
      </c>
      <c r="B506">
        <f>'Flight Input'!T506</f>
        <v>10.077722999965772</v>
      </c>
      <c r="C506">
        <f>'Flight Input'!X506</f>
        <v>9.828244337600001</v>
      </c>
      <c r="E506">
        <f>C506-'Analysis raw'!$B$2</f>
        <v>-2.0547281334295064E-2</v>
      </c>
      <c r="F506">
        <f>IF('Flight Input'!$AS506,F505+E506*'Flight Input'!$AQ506,0)</f>
        <v>8.1001572699245863E-3</v>
      </c>
      <c r="G506">
        <f>IF('Flight Input'!$AZ506,G505+F506*'Flight Input'!$AQ506,0)</f>
        <v>0</v>
      </c>
      <c r="I506">
        <f>C506-'Analysis raw'!$B$3</f>
        <v>-2.9892742879376044E-2</v>
      </c>
      <c r="J506">
        <f>MEDIAN2(E506,'Analysis raw'!$B$12,2)</f>
        <v>-2.0547281334295064E-2</v>
      </c>
      <c r="K506">
        <f>AVERAGE2(E506,'Analysis raw'!$B$18,2)</f>
        <v>-2.0547281334295064E-2</v>
      </c>
      <c r="M506">
        <f>IF('Flight Input'!$AZ506,M505+E506*'Flight Input'!$AQ506,0)</f>
        <v>0</v>
      </c>
      <c r="N506">
        <f>IF('Flight Input'!$AZ506,N505+M506*'Flight Input'!$AQ506,0)</f>
        <v>0</v>
      </c>
      <c r="O506">
        <f>IF('Flight Input'!$AZ506,N506*'Analysis raw'!$B$4+'Analysis raw'!$B$5,0)</f>
        <v>0</v>
      </c>
      <c r="P506">
        <f>O506-'Flight Input'!$AE506</f>
        <v>0</v>
      </c>
      <c r="R506">
        <f>IF('Flight Input'!$AZ506,R505+J506*'Flight Input'!$AQ506,0)</f>
        <v>0</v>
      </c>
      <c r="S506">
        <f>IF('Flight Input'!$AZ506,S505+R506*'Flight Input'!$AQ506,0)</f>
        <v>0</v>
      </c>
      <c r="T506">
        <f>IF('Flight Input'!$AZ506,S506*'Analysis raw'!$B$13+'Analysis raw'!$B$14,0)</f>
        <v>0</v>
      </c>
      <c r="U506">
        <f>T506-'Flight Input'!$AE506</f>
        <v>0</v>
      </c>
      <c r="W506">
        <f>IF('Flight Input'!$AZ506,W505+K506*'Flight Input'!$AQ506,0)</f>
        <v>0</v>
      </c>
      <c r="X506">
        <f>IF('Flight Input'!$AZ506,X505+W506*'Flight Input'!$AQ506,0)</f>
        <v>0</v>
      </c>
      <c r="Y506">
        <f>IF('Flight Input'!$AZ506,X506*'Analysis raw'!$B$19+'Analysis raw'!$B$20,0)</f>
        <v>0</v>
      </c>
      <c r="Z506">
        <f>Y506-'Flight Input'!$AE506</f>
        <v>0</v>
      </c>
      <c r="AB506">
        <f>IF('Flight Input'!$AZ506,INTEGRAL2(E506,$B506,AB505,'Analysis raw'!$B$24),0)</f>
        <v>0</v>
      </c>
      <c r="AC506">
        <f>IF('Flight Input'!$AZ506,INTEGRAL2(AB506,$B506,AC505,'Analysis raw'!$B$25),0)</f>
        <v>0</v>
      </c>
      <c r="AD506">
        <f>IF('Flight Input'!$AZ506,AC506*'Analysis raw'!$B$26+'Analysis raw'!$B$27,0)</f>
        <v>0</v>
      </c>
      <c r="AE506">
        <f>AD506-'Flight Input'!$AE506</f>
        <v>0</v>
      </c>
    </row>
    <row r="507" spans="1:31" x14ac:dyDescent="0.3">
      <c r="A507">
        <v>505</v>
      </c>
      <c r="B507">
        <f>'Flight Input'!T507</f>
        <v>10.097316000028513</v>
      </c>
      <c r="C507">
        <f>'Flight Input'!X507</f>
        <v>9.8415905757999997</v>
      </c>
      <c r="E507">
        <f>C507-'Analysis raw'!$B$2</f>
        <v>-7.2010431342963699E-3</v>
      </c>
      <c r="F507">
        <f>IF('Flight Input'!$AS507,F506+E507*'Flight Input'!$AQ507,0)</f>
        <v>7.9590672313425148E-3</v>
      </c>
      <c r="G507">
        <f>IF('Flight Input'!$AZ507,G506+F507*'Flight Input'!$AQ507,0)</f>
        <v>0</v>
      </c>
      <c r="I507">
        <f>C507-'Analysis raw'!$B$3</f>
        <v>-1.654650467937735E-2</v>
      </c>
      <c r="J507">
        <f>MEDIAN2(E507,'Analysis raw'!$B$12,2)</f>
        <v>-7.2010431342963699E-3</v>
      </c>
      <c r="K507">
        <f>AVERAGE2(E507,'Analysis raw'!$B$18,2)</f>
        <v>-7.2010431342963699E-3</v>
      </c>
      <c r="M507">
        <f>IF('Flight Input'!$AZ507,M506+E507*'Flight Input'!$AQ507,0)</f>
        <v>0</v>
      </c>
      <c r="N507">
        <f>IF('Flight Input'!$AZ507,N506+M507*'Flight Input'!$AQ507,0)</f>
        <v>0</v>
      </c>
      <c r="O507">
        <f>IF('Flight Input'!$AZ507,N507*'Analysis raw'!$B$4+'Analysis raw'!$B$5,0)</f>
        <v>0</v>
      </c>
      <c r="P507">
        <f>O507-'Flight Input'!$AE507</f>
        <v>0</v>
      </c>
      <c r="R507">
        <f>IF('Flight Input'!$AZ507,R506+J507*'Flight Input'!$AQ507,0)</f>
        <v>0</v>
      </c>
      <c r="S507">
        <f>IF('Flight Input'!$AZ507,S506+R507*'Flight Input'!$AQ507,0)</f>
        <v>0</v>
      </c>
      <c r="T507">
        <f>IF('Flight Input'!$AZ507,S507*'Analysis raw'!$B$13+'Analysis raw'!$B$14,0)</f>
        <v>0</v>
      </c>
      <c r="U507">
        <f>T507-'Flight Input'!$AE507</f>
        <v>0</v>
      </c>
      <c r="W507">
        <f>IF('Flight Input'!$AZ507,W506+K507*'Flight Input'!$AQ507,0)</f>
        <v>0</v>
      </c>
      <c r="X507">
        <f>IF('Flight Input'!$AZ507,X506+W507*'Flight Input'!$AQ507,0)</f>
        <v>0</v>
      </c>
      <c r="Y507">
        <f>IF('Flight Input'!$AZ507,X507*'Analysis raw'!$B$19+'Analysis raw'!$B$20,0)</f>
        <v>0</v>
      </c>
      <c r="Z507">
        <f>Y507-'Flight Input'!$AE507</f>
        <v>0</v>
      </c>
      <c r="AB507">
        <f>IF('Flight Input'!$AZ507,INTEGRAL2(E507,$B507,AB506,'Analysis raw'!$B$24),0)</f>
        <v>0</v>
      </c>
      <c r="AC507">
        <f>IF('Flight Input'!$AZ507,INTEGRAL2(AB507,$B507,AC506,'Analysis raw'!$B$25),0)</f>
        <v>0</v>
      </c>
      <c r="AD507">
        <f>IF('Flight Input'!$AZ507,AC507*'Analysis raw'!$B$26+'Analysis raw'!$B$27,0)</f>
        <v>0</v>
      </c>
      <c r="AE507">
        <f>AD507-'Flight Input'!$AE507</f>
        <v>0</v>
      </c>
    </row>
    <row r="508" spans="1:31" x14ac:dyDescent="0.3">
      <c r="A508">
        <v>506</v>
      </c>
      <c r="B508">
        <f>'Flight Input'!T508</f>
        <v>10.119221000000834</v>
      </c>
      <c r="C508">
        <f>'Flight Input'!X508</f>
        <v>9.8211250364000016</v>
      </c>
      <c r="E508">
        <f>C508-'Analysis raw'!$B$2</f>
        <v>-2.7666582534294548E-2</v>
      </c>
      <c r="F508">
        <f>IF('Flight Input'!$AS508,F507+E508*'Flight Input'!$AQ508,0)</f>
        <v>7.3530307416945738E-3</v>
      </c>
      <c r="G508">
        <f>IF('Flight Input'!$AZ508,G507+F508*'Flight Input'!$AQ508,0)</f>
        <v>0</v>
      </c>
      <c r="I508">
        <f>C508-'Analysis raw'!$B$3</f>
        <v>-3.7012044079375528E-2</v>
      </c>
      <c r="J508">
        <f>MEDIAN2(E508,'Analysis raw'!$B$12,2)</f>
        <v>-2.7666582534294548E-2</v>
      </c>
      <c r="K508">
        <f>AVERAGE2(E508,'Analysis raw'!$B$18,2)</f>
        <v>-2.7666582534294548E-2</v>
      </c>
      <c r="M508">
        <f>IF('Flight Input'!$AZ508,M507+E508*'Flight Input'!$AQ508,0)</f>
        <v>0</v>
      </c>
      <c r="N508">
        <f>IF('Flight Input'!$AZ508,N507+M508*'Flight Input'!$AQ508,0)</f>
        <v>0</v>
      </c>
      <c r="O508">
        <f>IF('Flight Input'!$AZ508,N508*'Analysis raw'!$B$4+'Analysis raw'!$B$5,0)</f>
        <v>0</v>
      </c>
      <c r="P508">
        <f>O508-'Flight Input'!$AE508</f>
        <v>0</v>
      </c>
      <c r="R508">
        <f>IF('Flight Input'!$AZ508,R507+J508*'Flight Input'!$AQ508,0)</f>
        <v>0</v>
      </c>
      <c r="S508">
        <f>IF('Flight Input'!$AZ508,S507+R508*'Flight Input'!$AQ508,0)</f>
        <v>0</v>
      </c>
      <c r="T508">
        <f>IF('Flight Input'!$AZ508,S508*'Analysis raw'!$B$13+'Analysis raw'!$B$14,0)</f>
        <v>0</v>
      </c>
      <c r="U508">
        <f>T508-'Flight Input'!$AE508</f>
        <v>0</v>
      </c>
      <c r="W508">
        <f>IF('Flight Input'!$AZ508,W507+K508*'Flight Input'!$AQ508,0)</f>
        <v>0</v>
      </c>
      <c r="X508">
        <f>IF('Flight Input'!$AZ508,X507+W508*'Flight Input'!$AQ508,0)</f>
        <v>0</v>
      </c>
      <c r="Y508">
        <f>IF('Flight Input'!$AZ508,X508*'Analysis raw'!$B$19+'Analysis raw'!$B$20,0)</f>
        <v>0</v>
      </c>
      <c r="Z508">
        <f>Y508-'Flight Input'!$AE508</f>
        <v>0</v>
      </c>
      <c r="AB508">
        <f>IF('Flight Input'!$AZ508,INTEGRAL2(E508,$B508,AB507,'Analysis raw'!$B$24),0)</f>
        <v>0</v>
      </c>
      <c r="AC508">
        <f>IF('Flight Input'!$AZ508,INTEGRAL2(AB508,$B508,AC507,'Analysis raw'!$B$25),0)</f>
        <v>0</v>
      </c>
      <c r="AD508">
        <f>IF('Flight Input'!$AZ508,AC508*'Analysis raw'!$B$26+'Analysis raw'!$B$27,0)</f>
        <v>0</v>
      </c>
      <c r="AE508">
        <f>AD508-'Flight Input'!$AE508</f>
        <v>0</v>
      </c>
    </row>
    <row r="509" spans="1:31" x14ac:dyDescent="0.3">
      <c r="A509">
        <v>507</v>
      </c>
      <c r="B509">
        <f>'Flight Input'!T509</f>
        <v>10.137963999994099</v>
      </c>
      <c r="C509">
        <f>'Flight Input'!X509</f>
        <v>9.8881111886000017</v>
      </c>
      <c r="E509">
        <f>C509-'Analysis raw'!$B$2</f>
        <v>3.93195696657056E-2</v>
      </c>
      <c r="F509">
        <f>IF('Flight Input'!$AS509,F508+E509*'Flight Input'!$AQ509,0)</f>
        <v>8.0899974356740643E-3</v>
      </c>
      <c r="G509">
        <f>IF('Flight Input'!$AZ509,G508+F509*'Flight Input'!$AQ509,0)</f>
        <v>0</v>
      </c>
      <c r="I509">
        <f>C509-'Analysis raw'!$B$3</f>
        <v>2.9974108120624621E-2</v>
      </c>
      <c r="J509">
        <f>MEDIAN2(E509,'Analysis raw'!$B$12,2)</f>
        <v>3.93195696657056E-2</v>
      </c>
      <c r="K509">
        <f>AVERAGE2(E509,'Analysis raw'!$B$18,2)</f>
        <v>3.93195696657056E-2</v>
      </c>
      <c r="M509">
        <f>IF('Flight Input'!$AZ509,M508+E509*'Flight Input'!$AQ509,0)</f>
        <v>0</v>
      </c>
      <c r="N509">
        <f>IF('Flight Input'!$AZ509,N508+M509*'Flight Input'!$AQ509,0)</f>
        <v>0</v>
      </c>
      <c r="O509">
        <f>IF('Flight Input'!$AZ509,N509*'Analysis raw'!$B$4+'Analysis raw'!$B$5,0)</f>
        <v>0</v>
      </c>
      <c r="P509">
        <f>O509-'Flight Input'!$AE509</f>
        <v>0</v>
      </c>
      <c r="R509">
        <f>IF('Flight Input'!$AZ509,R508+J509*'Flight Input'!$AQ509,0)</f>
        <v>0</v>
      </c>
      <c r="S509">
        <f>IF('Flight Input'!$AZ509,S508+R509*'Flight Input'!$AQ509,0)</f>
        <v>0</v>
      </c>
      <c r="T509">
        <f>IF('Flight Input'!$AZ509,S509*'Analysis raw'!$B$13+'Analysis raw'!$B$14,0)</f>
        <v>0</v>
      </c>
      <c r="U509">
        <f>T509-'Flight Input'!$AE509</f>
        <v>0</v>
      </c>
      <c r="W509">
        <f>IF('Flight Input'!$AZ509,W508+K509*'Flight Input'!$AQ509,0)</f>
        <v>0</v>
      </c>
      <c r="X509">
        <f>IF('Flight Input'!$AZ509,X508+W509*'Flight Input'!$AQ509,0)</f>
        <v>0</v>
      </c>
      <c r="Y509">
        <f>IF('Flight Input'!$AZ509,X509*'Analysis raw'!$B$19+'Analysis raw'!$B$20,0)</f>
        <v>0</v>
      </c>
      <c r="Z509">
        <f>Y509-'Flight Input'!$AE509</f>
        <v>0</v>
      </c>
      <c r="AB509">
        <f>IF('Flight Input'!$AZ509,INTEGRAL2(E509,$B509,AB508,'Analysis raw'!$B$24),0)</f>
        <v>0</v>
      </c>
      <c r="AC509">
        <f>IF('Flight Input'!$AZ509,INTEGRAL2(AB509,$B509,AC508,'Analysis raw'!$B$25),0)</f>
        <v>0</v>
      </c>
      <c r="AD509">
        <f>IF('Flight Input'!$AZ509,AC509*'Analysis raw'!$B$26+'Analysis raw'!$B$27,0)</f>
        <v>0</v>
      </c>
      <c r="AE509">
        <f>AD509-'Flight Input'!$AE509</f>
        <v>0</v>
      </c>
    </row>
    <row r="510" spans="1:31" x14ac:dyDescent="0.3">
      <c r="A510">
        <v>508</v>
      </c>
      <c r="B510">
        <f>'Flight Input'!T510</f>
        <v>10.157314999960363</v>
      </c>
      <c r="C510">
        <f>'Flight Input'!X510</f>
        <v>9.7884703904000006</v>
      </c>
      <c r="E510">
        <f>C510-'Analysis raw'!$B$2</f>
        <v>-6.0321228534295557E-2</v>
      </c>
      <c r="F510">
        <f>IF('Flight Input'!$AS510,F509+E510*'Flight Input'!$AQ510,0)</f>
        <v>6.9227213443419219E-3</v>
      </c>
      <c r="G510">
        <f>IF('Flight Input'!$AZ510,G509+F510*'Flight Input'!$AQ510,0)</f>
        <v>0</v>
      </c>
      <c r="I510">
        <f>C510-'Analysis raw'!$B$3</f>
        <v>-6.9666690079376536E-2</v>
      </c>
      <c r="J510">
        <f>MEDIAN2(E510,'Analysis raw'!$B$12,2)</f>
        <v>-6.0321228534295557E-2</v>
      </c>
      <c r="K510">
        <f>AVERAGE2(E510,'Analysis raw'!$B$18,2)</f>
        <v>-6.0321228534295557E-2</v>
      </c>
      <c r="M510">
        <f>IF('Flight Input'!$AZ510,M509+E510*'Flight Input'!$AQ510,0)</f>
        <v>0</v>
      </c>
      <c r="N510">
        <f>IF('Flight Input'!$AZ510,N509+M510*'Flight Input'!$AQ510,0)</f>
        <v>0</v>
      </c>
      <c r="O510">
        <f>IF('Flight Input'!$AZ510,N510*'Analysis raw'!$B$4+'Analysis raw'!$B$5,0)</f>
        <v>0</v>
      </c>
      <c r="P510">
        <f>O510-'Flight Input'!$AE510</f>
        <v>0</v>
      </c>
      <c r="R510">
        <f>IF('Flight Input'!$AZ510,R509+J510*'Flight Input'!$AQ510,0)</f>
        <v>0</v>
      </c>
      <c r="S510">
        <f>IF('Flight Input'!$AZ510,S509+R510*'Flight Input'!$AQ510,0)</f>
        <v>0</v>
      </c>
      <c r="T510">
        <f>IF('Flight Input'!$AZ510,S510*'Analysis raw'!$B$13+'Analysis raw'!$B$14,0)</f>
        <v>0</v>
      </c>
      <c r="U510">
        <f>T510-'Flight Input'!$AE510</f>
        <v>0</v>
      </c>
      <c r="W510">
        <f>IF('Flight Input'!$AZ510,W509+K510*'Flight Input'!$AQ510,0)</f>
        <v>0</v>
      </c>
      <c r="X510">
        <f>IF('Flight Input'!$AZ510,X509+W510*'Flight Input'!$AQ510,0)</f>
        <v>0</v>
      </c>
      <c r="Y510">
        <f>IF('Flight Input'!$AZ510,X510*'Analysis raw'!$B$19+'Analysis raw'!$B$20,0)</f>
        <v>0</v>
      </c>
      <c r="Z510">
        <f>Y510-'Flight Input'!$AE510</f>
        <v>0</v>
      </c>
      <c r="AB510">
        <f>IF('Flight Input'!$AZ510,INTEGRAL2(E510,$B510,AB509,'Analysis raw'!$B$24),0)</f>
        <v>0</v>
      </c>
      <c r="AC510">
        <f>IF('Flight Input'!$AZ510,INTEGRAL2(AB510,$B510,AC509,'Analysis raw'!$B$25),0)</f>
        <v>0</v>
      </c>
      <c r="AD510">
        <f>IF('Flight Input'!$AZ510,AC510*'Analysis raw'!$B$26+'Analysis raw'!$B$27,0)</f>
        <v>0</v>
      </c>
      <c r="AE510">
        <f>AD510-'Flight Input'!$AE510</f>
        <v>0</v>
      </c>
    </row>
    <row r="511" spans="1:31" x14ac:dyDescent="0.3">
      <c r="A511">
        <v>509</v>
      </c>
      <c r="B511">
        <f>'Flight Input'!T511</f>
        <v>10.174873000010848</v>
      </c>
      <c r="C511">
        <f>'Flight Input'!X511</f>
        <v>9.8926318468000023</v>
      </c>
      <c r="E511">
        <f>C511-'Analysis raw'!$B$2</f>
        <v>4.3840227865706183E-2</v>
      </c>
      <c r="F511">
        <f>IF('Flight Input'!$AS511,F510+E511*'Flight Input'!$AQ511,0)</f>
        <v>7.6924680674212709E-3</v>
      </c>
      <c r="G511">
        <f>IF('Flight Input'!$AZ511,G510+F511*'Flight Input'!$AQ511,0)</f>
        <v>0</v>
      </c>
      <c r="I511">
        <f>C511-'Analysis raw'!$B$3</f>
        <v>3.4494766320625203E-2</v>
      </c>
      <c r="J511">
        <f>MEDIAN2(E511,'Analysis raw'!$B$12,2)</f>
        <v>4.3840227865706183E-2</v>
      </c>
      <c r="K511">
        <f>AVERAGE2(E511,'Analysis raw'!$B$18,2)</f>
        <v>4.3840227865706183E-2</v>
      </c>
      <c r="M511">
        <f>IF('Flight Input'!$AZ511,M510+E511*'Flight Input'!$AQ511,0)</f>
        <v>0</v>
      </c>
      <c r="N511">
        <f>IF('Flight Input'!$AZ511,N510+M511*'Flight Input'!$AQ511,0)</f>
        <v>0</v>
      </c>
      <c r="O511">
        <f>IF('Flight Input'!$AZ511,N511*'Analysis raw'!$B$4+'Analysis raw'!$B$5,0)</f>
        <v>0</v>
      </c>
      <c r="P511">
        <f>O511-'Flight Input'!$AE511</f>
        <v>0</v>
      </c>
      <c r="R511">
        <f>IF('Flight Input'!$AZ511,R510+J511*'Flight Input'!$AQ511,0)</f>
        <v>0</v>
      </c>
      <c r="S511">
        <f>IF('Flight Input'!$AZ511,S510+R511*'Flight Input'!$AQ511,0)</f>
        <v>0</v>
      </c>
      <c r="T511">
        <f>IF('Flight Input'!$AZ511,S511*'Analysis raw'!$B$13+'Analysis raw'!$B$14,0)</f>
        <v>0</v>
      </c>
      <c r="U511">
        <f>T511-'Flight Input'!$AE511</f>
        <v>0</v>
      </c>
      <c r="W511">
        <f>IF('Flight Input'!$AZ511,W510+K511*'Flight Input'!$AQ511,0)</f>
        <v>0</v>
      </c>
      <c r="X511">
        <f>IF('Flight Input'!$AZ511,X510+W511*'Flight Input'!$AQ511,0)</f>
        <v>0</v>
      </c>
      <c r="Y511">
        <f>IF('Flight Input'!$AZ511,X511*'Analysis raw'!$B$19+'Analysis raw'!$B$20,0)</f>
        <v>0</v>
      </c>
      <c r="Z511">
        <f>Y511-'Flight Input'!$AE511</f>
        <v>0</v>
      </c>
      <c r="AB511">
        <f>IF('Flight Input'!$AZ511,INTEGRAL2(E511,$B511,AB510,'Analysis raw'!$B$24),0)</f>
        <v>0</v>
      </c>
      <c r="AC511">
        <f>IF('Flight Input'!$AZ511,INTEGRAL2(AB511,$B511,AC510,'Analysis raw'!$B$25),0)</f>
        <v>0</v>
      </c>
      <c r="AD511">
        <f>IF('Flight Input'!$AZ511,AC511*'Analysis raw'!$B$26+'Analysis raw'!$B$27,0)</f>
        <v>0</v>
      </c>
      <c r="AE511">
        <f>AD511-'Flight Input'!$AE511</f>
        <v>0</v>
      </c>
    </row>
    <row r="512" spans="1:31" x14ac:dyDescent="0.3">
      <c r="A512">
        <v>510</v>
      </c>
      <c r="B512">
        <f>'Flight Input'!T512</f>
        <v>10.199563000001945</v>
      </c>
      <c r="C512">
        <f>'Flight Input'!X512</f>
        <v>9.9173042460000005</v>
      </c>
      <c r="E512">
        <f>C512-'Analysis raw'!$B$2</f>
        <v>6.8512627065704379E-2</v>
      </c>
      <c r="F512">
        <f>IF('Flight Input'!$AS512,F511+E512*'Flight Input'!$AQ512,0)</f>
        <v>9.3840448290635134E-3</v>
      </c>
      <c r="G512">
        <f>IF('Flight Input'!$AZ512,G511+F512*'Flight Input'!$AQ512,0)</f>
        <v>0</v>
      </c>
      <c r="I512">
        <f>C512-'Analysis raw'!$B$3</f>
        <v>5.9167165520623399E-2</v>
      </c>
      <c r="J512">
        <f>MEDIAN2(E512,'Analysis raw'!$B$12,2)</f>
        <v>6.8512627065704379E-2</v>
      </c>
      <c r="K512">
        <f>AVERAGE2(E512,'Analysis raw'!$B$18,2)</f>
        <v>6.8512627065704379E-2</v>
      </c>
      <c r="M512">
        <f>IF('Flight Input'!$AZ512,M511+E512*'Flight Input'!$AQ512,0)</f>
        <v>0</v>
      </c>
      <c r="N512">
        <f>IF('Flight Input'!$AZ512,N511+M512*'Flight Input'!$AQ512,0)</f>
        <v>0</v>
      </c>
      <c r="O512">
        <f>IF('Flight Input'!$AZ512,N512*'Analysis raw'!$B$4+'Analysis raw'!$B$5,0)</f>
        <v>0</v>
      </c>
      <c r="P512">
        <f>O512-'Flight Input'!$AE512</f>
        <v>0</v>
      </c>
      <c r="R512">
        <f>IF('Flight Input'!$AZ512,R511+J512*'Flight Input'!$AQ512,0)</f>
        <v>0</v>
      </c>
      <c r="S512">
        <f>IF('Flight Input'!$AZ512,S511+R512*'Flight Input'!$AQ512,0)</f>
        <v>0</v>
      </c>
      <c r="T512">
        <f>IF('Flight Input'!$AZ512,S512*'Analysis raw'!$B$13+'Analysis raw'!$B$14,0)</f>
        <v>0</v>
      </c>
      <c r="U512">
        <f>T512-'Flight Input'!$AE512</f>
        <v>0</v>
      </c>
      <c r="W512">
        <f>IF('Flight Input'!$AZ512,W511+K512*'Flight Input'!$AQ512,0)</f>
        <v>0</v>
      </c>
      <c r="X512">
        <f>IF('Flight Input'!$AZ512,X511+W512*'Flight Input'!$AQ512,0)</f>
        <v>0</v>
      </c>
      <c r="Y512">
        <f>IF('Flight Input'!$AZ512,X512*'Analysis raw'!$B$19+'Analysis raw'!$B$20,0)</f>
        <v>0</v>
      </c>
      <c r="Z512">
        <f>Y512-'Flight Input'!$AE512</f>
        <v>0</v>
      </c>
      <c r="AB512">
        <f>IF('Flight Input'!$AZ512,INTEGRAL2(E512,$B512,AB511,'Analysis raw'!$B$24),0)</f>
        <v>0</v>
      </c>
      <c r="AC512">
        <f>IF('Flight Input'!$AZ512,INTEGRAL2(AB512,$B512,AC511,'Analysis raw'!$B$25),0)</f>
        <v>0</v>
      </c>
      <c r="AD512">
        <f>IF('Flight Input'!$AZ512,AC512*'Analysis raw'!$B$26+'Analysis raw'!$B$27,0)</f>
        <v>0</v>
      </c>
      <c r="AE512">
        <f>AD512-'Flight Input'!$AE512</f>
        <v>0</v>
      </c>
    </row>
    <row r="513" spans="1:31" x14ac:dyDescent="0.3">
      <c r="A513">
        <v>511</v>
      </c>
      <c r="B513">
        <f>'Flight Input'!T513</f>
        <v>10.219870000029914</v>
      </c>
      <c r="C513">
        <f>'Flight Input'!X513</f>
        <v>9.8807271200000013</v>
      </c>
      <c r="E513">
        <f>C513-'Analysis raw'!$B$2</f>
        <v>3.1935501065705196E-2</v>
      </c>
      <c r="F513">
        <f>IF('Flight Input'!$AS513,F512+E513*'Flight Input'!$AQ513,0)</f>
        <v>1.0032559050098009E-2</v>
      </c>
      <c r="G513">
        <f>IF('Flight Input'!$AZ513,G512+F513*'Flight Input'!$AQ513,0)</f>
        <v>0</v>
      </c>
      <c r="I513">
        <f>C513-'Analysis raw'!$B$3</f>
        <v>2.2590039520624217E-2</v>
      </c>
      <c r="J513">
        <f>MEDIAN2(E513,'Analysis raw'!$B$12,2)</f>
        <v>3.1935501065705196E-2</v>
      </c>
      <c r="K513">
        <f>AVERAGE2(E513,'Analysis raw'!$B$18,2)</f>
        <v>3.1935501065705196E-2</v>
      </c>
      <c r="M513">
        <f>IF('Flight Input'!$AZ513,M512+E513*'Flight Input'!$AQ513,0)</f>
        <v>0</v>
      </c>
      <c r="N513">
        <f>IF('Flight Input'!$AZ513,N512+M513*'Flight Input'!$AQ513,0)</f>
        <v>0</v>
      </c>
      <c r="O513">
        <f>IF('Flight Input'!$AZ513,N513*'Analysis raw'!$B$4+'Analysis raw'!$B$5,0)</f>
        <v>0</v>
      </c>
      <c r="P513">
        <f>O513-'Flight Input'!$AE513</f>
        <v>0</v>
      </c>
      <c r="R513">
        <f>IF('Flight Input'!$AZ513,R512+J513*'Flight Input'!$AQ513,0)</f>
        <v>0</v>
      </c>
      <c r="S513">
        <f>IF('Flight Input'!$AZ513,S512+R513*'Flight Input'!$AQ513,0)</f>
        <v>0</v>
      </c>
      <c r="T513">
        <f>IF('Flight Input'!$AZ513,S513*'Analysis raw'!$B$13+'Analysis raw'!$B$14,0)</f>
        <v>0</v>
      </c>
      <c r="U513">
        <f>T513-'Flight Input'!$AE513</f>
        <v>0</v>
      </c>
      <c r="W513">
        <f>IF('Flight Input'!$AZ513,W512+K513*'Flight Input'!$AQ513,0)</f>
        <v>0</v>
      </c>
      <c r="X513">
        <f>IF('Flight Input'!$AZ513,X512+W513*'Flight Input'!$AQ513,0)</f>
        <v>0</v>
      </c>
      <c r="Y513">
        <f>IF('Flight Input'!$AZ513,X513*'Analysis raw'!$B$19+'Analysis raw'!$B$20,0)</f>
        <v>0</v>
      </c>
      <c r="Z513">
        <f>Y513-'Flight Input'!$AE513</f>
        <v>0</v>
      </c>
      <c r="AB513">
        <f>IF('Flight Input'!$AZ513,INTEGRAL2(E513,$B513,AB512,'Analysis raw'!$B$24),0)</f>
        <v>0</v>
      </c>
      <c r="AC513">
        <f>IF('Flight Input'!$AZ513,INTEGRAL2(AB513,$B513,AC512,'Analysis raw'!$B$25),0)</f>
        <v>0</v>
      </c>
      <c r="AD513">
        <f>IF('Flight Input'!$AZ513,AC513*'Analysis raw'!$B$26+'Analysis raw'!$B$27,0)</f>
        <v>0</v>
      </c>
      <c r="AE513">
        <f>AD513-'Flight Input'!$AE513</f>
        <v>0</v>
      </c>
    </row>
    <row r="514" spans="1:31" x14ac:dyDescent="0.3">
      <c r="A514">
        <v>512</v>
      </c>
      <c r="B514">
        <f>'Flight Input'!T514</f>
        <v>10.239966999972239</v>
      </c>
      <c r="C514">
        <f>'Flight Input'!X514</f>
        <v>9.8775695236000001</v>
      </c>
      <c r="E514">
        <f>C514-'Analysis raw'!$B$2</f>
        <v>2.8777904665703957E-2</v>
      </c>
      <c r="F514">
        <f>IF('Flight Input'!$AS514,F513+E514*'Flight Input'!$AQ514,0)</f>
        <v>1.0610908598504897E-2</v>
      </c>
      <c r="G514">
        <f>IF('Flight Input'!$AZ514,G513+F514*'Flight Input'!$AQ514,0)</f>
        <v>0</v>
      </c>
      <c r="I514">
        <f>C514-'Analysis raw'!$B$3</f>
        <v>1.9432443120622978E-2</v>
      </c>
      <c r="J514">
        <f>MEDIAN2(E514,'Analysis raw'!$B$12,2)</f>
        <v>2.8777904665703957E-2</v>
      </c>
      <c r="K514">
        <f>AVERAGE2(E514,'Analysis raw'!$B$18,2)</f>
        <v>2.8777904665703957E-2</v>
      </c>
      <c r="M514">
        <f>IF('Flight Input'!$AZ514,M513+E514*'Flight Input'!$AQ514,0)</f>
        <v>0</v>
      </c>
      <c r="N514">
        <f>IF('Flight Input'!$AZ514,N513+M514*'Flight Input'!$AQ514,0)</f>
        <v>0</v>
      </c>
      <c r="O514">
        <f>IF('Flight Input'!$AZ514,N514*'Analysis raw'!$B$4+'Analysis raw'!$B$5,0)</f>
        <v>0</v>
      </c>
      <c r="P514">
        <f>O514-'Flight Input'!$AE514</f>
        <v>0</v>
      </c>
      <c r="R514">
        <f>IF('Flight Input'!$AZ514,R513+J514*'Flight Input'!$AQ514,0)</f>
        <v>0</v>
      </c>
      <c r="S514">
        <f>IF('Flight Input'!$AZ514,S513+R514*'Flight Input'!$AQ514,0)</f>
        <v>0</v>
      </c>
      <c r="T514">
        <f>IF('Flight Input'!$AZ514,S514*'Analysis raw'!$B$13+'Analysis raw'!$B$14,0)</f>
        <v>0</v>
      </c>
      <c r="U514">
        <f>T514-'Flight Input'!$AE514</f>
        <v>0</v>
      </c>
      <c r="W514">
        <f>IF('Flight Input'!$AZ514,W513+K514*'Flight Input'!$AQ514,0)</f>
        <v>0</v>
      </c>
      <c r="X514">
        <f>IF('Flight Input'!$AZ514,X513+W514*'Flight Input'!$AQ514,0)</f>
        <v>0</v>
      </c>
      <c r="Y514">
        <f>IF('Flight Input'!$AZ514,X514*'Analysis raw'!$B$19+'Analysis raw'!$B$20,0)</f>
        <v>0</v>
      </c>
      <c r="Z514">
        <f>Y514-'Flight Input'!$AE514</f>
        <v>0</v>
      </c>
      <c r="AB514">
        <f>IF('Flight Input'!$AZ514,INTEGRAL2(E514,$B514,AB513,'Analysis raw'!$B$24),0)</f>
        <v>0</v>
      </c>
      <c r="AC514">
        <f>IF('Flight Input'!$AZ514,INTEGRAL2(AB514,$B514,AC513,'Analysis raw'!$B$25),0)</f>
        <v>0</v>
      </c>
      <c r="AD514">
        <f>IF('Flight Input'!$AZ514,AC514*'Analysis raw'!$B$26+'Analysis raw'!$B$27,0)</f>
        <v>0</v>
      </c>
      <c r="AE514">
        <f>AD514-'Flight Input'!$AE514</f>
        <v>0</v>
      </c>
    </row>
    <row r="515" spans="1:31" x14ac:dyDescent="0.3">
      <c r="A515">
        <v>513</v>
      </c>
      <c r="B515">
        <f>'Flight Input'!T515</f>
        <v>10.259353999979794</v>
      </c>
      <c r="C515">
        <f>'Flight Input'!X515</f>
        <v>9.8282541438000006</v>
      </c>
      <c r="E515">
        <f>C515-'Analysis raw'!$B$2</f>
        <v>-2.0537475134295491E-2</v>
      </c>
      <c r="F515">
        <f>IF('Flight Input'!$AS515,F514+E515*'Flight Input'!$AQ515,0)</f>
        <v>1.0212748567921152E-2</v>
      </c>
      <c r="G515">
        <f>IF('Flight Input'!$AZ515,G514+F515*'Flight Input'!$AQ515,0)</f>
        <v>1.9799455656344355E-4</v>
      </c>
      <c r="I515">
        <f>C515-'Analysis raw'!$B$3</f>
        <v>-2.9882936679376471E-2</v>
      </c>
      <c r="J515">
        <f>MEDIAN2(E515,'Analysis raw'!$B$12,2)</f>
        <v>-2.0537475134295491E-2</v>
      </c>
      <c r="K515">
        <f>AVERAGE2(E515,'Analysis raw'!$B$18,2)</f>
        <v>-2.0537475134295491E-2</v>
      </c>
      <c r="M515">
        <f>IF('Flight Input'!$AZ515,M514+E515*'Flight Input'!$AQ515,0)</f>
        <v>-3.9816003058374501E-4</v>
      </c>
      <c r="N515">
        <f>IF('Flight Input'!$AZ515,N514+M515*'Flight Input'!$AQ515,0)</f>
        <v>-7.719128515935119E-6</v>
      </c>
      <c r="O515">
        <f>IF('Flight Input'!$AZ515,N515*'Analysis raw'!$B$4+'Analysis raw'!$B$5,0)</f>
        <v>0.48599660358345298</v>
      </c>
      <c r="P515">
        <f>O515-'Flight Input'!$AE515</f>
        <v>0.48599660358345298</v>
      </c>
      <c r="R515">
        <f>IF('Flight Input'!$AZ515,R514+J515*'Flight Input'!$AQ515,0)</f>
        <v>-3.9816003058374501E-4</v>
      </c>
      <c r="S515">
        <f>IF('Flight Input'!$AZ515,S514+R515*'Flight Input'!$AQ515,0)</f>
        <v>-7.719128515935119E-6</v>
      </c>
      <c r="T515">
        <f>IF('Flight Input'!$AZ515,S515*'Analysis raw'!$B$13+'Analysis raw'!$B$14,0)</f>
        <v>0.48599660358345298</v>
      </c>
      <c r="U515">
        <f>T515-'Flight Input'!$AE515</f>
        <v>0.48599660358345298</v>
      </c>
      <c r="W515">
        <f>IF('Flight Input'!$AZ515,W514+K515*'Flight Input'!$AQ515,0)</f>
        <v>-3.9816003058374501E-4</v>
      </c>
      <c r="X515">
        <f>IF('Flight Input'!$AZ515,X514+W515*'Flight Input'!$AQ515,0)</f>
        <v>-7.719128515935119E-6</v>
      </c>
      <c r="Y515">
        <f>IF('Flight Input'!$AZ515,X515*'Analysis raw'!$B$19+'Analysis raw'!$B$20,0)</f>
        <v>0.48599660358345298</v>
      </c>
      <c r="Z515">
        <f>Y515-'Flight Input'!$AE515</f>
        <v>0.48599660358345298</v>
      </c>
      <c r="AB515">
        <f>IF('Flight Input'!$AZ515,INTEGRAL2(E515,$B515,AB514,'Analysis raw'!$B$24),0)</f>
        <v>1.1993052039719358E-3</v>
      </c>
      <c r="AC515">
        <f>IF('Flight Input'!$AZ515,INTEGRAL2(AB515,$B515,AC514,'Analysis raw'!$B$25),0)</f>
        <v>2.3250929998464536E-5</v>
      </c>
      <c r="AD515">
        <f>IF('Flight Input'!$AZ515,AC515*'Analysis raw'!$B$26+'Analysis raw'!$B$27,0)</f>
        <v>0.66601023040919927</v>
      </c>
      <c r="AE515">
        <f>AD515-'Flight Input'!$AE515</f>
        <v>0.66601023040919927</v>
      </c>
    </row>
    <row r="516" spans="1:31" x14ac:dyDescent="0.3">
      <c r="A516">
        <v>514</v>
      </c>
      <c r="B516">
        <f>'Flight Input'!T516</f>
        <v>10.278371999971569</v>
      </c>
      <c r="C516">
        <f>'Flight Input'!X516</f>
        <v>9.7423126070000006</v>
      </c>
      <c r="E516">
        <f>C516-'Analysis raw'!$B$2</f>
        <v>-0.10647901193429554</v>
      </c>
      <c r="F516">
        <f>IF('Flight Input'!$AS516,F515+E516*'Flight Input'!$AQ516,0)</f>
        <v>8.187730719830557E-3</v>
      </c>
      <c r="G516">
        <f>IF('Flight Input'!$AZ516,G515+F516*'Flight Input'!$AQ516,0)</f>
        <v>3.5370881932583341E-4</v>
      </c>
      <c r="I516">
        <f>C516-'Analysis raw'!$B$3</f>
        <v>-0.11582447347937652</v>
      </c>
      <c r="J516">
        <f>MEDIAN2(E516,'Analysis raw'!$B$12,2)</f>
        <v>-0.10647901193429554</v>
      </c>
      <c r="K516">
        <f>AVERAGE2(E516,'Analysis raw'!$B$18,2)</f>
        <v>-0.10647901193429554</v>
      </c>
      <c r="M516">
        <f>IF('Flight Input'!$AZ516,M515+E516*'Flight Input'!$AQ516,0)</f>
        <v>-2.4231778786743406E-3</v>
      </c>
      <c r="N516">
        <f>IF('Flight Input'!$AZ516,N515+M516*'Flight Input'!$AQ516,0)</f>
        <v>-5.3803125392632028E-5</v>
      </c>
      <c r="O516">
        <f>IF('Flight Input'!$AZ516,N516*'Analysis raw'!$B$4+'Analysis raw'!$B$5,0)</f>
        <v>0.4859763266248272</v>
      </c>
      <c r="P516">
        <f>O516-'Flight Input'!$AE516</f>
        <v>0.4859763266248272</v>
      </c>
      <c r="R516">
        <f>IF('Flight Input'!$AZ516,R515+J516*'Flight Input'!$AQ516,0)</f>
        <v>-2.4231778786743406E-3</v>
      </c>
      <c r="S516">
        <f>IF('Flight Input'!$AZ516,S515+R516*'Flight Input'!$AQ516,0)</f>
        <v>-5.3803125392632028E-5</v>
      </c>
      <c r="T516">
        <f>IF('Flight Input'!$AZ516,S516*'Analysis raw'!$B$13+'Analysis raw'!$B$14,0)</f>
        <v>0.4859763266248272</v>
      </c>
      <c r="U516">
        <f>T516-'Flight Input'!$AE516</f>
        <v>0.4859763266248272</v>
      </c>
      <c r="W516">
        <f>IF('Flight Input'!$AZ516,W515+K516*'Flight Input'!$AQ516,0)</f>
        <v>-2.4231778786743406E-3</v>
      </c>
      <c r="X516">
        <f>IF('Flight Input'!$AZ516,X515+W516*'Flight Input'!$AQ516,0)</f>
        <v>-5.3803125392632028E-5</v>
      </c>
      <c r="Y516">
        <f>IF('Flight Input'!$AZ516,X516*'Analysis raw'!$B$19+'Analysis raw'!$B$20,0)</f>
        <v>0.4859763266248272</v>
      </c>
      <c r="Z516">
        <f>Y516-'Flight Input'!$AE516</f>
        <v>0.4859763266248272</v>
      </c>
      <c r="AB516">
        <f>IF('Flight Input'!$AZ516,INTEGRAL2(E516,$B516,AB515,'Analysis raw'!$B$24),0)</f>
        <v>2.0121927683191916E-3</v>
      </c>
      <c r="AC516">
        <f>IF('Flight Input'!$AZ516,INTEGRAL2(AB516,$B516,AC515,'Analysis raw'!$B$25),0)</f>
        <v>6.1518812049807744E-5</v>
      </c>
      <c r="AD516">
        <f>IF('Flight Input'!$AZ516,AC516*'Analysis raw'!$B$26+'Analysis raw'!$B$27,0)</f>
        <v>0.66602706827730185</v>
      </c>
      <c r="AE516">
        <f>AD516-'Flight Input'!$AE516</f>
        <v>0.66602706827730185</v>
      </c>
    </row>
    <row r="517" spans="1:31" x14ac:dyDescent="0.3">
      <c r="A517">
        <v>515</v>
      </c>
      <c r="B517">
        <f>'Flight Input'!T517</f>
        <v>10.298110999981873</v>
      </c>
      <c r="C517">
        <f>'Flight Input'!X517</f>
        <v>9.8217820518000014</v>
      </c>
      <c r="E517">
        <f>C517-'Analysis raw'!$B$2</f>
        <v>-2.7009567134294699E-2</v>
      </c>
      <c r="F517">
        <f>IF('Flight Input'!$AS517,F516+E517*'Flight Input'!$AQ517,0)</f>
        <v>7.654588873888403E-3</v>
      </c>
      <c r="G517">
        <f>IF('Flight Input'!$AZ517,G516+F517*'Flight Input'!$AQ517,0)</f>
        <v>5.048027491863906E-4</v>
      </c>
      <c r="I517">
        <f>C517-'Analysis raw'!$B$3</f>
        <v>-3.6355028679375678E-2</v>
      </c>
      <c r="J517">
        <f>MEDIAN2(E517,'Analysis raw'!$B$12,2)</f>
        <v>-2.7009567134294699E-2</v>
      </c>
      <c r="K517">
        <f>AVERAGE2(E517,'Analysis raw'!$B$18,2)</f>
        <v>-2.7009567134294699E-2</v>
      </c>
      <c r="M517">
        <f>IF('Flight Input'!$AZ517,M516+E517*'Flight Input'!$AQ517,0)</f>
        <v>-2.9563197246164942E-3</v>
      </c>
      <c r="N517">
        <f>IF('Flight Input'!$AZ517,N516+M517*'Flight Input'!$AQ517,0)</f>
        <v>-1.1215792046729938E-4</v>
      </c>
      <c r="O517">
        <f>IF('Flight Input'!$AZ517,N517*'Analysis raw'!$B$4+'Analysis raw'!$B$5,0)</f>
        <v>0.48595065051499436</v>
      </c>
      <c r="P517">
        <f>O517-'Flight Input'!$AE517</f>
        <v>0.48595065051499436</v>
      </c>
      <c r="R517">
        <f>IF('Flight Input'!$AZ517,R516+J517*'Flight Input'!$AQ517,0)</f>
        <v>-2.9563197246164942E-3</v>
      </c>
      <c r="S517">
        <f>IF('Flight Input'!$AZ517,S516+R517*'Flight Input'!$AQ517,0)</f>
        <v>-1.1215792046729938E-4</v>
      </c>
      <c r="T517">
        <f>IF('Flight Input'!$AZ517,S517*'Analysis raw'!$B$13+'Analysis raw'!$B$14,0)</f>
        <v>0.48595065051499436</v>
      </c>
      <c r="U517">
        <f>T517-'Flight Input'!$AE517</f>
        <v>0.48595065051499436</v>
      </c>
      <c r="W517">
        <f>IF('Flight Input'!$AZ517,W516+K517*'Flight Input'!$AQ517,0)</f>
        <v>-2.9563197246164942E-3</v>
      </c>
      <c r="X517">
        <f>IF('Flight Input'!$AZ517,X516+W517*'Flight Input'!$AQ517,0)</f>
        <v>-1.1215792046729938E-4</v>
      </c>
      <c r="Y517">
        <f>IF('Flight Input'!$AZ517,X517*'Analysis raw'!$B$19+'Analysis raw'!$B$20,0)</f>
        <v>0.48595065051499436</v>
      </c>
      <c r="Z517">
        <f>Y517-'Flight Input'!$AE517</f>
        <v>0.48595065051499436</v>
      </c>
      <c r="AB517">
        <f>IF('Flight Input'!$AZ517,INTEGRAL2(E517,$B517,AB516,'Analysis raw'!$B$24),0)</f>
        <v>-1.0492844192485854E-3</v>
      </c>
      <c r="AC517">
        <f>IF('Flight Input'!$AZ517,INTEGRAL2(AB517,$B517,AC516,'Analysis raw'!$B$25),0)</f>
        <v>4.0806986887447931E-5</v>
      </c>
      <c r="AD517">
        <f>IF('Flight Input'!$AZ517,AC517*'Analysis raw'!$B$26+'Analysis raw'!$B$27,0)</f>
        <v>0.66601795507423045</v>
      </c>
      <c r="AE517">
        <f>AD517-'Flight Input'!$AE517</f>
        <v>0.66601795507423045</v>
      </c>
    </row>
    <row r="518" spans="1:31" x14ac:dyDescent="0.3">
      <c r="A518">
        <v>516</v>
      </c>
      <c r="B518">
        <f>'Flight Input'!T518</f>
        <v>10.313628999982029</v>
      </c>
      <c r="C518">
        <f>'Flight Input'!X518</f>
        <v>9.8386683282000007</v>
      </c>
      <c r="E518">
        <f>C518-'Analysis raw'!$B$2</f>
        <v>-1.0123290734295409E-2</v>
      </c>
      <c r="F518">
        <f>IF('Flight Input'!$AS518,F517+E518*'Flight Input'!$AQ518,0)</f>
        <v>7.4974956482720227E-3</v>
      </c>
      <c r="G518">
        <f>IF('Flight Input'!$AZ518,G517+F518*'Flight Input'!$AQ518,0)</f>
        <v>6.2114888665744893E-4</v>
      </c>
      <c r="I518">
        <f>C518-'Analysis raw'!$B$3</f>
        <v>-1.9468752279376389E-2</v>
      </c>
      <c r="J518">
        <f>MEDIAN2(E518,'Analysis raw'!$B$12,2)</f>
        <v>-1.0123290734295409E-2</v>
      </c>
      <c r="K518">
        <f>AVERAGE2(E518,'Analysis raw'!$B$18,2)</f>
        <v>-1.0123290734295409E-2</v>
      </c>
      <c r="M518">
        <f>IF('Flight Input'!$AZ518,M517+E518*'Flight Input'!$AQ518,0)</f>
        <v>-3.1134129502328745E-3</v>
      </c>
      <c r="N518">
        <f>IF('Flight Input'!$AZ518,N517+M518*'Flight Input'!$AQ518,0)</f>
        <v>-1.6047186262950025E-4</v>
      </c>
      <c r="O518">
        <f>IF('Flight Input'!$AZ518,N518*'Analysis raw'!$B$4+'Analysis raw'!$B$5,0)</f>
        <v>0.48592939238044303</v>
      </c>
      <c r="P518">
        <f>O518-'Flight Input'!$AE518</f>
        <v>0.48592939238044303</v>
      </c>
      <c r="R518">
        <f>IF('Flight Input'!$AZ518,R517+J518*'Flight Input'!$AQ518,0)</f>
        <v>-3.1134129502328745E-3</v>
      </c>
      <c r="S518">
        <f>IF('Flight Input'!$AZ518,S517+R518*'Flight Input'!$AQ518,0)</f>
        <v>-1.6047186262950025E-4</v>
      </c>
      <c r="T518">
        <f>IF('Flight Input'!$AZ518,S518*'Analysis raw'!$B$13+'Analysis raw'!$B$14,0)</f>
        <v>0.48592939238044303</v>
      </c>
      <c r="U518">
        <f>T518-'Flight Input'!$AE518</f>
        <v>0.48592939238044303</v>
      </c>
      <c r="W518">
        <f>IF('Flight Input'!$AZ518,W517+K518*'Flight Input'!$AQ518,0)</f>
        <v>-3.1134129502328745E-3</v>
      </c>
      <c r="X518">
        <f>IF('Flight Input'!$AZ518,X517+W518*'Flight Input'!$AQ518,0)</f>
        <v>-1.6047186262950025E-4</v>
      </c>
      <c r="Y518">
        <f>IF('Flight Input'!$AZ518,X518*'Analysis raw'!$B$19+'Analysis raw'!$B$20,0)</f>
        <v>0.48592939238044303</v>
      </c>
      <c r="Z518">
        <f>Y518-'Flight Input'!$AE518</f>
        <v>0.48592939238044303</v>
      </c>
      <c r="AB518">
        <f>IF('Flight Input'!$AZ518,INTEGRAL2(E518,$B518,AB517,'Analysis raw'!$B$24),0)</f>
        <v>-1.8897506039507132E-3</v>
      </c>
      <c r="AC518">
        <f>IF('Flight Input'!$AZ518,INTEGRAL2(AB518,$B518,AC517,'Analysis raw'!$B$25),0)</f>
        <v>1.1481837015045091E-5</v>
      </c>
      <c r="AD518">
        <f>IF('Flight Input'!$AZ518,AC518*'Analysis raw'!$B$26+'Analysis raw'!$B$27,0)</f>
        <v>0.66600505200828652</v>
      </c>
      <c r="AE518">
        <f>AD518-'Flight Input'!$AE518</f>
        <v>0.66600505200828652</v>
      </c>
    </row>
    <row r="519" spans="1:31" x14ac:dyDescent="0.3">
      <c r="A519">
        <v>517</v>
      </c>
      <c r="B519">
        <f>'Flight Input'!T519</f>
        <v>10.339198000030592</v>
      </c>
      <c r="C519">
        <f>'Flight Input'!X519</f>
        <v>9.8219683696000004</v>
      </c>
      <c r="E519">
        <f>C519-'Analysis raw'!$B$2</f>
        <v>-2.6823249334295696E-2</v>
      </c>
      <c r="F519">
        <f>IF('Flight Input'!$AS519,F518+E519*'Flight Input'!$AQ519,0)</f>
        <v>6.8116519847408021E-3</v>
      </c>
      <c r="G519">
        <f>IF('Flight Input'!$AZ519,G518+F519*'Flight Input'!$AQ519,0)</f>
        <v>7.9531601658607996E-4</v>
      </c>
      <c r="I519">
        <f>C519-'Analysis raw'!$B$3</f>
        <v>-3.6168710879376675E-2</v>
      </c>
      <c r="J519">
        <f>MEDIAN2(E519,'Analysis raw'!$B$12,2)</f>
        <v>-2.6823249334295696E-2</v>
      </c>
      <c r="K519">
        <f>AVERAGE2(E519,'Analysis raw'!$B$18,2)</f>
        <v>-2.6823249334295696E-2</v>
      </c>
      <c r="M519">
        <f>IF('Flight Input'!$AZ519,M518+E519*'Flight Input'!$AQ519,0)</f>
        <v>-3.7992566137640955E-3</v>
      </c>
      <c r="N519">
        <f>IF('Flight Input'!$AZ519,N518+M519*'Flight Input'!$AQ519,0)</f>
        <v>-2.5761505517133727E-4</v>
      </c>
      <c r="O519">
        <f>IF('Flight Input'!$AZ519,N519*'Analysis raw'!$B$4+'Analysis raw'!$B$5,0)</f>
        <v>0.48588664937572462</v>
      </c>
      <c r="P519">
        <f>O519-'Flight Input'!$AE519</f>
        <v>0.48588664937572462</v>
      </c>
      <c r="R519">
        <f>IF('Flight Input'!$AZ519,R518+J519*'Flight Input'!$AQ519,0)</f>
        <v>-3.7992566137640955E-3</v>
      </c>
      <c r="S519">
        <f>IF('Flight Input'!$AZ519,S518+R519*'Flight Input'!$AQ519,0)</f>
        <v>-2.5761505517133727E-4</v>
      </c>
      <c r="T519">
        <f>IF('Flight Input'!$AZ519,S519*'Analysis raw'!$B$13+'Analysis raw'!$B$14,0)</f>
        <v>0.48588664937572462</v>
      </c>
      <c r="U519">
        <f>T519-'Flight Input'!$AE519</f>
        <v>0.48588664937572462</v>
      </c>
      <c r="W519">
        <f>IF('Flight Input'!$AZ519,W518+K519*'Flight Input'!$AQ519,0)</f>
        <v>-3.7992566137640955E-3</v>
      </c>
      <c r="X519">
        <f>IF('Flight Input'!$AZ519,X518+W519*'Flight Input'!$AQ519,0)</f>
        <v>-2.5761505517133727E-4</v>
      </c>
      <c r="Y519">
        <f>IF('Flight Input'!$AZ519,X519*'Analysis raw'!$B$19+'Analysis raw'!$B$20,0)</f>
        <v>0.48588664937572462</v>
      </c>
      <c r="Z519">
        <f>Y519-'Flight Input'!$AE519</f>
        <v>0.48588664937572462</v>
      </c>
      <c r="AB519">
        <f>IF('Flight Input'!$AZ519,INTEGRAL2(E519,$B519,AB518,'Analysis raw'!$B$24),0)</f>
        <v>-2.1654267215911577E-3</v>
      </c>
      <c r="AC519">
        <f>IF('Flight Input'!$AZ519,INTEGRAL2(AB519,$B519,AC518,'Analysis raw'!$B$25),0)</f>
        <v>-4.3885958934478587E-5</v>
      </c>
      <c r="AD519">
        <f>IF('Flight Input'!$AZ519,AC519*'Analysis raw'!$B$26+'Analysis raw'!$B$27,0)</f>
        <v>0.66598069017806871</v>
      </c>
      <c r="AE519">
        <f>AD519-'Flight Input'!$AE519</f>
        <v>0.66598069017806871</v>
      </c>
    </row>
    <row r="520" spans="1:31" x14ac:dyDescent="0.3">
      <c r="A520">
        <v>518</v>
      </c>
      <c r="B520">
        <f>'Flight Input'!T520</f>
        <v>10.358756999950856</v>
      </c>
      <c r="C520">
        <f>'Flight Input'!X520</f>
        <v>9.8451011954000016</v>
      </c>
      <c r="E520">
        <f>C520-'Analysis raw'!$B$2</f>
        <v>-3.6904235342944958E-3</v>
      </c>
      <c r="F520">
        <f>IF('Flight Input'!$AS520,F519+E520*'Flight Input'!$AQ520,0)</f>
        <v>6.7394709911277962E-3</v>
      </c>
      <c r="G520">
        <f>IF('Flight Input'!$AZ520,G519+F520*'Flight Input'!$AQ520,0)</f>
        <v>9.2713332916416935E-4</v>
      </c>
      <c r="I520">
        <f>C520-'Analysis raw'!$B$3</f>
        <v>-1.3035885079375475E-2</v>
      </c>
      <c r="J520">
        <f>MEDIAN2(E520,'Analysis raw'!$B$12,2)</f>
        <v>-3.6904235342944958E-3</v>
      </c>
      <c r="K520">
        <f>AVERAGE2(E520,'Analysis raw'!$B$18,2)</f>
        <v>-3.6904235342944958E-3</v>
      </c>
      <c r="M520">
        <f>IF('Flight Input'!$AZ520,M519+E520*'Flight Input'!$AQ520,0)</f>
        <v>-3.8714376073771014E-3</v>
      </c>
      <c r="N520">
        <f>IF('Flight Input'!$AZ520,N519+M520*'Flight Input'!$AQ520,0)</f>
        <v>-3.3333650302533259E-4</v>
      </c>
      <c r="O520">
        <f>IF('Flight Input'!$AZ520,N520*'Analysis raw'!$B$4+'Analysis raw'!$B$5,0)</f>
        <v>0.48585333193866886</v>
      </c>
      <c r="P520">
        <f>O520-'Flight Input'!$AE520</f>
        <v>0.48585333193866886</v>
      </c>
      <c r="R520">
        <f>IF('Flight Input'!$AZ520,R519+J520*'Flight Input'!$AQ520,0)</f>
        <v>-3.8714376073771014E-3</v>
      </c>
      <c r="S520">
        <f>IF('Flight Input'!$AZ520,S519+R520*'Flight Input'!$AQ520,0)</f>
        <v>-3.3333650302533259E-4</v>
      </c>
      <c r="T520">
        <f>IF('Flight Input'!$AZ520,S520*'Analysis raw'!$B$13+'Analysis raw'!$B$14,0)</f>
        <v>0.48585333193866886</v>
      </c>
      <c r="U520">
        <f>T520-'Flight Input'!$AE520</f>
        <v>0.48585333193866886</v>
      </c>
      <c r="W520">
        <f>IF('Flight Input'!$AZ520,W519+K520*'Flight Input'!$AQ520,0)</f>
        <v>-3.8714376073771014E-3</v>
      </c>
      <c r="X520">
        <f>IF('Flight Input'!$AZ520,X519+W520*'Flight Input'!$AQ520,0)</f>
        <v>-3.3333650302533259E-4</v>
      </c>
      <c r="Y520">
        <f>IF('Flight Input'!$AZ520,X520*'Analysis raw'!$B$19+'Analysis raw'!$B$20,0)</f>
        <v>0.48585333193866886</v>
      </c>
      <c r="Z520">
        <f>Y520-'Flight Input'!$AE520</f>
        <v>0.48585333193866886</v>
      </c>
      <c r="AB520">
        <f>IF('Flight Input'!$AZ520,INTEGRAL2(E520,$B520,AB519,'Analysis raw'!$B$24),0)</f>
        <v>-2.9803560490466209E-3</v>
      </c>
      <c r="AC520">
        <f>IF('Flight Input'!$AZ520,INTEGRAL2(AB520,$B520,AC519,'Analysis raw'!$B$25),0)</f>
        <v>-1.0217874266013944E-4</v>
      </c>
      <c r="AD520">
        <f>IF('Flight Input'!$AZ520,AC520*'Analysis raw'!$B$26+'Analysis raw'!$B$27,0)</f>
        <v>0.66595504135322947</v>
      </c>
      <c r="AE520">
        <f>AD520-'Flight Input'!$AE520</f>
        <v>0.66595504135322947</v>
      </c>
    </row>
    <row r="521" spans="1:31" x14ac:dyDescent="0.3">
      <c r="A521">
        <v>519</v>
      </c>
      <c r="B521">
        <f>'Flight Input'!T521</f>
        <v>10.378777000005357</v>
      </c>
      <c r="C521">
        <f>'Flight Input'!X521</f>
        <v>9.8990058768000004</v>
      </c>
      <c r="E521">
        <f>C521-'Analysis raw'!$B$2</f>
        <v>5.0214257865704326E-2</v>
      </c>
      <c r="F521">
        <f>IF('Flight Input'!$AS521,F520+E521*'Flight Input'!$AQ521,0)</f>
        <v>7.7447604363359238E-3</v>
      </c>
      <c r="G521">
        <f>IF('Flight Input'!$AZ521,G520+F521*'Flight Input'!$AQ521,0)</f>
        <v>1.0821834335217116E-3</v>
      </c>
      <c r="I521">
        <f>C521-'Analysis raw'!$B$3</f>
        <v>4.0868796320623346E-2</v>
      </c>
      <c r="J521">
        <f>MEDIAN2(E521,'Analysis raw'!$B$12,2)</f>
        <v>5.0214257865704326E-2</v>
      </c>
      <c r="K521">
        <f>AVERAGE2(E521,'Analysis raw'!$B$18,2)</f>
        <v>5.0214257865704326E-2</v>
      </c>
      <c r="M521">
        <f>IF('Flight Input'!$AZ521,M520+E521*'Flight Input'!$AQ521,0)</f>
        <v>-2.8661481621689738E-3</v>
      </c>
      <c r="N521">
        <f>IF('Flight Input'!$AZ521,N520+M521*'Flight Input'!$AQ521,0)</f>
        <v>-3.9071678938816339E-4</v>
      </c>
      <c r="O521">
        <f>IF('Flight Input'!$AZ521,N521*'Analysis raw'!$B$4+'Analysis raw'!$B$5,0)</f>
        <v>0.48582808461266919</v>
      </c>
      <c r="P521">
        <f>O521-'Flight Input'!$AE521</f>
        <v>0.48582808461266919</v>
      </c>
      <c r="R521">
        <f>IF('Flight Input'!$AZ521,R520+J521*'Flight Input'!$AQ521,0)</f>
        <v>-2.8661481621689738E-3</v>
      </c>
      <c r="S521">
        <f>IF('Flight Input'!$AZ521,S520+R521*'Flight Input'!$AQ521,0)</f>
        <v>-3.9071678938816339E-4</v>
      </c>
      <c r="T521">
        <f>IF('Flight Input'!$AZ521,S521*'Analysis raw'!$B$13+'Analysis raw'!$B$14,0)</f>
        <v>0.48582808461266919</v>
      </c>
      <c r="U521">
        <f>T521-'Flight Input'!$AE521</f>
        <v>0.48582808461266919</v>
      </c>
      <c r="W521">
        <f>IF('Flight Input'!$AZ521,W520+K521*'Flight Input'!$AQ521,0)</f>
        <v>-2.8661481621689738E-3</v>
      </c>
      <c r="X521">
        <f>IF('Flight Input'!$AZ521,X520+W521*'Flight Input'!$AQ521,0)</f>
        <v>-3.9071678938816339E-4</v>
      </c>
      <c r="Y521">
        <f>IF('Flight Input'!$AZ521,X521*'Analysis raw'!$B$19+'Analysis raw'!$B$20,0)</f>
        <v>0.48582808461266919</v>
      </c>
      <c r="Z521">
        <f>Y521-'Flight Input'!$AE521</f>
        <v>0.48582808461266919</v>
      </c>
      <c r="AB521">
        <f>IF('Flight Input'!$AZ521,INTEGRAL2(E521,$B521,AB520,'Analysis raw'!$B$24),0)</f>
        <v>-3.6659826791153489E-3</v>
      </c>
      <c r="AC521">
        <f>IF('Flight Input'!$AZ521,INTEGRAL2(AB521,$B521,AC520,'Analysis raw'!$B$25),0)</f>
        <v>-1.7557171609582843E-4</v>
      </c>
      <c r="AD521">
        <f>IF('Flight Input'!$AZ521,AC521*'Analysis raw'!$B$26+'Analysis raw'!$B$27,0)</f>
        <v>0.66592274844491772</v>
      </c>
      <c r="AE521">
        <f>AD521-'Flight Input'!$AE521</f>
        <v>0.66592274844491772</v>
      </c>
    </row>
    <row r="522" spans="1:31" x14ac:dyDescent="0.3">
      <c r="A522">
        <v>520</v>
      </c>
      <c r="B522">
        <f>'Flight Input'!T522</f>
        <v>10.390427000005729</v>
      </c>
      <c r="C522">
        <f>'Flight Input'!X522</f>
        <v>9.7520599698000012</v>
      </c>
      <c r="E522">
        <f>C522-'Analysis raw'!$B$2</f>
        <v>-9.6731649134294884E-2</v>
      </c>
      <c r="F522">
        <f>IF('Flight Input'!$AS522,F521+E522*'Flight Input'!$AQ522,0)</f>
        <v>6.6178367238853529E-3</v>
      </c>
      <c r="G522">
        <f>IF('Flight Input'!$AZ522,G521+F522*'Flight Input'!$AQ522,0)</f>
        <v>1.1592812313574413E-3</v>
      </c>
      <c r="I522">
        <f>C522-'Analysis raw'!$B$3</f>
        <v>-0.10607711067937586</v>
      </c>
      <c r="J522">
        <f>MEDIAN2(E522,'Analysis raw'!$B$12,2)</f>
        <v>-9.6731649134294884E-2</v>
      </c>
      <c r="K522">
        <f>AVERAGE2(E522,'Analysis raw'!$B$18,2)</f>
        <v>-9.6731649134294884E-2</v>
      </c>
      <c r="M522">
        <f>IF('Flight Input'!$AZ522,M521+E522*'Flight Input'!$AQ522,0)</f>
        <v>-3.9930718746195443E-3</v>
      </c>
      <c r="N522">
        <f>IF('Flight Input'!$AZ522,N521+M522*'Flight Input'!$AQ522,0)</f>
        <v>-4.3723607672896864E-4</v>
      </c>
      <c r="O522">
        <f>IF('Flight Input'!$AZ522,N522*'Analysis raw'!$B$4+'Analysis raw'!$B$5,0)</f>
        <v>0.48580761612623924</v>
      </c>
      <c r="P522">
        <f>O522-'Flight Input'!$AE522</f>
        <v>0.48580761612623924</v>
      </c>
      <c r="R522">
        <f>IF('Flight Input'!$AZ522,R521+J522*'Flight Input'!$AQ522,0)</f>
        <v>-3.9930718746195443E-3</v>
      </c>
      <c r="S522">
        <f>IF('Flight Input'!$AZ522,S521+R522*'Flight Input'!$AQ522,0)</f>
        <v>-4.3723607672896864E-4</v>
      </c>
      <c r="T522">
        <f>IF('Flight Input'!$AZ522,S522*'Analysis raw'!$B$13+'Analysis raw'!$B$14,0)</f>
        <v>0.48580761612623924</v>
      </c>
      <c r="U522">
        <f>T522-'Flight Input'!$AE522</f>
        <v>0.48580761612623924</v>
      </c>
      <c r="W522">
        <f>IF('Flight Input'!$AZ522,W521+K522*'Flight Input'!$AQ522,0)</f>
        <v>-3.9930718746195443E-3</v>
      </c>
      <c r="X522">
        <f>IF('Flight Input'!$AZ522,X521+W522*'Flight Input'!$AQ522,0)</f>
        <v>-4.3723607672896864E-4</v>
      </c>
      <c r="Y522">
        <f>IF('Flight Input'!$AZ522,X522*'Analysis raw'!$B$19+'Analysis raw'!$B$20,0)</f>
        <v>0.48580761612623924</v>
      </c>
      <c r="Z522">
        <f>Y522-'Flight Input'!$AE522</f>
        <v>0.48580761612623924</v>
      </c>
      <c r="AB522">
        <f>IF('Flight Input'!$AZ522,INTEGRAL2(E522,$B522,AB521,'Analysis raw'!$B$24),0)</f>
        <v>3.1282978653481251E-3</v>
      </c>
      <c r="AC522">
        <f>IF('Flight Input'!$AZ522,INTEGRAL2(AB522,$B522,AC521,'Analysis raw'!$B$25),0)</f>
        <v>-1.391270459633574E-4</v>
      </c>
      <c r="AD522">
        <f>IF('Flight Input'!$AZ522,AC522*'Analysis raw'!$B$26+'Analysis raw'!$B$27,0)</f>
        <v>0.66593878409977603</v>
      </c>
      <c r="AE522">
        <f>AD522-'Flight Input'!$AE522</f>
        <v>0.66593878409977603</v>
      </c>
    </row>
    <row r="523" spans="1:31" x14ac:dyDescent="0.3">
      <c r="A523">
        <v>521</v>
      </c>
      <c r="B523">
        <f>'Flight Input'!T523</f>
        <v>10.420910999993794</v>
      </c>
      <c r="C523">
        <f>'Flight Input'!X523</f>
        <v>9.7888234136000012</v>
      </c>
      <c r="E523">
        <f>C523-'Analysis raw'!$B$2</f>
        <v>-5.9968205334294922E-2</v>
      </c>
      <c r="F523">
        <f>IF('Flight Input'!$AS523,F522+E523*'Flight Input'!$AQ523,0)</f>
        <v>4.7897659531904767E-3</v>
      </c>
      <c r="G523">
        <f>IF('Flight Input'!$AZ523,G522+F523*'Flight Input'!$AQ523,0)</f>
        <v>1.3052924566173299E-3</v>
      </c>
      <c r="I523">
        <f>C523-'Analysis raw'!$B$3</f>
        <v>-6.9313666879375901E-2</v>
      </c>
      <c r="J523">
        <f>MEDIAN2(E523,'Analysis raw'!$B$12,2)</f>
        <v>-5.9968205334294922E-2</v>
      </c>
      <c r="K523">
        <f>AVERAGE2(E523,'Analysis raw'!$B$18,2)</f>
        <v>-5.9968205334294922E-2</v>
      </c>
      <c r="M523">
        <f>IF('Flight Input'!$AZ523,M522+E523*'Flight Input'!$AQ523,0)</f>
        <v>-5.8211426453144205E-3</v>
      </c>
      <c r="N523">
        <f>IF('Flight Input'!$AZ523,N522+M523*'Flight Input'!$AQ523,0)</f>
        <v>-6.1468778905925331E-4</v>
      </c>
      <c r="O523">
        <f>IF('Flight Input'!$AZ523,N523*'Analysis raw'!$B$4+'Analysis raw'!$B$5,0)</f>
        <v>0.48572953737281394</v>
      </c>
      <c r="P523">
        <f>O523-'Flight Input'!$AE523</f>
        <v>0.48572953737281394</v>
      </c>
      <c r="R523">
        <f>IF('Flight Input'!$AZ523,R522+J523*'Flight Input'!$AQ523,0)</f>
        <v>-5.8211426453144205E-3</v>
      </c>
      <c r="S523">
        <f>IF('Flight Input'!$AZ523,S522+R523*'Flight Input'!$AQ523,0)</f>
        <v>-6.1468778905925331E-4</v>
      </c>
      <c r="T523">
        <f>IF('Flight Input'!$AZ523,S523*'Analysis raw'!$B$13+'Analysis raw'!$B$14,0)</f>
        <v>0.48572953737281394</v>
      </c>
      <c r="U523">
        <f>T523-'Flight Input'!$AE523</f>
        <v>0.48572953737281394</v>
      </c>
      <c r="W523">
        <f>IF('Flight Input'!$AZ523,W522+K523*'Flight Input'!$AQ523,0)</f>
        <v>-5.8211426453144205E-3</v>
      </c>
      <c r="X523">
        <f>IF('Flight Input'!$AZ523,X522+W523*'Flight Input'!$AQ523,0)</f>
        <v>-6.1468778905925331E-4</v>
      </c>
      <c r="Y523">
        <f>IF('Flight Input'!$AZ523,X523*'Analysis raw'!$B$19+'Analysis raw'!$B$20,0)</f>
        <v>0.48572953737281394</v>
      </c>
      <c r="Z523">
        <f>Y523-'Flight Input'!$AE523</f>
        <v>0.48572953737281394</v>
      </c>
      <c r="AB523">
        <f>IF('Flight Input'!$AZ523,INTEGRAL2(E523,$B523,AB522,'Analysis raw'!$B$24),0)</f>
        <v>5.4286445472936332E-4</v>
      </c>
      <c r="AC523">
        <f>IF('Flight Input'!$AZ523,INTEGRAL2(AB523,$B523,AC522,'Analysis raw'!$B$25),0)</f>
        <v>-1.2257836593186703E-4</v>
      </c>
      <c r="AD523">
        <f>IF('Flight Input'!$AZ523,AC523*'Analysis raw'!$B$26+'Analysis raw'!$B$27,0)</f>
        <v>0.66594606551898994</v>
      </c>
      <c r="AE523">
        <f>AD523-'Flight Input'!$AE523</f>
        <v>0.66594606551898994</v>
      </c>
    </row>
    <row r="524" spans="1:31" x14ac:dyDescent="0.3">
      <c r="A524">
        <v>522</v>
      </c>
      <c r="B524">
        <f>'Flight Input'!T524</f>
        <v>10.439847000059672</v>
      </c>
      <c r="C524">
        <f>'Flight Input'!X524</f>
        <v>9.8050428684000011</v>
      </c>
      <c r="E524">
        <f>C524-'Analysis raw'!$B$2</f>
        <v>-4.3748750534295056E-2</v>
      </c>
      <c r="F524">
        <f>IF('Flight Input'!$AS524,F523+E524*'Flight Input'!$AQ524,0)</f>
        <v>3.961339610190984E-3</v>
      </c>
      <c r="G524">
        <f>IF('Flight Input'!$AZ524,G523+F524*'Flight Input'!$AQ524,0)</f>
        <v>1.3803043837368717E-3</v>
      </c>
      <c r="I524">
        <f>C524-'Analysis raw'!$B$3</f>
        <v>-5.3094212079376035E-2</v>
      </c>
      <c r="J524">
        <f>MEDIAN2(E524,'Analysis raw'!$B$12,2)</f>
        <v>-4.3748750534295056E-2</v>
      </c>
      <c r="K524">
        <f>AVERAGE2(E524,'Analysis raw'!$B$18,2)</f>
        <v>-4.3748750534295056E-2</v>
      </c>
      <c r="M524">
        <f>IF('Flight Input'!$AZ524,M523+E524*'Flight Input'!$AQ524,0)</f>
        <v>-6.6495689883139131E-3</v>
      </c>
      <c r="N524">
        <f>IF('Flight Input'!$AZ524,N523+M524*'Flight Input'!$AQ524,0)</f>
        <v>-7.4060402786002609E-4</v>
      </c>
      <c r="O524">
        <f>IF('Flight Input'!$AZ524,N524*'Analysis raw'!$B$4+'Analysis raw'!$B$5,0)</f>
        <v>0.48567413422774158</v>
      </c>
      <c r="P524">
        <f>O524-'Flight Input'!$AE524</f>
        <v>0.48567413422774158</v>
      </c>
      <c r="R524">
        <f>IF('Flight Input'!$AZ524,R523+J524*'Flight Input'!$AQ524,0)</f>
        <v>-6.6495689883139131E-3</v>
      </c>
      <c r="S524">
        <f>IF('Flight Input'!$AZ524,S523+R524*'Flight Input'!$AQ524,0)</f>
        <v>-7.4060402786002609E-4</v>
      </c>
      <c r="T524">
        <f>IF('Flight Input'!$AZ524,S524*'Analysis raw'!$B$13+'Analysis raw'!$B$14,0)</f>
        <v>0.48567413422774158</v>
      </c>
      <c r="U524">
        <f>T524-'Flight Input'!$AE524</f>
        <v>0.48567413422774158</v>
      </c>
      <c r="W524">
        <f>IF('Flight Input'!$AZ524,W523+K524*'Flight Input'!$AQ524,0)</f>
        <v>-6.6495689883139131E-3</v>
      </c>
      <c r="X524">
        <f>IF('Flight Input'!$AZ524,X523+W524*'Flight Input'!$AQ524,0)</f>
        <v>-7.4060402786002609E-4</v>
      </c>
      <c r="Y524">
        <f>IF('Flight Input'!$AZ524,X524*'Analysis raw'!$B$19+'Analysis raw'!$B$20,0)</f>
        <v>0.48567413422774158</v>
      </c>
      <c r="Z524">
        <f>Y524-'Flight Input'!$AE524</f>
        <v>0.48567413422774158</v>
      </c>
      <c r="AB524">
        <f>IF('Flight Input'!$AZ524,INTEGRAL2(E524,$B524,AB523,'Analysis raw'!$B$24),0)</f>
        <v>-8.2346944947437651E-4</v>
      </c>
      <c r="AC524">
        <f>IF('Flight Input'!$AZ524,INTEGRAL2(AB524,$B524,AC523,'Analysis raw'!$B$25),0)</f>
        <v>-1.3817158348136238E-4</v>
      </c>
      <c r="AD524">
        <f>IF('Flight Input'!$AZ524,AC524*'Analysis raw'!$B$26+'Analysis raw'!$B$27,0)</f>
        <v>0.66593920450326816</v>
      </c>
      <c r="AE524">
        <f>AD524-'Flight Input'!$AE524</f>
        <v>0.66593920450326816</v>
      </c>
    </row>
    <row r="525" spans="1:31" x14ac:dyDescent="0.3">
      <c r="A525">
        <v>523</v>
      </c>
      <c r="B525">
        <f>'Flight Input'!T525</f>
        <v>10.459666999988258</v>
      </c>
      <c r="C525">
        <f>'Flight Input'!X525</f>
        <v>9.8995942488000015</v>
      </c>
      <c r="E525">
        <f>C525-'Analysis raw'!$B$2</f>
        <v>5.0802629865705384E-2</v>
      </c>
      <c r="F525">
        <f>IF('Flight Input'!$AS525,F524+E525*'Flight Input'!$AQ525,0)</f>
        <v>4.9682477305012553E-3</v>
      </c>
      <c r="G525">
        <f>IF('Flight Input'!$AZ525,G524+F525*'Flight Input'!$AQ525,0)</f>
        <v>1.478775053400605E-3</v>
      </c>
      <c r="I525">
        <f>C525-'Analysis raw'!$B$3</f>
        <v>4.1457168320624405E-2</v>
      </c>
      <c r="J525">
        <f>MEDIAN2(E525,'Analysis raw'!$B$12,2)</f>
        <v>5.0802629865705384E-2</v>
      </c>
      <c r="K525">
        <f>AVERAGE2(E525,'Analysis raw'!$B$18,2)</f>
        <v>5.0802629865705384E-2</v>
      </c>
      <c r="M525">
        <f>IF('Flight Input'!$AZ525,M524+E525*'Flight Input'!$AQ525,0)</f>
        <v>-5.6426608680036419E-3</v>
      </c>
      <c r="N525">
        <f>IF('Flight Input'!$AZ525,N524+M525*'Flight Input'!$AQ525,0)</f>
        <v>-8.5244156586089439E-4</v>
      </c>
      <c r="O525">
        <f>IF('Flight Input'!$AZ525,N525*'Analysis raw'!$B$4+'Analysis raw'!$B$5,0)</f>
        <v>0.48562492571102117</v>
      </c>
      <c r="P525">
        <f>O525-'Flight Input'!$AE525</f>
        <v>0.48562492571102117</v>
      </c>
      <c r="R525">
        <f>IF('Flight Input'!$AZ525,R524+J525*'Flight Input'!$AQ525,0)</f>
        <v>-5.6426608680036419E-3</v>
      </c>
      <c r="S525">
        <f>IF('Flight Input'!$AZ525,S524+R525*'Flight Input'!$AQ525,0)</f>
        <v>-8.5244156586089439E-4</v>
      </c>
      <c r="T525">
        <f>IF('Flight Input'!$AZ525,S525*'Analysis raw'!$B$13+'Analysis raw'!$B$14,0)</f>
        <v>0.48562492571102117</v>
      </c>
      <c r="U525">
        <f>T525-'Flight Input'!$AE525</f>
        <v>0.48562492571102117</v>
      </c>
      <c r="W525">
        <f>IF('Flight Input'!$AZ525,W524+K525*'Flight Input'!$AQ525,0)</f>
        <v>-5.6426608680036419E-3</v>
      </c>
      <c r="X525">
        <f>IF('Flight Input'!$AZ525,X524+W525*'Flight Input'!$AQ525,0)</f>
        <v>-8.5244156586089439E-4</v>
      </c>
      <c r="Y525">
        <f>IF('Flight Input'!$AZ525,X525*'Analysis raw'!$B$19+'Analysis raw'!$B$20,0)</f>
        <v>0.48562492571102117</v>
      </c>
      <c r="Z525">
        <f>Y525-'Flight Input'!$AE525</f>
        <v>0.48562492571102117</v>
      </c>
      <c r="AB525">
        <f>IF('Flight Input'!$AZ525,INTEGRAL2(E525,$B525,AB524,'Analysis raw'!$B$24),0)</f>
        <v>-2.8124375705943392E-3</v>
      </c>
      <c r="AC525">
        <f>IF('Flight Input'!$AZ525,INTEGRAL2(AB525,$B525,AC524,'Analysis raw'!$B$25),0)</f>
        <v>-1.9391409592969529E-4</v>
      </c>
      <c r="AD525">
        <f>IF('Flight Input'!$AZ525,AC525*'Analysis raw'!$B$26+'Analysis raw'!$B$27,0)</f>
        <v>0.6659146777977909</v>
      </c>
      <c r="AE525">
        <f>AD525-'Flight Input'!$AE525</f>
        <v>0.6659146777977909</v>
      </c>
    </row>
    <row r="526" spans="1:31" x14ac:dyDescent="0.3">
      <c r="A526">
        <v>524</v>
      </c>
      <c r="B526">
        <f>'Flight Input'!T526</f>
        <v>10.476400000043213</v>
      </c>
      <c r="C526">
        <f>'Flight Input'!X526</f>
        <v>9.8216741836000008</v>
      </c>
      <c r="E526">
        <f>C526-'Analysis raw'!$B$2</f>
        <v>-2.7117435334295337E-2</v>
      </c>
      <c r="F526">
        <f>IF('Flight Input'!$AS526,F525+E526*'Flight Input'!$AQ526,0)</f>
        <v>4.5144916835622396E-3</v>
      </c>
      <c r="G526">
        <f>IF('Flight Input'!$AZ526,G525+F526*'Flight Input'!$AQ526,0)</f>
        <v>1.5543160429897481E-3</v>
      </c>
      <c r="I526">
        <f>C526-'Analysis raw'!$B$3</f>
        <v>-3.6462896879376316E-2</v>
      </c>
      <c r="J526">
        <f>MEDIAN2(E526,'Analysis raw'!$B$12,2)</f>
        <v>-2.7117435334295337E-2</v>
      </c>
      <c r="K526">
        <f>AVERAGE2(E526,'Analysis raw'!$B$18,2)</f>
        <v>-2.7117435334295337E-2</v>
      </c>
      <c r="M526">
        <f>IF('Flight Input'!$AZ526,M525+E526*'Flight Input'!$AQ526,0)</f>
        <v>-6.0964169149426576E-3</v>
      </c>
      <c r="N526">
        <f>IF('Flight Input'!$AZ526,N525+M526*'Flight Input'!$AQ526,0)</f>
        <v>-9.5445291043366135E-4</v>
      </c>
      <c r="O526">
        <f>IF('Flight Input'!$AZ526,N526*'Analysis raw'!$B$4+'Analysis raw'!$B$5,0)</f>
        <v>0.48558004071940919</v>
      </c>
      <c r="P526">
        <f>O526-'Flight Input'!$AE526</f>
        <v>0.48558004071940919</v>
      </c>
      <c r="R526">
        <f>IF('Flight Input'!$AZ526,R525+J526*'Flight Input'!$AQ526,0)</f>
        <v>-6.0964169149426576E-3</v>
      </c>
      <c r="S526">
        <f>IF('Flight Input'!$AZ526,S525+R526*'Flight Input'!$AQ526,0)</f>
        <v>-9.5445291043366135E-4</v>
      </c>
      <c r="T526">
        <f>IF('Flight Input'!$AZ526,S526*'Analysis raw'!$B$13+'Analysis raw'!$B$14,0)</f>
        <v>0.48558004071940919</v>
      </c>
      <c r="U526">
        <f>T526-'Flight Input'!$AE526</f>
        <v>0.48558004071940919</v>
      </c>
      <c r="W526">
        <f>IF('Flight Input'!$AZ526,W525+K526*'Flight Input'!$AQ526,0)</f>
        <v>-6.0964169149426576E-3</v>
      </c>
      <c r="X526">
        <f>IF('Flight Input'!$AZ526,X525+W526*'Flight Input'!$AQ526,0)</f>
        <v>-9.5445291043366135E-4</v>
      </c>
      <c r="Y526">
        <f>IF('Flight Input'!$AZ526,X526*'Analysis raw'!$B$19+'Analysis raw'!$B$20,0)</f>
        <v>0.48558004071940919</v>
      </c>
      <c r="Z526">
        <f>Y526-'Flight Input'!$AE526</f>
        <v>0.48558004071940919</v>
      </c>
      <c r="AB526">
        <f>IF('Flight Input'!$AZ526,INTEGRAL2(E526,$B526,AB525,'Analysis raw'!$B$24),0)</f>
        <v>-3.4180463857624941E-4</v>
      </c>
      <c r="AC526">
        <f>IF('Flight Input'!$AZ526,INTEGRAL2(AB526,$B526,AC525,'Analysis raw'!$B$25),0)</f>
        <v>-1.9963351296577571E-4</v>
      </c>
      <c r="AD526">
        <f>IF('Flight Input'!$AZ526,AC526*'Analysis raw'!$B$26+'Analysis raw'!$B$27,0)</f>
        <v>0.66591216125429498</v>
      </c>
      <c r="AE526">
        <f>AD526-'Flight Input'!$AE526</f>
        <v>0.66591216125429498</v>
      </c>
    </row>
    <row r="527" spans="1:31" x14ac:dyDescent="0.3">
      <c r="A527">
        <v>525</v>
      </c>
      <c r="B527">
        <f>'Flight Input'!T527</f>
        <v>10.498046000022441</v>
      </c>
      <c r="C527">
        <f>'Flight Input'!X527</f>
        <v>9.888336731199999</v>
      </c>
      <c r="E527">
        <f>C527-'Analysis raw'!$B$2</f>
        <v>3.9545112265702898E-2</v>
      </c>
      <c r="F527">
        <f>IF('Flight Input'!$AS527,F526+E527*'Flight Input'!$AQ527,0)</f>
        <v>5.3704851828442045E-3</v>
      </c>
      <c r="G527">
        <f>IF('Flight Input'!$AZ527,G526+F527*'Flight Input'!$AQ527,0)</f>
        <v>1.6705655651460369E-3</v>
      </c>
      <c r="I527">
        <f>C527-'Analysis raw'!$B$3</f>
        <v>3.0199650720621918E-2</v>
      </c>
      <c r="J527">
        <f>MEDIAN2(E527,'Analysis raw'!$B$12,2)</f>
        <v>3.9545112265702898E-2</v>
      </c>
      <c r="K527">
        <f>AVERAGE2(E527,'Analysis raw'!$B$18,2)</f>
        <v>3.9545112265702898E-2</v>
      </c>
      <c r="M527">
        <f>IF('Flight Input'!$AZ527,M526+E527*'Flight Input'!$AQ527,0)</f>
        <v>-5.2404234156606926E-3</v>
      </c>
      <c r="N527">
        <f>IF('Flight Input'!$AZ527,N526+M527*'Flight Input'!$AQ527,0)</f>
        <v>-1.0678871155801975E-3</v>
      </c>
      <c r="O527">
        <f>IF('Flight Input'!$AZ527,N527*'Analysis raw'!$B$4+'Analysis raw'!$B$5,0)</f>
        <v>0.48553012966914472</v>
      </c>
      <c r="P527">
        <f>O527-'Flight Input'!$AE527</f>
        <v>0.48553012966914472</v>
      </c>
      <c r="R527">
        <f>IF('Flight Input'!$AZ527,R526+J527*'Flight Input'!$AQ527,0)</f>
        <v>-5.2404234156606926E-3</v>
      </c>
      <c r="S527">
        <f>IF('Flight Input'!$AZ527,S526+R527*'Flight Input'!$AQ527,0)</f>
        <v>-1.0678871155801975E-3</v>
      </c>
      <c r="T527">
        <f>IF('Flight Input'!$AZ527,S527*'Analysis raw'!$B$13+'Analysis raw'!$B$14,0)</f>
        <v>0.48553012966914472</v>
      </c>
      <c r="U527">
        <f>T527-'Flight Input'!$AE527</f>
        <v>0.48553012966914472</v>
      </c>
      <c r="W527">
        <f>IF('Flight Input'!$AZ527,W526+K527*'Flight Input'!$AQ527,0)</f>
        <v>-5.2404234156606926E-3</v>
      </c>
      <c r="X527">
        <f>IF('Flight Input'!$AZ527,X526+W527*'Flight Input'!$AQ527,0)</f>
        <v>-1.0678871155801975E-3</v>
      </c>
      <c r="Y527">
        <f>IF('Flight Input'!$AZ527,X527*'Analysis raw'!$B$19+'Analysis raw'!$B$20,0)</f>
        <v>0.48553012966914472</v>
      </c>
      <c r="Z527">
        <f>Y527-'Flight Input'!$AE527</f>
        <v>0.48553012966914472</v>
      </c>
      <c r="AB527">
        <f>IF('Flight Input'!$AZ527,INTEGRAL2(E527,$B527,AB526,'Analysis raw'!$B$24),0)</f>
        <v>-1.4198442139026668E-3</v>
      </c>
      <c r="AC527">
        <f>IF('Flight Input'!$AZ527,INTEGRAL2(AB527,$B527,AC526,'Analysis raw'!$B$25),0)</f>
        <v>-2.3036746079041953E-4</v>
      </c>
      <c r="AD527">
        <f>IF('Flight Input'!$AZ527,AC527*'Analysis raw'!$B$26+'Analysis raw'!$B$27,0)</f>
        <v>0.66589863831725216</v>
      </c>
      <c r="AE527">
        <f>AD527-'Flight Input'!$AE527</f>
        <v>0.66589863831725216</v>
      </c>
    </row>
    <row r="528" spans="1:31" x14ac:dyDescent="0.3">
      <c r="A528">
        <v>526</v>
      </c>
      <c r="B528">
        <f>'Flight Input'!T528</f>
        <v>10.51925500005018</v>
      </c>
      <c r="C528">
        <f>'Flight Input'!X528</f>
        <v>9.9041149070000003</v>
      </c>
      <c r="E528">
        <f>C528-'Analysis raw'!$B$2</f>
        <v>5.532328806570419E-2</v>
      </c>
      <c r="F528">
        <f>IF('Flight Input'!$AS528,F527+E528*'Flight Input'!$AQ528,0)</f>
        <v>6.5438368009643104E-3</v>
      </c>
      <c r="G528">
        <f>IF('Flight Input'!$AZ528,G527+F528*'Flight Input'!$AQ528,0)</f>
        <v>1.8093538000392053E-3</v>
      </c>
      <c r="I528">
        <f>C528-'Analysis raw'!$B$3</f>
        <v>4.5977826520623211E-2</v>
      </c>
      <c r="J528">
        <f>MEDIAN2(E528,'Analysis raw'!$B$12,2)</f>
        <v>5.532328806570419E-2</v>
      </c>
      <c r="K528">
        <f>AVERAGE2(E528,'Analysis raw'!$B$18,2)</f>
        <v>5.532328806570419E-2</v>
      </c>
      <c r="M528">
        <f>IF('Flight Input'!$AZ528,M527+E528*'Flight Input'!$AQ528,0)</f>
        <v>-4.0670717975405868E-3</v>
      </c>
      <c r="N528">
        <f>IF('Flight Input'!$AZ528,N527+M528*'Flight Input'!$AQ528,0)</f>
        <v>-1.1541456414470503E-3</v>
      </c>
      <c r="O528">
        <f>IF('Flight Input'!$AZ528,N528*'Analysis raw'!$B$4+'Analysis raw'!$B$5,0)</f>
        <v>0.48549217591776328</v>
      </c>
      <c r="P528">
        <f>O528-'Flight Input'!$AE528</f>
        <v>0.48549217591776328</v>
      </c>
      <c r="R528">
        <f>IF('Flight Input'!$AZ528,R527+J528*'Flight Input'!$AQ528,0)</f>
        <v>-4.0670717975405868E-3</v>
      </c>
      <c r="S528">
        <f>IF('Flight Input'!$AZ528,S527+R528*'Flight Input'!$AQ528,0)</f>
        <v>-1.1541456414470503E-3</v>
      </c>
      <c r="T528">
        <f>IF('Flight Input'!$AZ528,S528*'Analysis raw'!$B$13+'Analysis raw'!$B$14,0)</f>
        <v>0.48549217591776328</v>
      </c>
      <c r="U528">
        <f>T528-'Flight Input'!$AE528</f>
        <v>0.48549217591776328</v>
      </c>
      <c r="W528">
        <f>IF('Flight Input'!$AZ528,W527+K528*'Flight Input'!$AQ528,0)</f>
        <v>-4.0670717975405868E-3</v>
      </c>
      <c r="X528">
        <f>IF('Flight Input'!$AZ528,X527+W528*'Flight Input'!$AQ528,0)</f>
        <v>-1.1541456414470503E-3</v>
      </c>
      <c r="Y528">
        <f>IF('Flight Input'!$AZ528,X528*'Analysis raw'!$B$19+'Analysis raw'!$B$20,0)</f>
        <v>0.48549217591776328</v>
      </c>
      <c r="Z528">
        <f>Y528-'Flight Input'!$AE528</f>
        <v>0.48549217591776328</v>
      </c>
      <c r="AB528">
        <f>IF('Flight Input'!$AZ528,INTEGRAL2(E528,$B528,AB527,'Analysis raw'!$B$24),0)</f>
        <v>-7.1368550395558075E-4</v>
      </c>
      <c r="AC528">
        <f>IF('Flight Input'!$AZ528,INTEGRAL2(AB528,$B528,AC527,'Analysis raw'!$B$25),0)</f>
        <v>-2.4550401666361001E-4</v>
      </c>
      <c r="AD528">
        <f>IF('Flight Input'!$AZ528,AC528*'Analysis raw'!$B$26+'Analysis raw'!$B$27,0)</f>
        <v>0.66589197823266799</v>
      </c>
      <c r="AE528">
        <f>AD528-'Flight Input'!$AE528</f>
        <v>0.66589197823266799</v>
      </c>
    </row>
    <row r="529" spans="1:31" x14ac:dyDescent="0.3">
      <c r="A529">
        <v>527</v>
      </c>
      <c r="B529">
        <f>'Flight Input'!T529</f>
        <v>10.534388000029139</v>
      </c>
      <c r="C529">
        <f>'Flight Input'!X529</f>
        <v>9.9025753335999998</v>
      </c>
      <c r="E529">
        <f>C529-'Analysis raw'!$B$2</f>
        <v>5.3783714665703641E-2</v>
      </c>
      <c r="F529">
        <f>IF('Flight Input'!$AS529,F528+E529*'Flight Input'!$AQ529,0)</f>
        <v>7.357745753868771E-3</v>
      </c>
      <c r="G529">
        <f>IF('Flight Input'!$AZ529,G528+F529*'Flight Input'!$AQ529,0)</f>
        <v>1.9206985663776913E-3</v>
      </c>
      <c r="I529">
        <f>C529-'Analysis raw'!$B$3</f>
        <v>4.4438253120622662E-2</v>
      </c>
      <c r="J529">
        <f>MEDIAN2(E529,'Analysis raw'!$B$12,2)</f>
        <v>5.3783714665703641E-2</v>
      </c>
      <c r="K529">
        <f>AVERAGE2(E529,'Analysis raw'!$B$18,2)</f>
        <v>5.3783714665703641E-2</v>
      </c>
      <c r="M529">
        <f>IF('Flight Input'!$AZ529,M528+E529*'Flight Input'!$AQ529,0)</f>
        <v>-3.2531628446361266E-3</v>
      </c>
      <c r="N529">
        <f>IF('Flight Input'!$AZ529,N528+M529*'Flight Input'!$AQ529,0)</f>
        <v>-1.2033757547064809E-3</v>
      </c>
      <c r="O529">
        <f>IF('Flight Input'!$AZ529,N529*'Analysis raw'!$B$4+'Analysis raw'!$B$5,0)</f>
        <v>0.48547051466792912</v>
      </c>
      <c r="P529">
        <f>O529-'Flight Input'!$AE529</f>
        <v>0.48547051466792912</v>
      </c>
      <c r="R529">
        <f>IF('Flight Input'!$AZ529,R528+J529*'Flight Input'!$AQ529,0)</f>
        <v>-3.2531628446361266E-3</v>
      </c>
      <c r="S529">
        <f>IF('Flight Input'!$AZ529,S528+R529*'Flight Input'!$AQ529,0)</f>
        <v>-1.2033757547064809E-3</v>
      </c>
      <c r="T529">
        <f>IF('Flight Input'!$AZ529,S529*'Analysis raw'!$B$13+'Analysis raw'!$B$14,0)</f>
        <v>0.48547051466792912</v>
      </c>
      <c r="U529">
        <f>T529-'Flight Input'!$AE529</f>
        <v>0.48547051466792912</v>
      </c>
      <c r="W529">
        <f>IF('Flight Input'!$AZ529,W528+K529*'Flight Input'!$AQ529,0)</f>
        <v>-3.2531628446361266E-3</v>
      </c>
      <c r="X529">
        <f>IF('Flight Input'!$AZ529,X528+W529*'Flight Input'!$AQ529,0)</f>
        <v>-1.2033757547064809E-3</v>
      </c>
      <c r="Y529">
        <f>IF('Flight Input'!$AZ529,X529*'Analysis raw'!$B$19+'Analysis raw'!$B$20,0)</f>
        <v>0.48547051466792912</v>
      </c>
      <c r="Z529">
        <f>Y529-'Flight Input'!$AE529</f>
        <v>0.48547051466792912</v>
      </c>
      <c r="AB529">
        <f>IF('Flight Input'!$AZ529,INTEGRAL2(E529,$B529,AB528,'Analysis raw'!$B$24),0)</f>
        <v>1.6411376128249637E-4</v>
      </c>
      <c r="AC529">
        <f>IF('Flight Input'!$AZ529,INTEGRAL2(AB529,$B529,AC528,'Analysis raw'!$B$25),0)</f>
        <v>-2.4302048311757501E-4</v>
      </c>
      <c r="AD529">
        <f>IF('Flight Input'!$AZ529,AC529*'Analysis raw'!$B$26+'Analysis raw'!$B$27,0)</f>
        <v>0.66589307098742823</v>
      </c>
      <c r="AE529">
        <f>AD529-'Flight Input'!$AE529</f>
        <v>0.66589307098742823</v>
      </c>
    </row>
    <row r="530" spans="1:31" x14ac:dyDescent="0.3">
      <c r="A530">
        <v>528</v>
      </c>
      <c r="B530">
        <f>'Flight Input'!T530</f>
        <v>10.559767000027932</v>
      </c>
      <c r="C530">
        <f>'Flight Input'!X530</f>
        <v>9.8677633236000002</v>
      </c>
      <c r="E530">
        <f>C530-'Analysis raw'!$B$2</f>
        <v>1.8971704665704081E-2</v>
      </c>
      <c r="F530">
        <f>IF('Flight Input'!$AS530,F529+E530*'Flight Input'!$AQ530,0)</f>
        <v>7.8392286465567753E-3</v>
      </c>
      <c r="G530">
        <f>IF('Flight Input'!$AZ530,G529+F530*'Flight Input'!$AQ530,0)</f>
        <v>2.1196503501891939E-3</v>
      </c>
      <c r="I530">
        <f>C530-'Analysis raw'!$B$3</f>
        <v>9.6262431206231014E-3</v>
      </c>
      <c r="J530">
        <f>MEDIAN2(E530,'Analysis raw'!$B$12,2)</f>
        <v>1.8971704665704081E-2</v>
      </c>
      <c r="K530">
        <f>AVERAGE2(E530,'Analysis raw'!$B$18,2)</f>
        <v>1.8971704665704081E-2</v>
      </c>
      <c r="M530">
        <f>IF('Flight Input'!$AZ530,M529+E530*'Flight Input'!$AQ530,0)</f>
        <v>-2.7716799519481214E-3</v>
      </c>
      <c r="N530">
        <f>IF('Flight Input'!$AZ530,N529+M530*'Flight Input'!$AQ530,0)</f>
        <v>-1.2737182202036269E-3</v>
      </c>
      <c r="O530">
        <f>IF('Flight Input'!$AZ530,N530*'Analysis raw'!$B$4+'Analysis raw'!$B$5,0)</f>
        <v>0.48543956398311039</v>
      </c>
      <c r="P530">
        <f>O530-'Flight Input'!$AE530</f>
        <v>0.48543956398311039</v>
      </c>
      <c r="R530">
        <f>IF('Flight Input'!$AZ530,R529+J530*'Flight Input'!$AQ530,0)</f>
        <v>-2.7716799519481214E-3</v>
      </c>
      <c r="S530">
        <f>IF('Flight Input'!$AZ530,S529+R530*'Flight Input'!$AQ530,0)</f>
        <v>-1.2737182202036269E-3</v>
      </c>
      <c r="T530">
        <f>IF('Flight Input'!$AZ530,S530*'Analysis raw'!$B$13+'Analysis raw'!$B$14,0)</f>
        <v>0.48543956398311039</v>
      </c>
      <c r="U530">
        <f>T530-'Flight Input'!$AE530</f>
        <v>0.48543956398311039</v>
      </c>
      <c r="W530">
        <f>IF('Flight Input'!$AZ530,W529+K530*'Flight Input'!$AQ530,0)</f>
        <v>-2.7716799519481214E-3</v>
      </c>
      <c r="X530">
        <f>IF('Flight Input'!$AZ530,X529+W530*'Flight Input'!$AQ530,0)</f>
        <v>-1.2737182202036269E-3</v>
      </c>
      <c r="Y530">
        <f>IF('Flight Input'!$AZ530,X530*'Analysis raw'!$B$19+'Analysis raw'!$B$20,0)</f>
        <v>0.48543956398311039</v>
      </c>
      <c r="Z530">
        <f>Y530-'Flight Input'!$AE530</f>
        <v>0.48543956398311039</v>
      </c>
      <c r="AB530">
        <f>IF('Flight Input'!$AZ530,INTEGRAL2(E530,$B530,AB529,'Analysis raw'!$B$24),0)</f>
        <v>1.5070152394561177E-3</v>
      </c>
      <c r="AC530">
        <f>IF('Flight Input'!$AZ530,INTEGRAL2(AB530,$B530,AC529,'Analysis raw'!$B$25),0)</f>
        <v>-2.0477394335723716E-4</v>
      </c>
      <c r="AD530">
        <f>IF('Flight Input'!$AZ530,AC530*'Analysis raw'!$B$26+'Analysis raw'!$B$27,0)</f>
        <v>0.66590989946492274</v>
      </c>
      <c r="AE530">
        <f>AD530-'Flight Input'!$AE530</f>
        <v>0.66590989946492274</v>
      </c>
    </row>
    <row r="531" spans="1:31" x14ac:dyDescent="0.3">
      <c r="A531">
        <v>529</v>
      </c>
      <c r="B531">
        <f>'Flight Input'!T531</f>
        <v>10.579802999971434</v>
      </c>
      <c r="C531">
        <f>'Flight Input'!X531</f>
        <v>9.8057489148000005</v>
      </c>
      <c r="E531">
        <f>C531-'Analysis raw'!$B$2</f>
        <v>-4.3042704134295562E-2</v>
      </c>
      <c r="F531">
        <f>IF('Flight Input'!$AS531,F530+E531*'Flight Input'!$AQ531,0)</f>
        <v>6.9768250289538453E-3</v>
      </c>
      <c r="G531">
        <f>IF('Flight Input'!$AZ531,G530+F531*'Flight Input'!$AQ531,0)</f>
        <v>2.2594380160751381E-3</v>
      </c>
      <c r="I531">
        <f>C531-'Analysis raw'!$B$3</f>
        <v>-5.2388165679376542E-2</v>
      </c>
      <c r="J531">
        <f>MEDIAN2(E531,'Analysis raw'!$B$12,2)</f>
        <v>-4.3042704134295562E-2</v>
      </c>
      <c r="K531">
        <f>AVERAGE2(E531,'Analysis raw'!$B$18,2)</f>
        <v>-4.3042704134295562E-2</v>
      </c>
      <c r="M531">
        <f>IF('Flight Input'!$AZ531,M530+E531*'Flight Input'!$AQ531,0)</f>
        <v>-3.634083569551051E-3</v>
      </c>
      <c r="N531">
        <f>IF('Flight Input'!$AZ531,N530+M531*'Flight Input'!$AQ531,0)</f>
        <v>-1.3465307183978341E-3</v>
      </c>
      <c r="O531">
        <f>IF('Flight Input'!$AZ531,N531*'Analysis raw'!$B$4+'Analysis raw'!$B$5,0)</f>
        <v>0.48540752648390495</v>
      </c>
      <c r="P531">
        <f>O531-'Flight Input'!$AE531</f>
        <v>0.48540752648390495</v>
      </c>
      <c r="R531">
        <f>IF('Flight Input'!$AZ531,R530+J531*'Flight Input'!$AQ531,0)</f>
        <v>-3.634083569551051E-3</v>
      </c>
      <c r="S531">
        <f>IF('Flight Input'!$AZ531,S530+R531*'Flight Input'!$AQ531,0)</f>
        <v>-1.3465307183978341E-3</v>
      </c>
      <c r="T531">
        <f>IF('Flight Input'!$AZ531,S531*'Analysis raw'!$B$13+'Analysis raw'!$B$14,0)</f>
        <v>0.48540752648390495</v>
      </c>
      <c r="U531">
        <f>T531-'Flight Input'!$AE531</f>
        <v>0.48540752648390495</v>
      </c>
      <c r="W531">
        <f>IF('Flight Input'!$AZ531,W530+K531*'Flight Input'!$AQ531,0)</f>
        <v>-3.634083569551051E-3</v>
      </c>
      <c r="X531">
        <f>IF('Flight Input'!$AZ531,X530+W531*'Flight Input'!$AQ531,0)</f>
        <v>-1.3465307183978341E-3</v>
      </c>
      <c r="Y531">
        <f>IF('Flight Input'!$AZ531,X531*'Analysis raw'!$B$19+'Analysis raw'!$B$20,0)</f>
        <v>0.48540752648390495</v>
      </c>
      <c r="Z531">
        <f>Y531-'Flight Input'!$AE531</f>
        <v>0.48540752648390495</v>
      </c>
      <c r="AB531">
        <f>IF('Flight Input'!$AZ531,INTEGRAL2(E531,$B531,AB530,'Analysis raw'!$B$24),0)</f>
        <v>2.5883653070307424E-3</v>
      </c>
      <c r="AC531">
        <f>IF('Flight Input'!$AZ531,INTEGRAL2(AB531,$B531,AC530,'Analysis raw'!$B$25),0)</f>
        <v>-1.5291345621180604E-4</v>
      </c>
      <c r="AD531">
        <f>IF('Flight Input'!$AZ531,AC531*'Analysis raw'!$B$26+'Analysis raw'!$B$27,0)</f>
        <v>0.66593271807926668</v>
      </c>
      <c r="AE531">
        <f>AD531-'Flight Input'!$AE531</f>
        <v>0.66593271807926668</v>
      </c>
    </row>
    <row r="532" spans="1:31" x14ac:dyDescent="0.3">
      <c r="A532">
        <v>530</v>
      </c>
      <c r="B532">
        <f>'Flight Input'!T532</f>
        <v>10.599821000010706</v>
      </c>
      <c r="C532">
        <f>'Flight Input'!X532</f>
        <v>9.8848653364000008</v>
      </c>
      <c r="E532">
        <f>C532-'Analysis raw'!$B$2</f>
        <v>3.6073717465704647E-2</v>
      </c>
      <c r="F532">
        <f>IF('Flight Input'!$AS532,F531+E532*'Flight Input'!$AQ532,0)</f>
        <v>7.6989487065990082E-3</v>
      </c>
      <c r="G532">
        <f>IF('Flight Input'!$AZ532,G531+F532*'Flight Input'!$AQ532,0)</f>
        <v>2.4135555715861902E-3</v>
      </c>
      <c r="I532">
        <f>C532-'Analysis raw'!$B$3</f>
        <v>2.6728255920623667E-2</v>
      </c>
      <c r="J532">
        <f>MEDIAN2(E532,'Analysis raw'!$B$12,2)</f>
        <v>3.6073717465704647E-2</v>
      </c>
      <c r="K532">
        <f>AVERAGE2(E532,'Analysis raw'!$B$18,2)</f>
        <v>3.6073717465704647E-2</v>
      </c>
      <c r="M532">
        <f>IF('Flight Input'!$AZ532,M531+E532*'Flight Input'!$AQ532,0)</f>
        <v>-2.9119598919058881E-3</v>
      </c>
      <c r="N532">
        <f>IF('Flight Input'!$AZ532,N531+M532*'Flight Input'!$AQ532,0)</f>
        <v>-1.4048223316283648E-3</v>
      </c>
      <c r="O532">
        <f>IF('Flight Input'!$AZ532,N532*'Analysis raw'!$B$4+'Analysis raw'!$B$5,0)</f>
        <v>0.48538187817408351</v>
      </c>
      <c r="P532">
        <f>O532-'Flight Input'!$AE532</f>
        <v>0.48538187817408351</v>
      </c>
      <c r="R532">
        <f>IF('Flight Input'!$AZ532,R531+J532*'Flight Input'!$AQ532,0)</f>
        <v>-2.9119598919058881E-3</v>
      </c>
      <c r="S532">
        <f>IF('Flight Input'!$AZ532,S531+R532*'Flight Input'!$AQ532,0)</f>
        <v>-1.4048223316283648E-3</v>
      </c>
      <c r="T532">
        <f>IF('Flight Input'!$AZ532,S532*'Analysis raw'!$B$13+'Analysis raw'!$B$14,0)</f>
        <v>0.48538187817408351</v>
      </c>
      <c r="U532">
        <f>T532-'Flight Input'!$AE532</f>
        <v>0.48538187817408351</v>
      </c>
      <c r="W532">
        <f>IF('Flight Input'!$AZ532,W531+K532*'Flight Input'!$AQ532,0)</f>
        <v>-2.9119598919058881E-3</v>
      </c>
      <c r="X532">
        <f>IF('Flight Input'!$AZ532,X531+W532*'Flight Input'!$AQ532,0)</f>
        <v>-1.4048223316283648E-3</v>
      </c>
      <c r="Y532">
        <f>IF('Flight Input'!$AZ532,X532*'Analysis raw'!$B$19+'Analysis raw'!$B$20,0)</f>
        <v>0.48538187817408351</v>
      </c>
      <c r="Z532">
        <f>Y532-'Flight Input'!$AE532</f>
        <v>0.48538187817408351</v>
      </c>
      <c r="AB532">
        <f>IF('Flight Input'!$AZ532,INTEGRAL2(E532,$B532,AB531,'Analysis raw'!$B$24),0)</f>
        <v>8.2846717094195877E-4</v>
      </c>
      <c r="AC532">
        <f>IF('Flight Input'!$AZ532,INTEGRAL2(AB532,$B532,AC531,'Analysis raw'!$B$25),0)</f>
        <v>-1.3632920035135432E-4</v>
      </c>
      <c r="AD532">
        <f>IF('Flight Input'!$AZ532,AC532*'Analysis raw'!$B$26+'Analysis raw'!$B$27,0)</f>
        <v>0.66594001515184531</v>
      </c>
      <c r="AE532">
        <f>AD532-'Flight Input'!$AE532</f>
        <v>0.66594001515184531</v>
      </c>
    </row>
    <row r="533" spans="1:31" x14ac:dyDescent="0.3">
      <c r="A533">
        <v>531</v>
      </c>
      <c r="B533">
        <f>'Flight Input'!T533</f>
        <v>10.620945999980904</v>
      </c>
      <c r="C533">
        <f>'Flight Input'!X533</f>
        <v>9.9520770312</v>
      </c>
      <c r="E533">
        <f>C533-'Analysis raw'!$B$2</f>
        <v>0.10328541226570387</v>
      </c>
      <c r="F533">
        <f>IF('Flight Input'!$AS533,F532+E533*'Flight Input'!$AQ533,0)</f>
        <v>9.8808530376338563E-3</v>
      </c>
      <c r="G533">
        <f>IF('Flight Input'!$AZ533,G532+F533*'Flight Input'!$AQ533,0)</f>
        <v>2.622288591711733E-3</v>
      </c>
      <c r="I533">
        <f>C533-'Analysis raw'!$B$3</f>
        <v>9.3939950720622889E-2</v>
      </c>
      <c r="J533">
        <f>MEDIAN2(E533,'Analysis raw'!$B$12,2)</f>
        <v>0.10328541226570387</v>
      </c>
      <c r="K533">
        <f>AVERAGE2(E533,'Analysis raw'!$B$18,2)</f>
        <v>0.10328541226570387</v>
      </c>
      <c r="M533">
        <f>IF('Flight Input'!$AZ533,M532+E533*'Flight Input'!$AQ533,0)</f>
        <v>-7.3005556087103914E-4</v>
      </c>
      <c r="N533">
        <f>IF('Flight Input'!$AZ533,N532+M533*'Flight Input'!$AQ533,0)</f>
        <v>-1.4202447553300082E-3</v>
      </c>
      <c r="O533">
        <f>IF('Flight Input'!$AZ533,N533*'Analysis raw'!$B$4+'Analysis raw'!$B$5,0)</f>
        <v>0.4853750923076548</v>
      </c>
      <c r="P533">
        <f>O533-'Flight Input'!$AE533</f>
        <v>0.4853750923076548</v>
      </c>
      <c r="R533">
        <f>IF('Flight Input'!$AZ533,R532+J533*'Flight Input'!$AQ533,0)</f>
        <v>-7.3005556087103914E-4</v>
      </c>
      <c r="S533">
        <f>IF('Flight Input'!$AZ533,S532+R533*'Flight Input'!$AQ533,0)</f>
        <v>-1.4202447553300082E-3</v>
      </c>
      <c r="T533">
        <f>IF('Flight Input'!$AZ533,S533*'Analysis raw'!$B$13+'Analysis raw'!$B$14,0)</f>
        <v>0.4853750923076548</v>
      </c>
      <c r="U533">
        <f>T533-'Flight Input'!$AE533</f>
        <v>0.4853750923076548</v>
      </c>
      <c r="W533">
        <f>IF('Flight Input'!$AZ533,W532+K533*'Flight Input'!$AQ533,0)</f>
        <v>-7.3005556087103914E-4</v>
      </c>
      <c r="X533">
        <f>IF('Flight Input'!$AZ533,X532+W533*'Flight Input'!$AQ533,0)</f>
        <v>-1.4202447553300082E-3</v>
      </c>
      <c r="Y533">
        <f>IF('Flight Input'!$AZ533,X533*'Analysis raw'!$B$19+'Analysis raw'!$B$20,0)</f>
        <v>0.4853750923076548</v>
      </c>
      <c r="Z533">
        <f>Y533-'Flight Input'!$AE533</f>
        <v>0.4853750923076548</v>
      </c>
      <c r="AB533">
        <f>IF('Flight Input'!$AZ533,INTEGRAL2(E533,$B533,AB532,'Analysis raw'!$B$24),0)</f>
        <v>1.0123149626184063E-3</v>
      </c>
      <c r="AC533">
        <f>IF('Flight Input'!$AZ533,INTEGRAL2(AB533,$B533,AC532,'Analysis raw'!$B$25),0)</f>
        <v>-1.1494404679620983E-4</v>
      </c>
      <c r="AD533">
        <f>IF('Flight Input'!$AZ533,AC533*'Analysis raw'!$B$26+'Analysis raw'!$B$27,0)</f>
        <v>0.66594942461940965</v>
      </c>
      <c r="AE533">
        <f>AD533-'Flight Input'!$AE533</f>
        <v>0.66594942461940965</v>
      </c>
    </row>
    <row r="534" spans="1:31" x14ac:dyDescent="0.3">
      <c r="A534">
        <v>532</v>
      </c>
      <c r="B534">
        <f>'Flight Input'!T534</f>
        <v>10.636505999951623</v>
      </c>
      <c r="C534">
        <f>'Flight Input'!X534</f>
        <v>9.7763401210000005</v>
      </c>
      <c r="E534">
        <f>C534-'Analysis raw'!$B$2</f>
        <v>-7.2451497934295617E-2</v>
      </c>
      <c r="F534">
        <f>IF('Flight Input'!$AS534,F533+E534*'Flight Input'!$AQ534,0)</f>
        <v>8.7535077318976525E-3</v>
      </c>
      <c r="G534">
        <f>IF('Flight Input'!$AZ534,G533+F534*'Flight Input'!$AQ534,0)</f>
        <v>2.7584931717637507E-3</v>
      </c>
      <c r="I534">
        <f>C534-'Analysis raw'!$B$3</f>
        <v>-8.1796959479376596E-2</v>
      </c>
      <c r="J534">
        <f>MEDIAN2(E534,'Analysis raw'!$B$12,2)</f>
        <v>-7.2451497934295617E-2</v>
      </c>
      <c r="K534">
        <f>AVERAGE2(E534,'Analysis raw'!$B$18,2)</f>
        <v>-7.2451497934295617E-2</v>
      </c>
      <c r="M534">
        <f>IF('Flight Input'!$AZ534,M533+E534*'Flight Input'!$AQ534,0)</f>
        <v>-1.8574008666072425E-3</v>
      </c>
      <c r="N534">
        <f>IF('Flight Input'!$AZ534,N533+M534*'Flight Input'!$AQ534,0)</f>
        <v>-1.4491459127600307E-3</v>
      </c>
      <c r="O534">
        <f>IF('Flight Input'!$AZ534,N534*'Analysis raw'!$B$4+'Analysis raw'!$B$5,0)</f>
        <v>0.48536237579838559</v>
      </c>
      <c r="P534">
        <f>O534-'Flight Input'!$AE534</f>
        <v>0.48536237579838559</v>
      </c>
      <c r="R534">
        <f>IF('Flight Input'!$AZ534,R533+J534*'Flight Input'!$AQ534,0)</f>
        <v>-1.8574008666072425E-3</v>
      </c>
      <c r="S534">
        <f>IF('Flight Input'!$AZ534,S533+R534*'Flight Input'!$AQ534,0)</f>
        <v>-1.4491459127600307E-3</v>
      </c>
      <c r="T534">
        <f>IF('Flight Input'!$AZ534,S534*'Analysis raw'!$B$13+'Analysis raw'!$B$14,0)</f>
        <v>0.48536237579838559</v>
      </c>
      <c r="U534">
        <f>T534-'Flight Input'!$AE534</f>
        <v>0.48536237579838559</v>
      </c>
      <c r="W534">
        <f>IF('Flight Input'!$AZ534,W533+K534*'Flight Input'!$AQ534,0)</f>
        <v>-1.8574008666072425E-3</v>
      </c>
      <c r="X534">
        <f>IF('Flight Input'!$AZ534,X533+W534*'Flight Input'!$AQ534,0)</f>
        <v>-1.4491459127600307E-3</v>
      </c>
      <c r="Y534">
        <f>IF('Flight Input'!$AZ534,X534*'Analysis raw'!$B$19+'Analysis raw'!$B$20,0)</f>
        <v>0.48536237579838559</v>
      </c>
      <c r="Z534">
        <f>Y534-'Flight Input'!$AE534</f>
        <v>0.48536237579838559</v>
      </c>
      <c r="AB534">
        <f>IF('Flight Input'!$AZ534,INTEGRAL2(E534,$B534,AB533,'Analysis raw'!$B$24),0)</f>
        <v>6.9776932952678172E-3</v>
      </c>
      <c r="AC534">
        <f>IF('Flight Input'!$AZ534,INTEGRAL2(AB534,$B534,AC533,'Analysis raw'!$B$25),0)</f>
        <v>-6.371139326154899E-6</v>
      </c>
      <c r="AD534">
        <f>IF('Flight Input'!$AZ534,AC534*'Analysis raw'!$B$26+'Analysis raw'!$B$27,0)</f>
        <v>0.66599719669869639</v>
      </c>
      <c r="AE534">
        <f>AD534-'Flight Input'!$AE534</f>
        <v>0.66599719669869639</v>
      </c>
    </row>
    <row r="535" spans="1:31" x14ac:dyDescent="0.3">
      <c r="A535">
        <v>533</v>
      </c>
      <c r="B535">
        <f>'Flight Input'!T535</f>
        <v>10.660448999959044</v>
      </c>
      <c r="C535">
        <f>'Flight Input'!X535</f>
        <v>9.7722803542000012</v>
      </c>
      <c r="E535">
        <f>C535-'Analysis raw'!$B$2</f>
        <v>-7.6511264734294926E-2</v>
      </c>
      <c r="F535">
        <f>IF('Flight Input'!$AS535,F534+E535*'Flight Input'!$AQ535,0)</f>
        <v>6.9215985197966564E-3</v>
      </c>
      <c r="G535">
        <f>IF('Flight Input'!$AZ535,G534+F535*'Flight Input'!$AQ535,0)</f>
        <v>2.9242170051746058E-3</v>
      </c>
      <c r="I535">
        <f>C535-'Analysis raw'!$B$3</f>
        <v>-8.5856726279375906E-2</v>
      </c>
      <c r="J535">
        <f>MEDIAN2(E535,'Analysis raw'!$B$12,2)</f>
        <v>-7.6511264734294926E-2</v>
      </c>
      <c r="K535">
        <f>AVERAGE2(E535,'Analysis raw'!$B$18,2)</f>
        <v>-7.6511264734294926E-2</v>
      </c>
      <c r="M535">
        <f>IF('Flight Input'!$AZ535,M534+E535*'Flight Input'!$AQ535,0)</f>
        <v>-3.689310078708239E-3</v>
      </c>
      <c r="N535">
        <f>IF('Flight Input'!$AZ535,N534+M535*'Flight Input'!$AQ535,0)</f>
        <v>-1.5374790640019197E-3</v>
      </c>
      <c r="O535">
        <f>IF('Flight Input'!$AZ535,N535*'Analysis raw'!$B$4+'Analysis raw'!$B$5,0)</f>
        <v>0.48532350921183914</v>
      </c>
      <c r="P535">
        <f>O535-'Flight Input'!$AE535</f>
        <v>0.48532350921183914</v>
      </c>
      <c r="R535">
        <f>IF('Flight Input'!$AZ535,R534+J535*'Flight Input'!$AQ535,0)</f>
        <v>-3.689310078708239E-3</v>
      </c>
      <c r="S535">
        <f>IF('Flight Input'!$AZ535,S534+R535*'Flight Input'!$AQ535,0)</f>
        <v>-1.5374790640019197E-3</v>
      </c>
      <c r="T535">
        <f>IF('Flight Input'!$AZ535,S535*'Analysis raw'!$B$13+'Analysis raw'!$B$14,0)</f>
        <v>0.48532350921183914</v>
      </c>
      <c r="U535">
        <f>T535-'Flight Input'!$AE535</f>
        <v>0.48532350921183914</v>
      </c>
      <c r="W535">
        <f>IF('Flight Input'!$AZ535,W534+K535*'Flight Input'!$AQ535,0)</f>
        <v>-3.689310078708239E-3</v>
      </c>
      <c r="X535">
        <f>IF('Flight Input'!$AZ535,X534+W535*'Flight Input'!$AQ535,0)</f>
        <v>-1.5374790640019197E-3</v>
      </c>
      <c r="Y535">
        <f>IF('Flight Input'!$AZ535,X535*'Analysis raw'!$B$19+'Analysis raw'!$B$20,0)</f>
        <v>0.48532350921183914</v>
      </c>
      <c r="Z535">
        <f>Y535-'Flight Input'!$AE535</f>
        <v>0.48532350921183914</v>
      </c>
      <c r="AB535">
        <f>IF('Flight Input'!$AZ535,INTEGRAL2(E535,$B535,AB534,'Analysis raw'!$B$24),0)</f>
        <v>5.2522675459580077E-3</v>
      </c>
      <c r="AC535">
        <f>IF('Flight Input'!$AZ535,INTEGRAL2(AB535,$B535,AC534,'Analysis raw'!$B$25),0)</f>
        <v>1.1938390256569359E-4</v>
      </c>
      <c r="AD535">
        <f>IF('Flight Input'!$AZ535,AC535*'Analysis raw'!$B$26+'Analysis raw'!$B$27,0)</f>
        <v>0.66605252891712885</v>
      </c>
      <c r="AE535">
        <f>AD535-'Flight Input'!$AE535</f>
        <v>0.66605252891712885</v>
      </c>
    </row>
    <row r="536" spans="1:31" x14ac:dyDescent="0.3">
      <c r="A536">
        <v>534</v>
      </c>
      <c r="B536">
        <f>'Flight Input'!T536</f>
        <v>10.680596000049263</v>
      </c>
      <c r="C536">
        <f>'Flight Input'!X536</f>
        <v>9.940289978800001</v>
      </c>
      <c r="E536">
        <f>C536-'Analysis raw'!$B$2</f>
        <v>9.149835986570487E-2</v>
      </c>
      <c r="F536">
        <f>IF('Flight Input'!$AS536,F535+E536*'Flight Input'!$AQ536,0)</f>
        <v>8.7650159842659094E-3</v>
      </c>
      <c r="G536">
        <f>IF('Flight Input'!$AZ536,G535+F536*'Flight Input'!$AQ536,0)</f>
        <v>3.1008057830003827E-3</v>
      </c>
      <c r="I536">
        <f>C536-'Analysis raw'!$B$3</f>
        <v>8.2152898320623891E-2</v>
      </c>
      <c r="J536">
        <f>MEDIAN2(E536,'Analysis raw'!$B$12,2)</f>
        <v>9.149835986570487E-2</v>
      </c>
      <c r="K536">
        <f>AVERAGE2(E536,'Analysis raw'!$B$18,2)</f>
        <v>9.149835986570487E-2</v>
      </c>
      <c r="M536">
        <f>IF('Flight Input'!$AZ536,M535+E536*'Flight Input'!$AQ536,0)</f>
        <v>-1.8458926142389852E-3</v>
      </c>
      <c r="N536">
        <f>IF('Flight Input'!$AZ536,N535+M536*'Flight Input'!$AQ536,0)</f>
        <v>-1.5746682626675273E-3</v>
      </c>
      <c r="O536">
        <f>IF('Flight Input'!$AZ536,N536*'Analysis raw'!$B$4+'Analysis raw'!$B$5,0)</f>
        <v>0.48530714596442626</v>
      </c>
      <c r="P536">
        <f>O536-'Flight Input'!$AE536</f>
        <v>0.48530714596442626</v>
      </c>
      <c r="R536">
        <f>IF('Flight Input'!$AZ536,R535+J536*'Flight Input'!$AQ536,0)</f>
        <v>-1.8458926142389852E-3</v>
      </c>
      <c r="S536">
        <f>IF('Flight Input'!$AZ536,S535+R536*'Flight Input'!$AQ536,0)</f>
        <v>-1.5746682626675273E-3</v>
      </c>
      <c r="T536">
        <f>IF('Flight Input'!$AZ536,S536*'Analysis raw'!$B$13+'Analysis raw'!$B$14,0)</f>
        <v>0.48530714596442626</v>
      </c>
      <c r="U536">
        <f>T536-'Flight Input'!$AE536</f>
        <v>0.48530714596442626</v>
      </c>
      <c r="W536">
        <f>IF('Flight Input'!$AZ536,W535+K536*'Flight Input'!$AQ536,0)</f>
        <v>-1.8458926142389852E-3</v>
      </c>
      <c r="X536">
        <f>IF('Flight Input'!$AZ536,X535+W536*'Flight Input'!$AQ536,0)</f>
        <v>-1.5746682626675273E-3</v>
      </c>
      <c r="Y536">
        <f>IF('Flight Input'!$AZ536,X536*'Analysis raw'!$B$19+'Analysis raw'!$B$20,0)</f>
        <v>0.48530714596442626</v>
      </c>
      <c r="Z536">
        <f>Y536-'Flight Input'!$AE536</f>
        <v>0.48530714596442626</v>
      </c>
      <c r="AB536">
        <f>IF('Flight Input'!$AZ536,INTEGRAL2(E536,$B536,AB535,'Analysis raw'!$B$24),0)</f>
        <v>1.858674846317388E-3</v>
      </c>
      <c r="AC536">
        <f>IF('Flight Input'!$AZ536,INTEGRAL2(AB536,$B536,AC535,'Analysis raw'!$B$25),0)</f>
        <v>1.5683062486213794E-4</v>
      </c>
      <c r="AD536">
        <f>IF('Flight Input'!$AZ536,AC536*'Analysis raw'!$B$26+'Analysis raw'!$B$27,0)</f>
        <v>0.6660690054749393</v>
      </c>
      <c r="AE536">
        <f>AD536-'Flight Input'!$AE536</f>
        <v>0.6660690054749393</v>
      </c>
    </row>
    <row r="537" spans="1:31" x14ac:dyDescent="0.3">
      <c r="A537">
        <v>535</v>
      </c>
      <c r="B537">
        <f>'Flight Input'!T537</f>
        <v>10.695705999969505</v>
      </c>
      <c r="C537">
        <f>'Flight Input'!X537</f>
        <v>9.8690773544000017</v>
      </c>
      <c r="E537">
        <f>C537-'Analysis raw'!$B$2</f>
        <v>2.0285735465705557E-2</v>
      </c>
      <c r="F537">
        <f>IF('Flight Input'!$AS537,F536+E537*'Flight Input'!$AQ537,0)</f>
        <v>9.0715334455347615E-3</v>
      </c>
      <c r="G537">
        <f>IF('Flight Input'!$AZ537,G536+F537*'Flight Input'!$AQ537,0)</f>
        <v>3.2378766526388815E-3</v>
      </c>
      <c r="I537">
        <f>C537-'Analysis raw'!$B$3</f>
        <v>1.0940273920624577E-2</v>
      </c>
      <c r="J537">
        <f>MEDIAN2(E537,'Analysis raw'!$B$12,2)</f>
        <v>2.0285735465705557E-2</v>
      </c>
      <c r="K537">
        <f>AVERAGE2(E537,'Analysis raw'!$B$18,2)</f>
        <v>2.0285735465705557E-2</v>
      </c>
      <c r="M537">
        <f>IF('Flight Input'!$AZ537,M536+E537*'Flight Input'!$AQ537,0)</f>
        <v>-1.5393751529701335E-3</v>
      </c>
      <c r="N537">
        <f>IF('Flight Input'!$AZ537,N536+M537*'Flight Input'!$AQ537,0)</f>
        <v>-1.5979282211061277E-3</v>
      </c>
      <c r="O537">
        <f>IF('Flight Input'!$AZ537,N537*'Analysis raw'!$B$4+'Analysis raw'!$B$5,0)</f>
        <v>0.48529691158271326</v>
      </c>
      <c r="P537">
        <f>O537-'Flight Input'!$AE537</f>
        <v>0.48529691158271326</v>
      </c>
      <c r="R537">
        <f>IF('Flight Input'!$AZ537,R536+J537*'Flight Input'!$AQ537,0)</f>
        <v>-1.5393751529701335E-3</v>
      </c>
      <c r="S537">
        <f>IF('Flight Input'!$AZ537,S536+R537*'Flight Input'!$AQ537,0)</f>
        <v>-1.5979282211061277E-3</v>
      </c>
      <c r="T537">
        <f>IF('Flight Input'!$AZ537,S537*'Analysis raw'!$B$13+'Analysis raw'!$B$14,0)</f>
        <v>0.48529691158271326</v>
      </c>
      <c r="U537">
        <f>T537-'Flight Input'!$AE537</f>
        <v>0.48529691158271326</v>
      </c>
      <c r="W537">
        <f>IF('Flight Input'!$AZ537,W536+K537*'Flight Input'!$AQ537,0)</f>
        <v>-1.5393751529701335E-3</v>
      </c>
      <c r="X537">
        <f>IF('Flight Input'!$AZ537,X536+W537*'Flight Input'!$AQ537,0)</f>
        <v>-1.5979282211061277E-3</v>
      </c>
      <c r="Y537">
        <f>IF('Flight Input'!$AZ537,X537*'Analysis raw'!$B$19+'Analysis raw'!$B$20,0)</f>
        <v>0.48529691158271326</v>
      </c>
      <c r="Z537">
        <f>Y537-'Flight Input'!$AE537</f>
        <v>0.48529691158271326</v>
      </c>
      <c r="AB537">
        <f>IF('Flight Input'!$AZ537,INTEGRAL2(E537,$B537,AB536,'Analysis raw'!$B$24),0)</f>
        <v>5.1249228409590477E-3</v>
      </c>
      <c r="AC537">
        <f>IF('Flight Input'!$AZ537,INTEGRAL2(AB537,$B537,AC536,'Analysis raw'!$B$25),0)</f>
        <v>2.3426820858027316E-4</v>
      </c>
      <c r="AD537">
        <f>IF('Flight Input'!$AZ537,AC537*'Analysis raw'!$B$26+'Analysis raw'!$B$27,0)</f>
        <v>0.66610307801177526</v>
      </c>
      <c r="AE537">
        <f>AD537-'Flight Input'!$AE537</f>
        <v>0.66610307801177526</v>
      </c>
    </row>
    <row r="538" spans="1:31" x14ac:dyDescent="0.3">
      <c r="A538">
        <v>536</v>
      </c>
      <c r="B538">
        <f>'Flight Input'!T538</f>
        <v>10.716191999963485</v>
      </c>
      <c r="C538">
        <f>'Flight Input'!X538</f>
        <v>9.9331510651999988</v>
      </c>
      <c r="E538">
        <f>C538-'Analysis raw'!$B$2</f>
        <v>8.4359446265702687E-2</v>
      </c>
      <c r="F538">
        <f>IF('Flight Input'!$AS538,F537+E538*'Flight Input'!$AQ538,0)</f>
        <v>1.0799721061226097E-2</v>
      </c>
      <c r="G538">
        <f>IF('Flight Input'!$AZ538,G537+F538*'Flight Input'!$AQ538,0)</f>
        <v>3.4591197382341445E-3</v>
      </c>
      <c r="I538">
        <f>C538-'Analysis raw'!$B$3</f>
        <v>7.5013984720621707E-2</v>
      </c>
      <c r="J538">
        <f>MEDIAN2(E538,'Analysis raw'!$B$12,2)</f>
        <v>8.4359446265702687E-2</v>
      </c>
      <c r="K538">
        <f>AVERAGE2(E538,'Analysis raw'!$B$18,2)</f>
        <v>8.4359446265702687E-2</v>
      </c>
      <c r="M538">
        <f>IF('Flight Input'!$AZ538,M537+E538*'Flight Input'!$AQ538,0)</f>
        <v>1.8881246272120207E-4</v>
      </c>
      <c r="N538">
        <f>IF('Flight Input'!$AZ538,N537+M538*'Flight Input'!$AQ538,0)</f>
        <v>-1.5940602089959579E-3</v>
      </c>
      <c r="O538">
        <f>IF('Flight Input'!$AZ538,N538*'Analysis raw'!$B$4+'Analysis raw'!$B$5,0)</f>
        <v>0.48529861350804177</v>
      </c>
      <c r="P538">
        <f>O538-'Flight Input'!$AE538</f>
        <v>0.48529861350804177</v>
      </c>
      <c r="R538">
        <f>IF('Flight Input'!$AZ538,R537+J538*'Flight Input'!$AQ538,0)</f>
        <v>1.8881246272120207E-4</v>
      </c>
      <c r="S538">
        <f>IF('Flight Input'!$AZ538,S537+R538*'Flight Input'!$AQ538,0)</f>
        <v>-1.5940602089959579E-3</v>
      </c>
      <c r="T538">
        <f>IF('Flight Input'!$AZ538,S538*'Analysis raw'!$B$13+'Analysis raw'!$B$14,0)</f>
        <v>0.48529861350804177</v>
      </c>
      <c r="U538">
        <f>T538-'Flight Input'!$AE538</f>
        <v>0.48529861350804177</v>
      </c>
      <c r="W538">
        <f>IF('Flight Input'!$AZ538,W537+K538*'Flight Input'!$AQ538,0)</f>
        <v>1.8881246272120207E-4</v>
      </c>
      <c r="X538">
        <f>IF('Flight Input'!$AZ538,X537+W538*'Flight Input'!$AQ538,0)</f>
        <v>-1.5940602089959579E-3</v>
      </c>
      <c r="Y538">
        <f>IF('Flight Input'!$AZ538,X538*'Analysis raw'!$B$19+'Analysis raw'!$B$20,0)</f>
        <v>0.48529861350804177</v>
      </c>
      <c r="Z538">
        <f>Y538-'Flight Input'!$AE538</f>
        <v>0.48529861350804177</v>
      </c>
      <c r="AB538">
        <f>IF('Flight Input'!$AZ538,INTEGRAL2(E538,$B538,AB537,'Analysis raw'!$B$24),0)</f>
        <v>4.8889256282689166E-3</v>
      </c>
      <c r="AC538">
        <f>IF('Flight Input'!$AZ538,INTEGRAL2(AB538,$B538,AC537,'Analysis raw'!$B$25),0)</f>
        <v>3.344227389715585E-4</v>
      </c>
      <c r="AD538">
        <f>IF('Flight Input'!$AZ538,AC538*'Analysis raw'!$B$26+'Analysis raw'!$B$27,0)</f>
        <v>0.66614714600514746</v>
      </c>
      <c r="AE538">
        <f>AD538-'Flight Input'!$AE538</f>
        <v>0.66614714600514746</v>
      </c>
    </row>
    <row r="539" spans="1:31" x14ac:dyDescent="0.3">
      <c r="A539">
        <v>537</v>
      </c>
      <c r="B539">
        <f>'Flight Input'!T539</f>
        <v>10.737490999978036</v>
      </c>
      <c r="C539">
        <f>'Flight Input'!X539</f>
        <v>9.8944067690000015</v>
      </c>
      <c r="E539">
        <f>C539-'Analysis raw'!$B$2</f>
        <v>4.5615150065705379E-2</v>
      </c>
      <c r="F539">
        <f>IF('Flight Input'!$AS539,F538+E539*'Flight Input'!$AQ539,0)</f>
        <v>1.1771278143139302E-2</v>
      </c>
      <c r="G539">
        <f>IF('Flight Input'!$AZ539,G538+F539*'Flight Input'!$AQ539,0)</f>
        <v>3.7098361915761523E-3</v>
      </c>
      <c r="I539">
        <f>C539-'Analysis raw'!$B$3</f>
        <v>3.6269688520624399E-2</v>
      </c>
      <c r="J539">
        <f>MEDIAN2(E539,'Analysis raw'!$B$12,2)</f>
        <v>4.5615150065705379E-2</v>
      </c>
      <c r="K539">
        <f>AVERAGE2(E539,'Analysis raw'!$B$18,2)</f>
        <v>4.5615150065705379E-2</v>
      </c>
      <c r="M539">
        <f>IF('Flight Input'!$AZ539,M538+E539*'Flight Input'!$AQ539,0)</f>
        <v>1.1603695446344062E-3</v>
      </c>
      <c r="N539">
        <f>IF('Flight Input'!$AZ539,N538+M539*'Flight Input'!$AQ539,0)</f>
        <v>-1.5693454980479052E-3</v>
      </c>
      <c r="O539">
        <f>IF('Flight Input'!$AZ539,N539*'Analysis raw'!$B$4+'Analysis raw'!$B$5,0)</f>
        <v>0.48530948798085893</v>
      </c>
      <c r="P539">
        <f>O539-'Flight Input'!$AE539</f>
        <v>0.48530948798085893</v>
      </c>
      <c r="R539">
        <f>IF('Flight Input'!$AZ539,R538+J539*'Flight Input'!$AQ539,0)</f>
        <v>1.1603695446344062E-3</v>
      </c>
      <c r="S539">
        <f>IF('Flight Input'!$AZ539,S538+R539*'Flight Input'!$AQ539,0)</f>
        <v>-1.5693454980479052E-3</v>
      </c>
      <c r="T539">
        <f>IF('Flight Input'!$AZ539,S539*'Analysis raw'!$B$13+'Analysis raw'!$B$14,0)</f>
        <v>0.48530948798085893</v>
      </c>
      <c r="U539">
        <f>T539-'Flight Input'!$AE539</f>
        <v>0.48530948798085893</v>
      </c>
      <c r="W539">
        <f>IF('Flight Input'!$AZ539,W538+K539*'Flight Input'!$AQ539,0)</f>
        <v>1.1603695446344062E-3</v>
      </c>
      <c r="X539">
        <f>IF('Flight Input'!$AZ539,X538+W539*'Flight Input'!$AQ539,0)</f>
        <v>-1.5693454980479052E-3</v>
      </c>
      <c r="Y539">
        <f>IF('Flight Input'!$AZ539,X539*'Analysis raw'!$B$19+'Analysis raw'!$B$20,0)</f>
        <v>0.48530948798085893</v>
      </c>
      <c r="Z539">
        <f>Y539-'Flight Input'!$AE539</f>
        <v>0.48530948798085893</v>
      </c>
      <c r="AB539">
        <f>IF('Flight Input'!$AZ539,INTEGRAL2(E539,$B539,AB538,'Analysis raw'!$B$24),0)</f>
        <v>7.0028564365061568E-3</v>
      </c>
      <c r="AC539">
        <f>IF('Flight Input'!$AZ539,INTEGRAL2(AB539,$B539,AC538,'Analysis raw'!$B$25),0)</f>
        <v>4.835765783146016E-4</v>
      </c>
      <c r="AD539">
        <f>IF('Flight Input'!$AZ539,AC539*'Analysis raw'!$B$26+'Analysis raw'!$B$27,0)</f>
        <v>0.6662127736944583</v>
      </c>
      <c r="AE539">
        <f>AD539-'Flight Input'!$AE539</f>
        <v>0.6662127736944583</v>
      </c>
    </row>
    <row r="540" spans="1:31" x14ac:dyDescent="0.3">
      <c r="A540">
        <v>538</v>
      </c>
      <c r="B540">
        <f>'Flight Input'!T540</f>
        <v>10.760299999965355</v>
      </c>
      <c r="C540">
        <f>'Flight Input'!X540</f>
        <v>9.9667373002000001</v>
      </c>
      <c r="E540">
        <f>C540-'Analysis raw'!$B$2</f>
        <v>0.11794568126570404</v>
      </c>
      <c r="F540">
        <f>IF('Flight Input'!$AS540,F539+E540*'Flight Input'!$AQ540,0)</f>
        <v>1.446150118563309E-2</v>
      </c>
      <c r="G540">
        <f>IF('Flight Input'!$AZ540,G539+F540*'Flight Input'!$AQ540,0)</f>
        <v>4.0396885719358724E-3</v>
      </c>
      <c r="I540">
        <f>C540-'Analysis raw'!$B$3</f>
        <v>0.10860021972062306</v>
      </c>
      <c r="J540">
        <f>MEDIAN2(E540,'Analysis raw'!$B$12,2)</f>
        <v>0.11794568126570404</v>
      </c>
      <c r="K540">
        <f>AVERAGE2(E540,'Analysis raw'!$B$18,2)</f>
        <v>0.11794568126570404</v>
      </c>
      <c r="M540">
        <f>IF('Flight Input'!$AZ540,M539+E540*'Flight Input'!$AQ540,0)</f>
        <v>3.8505925871281936E-3</v>
      </c>
      <c r="N540">
        <f>IF('Flight Input'!$AZ540,N539+M540*'Flight Input'!$AQ540,0)</f>
        <v>-1.4815173317769272E-3</v>
      </c>
      <c r="O540">
        <f>IF('Flight Input'!$AZ540,N540*'Analysis raw'!$B$4+'Analysis raw'!$B$5,0)</f>
        <v>0.48534813237401814</v>
      </c>
      <c r="P540">
        <f>O540-'Flight Input'!$AE540</f>
        <v>0.48534813237401814</v>
      </c>
      <c r="R540">
        <f>IF('Flight Input'!$AZ540,R539+J540*'Flight Input'!$AQ540,0)</f>
        <v>3.8505925871281936E-3</v>
      </c>
      <c r="S540">
        <f>IF('Flight Input'!$AZ540,S539+R540*'Flight Input'!$AQ540,0)</f>
        <v>-1.4815173317769272E-3</v>
      </c>
      <c r="T540">
        <f>IF('Flight Input'!$AZ540,S540*'Analysis raw'!$B$13+'Analysis raw'!$B$14,0)</f>
        <v>0.48534813237401814</v>
      </c>
      <c r="U540">
        <f>T540-'Flight Input'!$AE540</f>
        <v>0.48534813237401814</v>
      </c>
      <c r="W540">
        <f>IF('Flight Input'!$AZ540,W539+K540*'Flight Input'!$AQ540,0)</f>
        <v>3.8505925871281936E-3</v>
      </c>
      <c r="X540">
        <f>IF('Flight Input'!$AZ540,X539+W540*'Flight Input'!$AQ540,0)</f>
        <v>-1.4815173317769272E-3</v>
      </c>
      <c r="Y540">
        <f>IF('Flight Input'!$AZ540,X540*'Analysis raw'!$B$19+'Analysis raw'!$B$20,0)</f>
        <v>0.48534813237401814</v>
      </c>
      <c r="Z540">
        <f>Y540-'Flight Input'!$AE540</f>
        <v>0.48534813237401814</v>
      </c>
      <c r="AB540">
        <f>IF('Flight Input'!$AZ540,INTEGRAL2(E540,$B540,AB539,'Analysis raw'!$B$24),0)</f>
        <v>7.7016035870777714E-3</v>
      </c>
      <c r="AC540">
        <f>IF('Flight Input'!$AZ540,INTEGRAL2(AB540,$B540,AC539,'Analysis raw'!$B$25),0)</f>
        <v>6.592424544345953E-4</v>
      </c>
      <c r="AD540">
        <f>IF('Flight Input'!$AZ540,AC540*'Analysis raw'!$B$26+'Analysis raw'!$B$27,0)</f>
        <v>0.66629006667995117</v>
      </c>
      <c r="AE540">
        <f>AD540-'Flight Input'!$AE540</f>
        <v>0.66629006667995117</v>
      </c>
    </row>
    <row r="541" spans="1:31" x14ac:dyDescent="0.3">
      <c r="A541">
        <v>539</v>
      </c>
      <c r="B541">
        <f>'Flight Input'!T541</f>
        <v>10.775747000006959</v>
      </c>
      <c r="C541">
        <f>'Flight Input'!X541</f>
        <v>9.9167256802000008</v>
      </c>
      <c r="E541">
        <f>C541-'Analysis raw'!$B$2</f>
        <v>6.7934061265704671E-2</v>
      </c>
      <c r="F541">
        <f>IF('Flight Input'!$AS541,F540+E541*'Flight Input'!$AQ541,0)</f>
        <v>1.5510878632830762E-2</v>
      </c>
      <c r="G541">
        <f>IF('Flight Input'!$AZ541,G540+F541*'Flight Input'!$AQ541,0)</f>
        <v>4.2792851148225246E-3</v>
      </c>
      <c r="I541">
        <f>C541-'Analysis raw'!$B$3</f>
        <v>5.8588599720623691E-2</v>
      </c>
      <c r="J541">
        <f>MEDIAN2(E541,'Analysis raw'!$B$12,2)</f>
        <v>6.7934061265704671E-2</v>
      </c>
      <c r="K541">
        <f>AVERAGE2(E541,'Analysis raw'!$B$18,2)</f>
        <v>6.7934061265704671E-2</v>
      </c>
      <c r="M541">
        <f>IF('Flight Input'!$AZ541,M540+E541*'Flight Input'!$AQ541,0)</f>
        <v>4.8999700343258651E-3</v>
      </c>
      <c r="N541">
        <f>IF('Flight Input'!$AZ541,N540+M541*'Flight Input'!$AQ541,0)</f>
        <v>-1.4058274944528371E-3</v>
      </c>
      <c r="O541">
        <f>IF('Flight Input'!$AZ541,N541*'Analysis raw'!$B$4+'Analysis raw'!$B$5,0)</f>
        <v>0.48538143590244076</v>
      </c>
      <c r="P541">
        <f>O541-'Flight Input'!$AE541</f>
        <v>0.48538143590244076</v>
      </c>
      <c r="R541">
        <f>IF('Flight Input'!$AZ541,R540+J541*'Flight Input'!$AQ541,0)</f>
        <v>4.8999700343258651E-3</v>
      </c>
      <c r="S541">
        <f>IF('Flight Input'!$AZ541,S540+R541*'Flight Input'!$AQ541,0)</f>
        <v>-1.4058274944528371E-3</v>
      </c>
      <c r="T541">
        <f>IF('Flight Input'!$AZ541,S541*'Analysis raw'!$B$13+'Analysis raw'!$B$14,0)</f>
        <v>0.48538143590244076</v>
      </c>
      <c r="U541">
        <f>T541-'Flight Input'!$AE541</f>
        <v>0.48538143590244076</v>
      </c>
      <c r="W541">
        <f>IF('Flight Input'!$AZ541,W540+K541*'Flight Input'!$AQ541,0)</f>
        <v>4.8999700343258651E-3</v>
      </c>
      <c r="X541">
        <f>IF('Flight Input'!$AZ541,X540+W541*'Flight Input'!$AQ541,0)</f>
        <v>-1.4058274944528371E-3</v>
      </c>
      <c r="Y541">
        <f>IF('Flight Input'!$AZ541,X541*'Analysis raw'!$B$19+'Analysis raw'!$B$20,0)</f>
        <v>0.48538143590244076</v>
      </c>
      <c r="Z541">
        <f>Y541-'Flight Input'!$AE541</f>
        <v>0.48538143590244076</v>
      </c>
      <c r="AB541">
        <f>IF('Flight Input'!$AZ541,INTEGRAL2(E541,$B541,AB540,'Analysis raw'!$B$24),0)</f>
        <v>1.0784210611242429E-2</v>
      </c>
      <c r="AC541">
        <f>IF('Flight Input'!$AZ541,INTEGRAL2(AB541,$B541,AC540,'Analysis raw'!$B$25),0)</f>
        <v>8.2582615619512388E-4</v>
      </c>
      <c r="AD541">
        <f>IF('Flight Input'!$AZ541,AC541*'Analysis raw'!$B$26+'Analysis raw'!$B$27,0)</f>
        <v>0.66636336350872583</v>
      </c>
      <c r="AE541">
        <f>AD541-'Flight Input'!$AE541</f>
        <v>0.66636336350872583</v>
      </c>
    </row>
    <row r="542" spans="1:31" x14ac:dyDescent="0.3">
      <c r="A542">
        <v>540</v>
      </c>
      <c r="B542">
        <f>'Flight Input'!T542</f>
        <v>10.796753000002354</v>
      </c>
      <c r="C542">
        <f>'Flight Input'!X542</f>
        <v>9.8329120888000006</v>
      </c>
      <c r="E542">
        <f>C542-'Analysis raw'!$B$2</f>
        <v>-1.587953013429555E-2</v>
      </c>
      <c r="F542">
        <f>IF('Flight Input'!$AS542,F541+E542*'Flight Input'!$AQ542,0)</f>
        <v>1.5177313222902866E-2</v>
      </c>
      <c r="G542">
        <f>IF('Flight Input'!$AZ542,G541+F542*'Flight Input'!$AQ542,0)</f>
        <v>4.5980997563129389E-3</v>
      </c>
      <c r="I542">
        <f>C542-'Analysis raw'!$B$3</f>
        <v>-2.5224991679376529E-2</v>
      </c>
      <c r="J542">
        <f>MEDIAN2(E542,'Analysis raw'!$B$12,2)</f>
        <v>-1.587953013429555E-2</v>
      </c>
      <c r="K542">
        <f>AVERAGE2(E542,'Analysis raw'!$B$18,2)</f>
        <v>-1.587953013429555E-2</v>
      </c>
      <c r="M542">
        <f>IF('Flight Input'!$AZ542,M541+E542*'Flight Input'!$AQ542,0)</f>
        <v>4.5664046243979696E-3</v>
      </c>
      <c r="N542">
        <f>IF('Flight Input'!$AZ542,N541+M542*'Flight Input'!$AQ542,0)</f>
        <v>-1.3099055989337592E-3</v>
      </c>
      <c r="O542">
        <f>IF('Flight Input'!$AZ542,N542*'Analysis raw'!$B$4+'Analysis raw'!$B$5,0)</f>
        <v>0.48542364153646911</v>
      </c>
      <c r="P542">
        <f>O542-'Flight Input'!$AE542</f>
        <v>0.48542364153646911</v>
      </c>
      <c r="R542">
        <f>IF('Flight Input'!$AZ542,R541+J542*'Flight Input'!$AQ542,0)</f>
        <v>4.5664046243979696E-3</v>
      </c>
      <c r="S542">
        <f>IF('Flight Input'!$AZ542,S541+R542*'Flight Input'!$AQ542,0)</f>
        <v>-1.3099055989337592E-3</v>
      </c>
      <c r="T542">
        <f>IF('Flight Input'!$AZ542,S542*'Analysis raw'!$B$13+'Analysis raw'!$B$14,0)</f>
        <v>0.48542364153646911</v>
      </c>
      <c r="U542">
        <f>T542-'Flight Input'!$AE542</f>
        <v>0.48542364153646911</v>
      </c>
      <c r="W542">
        <f>IF('Flight Input'!$AZ542,W541+K542*'Flight Input'!$AQ542,0)</f>
        <v>4.5664046243979696E-3</v>
      </c>
      <c r="X542">
        <f>IF('Flight Input'!$AZ542,X541+W542*'Flight Input'!$AQ542,0)</f>
        <v>-1.3099055989337592E-3</v>
      </c>
      <c r="Y542">
        <f>IF('Flight Input'!$AZ542,X542*'Analysis raw'!$B$19+'Analysis raw'!$B$20,0)</f>
        <v>0.48542364153646911</v>
      </c>
      <c r="Z542">
        <f>Y542-'Flight Input'!$AE542</f>
        <v>0.48542364153646911</v>
      </c>
      <c r="AB542">
        <f>IF('Flight Input'!$AZ542,INTEGRAL2(E542,$B542,AB541,'Analysis raw'!$B$24),0)</f>
        <v>1.2956354780041448E-2</v>
      </c>
      <c r="AC542">
        <f>IF('Flight Input'!$AZ542,INTEGRAL2(AB542,$B542,AC541,'Analysis raw'!$B$25),0)</f>
        <v>1.0979873446450175E-3</v>
      </c>
      <c r="AD542">
        <f>IF('Flight Input'!$AZ542,AC542*'Analysis raw'!$B$26+'Analysis raw'!$B$27,0)</f>
        <v>0.66648311443164376</v>
      </c>
      <c r="AE542">
        <f>AD542-'Flight Input'!$AE542</f>
        <v>0.66648311443164376</v>
      </c>
    </row>
    <row r="543" spans="1:31" x14ac:dyDescent="0.3">
      <c r="A543">
        <v>541</v>
      </c>
      <c r="B543">
        <f>'Flight Input'!T543</f>
        <v>10.817721999948844</v>
      </c>
      <c r="C543">
        <f>'Flight Input'!X543</f>
        <v>9.8115934100000004</v>
      </c>
      <c r="E543">
        <f>C543-'Analysis raw'!$B$2</f>
        <v>-3.7198208934295707E-2</v>
      </c>
      <c r="F543">
        <f>IF('Flight Input'!$AS543,F542+E543*'Flight Input'!$AQ543,0)</f>
        <v>1.4397303981750098E-2</v>
      </c>
      <c r="G543">
        <f>IF('Flight Input'!$AZ543,G542+F543*'Flight Input'!$AQ543,0)</f>
        <v>4.8999968227358562E-3</v>
      </c>
      <c r="I543">
        <f>C543-'Analysis raw'!$B$3</f>
        <v>-4.6543670479376686E-2</v>
      </c>
      <c r="J543">
        <f>MEDIAN2(E543,'Analysis raw'!$B$12,2)</f>
        <v>-3.7198208934295707E-2</v>
      </c>
      <c r="K543">
        <f>AVERAGE2(E543,'Analysis raw'!$B$18,2)</f>
        <v>-3.7198208934295707E-2</v>
      </c>
      <c r="M543">
        <f>IF('Flight Input'!$AZ543,M542+E543*'Flight Input'!$AQ543,0)</f>
        <v>3.7863953832452018E-3</v>
      </c>
      <c r="N543">
        <f>IF('Flight Input'!$AZ543,N542+M543*'Flight Input'!$AQ543,0)</f>
        <v>-1.230508674345101E-3</v>
      </c>
      <c r="O543">
        <f>IF('Flight Input'!$AZ543,N543*'Analysis raw'!$B$4+'Analysis raw'!$B$5,0)</f>
        <v>0.48545857618328814</v>
      </c>
      <c r="P543">
        <f>O543-'Flight Input'!$AE543</f>
        <v>0.48545857618328814</v>
      </c>
      <c r="R543">
        <f>IF('Flight Input'!$AZ543,R542+J543*'Flight Input'!$AQ543,0)</f>
        <v>3.7863953832452018E-3</v>
      </c>
      <c r="S543">
        <f>IF('Flight Input'!$AZ543,S542+R543*'Flight Input'!$AQ543,0)</f>
        <v>-1.230508674345101E-3</v>
      </c>
      <c r="T543">
        <f>IF('Flight Input'!$AZ543,S543*'Analysis raw'!$B$13+'Analysis raw'!$B$14,0)</f>
        <v>0.48545857618328814</v>
      </c>
      <c r="U543">
        <f>T543-'Flight Input'!$AE543</f>
        <v>0.48545857618328814</v>
      </c>
      <c r="W543">
        <f>IF('Flight Input'!$AZ543,W542+K543*'Flight Input'!$AQ543,0)</f>
        <v>3.7863953832452018E-3</v>
      </c>
      <c r="X543">
        <f>IF('Flight Input'!$AZ543,X542+W543*'Flight Input'!$AQ543,0)</f>
        <v>-1.230508674345101E-3</v>
      </c>
      <c r="Y543">
        <f>IF('Flight Input'!$AZ543,X543*'Analysis raw'!$B$19+'Analysis raw'!$B$20,0)</f>
        <v>0.48545857618328814</v>
      </c>
      <c r="Z543">
        <f>Y543-'Flight Input'!$AE543</f>
        <v>0.48545857618328814</v>
      </c>
      <c r="AB543">
        <f>IF('Flight Input'!$AZ543,INTEGRAL2(E543,$B543,AB542,'Analysis raw'!$B$24),0)</f>
        <v>1.2814818061210431E-2</v>
      </c>
      <c r="AC543">
        <f>IF('Flight Input'!$AZ543,INTEGRAL2(AB543,$B543,AC542,'Analysis raw'!$B$25),0)</f>
        <v>1.3667012638848173E-3</v>
      </c>
      <c r="AD543">
        <f>IF('Flight Input'!$AZ543,AC543*'Analysis raw'!$B$26+'Analysis raw'!$B$27,0)</f>
        <v>0.6666013485561092</v>
      </c>
      <c r="AE543">
        <f>AD543-'Flight Input'!$AE543</f>
        <v>0.6666013485561092</v>
      </c>
    </row>
    <row r="544" spans="1:31" x14ac:dyDescent="0.3">
      <c r="A544">
        <v>542</v>
      </c>
      <c r="B544">
        <f>'Flight Input'!T544</f>
        <v>10.839033000054769</v>
      </c>
      <c r="C544">
        <f>'Flight Input'!X544</f>
        <v>9.9289834302000006</v>
      </c>
      <c r="E544">
        <f>C544-'Analysis raw'!$B$2</f>
        <v>8.0191811265704516E-2</v>
      </c>
      <c r="F544">
        <f>IF('Flight Input'!$AS544,F543+E544*'Flight Input'!$AQ544,0)</f>
        <v>1.6106271680127838E-2</v>
      </c>
      <c r="G544">
        <f>IF('Flight Input'!$AZ544,G543+F544*'Flight Input'!$AQ544,0)</f>
        <v>5.2432375802171161E-3</v>
      </c>
      <c r="I544">
        <f>C544-'Analysis raw'!$B$3</f>
        <v>7.0846349720623536E-2</v>
      </c>
      <c r="J544">
        <f>MEDIAN2(E544,'Analysis raw'!$B$12,2)</f>
        <v>8.0191811265704516E-2</v>
      </c>
      <c r="K544">
        <f>AVERAGE2(E544,'Analysis raw'!$B$18,2)</f>
        <v>8.0191811265704516E-2</v>
      </c>
      <c r="M544">
        <f>IF('Flight Input'!$AZ544,M543+E544*'Flight Input'!$AQ544,0)</f>
        <v>5.4953630816229407E-3</v>
      </c>
      <c r="N544">
        <f>IF('Flight Input'!$AZ544,N543+M544*'Flight Input'!$AQ544,0)</f>
        <v>-1.1133969911305388E-3</v>
      </c>
      <c r="O544">
        <f>IF('Flight Input'!$AZ544,N544*'Analysis raw'!$B$4+'Analysis raw'!$B$5,0)</f>
        <v>0.48551010532390254</v>
      </c>
      <c r="P544">
        <f>O544-'Flight Input'!$AE544</f>
        <v>0.48551010532390254</v>
      </c>
      <c r="R544">
        <f>IF('Flight Input'!$AZ544,R543+J544*'Flight Input'!$AQ544,0)</f>
        <v>5.4953630816229407E-3</v>
      </c>
      <c r="S544">
        <f>IF('Flight Input'!$AZ544,S543+R544*'Flight Input'!$AQ544,0)</f>
        <v>-1.1133969911305388E-3</v>
      </c>
      <c r="T544">
        <f>IF('Flight Input'!$AZ544,S544*'Analysis raw'!$B$13+'Analysis raw'!$B$14,0)</f>
        <v>0.48551010532390254</v>
      </c>
      <c r="U544">
        <f>T544-'Flight Input'!$AE544</f>
        <v>0.48551010532390254</v>
      </c>
      <c r="W544">
        <f>IF('Flight Input'!$AZ544,W543+K544*'Flight Input'!$AQ544,0)</f>
        <v>5.4953630816229407E-3</v>
      </c>
      <c r="X544">
        <f>IF('Flight Input'!$AZ544,X543+W544*'Flight Input'!$AQ544,0)</f>
        <v>-1.1133969911305388E-3</v>
      </c>
      <c r="Y544">
        <f>IF('Flight Input'!$AZ544,X544*'Analysis raw'!$B$19+'Analysis raw'!$B$20,0)</f>
        <v>0.48551010532390254</v>
      </c>
      <c r="Z544">
        <f>Y544-'Flight Input'!$AE544</f>
        <v>0.48551010532390254</v>
      </c>
      <c r="AB544">
        <f>IF('Flight Input'!$AZ544,INTEGRAL2(E544,$B544,AB543,'Analysis raw'!$B$24),0)</f>
        <v>1.1064495612754369E-2</v>
      </c>
      <c r="AC544">
        <f>IF('Flight Input'!$AZ544,INTEGRAL2(AB544,$B544,AC543,'Analysis raw'!$B$25),0)</f>
        <v>1.6024967310602314E-3</v>
      </c>
      <c r="AD544">
        <f>IF('Flight Input'!$AZ544,AC544*'Analysis raw'!$B$26+'Analysis raw'!$B$27,0)</f>
        <v>0.66670509856166638</v>
      </c>
      <c r="AE544">
        <f>AD544-'Flight Input'!$AE544</f>
        <v>0.66670509856166638</v>
      </c>
    </row>
    <row r="545" spans="1:31" x14ac:dyDescent="0.3">
      <c r="A545">
        <v>543</v>
      </c>
      <c r="B545">
        <f>'Flight Input'!T545</f>
        <v>10.856748000020161</v>
      </c>
      <c r="C545">
        <f>'Flight Input'!X545</f>
        <v>9.8550741008000013</v>
      </c>
      <c r="E545">
        <f>C545-'Analysis raw'!$B$2</f>
        <v>6.2824818657052361E-3</v>
      </c>
      <c r="F545">
        <f>IF('Flight Input'!$AS545,F544+E545*'Flight Input'!$AQ545,0)</f>
        <v>1.6217565846161384E-2</v>
      </c>
      <c r="G545">
        <f>IF('Flight Input'!$AZ545,G544+F545*'Flight Input'!$AQ545,0)</f>
        <v>5.5305317586206082E-3</v>
      </c>
      <c r="I545">
        <f>C545-'Analysis raw'!$B$3</f>
        <v>-3.0629796793757436E-3</v>
      </c>
      <c r="J545">
        <f>MEDIAN2(E545,'Analysis raw'!$B$12,2)</f>
        <v>6.2824818657052361E-3</v>
      </c>
      <c r="K545">
        <f>AVERAGE2(E545,'Analysis raw'!$B$18,2)</f>
        <v>6.2824818657052361E-3</v>
      </c>
      <c r="M545">
        <f>IF('Flight Input'!$AZ545,M544+E545*'Flight Input'!$AQ545,0)</f>
        <v>5.6066572476564849E-3</v>
      </c>
      <c r="N545">
        <f>IF('Flight Input'!$AZ545,N544+M545*'Flight Input'!$AQ545,0)</f>
        <v>-1.0140750581823391E-3</v>
      </c>
      <c r="O545">
        <f>IF('Flight Input'!$AZ545,N545*'Analysis raw'!$B$4+'Analysis raw'!$B$5,0)</f>
        <v>0.48555380697439976</v>
      </c>
      <c r="P545">
        <f>O545-'Flight Input'!$AE545</f>
        <v>0.48555380697439976</v>
      </c>
      <c r="R545">
        <f>IF('Flight Input'!$AZ545,R544+J545*'Flight Input'!$AQ545,0)</f>
        <v>5.6066572476564849E-3</v>
      </c>
      <c r="S545">
        <f>IF('Flight Input'!$AZ545,S544+R545*'Flight Input'!$AQ545,0)</f>
        <v>-1.0140750581823391E-3</v>
      </c>
      <c r="T545">
        <f>IF('Flight Input'!$AZ545,S545*'Analysis raw'!$B$13+'Analysis raw'!$B$14,0)</f>
        <v>0.48555380697439976</v>
      </c>
      <c r="U545">
        <f>T545-'Flight Input'!$AE545</f>
        <v>0.48555380697439976</v>
      </c>
      <c r="W545">
        <f>IF('Flight Input'!$AZ545,W544+K545*'Flight Input'!$AQ545,0)</f>
        <v>5.6066572476564849E-3</v>
      </c>
      <c r="X545">
        <f>IF('Flight Input'!$AZ545,X544+W545*'Flight Input'!$AQ545,0)</f>
        <v>-1.0140750581823391E-3</v>
      </c>
      <c r="Y545">
        <f>IF('Flight Input'!$AZ545,X545*'Analysis raw'!$B$19+'Analysis raw'!$B$20,0)</f>
        <v>0.48555380697439976</v>
      </c>
      <c r="Z545">
        <f>Y545-'Flight Input'!$AE545</f>
        <v>0.48555380697439976</v>
      </c>
      <c r="AB545">
        <f>IF('Flight Input'!$AZ545,INTEGRAL2(E545,$B545,AB544,'Analysis raw'!$B$24),0)</f>
        <v>1.3795889070567523E-2</v>
      </c>
      <c r="AC545">
        <f>IF('Flight Input'!$AZ545,INTEGRAL2(AB545,$B545,AC544,'Analysis raw'!$B$25),0)</f>
        <v>1.8468909054678876E-3</v>
      </c>
      <c r="AD545">
        <f>IF('Flight Input'!$AZ545,AC545*'Analysis raw'!$B$26+'Analysis raw'!$B$27,0)</f>
        <v>0.66681263199840579</v>
      </c>
      <c r="AE545">
        <f>AD545-'Flight Input'!$AE545</f>
        <v>0.66681263199840579</v>
      </c>
    </row>
    <row r="546" spans="1:31" x14ac:dyDescent="0.3">
      <c r="A546">
        <v>544</v>
      </c>
      <c r="B546">
        <f>'Flight Input'!T546</f>
        <v>10.875146999955177</v>
      </c>
      <c r="C546">
        <f>'Flight Input'!X546</f>
        <v>9.8341967010000015</v>
      </c>
      <c r="E546">
        <f>C546-'Analysis raw'!$B$2</f>
        <v>-1.4594917934294571E-2</v>
      </c>
      <c r="F546">
        <f>IF('Flight Input'!$AS546,F545+E546*'Flight Input'!$AQ546,0)</f>
        <v>1.5949033952036732E-2</v>
      </c>
      <c r="G546">
        <f>IF('Flight Input'!$AZ546,G545+F546*'Flight Input'!$AQ546,0)</f>
        <v>5.8239780332677007E-3</v>
      </c>
      <c r="I546">
        <f>C546-'Analysis raw'!$B$3</f>
        <v>-2.3940379479375551E-2</v>
      </c>
      <c r="J546">
        <f>MEDIAN2(E546,'Analysis raw'!$B$12,2)</f>
        <v>-1.4594917934294571E-2</v>
      </c>
      <c r="K546">
        <f>AVERAGE2(E546,'Analysis raw'!$B$18,2)</f>
        <v>-1.4594917934294571E-2</v>
      </c>
      <c r="M546">
        <f>IF('Flight Input'!$AZ546,M545+E546*'Flight Input'!$AQ546,0)</f>
        <v>5.3381253535318349E-3</v>
      </c>
      <c r="N546">
        <f>IF('Flight Input'!$AZ546,N545+M546*'Flight Input'!$AQ546,0)</f>
        <v>-9.158588901495994E-4</v>
      </c>
      <c r="O546">
        <f>IF('Flight Input'!$AZ546,N546*'Analysis raw'!$B$4+'Analysis raw'!$B$5,0)</f>
        <v>0.48559702208833416</v>
      </c>
      <c r="P546">
        <f>O546-'Flight Input'!$AE546</f>
        <v>0.48559702208833416</v>
      </c>
      <c r="R546">
        <f>IF('Flight Input'!$AZ546,R545+J546*'Flight Input'!$AQ546,0)</f>
        <v>5.3381253535318349E-3</v>
      </c>
      <c r="S546">
        <f>IF('Flight Input'!$AZ546,S545+R546*'Flight Input'!$AQ546,0)</f>
        <v>-9.158588901495994E-4</v>
      </c>
      <c r="T546">
        <f>IF('Flight Input'!$AZ546,S546*'Analysis raw'!$B$13+'Analysis raw'!$B$14,0)</f>
        <v>0.48559702208833416</v>
      </c>
      <c r="U546">
        <f>T546-'Flight Input'!$AE546</f>
        <v>0.48559702208833416</v>
      </c>
      <c r="W546">
        <f>IF('Flight Input'!$AZ546,W545+K546*'Flight Input'!$AQ546,0)</f>
        <v>5.3381253535318349E-3</v>
      </c>
      <c r="X546">
        <f>IF('Flight Input'!$AZ546,X545+W546*'Flight Input'!$AQ546,0)</f>
        <v>-9.158588901495994E-4</v>
      </c>
      <c r="Y546">
        <f>IF('Flight Input'!$AZ546,X546*'Analysis raw'!$B$19+'Analysis raw'!$B$20,0)</f>
        <v>0.48559702208833416</v>
      </c>
      <c r="Z546">
        <f>Y546-'Flight Input'!$AE546</f>
        <v>0.48559702208833416</v>
      </c>
      <c r="AB546">
        <f>IF('Flight Input'!$AZ546,INTEGRAL2(E546,$B546,AB545,'Analysis raw'!$B$24),0)</f>
        <v>1.4239950639169489E-2</v>
      </c>
      <c r="AC546">
        <f>IF('Flight Input'!$AZ546,INTEGRAL2(AB546,$B546,AC545,'Analysis raw'!$B$25),0)</f>
        <v>2.1088917563525985E-3</v>
      </c>
      <c r="AD546">
        <f>IF('Flight Input'!$AZ546,AC546*'Analysis raw'!$B$26+'Analysis raw'!$B$27,0)</f>
        <v>0.66692791237279503</v>
      </c>
      <c r="AE546">
        <f>AD546-'Flight Input'!$AE546</f>
        <v>0.66692791237279503</v>
      </c>
    </row>
    <row r="547" spans="1:31" x14ac:dyDescent="0.3">
      <c r="A547">
        <v>545</v>
      </c>
      <c r="B547">
        <f>'Flight Input'!T547</f>
        <v>10.898378000012599</v>
      </c>
      <c r="C547">
        <f>'Flight Input'!X547</f>
        <v>9.8386487157999998</v>
      </c>
      <c r="E547">
        <f>C547-'Analysis raw'!$B$2</f>
        <v>-1.0142903134296333E-2</v>
      </c>
      <c r="F547">
        <f>IF('Flight Input'!$AS547,F546+E547*'Flight Input'!$AQ547,0)</f>
        <v>1.5713404168741472E-2</v>
      </c>
      <c r="G547">
        <f>IF('Flight Input'!$AZ547,G546+F547*'Flight Input'!$AQ547,0)</f>
        <v>6.1890161264140228E-3</v>
      </c>
      <c r="I547">
        <f>C547-'Analysis raw'!$B$3</f>
        <v>-1.9488364679377312E-2</v>
      </c>
      <c r="J547">
        <f>MEDIAN2(E547,'Analysis raw'!$B$12,2)</f>
        <v>-1.0142903134296333E-2</v>
      </c>
      <c r="K547">
        <f>AVERAGE2(E547,'Analysis raw'!$B$18,2)</f>
        <v>-1.0142903134296333E-2</v>
      </c>
      <c r="M547">
        <f>IF('Flight Input'!$AZ547,M546+E547*'Flight Input'!$AQ547,0)</f>
        <v>5.1024955702365744E-3</v>
      </c>
      <c r="N547">
        <f>IF('Flight Input'!$AZ547,N546+M547*'Flight Input'!$AQ547,0)</f>
        <v>-7.9732281526443999E-4</v>
      </c>
      <c r="O547">
        <f>IF('Flight Input'!$AZ547,N547*'Analysis raw'!$B$4+'Analysis raw'!$B$5,0)</f>
        <v>0.48564917796128365</v>
      </c>
      <c r="P547">
        <f>O547-'Flight Input'!$AE547</f>
        <v>0.48564917796128365</v>
      </c>
      <c r="R547">
        <f>IF('Flight Input'!$AZ547,R546+J547*'Flight Input'!$AQ547,0)</f>
        <v>5.1024955702365744E-3</v>
      </c>
      <c r="S547">
        <f>IF('Flight Input'!$AZ547,S546+R547*'Flight Input'!$AQ547,0)</f>
        <v>-7.9732281526443999E-4</v>
      </c>
      <c r="T547">
        <f>IF('Flight Input'!$AZ547,S547*'Analysis raw'!$B$13+'Analysis raw'!$B$14,0)</f>
        <v>0.48564917796128365</v>
      </c>
      <c r="U547">
        <f>T547-'Flight Input'!$AE547</f>
        <v>0.48564917796128365</v>
      </c>
      <c r="W547">
        <f>IF('Flight Input'!$AZ547,W546+K547*'Flight Input'!$AQ547,0)</f>
        <v>5.1024955702365744E-3</v>
      </c>
      <c r="X547">
        <f>IF('Flight Input'!$AZ547,X546+W547*'Flight Input'!$AQ547,0)</f>
        <v>-7.9732281526443999E-4</v>
      </c>
      <c r="Y547">
        <f>IF('Flight Input'!$AZ547,X547*'Analysis raw'!$B$19+'Analysis raw'!$B$20,0)</f>
        <v>0.48564917796128365</v>
      </c>
      <c r="Z547">
        <f>Y547-'Flight Input'!$AE547</f>
        <v>0.48564917796128365</v>
      </c>
      <c r="AB547">
        <f>IF('Flight Input'!$AZ547,INTEGRAL2(E547,$B547,AB546,'Analysis raw'!$B$24),0)</f>
        <v>1.3883970234399124E-2</v>
      </c>
      <c r="AC547">
        <f>IF('Flight Input'!$AZ547,INTEGRAL2(AB547,$B547,AC546,'Analysis raw'!$B$25),0)</f>
        <v>2.4314302696651648E-3</v>
      </c>
      <c r="AD547">
        <f>IF('Flight Input'!$AZ547,AC547*'Analysis raw'!$B$26+'Analysis raw'!$B$27,0)</f>
        <v>0.66706982931865255</v>
      </c>
      <c r="AE547">
        <f>AD547-'Flight Input'!$AE547</f>
        <v>0.66706982931865255</v>
      </c>
    </row>
    <row r="548" spans="1:31" x14ac:dyDescent="0.3">
      <c r="A548">
        <v>546</v>
      </c>
      <c r="B548">
        <f>'Flight Input'!T548</f>
        <v>10.913577000028454</v>
      </c>
      <c r="C548">
        <f>'Flight Input'!X548</f>
        <v>9.9490763340000008</v>
      </c>
      <c r="E548">
        <f>C548-'Analysis raw'!$B$2</f>
        <v>0.10028471506570469</v>
      </c>
      <c r="F548">
        <f>IF('Flight Input'!$AS548,F547+E548*'Flight Input'!$AQ548,0)</f>
        <v>1.7237631554615114E-2</v>
      </c>
      <c r="G548">
        <f>IF('Flight Input'!$AZ548,G547+F548*'Flight Input'!$AQ548,0)</f>
        <v>6.4510108886859175E-3</v>
      </c>
      <c r="I548">
        <f>C548-'Analysis raw'!$B$3</f>
        <v>9.0939253520623708E-2</v>
      </c>
      <c r="J548">
        <f>MEDIAN2(E548,'Analysis raw'!$B$12,2)</f>
        <v>0.10028471506570469</v>
      </c>
      <c r="K548">
        <f>AVERAGE2(E548,'Analysis raw'!$B$18,2)</f>
        <v>0.10028471506570469</v>
      </c>
      <c r="M548">
        <f>IF('Flight Input'!$AZ548,M547+E548*'Flight Input'!$AQ548,0)</f>
        <v>6.6267229561102177E-3</v>
      </c>
      <c r="N548">
        <f>IF('Flight Input'!$AZ548,N547+M548*'Flight Input'!$AQ548,0)</f>
        <v>-6.9660325294945518E-4</v>
      </c>
      <c r="O548">
        <f>IF('Flight Input'!$AZ548,N548*'Analysis raw'!$B$4+'Analysis raw'!$B$5,0)</f>
        <v>0.4856934945687022</v>
      </c>
      <c r="P548">
        <f>O548-'Flight Input'!$AE548</f>
        <v>0.4856934945687022</v>
      </c>
      <c r="R548">
        <f>IF('Flight Input'!$AZ548,R547+J548*'Flight Input'!$AQ548,0)</f>
        <v>6.6267229561102177E-3</v>
      </c>
      <c r="S548">
        <f>IF('Flight Input'!$AZ548,S547+R548*'Flight Input'!$AQ548,0)</f>
        <v>-6.9660325294945518E-4</v>
      </c>
      <c r="T548">
        <f>IF('Flight Input'!$AZ548,S548*'Analysis raw'!$B$13+'Analysis raw'!$B$14,0)</f>
        <v>0.4856934945687022</v>
      </c>
      <c r="U548">
        <f>T548-'Flight Input'!$AE548</f>
        <v>0.4856934945687022</v>
      </c>
      <c r="W548">
        <f>IF('Flight Input'!$AZ548,W547+K548*'Flight Input'!$AQ548,0)</f>
        <v>6.6267229561102177E-3</v>
      </c>
      <c r="X548">
        <f>IF('Flight Input'!$AZ548,X547+W548*'Flight Input'!$AQ548,0)</f>
        <v>-6.9660325294945518E-4</v>
      </c>
      <c r="Y548">
        <f>IF('Flight Input'!$AZ548,X548*'Analysis raw'!$B$19+'Analysis raw'!$B$20,0)</f>
        <v>0.4856934945687022</v>
      </c>
      <c r="Z548">
        <f>Y548-'Flight Input'!$AE548</f>
        <v>0.4856934945687022</v>
      </c>
      <c r="AB548">
        <f>IF('Flight Input'!$AZ548,INTEGRAL2(E548,$B548,AB547,'Analysis raw'!$B$24),0)</f>
        <v>1.0845493221479445E-2</v>
      </c>
      <c r="AC548">
        <f>IF('Flight Input'!$AZ548,INTEGRAL2(AB548,$B548,AC547,'Analysis raw'!$B$25),0)</f>
        <v>2.5962709213103842E-3</v>
      </c>
      <c r="AD548">
        <f>IF('Flight Input'!$AZ548,AC548*'Analysis raw'!$B$26+'Analysis raw'!$B$27,0)</f>
        <v>0.66714235920537646</v>
      </c>
      <c r="AE548">
        <f>AD548-'Flight Input'!$AE548</f>
        <v>0.66714235920537646</v>
      </c>
    </row>
    <row r="549" spans="1:31" x14ac:dyDescent="0.3">
      <c r="A549">
        <v>547</v>
      </c>
      <c r="B549">
        <f>'Flight Input'!T549</f>
        <v>10.938708000001498</v>
      </c>
      <c r="C549">
        <f>'Flight Input'!X549</f>
        <v>9.8147902312000017</v>
      </c>
      <c r="E549">
        <f>C549-'Analysis raw'!$B$2</f>
        <v>-3.4001387734294397E-2</v>
      </c>
      <c r="F549">
        <f>IF('Flight Input'!$AS549,F548+E549*'Flight Input'!$AQ549,0)</f>
        <v>1.6383142680381109E-2</v>
      </c>
      <c r="G549">
        <f>IF('Flight Input'!$AZ549,G548+F549*'Flight Input'!$AQ549,0)</f>
        <v>6.8627356469449481E-3</v>
      </c>
      <c r="I549">
        <f>C549-'Analysis raw'!$B$3</f>
        <v>-4.3346849279375377E-2</v>
      </c>
      <c r="J549">
        <f>MEDIAN2(E549,'Analysis raw'!$B$12,2)</f>
        <v>-3.4001387734294397E-2</v>
      </c>
      <c r="K549">
        <f>AVERAGE2(E549,'Analysis raw'!$B$18,2)</f>
        <v>-3.4001387734294397E-2</v>
      </c>
      <c r="M549">
        <f>IF('Flight Input'!$AZ549,M548+E549*'Flight Input'!$AQ549,0)</f>
        <v>5.7722340818762135E-3</v>
      </c>
      <c r="N549">
        <f>IF('Flight Input'!$AZ549,N548+M549*'Flight Input'!$AQ549,0)</f>
        <v>-5.5154123839342155E-4</v>
      </c>
      <c r="O549">
        <f>IF('Flight Input'!$AZ549,N549*'Analysis raw'!$B$4+'Analysis raw'!$B$5,0)</f>
        <v>0.48575732185510689</v>
      </c>
      <c r="P549">
        <f>O549-'Flight Input'!$AE549</f>
        <v>0.48575732185510689</v>
      </c>
      <c r="R549">
        <f>IF('Flight Input'!$AZ549,R548+J549*'Flight Input'!$AQ549,0)</f>
        <v>5.7722340818762135E-3</v>
      </c>
      <c r="S549">
        <f>IF('Flight Input'!$AZ549,S548+R549*'Flight Input'!$AQ549,0)</f>
        <v>-5.5154123839342155E-4</v>
      </c>
      <c r="T549">
        <f>IF('Flight Input'!$AZ549,S549*'Analysis raw'!$B$13+'Analysis raw'!$B$14,0)</f>
        <v>0.48575732185510689</v>
      </c>
      <c r="U549">
        <f>T549-'Flight Input'!$AE549</f>
        <v>0.48575732185510689</v>
      </c>
      <c r="W549">
        <f>IF('Flight Input'!$AZ549,W548+K549*'Flight Input'!$AQ549,0)</f>
        <v>5.7722340818762135E-3</v>
      </c>
      <c r="X549">
        <f>IF('Flight Input'!$AZ549,X548+W549*'Flight Input'!$AQ549,0)</f>
        <v>-5.5154123839342155E-4</v>
      </c>
      <c r="Y549">
        <f>IF('Flight Input'!$AZ549,X549*'Analysis raw'!$B$19+'Analysis raw'!$B$20,0)</f>
        <v>0.48575732185510689</v>
      </c>
      <c r="Z549">
        <f>Y549-'Flight Input'!$AE549</f>
        <v>0.48575732185510689</v>
      </c>
      <c r="AB549">
        <f>IF('Flight Input'!$AZ549,INTEGRAL2(E549,$B549,AB548,'Analysis raw'!$B$24),0)</f>
        <v>1.3346687473617488E-2</v>
      </c>
      <c r="AC549">
        <f>IF('Flight Input'!$AZ549,INTEGRAL2(AB549,$B549,AC548,'Analysis raw'!$B$25),0)</f>
        <v>2.9316865238500894E-3</v>
      </c>
      <c r="AD549">
        <f>IF('Flight Input'!$AZ549,AC549*'Analysis raw'!$B$26+'Analysis raw'!$B$27,0)</f>
        <v>0.66728994207049397</v>
      </c>
      <c r="AE549">
        <f>AD549-'Flight Input'!$AE549</f>
        <v>0.66728994207049397</v>
      </c>
    </row>
    <row r="550" spans="1:31" x14ac:dyDescent="0.3">
      <c r="A550">
        <v>548</v>
      </c>
      <c r="B550">
        <f>'Flight Input'!T550</f>
        <v>10.957601999980398</v>
      </c>
      <c r="C550">
        <f>'Flight Input'!X550</f>
        <v>9.8077395733999992</v>
      </c>
      <c r="E550">
        <f>C550-'Analysis raw'!$B$2</f>
        <v>-4.1052045534296866E-2</v>
      </c>
      <c r="F550">
        <f>IF('Flight Input'!$AS550,F549+E550*'Flight Input'!$AQ550,0)</f>
        <v>1.5607505332922303E-2</v>
      </c>
      <c r="G550">
        <f>IF('Flight Input'!$AZ550,G549+F550*'Flight Input'!$AQ550,0)</f>
        <v>7.1576238523758627E-3</v>
      </c>
      <c r="I550">
        <f>C550-'Analysis raw'!$B$3</f>
        <v>-5.0397507079377846E-2</v>
      </c>
      <c r="J550">
        <f>MEDIAN2(E550,'Analysis raw'!$B$12,2)</f>
        <v>-4.1052045534296866E-2</v>
      </c>
      <c r="K550">
        <f>AVERAGE2(E550,'Analysis raw'!$B$18,2)</f>
        <v>-4.1052045534296866E-2</v>
      </c>
      <c r="M550">
        <f>IF('Flight Input'!$AZ550,M549+E550*'Flight Input'!$AQ550,0)</f>
        <v>4.9965967344174087E-3</v>
      </c>
      <c r="N550">
        <f>IF('Flight Input'!$AZ550,N549+M550*'Flight Input'!$AQ550,0)</f>
        <v>-4.5713553979876743E-4</v>
      </c>
      <c r="O550">
        <f>IF('Flight Input'!$AZ550,N550*'Analysis raw'!$B$4+'Analysis raw'!$B$5,0)</f>
        <v>0.48579886036248854</v>
      </c>
      <c r="P550">
        <f>O550-'Flight Input'!$AE550</f>
        <v>0.48579886036248854</v>
      </c>
      <c r="R550">
        <f>IF('Flight Input'!$AZ550,R549+J550*'Flight Input'!$AQ550,0)</f>
        <v>4.9965967344174087E-3</v>
      </c>
      <c r="S550">
        <f>IF('Flight Input'!$AZ550,S549+R550*'Flight Input'!$AQ550,0)</f>
        <v>-4.5713553979876743E-4</v>
      </c>
      <c r="T550">
        <f>IF('Flight Input'!$AZ550,S550*'Analysis raw'!$B$13+'Analysis raw'!$B$14,0)</f>
        <v>0.48579886036248854</v>
      </c>
      <c r="U550">
        <f>T550-'Flight Input'!$AE550</f>
        <v>0.48579886036248854</v>
      </c>
      <c r="W550">
        <f>IF('Flight Input'!$AZ550,W549+K550*'Flight Input'!$AQ550,0)</f>
        <v>4.9965967344174087E-3</v>
      </c>
      <c r="X550">
        <f>IF('Flight Input'!$AZ550,X549+W550*'Flight Input'!$AQ550,0)</f>
        <v>-4.5713553979876743E-4</v>
      </c>
      <c r="Y550">
        <f>IF('Flight Input'!$AZ550,X550*'Analysis raw'!$B$19+'Analysis raw'!$B$20,0)</f>
        <v>0.48579886036248854</v>
      </c>
      <c r="Z550">
        <f>Y550-'Flight Input'!$AE550</f>
        <v>0.48579886036248854</v>
      </c>
      <c r="AB550">
        <f>IF('Flight Input'!$AZ550,INTEGRAL2(E550,$B550,AB549,'Analysis raw'!$B$24),0)</f>
        <v>1.2805400348628586E-2</v>
      </c>
      <c r="AC550">
        <f>IF('Flight Input'!$AZ550,INTEGRAL2(AB550,$B550,AC549,'Analysis raw'!$B$25),0)</f>
        <v>3.1736317577668832E-3</v>
      </c>
      <c r="AD550">
        <f>IF('Flight Input'!$AZ550,AC550*'Analysis raw'!$B$26+'Analysis raw'!$B$27,0)</f>
        <v>0.66739639797341732</v>
      </c>
      <c r="AE550">
        <f>AD550-'Flight Input'!$AE550</f>
        <v>0.66739639797341732</v>
      </c>
    </row>
    <row r="551" spans="1:31" x14ac:dyDescent="0.3">
      <c r="A551">
        <v>549</v>
      </c>
      <c r="B551">
        <f>'Flight Input'!T551</f>
        <v>10.977610999951139</v>
      </c>
      <c r="C551">
        <f>'Flight Input'!X551</f>
        <v>9.8427379011999996</v>
      </c>
      <c r="E551">
        <f>C551-'Analysis raw'!$B$2</f>
        <v>-6.0537177342965265E-3</v>
      </c>
      <c r="F551">
        <f>IF('Flight Input'!$AS551,F550+E551*'Flight Input'!$AQ551,0)</f>
        <v>1.5486376494953887E-2</v>
      </c>
      <c r="G551">
        <f>IF('Flight Input'!$AZ551,G550+F551*'Flight Input'!$AQ551,0)</f>
        <v>7.4674907592102878E-3</v>
      </c>
      <c r="I551">
        <f>C551-'Analysis raw'!$B$3</f>
        <v>-1.5399179279377506E-2</v>
      </c>
      <c r="J551">
        <f>MEDIAN2(E551,'Analysis raw'!$B$12,2)</f>
        <v>-6.0537177342965265E-3</v>
      </c>
      <c r="K551">
        <f>AVERAGE2(E551,'Analysis raw'!$B$18,2)</f>
        <v>-6.0537177342965265E-3</v>
      </c>
      <c r="M551">
        <f>IF('Flight Input'!$AZ551,M550+E551*'Flight Input'!$AQ551,0)</f>
        <v>4.8754678964489919E-3</v>
      </c>
      <c r="N551">
        <f>IF('Flight Input'!$AZ551,N550+M551*'Flight Input'!$AQ551,0)</f>
        <v>-3.5958230280136807E-4</v>
      </c>
      <c r="O551">
        <f>IF('Flight Input'!$AZ551,N551*'Analysis raw'!$B$4+'Analysis raw'!$B$5,0)</f>
        <v>0.4858417837867674</v>
      </c>
      <c r="P551">
        <f>O551-'Flight Input'!$AE551</f>
        <v>0.4858417837867674</v>
      </c>
      <c r="R551">
        <f>IF('Flight Input'!$AZ551,R550+J551*'Flight Input'!$AQ551,0)</f>
        <v>4.8754678964489919E-3</v>
      </c>
      <c r="S551">
        <f>IF('Flight Input'!$AZ551,S550+R551*'Flight Input'!$AQ551,0)</f>
        <v>-3.5958230280136807E-4</v>
      </c>
      <c r="T551">
        <f>IF('Flight Input'!$AZ551,S551*'Analysis raw'!$B$13+'Analysis raw'!$B$14,0)</f>
        <v>0.4858417837867674</v>
      </c>
      <c r="U551">
        <f>T551-'Flight Input'!$AE551</f>
        <v>0.4858417837867674</v>
      </c>
      <c r="W551">
        <f>IF('Flight Input'!$AZ551,W550+K551*'Flight Input'!$AQ551,0)</f>
        <v>4.8754678964489919E-3</v>
      </c>
      <c r="X551">
        <f>IF('Flight Input'!$AZ551,X550+W551*'Flight Input'!$AQ551,0)</f>
        <v>-3.5958230280136807E-4</v>
      </c>
      <c r="Y551">
        <f>IF('Flight Input'!$AZ551,X551*'Analysis raw'!$B$19+'Analysis raw'!$B$20,0)</f>
        <v>0.4858417837867674</v>
      </c>
      <c r="Z551">
        <f>Y551-'Flight Input'!$AE551</f>
        <v>0.4858417837867674</v>
      </c>
      <c r="AB551">
        <f>IF('Flight Input'!$AZ551,INTEGRAL2(E551,$B551,AB550,'Analysis raw'!$B$24),0)</f>
        <v>1.1585818320068974E-2</v>
      </c>
      <c r="AC551">
        <f>IF('Flight Input'!$AZ551,INTEGRAL2(AB551,$B551,AC550,'Analysis raw'!$B$25),0)</f>
        <v>3.4054523961941606E-3</v>
      </c>
      <c r="AD551">
        <f>IF('Flight Input'!$AZ551,AC551*'Analysis raw'!$B$26+'Analysis raw'!$B$27,0)</f>
        <v>0.6674983990543254</v>
      </c>
      <c r="AE551">
        <f>AD551-'Flight Input'!$AE551</f>
        <v>0.6674983990543254</v>
      </c>
    </row>
    <row r="552" spans="1:31" x14ac:dyDescent="0.3">
      <c r="A552">
        <v>550</v>
      </c>
      <c r="B552">
        <f>'Flight Input'!T552</f>
        <v>10.997009000042453</v>
      </c>
      <c r="C552">
        <f>'Flight Input'!X552</f>
        <v>9.8649293318000009</v>
      </c>
      <c r="E552">
        <f>C552-'Analysis raw'!$B$2</f>
        <v>1.6137712865704756E-2</v>
      </c>
      <c r="F552">
        <f>IF('Flight Input'!$AS552,F551+E552*'Flight Input'!$AQ552,0)</f>
        <v>1.5799415850596431E-2</v>
      </c>
      <c r="G552">
        <f>IF('Flight Input'!$AZ552,G551+F552*'Flight Input'!$AQ552,0)</f>
        <v>7.7739678293228705E-3</v>
      </c>
      <c r="I552">
        <f>C552-'Analysis raw'!$B$3</f>
        <v>6.7922513206237767E-3</v>
      </c>
      <c r="J552">
        <f>MEDIAN2(E552,'Analysis raw'!$B$12,2)</f>
        <v>1.6137712865704756E-2</v>
      </c>
      <c r="K552">
        <f>AVERAGE2(E552,'Analysis raw'!$B$18,2)</f>
        <v>1.6137712865704756E-2</v>
      </c>
      <c r="M552">
        <f>IF('Flight Input'!$AZ552,M551+E552*'Flight Input'!$AQ552,0)</f>
        <v>5.1885072520915371E-3</v>
      </c>
      <c r="N552">
        <f>IF('Flight Input'!$AZ552,N551+M552*'Flight Input'!$AQ552,0)</f>
        <v>-2.5893563865151146E-4</v>
      </c>
      <c r="O552">
        <f>IF('Flight Input'!$AZ552,N552*'Analysis raw'!$B$4+'Analysis raw'!$B$5,0)</f>
        <v>0.48588606831899334</v>
      </c>
      <c r="P552">
        <f>O552-'Flight Input'!$AE552</f>
        <v>0.48588606831899334</v>
      </c>
      <c r="R552">
        <f>IF('Flight Input'!$AZ552,R551+J552*'Flight Input'!$AQ552,0)</f>
        <v>5.1885072520915371E-3</v>
      </c>
      <c r="S552">
        <f>IF('Flight Input'!$AZ552,S551+R552*'Flight Input'!$AQ552,0)</f>
        <v>-2.5893563865151146E-4</v>
      </c>
      <c r="T552">
        <f>IF('Flight Input'!$AZ552,S552*'Analysis raw'!$B$13+'Analysis raw'!$B$14,0)</f>
        <v>0.48588606831899334</v>
      </c>
      <c r="U552">
        <f>T552-'Flight Input'!$AE552</f>
        <v>0.48588606831899334</v>
      </c>
      <c r="W552">
        <f>IF('Flight Input'!$AZ552,W551+K552*'Flight Input'!$AQ552,0)</f>
        <v>5.1885072520915371E-3</v>
      </c>
      <c r="X552">
        <f>IF('Flight Input'!$AZ552,X551+W552*'Flight Input'!$AQ552,0)</f>
        <v>-2.5893563865151146E-4</v>
      </c>
      <c r="Y552">
        <f>IF('Flight Input'!$AZ552,X552*'Analysis raw'!$B$19+'Analysis raw'!$B$20,0)</f>
        <v>0.48588606831899334</v>
      </c>
      <c r="Z552">
        <f>Y552-'Flight Input'!$AE552</f>
        <v>0.48588606831899334</v>
      </c>
      <c r="AB552">
        <f>IF('Flight Input'!$AZ552,INTEGRAL2(E552,$B552,AB551,'Analysis raw'!$B$24),0)</f>
        <v>1.1180421839481118E-2</v>
      </c>
      <c r="AC552">
        <f>IF('Flight Input'!$AZ552,INTEGRAL2(AB552,$B552,AC551,'Analysis raw'!$B$25),0)</f>
        <v>3.6223302200573478E-3</v>
      </c>
      <c r="AD552">
        <f>IF('Flight Input'!$AZ552,AC552*'Analysis raw'!$B$26+'Analysis raw'!$B$27,0)</f>
        <v>0.66759382529682521</v>
      </c>
      <c r="AE552">
        <f>AD552-'Flight Input'!$AE552</f>
        <v>0.66759382529682521</v>
      </c>
    </row>
    <row r="553" spans="1:31" x14ac:dyDescent="0.3">
      <c r="A553">
        <v>551</v>
      </c>
      <c r="B553">
        <f>'Flight Input'!T553</f>
        <v>11.019544000038877</v>
      </c>
      <c r="C553">
        <f>'Flight Input'!X553</f>
        <v>9.8611049138000002</v>
      </c>
      <c r="E553">
        <f>C553-'Analysis raw'!$B$2</f>
        <v>1.2313294865704094E-2</v>
      </c>
      <c r="F553">
        <f>IF('Flight Input'!$AS553,F552+E553*'Flight Input'!$AQ553,0)</f>
        <v>1.6076895950351038E-2</v>
      </c>
      <c r="G553">
        <f>IF('Flight Input'!$AZ553,G552+F553*'Flight Input'!$AQ553,0)</f>
        <v>8.1362606795065354E-3</v>
      </c>
      <c r="I553">
        <f>C553-'Analysis raw'!$B$3</f>
        <v>2.9678333206231144E-3</v>
      </c>
      <c r="J553">
        <f>MEDIAN2(E553,'Analysis raw'!$B$12,2)</f>
        <v>1.2313294865704094E-2</v>
      </c>
      <c r="K553">
        <f>AVERAGE2(E553,'Analysis raw'!$B$18,2)</f>
        <v>1.2313294865704094E-2</v>
      </c>
      <c r="M553">
        <f>IF('Flight Input'!$AZ553,M552+E553*'Flight Input'!$AQ553,0)</f>
        <v>5.4659873518461428E-3</v>
      </c>
      <c r="N553">
        <f>IF('Flight Input'!$AZ553,N552+M553*'Flight Input'!$AQ553,0)</f>
        <v>-1.3575961369720652E-4</v>
      </c>
      <c r="O553">
        <f>IF('Flight Input'!$AZ553,N553*'Analysis raw'!$B$4+'Analysis raw'!$B$5,0)</f>
        <v>0.48594026576997323</v>
      </c>
      <c r="P553">
        <f>O553-'Flight Input'!$AE553</f>
        <v>0.48594026576997323</v>
      </c>
      <c r="R553">
        <f>IF('Flight Input'!$AZ553,R552+J553*'Flight Input'!$AQ553,0)</f>
        <v>5.4659873518461428E-3</v>
      </c>
      <c r="S553">
        <f>IF('Flight Input'!$AZ553,S552+R553*'Flight Input'!$AQ553,0)</f>
        <v>-1.3575961369720652E-4</v>
      </c>
      <c r="T553">
        <f>IF('Flight Input'!$AZ553,S553*'Analysis raw'!$B$13+'Analysis raw'!$B$14,0)</f>
        <v>0.48594026576997323</v>
      </c>
      <c r="U553">
        <f>T553-'Flight Input'!$AE553</f>
        <v>0.48594026576997323</v>
      </c>
      <c r="W553">
        <f>IF('Flight Input'!$AZ553,W552+K553*'Flight Input'!$AQ553,0)</f>
        <v>5.4659873518461428E-3</v>
      </c>
      <c r="X553">
        <f>IF('Flight Input'!$AZ553,X552+W553*'Flight Input'!$AQ553,0)</f>
        <v>-1.3575961369720652E-4</v>
      </c>
      <c r="Y553">
        <f>IF('Flight Input'!$AZ553,X553*'Analysis raw'!$B$19+'Analysis raw'!$B$20,0)</f>
        <v>0.48594026576997323</v>
      </c>
      <c r="Z553">
        <f>Y553-'Flight Input'!$AE553</f>
        <v>0.48594026576997323</v>
      </c>
      <c r="AB553">
        <f>IF('Flight Input'!$AZ553,INTEGRAL2(E553,$B553,AB552,'Analysis raw'!$B$24),0)</f>
        <v>1.1564479907036103E-2</v>
      </c>
      <c r="AC553">
        <f>IF('Flight Input'!$AZ553,INTEGRAL2(AB553,$B553,AC552,'Analysis raw'!$B$25),0)</f>
        <v>3.8829357747210487E-3</v>
      </c>
      <c r="AD553">
        <f>IF('Flight Input'!$AZ553,AC553*'Analysis raw'!$B$26+'Analysis raw'!$B$27,0)</f>
        <v>0.66770849174087721</v>
      </c>
      <c r="AE553">
        <f>AD553-'Flight Input'!$AE553</f>
        <v>0.66770849174087721</v>
      </c>
    </row>
    <row r="554" spans="1:31" x14ac:dyDescent="0.3">
      <c r="A554">
        <v>552</v>
      </c>
      <c r="B554">
        <f>'Flight Input'!T554</f>
        <v>11.039498000056483</v>
      </c>
      <c r="C554">
        <f>'Flight Input'!X554</f>
        <v>9.8063568992000008</v>
      </c>
      <c r="E554">
        <f>C554-'Analysis raw'!$B$2</f>
        <v>-4.2434719734295356E-2</v>
      </c>
      <c r="F554">
        <f>IF('Flight Input'!$AS554,F553+E554*'Flight Input'!$AQ554,0)</f>
        <v>1.5230153552025815E-2</v>
      </c>
      <c r="G554">
        <f>IF('Flight Input'!$AZ554,G553+F554*'Flight Input'!$AQ554,0)</f>
        <v>8.4401631637517956E-3</v>
      </c>
      <c r="I554">
        <f>C554-'Analysis raw'!$B$3</f>
        <v>-5.1780181279376336E-2</v>
      </c>
      <c r="J554">
        <f>MEDIAN2(E554,'Analysis raw'!$B$12,2)</f>
        <v>-4.2434719734295356E-2</v>
      </c>
      <c r="K554">
        <f>AVERAGE2(E554,'Analysis raw'!$B$18,2)</f>
        <v>-4.2434719734295356E-2</v>
      </c>
      <c r="M554">
        <f>IF('Flight Input'!$AZ554,M553+E554*'Flight Input'!$AQ554,0)</f>
        <v>4.6192449535209191E-3</v>
      </c>
      <c r="N554">
        <f>IF('Flight Input'!$AZ554,N553+M554*'Flight Input'!$AQ554,0)</f>
        <v>-4.3587199813324958E-5</v>
      </c>
      <c r="O554">
        <f>IF('Flight Input'!$AZ554,N554*'Analysis raw'!$B$4+'Analysis raw'!$B$5,0)</f>
        <v>0.48598082163208212</v>
      </c>
      <c r="P554">
        <f>O554-'Flight Input'!$AE554</f>
        <v>0.48598082163208212</v>
      </c>
      <c r="R554">
        <f>IF('Flight Input'!$AZ554,R553+J554*'Flight Input'!$AQ554,0)</f>
        <v>4.6192449535209191E-3</v>
      </c>
      <c r="S554">
        <f>IF('Flight Input'!$AZ554,S553+R554*'Flight Input'!$AQ554,0)</f>
        <v>-4.3587199813324958E-5</v>
      </c>
      <c r="T554">
        <f>IF('Flight Input'!$AZ554,S554*'Analysis raw'!$B$13+'Analysis raw'!$B$14,0)</f>
        <v>0.48598082163208212</v>
      </c>
      <c r="U554">
        <f>T554-'Flight Input'!$AE554</f>
        <v>0.48598082163208212</v>
      </c>
      <c r="W554">
        <f>IF('Flight Input'!$AZ554,W553+K554*'Flight Input'!$AQ554,0)</f>
        <v>4.6192449535209191E-3</v>
      </c>
      <c r="X554">
        <f>IF('Flight Input'!$AZ554,X553+W554*'Flight Input'!$AQ554,0)</f>
        <v>-4.3587199813324958E-5</v>
      </c>
      <c r="Y554">
        <f>IF('Flight Input'!$AZ554,X554*'Analysis raw'!$B$19+'Analysis raw'!$B$20,0)</f>
        <v>0.48598082163208212</v>
      </c>
      <c r="Z554">
        <f>Y554-'Flight Input'!$AE554</f>
        <v>0.48598082163208212</v>
      </c>
      <c r="AB554">
        <f>IF('Flight Input'!$AZ554,INTEGRAL2(E554,$B554,AB553,'Analysis raw'!$B$24),0)</f>
        <v>1.2440788182183072E-2</v>
      </c>
      <c r="AC554">
        <f>IF('Flight Input'!$AZ554,INTEGRAL2(AB554,$B554,AC553,'Analysis raw'!$B$25),0)</f>
        <v>4.1311792623273591E-3</v>
      </c>
      <c r="AD554">
        <f>IF('Flight Input'!$AZ554,AC554*'Analysis raw'!$B$26+'Analysis raw'!$B$27,0)</f>
        <v>0.66781771887542396</v>
      </c>
      <c r="AE554">
        <f>AD554-'Flight Input'!$AE554</f>
        <v>0.66781771887542396</v>
      </c>
    </row>
    <row r="555" spans="1:31" x14ac:dyDescent="0.3">
      <c r="A555">
        <v>553</v>
      </c>
      <c r="B555">
        <f>'Flight Input'!T555</f>
        <v>11.06112700002268</v>
      </c>
      <c r="C555">
        <f>'Flight Input'!X555</f>
        <v>9.9000061091999996</v>
      </c>
      <c r="E555">
        <f>C555-'Analysis raw'!$B$2</f>
        <v>5.1214490265703461E-2</v>
      </c>
      <c r="F555">
        <f>IF('Flight Input'!$AS555,F554+E555*'Flight Input'!$AQ555,0)</f>
        <v>1.6337871760251498E-2</v>
      </c>
      <c r="G555">
        <f>IF('Flight Input'!$AZ555,G554+F555*'Flight Input'!$AQ555,0)</f>
        <v>8.7935349915020007E-3</v>
      </c>
      <c r="I555">
        <f>C555-'Analysis raw'!$B$3</f>
        <v>4.1869028720622481E-2</v>
      </c>
      <c r="J555">
        <f>MEDIAN2(E555,'Analysis raw'!$B$12,2)</f>
        <v>5.1214490265703461E-2</v>
      </c>
      <c r="K555">
        <f>AVERAGE2(E555,'Analysis raw'!$B$18,2)</f>
        <v>5.1214490265703461E-2</v>
      </c>
      <c r="M555">
        <f>IF('Flight Input'!$AZ555,M554+E555*'Flight Input'!$AQ555,0)</f>
        <v>5.7269631617466012E-3</v>
      </c>
      <c r="N555">
        <f>IF('Flight Input'!$AZ555,N554+M555*'Flight Input'!$AQ555,0)</f>
        <v>8.0281286218502118E-5</v>
      </c>
      <c r="O555">
        <f>IF('Flight Input'!$AZ555,N555*'Analysis raw'!$B$4+'Analysis raw'!$B$5,0)</f>
        <v>0.48603532376593611</v>
      </c>
      <c r="P555">
        <f>O555-'Flight Input'!$AE555</f>
        <v>0.48603532376593611</v>
      </c>
      <c r="R555">
        <f>IF('Flight Input'!$AZ555,R554+J555*'Flight Input'!$AQ555,0)</f>
        <v>5.7269631617466012E-3</v>
      </c>
      <c r="S555">
        <f>IF('Flight Input'!$AZ555,S554+R555*'Flight Input'!$AQ555,0)</f>
        <v>8.0281286218502118E-5</v>
      </c>
      <c r="T555">
        <f>IF('Flight Input'!$AZ555,S555*'Analysis raw'!$B$13+'Analysis raw'!$B$14,0)</f>
        <v>0.48603532376593611</v>
      </c>
      <c r="U555">
        <f>T555-'Flight Input'!$AE555</f>
        <v>0.48603532376593611</v>
      </c>
      <c r="W555">
        <f>IF('Flight Input'!$AZ555,W554+K555*'Flight Input'!$AQ555,0)</f>
        <v>5.7269631617466012E-3</v>
      </c>
      <c r="X555">
        <f>IF('Flight Input'!$AZ555,X554+W555*'Flight Input'!$AQ555,0)</f>
        <v>8.0281286218502118E-5</v>
      </c>
      <c r="Y555">
        <f>IF('Flight Input'!$AZ555,X555*'Analysis raw'!$B$19+'Analysis raw'!$B$20,0)</f>
        <v>0.48603532376593611</v>
      </c>
      <c r="Z555">
        <f>Y555-'Flight Input'!$AE555</f>
        <v>0.48603532376593611</v>
      </c>
      <c r="AB555">
        <f>IF('Flight Input'!$AZ555,INTEGRAL2(E555,$B555,AB554,'Analysis raw'!$B$24),0)</f>
        <v>1.0829392979159309E-2</v>
      </c>
      <c r="AC555">
        <f>IF('Flight Input'!$AZ555,INTEGRAL2(AB555,$B555,AC554,'Analysis raw'!$B$25),0)</f>
        <v>4.3654082027075264E-3</v>
      </c>
      <c r="AD555">
        <f>IF('Flight Input'!$AZ555,AC555*'Analysis raw'!$B$26+'Analysis raw'!$B$27,0)</f>
        <v>0.66792077960919127</v>
      </c>
      <c r="AE555">
        <f>AD555-'Flight Input'!$AE555</f>
        <v>0.66792077960919127</v>
      </c>
    </row>
    <row r="556" spans="1:31" x14ac:dyDescent="0.3">
      <c r="A556">
        <v>554</v>
      </c>
      <c r="B556">
        <f>'Flight Input'!T556</f>
        <v>11.079026999999769</v>
      </c>
      <c r="C556">
        <f>'Flight Input'!X556</f>
        <v>9.9445360634000011</v>
      </c>
      <c r="E556">
        <f>C556-'Analysis raw'!$B$2</f>
        <v>9.5744444465704959E-2</v>
      </c>
      <c r="F556">
        <f>IF('Flight Input'!$AS556,F555+E556*'Flight Input'!$AQ556,0)</f>
        <v>1.8051697313994058E-2</v>
      </c>
      <c r="G556">
        <f>IF('Flight Input'!$AZ556,G555+F556*'Flight Input'!$AQ556,0)</f>
        <v>9.116660373008921E-3</v>
      </c>
      <c r="I556">
        <f>C556-'Analysis raw'!$B$3</f>
        <v>8.6398982920623979E-2</v>
      </c>
      <c r="J556">
        <f>MEDIAN2(E556,'Analysis raw'!$B$12,2)</f>
        <v>9.5744444465704959E-2</v>
      </c>
      <c r="K556">
        <f>AVERAGE2(E556,'Analysis raw'!$B$18,2)</f>
        <v>9.5744444465704959E-2</v>
      </c>
      <c r="M556">
        <f>IF('Flight Input'!$AZ556,M555+E556*'Flight Input'!$AQ556,0)</f>
        <v>7.440788715489163E-3</v>
      </c>
      <c r="N556">
        <f>IF('Flight Input'!$AZ556,N555+M556*'Flight Input'!$AQ556,0)</f>
        <v>2.1347140405528567E-4</v>
      </c>
      <c r="O556">
        <f>IF('Flight Input'!$AZ556,N556*'Analysis raw'!$B$4+'Analysis raw'!$B$5,0)</f>
        <v>0.48609392741778429</v>
      </c>
      <c r="P556">
        <f>O556-'Flight Input'!$AE556</f>
        <v>0.48609392741778429</v>
      </c>
      <c r="R556">
        <f>IF('Flight Input'!$AZ556,R555+J556*'Flight Input'!$AQ556,0)</f>
        <v>7.440788715489163E-3</v>
      </c>
      <c r="S556">
        <f>IF('Flight Input'!$AZ556,S555+R556*'Flight Input'!$AQ556,0)</f>
        <v>2.1347140405528567E-4</v>
      </c>
      <c r="T556">
        <f>IF('Flight Input'!$AZ556,S556*'Analysis raw'!$B$13+'Analysis raw'!$B$14,0)</f>
        <v>0.48609392741778429</v>
      </c>
      <c r="U556">
        <f>T556-'Flight Input'!$AE556</f>
        <v>0.48609392741778429</v>
      </c>
      <c r="W556">
        <f>IF('Flight Input'!$AZ556,W555+K556*'Flight Input'!$AQ556,0)</f>
        <v>7.440788715489163E-3</v>
      </c>
      <c r="X556">
        <f>IF('Flight Input'!$AZ556,X555+W556*'Flight Input'!$AQ556,0)</f>
        <v>2.1347140405528567E-4</v>
      </c>
      <c r="Y556">
        <f>IF('Flight Input'!$AZ556,X556*'Analysis raw'!$B$19+'Analysis raw'!$B$20,0)</f>
        <v>0.48609392741778429</v>
      </c>
      <c r="Z556">
        <f>Y556-'Flight Input'!$AE556</f>
        <v>0.48609392741778429</v>
      </c>
      <c r="AB556">
        <f>IF('Flight Input'!$AZ556,INTEGRAL2(E556,$B556,AB555,'Analysis raw'!$B$24),0)</f>
        <v>1.0980938573494407E-2</v>
      </c>
      <c r="AC556">
        <f>IF('Flight Input'!$AZ556,INTEGRAL2(AB556,$B556,AC555,'Analysis raw'!$B$25),0)</f>
        <v>4.5619670029214974E-3</v>
      </c>
      <c r="AD556">
        <f>IF('Flight Input'!$AZ556,AC556*'Analysis raw'!$B$26+'Analysis raw'!$B$27,0)</f>
        <v>0.66800726548128542</v>
      </c>
      <c r="AE556">
        <f>AD556-'Flight Input'!$AE556</f>
        <v>0.66800726548128542</v>
      </c>
    </row>
    <row r="557" spans="1:31" x14ac:dyDescent="0.3">
      <c r="A557">
        <v>555</v>
      </c>
      <c r="B557">
        <f>'Flight Input'!T557</f>
        <v>11.099615999963135</v>
      </c>
      <c r="C557">
        <f>'Flight Input'!X557</f>
        <v>9.6833087016000015</v>
      </c>
      <c r="E557">
        <f>C557-'Analysis raw'!$B$2</f>
        <v>-0.16548291733429465</v>
      </c>
      <c r="F557">
        <f>IF('Flight Input'!$AS557,F556+E557*'Flight Input'!$AQ557,0)</f>
        <v>1.464456953506065E-2</v>
      </c>
      <c r="G557">
        <f>IF('Flight Input'!$AZ557,G556+F557*'Flight Input'!$AQ557,0)</f>
        <v>9.4181774146297886E-3</v>
      </c>
      <c r="I557">
        <f>C557-'Analysis raw'!$B$3</f>
        <v>-0.17482837887937563</v>
      </c>
      <c r="J557">
        <f>MEDIAN2(E557,'Analysis raw'!$B$12,2)</f>
        <v>-0.16548291733429465</v>
      </c>
      <c r="K557">
        <f>AVERAGE2(E557,'Analysis raw'!$B$18,2)</f>
        <v>-0.16548291733429465</v>
      </c>
      <c r="M557">
        <f>IF('Flight Input'!$AZ557,M556+E557*'Flight Input'!$AQ557,0)</f>
        <v>4.0336609365557545E-3</v>
      </c>
      <c r="N557">
        <f>IF('Flight Input'!$AZ557,N556+M557*'Flight Input'!$AQ557,0)</f>
        <v>2.965204489302609E-4</v>
      </c>
      <c r="O557">
        <f>IF('Flight Input'!$AZ557,N557*'Analysis raw'!$B$4+'Analysis raw'!$B$5,0)</f>
        <v>0.48613046899752932</v>
      </c>
      <c r="P557">
        <f>O557-'Flight Input'!$AE557</f>
        <v>0.48613046899752932</v>
      </c>
      <c r="R557">
        <f>IF('Flight Input'!$AZ557,R556+J557*'Flight Input'!$AQ557,0)</f>
        <v>4.0336609365557545E-3</v>
      </c>
      <c r="S557">
        <f>IF('Flight Input'!$AZ557,S556+R557*'Flight Input'!$AQ557,0)</f>
        <v>2.965204489302609E-4</v>
      </c>
      <c r="T557">
        <f>IF('Flight Input'!$AZ557,S557*'Analysis raw'!$B$13+'Analysis raw'!$B$14,0)</f>
        <v>0.48613046899752932</v>
      </c>
      <c r="U557">
        <f>T557-'Flight Input'!$AE557</f>
        <v>0.48613046899752932</v>
      </c>
      <c r="W557">
        <f>IF('Flight Input'!$AZ557,W556+K557*'Flight Input'!$AQ557,0)</f>
        <v>4.0336609365557545E-3</v>
      </c>
      <c r="X557">
        <f>IF('Flight Input'!$AZ557,X556+W557*'Flight Input'!$AQ557,0)</f>
        <v>2.965204489302609E-4</v>
      </c>
      <c r="Y557">
        <f>IF('Flight Input'!$AZ557,X557*'Analysis raw'!$B$19+'Analysis raw'!$B$20,0)</f>
        <v>0.48613046899752932</v>
      </c>
      <c r="Z557">
        <f>Y557-'Flight Input'!$AE557</f>
        <v>0.48613046899752932</v>
      </c>
      <c r="AB557">
        <f>IF('Flight Input'!$AZ557,INTEGRAL2(E557,$B557,AB556,'Analysis raw'!$B$24),0)</f>
        <v>1.5541695757516912E-2</v>
      </c>
      <c r="AC557">
        <f>IF('Flight Input'!$AZ557,INTEGRAL2(AB557,$B557,AC556,'Analysis raw'!$B$25),0)</f>
        <v>4.8819549763036508E-3</v>
      </c>
      <c r="AD557">
        <f>IF('Flight Input'!$AZ557,AC557*'Analysis raw'!$B$26+'Analysis raw'!$B$27,0)</f>
        <v>0.66814806018957351</v>
      </c>
      <c r="AE557">
        <f>AD557-'Flight Input'!$AE557</f>
        <v>0.66814806018957351</v>
      </c>
    </row>
    <row r="558" spans="1:31" x14ac:dyDescent="0.3">
      <c r="A558">
        <v>556</v>
      </c>
      <c r="B558">
        <f>'Flight Input'!T558</f>
        <v>11.117971000028774</v>
      </c>
      <c r="C558">
        <f>'Flight Input'!X558</f>
        <v>9.8847182434000018</v>
      </c>
      <c r="E558">
        <f>C558-'Analysis raw'!$B$2</f>
        <v>3.5926624465705714E-2</v>
      </c>
      <c r="F558">
        <f>IF('Flight Input'!$AS558,F557+E558*'Flight Input'!$AQ558,0)</f>
        <v>1.5304002729486888E-2</v>
      </c>
      <c r="G558">
        <f>IF('Flight Input'!$AZ558,G557+F558*'Flight Input'!$AQ558,0)</f>
        <v>9.6990823857340692E-3</v>
      </c>
      <c r="I558">
        <f>C558-'Analysis raw'!$B$3</f>
        <v>2.6581162920624735E-2</v>
      </c>
      <c r="J558">
        <f>MEDIAN2(E558,'Analysis raw'!$B$12,2)</f>
        <v>3.5926624465705714E-2</v>
      </c>
      <c r="K558">
        <f>AVERAGE2(E558,'Analysis raw'!$B$18,2)</f>
        <v>3.5926624465705714E-2</v>
      </c>
      <c r="M558">
        <f>IF('Flight Input'!$AZ558,M557+E558*'Flight Input'!$AQ558,0)</f>
        <v>4.6930941309819927E-3</v>
      </c>
      <c r="N558">
        <f>IF('Flight Input'!$AZ558,N557+M558*'Flight Input'!$AQ558,0)</f>
        <v>3.8266219201248824E-4</v>
      </c>
      <c r="O558">
        <f>IF('Flight Input'!$AZ558,N558*'Analysis raw'!$B$4+'Analysis raw'!$B$5,0)</f>
        <v>0.48616837136448549</v>
      </c>
      <c r="P558">
        <f>O558-'Flight Input'!$AE558</f>
        <v>0.48616837136448549</v>
      </c>
      <c r="R558">
        <f>IF('Flight Input'!$AZ558,R557+J558*'Flight Input'!$AQ558,0)</f>
        <v>4.6930941309819927E-3</v>
      </c>
      <c r="S558">
        <f>IF('Flight Input'!$AZ558,S557+R558*'Flight Input'!$AQ558,0)</f>
        <v>3.8266219201248824E-4</v>
      </c>
      <c r="T558">
        <f>IF('Flight Input'!$AZ558,S558*'Analysis raw'!$B$13+'Analysis raw'!$B$14,0)</f>
        <v>0.48616837136448549</v>
      </c>
      <c r="U558">
        <f>T558-'Flight Input'!$AE558</f>
        <v>0.48616837136448549</v>
      </c>
      <c r="W558">
        <f>IF('Flight Input'!$AZ558,W557+K558*'Flight Input'!$AQ558,0)</f>
        <v>4.6930941309819927E-3</v>
      </c>
      <c r="X558">
        <f>IF('Flight Input'!$AZ558,X557+W558*'Flight Input'!$AQ558,0)</f>
        <v>3.8266219201248824E-4</v>
      </c>
      <c r="Y558">
        <f>IF('Flight Input'!$AZ558,X558*'Analysis raw'!$B$19+'Analysis raw'!$B$20,0)</f>
        <v>0.48616837136448549</v>
      </c>
      <c r="Z558">
        <f>Y558-'Flight Input'!$AE558</f>
        <v>0.48616837136448549</v>
      </c>
      <c r="AB558">
        <f>IF('Flight Input'!$AZ558,INTEGRAL2(E558,$B558,AB557,'Analysis raw'!$B$24),0)</f>
        <v>9.3100806382371074E-3</v>
      </c>
      <c r="AC558">
        <f>IF('Flight Input'!$AZ558,INTEGRAL2(AB558,$B558,AC557,'Analysis raw'!$B$25),0)</f>
        <v>5.052841507029603E-3</v>
      </c>
      <c r="AD558">
        <f>IF('Flight Input'!$AZ558,AC558*'Analysis raw'!$B$26+'Analysis raw'!$B$27,0)</f>
        <v>0.66822325026309293</v>
      </c>
      <c r="AE558">
        <f>AD558-'Flight Input'!$AE558</f>
        <v>0.66822325026309293</v>
      </c>
    </row>
    <row r="559" spans="1:31" x14ac:dyDescent="0.3">
      <c r="A559">
        <v>557</v>
      </c>
      <c r="B559">
        <f>'Flight Input'!T559</f>
        <v>11.1394020000007</v>
      </c>
      <c r="C559">
        <f>'Flight Input'!X559</f>
        <v>10.118694175400002</v>
      </c>
      <c r="E559">
        <f>C559-'Analysis raw'!$B$2</f>
        <v>0.2699025564657056</v>
      </c>
      <c r="F559">
        <f>IF('Flight Input'!$AS559,F558+E559*'Flight Input'!$AQ559,0)</f>
        <v>2.1088284409526238E-2</v>
      </c>
      <c r="G559">
        <f>IF('Flight Input'!$AZ559,G558+F559*'Flight Input'!$AQ559,0)</f>
        <v>1.0151025408322597E-2</v>
      </c>
      <c r="I559">
        <f>C559-'Analysis raw'!$B$3</f>
        <v>0.26055709492062462</v>
      </c>
      <c r="J559">
        <f>MEDIAN2(E559,'Analysis raw'!$B$12,2)</f>
        <v>0.2699025564657056</v>
      </c>
      <c r="K559">
        <f>AVERAGE2(E559,'Analysis raw'!$B$18,2)</f>
        <v>0.2699025564657056</v>
      </c>
      <c r="M559">
        <f>IF('Flight Input'!$AZ559,M558+E559*'Flight Input'!$AQ559,0)</f>
        <v>1.0477375811021343E-2</v>
      </c>
      <c r="N559">
        <f>IF('Flight Input'!$AZ559,N558+M559*'Flight Input'!$AQ559,0)</f>
        <v>6.0720283272434699E-4</v>
      </c>
      <c r="O559">
        <f>IF('Flight Input'!$AZ559,N559*'Analysis raw'!$B$4+'Analysis raw'!$B$5,0)</f>
        <v>0.48626716924639868</v>
      </c>
      <c r="P559">
        <f>O559-'Flight Input'!$AE559</f>
        <v>0.48626716924639868</v>
      </c>
      <c r="R559">
        <f>IF('Flight Input'!$AZ559,R558+J559*'Flight Input'!$AQ559,0)</f>
        <v>1.0477375811021343E-2</v>
      </c>
      <c r="S559">
        <f>IF('Flight Input'!$AZ559,S558+R559*'Flight Input'!$AQ559,0)</f>
        <v>6.0720283272434699E-4</v>
      </c>
      <c r="T559">
        <f>IF('Flight Input'!$AZ559,S559*'Analysis raw'!$B$13+'Analysis raw'!$B$14,0)</f>
        <v>0.48626716924639868</v>
      </c>
      <c r="U559">
        <f>T559-'Flight Input'!$AE559</f>
        <v>0.48626716924639868</v>
      </c>
      <c r="W559">
        <f>IF('Flight Input'!$AZ559,W558+K559*'Flight Input'!$AQ559,0)</f>
        <v>1.0477375811021343E-2</v>
      </c>
      <c r="X559">
        <f>IF('Flight Input'!$AZ559,X558+W559*'Flight Input'!$AQ559,0)</f>
        <v>6.0720283272434699E-4</v>
      </c>
      <c r="Y559">
        <f>IF('Flight Input'!$AZ559,X559*'Analysis raw'!$B$19+'Analysis raw'!$B$20,0)</f>
        <v>0.48626716924639868</v>
      </c>
      <c r="Z559">
        <f>Y559-'Flight Input'!$AE559</f>
        <v>0.48626716924639868</v>
      </c>
      <c r="AB559">
        <f>IF('Flight Input'!$AZ559,INTEGRAL2(E559,$B559,AB558,'Analysis raw'!$B$24),0)</f>
        <v>8.2380847069432675E-3</v>
      </c>
      <c r="AC559">
        <f>IF('Flight Input'!$AZ559,INTEGRAL2(AB559,$B559,AC558,'Analysis raw'!$B$25),0)</f>
        <v>5.2293919001528298E-3</v>
      </c>
      <c r="AD559">
        <f>IF('Flight Input'!$AZ559,AC559*'Analysis raw'!$B$26+'Analysis raw'!$B$27,0)</f>
        <v>0.66830093243606714</v>
      </c>
      <c r="AE559">
        <f>AD559-'Flight Input'!$AE559</f>
        <v>0.66830093243606714</v>
      </c>
    </row>
    <row r="560" spans="1:31" x14ac:dyDescent="0.3">
      <c r="A560">
        <v>558</v>
      </c>
      <c r="B560">
        <f>'Flight Input'!T560</f>
        <v>11.159804000053555</v>
      </c>
      <c r="C560">
        <f>'Flight Input'!X560</f>
        <v>9.7142864874000008</v>
      </c>
      <c r="E560">
        <f>C560-'Analysis raw'!$B$2</f>
        <v>-0.13450513153429533</v>
      </c>
      <c r="F560">
        <f>IF('Flight Input'!$AS560,F559+E560*'Flight Input'!$AQ560,0)</f>
        <v>1.8344110708854354E-2</v>
      </c>
      <c r="G560">
        <f>IF('Flight Input'!$AZ560,G559+F560*'Flight Input'!$AQ560,0)</f>
        <v>1.052528195597421E-2</v>
      </c>
      <c r="I560">
        <f>C560-'Analysis raw'!$B$3</f>
        <v>-0.14385059307937631</v>
      </c>
      <c r="J560">
        <f>MEDIAN2(E560,'Analysis raw'!$B$12,2)</f>
        <v>-0.13450513153429533</v>
      </c>
      <c r="K560">
        <f>AVERAGE2(E560,'Analysis raw'!$B$18,2)</f>
        <v>-0.13450513153429533</v>
      </c>
      <c r="M560">
        <f>IF('Flight Input'!$AZ560,M559+E560*'Flight Input'!$AQ560,0)</f>
        <v>7.7332021103494585E-3</v>
      </c>
      <c r="N560">
        <f>IF('Flight Input'!$AZ560,N559+M560*'Flight Input'!$AQ560,0)</f>
        <v>7.6497562258843056E-4</v>
      </c>
      <c r="O560">
        <f>IF('Flight Input'!$AZ560,N560*'Analysis raw'!$B$4+'Analysis raw'!$B$5,0)</f>
        <v>0.48633658927393891</v>
      </c>
      <c r="P560">
        <f>O560-'Flight Input'!$AE560</f>
        <v>0.48633658927393891</v>
      </c>
      <c r="R560">
        <f>IF('Flight Input'!$AZ560,R559+J560*'Flight Input'!$AQ560,0)</f>
        <v>7.7332021103494585E-3</v>
      </c>
      <c r="S560">
        <f>IF('Flight Input'!$AZ560,S559+R560*'Flight Input'!$AQ560,0)</f>
        <v>7.6497562258843056E-4</v>
      </c>
      <c r="T560">
        <f>IF('Flight Input'!$AZ560,S560*'Analysis raw'!$B$13+'Analysis raw'!$B$14,0)</f>
        <v>0.48633658927393891</v>
      </c>
      <c r="U560">
        <f>T560-'Flight Input'!$AE560</f>
        <v>0.48633658927393891</v>
      </c>
      <c r="W560">
        <f>IF('Flight Input'!$AZ560,W559+K560*'Flight Input'!$AQ560,0)</f>
        <v>7.7332021103494585E-3</v>
      </c>
      <c r="X560">
        <f>IF('Flight Input'!$AZ560,X559+W560*'Flight Input'!$AQ560,0)</f>
        <v>7.6497562258843056E-4</v>
      </c>
      <c r="Y560">
        <f>IF('Flight Input'!$AZ560,X560*'Analysis raw'!$B$19+'Analysis raw'!$B$20,0)</f>
        <v>0.48633658927393891</v>
      </c>
      <c r="Z560">
        <f>Y560-'Flight Input'!$AE560</f>
        <v>0.48633658927393891</v>
      </c>
      <c r="AB560">
        <f>IF('Flight Input'!$AZ560,INTEGRAL2(E560,$B560,AB559,'Analysis raw'!$B$24),0)</f>
        <v>1.7942103703362779E-2</v>
      </c>
      <c r="AC560">
        <f>IF('Flight Input'!$AZ560,INTEGRAL2(AB560,$B560,AC559,'Analysis raw'!$B$25),0)</f>
        <v>5.5954467008571566E-3</v>
      </c>
      <c r="AD560">
        <f>IF('Flight Input'!$AZ560,AC560*'Analysis raw'!$B$26+'Analysis raw'!$B$27,0)</f>
        <v>0.66846199654837712</v>
      </c>
      <c r="AE560">
        <f>AD560-'Flight Input'!$AE560</f>
        <v>0.66846199654837712</v>
      </c>
    </row>
    <row r="561" spans="1:31" x14ac:dyDescent="0.3">
      <c r="A561">
        <v>559</v>
      </c>
      <c r="B561">
        <f>'Flight Input'!T561</f>
        <v>11.178700000047684</v>
      </c>
      <c r="C561">
        <f>'Flight Input'!X561</f>
        <v>9.6983906372000011</v>
      </c>
      <c r="E561">
        <f>C561-'Analysis raw'!$B$2</f>
        <v>-0.15040098173429506</v>
      </c>
      <c r="F561">
        <f>IF('Flight Input'!$AS561,F560+E561*'Flight Input'!$AQ561,0)</f>
        <v>1.5502133758886127E-2</v>
      </c>
      <c r="G561">
        <f>IF('Flight Input'!$AZ561,G560+F561*'Flight Input'!$AQ561,0)</f>
        <v>1.0818210275391109E-2</v>
      </c>
      <c r="I561">
        <f>C561-'Analysis raw'!$B$3</f>
        <v>-0.15974644327937604</v>
      </c>
      <c r="J561">
        <f>MEDIAN2(E561,'Analysis raw'!$B$12,2)</f>
        <v>-0.15040098173429506</v>
      </c>
      <c r="K561">
        <f>AVERAGE2(E561,'Analysis raw'!$B$18,2)</f>
        <v>-0.15040098173429506</v>
      </c>
      <c r="M561">
        <f>IF('Flight Input'!$AZ561,M560+E561*'Flight Input'!$AQ561,0)</f>
        <v>4.8912251603812316E-3</v>
      </c>
      <c r="N561">
        <f>IF('Flight Input'!$AZ561,N560+M561*'Flight Input'!$AQ561,0)</f>
        <v>8.5740021319027763E-4</v>
      </c>
      <c r="O561">
        <f>IF('Flight Input'!$AZ561,N561*'Analysis raw'!$B$4+'Analysis raw'!$B$5,0)</f>
        <v>0.48637725609380372</v>
      </c>
      <c r="P561">
        <f>O561-'Flight Input'!$AE561</f>
        <v>0.48637725609380372</v>
      </c>
      <c r="R561">
        <f>IF('Flight Input'!$AZ561,R560+J561*'Flight Input'!$AQ561,0)</f>
        <v>4.8912251603812316E-3</v>
      </c>
      <c r="S561">
        <f>IF('Flight Input'!$AZ561,S560+R561*'Flight Input'!$AQ561,0)</f>
        <v>8.5740021319027763E-4</v>
      </c>
      <c r="T561">
        <f>IF('Flight Input'!$AZ561,S561*'Analysis raw'!$B$13+'Analysis raw'!$B$14,0)</f>
        <v>0.48637725609380372</v>
      </c>
      <c r="U561">
        <f>T561-'Flight Input'!$AE561</f>
        <v>0.48637725609380372</v>
      </c>
      <c r="W561">
        <f>IF('Flight Input'!$AZ561,W560+K561*'Flight Input'!$AQ561,0)</f>
        <v>4.8912251603812316E-3</v>
      </c>
      <c r="X561">
        <f>IF('Flight Input'!$AZ561,X560+W561*'Flight Input'!$AQ561,0)</f>
        <v>8.5740021319027763E-4</v>
      </c>
      <c r="Y561">
        <f>IF('Flight Input'!$AZ561,X561*'Analysis raw'!$B$19+'Analysis raw'!$B$20,0)</f>
        <v>0.48637725609380372</v>
      </c>
      <c r="Z561">
        <f>Y561-'Flight Input'!$AE561</f>
        <v>0.48637725609380372</v>
      </c>
      <c r="AB561">
        <f>IF('Flight Input'!$AZ561,INTEGRAL2(E561,$B561,AB560,'Analysis raw'!$B$24),0)</f>
        <v>1.5628418134041328E-2</v>
      </c>
      <c r="AC561">
        <f>IF('Flight Input'!$AZ561,INTEGRAL2(AB561,$B561,AC560,'Analysis raw'!$B$25),0)</f>
        <v>5.8907612898262459E-3</v>
      </c>
      <c r="AD561">
        <f>IF('Flight Input'!$AZ561,AC561*'Analysis raw'!$B$26+'Analysis raw'!$B$27,0)</f>
        <v>0.66859193496752345</v>
      </c>
      <c r="AE561">
        <f>AD561-'Flight Input'!$AE561</f>
        <v>0.66859193496752345</v>
      </c>
    </row>
    <row r="562" spans="1:31" x14ac:dyDescent="0.3">
      <c r="A562">
        <v>560</v>
      </c>
      <c r="B562">
        <f>'Flight Input'!T562</f>
        <v>11.198260999983177</v>
      </c>
      <c r="C562">
        <f>'Flight Input'!X562</f>
        <v>9.9843492354000016</v>
      </c>
      <c r="E562">
        <f>C562-'Analysis raw'!$B$2</f>
        <v>0.13555761646570552</v>
      </c>
      <c r="F562">
        <f>IF('Flight Input'!$AS562,F561+E562*'Flight Input'!$AQ562,0)</f>
        <v>1.8153776285827362E-2</v>
      </c>
      <c r="G562">
        <f>IF('Flight Input'!$AZ562,G561+F562*'Flight Input'!$AQ562,0)</f>
        <v>1.117331629214713E-2</v>
      </c>
      <c r="I562">
        <f>C562-'Analysis raw'!$B$3</f>
        <v>0.12621215492062454</v>
      </c>
      <c r="J562">
        <f>MEDIAN2(E562,'Analysis raw'!$B$12,2)</f>
        <v>0.13555761646570552</v>
      </c>
      <c r="K562">
        <f>AVERAGE2(E562,'Analysis raw'!$B$18,2)</f>
        <v>0.13555761646570552</v>
      </c>
      <c r="M562">
        <f>IF('Flight Input'!$AZ562,M561+E562*'Flight Input'!$AQ562,0)</f>
        <v>7.5428676873224645E-3</v>
      </c>
      <c r="N562">
        <f>IF('Flight Input'!$AZ562,N561+M562*'Flight Input'!$AQ562,0)</f>
        <v>1.0049462475354236E-3</v>
      </c>
      <c r="O562">
        <f>IF('Flight Input'!$AZ562,N562*'Analysis raw'!$B$4+'Analysis raw'!$B$5,0)</f>
        <v>0.48644217634891557</v>
      </c>
      <c r="P562">
        <f>O562-'Flight Input'!$AE562</f>
        <v>0.48644217634891557</v>
      </c>
      <c r="R562">
        <f>IF('Flight Input'!$AZ562,R561+J562*'Flight Input'!$AQ562,0)</f>
        <v>7.5428676873224645E-3</v>
      </c>
      <c r="S562">
        <f>IF('Flight Input'!$AZ562,S561+R562*'Flight Input'!$AQ562,0)</f>
        <v>1.0049462475354236E-3</v>
      </c>
      <c r="T562">
        <f>IF('Flight Input'!$AZ562,S562*'Analysis raw'!$B$13+'Analysis raw'!$B$14,0)</f>
        <v>0.48644217634891557</v>
      </c>
      <c r="U562">
        <f>T562-'Flight Input'!$AE562</f>
        <v>0.48644217634891557</v>
      </c>
      <c r="W562">
        <f>IF('Flight Input'!$AZ562,W561+K562*'Flight Input'!$AQ562,0)</f>
        <v>7.5428676873224645E-3</v>
      </c>
      <c r="X562">
        <f>IF('Flight Input'!$AZ562,X561+W562*'Flight Input'!$AQ562,0)</f>
        <v>1.0049462475354236E-3</v>
      </c>
      <c r="Y562">
        <f>IF('Flight Input'!$AZ562,X562*'Analysis raw'!$B$19+'Analysis raw'!$B$20,0)</f>
        <v>0.48644217634891557</v>
      </c>
      <c r="Z562">
        <f>Y562-'Flight Input'!$AE562</f>
        <v>0.48644217634891557</v>
      </c>
      <c r="AB562">
        <f>IF('Flight Input'!$AZ562,INTEGRAL2(E562,$B562,AB561,'Analysis raw'!$B$24),0)</f>
        <v>9.0994461595861383E-3</v>
      </c>
      <c r="AC562">
        <f>IF('Flight Input'!$AZ562,INTEGRAL2(AB562,$B562,AC561,'Analysis raw'!$B$25),0)</f>
        <v>6.0687555555669313E-3</v>
      </c>
      <c r="AD562">
        <f>IF('Flight Input'!$AZ562,AC562*'Analysis raw'!$B$26+'Analysis raw'!$B$27,0)</f>
        <v>0.66867025244444933</v>
      </c>
      <c r="AE562">
        <f>AD562-'Flight Input'!$AE562</f>
        <v>0.66867025244444933</v>
      </c>
    </row>
    <row r="563" spans="1:31" x14ac:dyDescent="0.3">
      <c r="A563">
        <v>561</v>
      </c>
      <c r="B563">
        <f>'Flight Input'!T563</f>
        <v>11.218693000031635</v>
      </c>
      <c r="C563">
        <f>'Flight Input'!X563</f>
        <v>9.7336047013999991</v>
      </c>
      <c r="E563">
        <f>C563-'Analysis raw'!$B$2</f>
        <v>-0.115186917534297</v>
      </c>
      <c r="F563">
        <f>IF('Flight Input'!$AS563,F562+E563*'Flight Input'!$AQ563,0)</f>
        <v>1.5800277181184812E-2</v>
      </c>
      <c r="G563">
        <f>IF('Flight Input'!$AZ563,G562+F563*'Flight Input'!$AQ563,0)</f>
        <v>1.1496147556278757E-2</v>
      </c>
      <c r="I563">
        <f>C563-'Analysis raw'!$B$3</f>
        <v>-0.12453237907937798</v>
      </c>
      <c r="J563">
        <f>MEDIAN2(E563,'Analysis raw'!$B$12,2)</f>
        <v>-0.115186917534297</v>
      </c>
      <c r="K563">
        <f>AVERAGE2(E563,'Analysis raw'!$B$18,2)</f>
        <v>-0.115186917534297</v>
      </c>
      <c r="M563">
        <f>IF('Flight Input'!$AZ563,M562+E563*'Flight Input'!$AQ563,0)</f>
        <v>5.1893685826799145E-3</v>
      </c>
      <c r="N563">
        <f>IF('Flight Input'!$AZ563,N562+M563*'Flight Input'!$AQ563,0)</f>
        <v>1.1109754266682092E-3</v>
      </c>
      <c r="O563">
        <f>IF('Flight Input'!$AZ563,N563*'Analysis raw'!$B$4+'Analysis raw'!$B$5,0)</f>
        <v>0.48648882918773401</v>
      </c>
      <c r="P563">
        <f>O563-'Flight Input'!$AE563</f>
        <v>0.48648882918773401</v>
      </c>
      <c r="R563">
        <f>IF('Flight Input'!$AZ563,R562+J563*'Flight Input'!$AQ563,0)</f>
        <v>5.1893685826799145E-3</v>
      </c>
      <c r="S563">
        <f>IF('Flight Input'!$AZ563,S562+R563*'Flight Input'!$AQ563,0)</f>
        <v>1.1109754266682092E-3</v>
      </c>
      <c r="T563">
        <f>IF('Flight Input'!$AZ563,S563*'Analysis raw'!$B$13+'Analysis raw'!$B$14,0)</f>
        <v>0.48648882918773401</v>
      </c>
      <c r="U563">
        <f>T563-'Flight Input'!$AE563</f>
        <v>0.48648882918773401</v>
      </c>
      <c r="W563">
        <f>IF('Flight Input'!$AZ563,W562+K563*'Flight Input'!$AQ563,0)</f>
        <v>5.1893685826799145E-3</v>
      </c>
      <c r="X563">
        <f>IF('Flight Input'!$AZ563,X562+W563*'Flight Input'!$AQ563,0)</f>
        <v>1.1109754266682092E-3</v>
      </c>
      <c r="Y563">
        <f>IF('Flight Input'!$AZ563,X563*'Analysis raw'!$B$19+'Analysis raw'!$B$20,0)</f>
        <v>0.48648882918773401</v>
      </c>
      <c r="Z563">
        <f>Y563-'Flight Input'!$AE563</f>
        <v>0.48648882918773401</v>
      </c>
      <c r="AB563">
        <f>IF('Flight Input'!$AZ563,INTEGRAL2(E563,$B563,AB562,'Analysis raw'!$B$24),0)</f>
        <v>1.4452856167048899E-2</v>
      </c>
      <c r="AC563">
        <f>IF('Flight Input'!$AZ563,INTEGRAL2(AB563,$B563,AC562,'Analysis raw'!$B$25),0)</f>
        <v>6.3640563134724389E-3</v>
      </c>
      <c r="AD563">
        <f>IF('Flight Input'!$AZ563,AC563*'Analysis raw'!$B$26+'Analysis raw'!$B$27,0)</f>
        <v>0.6688001847779278</v>
      </c>
      <c r="AE563">
        <f>AD563-'Flight Input'!$AE563</f>
        <v>0.6688001847779278</v>
      </c>
    </row>
    <row r="564" spans="1:31" x14ac:dyDescent="0.3">
      <c r="A564">
        <v>562</v>
      </c>
      <c r="B564">
        <f>'Flight Input'!T564</f>
        <v>11.240330000058748</v>
      </c>
      <c r="C564">
        <f>'Flight Input'!X564</f>
        <v>9.8705188658000012</v>
      </c>
      <c r="E564">
        <f>C564-'Analysis raw'!$B$2</f>
        <v>2.1727246865705041E-2</v>
      </c>
      <c r="F564">
        <f>IF('Flight Input'!$AS564,F563+E564*'Flight Input'!$AQ564,0)</f>
        <v>1.6270389622207154E-2</v>
      </c>
      <c r="G564">
        <f>IF('Flight Input'!$AZ564,G563+F564*'Flight Input'!$AQ564,0)</f>
        <v>1.1848189976975588E-2</v>
      </c>
      <c r="I564">
        <f>C564-'Analysis raw'!$B$3</f>
        <v>1.2381785320624061E-2</v>
      </c>
      <c r="J564">
        <f>MEDIAN2(E564,'Analysis raw'!$B$12,2)</f>
        <v>2.1727246865705041E-2</v>
      </c>
      <c r="K564">
        <f>AVERAGE2(E564,'Analysis raw'!$B$18,2)</f>
        <v>2.1727246865705041E-2</v>
      </c>
      <c r="M564">
        <f>IF('Flight Input'!$AZ564,M563+E564*'Flight Input'!$AQ564,0)</f>
        <v>5.6594810237022581E-3</v>
      </c>
      <c r="N564">
        <f>IF('Flight Input'!$AZ564,N563+M564*'Flight Input'!$AQ564,0)</f>
        <v>1.2334296177314986E-3</v>
      </c>
      <c r="O564">
        <f>IF('Flight Input'!$AZ564,N564*'Analysis raw'!$B$4+'Analysis raw'!$B$5,0)</f>
        <v>0.48654270903180186</v>
      </c>
      <c r="P564">
        <f>O564-'Flight Input'!$AE564</f>
        <v>0.48654270903180186</v>
      </c>
      <c r="R564">
        <f>IF('Flight Input'!$AZ564,R563+J564*'Flight Input'!$AQ564,0)</f>
        <v>5.6594810237022581E-3</v>
      </c>
      <c r="S564">
        <f>IF('Flight Input'!$AZ564,S563+R564*'Flight Input'!$AQ564,0)</f>
        <v>1.2334296177314986E-3</v>
      </c>
      <c r="T564">
        <f>IF('Flight Input'!$AZ564,S564*'Analysis raw'!$B$13+'Analysis raw'!$B$14,0)</f>
        <v>0.48654270903180186</v>
      </c>
      <c r="U564">
        <f>T564-'Flight Input'!$AE564</f>
        <v>0.48654270903180186</v>
      </c>
      <c r="W564">
        <f>IF('Flight Input'!$AZ564,W563+K564*'Flight Input'!$AQ564,0)</f>
        <v>5.6594810237022581E-3</v>
      </c>
      <c r="X564">
        <f>IF('Flight Input'!$AZ564,X563+W564*'Flight Input'!$AQ564,0)</f>
        <v>1.2334296177314986E-3</v>
      </c>
      <c r="Y564">
        <f>IF('Flight Input'!$AZ564,X564*'Analysis raw'!$B$19+'Analysis raw'!$B$20,0)</f>
        <v>0.48654270903180186</v>
      </c>
      <c r="Z564">
        <f>Y564-'Flight Input'!$AE564</f>
        <v>0.48654270903180186</v>
      </c>
      <c r="AB564">
        <f>IF('Flight Input'!$AZ564,INTEGRAL2(E564,$B564,AB563,'Analysis raw'!$B$24),0)</f>
        <v>1.0949123105669813E-2</v>
      </c>
      <c r="AC564">
        <f>IF('Flight Input'!$AZ564,INTEGRAL2(AB564,$B564,AC563,'Analysis raw'!$B$25),0)</f>
        <v>6.6009624904066764E-3</v>
      </c>
      <c r="AD564">
        <f>IF('Flight Input'!$AZ564,AC564*'Analysis raw'!$B$26+'Analysis raw'!$B$27,0)</f>
        <v>0.66890442349577883</v>
      </c>
      <c r="AE564">
        <f>AD564-'Flight Input'!$AE564</f>
        <v>0.66890442349577883</v>
      </c>
    </row>
    <row r="565" spans="1:31" x14ac:dyDescent="0.3">
      <c r="A565">
        <v>563</v>
      </c>
      <c r="B565">
        <f>'Flight Input'!T565</f>
        <v>11.259034999995492</v>
      </c>
      <c r="C565">
        <f>'Flight Input'!X565</f>
        <v>9.7447151260000009</v>
      </c>
      <c r="E565">
        <f>C565-'Analysis raw'!$B$2</f>
        <v>-0.10407649293429522</v>
      </c>
      <c r="F565">
        <f>IF('Flight Input'!$AS565,F564+E565*'Flight Input'!$AQ565,0)</f>
        <v>1.4323638828454565E-2</v>
      </c>
      <c r="G565">
        <f>IF('Flight Input'!$AZ565,G564+F565*'Flight Input'!$AQ565,0)</f>
        <v>1.2116113640355782E-2</v>
      </c>
      <c r="I565">
        <f>C565-'Analysis raw'!$B$3</f>
        <v>-0.1134219544793762</v>
      </c>
      <c r="J565">
        <f>MEDIAN2(E565,'Analysis raw'!$B$12,2)</f>
        <v>-0.10407649293429522</v>
      </c>
      <c r="K565">
        <f>AVERAGE2(E565,'Analysis raw'!$B$18,2)</f>
        <v>-0.10407649293429522</v>
      </c>
      <c r="M565">
        <f>IF('Flight Input'!$AZ565,M564+E565*'Flight Input'!$AQ565,0)</f>
        <v>3.7127302299496696E-3</v>
      </c>
      <c r="N565">
        <f>IF('Flight Input'!$AZ565,N564+M565*'Flight Input'!$AQ565,0)</f>
        <v>1.3028762364478569E-3</v>
      </c>
      <c r="O565">
        <f>IF('Flight Input'!$AZ565,N565*'Analysis raw'!$B$4+'Analysis raw'!$B$5,0)</f>
        <v>0.48657326554403707</v>
      </c>
      <c r="P565">
        <f>O565-'Flight Input'!$AE565</f>
        <v>0.48657326554403707</v>
      </c>
      <c r="R565">
        <f>IF('Flight Input'!$AZ565,R564+J565*'Flight Input'!$AQ565,0)</f>
        <v>3.7127302299496696E-3</v>
      </c>
      <c r="S565">
        <f>IF('Flight Input'!$AZ565,S564+R565*'Flight Input'!$AQ565,0)</f>
        <v>1.3028762364478569E-3</v>
      </c>
      <c r="T565">
        <f>IF('Flight Input'!$AZ565,S565*'Analysis raw'!$B$13+'Analysis raw'!$B$14,0)</f>
        <v>0.48657326554403707</v>
      </c>
      <c r="U565">
        <f>T565-'Flight Input'!$AE565</f>
        <v>0.48657326554403707</v>
      </c>
      <c r="W565">
        <f>IF('Flight Input'!$AZ565,W564+K565*'Flight Input'!$AQ565,0)</f>
        <v>3.7127302299496696E-3</v>
      </c>
      <c r="X565">
        <f>IF('Flight Input'!$AZ565,X564+W565*'Flight Input'!$AQ565,0)</f>
        <v>1.3028762364478569E-3</v>
      </c>
      <c r="Y565">
        <f>IF('Flight Input'!$AZ565,X565*'Analysis raw'!$B$19+'Analysis raw'!$B$20,0)</f>
        <v>0.48657326554403707</v>
      </c>
      <c r="Z565">
        <f>Y565-'Flight Input'!$AE565</f>
        <v>0.48657326554403707</v>
      </c>
      <c r="AB565">
        <f>IF('Flight Input'!$AZ565,INTEGRAL2(E565,$B565,AB564,'Analysis raw'!$B$24),0)</f>
        <v>1.3226095854369704E-2</v>
      </c>
      <c r="AC565">
        <f>IF('Flight Input'!$AZ565,INTEGRAL2(AB565,$B565,AC564,'Analysis raw'!$B$25),0)</f>
        <v>6.8483566125260393E-3</v>
      </c>
      <c r="AD565">
        <f>IF('Flight Input'!$AZ565,AC565*'Analysis raw'!$B$26+'Analysis raw'!$B$27,0)</f>
        <v>0.6690132769095114</v>
      </c>
      <c r="AE565">
        <f>AD565-'Flight Input'!$AE565</f>
        <v>0.6690132769095114</v>
      </c>
    </row>
    <row r="566" spans="1:31" x14ac:dyDescent="0.3">
      <c r="A566">
        <v>564</v>
      </c>
      <c r="B566">
        <f>'Flight Input'!T566</f>
        <v>11.27877700002864</v>
      </c>
      <c r="C566">
        <f>'Flight Input'!X566</f>
        <v>9.9938906680000006</v>
      </c>
      <c r="E566">
        <f>C566-'Analysis raw'!$B$2</f>
        <v>0.14509904906570448</v>
      </c>
      <c r="F566">
        <f>IF('Flight Input'!$AS566,F565+E566*'Flight Input'!$AQ566,0)</f>
        <v>1.7188184259919394E-2</v>
      </c>
      <c r="G566">
        <f>IF('Flight Input'!$AZ566,G565+F566*'Flight Input'!$AQ566,0)</f>
        <v>1.2455442774584859E-2</v>
      </c>
      <c r="I566">
        <f>C566-'Analysis raw'!$B$3</f>
        <v>0.1357535875206235</v>
      </c>
      <c r="J566">
        <f>MEDIAN2(E566,'Analysis raw'!$B$12,2)</f>
        <v>0.14509904906570448</v>
      </c>
      <c r="K566">
        <f>AVERAGE2(E566,'Analysis raw'!$B$18,2)</f>
        <v>0.14509904906570448</v>
      </c>
      <c r="M566">
        <f>IF('Flight Input'!$AZ566,M565+E566*'Flight Input'!$AQ566,0)</f>
        <v>6.5772756614144974E-3</v>
      </c>
      <c r="N566">
        <f>IF('Flight Input'!$AZ566,N565+M566*'Flight Input'!$AQ566,0)</f>
        <v>1.432724812773523E-3</v>
      </c>
      <c r="O566">
        <f>IF('Flight Input'!$AZ566,N566*'Analysis raw'!$B$4+'Analysis raw'!$B$5,0)</f>
        <v>0.48663039891762033</v>
      </c>
      <c r="P566">
        <f>O566-'Flight Input'!$AE566</f>
        <v>0.48663039891762033</v>
      </c>
      <c r="R566">
        <f>IF('Flight Input'!$AZ566,R565+J566*'Flight Input'!$AQ566,0)</f>
        <v>6.5772756614144974E-3</v>
      </c>
      <c r="S566">
        <f>IF('Flight Input'!$AZ566,S565+R566*'Flight Input'!$AQ566,0)</f>
        <v>1.432724812773523E-3</v>
      </c>
      <c r="T566">
        <f>IF('Flight Input'!$AZ566,S566*'Analysis raw'!$B$13+'Analysis raw'!$B$14,0)</f>
        <v>0.48663039891762033</v>
      </c>
      <c r="U566">
        <f>T566-'Flight Input'!$AE566</f>
        <v>0.48663039891762033</v>
      </c>
      <c r="W566">
        <f>IF('Flight Input'!$AZ566,W565+K566*'Flight Input'!$AQ566,0)</f>
        <v>6.5772756614144974E-3</v>
      </c>
      <c r="X566">
        <f>IF('Flight Input'!$AZ566,X565+W566*'Flight Input'!$AQ566,0)</f>
        <v>1.432724812773523E-3</v>
      </c>
      <c r="Y566">
        <f>IF('Flight Input'!$AZ566,X566*'Analysis raw'!$B$19+'Analysis raw'!$B$20,0)</f>
        <v>0.48663039891762033</v>
      </c>
      <c r="Z566">
        <f>Y566-'Flight Input'!$AE566</f>
        <v>0.48663039891762033</v>
      </c>
      <c r="AB566">
        <f>IF('Flight Input'!$AZ566,INTEGRAL2(E566,$B566,AB565,'Analysis raw'!$B$24),0)</f>
        <v>8.1642792093853545E-3</v>
      </c>
      <c r="AC566">
        <f>IF('Flight Input'!$AZ566,INTEGRAL2(AB566,$B566,AC565,'Analysis raw'!$B$25),0)</f>
        <v>7.0095358129483518E-3</v>
      </c>
      <c r="AD566">
        <f>IF('Flight Input'!$AZ566,AC566*'Analysis raw'!$B$26+'Analysis raw'!$B$27,0)</f>
        <v>0.66908419575769718</v>
      </c>
      <c r="AE566">
        <f>AD566-'Flight Input'!$AE566</f>
        <v>0.66908419575769718</v>
      </c>
    </row>
    <row r="567" spans="1:31" x14ac:dyDescent="0.3">
      <c r="A567">
        <v>565</v>
      </c>
      <c r="B567">
        <f>'Flight Input'!T567</f>
        <v>11.300688000046648</v>
      </c>
      <c r="C567">
        <f>'Flight Input'!X567</f>
        <v>9.8093477902000004</v>
      </c>
      <c r="E567">
        <f>C567-'Analysis raw'!$B$2</f>
        <v>-3.9443828734295749E-2</v>
      </c>
      <c r="F567">
        <f>IF('Flight Input'!$AS567,F566+E567*'Flight Input'!$AQ567,0)</f>
        <v>1.6323930527811933E-2</v>
      </c>
      <c r="G567">
        <f>IF('Flight Input'!$AZ567,G566+F567*'Flight Input'!$AQ567,0)</f>
        <v>1.2813116416673709E-2</v>
      </c>
      <c r="I567">
        <f>C567-'Analysis raw'!$B$3</f>
        <v>-4.8789290279376729E-2</v>
      </c>
      <c r="J567">
        <f>MEDIAN2(E567,'Analysis raw'!$B$12,2)</f>
        <v>-3.9443828734295749E-2</v>
      </c>
      <c r="K567">
        <f>AVERAGE2(E567,'Analysis raw'!$B$18,2)</f>
        <v>-3.9443828734295749E-2</v>
      </c>
      <c r="M567">
        <f>IF('Flight Input'!$AZ567,M566+E567*'Flight Input'!$AQ567,0)</f>
        <v>5.7130219293070363E-3</v>
      </c>
      <c r="N567">
        <f>IF('Flight Input'!$AZ567,N566+M567*'Flight Input'!$AQ567,0)</f>
        <v>1.5579028363694499E-3</v>
      </c>
      <c r="O567">
        <f>IF('Flight Input'!$AZ567,N567*'Analysis raw'!$B$4+'Analysis raw'!$B$5,0)</f>
        <v>0.48668547724800254</v>
      </c>
      <c r="P567">
        <f>O567-'Flight Input'!$AE567</f>
        <v>0.48668547724800254</v>
      </c>
      <c r="R567">
        <f>IF('Flight Input'!$AZ567,R566+J567*'Flight Input'!$AQ567,0)</f>
        <v>5.7130219293070363E-3</v>
      </c>
      <c r="S567">
        <f>IF('Flight Input'!$AZ567,S566+R567*'Flight Input'!$AQ567,0)</f>
        <v>1.5579028363694499E-3</v>
      </c>
      <c r="T567">
        <f>IF('Flight Input'!$AZ567,S567*'Analysis raw'!$B$13+'Analysis raw'!$B$14,0)</f>
        <v>0.48668547724800254</v>
      </c>
      <c r="U567">
        <f>T567-'Flight Input'!$AE567</f>
        <v>0.48668547724800254</v>
      </c>
      <c r="W567">
        <f>IF('Flight Input'!$AZ567,W566+K567*'Flight Input'!$AQ567,0)</f>
        <v>5.7130219293070363E-3</v>
      </c>
      <c r="X567">
        <f>IF('Flight Input'!$AZ567,X566+W567*'Flight Input'!$AQ567,0)</f>
        <v>1.5579028363694499E-3</v>
      </c>
      <c r="Y567">
        <f>IF('Flight Input'!$AZ567,X567*'Analysis raw'!$B$19+'Analysis raw'!$B$20,0)</f>
        <v>0.48668547724800254</v>
      </c>
      <c r="Z567">
        <f>Y567-'Flight Input'!$AE567</f>
        <v>0.48668547724800254</v>
      </c>
      <c r="AB567">
        <f>IF('Flight Input'!$AZ567,INTEGRAL2(E567,$B567,AB566,'Analysis raw'!$B$24),0)</f>
        <v>1.2589283254793795E-2</v>
      </c>
      <c r="AC567">
        <f>IF('Flight Input'!$AZ567,INTEGRAL2(AB567,$B567,AC566,'Analysis raw'!$B$25),0)</f>
        <v>7.2853795985708472E-3</v>
      </c>
      <c r="AD567">
        <f>IF('Flight Input'!$AZ567,AC567*'Analysis raw'!$B$26+'Analysis raw'!$B$27,0)</f>
        <v>0.66920556702337108</v>
      </c>
      <c r="AE567">
        <f>AD567-'Flight Input'!$AE567</f>
        <v>0.66920556702337108</v>
      </c>
    </row>
    <row r="568" spans="1:31" x14ac:dyDescent="0.3">
      <c r="A568">
        <v>566</v>
      </c>
      <c r="B568">
        <f>'Flight Input'!T568</f>
        <v>11.319882999989204</v>
      </c>
      <c r="C568">
        <f>'Flight Input'!X568</f>
        <v>9.8960247920000004</v>
      </c>
      <c r="E568">
        <f>C568-'Analysis raw'!$B$2</f>
        <v>4.7233173065704293E-2</v>
      </c>
      <c r="F568">
        <f>IF('Flight Input'!$AS568,F567+E568*'Flight Input'!$AQ568,0)</f>
        <v>1.7230571282094865E-2</v>
      </c>
      <c r="G568">
        <f>IF('Flight Input'!$AZ568,G567+F568*'Flight Input'!$AQ568,0)</f>
        <v>1.3143857231443727E-2</v>
      </c>
      <c r="I568">
        <f>C568-'Analysis raw'!$B$3</f>
        <v>3.7887711520623313E-2</v>
      </c>
      <c r="J568">
        <f>MEDIAN2(E568,'Analysis raw'!$B$12,2)</f>
        <v>4.7233173065704293E-2</v>
      </c>
      <c r="K568">
        <f>AVERAGE2(E568,'Analysis raw'!$B$18,2)</f>
        <v>4.7233173065704293E-2</v>
      </c>
      <c r="M568">
        <f>IF('Flight Input'!$AZ568,M567+E568*'Flight Input'!$AQ568,0)</f>
        <v>6.6196626835899686E-3</v>
      </c>
      <c r="N568">
        <f>IF('Flight Input'!$AZ568,N567+M568*'Flight Input'!$AQ568,0)</f>
        <v>1.6849672612006996E-3</v>
      </c>
      <c r="O568">
        <f>IF('Flight Input'!$AZ568,N568*'Analysis raw'!$B$4+'Analysis raw'!$B$5,0)</f>
        <v>0.4867413855949283</v>
      </c>
      <c r="P568">
        <f>O568-'Flight Input'!$AE568</f>
        <v>0.4867413855949283</v>
      </c>
      <c r="R568">
        <f>IF('Flight Input'!$AZ568,R567+J568*'Flight Input'!$AQ568,0)</f>
        <v>6.6196626835899686E-3</v>
      </c>
      <c r="S568">
        <f>IF('Flight Input'!$AZ568,S567+R568*'Flight Input'!$AQ568,0)</f>
        <v>1.6849672612006996E-3</v>
      </c>
      <c r="T568">
        <f>IF('Flight Input'!$AZ568,S568*'Analysis raw'!$B$13+'Analysis raw'!$B$14,0)</f>
        <v>0.4867413855949283</v>
      </c>
      <c r="U568">
        <f>T568-'Flight Input'!$AE568</f>
        <v>0.4867413855949283</v>
      </c>
      <c r="W568">
        <f>IF('Flight Input'!$AZ568,W567+K568*'Flight Input'!$AQ568,0)</f>
        <v>6.6196626835899686E-3</v>
      </c>
      <c r="X568">
        <f>IF('Flight Input'!$AZ568,X567+W568*'Flight Input'!$AQ568,0)</f>
        <v>1.6849672612006996E-3</v>
      </c>
      <c r="Y568">
        <f>IF('Flight Input'!$AZ568,X568*'Analysis raw'!$B$19+'Analysis raw'!$B$20,0)</f>
        <v>0.4867413855949283</v>
      </c>
      <c r="Z568">
        <f>Y568-'Flight Input'!$AE568</f>
        <v>0.4867413855949283</v>
      </c>
      <c r="AB568">
        <f>IF('Flight Input'!$AZ568,INTEGRAL2(E568,$B568,AB567,'Analysis raw'!$B$24),0)</f>
        <v>1.0660125244122335E-2</v>
      </c>
      <c r="AC568">
        <f>IF('Flight Input'!$AZ568,INTEGRAL2(AB568,$B568,AC567,'Analysis raw'!$B$25),0)</f>
        <v>7.4900007020194158E-3</v>
      </c>
      <c r="AD568">
        <f>IF('Flight Input'!$AZ568,AC568*'Analysis raw'!$B$26+'Analysis raw'!$B$27,0)</f>
        <v>0.66929560030888846</v>
      </c>
      <c r="AE568">
        <f>AD568-'Flight Input'!$AE568</f>
        <v>0.66929560030888846</v>
      </c>
    </row>
    <row r="569" spans="1:31" x14ac:dyDescent="0.3">
      <c r="A569">
        <v>567</v>
      </c>
      <c r="B569">
        <f>'Flight Input'!T569</f>
        <v>11.339454000000842</v>
      </c>
      <c r="C569">
        <f>'Flight Input'!X569</f>
        <v>9.8259006557999999</v>
      </c>
      <c r="E569">
        <f>C569-'Analysis raw'!$B$2</f>
        <v>-2.2890963134296172E-2</v>
      </c>
      <c r="F569">
        <f>IF('Flight Input'!$AS569,F568+E569*'Flight Input'!$AQ569,0)</f>
        <v>1.6782572242327154E-2</v>
      </c>
      <c r="G569">
        <f>IF('Flight Input'!$AZ569,G568+F569*'Flight Input'!$AQ569,0)</f>
        <v>1.3472308952993624E-2</v>
      </c>
      <c r="I569">
        <f>C569-'Analysis raw'!$B$3</f>
        <v>-3.2236424679377151E-2</v>
      </c>
      <c r="J569">
        <f>MEDIAN2(E569,'Analysis raw'!$B$12,2)</f>
        <v>-2.2890963134296172E-2</v>
      </c>
      <c r="K569">
        <f>AVERAGE2(E569,'Analysis raw'!$B$18,2)</f>
        <v>-2.2890963134296172E-2</v>
      </c>
      <c r="M569">
        <f>IF('Flight Input'!$AZ569,M568+E569*'Flight Input'!$AQ569,0)</f>
        <v>6.1716636438222576E-3</v>
      </c>
      <c r="N569">
        <f>IF('Flight Input'!$AZ569,N568+M569*'Flight Input'!$AQ569,0)</f>
        <v>1.8057528904457697E-3</v>
      </c>
      <c r="O569">
        <f>IF('Flight Input'!$AZ569,N569*'Analysis raw'!$B$4+'Analysis raw'!$B$5,0)</f>
        <v>0.48679453127179612</v>
      </c>
      <c r="P569">
        <f>O569-'Flight Input'!$AE569</f>
        <v>0.48679453127179612</v>
      </c>
      <c r="R569">
        <f>IF('Flight Input'!$AZ569,R568+J569*'Flight Input'!$AQ569,0)</f>
        <v>6.1716636438222576E-3</v>
      </c>
      <c r="S569">
        <f>IF('Flight Input'!$AZ569,S568+R569*'Flight Input'!$AQ569,0)</f>
        <v>1.8057528904457697E-3</v>
      </c>
      <c r="T569">
        <f>IF('Flight Input'!$AZ569,S569*'Analysis raw'!$B$13+'Analysis raw'!$B$14,0)</f>
        <v>0.48679453127179612</v>
      </c>
      <c r="U569">
        <f>T569-'Flight Input'!$AE569</f>
        <v>0.48679453127179612</v>
      </c>
      <c r="W569">
        <f>IF('Flight Input'!$AZ569,W568+K569*'Flight Input'!$AQ569,0)</f>
        <v>6.1716636438222576E-3</v>
      </c>
      <c r="X569">
        <f>IF('Flight Input'!$AZ569,X568+W569*'Flight Input'!$AQ569,0)</f>
        <v>1.8057528904457697E-3</v>
      </c>
      <c r="Y569">
        <f>IF('Flight Input'!$AZ569,X569*'Analysis raw'!$B$19+'Analysis raw'!$B$20,0)</f>
        <v>0.48679453127179612</v>
      </c>
      <c r="Z569">
        <f>Y569-'Flight Input'!$AE569</f>
        <v>0.48679453127179612</v>
      </c>
      <c r="AB569">
        <f>IF('Flight Input'!$AZ569,INTEGRAL2(E569,$B569,AB568,'Analysis raw'!$B$24),0)</f>
        <v>1.246229009518357E-2</v>
      </c>
      <c r="AC569">
        <f>IF('Flight Input'!$AZ569,INTEGRAL2(AB569,$B569,AC568,'Analysis raw'!$B$25),0)</f>
        <v>7.7339001816172873E-3</v>
      </c>
      <c r="AD569">
        <f>IF('Flight Input'!$AZ569,AC569*'Analysis raw'!$B$26+'Analysis raw'!$B$27,0)</f>
        <v>0.66940291607991154</v>
      </c>
      <c r="AE569">
        <f>AD569-'Flight Input'!$AE569</f>
        <v>0.66940291607991154</v>
      </c>
    </row>
    <row r="570" spans="1:31" x14ac:dyDescent="0.3">
      <c r="A570">
        <v>568</v>
      </c>
      <c r="B570">
        <f>'Flight Input'!T570</f>
        <v>11.35428700002376</v>
      </c>
      <c r="C570">
        <f>'Flight Input'!X570</f>
        <v>9.7475883426000003</v>
      </c>
      <c r="E570">
        <f>C570-'Analysis raw'!$B$2</f>
        <v>-0.10120327633429582</v>
      </c>
      <c r="F570">
        <f>IF('Flight Input'!$AS570,F569+E570*'Flight Input'!$AQ570,0)</f>
        <v>1.5281424042141169E-2</v>
      </c>
      <c r="G570">
        <f>IF('Flight Input'!$AZ570,G569+F570*'Flight Input'!$AQ570,0)</f>
        <v>1.3698978316160923E-2</v>
      </c>
      <c r="I570">
        <f>C570-'Analysis raw'!$B$3</f>
        <v>-0.1105487378793768</v>
      </c>
      <c r="J570">
        <f>MEDIAN2(E570,'Analysis raw'!$B$12,2)</f>
        <v>-0.10120327633429582</v>
      </c>
      <c r="K570">
        <f>AVERAGE2(E570,'Analysis raw'!$B$18,2)</f>
        <v>-0.10120327633429582</v>
      </c>
      <c r="M570">
        <f>IF('Flight Input'!$AZ570,M569+E570*'Flight Input'!$AQ570,0)</f>
        <v>4.6705154436362728E-3</v>
      </c>
      <c r="N570">
        <f>IF('Flight Input'!$AZ570,N569+M570*'Flight Input'!$AQ570,0)</f>
        <v>1.8750306461282654E-3</v>
      </c>
      <c r="O570">
        <f>IF('Flight Input'!$AZ570,N570*'Analysis raw'!$B$4+'Analysis raw'!$B$5,0)</f>
        <v>0.48682501348429641</v>
      </c>
      <c r="P570">
        <f>O570-'Flight Input'!$AE570</f>
        <v>0.48682501348429641</v>
      </c>
      <c r="R570">
        <f>IF('Flight Input'!$AZ570,R569+J570*'Flight Input'!$AQ570,0)</f>
        <v>4.6705154436362728E-3</v>
      </c>
      <c r="S570">
        <f>IF('Flight Input'!$AZ570,S569+R570*'Flight Input'!$AQ570,0)</f>
        <v>1.8750306461282654E-3</v>
      </c>
      <c r="T570">
        <f>IF('Flight Input'!$AZ570,S570*'Analysis raw'!$B$13+'Analysis raw'!$B$14,0)</f>
        <v>0.48682501348429641</v>
      </c>
      <c r="U570">
        <f>T570-'Flight Input'!$AE570</f>
        <v>0.48682501348429641</v>
      </c>
      <c r="W570">
        <f>IF('Flight Input'!$AZ570,W569+K570*'Flight Input'!$AQ570,0)</f>
        <v>4.6705154436362728E-3</v>
      </c>
      <c r="X570">
        <f>IF('Flight Input'!$AZ570,X569+W570*'Flight Input'!$AQ570,0)</f>
        <v>1.8750306461282654E-3</v>
      </c>
      <c r="Y570">
        <f>IF('Flight Input'!$AZ570,X570*'Analysis raw'!$B$19+'Analysis raw'!$B$20,0)</f>
        <v>0.48682501348429641</v>
      </c>
      <c r="Z570">
        <f>Y570-'Flight Input'!$AE570</f>
        <v>0.48682501348429641</v>
      </c>
      <c r="AB570">
        <f>IF('Flight Input'!$AZ570,INTEGRAL2(E570,$B570,AB569,'Analysis raw'!$B$24),0)</f>
        <v>1.4276730960838153E-2</v>
      </c>
      <c r="AC570">
        <f>IF('Flight Input'!$AZ570,INTEGRAL2(AB570,$B570,AC569,'Analysis raw'!$B$25),0)</f>
        <v>7.9456669322865939E-3</v>
      </c>
      <c r="AD570">
        <f>IF('Flight Input'!$AZ570,AC570*'Analysis raw'!$B$26+'Analysis raw'!$B$27,0)</f>
        <v>0.669496093450206</v>
      </c>
      <c r="AE570">
        <f>AD570-'Flight Input'!$AE570</f>
        <v>0.669496093450206</v>
      </c>
    </row>
    <row r="571" spans="1:31" x14ac:dyDescent="0.3">
      <c r="A571">
        <v>569</v>
      </c>
      <c r="B571">
        <f>'Flight Input'!T571</f>
        <v>11.378375999978743</v>
      </c>
      <c r="C571">
        <f>'Flight Input'!X571</f>
        <v>9.8848457239999998</v>
      </c>
      <c r="E571">
        <f>C571-'Analysis raw'!$B$2</f>
        <v>3.6054105065703723E-2</v>
      </c>
      <c r="F571">
        <f>IF('Flight Input'!$AS571,F570+E571*'Flight Input'!$AQ571,0)</f>
        <v>1.6149931377445879E-2</v>
      </c>
      <c r="G571">
        <f>IF('Flight Input'!$AZ571,G570+F571*'Flight Input'!$AQ571,0)</f>
        <v>1.4088014012385205E-2</v>
      </c>
      <c r="I571">
        <f>C571-'Analysis raw'!$B$3</f>
        <v>2.6708643520622743E-2</v>
      </c>
      <c r="J571">
        <f>MEDIAN2(E571,'Analysis raw'!$B$12,2)</f>
        <v>3.6054105065703723E-2</v>
      </c>
      <c r="K571">
        <f>AVERAGE2(E571,'Analysis raw'!$B$18,2)</f>
        <v>3.6054105065703723E-2</v>
      </c>
      <c r="M571">
        <f>IF('Flight Input'!$AZ571,M570+E571*'Flight Input'!$AQ571,0)</f>
        <v>5.5390227789409831E-3</v>
      </c>
      <c r="N571">
        <f>IF('Flight Input'!$AZ571,N570+M571*'Flight Input'!$AQ571,0)</f>
        <v>2.0084601656008279E-3</v>
      </c>
      <c r="O571">
        <f>IF('Flight Input'!$AZ571,N571*'Analysis raw'!$B$4+'Analysis raw'!$B$5,0)</f>
        <v>0.48688372247286438</v>
      </c>
      <c r="P571">
        <f>O571-'Flight Input'!$AE571</f>
        <v>0.48688372247286438</v>
      </c>
      <c r="R571">
        <f>IF('Flight Input'!$AZ571,R570+J571*'Flight Input'!$AQ571,0)</f>
        <v>5.5390227789409831E-3</v>
      </c>
      <c r="S571">
        <f>IF('Flight Input'!$AZ571,S570+R571*'Flight Input'!$AQ571,0)</f>
        <v>2.0084601656008279E-3</v>
      </c>
      <c r="T571">
        <f>IF('Flight Input'!$AZ571,S571*'Analysis raw'!$B$13+'Analysis raw'!$B$14,0)</f>
        <v>0.48688372247286438</v>
      </c>
      <c r="U571">
        <f>T571-'Flight Input'!$AE571</f>
        <v>0.48688372247286438</v>
      </c>
      <c r="W571">
        <f>IF('Flight Input'!$AZ571,W570+K571*'Flight Input'!$AQ571,0)</f>
        <v>5.5390227789409831E-3</v>
      </c>
      <c r="X571">
        <f>IF('Flight Input'!$AZ571,X570+W571*'Flight Input'!$AQ571,0)</f>
        <v>2.0084601656008279E-3</v>
      </c>
      <c r="Y571">
        <f>IF('Flight Input'!$AZ571,X571*'Analysis raw'!$B$19+'Analysis raw'!$B$20,0)</f>
        <v>0.48688372247286438</v>
      </c>
      <c r="Z571">
        <f>Y571-'Flight Input'!$AE571</f>
        <v>0.48688372247286438</v>
      </c>
      <c r="AB571">
        <f>IF('Flight Input'!$AZ571,INTEGRAL2(E571,$B571,AB570,'Analysis raw'!$B$24),0)</f>
        <v>1.1566939666881298E-2</v>
      </c>
      <c r="AC571">
        <f>IF('Flight Input'!$AZ571,INTEGRAL2(AB571,$B571,AC570,'Analysis raw'!$B$25),0)</f>
        <v>8.2243029414013954E-3</v>
      </c>
      <c r="AD571">
        <f>IF('Flight Input'!$AZ571,AC571*'Analysis raw'!$B$26+'Analysis raw'!$B$27,0)</f>
        <v>0.66961869329421653</v>
      </c>
      <c r="AE571">
        <f>AD571-'Flight Input'!$AE571</f>
        <v>0.66961869329421653</v>
      </c>
    </row>
    <row r="572" spans="1:31" x14ac:dyDescent="0.3">
      <c r="A572">
        <v>570</v>
      </c>
      <c r="B572">
        <f>'Flight Input'!T572</f>
        <v>11.396765999961644</v>
      </c>
      <c r="C572">
        <f>'Flight Input'!X572</f>
        <v>9.8970642491999996</v>
      </c>
      <c r="E572">
        <f>C572-'Analysis raw'!$B$2</f>
        <v>4.8272630265703498E-2</v>
      </c>
      <c r="F572">
        <f>IF('Flight Input'!$AS572,F571+E572*'Flight Input'!$AQ572,0)</f>
        <v>1.7037665047206749E-2</v>
      </c>
      <c r="G572">
        <f>IF('Flight Input'!$AZ572,G571+F572*'Flight Input'!$AQ572,0)</f>
        <v>1.4401336672312009E-2</v>
      </c>
      <c r="I572">
        <f>C572-'Analysis raw'!$B$3</f>
        <v>3.8927168720622518E-2</v>
      </c>
      <c r="J572">
        <f>MEDIAN2(E572,'Analysis raw'!$B$12,2)</f>
        <v>4.8272630265703498E-2</v>
      </c>
      <c r="K572">
        <f>AVERAGE2(E572,'Analysis raw'!$B$18,2)</f>
        <v>4.8272630265703498E-2</v>
      </c>
      <c r="M572">
        <f>IF('Flight Input'!$AZ572,M571+E572*'Flight Input'!$AQ572,0)</f>
        <v>6.4267564487018531E-3</v>
      </c>
      <c r="N572">
        <f>IF('Flight Input'!$AZ572,N571+M572*'Flight Input'!$AQ572,0)</f>
        <v>2.1266482165825632E-3</v>
      </c>
      <c r="O572">
        <f>IF('Flight Input'!$AZ572,N572*'Analysis raw'!$B$4+'Analysis raw'!$B$5,0)</f>
        <v>0.48693572521529632</v>
      </c>
      <c r="P572">
        <f>O572-'Flight Input'!$AE572</f>
        <v>0.48693572521529632</v>
      </c>
      <c r="R572">
        <f>IF('Flight Input'!$AZ572,R571+J572*'Flight Input'!$AQ572,0)</f>
        <v>6.4267564487018531E-3</v>
      </c>
      <c r="S572">
        <f>IF('Flight Input'!$AZ572,S571+R572*'Flight Input'!$AQ572,0)</f>
        <v>2.1266482165825632E-3</v>
      </c>
      <c r="T572">
        <f>IF('Flight Input'!$AZ572,S572*'Analysis raw'!$B$13+'Analysis raw'!$B$14,0)</f>
        <v>0.48693572521529632</v>
      </c>
      <c r="U572">
        <f>T572-'Flight Input'!$AE572</f>
        <v>0.48693572521529632</v>
      </c>
      <c r="W572">
        <f>IF('Flight Input'!$AZ572,W571+K572*'Flight Input'!$AQ572,0)</f>
        <v>6.4267564487018531E-3</v>
      </c>
      <c r="X572">
        <f>IF('Flight Input'!$AZ572,X571+W572*'Flight Input'!$AQ572,0)</f>
        <v>2.1266482165825632E-3</v>
      </c>
      <c r="Y572">
        <f>IF('Flight Input'!$AZ572,X572*'Analysis raw'!$B$19+'Analysis raw'!$B$20,0)</f>
        <v>0.48693572521529632</v>
      </c>
      <c r="Z572">
        <f>Y572-'Flight Input'!$AE572</f>
        <v>0.48693572521529632</v>
      </c>
      <c r="AB572">
        <f>IF('Flight Input'!$AZ572,INTEGRAL2(E572,$B572,AB571,'Analysis raw'!$B$24),0)</f>
        <v>1.2037422992284667E-2</v>
      </c>
      <c r="AC572">
        <f>IF('Flight Input'!$AZ572,INTEGRAL2(AB572,$B572,AC571,'Analysis raw'!$B$25),0)</f>
        <v>8.4456711500236811E-3</v>
      </c>
      <c r="AD572">
        <f>IF('Flight Input'!$AZ572,AC572*'Analysis raw'!$B$26+'Analysis raw'!$B$27,0)</f>
        <v>0.66971609530601039</v>
      </c>
      <c r="AE572">
        <f>AD572-'Flight Input'!$AE572</f>
        <v>0.66971609530601039</v>
      </c>
    </row>
    <row r="573" spans="1:31" x14ac:dyDescent="0.3">
      <c r="A573">
        <v>571</v>
      </c>
      <c r="B573">
        <f>'Flight Input'!T573</f>
        <v>11.419754000031389</v>
      </c>
      <c r="C573">
        <f>'Flight Input'!X573</f>
        <v>9.8087103872000014</v>
      </c>
      <c r="E573">
        <f>C573-'Analysis raw'!$B$2</f>
        <v>-4.0081231734294676E-2</v>
      </c>
      <c r="F573">
        <f>IF('Flight Input'!$AS573,F572+E573*'Flight Input'!$AQ573,0)</f>
        <v>1.6116277689303321E-2</v>
      </c>
      <c r="G573">
        <f>IF('Flight Input'!$AZ573,G572+F573*'Flight Input'!$AQ573,0)</f>
        <v>1.4771817664957741E-2</v>
      </c>
      <c r="I573">
        <f>C573-'Analysis raw'!$B$3</f>
        <v>-4.9426693279375655E-2</v>
      </c>
      <c r="J573">
        <f>MEDIAN2(E573,'Analysis raw'!$B$12,2)</f>
        <v>-4.0081231734294676E-2</v>
      </c>
      <c r="K573">
        <f>AVERAGE2(E573,'Analysis raw'!$B$18,2)</f>
        <v>-4.0081231734294676E-2</v>
      </c>
      <c r="M573">
        <f>IF('Flight Input'!$AZ573,M572+E573*'Flight Input'!$AQ573,0)</f>
        <v>5.5053690907984265E-3</v>
      </c>
      <c r="N573">
        <f>IF('Flight Input'!$AZ573,N572+M573*'Flight Input'!$AQ573,0)</f>
        <v>2.2532056416258088E-3</v>
      </c>
      <c r="O573">
        <f>IF('Flight Input'!$AZ573,N573*'Analysis raw'!$B$4+'Analysis raw'!$B$5,0)</f>
        <v>0.48699141048231537</v>
      </c>
      <c r="P573">
        <f>O573-'Flight Input'!$AE573</f>
        <v>0.48699141048231537</v>
      </c>
      <c r="R573">
        <f>IF('Flight Input'!$AZ573,R572+J573*'Flight Input'!$AQ573,0)</f>
        <v>5.5053690907984265E-3</v>
      </c>
      <c r="S573">
        <f>IF('Flight Input'!$AZ573,S572+R573*'Flight Input'!$AQ573,0)</f>
        <v>2.2532056416258088E-3</v>
      </c>
      <c r="T573">
        <f>IF('Flight Input'!$AZ573,S573*'Analysis raw'!$B$13+'Analysis raw'!$B$14,0)</f>
        <v>0.48699141048231537</v>
      </c>
      <c r="U573">
        <f>T573-'Flight Input'!$AE573</f>
        <v>0.48699141048231537</v>
      </c>
      <c r="W573">
        <f>IF('Flight Input'!$AZ573,W572+K573*'Flight Input'!$AQ573,0)</f>
        <v>5.5053690907984265E-3</v>
      </c>
      <c r="X573">
        <f>IF('Flight Input'!$AZ573,X572+W573*'Flight Input'!$AQ573,0)</f>
        <v>2.2532056416258088E-3</v>
      </c>
      <c r="Y573">
        <f>IF('Flight Input'!$AZ573,X573*'Analysis raw'!$B$19+'Analysis raw'!$B$20,0)</f>
        <v>0.48699141048231537</v>
      </c>
      <c r="Z573">
        <f>Y573-'Flight Input'!$AE573</f>
        <v>0.48699141048231537</v>
      </c>
      <c r="AB573">
        <f>IF('Flight Input'!$AZ573,INTEGRAL2(E573,$B573,AB572,'Analysis raw'!$B$24),0)</f>
        <v>1.3529739530659966E-2</v>
      </c>
      <c r="AC573">
        <f>IF('Flight Input'!$AZ573,INTEGRAL2(AB573,$B573,AC572,'Analysis raw'!$B$25),0)</f>
        <v>8.7566928032981224E-3</v>
      </c>
      <c r="AD573">
        <f>IF('Flight Input'!$AZ573,AC573*'Analysis raw'!$B$26+'Analysis raw'!$B$27,0)</f>
        <v>0.66985294483345115</v>
      </c>
      <c r="AE573">
        <f>AD573-'Flight Input'!$AE573</f>
        <v>0.66985294483345115</v>
      </c>
    </row>
    <row r="574" spans="1:31" x14ac:dyDescent="0.3">
      <c r="A574">
        <v>572</v>
      </c>
      <c r="B574">
        <f>'Flight Input'!T574</f>
        <v>11.439342000056058</v>
      </c>
      <c r="C574">
        <f>'Flight Input'!X574</f>
        <v>9.9054093253999991</v>
      </c>
      <c r="E574">
        <f>C574-'Analysis raw'!$B$2</f>
        <v>5.6617706465702966E-2</v>
      </c>
      <c r="F574">
        <f>IF('Flight Input'!$AS574,F573+E574*'Flight Input'!$AQ574,0)</f>
        <v>1.7225305324950205E-2</v>
      </c>
      <c r="G574">
        <f>IF('Flight Input'!$AZ574,G573+F574*'Flight Input'!$AQ574,0)</f>
        <v>1.5109226946087795E-2</v>
      </c>
      <c r="I574">
        <f>C574-'Analysis raw'!$B$3</f>
        <v>4.7272244920621986E-2</v>
      </c>
      <c r="J574">
        <f>MEDIAN2(E574,'Analysis raw'!$B$12,2)</f>
        <v>5.6617706465702966E-2</v>
      </c>
      <c r="K574">
        <f>AVERAGE2(E574,'Analysis raw'!$B$18,2)</f>
        <v>5.6617706465702966E-2</v>
      </c>
      <c r="M574">
        <f>IF('Flight Input'!$AZ574,M573+E574*'Flight Input'!$AQ574,0)</f>
        <v>6.6143967264453108E-3</v>
      </c>
      <c r="N574">
        <f>IF('Flight Input'!$AZ574,N573+M574*'Flight Input'!$AQ574,0)</f>
        <v>2.3827684448665893E-3</v>
      </c>
      <c r="O574">
        <f>IF('Flight Input'!$AZ574,N574*'Analysis raw'!$B$4+'Analysis raw'!$B$5,0)</f>
        <v>0.48704841811574129</v>
      </c>
      <c r="P574">
        <f>O574-'Flight Input'!$AE574</f>
        <v>0.48704841811574129</v>
      </c>
      <c r="R574">
        <f>IF('Flight Input'!$AZ574,R573+J574*'Flight Input'!$AQ574,0)</f>
        <v>6.6143967264453108E-3</v>
      </c>
      <c r="S574">
        <f>IF('Flight Input'!$AZ574,S573+R574*'Flight Input'!$AQ574,0)</f>
        <v>2.3827684448665893E-3</v>
      </c>
      <c r="T574">
        <f>IF('Flight Input'!$AZ574,S574*'Analysis raw'!$B$13+'Analysis raw'!$B$14,0)</f>
        <v>0.48704841811574129</v>
      </c>
      <c r="U574">
        <f>T574-'Flight Input'!$AE574</f>
        <v>0.48704841811574129</v>
      </c>
      <c r="W574">
        <f>IF('Flight Input'!$AZ574,W573+K574*'Flight Input'!$AQ574,0)</f>
        <v>6.6143967264453108E-3</v>
      </c>
      <c r="X574">
        <f>IF('Flight Input'!$AZ574,X573+W574*'Flight Input'!$AQ574,0)</f>
        <v>2.3827684448665893E-3</v>
      </c>
      <c r="Y574">
        <f>IF('Flight Input'!$AZ574,X574*'Analysis raw'!$B$19+'Analysis raw'!$B$20,0)</f>
        <v>0.48704841811574129</v>
      </c>
      <c r="Z574">
        <f>Y574-'Flight Input'!$AE574</f>
        <v>0.48704841811574129</v>
      </c>
      <c r="AB574">
        <f>IF('Flight Input'!$AZ574,INTEGRAL2(E574,$B574,AB573,'Analysis raw'!$B$24),0)</f>
        <v>1.153855616400341E-2</v>
      </c>
      <c r="AC574">
        <f>IF('Flight Input'!$AZ574,INTEGRAL2(AB574,$B574,AC573,'Analysis raw'!$B$25),0)</f>
        <v>8.9827100417232651E-3</v>
      </c>
      <c r="AD574">
        <f>IF('Flight Input'!$AZ574,AC574*'Analysis raw'!$B$26+'Analysis raw'!$B$27,0)</f>
        <v>0.66995239241835813</v>
      </c>
      <c r="AE574">
        <f>AD574-'Flight Input'!$AE574</f>
        <v>0.66995239241835813</v>
      </c>
    </row>
    <row r="575" spans="1:31" x14ac:dyDescent="0.3">
      <c r="A575">
        <v>573</v>
      </c>
      <c r="B575">
        <f>'Flight Input'!T575</f>
        <v>11.456150999991223</v>
      </c>
      <c r="C575">
        <f>'Flight Input'!X575</f>
        <v>9.9466934273999996</v>
      </c>
      <c r="E575">
        <f>C575-'Analysis raw'!$B$2</f>
        <v>9.790180846570351E-2</v>
      </c>
      <c r="F575">
        <f>IF('Flight Input'!$AS575,F574+E575*'Flight Input'!$AQ575,0)</f>
        <v>1.8870936817102758E-2</v>
      </c>
      <c r="G575">
        <f>IF('Flight Input'!$AZ575,G574+F575*'Flight Input'!$AQ575,0)</f>
        <v>1.542642852182298E-2</v>
      </c>
      <c r="I575">
        <f>C575-'Analysis raw'!$B$3</f>
        <v>8.8556346920622531E-2</v>
      </c>
      <c r="J575">
        <f>MEDIAN2(E575,'Analysis raw'!$B$12,2)</f>
        <v>9.790180846570351E-2</v>
      </c>
      <c r="K575">
        <f>AVERAGE2(E575,'Analysis raw'!$B$18,2)</f>
        <v>9.790180846570351E-2</v>
      </c>
      <c r="M575">
        <f>IF('Flight Input'!$AZ575,M574+E575*'Flight Input'!$AQ575,0)</f>
        <v>8.2600282185978612E-3</v>
      </c>
      <c r="N575">
        <f>IF('Flight Input'!$AZ575,N574+M575*'Flight Input'!$AQ575,0)</f>
        <v>2.5216112586574622E-3</v>
      </c>
      <c r="O575">
        <f>IF('Flight Input'!$AZ575,N575*'Analysis raw'!$B$4+'Analysis raw'!$B$5,0)</f>
        <v>0.48710950895380928</v>
      </c>
      <c r="P575">
        <f>O575-'Flight Input'!$AE575</f>
        <v>0.48710950895380928</v>
      </c>
      <c r="R575">
        <f>IF('Flight Input'!$AZ575,R574+J575*'Flight Input'!$AQ575,0)</f>
        <v>8.2600282185978612E-3</v>
      </c>
      <c r="S575">
        <f>IF('Flight Input'!$AZ575,S574+R575*'Flight Input'!$AQ575,0)</f>
        <v>2.5216112586574622E-3</v>
      </c>
      <c r="T575">
        <f>IF('Flight Input'!$AZ575,S575*'Analysis raw'!$B$13+'Analysis raw'!$B$14,0)</f>
        <v>0.48710950895380928</v>
      </c>
      <c r="U575">
        <f>T575-'Flight Input'!$AE575</f>
        <v>0.48710950895380928</v>
      </c>
      <c r="W575">
        <f>IF('Flight Input'!$AZ575,W574+K575*'Flight Input'!$AQ575,0)</f>
        <v>8.2600282185978612E-3</v>
      </c>
      <c r="X575">
        <f>IF('Flight Input'!$AZ575,X574+W575*'Flight Input'!$AQ575,0)</f>
        <v>2.5216112586574622E-3</v>
      </c>
      <c r="Y575">
        <f>IF('Flight Input'!$AZ575,X575*'Analysis raw'!$B$19+'Analysis raw'!$B$20,0)</f>
        <v>0.48710950895380928</v>
      </c>
      <c r="Z575">
        <f>Y575-'Flight Input'!$AE575</f>
        <v>0.48710950895380928</v>
      </c>
      <c r="AB575">
        <f>IF('Flight Input'!$AZ575,INTEGRAL2(E575,$B575,AB574,'Analysis raw'!$B$24),0)</f>
        <v>1.1641774891803377E-2</v>
      </c>
      <c r="AC575">
        <f>IF('Flight Input'!$AZ575,INTEGRAL2(AB575,$B575,AC574,'Analysis raw'!$B$25),0)</f>
        <v>9.1783966351247949E-3</v>
      </c>
      <c r="AD575">
        <f>IF('Flight Input'!$AZ575,AC575*'Analysis raw'!$B$26+'Analysis raw'!$B$27,0)</f>
        <v>0.67003849451945485</v>
      </c>
      <c r="AE575">
        <f>AD575-'Flight Input'!$AE575</f>
        <v>0.67003849451945485</v>
      </c>
    </row>
    <row r="576" spans="1:31" x14ac:dyDescent="0.3">
      <c r="A576">
        <v>574</v>
      </c>
      <c r="B576">
        <f>'Flight Input'!T576</f>
        <v>11.479697000002488</v>
      </c>
      <c r="C576">
        <f>'Flight Input'!X576</f>
        <v>9.6805139346000004</v>
      </c>
      <c r="E576">
        <f>C576-'Analysis raw'!$B$2</f>
        <v>-0.16827768433429569</v>
      </c>
      <c r="F576">
        <f>IF('Flight Input'!$AS576,F575+E576*'Flight Input'!$AQ576,0)</f>
        <v>1.4908670459871737E-2</v>
      </c>
      <c r="G576">
        <f>IF('Flight Input'!$AZ576,G575+F576*'Flight Input'!$AQ576,0)</f>
        <v>1.5777468076639069E-2</v>
      </c>
      <c r="I576">
        <f>C576-'Analysis raw'!$B$3</f>
        <v>-0.17762314587937666</v>
      </c>
      <c r="J576">
        <f>MEDIAN2(E576,'Analysis raw'!$B$12,2)</f>
        <v>-0.16827768433429569</v>
      </c>
      <c r="K576">
        <f>AVERAGE2(E576,'Analysis raw'!$B$18,2)</f>
        <v>-0.16827768433429569</v>
      </c>
      <c r="M576">
        <f>IF('Flight Input'!$AZ576,M575+E576*'Flight Input'!$AQ576,0)</f>
        <v>4.2977618613668405E-3</v>
      </c>
      <c r="N576">
        <f>IF('Flight Input'!$AZ576,N575+M576*'Flight Input'!$AQ576,0)</f>
        <v>2.6228063594936212E-3</v>
      </c>
      <c r="O576">
        <f>IF('Flight Input'!$AZ576,N576*'Analysis raw'!$B$4+'Analysis raw'!$B$5,0)</f>
        <v>0.4871540347981772</v>
      </c>
      <c r="P576">
        <f>O576-'Flight Input'!$AE576</f>
        <v>0.4871540347981772</v>
      </c>
      <c r="R576">
        <f>IF('Flight Input'!$AZ576,R575+J576*'Flight Input'!$AQ576,0)</f>
        <v>4.2977618613668405E-3</v>
      </c>
      <c r="S576">
        <f>IF('Flight Input'!$AZ576,S575+R576*'Flight Input'!$AQ576,0)</f>
        <v>2.6228063594936212E-3</v>
      </c>
      <c r="T576">
        <f>IF('Flight Input'!$AZ576,S576*'Analysis raw'!$B$13+'Analysis raw'!$B$14,0)</f>
        <v>0.4871540347981772</v>
      </c>
      <c r="U576">
        <f>T576-'Flight Input'!$AE576</f>
        <v>0.4871540347981772</v>
      </c>
      <c r="W576">
        <f>IF('Flight Input'!$AZ576,W575+K576*'Flight Input'!$AQ576,0)</f>
        <v>4.2977618613668405E-3</v>
      </c>
      <c r="X576">
        <f>IF('Flight Input'!$AZ576,X575+W576*'Flight Input'!$AQ576,0)</f>
        <v>2.6228063594936212E-3</v>
      </c>
      <c r="Y576">
        <f>IF('Flight Input'!$AZ576,X576*'Analysis raw'!$B$19+'Analysis raw'!$B$20,0)</f>
        <v>0.4871540347981772</v>
      </c>
      <c r="Z576">
        <f>Y576-'Flight Input'!$AE576</f>
        <v>0.4871540347981772</v>
      </c>
      <c r="AB576">
        <f>IF('Flight Input'!$AZ576,INTEGRAL2(E576,$B576,AB575,'Analysis raw'!$B$24),0)</f>
        <v>1.4778834169432781E-2</v>
      </c>
      <c r="AC576">
        <f>IF('Flight Input'!$AZ576,INTEGRAL2(AB576,$B576,AC575,'Analysis raw'!$B$25),0)</f>
        <v>9.5263790646447476E-3</v>
      </c>
      <c r="AD576">
        <f>IF('Flight Input'!$AZ576,AC576*'Analysis raw'!$B$26+'Analysis raw'!$B$27,0)</f>
        <v>0.67019160678844358</v>
      </c>
      <c r="AE576">
        <f>AD576-'Flight Input'!$AE576</f>
        <v>0.67019160678844358</v>
      </c>
    </row>
    <row r="577" spans="1:31" x14ac:dyDescent="0.3">
      <c r="A577">
        <v>575</v>
      </c>
      <c r="B577">
        <f>'Flight Input'!T577</f>
        <v>11.50039800000377</v>
      </c>
      <c r="C577">
        <f>'Flight Input'!X577</f>
        <v>9.9666588506</v>
      </c>
      <c r="E577">
        <f>C577-'Analysis raw'!$B$2</f>
        <v>0.1178672316657039</v>
      </c>
      <c r="F577">
        <f>IF('Flight Input'!$AS577,F576+E577*'Flight Input'!$AQ577,0)</f>
        <v>1.7348640022734521E-2</v>
      </c>
      <c r="G577">
        <f>IF('Flight Input'!$AZ577,G576+F577*'Flight Input'!$AQ577,0)</f>
        <v>1.6136602273771929E-2</v>
      </c>
      <c r="I577">
        <f>C577-'Analysis raw'!$B$3</f>
        <v>0.10852177012062292</v>
      </c>
      <c r="J577">
        <f>MEDIAN2(E577,'Analysis raw'!$B$12,2)</f>
        <v>0.1178672316657039</v>
      </c>
      <c r="K577">
        <f>AVERAGE2(E577,'Analysis raw'!$B$18,2)</f>
        <v>0.1178672316657039</v>
      </c>
      <c r="M577">
        <f>IF('Flight Input'!$AZ577,M576+E577*'Flight Input'!$AQ577,0)</f>
        <v>6.7377314242296239E-3</v>
      </c>
      <c r="N577">
        <f>IF('Flight Input'!$AZ577,N576+M577*'Flight Input'!$AQ577,0)</f>
        <v>2.7622841377152331E-3</v>
      </c>
      <c r="O577">
        <f>IF('Flight Input'!$AZ577,N577*'Analysis raw'!$B$4+'Analysis raw'!$B$5,0)</f>
        <v>0.48721540502059468</v>
      </c>
      <c r="P577">
        <f>O577-'Flight Input'!$AE577</f>
        <v>0.48721540502059468</v>
      </c>
      <c r="R577">
        <f>IF('Flight Input'!$AZ577,R576+J577*'Flight Input'!$AQ577,0)</f>
        <v>6.7377314242296239E-3</v>
      </c>
      <c r="S577">
        <f>IF('Flight Input'!$AZ577,S576+R577*'Flight Input'!$AQ577,0)</f>
        <v>2.7622841377152331E-3</v>
      </c>
      <c r="T577">
        <f>IF('Flight Input'!$AZ577,S577*'Analysis raw'!$B$13+'Analysis raw'!$B$14,0)</f>
        <v>0.48721540502059468</v>
      </c>
      <c r="U577">
        <f>T577-'Flight Input'!$AE577</f>
        <v>0.48721540502059468</v>
      </c>
      <c r="W577">
        <f>IF('Flight Input'!$AZ577,W576+K577*'Flight Input'!$AQ577,0)</f>
        <v>6.7377314242296239E-3</v>
      </c>
      <c r="X577">
        <f>IF('Flight Input'!$AZ577,X576+W577*'Flight Input'!$AQ577,0)</f>
        <v>2.7622841377152331E-3</v>
      </c>
      <c r="Y577">
        <f>IF('Flight Input'!$AZ577,X577*'Analysis raw'!$B$19+'Analysis raw'!$B$20,0)</f>
        <v>0.48721540502059468</v>
      </c>
      <c r="Z577">
        <f>Y577-'Flight Input'!$AE577</f>
        <v>0.48721540502059468</v>
      </c>
      <c r="AB577">
        <f>IF('Flight Input'!$AZ577,INTEGRAL2(E577,$B577,AB576,'Analysis raw'!$B$24),0)</f>
        <v>8.5381116286833997E-3</v>
      </c>
      <c r="AC577">
        <f>IF('Flight Input'!$AZ577,INTEGRAL2(AB577,$B577,AC576,'Analysis raw'!$B$25),0)</f>
        <v>9.7031265134810644E-3</v>
      </c>
      <c r="AD577">
        <f>IF('Flight Input'!$AZ577,AC577*'Analysis raw'!$B$26+'Analysis raw'!$B$27,0)</f>
        <v>0.67026937566593159</v>
      </c>
      <c r="AE577">
        <f>AD577-'Flight Input'!$AE577</f>
        <v>0.67026937566593159</v>
      </c>
    </row>
    <row r="578" spans="1:31" x14ac:dyDescent="0.3">
      <c r="A578">
        <v>576</v>
      </c>
      <c r="B578">
        <f>'Flight Input'!T578</f>
        <v>11.515598000027239</v>
      </c>
      <c r="C578">
        <f>'Flight Input'!X578</f>
        <v>10.111790610600002</v>
      </c>
      <c r="E578">
        <f>C578-'Analysis raw'!$B$2</f>
        <v>0.26299899166570562</v>
      </c>
      <c r="F578">
        <f>IF('Flight Input'!$AS578,F577+E578*'Flight Input'!$AQ578,0)</f>
        <v>2.1346224702225657E-2</v>
      </c>
      <c r="G578">
        <f>IF('Flight Input'!$AZ578,G577+F578*'Flight Input'!$AQ578,0)</f>
        <v>1.6461064889746739E-2</v>
      </c>
      <c r="I578">
        <f>C578-'Analysis raw'!$B$3</f>
        <v>0.25365353012062464</v>
      </c>
      <c r="J578">
        <f>MEDIAN2(E578,'Analysis raw'!$B$12,2)</f>
        <v>0.26299899166570562</v>
      </c>
      <c r="K578">
        <f>AVERAGE2(E578,'Analysis raw'!$B$18,2)</f>
        <v>0.26299899166570562</v>
      </c>
      <c r="M578">
        <f>IF('Flight Input'!$AZ578,M577+E578*'Flight Input'!$AQ578,0)</f>
        <v>1.0735316103720759E-2</v>
      </c>
      <c r="N578">
        <f>IF('Flight Input'!$AZ578,N577+M578*'Flight Input'!$AQ578,0)</f>
        <v>2.9254609427437394E-3</v>
      </c>
      <c r="O578">
        <f>IF('Flight Input'!$AZ578,N578*'Analysis raw'!$B$4+'Analysis raw'!$B$5,0)</f>
        <v>0.48728720281480725</v>
      </c>
      <c r="P578">
        <f>O578-'Flight Input'!$AE578</f>
        <v>0.48728720281480725</v>
      </c>
      <c r="R578">
        <f>IF('Flight Input'!$AZ578,R577+J578*'Flight Input'!$AQ578,0)</f>
        <v>1.0735316103720759E-2</v>
      </c>
      <c r="S578">
        <f>IF('Flight Input'!$AZ578,S577+R578*'Flight Input'!$AQ578,0)</f>
        <v>2.9254609427437394E-3</v>
      </c>
      <c r="T578">
        <f>IF('Flight Input'!$AZ578,S578*'Analysis raw'!$B$13+'Analysis raw'!$B$14,0)</f>
        <v>0.48728720281480725</v>
      </c>
      <c r="U578">
        <f>T578-'Flight Input'!$AE578</f>
        <v>0.48728720281480725</v>
      </c>
      <c r="W578">
        <f>IF('Flight Input'!$AZ578,W577+K578*'Flight Input'!$AQ578,0)</f>
        <v>1.0735316103720759E-2</v>
      </c>
      <c r="X578">
        <f>IF('Flight Input'!$AZ578,X577+W578*'Flight Input'!$AQ578,0)</f>
        <v>2.9254609427437394E-3</v>
      </c>
      <c r="Y578">
        <f>IF('Flight Input'!$AZ578,X578*'Analysis raw'!$B$19+'Analysis raw'!$B$20,0)</f>
        <v>0.48728720281480725</v>
      </c>
      <c r="Z578">
        <f>Y578-'Flight Input'!$AE578</f>
        <v>0.48728720281480725</v>
      </c>
      <c r="AB578">
        <f>IF('Flight Input'!$AZ578,INTEGRAL2(E578,$B578,AB577,'Analysis raw'!$B$24),0)</f>
        <v>6.5394630753275946E-3</v>
      </c>
      <c r="AC578">
        <f>IF('Flight Input'!$AZ578,INTEGRAL2(AB578,$B578,AC577,'Analysis raw'!$B$25),0)</f>
        <v>9.8025263523795203E-3</v>
      </c>
      <c r="AD578">
        <f>IF('Flight Input'!$AZ578,AC578*'Analysis raw'!$B$26+'Analysis raw'!$B$27,0)</f>
        <v>0.67031311159504692</v>
      </c>
      <c r="AE578">
        <f>AD578-'Flight Input'!$AE578</f>
        <v>0.67031311159504692</v>
      </c>
    </row>
    <row r="579" spans="1:31" x14ac:dyDescent="0.3">
      <c r="A579">
        <v>577</v>
      </c>
      <c r="B579">
        <f>'Flight Input'!T579</f>
        <v>11.540806000004523</v>
      </c>
      <c r="C579">
        <f>'Flight Input'!X579</f>
        <v>9.3356789116000005</v>
      </c>
      <c r="E579">
        <f>C579-'Analysis raw'!$B$2</f>
        <v>-0.51311270733429559</v>
      </c>
      <c r="F579">
        <f>IF('Flight Input'!$AS579,F578+E579*'Flight Input'!$AQ579,0)</f>
        <v>8.4116795873990218E-3</v>
      </c>
      <c r="G579">
        <f>IF('Flight Input'!$AZ579,G578+F579*'Flight Input'!$AQ579,0)</f>
        <v>1.6673106508594809E-2</v>
      </c>
      <c r="I579">
        <f>C579-'Analysis raw'!$B$3</f>
        <v>-0.52245816887937657</v>
      </c>
      <c r="J579">
        <f>MEDIAN2(E579,'Analysis raw'!$B$12,2)</f>
        <v>-0.51311270733429559</v>
      </c>
      <c r="K579">
        <f>AVERAGE2(E579,'Analysis raw'!$B$18,2)</f>
        <v>-0.51311270733429559</v>
      </c>
      <c r="M579">
        <f>IF('Flight Input'!$AZ579,M578+E579*'Flight Input'!$AQ579,0)</f>
        <v>-2.1992290111058754E-3</v>
      </c>
      <c r="N579">
        <f>IF('Flight Input'!$AZ579,N578+M579*'Flight Input'!$AQ579,0)</f>
        <v>2.8700227778817419E-3</v>
      </c>
      <c r="O579">
        <f>IF('Flight Input'!$AZ579,N579*'Analysis raw'!$B$4+'Analysis raw'!$B$5,0)</f>
        <v>0.48726281002226796</v>
      </c>
      <c r="P579">
        <f>O579-'Flight Input'!$AE579</f>
        <v>0.48726281002226796</v>
      </c>
      <c r="R579">
        <f>IF('Flight Input'!$AZ579,R578+J579*'Flight Input'!$AQ579,0)</f>
        <v>-2.1992290111058754E-3</v>
      </c>
      <c r="S579">
        <f>IF('Flight Input'!$AZ579,S578+R579*'Flight Input'!$AQ579,0)</f>
        <v>2.8700227778817419E-3</v>
      </c>
      <c r="T579">
        <f>IF('Flight Input'!$AZ579,S579*'Analysis raw'!$B$13+'Analysis raw'!$B$14,0)</f>
        <v>0.48726281002226796</v>
      </c>
      <c r="U579">
        <f>T579-'Flight Input'!$AE579</f>
        <v>0.48726281002226796</v>
      </c>
      <c r="W579">
        <f>IF('Flight Input'!$AZ579,W578+K579*'Flight Input'!$AQ579,0)</f>
        <v>-2.1992290111058754E-3</v>
      </c>
      <c r="X579">
        <f>IF('Flight Input'!$AZ579,X578+W579*'Flight Input'!$AQ579,0)</f>
        <v>2.8700227778817419E-3</v>
      </c>
      <c r="Y579">
        <f>IF('Flight Input'!$AZ579,X579*'Analysis raw'!$B$19+'Analysis raw'!$B$20,0)</f>
        <v>0.48726281002226796</v>
      </c>
      <c r="Z579">
        <f>Y579-'Flight Input'!$AE579</f>
        <v>0.48726281002226796</v>
      </c>
      <c r="AB579">
        <f>IF('Flight Input'!$AZ579,INTEGRAL2(E579,$B579,AB578,'Analysis raw'!$B$24),0)</f>
        <v>1.2939976172625357E-2</v>
      </c>
      <c r="AC579">
        <f>IF('Flight Input'!$AZ579,INTEGRAL2(AB579,$B579,AC578,'Analysis raw'!$B$25),0)</f>
        <v>1.0128717271445105E-2</v>
      </c>
      <c r="AD579">
        <f>IF('Flight Input'!$AZ579,AC579*'Analysis raw'!$B$26+'Analysis raw'!$B$27,0)</f>
        <v>0.6704566355994358</v>
      </c>
      <c r="AE579">
        <f>AD579-'Flight Input'!$AE579</f>
        <v>0.6704566355994358</v>
      </c>
    </row>
    <row r="580" spans="1:31" x14ac:dyDescent="0.3">
      <c r="A580">
        <v>578</v>
      </c>
      <c r="B580">
        <f>'Flight Input'!T580</f>
        <v>11.556087999953888</v>
      </c>
      <c r="C580">
        <f>'Flight Input'!X580</f>
        <v>9.8431497616000012</v>
      </c>
      <c r="E580">
        <f>C580-'Analysis raw'!$B$2</f>
        <v>-5.6418573342948974E-3</v>
      </c>
      <c r="F580">
        <f>IF('Flight Input'!$AS580,F579+E580*'Flight Input'!$AQ580,0)</f>
        <v>8.3254607239019972E-3</v>
      </c>
      <c r="G580">
        <f>IF('Flight Input'!$AZ580,G579+F580*'Flight Input'!$AQ580,0)</f>
        <v>1.6800336198955927E-2</v>
      </c>
      <c r="I580">
        <f>C580-'Analysis raw'!$B$3</f>
        <v>-1.4987318879375877E-2</v>
      </c>
      <c r="J580">
        <f>MEDIAN2(E580,'Analysis raw'!$B$12,2)</f>
        <v>-5.6418573342948974E-3</v>
      </c>
      <c r="K580">
        <f>AVERAGE2(E580,'Analysis raw'!$B$18,2)</f>
        <v>-5.6418573342948974E-3</v>
      </c>
      <c r="M580">
        <f>IF('Flight Input'!$AZ580,M579+E580*'Flight Input'!$AQ580,0)</f>
        <v>-2.2854478746028996E-3</v>
      </c>
      <c r="N580">
        <f>IF('Flight Input'!$AZ580,N579+M580*'Flight Input'!$AQ580,0)</f>
        <v>2.8350965635777822E-3</v>
      </c>
      <c r="O580">
        <f>IF('Flight Input'!$AZ580,N580*'Analysis raw'!$B$4+'Analysis raw'!$B$5,0)</f>
        <v>0.48724744248797419</v>
      </c>
      <c r="P580">
        <f>O580-'Flight Input'!$AE580</f>
        <v>0.48724744248797419</v>
      </c>
      <c r="R580">
        <f>IF('Flight Input'!$AZ580,R579+J580*'Flight Input'!$AQ580,0)</f>
        <v>-2.2854478746028996E-3</v>
      </c>
      <c r="S580">
        <f>IF('Flight Input'!$AZ580,S579+R580*'Flight Input'!$AQ580,0)</f>
        <v>2.8350965635777822E-3</v>
      </c>
      <c r="T580">
        <f>IF('Flight Input'!$AZ580,S580*'Analysis raw'!$B$13+'Analysis raw'!$B$14,0)</f>
        <v>0.48724744248797419</v>
      </c>
      <c r="U580">
        <f>T580-'Flight Input'!$AE580</f>
        <v>0.48724744248797419</v>
      </c>
      <c r="W580">
        <f>IF('Flight Input'!$AZ580,W579+K580*'Flight Input'!$AQ580,0)</f>
        <v>-2.2854478746028996E-3</v>
      </c>
      <c r="X580">
        <f>IF('Flight Input'!$AZ580,X579+W580*'Flight Input'!$AQ580,0)</f>
        <v>2.8350965635777822E-3</v>
      </c>
      <c r="Y580">
        <f>IF('Flight Input'!$AZ580,X580*'Analysis raw'!$B$19+'Analysis raw'!$B$20,0)</f>
        <v>0.48724744248797419</v>
      </c>
      <c r="Z580">
        <f>Y580-'Flight Input'!$AE580</f>
        <v>0.48724744248797419</v>
      </c>
      <c r="AB580">
        <f>IF('Flight Input'!$AZ580,INTEGRAL2(E580,$B580,AB579,'Analysis raw'!$B$24),0)</f>
        <v>-8.0002994148559489E-3</v>
      </c>
      <c r="AC580">
        <f>IF('Flight Input'!$AZ580,INTEGRAL2(AB580,$B580,AC579,'Analysis raw'!$B$25),0)</f>
        <v>1.0006456696192365E-2</v>
      </c>
      <c r="AD580">
        <f>IF('Flight Input'!$AZ580,AC580*'Analysis raw'!$B$26+'Analysis raw'!$B$27,0)</f>
        <v>0.67040284094632452</v>
      </c>
      <c r="AE580">
        <f>AD580-'Flight Input'!$AE580</f>
        <v>0.67040284094632452</v>
      </c>
    </row>
    <row r="581" spans="1:31" x14ac:dyDescent="0.3">
      <c r="A581">
        <v>579</v>
      </c>
      <c r="B581">
        <f>'Flight Input'!T581</f>
        <v>11.577864999999292</v>
      </c>
      <c r="C581">
        <f>'Flight Input'!X581</f>
        <v>10.170382655599999</v>
      </c>
      <c r="E581">
        <f>C581-'Analysis raw'!$B$2</f>
        <v>0.3215910366657031</v>
      </c>
      <c r="F581">
        <f>IF('Flight Input'!$AS581,F580+E581*'Flight Input'!$AQ581,0)</f>
        <v>1.5328748743972481E-2</v>
      </c>
      <c r="G581">
        <f>IF('Flight Input'!$AZ581,G580+F581*'Flight Input'!$AQ581,0)</f>
        <v>1.7134150361049399E-2</v>
      </c>
      <c r="I581">
        <f>C581-'Analysis raw'!$B$3</f>
        <v>0.31224557512062212</v>
      </c>
      <c r="J581">
        <f>MEDIAN2(E581,'Analysis raw'!$B$12,2)</f>
        <v>0.3215910366657031</v>
      </c>
      <c r="K581">
        <f>AVERAGE2(E581,'Analysis raw'!$B$18,2)</f>
        <v>0.3215910366657031</v>
      </c>
      <c r="M581">
        <f>IF('Flight Input'!$AZ581,M580+E581*'Flight Input'!$AQ581,0)</f>
        <v>4.7178401454675851E-3</v>
      </c>
      <c r="N581">
        <f>IF('Flight Input'!$AZ581,N580+M581*'Flight Input'!$AQ581,0)</f>
        <v>2.9378369686398377E-3</v>
      </c>
      <c r="O581">
        <f>IF('Flight Input'!$AZ581,N581*'Analysis raw'!$B$4+'Analysis raw'!$B$5,0)</f>
        <v>0.4872926482662015</v>
      </c>
      <c r="P581">
        <f>O581-'Flight Input'!$AE581</f>
        <v>0.4872926482662015</v>
      </c>
      <c r="R581">
        <f>IF('Flight Input'!$AZ581,R580+J581*'Flight Input'!$AQ581,0)</f>
        <v>4.7178401454675851E-3</v>
      </c>
      <c r="S581">
        <f>IF('Flight Input'!$AZ581,S580+R581*'Flight Input'!$AQ581,0)</f>
        <v>2.9378369686398377E-3</v>
      </c>
      <c r="T581">
        <f>IF('Flight Input'!$AZ581,S581*'Analysis raw'!$B$13+'Analysis raw'!$B$14,0)</f>
        <v>0.4872926482662015</v>
      </c>
      <c r="U581">
        <f>T581-'Flight Input'!$AE581</f>
        <v>0.4872926482662015</v>
      </c>
      <c r="W581">
        <f>IF('Flight Input'!$AZ581,W580+K581*'Flight Input'!$AQ581,0)</f>
        <v>4.7178401454675851E-3</v>
      </c>
      <c r="X581">
        <f>IF('Flight Input'!$AZ581,X580+W581*'Flight Input'!$AQ581,0)</f>
        <v>2.9378369686398377E-3</v>
      </c>
      <c r="Y581">
        <f>IF('Flight Input'!$AZ581,X581*'Analysis raw'!$B$19+'Analysis raw'!$B$20,0)</f>
        <v>0.4872926482662015</v>
      </c>
      <c r="Z581">
        <f>Y581-'Flight Input'!$AE581</f>
        <v>0.4872926482662015</v>
      </c>
      <c r="AB581">
        <f>IF('Flight Input'!$AZ581,INTEGRAL2(E581,$B581,AB580,'Analysis raw'!$B$24),0)</f>
        <v>-1.043367654625435E-2</v>
      </c>
      <c r="AC581">
        <f>IF('Flight Input'!$AZ581,INTEGRAL2(AB581,$B581,AC580,'Analysis raw'!$B$25),0)</f>
        <v>9.7792425215708547E-3</v>
      </c>
      <c r="AD581">
        <f>IF('Flight Input'!$AZ581,AC581*'Analysis raw'!$B$26+'Analysis raw'!$B$27,0)</f>
        <v>0.67030286670949113</v>
      </c>
      <c r="AE581">
        <f>AD581-'Flight Input'!$AE581</f>
        <v>0.67030286670949113</v>
      </c>
    </row>
    <row r="582" spans="1:31" x14ac:dyDescent="0.3">
      <c r="A582">
        <v>580</v>
      </c>
      <c r="B582">
        <f>'Flight Input'!T582</f>
        <v>11.601599000045098</v>
      </c>
      <c r="C582">
        <f>'Flight Input'!X582</f>
        <v>9.6690897115999999</v>
      </c>
      <c r="E582">
        <f>C582-'Analysis raw'!$B$2</f>
        <v>-0.17970190733429625</v>
      </c>
      <c r="F582">
        <f>IF('Flight Input'!$AS582,F581+E582*'Flight Input'!$AQ582,0)</f>
        <v>1.1063703667068837E-2</v>
      </c>
      <c r="G582">
        <f>IF('Flight Input'!$AZ582,G581+F582*'Flight Input'!$AQ582,0)</f>
        <v>1.7396736304390398E-2</v>
      </c>
      <c r="I582">
        <f>C582-'Analysis raw'!$B$3</f>
        <v>-0.18904736887937723</v>
      </c>
      <c r="J582">
        <f>MEDIAN2(E582,'Analysis raw'!$B$12,2)</f>
        <v>-0.17970190733429625</v>
      </c>
      <c r="K582">
        <f>AVERAGE2(E582,'Analysis raw'!$B$18,2)</f>
        <v>-0.17970190733429625</v>
      </c>
      <c r="M582">
        <f>IF('Flight Input'!$AZ582,M581+E582*'Flight Input'!$AQ582,0)</f>
        <v>4.5279506856394161E-4</v>
      </c>
      <c r="N582">
        <f>IF('Flight Input'!$AZ582,N581+M582*'Flight Input'!$AQ582,0)</f>
        <v>2.9485836068178753E-3</v>
      </c>
      <c r="O582">
        <f>IF('Flight Input'!$AZ582,N582*'Analysis raw'!$B$4+'Analysis raw'!$B$5,0)</f>
        <v>0.48729737678699986</v>
      </c>
      <c r="P582">
        <f>O582-'Flight Input'!$AE582</f>
        <v>0.48729737678699986</v>
      </c>
      <c r="R582">
        <f>IF('Flight Input'!$AZ582,R581+J582*'Flight Input'!$AQ582,0)</f>
        <v>4.5279506856394161E-4</v>
      </c>
      <c r="S582">
        <f>IF('Flight Input'!$AZ582,S581+R582*'Flight Input'!$AQ582,0)</f>
        <v>2.9485836068178753E-3</v>
      </c>
      <c r="T582">
        <f>IF('Flight Input'!$AZ582,S582*'Analysis raw'!$B$13+'Analysis raw'!$B$14,0)</f>
        <v>0.48729737678699986</v>
      </c>
      <c r="U582">
        <f>T582-'Flight Input'!$AE582</f>
        <v>0.48729737678699986</v>
      </c>
      <c r="W582">
        <f>IF('Flight Input'!$AZ582,W581+K582*'Flight Input'!$AQ582,0)</f>
        <v>4.5279506856394161E-4</v>
      </c>
      <c r="X582">
        <f>IF('Flight Input'!$AZ582,X581+W582*'Flight Input'!$AQ582,0)</f>
        <v>2.9485836068178753E-3</v>
      </c>
      <c r="Y582">
        <f>IF('Flight Input'!$AZ582,X582*'Analysis raw'!$B$19+'Analysis raw'!$B$20,0)</f>
        <v>0.48729737678699986</v>
      </c>
      <c r="Z582">
        <f>Y582-'Flight Input'!$AE582</f>
        <v>0.48729737678699986</v>
      </c>
      <c r="AB582">
        <f>IF('Flight Input'!$AZ582,INTEGRAL2(E582,$B582,AB581,'Analysis raw'!$B$24),0)</f>
        <v>-1.4345449894502989E-3</v>
      </c>
      <c r="AC582">
        <f>IF('Flight Input'!$AZ582,INTEGRAL2(AB582,$B582,AC581,'Analysis raw'!$B$25),0)</f>
        <v>9.7451950307255297E-3</v>
      </c>
      <c r="AD582">
        <f>IF('Flight Input'!$AZ582,AC582*'Analysis raw'!$B$26+'Analysis raw'!$B$27,0)</f>
        <v>0.67028788581351917</v>
      </c>
      <c r="AE582">
        <f>AD582-'Flight Input'!$AE582</f>
        <v>0.67028788581351917</v>
      </c>
    </row>
    <row r="583" spans="1:31" x14ac:dyDescent="0.3">
      <c r="A583">
        <v>581</v>
      </c>
      <c r="B583">
        <f>'Flight Input'!T583</f>
        <v>11.616522999946028</v>
      </c>
      <c r="C583">
        <f>'Flight Input'!X583</f>
        <v>9.9951752802000016</v>
      </c>
      <c r="E583">
        <f>C583-'Analysis raw'!$B$2</f>
        <v>0.14638366126570546</v>
      </c>
      <c r="F583">
        <f>IF('Flight Input'!$AS583,F582+E583*'Flight Input'!$AQ583,0)</f>
        <v>1.3248333413295942E-2</v>
      </c>
      <c r="G583">
        <f>IF('Flight Input'!$AZ583,G582+F583*'Flight Input'!$AQ583,0)</f>
        <v>1.7594454430937909E-2</v>
      </c>
      <c r="I583">
        <f>C583-'Analysis raw'!$B$3</f>
        <v>0.13703819972062448</v>
      </c>
      <c r="J583">
        <f>MEDIAN2(E583,'Analysis raw'!$B$12,2)</f>
        <v>0.14638366126570546</v>
      </c>
      <c r="K583">
        <f>AVERAGE2(E583,'Analysis raw'!$B$18,2)</f>
        <v>0.14638366126570546</v>
      </c>
      <c r="M583">
        <f>IF('Flight Input'!$AZ583,M582+E583*'Flight Input'!$AQ583,0)</f>
        <v>2.6374248147910465E-3</v>
      </c>
      <c r="N583">
        <f>IF('Flight Input'!$AZ583,N582+M583*'Flight Input'!$AQ583,0)</f>
        <v>2.9879445344925264E-3</v>
      </c>
      <c r="O583">
        <f>IF('Flight Input'!$AZ583,N583*'Analysis raw'!$B$4+'Analysis raw'!$B$5,0)</f>
        <v>0.48731469559517671</v>
      </c>
      <c r="P583">
        <f>O583-'Flight Input'!$AE583</f>
        <v>0.48731469559517671</v>
      </c>
      <c r="R583">
        <f>IF('Flight Input'!$AZ583,R582+J583*'Flight Input'!$AQ583,0)</f>
        <v>2.6374248147910465E-3</v>
      </c>
      <c r="S583">
        <f>IF('Flight Input'!$AZ583,S582+R583*'Flight Input'!$AQ583,0)</f>
        <v>2.9879445344925264E-3</v>
      </c>
      <c r="T583">
        <f>IF('Flight Input'!$AZ583,S583*'Analysis raw'!$B$13+'Analysis raw'!$B$14,0)</f>
        <v>0.48731469559517671</v>
      </c>
      <c r="U583">
        <f>T583-'Flight Input'!$AE583</f>
        <v>0.48731469559517671</v>
      </c>
      <c r="W583">
        <f>IF('Flight Input'!$AZ583,W582+K583*'Flight Input'!$AQ583,0)</f>
        <v>2.6374248147910465E-3</v>
      </c>
      <c r="X583">
        <f>IF('Flight Input'!$AZ583,X582+W583*'Flight Input'!$AQ583,0)</f>
        <v>2.9879445344925264E-3</v>
      </c>
      <c r="Y583">
        <f>IF('Flight Input'!$AZ583,X583*'Analysis raw'!$B$19+'Analysis raw'!$B$20,0)</f>
        <v>0.48731469559517671</v>
      </c>
      <c r="Z583">
        <f>Y583-'Flight Input'!$AE583</f>
        <v>0.48731469559517671</v>
      </c>
      <c r="AB583">
        <f>IF('Flight Input'!$AZ583,INTEGRAL2(E583,$B583,AB582,'Analysis raw'!$B$24),0)</f>
        <v>-1.2971554109492887E-2</v>
      </c>
      <c r="AC583">
        <f>IF('Flight Input'!$AZ583,INTEGRAL2(AB583,$B583,AC582,'Analysis raw'!$B$25),0)</f>
        <v>9.5516075584805536E-3</v>
      </c>
      <c r="AD583">
        <f>IF('Flight Input'!$AZ583,AC583*'Analysis raw'!$B$26+'Analysis raw'!$B$27,0)</f>
        <v>0.67020270732573139</v>
      </c>
      <c r="AE583">
        <f>AD583-'Flight Input'!$AE583</f>
        <v>0.67020270732573139</v>
      </c>
    </row>
    <row r="584" spans="1:31" x14ac:dyDescent="0.3">
      <c r="A584">
        <v>582</v>
      </c>
      <c r="B584">
        <f>'Flight Input'!T584</f>
        <v>11.640698999981396</v>
      </c>
      <c r="C584">
        <f>'Flight Input'!X584</f>
        <v>9.8485823963999994</v>
      </c>
      <c r="E584">
        <f>C584-'Analysis raw'!$B$2</f>
        <v>-2.0922253429667137E-4</v>
      </c>
      <c r="F584">
        <f>IF('Flight Input'!$AS584,F583+E584*'Flight Input'!$AQ584,0)</f>
        <v>1.3243275249299385E-2</v>
      </c>
      <c r="G584">
        <f>IF('Flight Input'!$AZ584,G583+F584*'Flight Input'!$AQ584,0)</f>
        <v>1.7914623853833359E-2</v>
      </c>
      <c r="I584">
        <f>C584-'Analysis raw'!$B$3</f>
        <v>-9.5546840793776511E-3</v>
      </c>
      <c r="J584">
        <f>MEDIAN2(E584,'Analysis raw'!$B$12,2)</f>
        <v>-2.0922253429667137E-4</v>
      </c>
      <c r="K584">
        <f>AVERAGE2(E584,'Analysis raw'!$B$18,2)</f>
        <v>-2.0922253429667137E-4</v>
      </c>
      <c r="M584">
        <f>IF('Flight Input'!$AZ584,M583+E584*'Flight Input'!$AQ584,0)</f>
        <v>2.6323666507944905E-3</v>
      </c>
      <c r="N584">
        <f>IF('Flight Input'!$AZ584,N583+M584*'Flight Input'!$AQ584,0)</f>
        <v>3.0515846307352353E-3</v>
      </c>
      <c r="O584">
        <f>IF('Flight Input'!$AZ584,N584*'Analysis raw'!$B$4+'Analysis raw'!$B$5,0)</f>
        <v>0.48734269723752349</v>
      </c>
      <c r="P584">
        <f>O584-'Flight Input'!$AE584</f>
        <v>0.48734269723752349</v>
      </c>
      <c r="R584">
        <f>IF('Flight Input'!$AZ584,R583+J584*'Flight Input'!$AQ584,0)</f>
        <v>2.6323666507944905E-3</v>
      </c>
      <c r="S584">
        <f>IF('Flight Input'!$AZ584,S583+R584*'Flight Input'!$AQ584,0)</f>
        <v>3.0515846307352353E-3</v>
      </c>
      <c r="T584">
        <f>IF('Flight Input'!$AZ584,S584*'Analysis raw'!$B$13+'Analysis raw'!$B$14,0)</f>
        <v>0.48734269723752349</v>
      </c>
      <c r="U584">
        <f>T584-'Flight Input'!$AE584</f>
        <v>0.48734269723752349</v>
      </c>
      <c r="W584">
        <f>IF('Flight Input'!$AZ584,W583+K584*'Flight Input'!$AQ584,0)</f>
        <v>2.6323666507944905E-3</v>
      </c>
      <c r="X584">
        <f>IF('Flight Input'!$AZ584,X583+W584*'Flight Input'!$AQ584,0)</f>
        <v>3.0515846307352353E-3</v>
      </c>
      <c r="Y584">
        <f>IF('Flight Input'!$AZ584,X584*'Analysis raw'!$B$19+'Analysis raw'!$B$20,0)</f>
        <v>0.48734269723752349</v>
      </c>
      <c r="Z584">
        <f>Y584-'Flight Input'!$AE584</f>
        <v>0.48734269723752349</v>
      </c>
      <c r="AB584">
        <f>IF('Flight Input'!$AZ584,INTEGRAL2(E584,$B584,AB583,'Analysis raw'!$B$24),0)</f>
        <v>-9.1686899169489446E-3</v>
      </c>
      <c r="AC584">
        <f>IF('Flight Input'!$AZ584,INTEGRAL2(AB584,$B584,AC583,'Analysis raw'!$B$25),0)</f>
        <v>9.3299453107241193E-3</v>
      </c>
      <c r="AD584">
        <f>IF('Flight Input'!$AZ584,AC584*'Analysis raw'!$B$26+'Analysis raw'!$B$27,0)</f>
        <v>0.67010517593671859</v>
      </c>
      <c r="AE584">
        <f>AD584-'Flight Input'!$AE584</f>
        <v>0.67010517593671859</v>
      </c>
    </row>
    <row r="585" spans="1:31" x14ac:dyDescent="0.3">
      <c r="A585">
        <v>583</v>
      </c>
      <c r="B585">
        <f>'Flight Input'!T585</f>
        <v>11.661321999970824</v>
      </c>
      <c r="C585">
        <f>'Flight Input'!X585</f>
        <v>9.6262856485999997</v>
      </c>
      <c r="E585">
        <f>C585-'Analysis raw'!$B$2</f>
        <v>-0.22250597033429642</v>
      </c>
      <c r="F585">
        <f>IF('Flight Input'!$AS585,F584+E585*'Flight Input'!$AQ585,0)</f>
        <v>8.6545346254476071E-3</v>
      </c>
      <c r="G585">
        <f>IF('Flight Input'!$AZ585,G584+F585*'Flight Input'!$AQ585,0)</f>
        <v>1.8093106321322466E-2</v>
      </c>
      <c r="I585">
        <f>C585-'Analysis raw'!$B$3</f>
        <v>-0.2318514318793774</v>
      </c>
      <c r="J585">
        <f>MEDIAN2(E585,'Analysis raw'!$B$12,2)</f>
        <v>-0.22250597033429642</v>
      </c>
      <c r="K585">
        <f>AVERAGE2(E585,'Analysis raw'!$B$18,2)</f>
        <v>-0.22250597033429642</v>
      </c>
      <c r="M585">
        <f>IF('Flight Input'!$AZ585,M584+E585*'Flight Input'!$AQ585,0)</f>
        <v>-1.9563739730572879E-3</v>
      </c>
      <c r="N585">
        <f>IF('Flight Input'!$AZ585,N584+M585*'Flight Input'!$AQ585,0)</f>
        <v>3.0112383303095582E-3</v>
      </c>
      <c r="O585">
        <f>IF('Flight Input'!$AZ585,N585*'Analysis raw'!$B$4+'Analysis raw'!$B$5,0)</f>
        <v>0.48732494486533617</v>
      </c>
      <c r="P585">
        <f>O585-'Flight Input'!$AE585</f>
        <v>0.48732494486533617</v>
      </c>
      <c r="R585">
        <f>IF('Flight Input'!$AZ585,R584+J585*'Flight Input'!$AQ585,0)</f>
        <v>-1.9563739730572879E-3</v>
      </c>
      <c r="S585">
        <f>IF('Flight Input'!$AZ585,S584+R585*'Flight Input'!$AQ585,0)</f>
        <v>3.0112383303095582E-3</v>
      </c>
      <c r="T585">
        <f>IF('Flight Input'!$AZ585,S585*'Analysis raw'!$B$13+'Analysis raw'!$B$14,0)</f>
        <v>0.48732494486533617</v>
      </c>
      <c r="U585">
        <f>T585-'Flight Input'!$AE585</f>
        <v>0.48732494486533617</v>
      </c>
      <c r="W585">
        <f>IF('Flight Input'!$AZ585,W584+K585*'Flight Input'!$AQ585,0)</f>
        <v>-1.9563739730572879E-3</v>
      </c>
      <c r="X585">
        <f>IF('Flight Input'!$AZ585,X584+W585*'Flight Input'!$AQ585,0)</f>
        <v>3.0112383303095582E-3</v>
      </c>
      <c r="Y585">
        <f>IF('Flight Input'!$AZ585,X585*'Analysis raw'!$B$19+'Analysis raw'!$B$20,0)</f>
        <v>0.48732494486533617</v>
      </c>
      <c r="Z585">
        <f>Y585-'Flight Input'!$AE585</f>
        <v>0.48732494486533617</v>
      </c>
      <c r="AB585">
        <f>IF('Flight Input'!$AZ585,INTEGRAL2(E585,$B585,AB584,'Analysis raw'!$B$24),0)</f>
        <v>-6.9881749674133922E-3</v>
      </c>
      <c r="AC585">
        <f>IF('Flight Input'!$AZ585,INTEGRAL2(AB585,$B585,AC584,'Analysis raw'!$B$25),0)</f>
        <v>9.1858281784450348E-3</v>
      </c>
      <c r="AD585">
        <f>IF('Flight Input'!$AZ585,AC585*'Analysis raw'!$B$26+'Analysis raw'!$B$27,0)</f>
        <v>0.6700417643985157</v>
      </c>
      <c r="AE585">
        <f>AD585-'Flight Input'!$AE585</f>
        <v>0.6700417643985157</v>
      </c>
    </row>
    <row r="586" spans="1:31" x14ac:dyDescent="0.3">
      <c r="A586">
        <v>584</v>
      </c>
      <c r="B586">
        <f>'Flight Input'!T586</f>
        <v>11.676427999977022</v>
      </c>
      <c r="C586">
        <f>'Flight Input'!X586</f>
        <v>9.9922922574000008</v>
      </c>
      <c r="E586">
        <f>C586-'Analysis raw'!$B$2</f>
        <v>0.14350063846570471</v>
      </c>
      <c r="F586">
        <f>IF('Flight Input'!$AS586,F585+E586*'Flight Input'!$AQ586,0)</f>
        <v>1.0822255271000086E-2</v>
      </c>
      <c r="G586">
        <f>IF('Flight Input'!$AZ586,G585+F586*'Flight Input'!$AQ586,0)</f>
        <v>1.8256587309513281E-2</v>
      </c>
      <c r="I586">
        <f>C586-'Analysis raw'!$B$3</f>
        <v>0.13415517692062373</v>
      </c>
      <c r="J586">
        <f>MEDIAN2(E586,'Analysis raw'!$B$12,2)</f>
        <v>0.14350063846570471</v>
      </c>
      <c r="K586">
        <f>AVERAGE2(E586,'Analysis raw'!$B$18,2)</f>
        <v>0.14350063846570471</v>
      </c>
      <c r="M586">
        <f>IF('Flight Input'!$AZ586,M585+E586*'Flight Input'!$AQ586,0)</f>
        <v>2.1134667249519132E-4</v>
      </c>
      <c r="N586">
        <f>IF('Flight Input'!$AZ586,N585+M586*'Flight Input'!$AQ586,0)</f>
        <v>3.0144309331455806E-3</v>
      </c>
      <c r="O586">
        <f>IF('Flight Input'!$AZ586,N586*'Analysis raw'!$B$4+'Analysis raw'!$B$5,0)</f>
        <v>0.48732634961058402</v>
      </c>
      <c r="P586">
        <f>O586-'Flight Input'!$AE586</f>
        <v>0.48732634961058402</v>
      </c>
      <c r="R586">
        <f>IF('Flight Input'!$AZ586,R585+J586*'Flight Input'!$AQ586,0)</f>
        <v>2.1134667249519132E-4</v>
      </c>
      <c r="S586">
        <f>IF('Flight Input'!$AZ586,S585+R586*'Flight Input'!$AQ586,0)</f>
        <v>3.0144309331455806E-3</v>
      </c>
      <c r="T586">
        <f>IF('Flight Input'!$AZ586,S586*'Analysis raw'!$B$13+'Analysis raw'!$B$14,0)</f>
        <v>0.48732634961058402</v>
      </c>
      <c r="U586">
        <f>T586-'Flight Input'!$AE586</f>
        <v>0.48732634961058402</v>
      </c>
      <c r="W586">
        <f>IF('Flight Input'!$AZ586,W585+K586*'Flight Input'!$AQ586,0)</f>
        <v>2.1134667249519132E-4</v>
      </c>
      <c r="X586">
        <f>IF('Flight Input'!$AZ586,X585+W586*'Flight Input'!$AQ586,0)</f>
        <v>3.0144309331455806E-3</v>
      </c>
      <c r="Y586">
        <f>IF('Flight Input'!$AZ586,X586*'Analysis raw'!$B$19+'Analysis raw'!$B$20,0)</f>
        <v>0.48732634961058402</v>
      </c>
      <c r="Z586">
        <f>Y586-'Flight Input'!$AE586</f>
        <v>0.48732634961058402</v>
      </c>
      <c r="AB586">
        <f>IF('Flight Input'!$AZ586,INTEGRAL2(E586,$B586,AB585,'Analysis raw'!$B$24),0)</f>
        <v>-2.0036404952873677E-2</v>
      </c>
      <c r="AC586">
        <f>IF('Flight Input'!$AZ586,INTEGRAL2(AB586,$B586,AC585,'Analysis raw'!$B$25),0)</f>
        <v>8.8831582451027215E-3</v>
      </c>
      <c r="AD586">
        <f>IF('Flight Input'!$AZ586,AC586*'Analysis raw'!$B$26+'Analysis raw'!$B$27,0)</f>
        <v>0.66990858962784516</v>
      </c>
      <c r="AE586">
        <f>AD586-'Flight Input'!$AE586</f>
        <v>0.66990858962784516</v>
      </c>
    </row>
    <row r="587" spans="1:31" x14ac:dyDescent="0.3">
      <c r="A587">
        <v>585</v>
      </c>
      <c r="B587">
        <f>'Flight Input'!T587</f>
        <v>11.697061000042595</v>
      </c>
      <c r="C587">
        <f>'Flight Input'!X587</f>
        <v>10.248518457200001</v>
      </c>
      <c r="E587">
        <f>C587-'Analysis raw'!$B$2</f>
        <v>0.3997268382657051</v>
      </c>
      <c r="F587">
        <f>IF('Flight Input'!$AS587,F586+E587*'Flight Input'!$AQ587,0)</f>
        <v>1.9069819151147492E-2</v>
      </c>
      <c r="G587">
        <f>IF('Flight Input'!$AZ587,G586+F587*'Flight Input'!$AQ587,0)</f>
        <v>1.8650054889309365E-2</v>
      </c>
      <c r="I587">
        <f>C587-'Analysis raw'!$B$3</f>
        <v>0.39038137672062412</v>
      </c>
      <c r="J587">
        <f>MEDIAN2(E587,'Analysis raw'!$B$12,2)</f>
        <v>0.3997268382657051</v>
      </c>
      <c r="K587">
        <f>AVERAGE2(E587,'Analysis raw'!$B$18,2)</f>
        <v>0.3997268382657051</v>
      </c>
      <c r="M587">
        <f>IF('Flight Input'!$AZ587,M586+E587*'Flight Input'!$AQ587,0)</f>
        <v>8.4589105526425967E-3</v>
      </c>
      <c r="N587">
        <f>IF('Flight Input'!$AZ587,N586+M587*'Flight Input'!$AQ587,0)</f>
        <v>3.1889636351329275E-3</v>
      </c>
      <c r="O587">
        <f>IF('Flight Input'!$AZ587,N587*'Analysis raw'!$B$4+'Analysis raw'!$B$5,0)</f>
        <v>0.4874031439994585</v>
      </c>
      <c r="P587">
        <f>O587-'Flight Input'!$AE587</f>
        <v>0.4874031439994585</v>
      </c>
      <c r="R587">
        <f>IF('Flight Input'!$AZ587,R586+J587*'Flight Input'!$AQ587,0)</f>
        <v>8.4589105526425967E-3</v>
      </c>
      <c r="S587">
        <f>IF('Flight Input'!$AZ587,S586+R587*'Flight Input'!$AQ587,0)</f>
        <v>3.1889636351329275E-3</v>
      </c>
      <c r="T587">
        <f>IF('Flight Input'!$AZ587,S587*'Analysis raw'!$B$13+'Analysis raw'!$B$14,0)</f>
        <v>0.4874031439994585</v>
      </c>
      <c r="U587">
        <f>T587-'Flight Input'!$AE587</f>
        <v>0.4874031439994585</v>
      </c>
      <c r="W587">
        <f>IF('Flight Input'!$AZ587,W586+K587*'Flight Input'!$AQ587,0)</f>
        <v>8.4589105526425967E-3</v>
      </c>
      <c r="X587">
        <f>IF('Flight Input'!$AZ587,X586+W587*'Flight Input'!$AQ587,0)</f>
        <v>3.1889636351329275E-3</v>
      </c>
      <c r="Y587">
        <f>IF('Flight Input'!$AZ587,X587*'Analysis raw'!$B$19+'Analysis raw'!$B$20,0)</f>
        <v>0.4874031439994585</v>
      </c>
      <c r="Z587">
        <f>Y587-'Flight Input'!$AE587</f>
        <v>0.4874031439994585</v>
      </c>
      <c r="AB587">
        <f>IF('Flight Input'!$AZ587,INTEGRAL2(E587,$B587,AB586,'Analysis raw'!$B$24),0)</f>
        <v>-1.9587515669877494E-2</v>
      </c>
      <c r="AC587">
        <f>IF('Flight Input'!$AZ587,INTEGRAL2(AB587,$B587,AC586,'Analysis raw'!$B$25),0)</f>
        <v>8.4790090330017359E-3</v>
      </c>
      <c r="AD587">
        <f>IF('Flight Input'!$AZ587,AC587*'Analysis raw'!$B$26+'Analysis raw'!$B$27,0)</f>
        <v>0.66973076397452069</v>
      </c>
      <c r="AE587">
        <f>AD587-'Flight Input'!$AE587</f>
        <v>0.66973076397452069</v>
      </c>
    </row>
    <row r="588" spans="1:31" x14ac:dyDescent="0.3">
      <c r="A588">
        <v>586</v>
      </c>
      <c r="B588">
        <f>'Flight Input'!T588</f>
        <v>11.718111000023782</v>
      </c>
      <c r="C588">
        <f>'Flight Input'!X588</f>
        <v>9.9880853976000008</v>
      </c>
      <c r="E588">
        <f>C588-'Analysis raw'!$B$2</f>
        <v>0.13929377866570469</v>
      </c>
      <c r="F588">
        <f>IF('Flight Input'!$AS588,F587+E588*'Flight Input'!$AQ588,0)</f>
        <v>2.2001953189440083E-2</v>
      </c>
      <c r="G588">
        <f>IF('Flight Input'!$AZ588,G587+F588*'Flight Input'!$AQ588,0)</f>
        <v>1.9113196003533162E-2</v>
      </c>
      <c r="I588">
        <f>C588-'Analysis raw'!$B$3</f>
        <v>0.12994831712062371</v>
      </c>
      <c r="J588">
        <f>MEDIAN2(E588,'Analysis raw'!$B$12,2)</f>
        <v>0.13929377866570469</v>
      </c>
      <c r="K588">
        <f>AVERAGE2(E588,'Analysis raw'!$B$18,2)</f>
        <v>0.13929377866570469</v>
      </c>
      <c r="M588">
        <f>IF('Flight Input'!$AZ588,M587+E588*'Flight Input'!$AQ588,0)</f>
        <v>1.1391044590935186E-2</v>
      </c>
      <c r="N588">
        <f>IF('Flight Input'!$AZ588,N587+M588*'Flight Input'!$AQ588,0)</f>
        <v>3.4287451235578167E-3</v>
      </c>
      <c r="O588">
        <f>IF('Flight Input'!$AZ588,N588*'Analysis raw'!$B$4+'Analysis raw'!$B$5,0)</f>
        <v>0.48750864785436543</v>
      </c>
      <c r="P588">
        <f>O588-'Flight Input'!$AE588</f>
        <v>0.48750864785436543</v>
      </c>
      <c r="R588">
        <f>IF('Flight Input'!$AZ588,R587+J588*'Flight Input'!$AQ588,0)</f>
        <v>1.1391044590935186E-2</v>
      </c>
      <c r="S588">
        <f>IF('Flight Input'!$AZ588,S587+R588*'Flight Input'!$AQ588,0)</f>
        <v>3.4287451235578167E-3</v>
      </c>
      <c r="T588">
        <f>IF('Flight Input'!$AZ588,S588*'Analysis raw'!$B$13+'Analysis raw'!$B$14,0)</f>
        <v>0.48750864785436543</v>
      </c>
      <c r="U588">
        <f>T588-'Flight Input'!$AE588</f>
        <v>0.48750864785436543</v>
      </c>
      <c r="W588">
        <f>IF('Flight Input'!$AZ588,W587+K588*'Flight Input'!$AQ588,0)</f>
        <v>1.1391044590935186E-2</v>
      </c>
      <c r="X588">
        <f>IF('Flight Input'!$AZ588,X587+W588*'Flight Input'!$AQ588,0)</f>
        <v>3.4287451235578167E-3</v>
      </c>
      <c r="Y588">
        <f>IF('Flight Input'!$AZ588,X588*'Analysis raw'!$B$19+'Analysis raw'!$B$20,0)</f>
        <v>0.48750864785436543</v>
      </c>
      <c r="Z588">
        <f>Y588-'Flight Input'!$AE588</f>
        <v>0.48750864785436543</v>
      </c>
      <c r="AB588">
        <f>IF('Flight Input'!$AZ588,INTEGRAL2(E588,$B588,AB587,'Analysis raw'!$B$24),0)</f>
        <v>-8.8856922456006168E-3</v>
      </c>
      <c r="AC588">
        <f>IF('Flight Input'!$AZ588,INTEGRAL2(AB588,$B588,AC587,'Analysis raw'!$B$25),0)</f>
        <v>8.2919652113990078E-3</v>
      </c>
      <c r="AD588">
        <f>IF('Flight Input'!$AZ588,AC588*'Analysis raw'!$B$26+'Analysis raw'!$B$27,0)</f>
        <v>0.66964846469301553</v>
      </c>
      <c r="AE588">
        <f>AD588-'Flight Input'!$AE588</f>
        <v>0.66964846469301553</v>
      </c>
    </row>
    <row r="589" spans="1:31" x14ac:dyDescent="0.3">
      <c r="A589">
        <v>587</v>
      </c>
      <c r="B589">
        <f>'Flight Input'!T589</f>
        <v>11.736631999956444</v>
      </c>
      <c r="C589">
        <f>'Flight Input'!X589</f>
        <v>9.8240865088000007</v>
      </c>
      <c r="E589">
        <f>C589-'Analysis raw'!$B$2</f>
        <v>-2.4705110134295438E-2</v>
      </c>
      <c r="F589">
        <f>IF('Flight Input'!$AS589,F588+E589*'Flight Input'!$AQ589,0)</f>
        <v>2.1544389846306397E-2</v>
      </c>
      <c r="G589">
        <f>IF('Flight Input'!$AZ589,G588+F589*'Flight Input'!$AQ589,0)</f>
        <v>1.9512219646425841E-2</v>
      </c>
      <c r="I589">
        <f>C589-'Analysis raw'!$B$3</f>
        <v>-3.4050571679376418E-2</v>
      </c>
      <c r="J589">
        <f>MEDIAN2(E589,'Analysis raw'!$B$12,2)</f>
        <v>-2.4705110134295438E-2</v>
      </c>
      <c r="K589">
        <f>AVERAGE2(E589,'Analysis raw'!$B$18,2)</f>
        <v>-2.4705110134295438E-2</v>
      </c>
      <c r="M589">
        <f>IF('Flight Input'!$AZ589,M588+E589*'Flight Input'!$AQ589,0)</f>
        <v>1.0933481247801502E-2</v>
      </c>
      <c r="N589">
        <f>IF('Flight Input'!$AZ589,N588+M589*'Flight Input'!$AQ589,0)</f>
        <v>3.6312441290121057E-3</v>
      </c>
      <c r="O589">
        <f>IF('Flight Input'!$AZ589,N589*'Analysis raw'!$B$4+'Analysis raw'!$B$5,0)</f>
        <v>0.48759774741676531</v>
      </c>
      <c r="P589">
        <f>O589-'Flight Input'!$AE589</f>
        <v>0.48759774741676531</v>
      </c>
      <c r="R589">
        <f>IF('Flight Input'!$AZ589,R588+J589*'Flight Input'!$AQ589,0)</f>
        <v>1.0933481247801502E-2</v>
      </c>
      <c r="S589">
        <f>IF('Flight Input'!$AZ589,S588+R589*'Flight Input'!$AQ589,0)</f>
        <v>3.6312441290121057E-3</v>
      </c>
      <c r="T589">
        <f>IF('Flight Input'!$AZ589,S589*'Analysis raw'!$B$13+'Analysis raw'!$B$14,0)</f>
        <v>0.48759774741676531</v>
      </c>
      <c r="U589">
        <f>T589-'Flight Input'!$AE589</f>
        <v>0.48759774741676531</v>
      </c>
      <c r="W589">
        <f>IF('Flight Input'!$AZ589,W588+K589*'Flight Input'!$AQ589,0)</f>
        <v>1.0933481247801502E-2</v>
      </c>
      <c r="X589">
        <f>IF('Flight Input'!$AZ589,X588+W589*'Flight Input'!$AQ589,0)</f>
        <v>3.6312441290121057E-3</v>
      </c>
      <c r="Y589">
        <f>IF('Flight Input'!$AZ589,X589*'Analysis raw'!$B$19+'Analysis raw'!$B$20,0)</f>
        <v>0.48759774741676531</v>
      </c>
      <c r="Z589">
        <f>Y589-'Flight Input'!$AE589</f>
        <v>0.48759774741676531</v>
      </c>
      <c r="AB589">
        <f>IF('Flight Input'!$AZ589,INTEGRAL2(E589,$B589,AB588,'Analysis raw'!$B$24),0)</f>
        <v>-3.7824703967439029E-3</v>
      </c>
      <c r="AC589">
        <f>IF('Flight Input'!$AZ589,INTEGRAL2(AB589,$B589,AC588,'Analysis raw'!$B$25),0)</f>
        <v>8.2219100774356194E-3</v>
      </c>
      <c r="AD589">
        <f>IF('Flight Input'!$AZ589,AC589*'Analysis raw'!$B$26+'Analysis raw'!$B$27,0)</f>
        <v>0.66961764043407157</v>
      </c>
      <c r="AE589">
        <f>AD589-'Flight Input'!$AE589</f>
        <v>0.66961764043407157</v>
      </c>
    </row>
    <row r="590" spans="1:31" x14ac:dyDescent="0.3">
      <c r="A590">
        <v>588</v>
      </c>
      <c r="B590">
        <f>'Flight Input'!T590</f>
        <v>11.756826999946497</v>
      </c>
      <c r="C590">
        <f>'Flight Input'!X590</f>
        <v>9.6599209146000007</v>
      </c>
      <c r="E590">
        <f>C590-'Analysis raw'!$B$2</f>
        <v>-0.18887070433429543</v>
      </c>
      <c r="F590">
        <f>IF('Flight Input'!$AS590,F589+E590*'Flight Input'!$AQ590,0)</f>
        <v>1.773014597415391E-2</v>
      </c>
      <c r="G590">
        <f>IF('Flight Input'!$AZ590,G589+F590*'Flight Input'!$AQ590,0)</f>
        <v>1.9870279944197527E-2</v>
      </c>
      <c r="I590">
        <f>C590-'Analysis raw'!$B$3</f>
        <v>-0.1982161658793764</v>
      </c>
      <c r="J590">
        <f>MEDIAN2(E590,'Analysis raw'!$B$12,2)</f>
        <v>-0.18887070433429543</v>
      </c>
      <c r="K590">
        <f>AVERAGE2(E590,'Analysis raw'!$B$18,2)</f>
        <v>-0.18887070433429543</v>
      </c>
      <c r="M590">
        <f>IF('Flight Input'!$AZ590,M589+E590*'Flight Input'!$AQ590,0)</f>
        <v>7.1192373756490124E-3</v>
      </c>
      <c r="N590">
        <f>IF('Flight Input'!$AZ590,N589+M590*'Flight Input'!$AQ590,0)</f>
        <v>3.7750171277425261E-3</v>
      </c>
      <c r="O590">
        <f>IF('Flight Input'!$AZ590,N590*'Analysis raw'!$B$4+'Analysis raw'!$B$5,0)</f>
        <v>0.48766100753620673</v>
      </c>
      <c r="P590">
        <f>O590-'Flight Input'!$AE590</f>
        <v>0.48766100753620673</v>
      </c>
      <c r="R590">
        <f>IF('Flight Input'!$AZ590,R589+J590*'Flight Input'!$AQ590,0)</f>
        <v>7.1192373756490124E-3</v>
      </c>
      <c r="S590">
        <f>IF('Flight Input'!$AZ590,S589+R590*'Flight Input'!$AQ590,0)</f>
        <v>3.7750171277425261E-3</v>
      </c>
      <c r="T590">
        <f>IF('Flight Input'!$AZ590,S590*'Analysis raw'!$B$13+'Analysis raw'!$B$14,0)</f>
        <v>0.48766100753620673</v>
      </c>
      <c r="U590">
        <f>T590-'Flight Input'!$AE590</f>
        <v>0.48766100753620673</v>
      </c>
      <c r="W590">
        <f>IF('Flight Input'!$AZ590,W589+K590*'Flight Input'!$AQ590,0)</f>
        <v>7.1192373756490124E-3</v>
      </c>
      <c r="X590">
        <f>IF('Flight Input'!$AZ590,X589+W590*'Flight Input'!$AQ590,0)</f>
        <v>3.7750171277425261E-3</v>
      </c>
      <c r="Y590">
        <f>IF('Flight Input'!$AZ590,X590*'Analysis raw'!$B$19+'Analysis raw'!$B$20,0)</f>
        <v>0.48766100753620673</v>
      </c>
      <c r="Z590">
        <f>Y590-'Flight Input'!$AE590</f>
        <v>0.48766100753620673</v>
      </c>
      <c r="AB590">
        <f>IF('Flight Input'!$AZ590,INTEGRAL2(E590,$B590,AB589,'Analysis raw'!$B$24),0)</f>
        <v>-2.4916886086647876E-3</v>
      </c>
      <c r="AC590">
        <f>IF('Flight Input'!$AZ590,INTEGRAL2(AB590,$B590,AC589,'Analysis raw'!$B$25),0)</f>
        <v>8.1715904260084172E-3</v>
      </c>
      <c r="AD590">
        <f>IF('Flight Input'!$AZ590,AC590*'Analysis raw'!$B$26+'Analysis raw'!$B$27,0)</f>
        <v>0.66959549978744359</v>
      </c>
      <c r="AE590">
        <f>AD590-'Flight Input'!$AE590</f>
        <v>0.66959549978744359</v>
      </c>
    </row>
    <row r="591" spans="1:31" x14ac:dyDescent="0.3">
      <c r="A591">
        <v>589</v>
      </c>
      <c r="B591">
        <f>'Flight Input'!T591</f>
        <v>11.778974000015296</v>
      </c>
      <c r="C591">
        <f>'Flight Input'!X591</f>
        <v>10.1832680024</v>
      </c>
      <c r="E591">
        <f>C591-'Analysis raw'!$B$2</f>
        <v>0.33447638346570407</v>
      </c>
      <c r="F591">
        <f>IF('Flight Input'!$AS591,F590+E591*'Flight Input'!$AQ591,0)</f>
        <v>2.5137794461780386E-2</v>
      </c>
      <c r="G591">
        <f>IF('Flight Input'!$AZ591,G590+F591*'Flight Input'!$AQ591,0)</f>
        <v>2.0427006679872024E-2</v>
      </c>
      <c r="I591">
        <f>C591-'Analysis raw'!$B$3</f>
        <v>0.32513092192062309</v>
      </c>
      <c r="J591">
        <f>MEDIAN2(E591,'Analysis raw'!$B$12,2)</f>
        <v>0.33447638346570407</v>
      </c>
      <c r="K591">
        <f>AVERAGE2(E591,'Analysis raw'!$B$18,2)</f>
        <v>0.33447638346570407</v>
      </c>
      <c r="M591">
        <f>IF('Flight Input'!$AZ591,M590+E591*'Flight Input'!$AQ591,0)</f>
        <v>1.4526885863275489E-2</v>
      </c>
      <c r="N591">
        <f>IF('Flight Input'!$AZ591,N590+M591*'Flight Input'!$AQ591,0)</f>
        <v>4.0967440699559189E-3</v>
      </c>
      <c r="O591">
        <f>IF('Flight Input'!$AZ591,N591*'Analysis raw'!$B$4+'Analysis raw'!$B$5,0)</f>
        <v>0.48780256739078059</v>
      </c>
      <c r="P591">
        <f>O591-'Flight Input'!$AE591</f>
        <v>0.48780256739078059</v>
      </c>
      <c r="R591">
        <f>IF('Flight Input'!$AZ591,R590+J591*'Flight Input'!$AQ591,0)</f>
        <v>1.4526885863275489E-2</v>
      </c>
      <c r="S591">
        <f>IF('Flight Input'!$AZ591,S590+R591*'Flight Input'!$AQ591,0)</f>
        <v>4.0967440699559189E-3</v>
      </c>
      <c r="T591">
        <f>IF('Flight Input'!$AZ591,S591*'Analysis raw'!$B$13+'Analysis raw'!$B$14,0)</f>
        <v>0.48780256739078059</v>
      </c>
      <c r="U591">
        <f>T591-'Flight Input'!$AE591</f>
        <v>0.48780256739078059</v>
      </c>
      <c r="W591">
        <f>IF('Flight Input'!$AZ591,W590+K591*'Flight Input'!$AQ591,0)</f>
        <v>1.4526885863275489E-2</v>
      </c>
      <c r="X591">
        <f>IF('Flight Input'!$AZ591,X590+W591*'Flight Input'!$AQ591,0)</f>
        <v>4.0967440699559189E-3</v>
      </c>
      <c r="Y591">
        <f>IF('Flight Input'!$AZ591,X591*'Analysis raw'!$B$19+'Analysis raw'!$B$20,0)</f>
        <v>0.48780256739078059</v>
      </c>
      <c r="Z591">
        <f>Y591-'Flight Input'!$AE591</f>
        <v>0.48780256739078059</v>
      </c>
      <c r="AB591">
        <f>IF('Flight Input'!$AZ591,INTEGRAL2(E591,$B591,AB590,'Analysis raw'!$B$24),0)</f>
        <v>-9.9240622512331914E-3</v>
      </c>
      <c r="AC591">
        <f>IF('Flight Input'!$AZ591,INTEGRAL2(AB591,$B591,AC590,'Analysis raw'!$B$25),0)</f>
        <v>7.951802218647594E-3</v>
      </c>
      <c r="AD591">
        <f>IF('Flight Input'!$AZ591,AC591*'Analysis raw'!$B$26+'Analysis raw'!$B$27,0)</f>
        <v>0.66949879297620485</v>
      </c>
      <c r="AE591">
        <f>AD591-'Flight Input'!$AE591</f>
        <v>0.66949879297620485</v>
      </c>
    </row>
    <row r="592" spans="1:31" x14ac:dyDescent="0.3">
      <c r="A592">
        <v>590</v>
      </c>
      <c r="B592">
        <f>'Flight Input'!T592</f>
        <v>11.797372000059113</v>
      </c>
      <c r="C592">
        <f>'Flight Input'!X592</f>
        <v>10.0804107706</v>
      </c>
      <c r="E592">
        <f>C592-'Analysis raw'!$B$2</f>
        <v>0.23161915166570424</v>
      </c>
      <c r="F592">
        <f>IF('Flight Input'!$AS592,F591+E592*'Flight Input'!$AQ592,0)</f>
        <v>2.9399123624274839E-2</v>
      </c>
      <c r="G592">
        <f>IF('Flight Input'!$AZ592,G591+F592*'Flight Input'!$AQ592,0)</f>
        <v>2.096789175759961E-2</v>
      </c>
      <c r="I592">
        <f>C592-'Analysis raw'!$B$3</f>
        <v>0.22227369012062326</v>
      </c>
      <c r="J592">
        <f>MEDIAN2(E592,'Analysis raw'!$B$12,2)</f>
        <v>0.23161915166570424</v>
      </c>
      <c r="K592">
        <f>AVERAGE2(E592,'Analysis raw'!$B$18,2)</f>
        <v>0.23161915166570424</v>
      </c>
      <c r="M592">
        <f>IF('Flight Input'!$AZ592,M591+E592*'Flight Input'!$AQ592,0)</f>
        <v>1.8788215025769939E-2</v>
      </c>
      <c r="N592">
        <f>IF('Flight Input'!$AZ592,N591+M592*'Flight Input'!$AQ592,0)</f>
        <v>4.4424096508232751E-3</v>
      </c>
      <c r="O592">
        <f>IF('Flight Input'!$AZ592,N592*'Analysis raw'!$B$4+'Analysis raw'!$B$5,0)</f>
        <v>0.48795466024636225</v>
      </c>
      <c r="P592">
        <f>O592-'Flight Input'!$AE592</f>
        <v>0.48795466024636225</v>
      </c>
      <c r="R592">
        <f>IF('Flight Input'!$AZ592,R591+J592*'Flight Input'!$AQ592,0)</f>
        <v>1.8788215025769939E-2</v>
      </c>
      <c r="S592">
        <f>IF('Flight Input'!$AZ592,S591+R592*'Flight Input'!$AQ592,0)</f>
        <v>4.4424096508232751E-3</v>
      </c>
      <c r="T592">
        <f>IF('Flight Input'!$AZ592,S592*'Analysis raw'!$B$13+'Analysis raw'!$B$14,0)</f>
        <v>0.48795466024636225</v>
      </c>
      <c r="U592">
        <f>T592-'Flight Input'!$AE592</f>
        <v>0.48795466024636225</v>
      </c>
      <c r="W592">
        <f>IF('Flight Input'!$AZ592,W591+K592*'Flight Input'!$AQ592,0)</f>
        <v>1.8788215025769939E-2</v>
      </c>
      <c r="X592">
        <f>IF('Flight Input'!$AZ592,X591+W592*'Flight Input'!$AQ592,0)</f>
        <v>4.4424096508232751E-3</v>
      </c>
      <c r="Y592">
        <f>IF('Flight Input'!$AZ592,X592*'Analysis raw'!$B$19+'Analysis raw'!$B$20,0)</f>
        <v>0.48795466024636225</v>
      </c>
      <c r="Z592">
        <f>Y592-'Flight Input'!$AE592</f>
        <v>0.48795466024636225</v>
      </c>
      <c r="AB592">
        <f>IF('Flight Input'!$AZ592,INTEGRAL2(E592,$B592,AB591,'Analysis raw'!$B$24),0)</f>
        <v>-2.1517894309193383E-3</v>
      </c>
      <c r="AC592">
        <f>IF('Flight Input'!$AZ592,INTEGRAL2(AB592,$B592,AC591,'Analysis raw'!$B$25),0)</f>
        <v>7.9122135966032559E-3</v>
      </c>
      <c r="AD592">
        <f>IF('Flight Input'!$AZ592,AC592*'Analysis raw'!$B$26+'Analysis raw'!$B$27,0)</f>
        <v>0.6694813739825054</v>
      </c>
      <c r="AE592">
        <f>AD592-'Flight Input'!$AE592</f>
        <v>0.6694813739825054</v>
      </c>
    </row>
    <row r="593" spans="1:31" x14ac:dyDescent="0.3">
      <c r="A593">
        <v>591</v>
      </c>
      <c r="B593">
        <f>'Flight Input'!T593</f>
        <v>11.81868799997028</v>
      </c>
      <c r="C593">
        <f>'Flight Input'!X593</f>
        <v>9.5189764019999998</v>
      </c>
      <c r="E593">
        <f>C593-'Analysis raw'!$B$2</f>
        <v>-0.32981521693429627</v>
      </c>
      <c r="F593">
        <f>IF('Flight Input'!$AS593,F592+E593*'Flight Input'!$AQ593,0)</f>
        <v>2.2368782489401946E-2</v>
      </c>
      <c r="G593">
        <f>IF('Flight Input'!$AZ593,G592+F593*'Flight Input'!$AQ593,0)</f>
        <v>2.1444704723156609E-2</v>
      </c>
      <c r="I593">
        <f>C593-'Analysis raw'!$B$3</f>
        <v>-0.33916067847937725</v>
      </c>
      <c r="J593">
        <f>MEDIAN2(E593,'Analysis raw'!$B$12,2)</f>
        <v>-0.32981521693429627</v>
      </c>
      <c r="K593">
        <f>AVERAGE2(E593,'Analysis raw'!$B$18,2)</f>
        <v>-0.32981521693429627</v>
      </c>
      <c r="M593">
        <f>IF('Flight Input'!$AZ593,M592+E593*'Flight Input'!$AQ593,0)</f>
        <v>1.1757873890897046E-2</v>
      </c>
      <c r="N593">
        <f>IF('Flight Input'!$AZ593,N592+M593*'Flight Input'!$AQ593,0)</f>
        <v>4.6930404896371458E-3</v>
      </c>
      <c r="O593">
        <f>IF('Flight Input'!$AZ593,N593*'Analysis raw'!$B$4+'Analysis raw'!$B$5,0)</f>
        <v>0.48806493781544036</v>
      </c>
      <c r="P593">
        <f>O593-'Flight Input'!$AE593</f>
        <v>0.48806493781544036</v>
      </c>
      <c r="R593">
        <f>IF('Flight Input'!$AZ593,R592+J593*'Flight Input'!$AQ593,0)</f>
        <v>1.1757873890897046E-2</v>
      </c>
      <c r="S593">
        <f>IF('Flight Input'!$AZ593,S592+R593*'Flight Input'!$AQ593,0)</f>
        <v>4.6930404896371458E-3</v>
      </c>
      <c r="T593">
        <f>IF('Flight Input'!$AZ593,S593*'Analysis raw'!$B$13+'Analysis raw'!$B$14,0)</f>
        <v>0.48806493781544036</v>
      </c>
      <c r="U593">
        <f>T593-'Flight Input'!$AE593</f>
        <v>0.48806493781544036</v>
      </c>
      <c r="W593">
        <f>IF('Flight Input'!$AZ593,W592+K593*'Flight Input'!$AQ593,0)</f>
        <v>1.1757873890897046E-2</v>
      </c>
      <c r="X593">
        <f>IF('Flight Input'!$AZ593,X592+W593*'Flight Input'!$AQ593,0)</f>
        <v>4.6930404896371458E-3</v>
      </c>
      <c r="Y593">
        <f>IF('Flight Input'!$AZ593,X593*'Analysis raw'!$B$19+'Analysis raw'!$B$20,0)</f>
        <v>0.48806493781544036</v>
      </c>
      <c r="Z593">
        <f>Y593-'Flight Input'!$AE593</f>
        <v>0.48806493781544036</v>
      </c>
      <c r="AB593">
        <f>IF('Flight Input'!$AZ593,INTEGRAL2(E593,$B593,AB592,'Analysis raw'!$B$24),0)</f>
        <v>7.3585330179083488E-3</v>
      </c>
      <c r="AC593">
        <f>IF('Flight Input'!$AZ593,INTEGRAL2(AB593,$B593,AC592,'Analysis raw'!$B$25),0)</f>
        <v>8.0690680857593081E-3</v>
      </c>
      <c r="AD593">
        <f>IF('Flight Input'!$AZ593,AC593*'Analysis raw'!$B$26+'Analysis raw'!$B$27,0)</f>
        <v>0.66955038995773397</v>
      </c>
      <c r="AE593">
        <f>AD593-'Flight Input'!$AE593</f>
        <v>0.66955038995773397</v>
      </c>
    </row>
    <row r="594" spans="1:31" x14ac:dyDescent="0.3">
      <c r="A594">
        <v>592</v>
      </c>
      <c r="B594">
        <f>'Flight Input'!T594</f>
        <v>11.838071999954991</v>
      </c>
      <c r="C594">
        <f>'Flight Input'!X594</f>
        <v>10.382755529000001</v>
      </c>
      <c r="E594">
        <f>C594-'Analysis raw'!$B$2</f>
        <v>0.53396391006570454</v>
      </c>
      <c r="F594">
        <f>IF('Flight Input'!$AS594,F593+E594*'Flight Input'!$AQ594,0)</f>
        <v>3.2719138913952006E-2</v>
      </c>
      <c r="G594">
        <f>IF('Flight Input'!$AZ594,G593+F594*'Flight Input'!$AQ594,0)</f>
        <v>2.2078932511364426E-2</v>
      </c>
      <c r="I594">
        <f>C594-'Analysis raw'!$B$3</f>
        <v>0.52461844852062356</v>
      </c>
      <c r="J594">
        <f>MEDIAN2(E594,'Analysis raw'!$B$12,2)</f>
        <v>0.53396391006570454</v>
      </c>
      <c r="K594">
        <f>AVERAGE2(E594,'Analysis raw'!$B$18,2)</f>
        <v>0.53396391006570454</v>
      </c>
      <c r="M594">
        <f>IF('Flight Input'!$AZ594,M593+E594*'Flight Input'!$AQ594,0)</f>
        <v>2.2108230315447105E-2</v>
      </c>
      <c r="N594">
        <f>IF('Flight Input'!$AZ594,N593+M594*'Flight Input'!$AQ594,0)</f>
        <v>5.1215864257337686E-3</v>
      </c>
      <c r="O594">
        <f>IF('Flight Input'!$AZ594,N594*'Analysis raw'!$B$4+'Analysis raw'!$B$5,0)</f>
        <v>0.48825349802732282</v>
      </c>
      <c r="P594">
        <f>O594-'Flight Input'!$AE594</f>
        <v>0.48825349802732282</v>
      </c>
      <c r="R594">
        <f>IF('Flight Input'!$AZ594,R593+J594*'Flight Input'!$AQ594,0)</f>
        <v>2.2108230315447105E-2</v>
      </c>
      <c r="S594">
        <f>IF('Flight Input'!$AZ594,S593+R594*'Flight Input'!$AQ594,0)</f>
        <v>5.1215864257337686E-3</v>
      </c>
      <c r="T594">
        <f>IF('Flight Input'!$AZ594,S594*'Analysis raw'!$B$13+'Analysis raw'!$B$14,0)</f>
        <v>0.48825349802732282</v>
      </c>
      <c r="U594">
        <f>T594-'Flight Input'!$AE594</f>
        <v>0.48825349802732282</v>
      </c>
      <c r="W594">
        <f>IF('Flight Input'!$AZ594,W593+K594*'Flight Input'!$AQ594,0)</f>
        <v>2.2108230315447105E-2</v>
      </c>
      <c r="X594">
        <f>IF('Flight Input'!$AZ594,X593+W594*'Flight Input'!$AQ594,0)</f>
        <v>5.1215864257337686E-3</v>
      </c>
      <c r="Y594">
        <f>IF('Flight Input'!$AZ594,X594*'Analysis raw'!$B$19+'Analysis raw'!$B$20,0)</f>
        <v>0.48825349802732282</v>
      </c>
      <c r="Z594">
        <f>Y594-'Flight Input'!$AE594</f>
        <v>0.48825349802732282</v>
      </c>
      <c r="AB594">
        <f>IF('Flight Input'!$AZ594,INTEGRAL2(E594,$B594,AB593,'Analysis raw'!$B$24),0)</f>
        <v>-1.0275700538136177E-2</v>
      </c>
      <c r="AC594">
        <f>IF('Flight Input'!$AZ594,INTEGRAL2(AB594,$B594,AC593,'Analysis raw'!$B$25),0)</f>
        <v>7.8698839066851777E-3</v>
      </c>
      <c r="AD594">
        <f>IF('Flight Input'!$AZ594,AC594*'Analysis raw'!$B$26+'Analysis raw'!$B$27,0)</f>
        <v>0.66946274891894142</v>
      </c>
      <c r="AE594">
        <f>AD594-'Flight Input'!$AE594</f>
        <v>0.66946274891894142</v>
      </c>
    </row>
    <row r="595" spans="1:31" x14ac:dyDescent="0.3">
      <c r="A595">
        <v>593</v>
      </c>
      <c r="B595">
        <f>'Flight Input'!T595</f>
        <v>11.857008000020869</v>
      </c>
      <c r="C595">
        <f>'Flight Input'!X595</f>
        <v>10.1483088994</v>
      </c>
      <c r="E595">
        <f>C595-'Analysis raw'!$B$2</f>
        <v>0.29951728046570381</v>
      </c>
      <c r="F595">
        <f>IF('Flight Input'!$AS595,F594+E595*'Flight Input'!$AQ595,0)</f>
        <v>3.8390798156582182E-2</v>
      </c>
      <c r="G595">
        <f>IF('Flight Input'!$AZ595,G594+F595*'Flight Input'!$AQ595,0)</f>
        <v>2.2805900667786577E-2</v>
      </c>
      <c r="I595">
        <f>C595-'Analysis raw'!$B$3</f>
        <v>0.29017181892062283</v>
      </c>
      <c r="J595">
        <f>MEDIAN2(E595,'Analysis raw'!$B$12,2)</f>
        <v>0.29951728046570381</v>
      </c>
      <c r="K595">
        <f>AVERAGE2(E595,'Analysis raw'!$B$18,2)</f>
        <v>0.29951728046570381</v>
      </c>
      <c r="M595">
        <f>IF('Flight Input'!$AZ595,M594+E595*'Flight Input'!$AQ595,0)</f>
        <v>2.7779889558077281E-2</v>
      </c>
      <c r="N595">
        <f>IF('Flight Input'!$AZ595,N594+M595*'Flight Input'!$AQ595,0)</f>
        <v>5.6476264162356044E-3</v>
      </c>
      <c r="O595">
        <f>IF('Flight Input'!$AZ595,N595*'Analysis raw'!$B$4+'Analysis raw'!$B$5,0)</f>
        <v>0.48848495562314365</v>
      </c>
      <c r="P595">
        <f>O595-'Flight Input'!$AE595</f>
        <v>0.48848495562314365</v>
      </c>
      <c r="R595">
        <f>IF('Flight Input'!$AZ595,R594+J595*'Flight Input'!$AQ595,0)</f>
        <v>2.7779889558077281E-2</v>
      </c>
      <c r="S595">
        <f>IF('Flight Input'!$AZ595,S594+R595*'Flight Input'!$AQ595,0)</f>
        <v>5.6476264162356044E-3</v>
      </c>
      <c r="T595">
        <f>IF('Flight Input'!$AZ595,S595*'Analysis raw'!$B$13+'Analysis raw'!$B$14,0)</f>
        <v>0.48848495562314365</v>
      </c>
      <c r="U595">
        <f>T595-'Flight Input'!$AE595</f>
        <v>0.48848495562314365</v>
      </c>
      <c r="W595">
        <f>IF('Flight Input'!$AZ595,W594+K595*'Flight Input'!$AQ595,0)</f>
        <v>2.7779889558077281E-2</v>
      </c>
      <c r="X595">
        <f>IF('Flight Input'!$AZ595,X594+W595*'Flight Input'!$AQ595,0)</f>
        <v>5.6476264162356044E-3</v>
      </c>
      <c r="Y595">
        <f>IF('Flight Input'!$AZ595,X595*'Analysis raw'!$B$19+'Analysis raw'!$B$20,0)</f>
        <v>0.48848495562314365</v>
      </c>
      <c r="Z595">
        <f>Y595-'Flight Input'!$AE595</f>
        <v>0.48848495562314365</v>
      </c>
      <c r="AB595">
        <f>IF('Flight Input'!$AZ595,INTEGRAL2(E595,$B595,AB594,'Analysis raw'!$B$24),0)</f>
        <v>3.1712271284790594E-3</v>
      </c>
      <c r="AC595">
        <f>IF('Flight Input'!$AZ595,INTEGRAL2(AB595,$B595,AC594,'Analysis raw'!$B$25),0)</f>
        <v>7.9299342637989718E-3</v>
      </c>
      <c r="AD595">
        <f>IF('Flight Input'!$AZ595,AC595*'Analysis raw'!$B$26+'Analysis raw'!$B$27,0)</f>
        <v>0.66948917107607142</v>
      </c>
      <c r="AE595">
        <f>AD595-'Flight Input'!$AE595</f>
        <v>0.66948917107607142</v>
      </c>
    </row>
    <row r="596" spans="1:31" x14ac:dyDescent="0.3">
      <c r="A596">
        <v>594</v>
      </c>
      <c r="B596">
        <f>'Flight Input'!T596</f>
        <v>11.877687999978662</v>
      </c>
      <c r="C596">
        <f>'Flight Input'!X596</f>
        <v>10.4766891188</v>
      </c>
      <c r="E596">
        <f>C596-'Analysis raw'!$B$2</f>
        <v>0.62789749986570342</v>
      </c>
      <c r="F596">
        <f>IF('Flight Input'!$AS596,F595+E596*'Flight Input'!$AQ596,0)</f>
        <v>5.1375718427302916E-2</v>
      </c>
      <c r="G596">
        <f>IF('Flight Input'!$AZ596,G595+F596*'Flight Input'!$AQ596,0)</f>
        <v>2.3868350522694759E-2</v>
      </c>
      <c r="I596">
        <f>C596-'Analysis raw'!$B$3</f>
        <v>0.61855203832062244</v>
      </c>
      <c r="J596">
        <f>MEDIAN2(E596,'Analysis raw'!$B$12,2)</f>
        <v>0.62789749986570342</v>
      </c>
      <c r="K596">
        <f>AVERAGE2(E596,'Analysis raw'!$B$18,2)</f>
        <v>0.62789749986570342</v>
      </c>
      <c r="M596">
        <f>IF('Flight Input'!$AZ596,M595+E596*'Flight Input'!$AQ596,0)</f>
        <v>4.0764809828798015E-2</v>
      </c>
      <c r="N596">
        <f>IF('Flight Input'!$AZ596,N595+M596*'Flight Input'!$AQ596,0)</f>
        <v>6.4906426817745652E-3</v>
      </c>
      <c r="O596">
        <f>IF('Flight Input'!$AZ596,N596*'Analysis raw'!$B$4+'Analysis raw'!$B$5,0)</f>
        <v>0.48885588277998082</v>
      </c>
      <c r="P596">
        <f>O596-'Flight Input'!$AE596</f>
        <v>0.48885588277998082</v>
      </c>
      <c r="R596">
        <f>IF('Flight Input'!$AZ596,R595+J596*'Flight Input'!$AQ596,0)</f>
        <v>4.0764809828798015E-2</v>
      </c>
      <c r="S596">
        <f>IF('Flight Input'!$AZ596,S595+R596*'Flight Input'!$AQ596,0)</f>
        <v>6.4906426817745652E-3</v>
      </c>
      <c r="T596">
        <f>IF('Flight Input'!$AZ596,S596*'Analysis raw'!$B$13+'Analysis raw'!$B$14,0)</f>
        <v>0.48885588277998082</v>
      </c>
      <c r="U596">
        <f>T596-'Flight Input'!$AE596</f>
        <v>0.48885588277998082</v>
      </c>
      <c r="W596">
        <f>IF('Flight Input'!$AZ596,W595+K596*'Flight Input'!$AQ596,0)</f>
        <v>4.0764809828798015E-2</v>
      </c>
      <c r="X596">
        <f>IF('Flight Input'!$AZ596,X595+W596*'Flight Input'!$AQ596,0)</f>
        <v>6.4906426817745652E-3</v>
      </c>
      <c r="Y596">
        <f>IF('Flight Input'!$AZ596,X596*'Analysis raw'!$B$19+'Analysis raw'!$B$20,0)</f>
        <v>0.48885588277998082</v>
      </c>
      <c r="Z596">
        <f>Y596-'Flight Input'!$AE596</f>
        <v>0.48885588277998082</v>
      </c>
      <c r="AB596">
        <f>IF('Flight Input'!$AZ596,INTEGRAL2(E596,$B596,AB595,'Analysis raw'!$B$24),0)</f>
        <v>6.1840594783053558E-3</v>
      </c>
      <c r="AC596">
        <f>IF('Flight Input'!$AZ596,INTEGRAL2(AB596,$B596,AC595,'Analysis raw'!$B$25),0)</f>
        <v>8.0578206135493123E-3</v>
      </c>
      <c r="AD596">
        <f>IF('Flight Input'!$AZ596,AC596*'Analysis raw'!$B$26+'Analysis raw'!$B$27,0)</f>
        <v>0.66954544106996161</v>
      </c>
      <c r="AE596">
        <f>AD596-'Flight Input'!$AE596</f>
        <v>0.66954544106996161</v>
      </c>
    </row>
    <row r="597" spans="1:31" x14ac:dyDescent="0.3">
      <c r="A597">
        <v>595</v>
      </c>
      <c r="B597">
        <f>'Flight Input'!T597</f>
        <v>11.897439999971539</v>
      </c>
      <c r="C597">
        <f>'Flight Input'!X597</f>
        <v>10.7010451686</v>
      </c>
      <c r="E597">
        <f>C597-'Analysis raw'!$B$2</f>
        <v>0.85225354966570421</v>
      </c>
      <c r="F597">
        <f>IF('Flight Input'!$AS597,F596+E597*'Flight Input'!$AQ597,0)</f>
        <v>6.8209430534229509E-2</v>
      </c>
      <c r="G597">
        <f>IF('Flight Input'!$AZ597,G596+F597*'Flight Input'!$AQ597,0)</f>
        <v>2.5215623194121021E-2</v>
      </c>
      <c r="I597">
        <f>C597-'Analysis raw'!$B$3</f>
        <v>0.84290808812062323</v>
      </c>
      <c r="J597">
        <f>MEDIAN2(E597,'Analysis raw'!$B$12,2)</f>
        <v>0.85225354966570421</v>
      </c>
      <c r="K597">
        <f>AVERAGE2(E597,'Analysis raw'!$B$18,2)</f>
        <v>0.85225354966570421</v>
      </c>
      <c r="M597">
        <f>IF('Flight Input'!$AZ597,M596+E597*'Flight Input'!$AQ597,0)</f>
        <v>5.7598521935724609E-2</v>
      </c>
      <c r="N597">
        <f>IF('Flight Input'!$AZ597,N596+M597*'Flight Input'!$AQ597,0)</f>
        <v>7.6283286866387374E-3</v>
      </c>
      <c r="O597">
        <f>IF('Flight Input'!$AZ597,N597*'Analysis raw'!$B$4+'Analysis raw'!$B$5,0)</f>
        <v>0.48935646462212101</v>
      </c>
      <c r="P597">
        <f>O597-'Flight Input'!$AE597</f>
        <v>0.48935646462212101</v>
      </c>
      <c r="R597">
        <f>IF('Flight Input'!$AZ597,R596+J597*'Flight Input'!$AQ597,0)</f>
        <v>5.7598521935724609E-2</v>
      </c>
      <c r="S597">
        <f>IF('Flight Input'!$AZ597,S596+R597*'Flight Input'!$AQ597,0)</f>
        <v>7.6283286866387374E-3</v>
      </c>
      <c r="T597">
        <f>IF('Flight Input'!$AZ597,S597*'Analysis raw'!$B$13+'Analysis raw'!$B$14,0)</f>
        <v>0.48935646462212101</v>
      </c>
      <c r="U597">
        <f>T597-'Flight Input'!$AE597</f>
        <v>0.48935646462212101</v>
      </c>
      <c r="W597">
        <f>IF('Flight Input'!$AZ597,W596+K597*'Flight Input'!$AQ597,0)</f>
        <v>5.7598521935724609E-2</v>
      </c>
      <c r="X597">
        <f>IF('Flight Input'!$AZ597,X596+W597*'Flight Input'!$AQ597,0)</f>
        <v>7.6283286866387374E-3</v>
      </c>
      <c r="Y597">
        <f>IF('Flight Input'!$AZ597,X597*'Analysis raw'!$B$19+'Analysis raw'!$B$20,0)</f>
        <v>0.48935646462212101</v>
      </c>
      <c r="Z597">
        <f>Y597-'Flight Input'!$AE597</f>
        <v>0.48935646462212101</v>
      </c>
      <c r="AB597">
        <f>IF('Flight Input'!$AZ597,INTEGRAL2(E597,$B597,AB596,'Analysis raw'!$B$24),0)</f>
        <v>1.5884539541630861E-2</v>
      </c>
      <c r="AC597">
        <f>IF('Flight Input'!$AZ597,INTEGRAL2(AB597,$B597,AC596,'Analysis raw'!$B$25),0)</f>
        <v>8.3715720384624631E-3</v>
      </c>
      <c r="AD597">
        <f>IF('Flight Input'!$AZ597,AC597*'Analysis raw'!$B$26+'Analysis raw'!$B$27,0)</f>
        <v>0.66968349169692343</v>
      </c>
      <c r="AE597">
        <f>AD597-'Flight Input'!$AE597</f>
        <v>0.66968349169692343</v>
      </c>
    </row>
    <row r="598" spans="1:31" x14ac:dyDescent="0.3">
      <c r="A598">
        <v>596</v>
      </c>
      <c r="B598">
        <f>'Flight Input'!T598</f>
        <v>11.916213999968022</v>
      </c>
      <c r="C598">
        <f>'Flight Input'!X598</f>
        <v>10.6336079312</v>
      </c>
      <c r="E598">
        <f>C598-'Analysis raw'!$B$2</f>
        <v>0.78481631226570414</v>
      </c>
      <c r="F598">
        <f>IF('Flight Input'!$AS598,F597+E598*'Flight Input'!$AQ598,0)</f>
        <v>8.2943571977945899E-2</v>
      </c>
      <c r="G598">
        <f>IF('Flight Input'!$AZ598,G597+F598*'Flight Input'!$AQ598,0)</f>
        <v>2.6772805814143291E-2</v>
      </c>
      <c r="I598">
        <f>C598-'Analysis raw'!$B$3</f>
        <v>0.77547085072062316</v>
      </c>
      <c r="J598">
        <f>MEDIAN2(E598,'Analysis raw'!$B$12,2)</f>
        <v>0.78481631226570414</v>
      </c>
      <c r="K598">
        <f>AVERAGE2(E598,'Analysis raw'!$B$18,2)</f>
        <v>0.78481631226570414</v>
      </c>
      <c r="M598">
        <f>IF('Flight Input'!$AZ598,M597+E598*'Flight Input'!$AQ598,0)</f>
        <v>7.2332663379440998E-2</v>
      </c>
      <c r="N598">
        <f>IF('Flight Input'!$AZ598,N597+M598*'Flight Input'!$AQ598,0)</f>
        <v>8.986302108669993E-3</v>
      </c>
      <c r="O598">
        <f>IF('Flight Input'!$AZ598,N598*'Analysis raw'!$B$4+'Analysis raw'!$B$5,0)</f>
        <v>0.48995397292781478</v>
      </c>
      <c r="P598">
        <f>O598-'Flight Input'!$AE598</f>
        <v>0.48995397292781478</v>
      </c>
      <c r="R598">
        <f>IF('Flight Input'!$AZ598,R597+J598*'Flight Input'!$AQ598,0)</f>
        <v>7.2332663379440998E-2</v>
      </c>
      <c r="S598">
        <f>IF('Flight Input'!$AZ598,S597+R598*'Flight Input'!$AQ598,0)</f>
        <v>8.986302108669993E-3</v>
      </c>
      <c r="T598">
        <f>IF('Flight Input'!$AZ598,S598*'Analysis raw'!$B$13+'Analysis raw'!$B$14,0)</f>
        <v>0.48995397292781478</v>
      </c>
      <c r="U598">
        <f>T598-'Flight Input'!$AE598</f>
        <v>0.48995397292781478</v>
      </c>
      <c r="W598">
        <f>IF('Flight Input'!$AZ598,W597+K598*'Flight Input'!$AQ598,0)</f>
        <v>7.2332663379440998E-2</v>
      </c>
      <c r="X598">
        <f>IF('Flight Input'!$AZ598,X597+W598*'Flight Input'!$AQ598,0)</f>
        <v>8.986302108669993E-3</v>
      </c>
      <c r="Y598">
        <f>IF('Flight Input'!$AZ598,X598*'Analysis raw'!$B$19+'Analysis raw'!$B$20,0)</f>
        <v>0.48995397292781478</v>
      </c>
      <c r="Z598">
        <f>Y598-'Flight Input'!$AE598</f>
        <v>0.48995397292781478</v>
      </c>
      <c r="AB598">
        <f>IF('Flight Input'!$AZ598,INTEGRAL2(E598,$B598,AB597,'Analysis raw'!$B$24),0)</f>
        <v>3.2874491419731658E-2</v>
      </c>
      <c r="AC598">
        <f>IF('Flight Input'!$AZ598,INTEGRAL2(AB598,$B598,AC597,'Analysis raw'!$B$25),0)</f>
        <v>8.988757740260896E-3</v>
      </c>
      <c r="AD598">
        <f>IF('Flight Input'!$AZ598,AC598*'Analysis raw'!$B$26+'Analysis raw'!$B$27,0)</f>
        <v>0.66995505340571471</v>
      </c>
      <c r="AE598">
        <f>AD598-'Flight Input'!$AE598</f>
        <v>0.66995505340571471</v>
      </c>
    </row>
    <row r="599" spans="1:31" x14ac:dyDescent="0.3">
      <c r="A599">
        <v>597</v>
      </c>
      <c r="B599">
        <f>'Flight Input'!T599</f>
        <v>11.937914000009187</v>
      </c>
      <c r="C599">
        <f>'Flight Input'!X599</f>
        <v>10.736769155200001</v>
      </c>
      <c r="E599">
        <f>C599-'Analysis raw'!$B$2</f>
        <v>0.88797753626570497</v>
      </c>
      <c r="F599">
        <f>IF('Flight Input'!$AS599,F598+E599*'Flight Input'!$AQ599,0)</f>
        <v>0.10221268455146482</v>
      </c>
      <c r="G599">
        <f>IF('Flight Input'!$AZ599,G598+F599*'Flight Input'!$AQ599,0)</f>
        <v>2.8990821073117609E-2</v>
      </c>
      <c r="I599">
        <f>C599-'Analysis raw'!$B$3</f>
        <v>0.87863207472062399</v>
      </c>
      <c r="J599">
        <f>MEDIAN2(E599,'Analysis raw'!$B$12,2)</f>
        <v>0.88797753626570497</v>
      </c>
      <c r="K599">
        <f>AVERAGE2(E599,'Analysis raw'!$B$18,2)</f>
        <v>0.88797753626570497</v>
      </c>
      <c r="M599">
        <f>IF('Flight Input'!$AZ599,M598+E599*'Flight Input'!$AQ599,0)</f>
        <v>9.1601775952959902E-2</v>
      </c>
      <c r="N599">
        <f>IF('Flight Input'!$AZ599,N598+M599*'Flight Input'!$AQ599,0)</f>
        <v>1.097406065061996E-2</v>
      </c>
      <c r="O599">
        <f>IF('Flight Input'!$AZ599,N599*'Analysis raw'!$B$4+'Analysis raw'!$B$5,0)</f>
        <v>0.49082858668627277</v>
      </c>
      <c r="P599">
        <f>O599-'Flight Input'!$AE599</f>
        <v>0.49082858668627277</v>
      </c>
      <c r="R599">
        <f>IF('Flight Input'!$AZ599,R598+J599*'Flight Input'!$AQ599,0)</f>
        <v>9.1601775952959902E-2</v>
      </c>
      <c r="S599">
        <f>IF('Flight Input'!$AZ599,S598+R599*'Flight Input'!$AQ599,0)</f>
        <v>1.097406065061996E-2</v>
      </c>
      <c r="T599">
        <f>IF('Flight Input'!$AZ599,S599*'Analysis raw'!$B$13+'Analysis raw'!$B$14,0)</f>
        <v>0.49082858668627277</v>
      </c>
      <c r="U599">
        <f>T599-'Flight Input'!$AE599</f>
        <v>0.49082858668627277</v>
      </c>
      <c r="W599">
        <f>IF('Flight Input'!$AZ599,W598+K599*'Flight Input'!$AQ599,0)</f>
        <v>9.1601775952959902E-2</v>
      </c>
      <c r="X599">
        <f>IF('Flight Input'!$AZ599,X598+W599*'Flight Input'!$AQ599,0)</f>
        <v>1.097406065061996E-2</v>
      </c>
      <c r="Y599">
        <f>IF('Flight Input'!$AZ599,X599*'Analysis raw'!$B$19+'Analysis raw'!$B$20,0)</f>
        <v>0.49082858668627277</v>
      </c>
      <c r="Z599">
        <f>Y599-'Flight Input'!$AE599</f>
        <v>0.49082858668627277</v>
      </c>
      <c r="AB599">
        <f>IF('Flight Input'!$AZ599,INTEGRAL2(E599,$B599,AB598,'Analysis raw'!$B$24),0)</f>
        <v>4.9158108668407058E-2</v>
      </c>
      <c r="AC599">
        <f>IF('Flight Input'!$AZ599,INTEGRAL2(AB599,$B599,AC598,'Analysis raw'!$B$25),0)</f>
        <v>1.0055488700388896E-2</v>
      </c>
      <c r="AD599">
        <f>IF('Flight Input'!$AZ599,AC599*'Analysis raw'!$B$26+'Analysis raw'!$B$27,0)</f>
        <v>0.67042441502817107</v>
      </c>
      <c r="AE599">
        <f>AD599-'Flight Input'!$AE599</f>
        <v>0.67042441502817107</v>
      </c>
    </row>
    <row r="600" spans="1:31" x14ac:dyDescent="0.3">
      <c r="A600">
        <v>598</v>
      </c>
      <c r="B600">
        <f>'Flight Input'!T600</f>
        <v>11.959724999964237</v>
      </c>
      <c r="C600">
        <f>'Flight Input'!X600</f>
        <v>10.764020585000001</v>
      </c>
      <c r="E600">
        <f>C600-'Analysis raw'!$B$2</f>
        <v>0.9152289660657047</v>
      </c>
      <c r="F600">
        <f>IF('Flight Input'!$AS600,F599+E600*'Flight Input'!$AQ600,0)</f>
        <v>0.12217474348918494</v>
      </c>
      <c r="G600">
        <f>IF('Flight Input'!$AZ600,G599+F600*'Flight Input'!$AQ600,0)</f>
        <v>3.1655574397868549E-2</v>
      </c>
      <c r="I600">
        <f>C600-'Analysis raw'!$B$3</f>
        <v>0.90588350452062372</v>
      </c>
      <c r="J600">
        <f>MEDIAN2(E600,'Analysis raw'!$B$12,2)</f>
        <v>0.9152289660657047</v>
      </c>
      <c r="K600">
        <f>AVERAGE2(E600,'Analysis raw'!$B$18,2)</f>
        <v>0.9152289660657047</v>
      </c>
      <c r="M600">
        <f>IF('Flight Input'!$AZ600,M599+E600*'Flight Input'!$AQ600,0)</f>
        <v>0.11156383489068003</v>
      </c>
      <c r="N600">
        <f>IF('Flight Input'!$AZ600,N599+M600*'Flight Input'!$AQ600,0)</f>
        <v>1.340737944840586E-2</v>
      </c>
      <c r="O600">
        <f>IF('Flight Input'!$AZ600,N600*'Analysis raw'!$B$4+'Analysis raw'!$B$5,0)</f>
        <v>0.49189924695729859</v>
      </c>
      <c r="P600">
        <f>O600-'Flight Input'!$AE600</f>
        <v>0.49189924695729859</v>
      </c>
      <c r="R600">
        <f>IF('Flight Input'!$AZ600,R599+J600*'Flight Input'!$AQ600,0)</f>
        <v>0.11156383489068003</v>
      </c>
      <c r="S600">
        <f>IF('Flight Input'!$AZ600,S599+R600*'Flight Input'!$AQ600,0)</f>
        <v>1.340737944840586E-2</v>
      </c>
      <c r="T600">
        <f>IF('Flight Input'!$AZ600,S600*'Analysis raw'!$B$13+'Analysis raw'!$B$14,0)</f>
        <v>0.49189924695729859</v>
      </c>
      <c r="U600">
        <f>T600-'Flight Input'!$AE600</f>
        <v>0.49189924695729859</v>
      </c>
      <c r="W600">
        <f>IF('Flight Input'!$AZ600,W599+K600*'Flight Input'!$AQ600,0)</f>
        <v>0.11156383489068003</v>
      </c>
      <c r="X600">
        <f>IF('Flight Input'!$AZ600,X599+W600*'Flight Input'!$AQ600,0)</f>
        <v>1.340737944840586E-2</v>
      </c>
      <c r="Y600">
        <f>IF('Flight Input'!$AZ600,X600*'Analysis raw'!$B$19+'Analysis raw'!$B$20,0)</f>
        <v>0.49189924695729859</v>
      </c>
      <c r="Z600">
        <f>Y600-'Flight Input'!$AE600</f>
        <v>0.49189924695729859</v>
      </c>
      <c r="AB600">
        <f>IF('Flight Input'!$AZ600,INTEGRAL2(E600,$B600,AB599,'Analysis raw'!$B$24),0)</f>
        <v>6.8335522337699822E-2</v>
      </c>
      <c r="AC600">
        <f>IF('Flight Input'!$AZ600,INTEGRAL2(AB600,$B600,AC599,'Analysis raw'!$B$25),0)</f>
        <v>1.154595477502483E-2</v>
      </c>
      <c r="AD600">
        <f>IF('Flight Input'!$AZ600,AC600*'Analysis raw'!$B$26+'Analysis raw'!$B$27,0)</f>
        <v>0.67108022010101087</v>
      </c>
      <c r="AE600">
        <f>AD600-'Flight Input'!$AE600</f>
        <v>0.67108022010101087</v>
      </c>
    </row>
    <row r="601" spans="1:31" x14ac:dyDescent="0.3">
      <c r="A601">
        <v>599</v>
      </c>
      <c r="B601">
        <f>'Flight Input'!T601</f>
        <v>11.974500000011176</v>
      </c>
      <c r="C601">
        <f>'Flight Input'!X601</f>
        <v>11.054225267800001</v>
      </c>
      <c r="E601">
        <f>C601-'Analysis raw'!$B$2</f>
        <v>1.2054336488657054</v>
      </c>
      <c r="F601">
        <f>IF('Flight Input'!$AS601,F600+E601*'Flight Input'!$AQ601,0)</f>
        <v>0.13998502570775717</v>
      </c>
      <c r="G601">
        <f>IF('Flight Input'!$AZ601,G600+F601*'Flight Input'!$AQ601,0)</f>
        <v>3.3723853159271372E-2</v>
      </c>
      <c r="I601">
        <f>C601-'Analysis raw'!$B$3</f>
        <v>1.1960881873206244</v>
      </c>
      <c r="J601">
        <f>MEDIAN2(E601,'Analysis raw'!$B$12,2)</f>
        <v>1.2054336488657054</v>
      </c>
      <c r="K601">
        <f>AVERAGE2(E601,'Analysis raw'!$B$18,2)</f>
        <v>1.2054336488657054</v>
      </c>
      <c r="M601">
        <f>IF('Flight Input'!$AZ601,M600+E601*'Flight Input'!$AQ601,0)</f>
        <v>0.12937411710925226</v>
      </c>
      <c r="N601">
        <f>IF('Flight Input'!$AZ601,N600+M601*'Flight Input'!$AQ601,0)</f>
        <v>1.5318882034767708E-2</v>
      </c>
      <c r="O601">
        <f>IF('Flight Input'!$AZ601,N601*'Analysis raw'!$B$4+'Analysis raw'!$B$5,0)</f>
        <v>0.49274030809529779</v>
      </c>
      <c r="P601">
        <f>O601-'Flight Input'!$AE601</f>
        <v>0.49274030809529779</v>
      </c>
      <c r="R601">
        <f>IF('Flight Input'!$AZ601,R600+J601*'Flight Input'!$AQ601,0)</f>
        <v>0.12937411710925226</v>
      </c>
      <c r="S601">
        <f>IF('Flight Input'!$AZ601,S600+R601*'Flight Input'!$AQ601,0)</f>
        <v>1.5318882034767708E-2</v>
      </c>
      <c r="T601">
        <f>IF('Flight Input'!$AZ601,S601*'Analysis raw'!$B$13+'Analysis raw'!$B$14,0)</f>
        <v>0.49274030809529779</v>
      </c>
      <c r="U601">
        <f>T601-'Flight Input'!$AE601</f>
        <v>0.49274030809529779</v>
      </c>
      <c r="W601">
        <f>IF('Flight Input'!$AZ601,W600+K601*'Flight Input'!$AQ601,0)</f>
        <v>0.12937411710925226</v>
      </c>
      <c r="X601">
        <f>IF('Flight Input'!$AZ601,X600+W601*'Flight Input'!$AQ601,0)</f>
        <v>1.5318882034767708E-2</v>
      </c>
      <c r="Y601">
        <f>IF('Flight Input'!$AZ601,X601*'Analysis raw'!$B$19+'Analysis raw'!$B$20,0)</f>
        <v>0.49274030809529779</v>
      </c>
      <c r="Z601">
        <f>Y601-'Flight Input'!$AE601</f>
        <v>0.49274030809529779</v>
      </c>
      <c r="AB601">
        <f>IF('Flight Input'!$AZ601,INTEGRAL2(E601,$B601,AB600,'Analysis raw'!$B$24),0)</f>
        <v>7.3810877976277764E-2</v>
      </c>
      <c r="AC601">
        <f>IF('Flight Input'!$AZ601,INTEGRAL2(AB601,$B601,AC600,'Analysis raw'!$B$25),0)</f>
        <v>1.2636510500588918E-2</v>
      </c>
      <c r="AD601">
        <f>IF('Flight Input'!$AZ601,AC601*'Analysis raw'!$B$26+'Analysis raw'!$B$27,0)</f>
        <v>0.67156006462025908</v>
      </c>
      <c r="AE601">
        <f>AD601-'Flight Input'!$AE601</f>
        <v>0.67156006462025908</v>
      </c>
    </row>
    <row r="602" spans="1:31" x14ac:dyDescent="0.3">
      <c r="A602">
        <v>600</v>
      </c>
      <c r="B602">
        <f>'Flight Input'!T602</f>
        <v>11.99824800004717</v>
      </c>
      <c r="C602">
        <f>'Flight Input'!X602</f>
        <v>11.181470518999999</v>
      </c>
      <c r="E602">
        <f>C602-'Analysis raw'!$B$2</f>
        <v>1.3326789000657033</v>
      </c>
      <c r="F602">
        <f>IF('Flight Input'!$AS602,F601+E602*'Flight Input'!$AQ602,0)</f>
        <v>0.1716334842744856</v>
      </c>
      <c r="G602">
        <f>IF('Flight Input'!$AZ602,G601+F602*'Flight Input'!$AQ602,0)</f>
        <v>3.7799805149999588E-2</v>
      </c>
      <c r="I602">
        <f>C602-'Analysis raw'!$B$3</f>
        <v>1.3233334385206224</v>
      </c>
      <c r="J602">
        <f>MEDIAN2(E602,'Analysis raw'!$B$12,2)</f>
        <v>1.3326789000657033</v>
      </c>
      <c r="K602">
        <f>AVERAGE2(E602,'Analysis raw'!$B$18,2)</f>
        <v>1.3326789000657033</v>
      </c>
      <c r="M602">
        <f>IF('Flight Input'!$AZ602,M601+E602*'Flight Input'!$AQ602,0)</f>
        <v>0.16102257567598069</v>
      </c>
      <c r="N602">
        <f>IF('Flight Input'!$AZ602,N601+M602*'Flight Input'!$AQ602,0)</f>
        <v>1.9142846167716707E-2</v>
      </c>
      <c r="O602">
        <f>IF('Flight Input'!$AZ602,N602*'Analysis raw'!$B$4+'Analysis raw'!$B$5,0)</f>
        <v>0.49442285231379535</v>
      </c>
      <c r="P602">
        <f>O602-'Flight Input'!$AE602</f>
        <v>0.49442285231379535</v>
      </c>
      <c r="R602">
        <f>IF('Flight Input'!$AZ602,R601+J602*'Flight Input'!$AQ602,0)</f>
        <v>0.16102257567598069</v>
      </c>
      <c r="S602">
        <f>IF('Flight Input'!$AZ602,S601+R602*'Flight Input'!$AQ602,0)</f>
        <v>1.9142846167716707E-2</v>
      </c>
      <c r="T602">
        <f>IF('Flight Input'!$AZ602,S602*'Analysis raw'!$B$13+'Analysis raw'!$B$14,0)</f>
        <v>0.49442285231379535</v>
      </c>
      <c r="U602">
        <f>T602-'Flight Input'!$AE602</f>
        <v>0.49442285231379535</v>
      </c>
      <c r="W602">
        <f>IF('Flight Input'!$AZ602,W601+K602*'Flight Input'!$AQ602,0)</f>
        <v>0.16102257567598069</v>
      </c>
      <c r="X602">
        <f>IF('Flight Input'!$AZ602,X601+W602*'Flight Input'!$AQ602,0)</f>
        <v>1.9142846167716707E-2</v>
      </c>
      <c r="Y602">
        <f>IF('Flight Input'!$AZ602,X602*'Analysis raw'!$B$19+'Analysis raw'!$B$20,0)</f>
        <v>0.49442285231379535</v>
      </c>
      <c r="Z602">
        <f>Y602-'Flight Input'!$AE602</f>
        <v>0.49442285231379535</v>
      </c>
      <c r="AB602">
        <f>IF('Flight Input'!$AZ602,INTEGRAL2(E602,$B602,AB601,'Analysis raw'!$B$24),0)</f>
        <v>0.10209442086031786</v>
      </c>
      <c r="AC602">
        <f>IF('Flight Input'!$AZ602,INTEGRAL2(AB602,$B602,AC601,'Analysis raw'!$B$25),0)</f>
        <v>1.5061048810854507E-2</v>
      </c>
      <c r="AD602">
        <f>IF('Flight Input'!$AZ602,AC602*'Analysis raw'!$B$26+'Analysis raw'!$B$27,0)</f>
        <v>0.67262686147677586</v>
      </c>
      <c r="AE602">
        <f>AD602-'Flight Input'!$AE602</f>
        <v>0.67262686147677586</v>
      </c>
    </row>
    <row r="603" spans="1:31" x14ac:dyDescent="0.3">
      <c r="A603">
        <v>601</v>
      </c>
      <c r="B603">
        <f>'Flight Input'!T603</f>
        <v>12.020645000040531</v>
      </c>
      <c r="C603">
        <f>'Flight Input'!X603</f>
        <v>11.222431016400002</v>
      </c>
      <c r="E603">
        <f>C603-'Analysis raw'!$B$2</f>
        <v>1.3736393974657055</v>
      </c>
      <c r="F603">
        <f>IF('Flight Input'!$AS603,F602+E603*'Flight Input'!$AQ603,0)</f>
        <v>0.20239888585040616</v>
      </c>
      <c r="G603">
        <f>IF('Flight Input'!$AZ603,G602+F603*'Flight Input'!$AQ603,0)</f>
        <v>4.233293299504752E-2</v>
      </c>
      <c r="I603">
        <f>C603-'Analysis raw'!$B$3</f>
        <v>1.3642939359206245</v>
      </c>
      <c r="J603">
        <f>MEDIAN2(E603,'Analysis raw'!$B$12,2)</f>
        <v>1.3736393974657055</v>
      </c>
      <c r="K603">
        <f>AVERAGE2(E603,'Analysis raw'!$B$18,2)</f>
        <v>1.3736393974657055</v>
      </c>
      <c r="M603">
        <f>IF('Flight Input'!$AZ603,M602+E603*'Flight Input'!$AQ603,0)</f>
        <v>0.19178797725190122</v>
      </c>
      <c r="N603">
        <f>IF('Flight Input'!$AZ603,N602+M603*'Flight Input'!$AQ603,0)</f>
        <v>2.3438321492954359E-2</v>
      </c>
      <c r="O603">
        <f>IF('Flight Input'!$AZ603,N603*'Analysis raw'!$B$4+'Analysis raw'!$B$5,0)</f>
        <v>0.4963128614568999</v>
      </c>
      <c r="P603">
        <f>O603-'Flight Input'!$AE603</f>
        <v>0.4963128614568999</v>
      </c>
      <c r="R603">
        <f>IF('Flight Input'!$AZ603,R602+J603*'Flight Input'!$AQ603,0)</f>
        <v>0.19178797725190122</v>
      </c>
      <c r="S603">
        <f>IF('Flight Input'!$AZ603,S602+R603*'Flight Input'!$AQ603,0)</f>
        <v>2.3438321492954359E-2</v>
      </c>
      <c r="T603">
        <f>IF('Flight Input'!$AZ603,S603*'Analysis raw'!$B$13+'Analysis raw'!$B$14,0)</f>
        <v>0.4963128614568999</v>
      </c>
      <c r="U603">
        <f>T603-'Flight Input'!$AE603</f>
        <v>0.4963128614568999</v>
      </c>
      <c r="W603">
        <f>IF('Flight Input'!$AZ603,W602+K603*'Flight Input'!$AQ603,0)</f>
        <v>0.19178797725190122</v>
      </c>
      <c r="X603">
        <f>IF('Flight Input'!$AZ603,X602+W603*'Flight Input'!$AQ603,0)</f>
        <v>2.3438321492954359E-2</v>
      </c>
      <c r="Y603">
        <f>IF('Flight Input'!$AZ603,X603*'Analysis raw'!$B$19+'Analysis raw'!$B$20,0)</f>
        <v>0.4963128614568999</v>
      </c>
      <c r="Z603">
        <f>Y603-'Flight Input'!$AE603</f>
        <v>0.4963128614568999</v>
      </c>
      <c r="AB603">
        <f>IF('Flight Input'!$AZ603,INTEGRAL2(E603,$B603,AB602,'Analysis raw'!$B$24),0)</f>
        <v>0.1317113118154041</v>
      </c>
      <c r="AC603">
        <f>IF('Flight Input'!$AZ603,INTEGRAL2(AB603,$B603,AC602,'Analysis raw'!$B$25),0)</f>
        <v>1.8010987060709752E-2</v>
      </c>
      <c r="AD603">
        <f>IF('Flight Input'!$AZ603,AC603*'Analysis raw'!$B$26+'Analysis raw'!$B$27,0)</f>
        <v>0.67392483430671224</v>
      </c>
      <c r="AE603">
        <f>AD603-'Flight Input'!$AE603</f>
        <v>0.67392483430671224</v>
      </c>
    </row>
    <row r="604" spans="1:31" x14ac:dyDescent="0.3">
      <c r="A604">
        <v>602</v>
      </c>
      <c r="B604">
        <f>'Flight Input'!T604</f>
        <v>12.043259999947622</v>
      </c>
      <c r="C604">
        <f>'Flight Input'!X604</f>
        <v>11.143471494000002</v>
      </c>
      <c r="E604">
        <f>C604-'Analysis raw'!$B$2</f>
        <v>1.2946798750657056</v>
      </c>
      <c r="F604">
        <f>IF('Flight Input'!$AS604,F603+E604*'Flight Input'!$AQ604,0)</f>
        <v>0.23167807110473002</v>
      </c>
      <c r="G604">
        <f>IF('Flight Input'!$AZ604,G603+F604*'Flight Input'!$AQ604,0)</f>
        <v>4.7572332551556074E-2</v>
      </c>
      <c r="I604">
        <f>C604-'Analysis raw'!$B$3</f>
        <v>1.2853344135206246</v>
      </c>
      <c r="J604">
        <f>MEDIAN2(E604,'Analysis raw'!$B$12,2)</f>
        <v>1.2946798750657056</v>
      </c>
      <c r="K604">
        <f>AVERAGE2(E604,'Analysis raw'!$B$18,2)</f>
        <v>1.2946798750657056</v>
      </c>
      <c r="M604">
        <f>IF('Flight Input'!$AZ604,M603+E604*'Flight Input'!$AQ604,0)</f>
        <v>0.22106716250622507</v>
      </c>
      <c r="N604">
        <f>IF('Flight Input'!$AZ604,N603+M604*'Flight Input'!$AQ604,0)</f>
        <v>2.8437755352493568E-2</v>
      </c>
      <c r="O604">
        <f>IF('Flight Input'!$AZ604,N604*'Analysis raw'!$B$4+'Analysis raw'!$B$5,0)</f>
        <v>0.49851261235509714</v>
      </c>
      <c r="P604">
        <f>O604-'Flight Input'!$AE604</f>
        <v>0.49851261235509714</v>
      </c>
      <c r="R604">
        <f>IF('Flight Input'!$AZ604,R603+J604*'Flight Input'!$AQ604,0)</f>
        <v>0.22106716250622507</v>
      </c>
      <c r="S604">
        <f>IF('Flight Input'!$AZ604,S603+R604*'Flight Input'!$AQ604,0)</f>
        <v>2.8437755352493568E-2</v>
      </c>
      <c r="T604">
        <f>IF('Flight Input'!$AZ604,S604*'Analysis raw'!$B$13+'Analysis raw'!$B$14,0)</f>
        <v>0.49851261235509714</v>
      </c>
      <c r="U604">
        <f>T604-'Flight Input'!$AE604</f>
        <v>0.49851261235509714</v>
      </c>
      <c r="W604">
        <f>IF('Flight Input'!$AZ604,W603+K604*'Flight Input'!$AQ604,0)</f>
        <v>0.22106716250622507</v>
      </c>
      <c r="X604">
        <f>IF('Flight Input'!$AZ604,X603+W604*'Flight Input'!$AQ604,0)</f>
        <v>2.8437755352493568E-2</v>
      </c>
      <c r="Y604">
        <f>IF('Flight Input'!$AZ604,X604*'Analysis raw'!$B$19+'Analysis raw'!$B$20,0)</f>
        <v>0.49851261235509714</v>
      </c>
      <c r="Z604">
        <f>Y604-'Flight Input'!$AE604</f>
        <v>0.49851261235509714</v>
      </c>
      <c r="AB604">
        <f>IF('Flight Input'!$AZ604,INTEGRAL2(E604,$B604,AB603,'Analysis raw'!$B$24),0)</f>
        <v>0.16318313824907421</v>
      </c>
      <c r="AC604">
        <f>IF('Flight Input'!$AZ604,INTEGRAL2(AB604,$B604,AC603,'Analysis raw'!$B$25),0)</f>
        <v>2.1701373717051425E-2</v>
      </c>
      <c r="AD604">
        <f>IF('Flight Input'!$AZ604,AC604*'Analysis raw'!$B$26+'Analysis raw'!$B$27,0)</f>
        <v>0.67554860443550258</v>
      </c>
      <c r="AE604">
        <f>AD604-'Flight Input'!$AE604</f>
        <v>0.67554860443550258</v>
      </c>
    </row>
    <row r="605" spans="1:31" x14ac:dyDescent="0.3">
      <c r="A605">
        <v>603</v>
      </c>
      <c r="B605">
        <f>'Flight Input'!T605</f>
        <v>12.05533700005617</v>
      </c>
      <c r="C605">
        <f>'Flight Input'!X605</f>
        <v>11.047047129399999</v>
      </c>
      <c r="E605">
        <f>C605-'Analysis raw'!$B$2</f>
        <v>1.1982555104657031</v>
      </c>
      <c r="F605">
        <f>IF('Flight Input'!$AS605,F604+E605*'Flight Input'!$AQ605,0)</f>
        <v>0.24614940303469196</v>
      </c>
      <c r="G605">
        <f>IF('Flight Input'!$AZ605,G604+F605*'Flight Input'!$AQ605,0)</f>
        <v>5.0545078918724951E-2</v>
      </c>
      <c r="I605">
        <f>C605-'Analysis raw'!$B$3</f>
        <v>1.1889100489206221</v>
      </c>
      <c r="J605">
        <f>MEDIAN2(E605,'Analysis raw'!$B$12,2)</f>
        <v>1.1982555104657031</v>
      </c>
      <c r="K605">
        <f>AVERAGE2(E605,'Analysis raw'!$B$18,2)</f>
        <v>1.1982555104657031</v>
      </c>
      <c r="M605">
        <f>IF('Flight Input'!$AZ605,M604+E605*'Flight Input'!$AQ605,0)</f>
        <v>0.23553849443618702</v>
      </c>
      <c r="N605">
        <f>IF('Flight Input'!$AZ605,N604+M605*'Flight Input'!$AQ605,0)</f>
        <v>3.1282353775366513E-2</v>
      </c>
      <c r="O605">
        <f>IF('Flight Input'!$AZ605,N605*'Analysis raw'!$B$4+'Analysis raw'!$B$5,0)</f>
        <v>0.49976423566116124</v>
      </c>
      <c r="P605">
        <f>O605-'Flight Input'!$AE605</f>
        <v>0.49976423566116124</v>
      </c>
      <c r="R605">
        <f>IF('Flight Input'!$AZ605,R604+J605*'Flight Input'!$AQ605,0)</f>
        <v>0.23553849443618702</v>
      </c>
      <c r="S605">
        <f>IF('Flight Input'!$AZ605,S604+R605*'Flight Input'!$AQ605,0)</f>
        <v>3.1282353775366513E-2</v>
      </c>
      <c r="T605">
        <f>IF('Flight Input'!$AZ605,S605*'Analysis raw'!$B$13+'Analysis raw'!$B$14,0)</f>
        <v>0.49976423566116124</v>
      </c>
      <c r="U605">
        <f>T605-'Flight Input'!$AE605</f>
        <v>0.49976423566116124</v>
      </c>
      <c r="W605">
        <f>IF('Flight Input'!$AZ605,W604+K605*'Flight Input'!$AQ605,0)</f>
        <v>0.23553849443618702</v>
      </c>
      <c r="X605">
        <f>IF('Flight Input'!$AZ605,X604+W605*'Flight Input'!$AQ605,0)</f>
        <v>3.1282353775366513E-2</v>
      </c>
      <c r="Y605">
        <f>IF('Flight Input'!$AZ605,X605*'Analysis raw'!$B$19+'Analysis raw'!$B$20,0)</f>
        <v>0.49976423566116124</v>
      </c>
      <c r="Z605">
        <f>Y605-'Flight Input'!$AE605</f>
        <v>0.49976423566116124</v>
      </c>
      <c r="AB605">
        <f>IF('Flight Input'!$AZ605,INTEGRAL2(E605,$B605,AB604,'Analysis raw'!$B$24),0)</f>
        <v>0.18266850515664157</v>
      </c>
      <c r="AC605">
        <f>IF('Flight Input'!$AZ605,INTEGRAL2(AB605,$B605,AC604,'Analysis raw'!$B$25),0)</f>
        <v>2.3907461273656398E-2</v>
      </c>
      <c r="AD605">
        <f>IF('Flight Input'!$AZ605,AC605*'Analysis raw'!$B$26+'Analysis raw'!$B$27,0)</f>
        <v>0.67651928296040875</v>
      </c>
      <c r="AE605">
        <f>AD605-'Flight Input'!$AE605</f>
        <v>0.67651928296040875</v>
      </c>
    </row>
    <row r="606" spans="1:31" x14ac:dyDescent="0.3">
      <c r="A606">
        <v>604</v>
      </c>
      <c r="B606">
        <f>'Flight Input'!T606</f>
        <v>12.07939400000032</v>
      </c>
      <c r="C606">
        <f>'Flight Input'!X606</f>
        <v>11.060864065199999</v>
      </c>
      <c r="E606">
        <f>C606-'Analysis raw'!$B$2</f>
        <v>1.2120724462657027</v>
      </c>
      <c r="F606">
        <f>IF('Flight Input'!$AS606,F605+E606*'Flight Input'!$AQ606,0)</f>
        <v>0.27530822980681224</v>
      </c>
      <c r="G606">
        <f>IF('Flight Input'!$AZ606,G605+F606*'Flight Input'!$AQ606,0)</f>
        <v>5.7168168987811588E-2</v>
      </c>
      <c r="I606">
        <f>C606-'Analysis raw'!$B$3</f>
        <v>1.2027269847206217</v>
      </c>
      <c r="J606">
        <f>MEDIAN2(E606,'Analysis raw'!$B$12,2)</f>
        <v>1.2120724462657027</v>
      </c>
      <c r="K606">
        <f>AVERAGE2(E606,'Analysis raw'!$B$18,2)</f>
        <v>1.2120724462657027</v>
      </c>
      <c r="M606">
        <f>IF('Flight Input'!$AZ606,M605+E606*'Flight Input'!$AQ606,0)</f>
        <v>0.2646973212083073</v>
      </c>
      <c r="N606">
        <f>IF('Flight Input'!$AZ606,N605+M606*'Flight Input'!$AQ606,0)</f>
        <v>3.7650177216891532E-2</v>
      </c>
      <c r="O606">
        <f>IF('Flight Input'!$AZ606,N606*'Analysis raw'!$B$4+'Analysis raw'!$B$5,0)</f>
        <v>0.50256607797543229</v>
      </c>
      <c r="P606">
        <f>O606-'Flight Input'!$AE606</f>
        <v>0.50256607797543229</v>
      </c>
      <c r="R606">
        <f>IF('Flight Input'!$AZ606,R605+J606*'Flight Input'!$AQ606,0)</f>
        <v>0.2646973212083073</v>
      </c>
      <c r="S606">
        <f>IF('Flight Input'!$AZ606,S605+R606*'Flight Input'!$AQ606,0)</f>
        <v>3.7650177216891532E-2</v>
      </c>
      <c r="T606">
        <f>IF('Flight Input'!$AZ606,S606*'Analysis raw'!$B$13+'Analysis raw'!$B$14,0)</f>
        <v>0.50256607797543229</v>
      </c>
      <c r="U606">
        <f>T606-'Flight Input'!$AE606</f>
        <v>0.50256607797543229</v>
      </c>
      <c r="W606">
        <f>IF('Flight Input'!$AZ606,W605+K606*'Flight Input'!$AQ606,0)</f>
        <v>0.2646973212083073</v>
      </c>
      <c r="X606">
        <f>IF('Flight Input'!$AZ606,X605+W606*'Flight Input'!$AQ606,0)</f>
        <v>3.7650177216891532E-2</v>
      </c>
      <c r="Y606">
        <f>IF('Flight Input'!$AZ606,X606*'Analysis raw'!$B$19+'Analysis raw'!$B$20,0)</f>
        <v>0.50256607797543229</v>
      </c>
      <c r="Z606">
        <f>Y606-'Flight Input'!$AE606</f>
        <v>0.50256607797543229</v>
      </c>
      <c r="AB606">
        <f>IF('Flight Input'!$AZ606,INTEGRAL2(E606,$B606,AB605,'Analysis raw'!$B$24),0)</f>
        <v>0.21146664540498319</v>
      </c>
      <c r="AC606">
        <f>IF('Flight Input'!$AZ606,INTEGRAL2(AB606,$B606,AC605,'Analysis raw'!$B$25),0)</f>
        <v>2.8994714350353761E-2</v>
      </c>
      <c r="AD606">
        <f>IF('Flight Input'!$AZ606,AC606*'Analysis raw'!$B$26+'Analysis raw'!$B$27,0)</f>
        <v>0.67875767431415557</v>
      </c>
      <c r="AE606">
        <f>AD606-'Flight Input'!$AE606</f>
        <v>0.67875767431415557</v>
      </c>
    </row>
    <row r="607" spans="1:31" x14ac:dyDescent="0.3">
      <c r="A607">
        <v>605</v>
      </c>
      <c r="B607">
        <f>'Flight Input'!T607</f>
        <v>12.098935000016354</v>
      </c>
      <c r="C607">
        <f>'Flight Input'!X607</f>
        <v>11.046762749600001</v>
      </c>
      <c r="E607">
        <f>C607-'Analysis raw'!$B$2</f>
        <v>1.1979711306657048</v>
      </c>
      <c r="F607">
        <f>IF('Flight Input'!$AS607,F606+E607*'Flight Input'!$AQ607,0)</f>
        <v>0.29871778369035862</v>
      </c>
      <c r="G607">
        <f>IF('Flight Input'!$AZ607,G606+F607*'Flight Input'!$AQ607,0)</f>
        <v>6.3005413203694419E-2</v>
      </c>
      <c r="I607">
        <f>C607-'Analysis raw'!$B$3</f>
        <v>1.1886256691206238</v>
      </c>
      <c r="J607">
        <f>MEDIAN2(E607,'Analysis raw'!$B$12,2)</f>
        <v>1.1979711306657048</v>
      </c>
      <c r="K607">
        <f>AVERAGE2(E607,'Analysis raw'!$B$18,2)</f>
        <v>1.1979711306657048</v>
      </c>
      <c r="M607">
        <f>IF('Flight Input'!$AZ607,M606+E607*'Flight Input'!$AQ607,0)</f>
        <v>0.28810687509185368</v>
      </c>
      <c r="N607">
        <f>IF('Flight Input'!$AZ607,N606+M607*'Flight Input'!$AQ607,0)</f>
        <v>4.328007366768085E-2</v>
      </c>
      <c r="O607">
        <f>IF('Flight Input'!$AZ607,N607*'Analysis raw'!$B$4+'Analysis raw'!$B$5,0)</f>
        <v>0.50504323241377957</v>
      </c>
      <c r="P607">
        <f>O607-'Flight Input'!$AE607</f>
        <v>0.50504323241377957</v>
      </c>
      <c r="R607">
        <f>IF('Flight Input'!$AZ607,R606+J607*'Flight Input'!$AQ607,0)</f>
        <v>0.28810687509185368</v>
      </c>
      <c r="S607">
        <f>IF('Flight Input'!$AZ607,S606+R607*'Flight Input'!$AQ607,0)</f>
        <v>4.328007366768085E-2</v>
      </c>
      <c r="T607">
        <f>IF('Flight Input'!$AZ607,S607*'Analysis raw'!$B$13+'Analysis raw'!$B$14,0)</f>
        <v>0.50504323241377957</v>
      </c>
      <c r="U607">
        <f>T607-'Flight Input'!$AE607</f>
        <v>0.50504323241377957</v>
      </c>
      <c r="W607">
        <f>IF('Flight Input'!$AZ607,W606+K607*'Flight Input'!$AQ607,0)</f>
        <v>0.28810687509185368</v>
      </c>
      <c r="X607">
        <f>IF('Flight Input'!$AZ607,X606+W607*'Flight Input'!$AQ607,0)</f>
        <v>4.328007366768085E-2</v>
      </c>
      <c r="Y607">
        <f>IF('Flight Input'!$AZ607,X607*'Analysis raw'!$B$19+'Analysis raw'!$B$20,0)</f>
        <v>0.50504323241377957</v>
      </c>
      <c r="Z607">
        <f>Y607-'Flight Input'!$AE607</f>
        <v>0.50504323241377957</v>
      </c>
      <c r="AB607">
        <f>IF('Flight Input'!$AZ607,INTEGRAL2(E607,$B607,AB606,'Analysis raw'!$B$24),0)</f>
        <v>0.23532938112106286</v>
      </c>
      <c r="AC607">
        <f>IF('Flight Input'!$AZ607,INTEGRAL2(AB607,$B607,AC606,'Analysis raw'!$B$25),0)</f>
        <v>3.3593285790613638E-2</v>
      </c>
      <c r="AD607">
        <f>IF('Flight Input'!$AZ607,AC607*'Analysis raw'!$B$26+'Analysis raw'!$B$27,0)</f>
        <v>0.68078104574786991</v>
      </c>
      <c r="AE607">
        <f>AD607-'Flight Input'!$AE607</f>
        <v>0.68078104574786991</v>
      </c>
    </row>
    <row r="608" spans="1:31" x14ac:dyDescent="0.3">
      <c r="A608">
        <v>606</v>
      </c>
      <c r="B608">
        <f>'Flight Input'!T608</f>
        <v>12.119303000043146</v>
      </c>
      <c r="C608">
        <f>'Flight Input'!X608</f>
        <v>10.957634197799999</v>
      </c>
      <c r="E608">
        <f>C608-'Analysis raw'!$B$2</f>
        <v>1.108842578865703</v>
      </c>
      <c r="F608">
        <f>IF('Flight Input'!$AS608,F607+E608*'Flight Input'!$AQ608,0)</f>
        <v>0.32130268936640372</v>
      </c>
      <c r="G608">
        <f>IF('Flight Input'!$AZ608,G607+F608*'Flight Input'!$AQ608,0)</f>
        <v>6.9549706389317761E-2</v>
      </c>
      <c r="I608">
        <f>C608-'Analysis raw'!$B$3</f>
        <v>1.0994971173206221</v>
      </c>
      <c r="J608">
        <f>MEDIAN2(E608,'Analysis raw'!$B$12,2)</f>
        <v>1.108842578865703</v>
      </c>
      <c r="K608">
        <f>AVERAGE2(E608,'Analysis raw'!$B$18,2)</f>
        <v>1.108842578865703</v>
      </c>
      <c r="M608">
        <f>IF('Flight Input'!$AZ608,M607+E608*'Flight Input'!$AQ608,0)</f>
        <v>0.31069178076789872</v>
      </c>
      <c r="N608">
        <f>IF('Flight Input'!$AZ608,N607+M608*'Flight Input'!$AQ608,0)</f>
        <v>4.9608243866685553E-2</v>
      </c>
      <c r="O608">
        <f>IF('Flight Input'!$AZ608,N608*'Analysis raw'!$B$4+'Analysis raw'!$B$5,0)</f>
        <v>0.50782762730134168</v>
      </c>
      <c r="P608">
        <f>O608-'Flight Input'!$AE608</f>
        <v>0.50782762730134168</v>
      </c>
      <c r="R608">
        <f>IF('Flight Input'!$AZ608,R607+J608*'Flight Input'!$AQ608,0)</f>
        <v>0.31069178076789872</v>
      </c>
      <c r="S608">
        <f>IF('Flight Input'!$AZ608,S607+R608*'Flight Input'!$AQ608,0)</f>
        <v>4.9608243866685553E-2</v>
      </c>
      <c r="T608">
        <f>IF('Flight Input'!$AZ608,S608*'Analysis raw'!$B$13+'Analysis raw'!$B$14,0)</f>
        <v>0.50782762730134168</v>
      </c>
      <c r="U608">
        <f>T608-'Flight Input'!$AE608</f>
        <v>0.50782762730134168</v>
      </c>
      <c r="W608">
        <f>IF('Flight Input'!$AZ608,W607+K608*'Flight Input'!$AQ608,0)</f>
        <v>0.31069178076789872</v>
      </c>
      <c r="X608">
        <f>IF('Flight Input'!$AZ608,X607+W608*'Flight Input'!$AQ608,0)</f>
        <v>4.9608243866685553E-2</v>
      </c>
      <c r="Y608">
        <f>IF('Flight Input'!$AZ608,X608*'Analysis raw'!$B$19+'Analysis raw'!$B$20,0)</f>
        <v>0.50782762730134168</v>
      </c>
      <c r="Z608">
        <f>Y608-'Flight Input'!$AE608</f>
        <v>0.50782762730134168</v>
      </c>
      <c r="AB608">
        <f>IF('Flight Input'!$AZ608,INTEGRAL2(E608,$B608,AB607,'Analysis raw'!$B$24),0)</f>
        <v>0.26066235879518207</v>
      </c>
      <c r="AC608">
        <f>IF('Flight Input'!$AZ608,INTEGRAL2(AB608,$B608,AC607,'Analysis raw'!$B$25),0)</f>
        <v>3.8902456721537644E-2</v>
      </c>
      <c r="AD608">
        <f>IF('Flight Input'!$AZ608,AC608*'Analysis raw'!$B$26+'Analysis raw'!$B$27,0)</f>
        <v>0.68311708095747647</v>
      </c>
      <c r="AE608">
        <f>AD608-'Flight Input'!$AE608</f>
        <v>0.68311708095747647</v>
      </c>
    </row>
    <row r="609" spans="1:31" x14ac:dyDescent="0.3">
      <c r="A609">
        <v>607</v>
      </c>
      <c r="B609">
        <f>'Flight Input'!T609</f>
        <v>12.139199999975972</v>
      </c>
      <c r="C609">
        <f>'Flight Input'!X609</f>
        <v>11.3229445664</v>
      </c>
      <c r="E609">
        <f>C609-'Analysis raw'!$B$2</f>
        <v>1.4741529474657042</v>
      </c>
      <c r="F609">
        <f>IF('Flight Input'!$AS609,F608+E609*'Flight Input'!$AQ609,0)</f>
        <v>0.35063391046310344</v>
      </c>
      <c r="G609">
        <f>IF('Flight Input'!$AZ609,G608+F609*'Flight Input'!$AQ609,0)</f>
        <v>7.6526269282248496E-2</v>
      </c>
      <c r="I609">
        <f>C609-'Analysis raw'!$B$3</f>
        <v>1.4648074859206233</v>
      </c>
      <c r="J609">
        <f>MEDIAN2(E609,'Analysis raw'!$B$12,2)</f>
        <v>1.4741529474657042</v>
      </c>
      <c r="K609">
        <f>AVERAGE2(E609,'Analysis raw'!$B$18,2)</f>
        <v>1.4741529474657042</v>
      </c>
      <c r="M609">
        <f>IF('Flight Input'!$AZ609,M608+E609*'Flight Input'!$AQ609,0)</f>
        <v>0.34002300186459844</v>
      </c>
      <c r="N609">
        <f>IF('Flight Input'!$AZ609,N608+M609*'Flight Input'!$AQ609,0)</f>
        <v>5.6373681511944614E-2</v>
      </c>
      <c r="O609">
        <f>IF('Flight Input'!$AZ609,N609*'Analysis raw'!$B$4+'Analysis raw'!$B$5,0)</f>
        <v>0.5108044198652556</v>
      </c>
      <c r="P609">
        <f>O609-'Flight Input'!$AE609</f>
        <v>0.5108044198652556</v>
      </c>
      <c r="R609">
        <f>IF('Flight Input'!$AZ609,R608+J609*'Flight Input'!$AQ609,0)</f>
        <v>0.34002300186459844</v>
      </c>
      <c r="S609">
        <f>IF('Flight Input'!$AZ609,S608+R609*'Flight Input'!$AQ609,0)</f>
        <v>5.6373681511944614E-2</v>
      </c>
      <c r="T609">
        <f>IF('Flight Input'!$AZ609,S609*'Analysis raw'!$B$13+'Analysis raw'!$B$14,0)</f>
        <v>0.5108044198652556</v>
      </c>
      <c r="U609">
        <f>T609-'Flight Input'!$AE609</f>
        <v>0.5108044198652556</v>
      </c>
      <c r="W609">
        <f>IF('Flight Input'!$AZ609,W608+K609*'Flight Input'!$AQ609,0)</f>
        <v>0.34002300186459844</v>
      </c>
      <c r="X609">
        <f>IF('Flight Input'!$AZ609,X608+W609*'Flight Input'!$AQ609,0)</f>
        <v>5.6373681511944614E-2</v>
      </c>
      <c r="Y609">
        <f>IF('Flight Input'!$AZ609,X609*'Analysis raw'!$B$19+'Analysis raw'!$B$20,0)</f>
        <v>0.5108044198652556</v>
      </c>
      <c r="Z609">
        <f>Y609-'Flight Input'!$AE609</f>
        <v>0.5108044198652556</v>
      </c>
      <c r="AB609">
        <f>IF('Flight Input'!$AZ609,INTEGRAL2(E609,$B609,AB608,'Analysis raw'!$B$24),0)</f>
        <v>0.27846345413144902</v>
      </c>
      <c r="AC609">
        <f>IF('Flight Input'!$AZ609,INTEGRAL2(AB609,$B609,AC608,'Analysis raw'!$B$25),0)</f>
        <v>4.4443044049685458E-2</v>
      </c>
      <c r="AD609">
        <f>IF('Flight Input'!$AZ609,AC609*'Analysis raw'!$B$26+'Analysis raw'!$B$27,0)</f>
        <v>0.68555493938186152</v>
      </c>
      <c r="AE609">
        <f>AD609-'Flight Input'!$AE609</f>
        <v>0.68555493938186152</v>
      </c>
    </row>
    <row r="610" spans="1:31" x14ac:dyDescent="0.3">
      <c r="A610">
        <v>608</v>
      </c>
      <c r="B610">
        <f>'Flight Input'!T610</f>
        <v>12.1603340000147</v>
      </c>
      <c r="C610">
        <f>'Flight Input'!X610</f>
        <v>11.405728506800001</v>
      </c>
      <c r="E610">
        <f>C610-'Analysis raw'!$B$2</f>
        <v>1.5569368878657048</v>
      </c>
      <c r="F610">
        <f>IF('Flight Input'!$AS610,F609+E610*'Flight Input'!$AQ610,0)</f>
        <v>0.38353821471155447</v>
      </c>
      <c r="G610">
        <f>IF('Flight Input'!$AZ610,G609+F610*'Flight Input'!$AQ610,0)</f>
        <v>8.4631965926816197E-2</v>
      </c>
      <c r="I610">
        <f>C610-'Analysis raw'!$B$3</f>
        <v>1.5475914263206239</v>
      </c>
      <c r="J610">
        <f>MEDIAN2(E610,'Analysis raw'!$B$12,2)</f>
        <v>1.5569368878657048</v>
      </c>
      <c r="K610">
        <f>AVERAGE2(E610,'Analysis raw'!$B$18,2)</f>
        <v>1.5569368878657048</v>
      </c>
      <c r="M610">
        <f>IF('Flight Input'!$AZ610,M609+E610*'Flight Input'!$AQ610,0)</f>
        <v>0.37292730611304947</v>
      </c>
      <c r="N610">
        <f>IF('Flight Input'!$AZ610,N609+M610*'Flight Input'!$AQ610,0)</f>
        <v>6.4255127213780572E-2</v>
      </c>
      <c r="O610">
        <f>IF('Flight Input'!$AZ610,N610*'Analysis raw'!$B$4+'Analysis raw'!$B$5,0)</f>
        <v>0.51427225597406345</v>
      </c>
      <c r="P610">
        <f>O610-'Flight Input'!$AE610</f>
        <v>0.51427225597406345</v>
      </c>
      <c r="R610">
        <f>IF('Flight Input'!$AZ610,R609+J610*'Flight Input'!$AQ610,0)</f>
        <v>0.37292730611304947</v>
      </c>
      <c r="S610">
        <f>IF('Flight Input'!$AZ610,S609+R610*'Flight Input'!$AQ610,0)</f>
        <v>6.4255127213780572E-2</v>
      </c>
      <c r="T610">
        <f>IF('Flight Input'!$AZ610,S610*'Analysis raw'!$B$13+'Analysis raw'!$B$14,0)</f>
        <v>0.51427225597406345</v>
      </c>
      <c r="U610">
        <f>T610-'Flight Input'!$AE610</f>
        <v>0.51427225597406345</v>
      </c>
      <c r="W610">
        <f>IF('Flight Input'!$AZ610,W609+K610*'Flight Input'!$AQ610,0)</f>
        <v>0.37292730611304947</v>
      </c>
      <c r="X610">
        <f>IF('Flight Input'!$AZ610,X609+W610*'Flight Input'!$AQ610,0)</f>
        <v>6.4255127213780572E-2</v>
      </c>
      <c r="Y610">
        <f>IF('Flight Input'!$AZ610,X610*'Analysis raw'!$B$19+'Analysis raw'!$B$20,0)</f>
        <v>0.51427225597406345</v>
      </c>
      <c r="Z610">
        <f>Y610-'Flight Input'!$AE610</f>
        <v>0.51427225597406345</v>
      </c>
      <c r="AB610">
        <f>IF('Flight Input'!$AZ610,INTEGRAL2(E610,$B610,AB609,'Analysis raw'!$B$24),0)</f>
        <v>0.30890782109988058</v>
      </c>
      <c r="AC610">
        <f>IF('Flight Input'!$AZ610,INTEGRAL2(AB610,$B610,AC609,'Analysis raw'!$B$25),0)</f>
        <v>5.0971501952773751E-2</v>
      </c>
      <c r="AD610">
        <f>IF('Flight Input'!$AZ610,AC610*'Analysis raw'!$B$26+'Analysis raw'!$B$27,0)</f>
        <v>0.68842746085922035</v>
      </c>
      <c r="AE610">
        <f>AD610-'Flight Input'!$AE610</f>
        <v>0.68842746085922035</v>
      </c>
    </row>
    <row r="611" spans="1:31" x14ac:dyDescent="0.3">
      <c r="A611">
        <v>609</v>
      </c>
      <c r="B611">
        <f>'Flight Input'!T611</f>
        <v>12.174230000004172</v>
      </c>
      <c r="C611">
        <f>'Flight Input'!X611</f>
        <v>11.237709076</v>
      </c>
      <c r="E611">
        <f>C611-'Analysis raw'!$B$2</f>
        <v>1.3889174570657037</v>
      </c>
      <c r="F611">
        <f>IF('Flight Input'!$AS611,F610+E611*'Flight Input'!$AQ611,0)</f>
        <v>0.40283861168031743</v>
      </c>
      <c r="G611">
        <f>IF('Flight Input'!$AZ611,G610+F611*'Flight Input'!$AQ611,0)</f>
        <v>9.0229811270484933E-2</v>
      </c>
      <c r="I611">
        <f>C611-'Analysis raw'!$B$3</f>
        <v>1.3795719955206227</v>
      </c>
      <c r="J611">
        <f>MEDIAN2(E611,'Analysis raw'!$B$12,2)</f>
        <v>1.3889174570657037</v>
      </c>
      <c r="K611">
        <f>AVERAGE2(E611,'Analysis raw'!$B$18,2)</f>
        <v>1.3889174570657037</v>
      </c>
      <c r="M611">
        <f>IF('Flight Input'!$AZ611,M610+E611*'Flight Input'!$AQ611,0)</f>
        <v>0.39222770308181243</v>
      </c>
      <c r="N611">
        <f>IF('Flight Input'!$AZ611,N610+M611*'Flight Input'!$AQ611,0)</f>
        <v>6.9705523371676195E-2</v>
      </c>
      <c r="O611">
        <f>IF('Flight Input'!$AZ611,N611*'Analysis raw'!$B$4+'Analysis raw'!$B$5,0)</f>
        <v>0.51667043028353754</v>
      </c>
      <c r="P611">
        <f>O611-'Flight Input'!$AE611</f>
        <v>0.51667043028353754</v>
      </c>
      <c r="R611">
        <f>IF('Flight Input'!$AZ611,R610+J611*'Flight Input'!$AQ611,0)</f>
        <v>0.39222770308181243</v>
      </c>
      <c r="S611">
        <f>IF('Flight Input'!$AZ611,S610+R611*'Flight Input'!$AQ611,0)</f>
        <v>6.9705523371676195E-2</v>
      </c>
      <c r="T611">
        <f>IF('Flight Input'!$AZ611,S611*'Analysis raw'!$B$13+'Analysis raw'!$B$14,0)</f>
        <v>0.51667043028353754</v>
      </c>
      <c r="U611">
        <f>T611-'Flight Input'!$AE611</f>
        <v>0.51667043028353754</v>
      </c>
      <c r="W611">
        <f>IF('Flight Input'!$AZ611,W610+K611*'Flight Input'!$AQ611,0)</f>
        <v>0.39222770308181243</v>
      </c>
      <c r="X611">
        <f>IF('Flight Input'!$AZ611,X610+W611*'Flight Input'!$AQ611,0)</f>
        <v>6.9705523371676195E-2</v>
      </c>
      <c r="Y611">
        <f>IF('Flight Input'!$AZ611,X611*'Analysis raw'!$B$19+'Analysis raw'!$B$20,0)</f>
        <v>0.51667043028353754</v>
      </c>
      <c r="Z611">
        <f>Y611-'Flight Input'!$AE611</f>
        <v>0.51667043028353754</v>
      </c>
      <c r="AB611">
        <f>IF('Flight Input'!$AZ611,INTEGRAL2(E611,$B611,AB610,'Analysis raw'!$B$24),0)</f>
        <v>0.33580149689869104</v>
      </c>
      <c r="AC611">
        <f>IF('Flight Input'!$AZ611,INTEGRAL2(AB611,$B611,AC610,'Analysis raw'!$B$25),0)</f>
        <v>5.5637799550142752E-2</v>
      </c>
      <c r="AD611">
        <f>IF('Flight Input'!$AZ611,AC611*'Analysis raw'!$B$26+'Analysis raw'!$B$27,0)</f>
        <v>0.69048063180206276</v>
      </c>
      <c r="AE611">
        <f>AD611-'Flight Input'!$AE611</f>
        <v>0.69048063180206276</v>
      </c>
    </row>
    <row r="612" spans="1:31" x14ac:dyDescent="0.3">
      <c r="A612">
        <v>610</v>
      </c>
      <c r="B612">
        <f>'Flight Input'!T612</f>
        <v>12.198280000011437</v>
      </c>
      <c r="C612">
        <f>'Flight Input'!X612</f>
        <v>11.100079059</v>
      </c>
      <c r="E612">
        <f>C612-'Analysis raw'!$B$2</f>
        <v>1.2512874400657044</v>
      </c>
      <c r="F612">
        <f>IF('Flight Input'!$AS612,F611+E612*'Flight Input'!$AQ612,0)</f>
        <v>0.43293207462298738</v>
      </c>
      <c r="G612">
        <f>IF('Flight Input'!$AZ612,G611+F612*'Flight Input'!$AQ612,0)</f>
        <v>0.10064182766831273</v>
      </c>
      <c r="I612">
        <f>C612-'Analysis raw'!$B$3</f>
        <v>1.2419419785206234</v>
      </c>
      <c r="J612">
        <f>MEDIAN2(E612,'Analysis raw'!$B$12,2)</f>
        <v>1.2512874400657044</v>
      </c>
      <c r="K612">
        <f>AVERAGE2(E612,'Analysis raw'!$B$18,2)</f>
        <v>1.2512874400657044</v>
      </c>
      <c r="M612">
        <f>IF('Flight Input'!$AZ612,M611+E612*'Flight Input'!$AQ612,0)</f>
        <v>0.42232116602448239</v>
      </c>
      <c r="N612">
        <f>IF('Flight Input'!$AZ612,N611+M612*'Flight Input'!$AQ612,0)</f>
        <v>7.9862347417632873E-2</v>
      </c>
      <c r="O612">
        <f>IF('Flight Input'!$AZ612,N612*'Analysis raw'!$B$4+'Analysis raw'!$B$5,0)</f>
        <v>0.52113943286375841</v>
      </c>
      <c r="P612">
        <f>O612-'Flight Input'!$AE612</f>
        <v>0.52113943286375841</v>
      </c>
      <c r="R612">
        <f>IF('Flight Input'!$AZ612,R611+J612*'Flight Input'!$AQ612,0)</f>
        <v>0.42232116602448239</v>
      </c>
      <c r="S612">
        <f>IF('Flight Input'!$AZ612,S611+R612*'Flight Input'!$AQ612,0)</f>
        <v>7.9862347417632873E-2</v>
      </c>
      <c r="T612">
        <f>IF('Flight Input'!$AZ612,S612*'Analysis raw'!$B$13+'Analysis raw'!$B$14,0)</f>
        <v>0.52113943286375841</v>
      </c>
      <c r="U612">
        <f>T612-'Flight Input'!$AE612</f>
        <v>0.52113943286375841</v>
      </c>
      <c r="W612">
        <f>IF('Flight Input'!$AZ612,W611+K612*'Flight Input'!$AQ612,0)</f>
        <v>0.42232116602448239</v>
      </c>
      <c r="X612">
        <f>IF('Flight Input'!$AZ612,X611+W612*'Flight Input'!$AQ612,0)</f>
        <v>7.9862347417632873E-2</v>
      </c>
      <c r="Y612">
        <f>IF('Flight Input'!$AZ612,X612*'Analysis raw'!$B$19+'Analysis raw'!$B$20,0)</f>
        <v>0.52113943286375841</v>
      </c>
      <c r="Z612">
        <f>Y612-'Flight Input'!$AE612</f>
        <v>0.52113943286375841</v>
      </c>
      <c r="AB612">
        <f>IF('Flight Input'!$AZ612,INTEGRAL2(E612,$B612,AB611,'Analysis raw'!$B$24),0)</f>
        <v>0.36948879146921515</v>
      </c>
      <c r="AC612">
        <f>IF('Flight Input'!$AZ612,INTEGRAL2(AB612,$B612,AC611,'Analysis raw'!$B$25),0)</f>
        <v>6.4524004987661462E-2</v>
      </c>
      <c r="AD612">
        <f>IF('Flight Input'!$AZ612,AC612*'Analysis raw'!$B$26+'Analysis raw'!$B$27,0)</f>
        <v>0.69439056219457096</v>
      </c>
      <c r="AE612">
        <f>AD612-'Flight Input'!$AE612</f>
        <v>0.69439056219457096</v>
      </c>
    </row>
    <row r="613" spans="1:31" x14ac:dyDescent="0.3">
      <c r="A613">
        <v>611</v>
      </c>
      <c r="B613">
        <f>'Flight Input'!T613</f>
        <v>12.207722999970429</v>
      </c>
      <c r="C613">
        <f>'Flight Input'!X613</f>
        <v>11.1062961898</v>
      </c>
      <c r="E613">
        <f>C613-'Analysis raw'!$B$2</f>
        <v>1.257504570865704</v>
      </c>
      <c r="F613">
        <f>IF('Flight Input'!$AS613,F612+E613*'Flight Input'!$AQ613,0)</f>
        <v>0.44480669023410446</v>
      </c>
      <c r="G613">
        <f>IF('Flight Input'!$AZ613,G612+F613*'Flight Input'!$AQ613,0)</f>
        <v>0.10484213722595274</v>
      </c>
      <c r="I613">
        <f>C613-'Analysis raw'!$B$3</f>
        <v>1.248159109320623</v>
      </c>
      <c r="J613">
        <f>MEDIAN2(E613,'Analysis raw'!$B$12,2)</f>
        <v>1.257504570865704</v>
      </c>
      <c r="K613">
        <f>AVERAGE2(E613,'Analysis raw'!$B$18,2)</f>
        <v>1.257504570865704</v>
      </c>
      <c r="M613">
        <f>IF('Flight Input'!$AZ613,M612+E613*'Flight Input'!$AQ613,0)</f>
        <v>0.43419578163559946</v>
      </c>
      <c r="N613">
        <f>IF('Flight Input'!$AZ613,N612+M613*'Flight Input'!$AQ613,0)</f>
        <v>8.396245816581234E-2</v>
      </c>
      <c r="O613">
        <f>IF('Flight Input'!$AZ613,N613*'Analysis raw'!$B$4+'Analysis raw'!$B$5,0)</f>
        <v>0.52294348159295745</v>
      </c>
      <c r="P613">
        <f>O613-'Flight Input'!$AE613</f>
        <v>0.52294348159295745</v>
      </c>
      <c r="R613">
        <f>IF('Flight Input'!$AZ613,R612+J613*'Flight Input'!$AQ613,0)</f>
        <v>0.43419578163559946</v>
      </c>
      <c r="S613">
        <f>IF('Flight Input'!$AZ613,S612+R613*'Flight Input'!$AQ613,0)</f>
        <v>8.396245816581234E-2</v>
      </c>
      <c r="T613">
        <f>IF('Flight Input'!$AZ613,S613*'Analysis raw'!$B$13+'Analysis raw'!$B$14,0)</f>
        <v>0.52294348159295745</v>
      </c>
      <c r="U613">
        <f>T613-'Flight Input'!$AE613</f>
        <v>0.52294348159295745</v>
      </c>
      <c r="W613">
        <f>IF('Flight Input'!$AZ613,W612+K613*'Flight Input'!$AQ613,0)</f>
        <v>0.43419578163559946</v>
      </c>
      <c r="X613">
        <f>IF('Flight Input'!$AZ613,X612+W613*'Flight Input'!$AQ613,0)</f>
        <v>8.396245816581234E-2</v>
      </c>
      <c r="Y613">
        <f>IF('Flight Input'!$AZ613,X613*'Analysis raw'!$B$19+'Analysis raw'!$B$20,0)</f>
        <v>0.52294348159295745</v>
      </c>
      <c r="Z613">
        <f>Y613-'Flight Input'!$AE613</f>
        <v>0.52294348159295745</v>
      </c>
      <c r="AB613">
        <f>IF('Flight Input'!$AZ613,INTEGRAL2(E613,$B613,AB612,'Analysis raw'!$B$24),0)</f>
        <v>0.38094994121573889</v>
      </c>
      <c r="AC613">
        <f>IF('Flight Input'!$AZ613,INTEGRAL2(AB613,$B613,AC612,'Analysis raw'!$B$25),0)</f>
        <v>6.8121315266939694E-2</v>
      </c>
      <c r="AD613">
        <f>IF('Flight Input'!$AZ613,AC613*'Analysis raw'!$B$26+'Analysis raw'!$B$27,0)</f>
        <v>0.69597337871745335</v>
      </c>
      <c r="AE613">
        <f>AD613-'Flight Input'!$AE613</f>
        <v>0.69597337871745335</v>
      </c>
    </row>
    <row r="614" spans="1:31" x14ac:dyDescent="0.3">
      <c r="A614">
        <v>612</v>
      </c>
      <c r="B614">
        <f>'Flight Input'!T614</f>
        <v>13.22004799998831</v>
      </c>
      <c r="C614">
        <f>'Flight Input'!X614</f>
        <v>9.0426010122000005</v>
      </c>
      <c r="E614">
        <f>C614-'Analysis raw'!$B$2</f>
        <v>-0.80619060673429566</v>
      </c>
      <c r="F614">
        <f>IF('Flight Input'!$AS614,F613+E614*'Flight Input'!$AQ614,0)</f>
        <v>-0.37132021574260721</v>
      </c>
      <c r="G614">
        <f>IF('Flight Input'!$AZ614,G613+F614*'Flight Input'!$AQ614,0)</f>
        <v>-0.2710546001823218</v>
      </c>
      <c r="I614">
        <f>C614-'Analysis raw'!$B$3</f>
        <v>-0.81553606827937664</v>
      </c>
      <c r="J614">
        <f>MEDIAN2(E614,'Analysis raw'!$B$12,2)</f>
        <v>-0.80619060673429566</v>
      </c>
      <c r="K614">
        <f>AVERAGE2(E614,'Analysis raw'!$B$18,2)</f>
        <v>-0.80619060673429566</v>
      </c>
      <c r="M614">
        <f>IF('Flight Input'!$AZ614,M613+E614*'Flight Input'!$AQ614,0)</f>
        <v>-0.3819311243411122</v>
      </c>
      <c r="N614">
        <f>IF('Flight Input'!$AZ614,N613+M614*'Flight Input'!$AQ614,0)</f>
        <v>-0.30267596728963353</v>
      </c>
      <c r="O614">
        <f>IF('Flight Input'!$AZ614,N614*'Analysis raw'!$B$4+'Analysis raw'!$B$5,0)</f>
        <v>0.35282257439256126</v>
      </c>
      <c r="P614">
        <f>O614-'Flight Input'!$AE614</f>
        <v>-6.8177425607438724E-2</v>
      </c>
      <c r="R614">
        <f>IF('Flight Input'!$AZ614,R613+J614*'Flight Input'!$AQ614,0)</f>
        <v>-0.3819311243411122</v>
      </c>
      <c r="S614">
        <f>IF('Flight Input'!$AZ614,S613+R614*'Flight Input'!$AQ614,0)</f>
        <v>-0.30267596728963353</v>
      </c>
      <c r="T614">
        <f>IF('Flight Input'!$AZ614,S614*'Analysis raw'!$B$13+'Analysis raw'!$B$14,0)</f>
        <v>0.35282257439256126</v>
      </c>
      <c r="U614">
        <f>T614-'Flight Input'!$AE614</f>
        <v>-6.8177425607438724E-2</v>
      </c>
      <c r="W614">
        <f>IF('Flight Input'!$AZ614,W613+K614*'Flight Input'!$AQ614,0)</f>
        <v>-0.3819311243411122</v>
      </c>
      <c r="X614">
        <f>IF('Flight Input'!$AZ614,X613+W614*'Flight Input'!$AQ614,0)</f>
        <v>-0.30267596728963353</v>
      </c>
      <c r="Y614">
        <f>IF('Flight Input'!$AZ614,X614*'Analysis raw'!$B$19+'Analysis raw'!$B$20,0)</f>
        <v>0.35282257439256126</v>
      </c>
      <c r="Z614">
        <f>Y614-'Flight Input'!$AE614</f>
        <v>-6.8177425607438724E-2</v>
      </c>
      <c r="AB614">
        <f>IF('Flight Input'!$AZ614,INTEGRAL2(E614,$B614,AB613,'Analysis raw'!$B$24),0)</f>
        <v>-0.43389674292360841</v>
      </c>
      <c r="AC614">
        <f>IF('Flight Input'!$AZ614,INTEGRAL2(AB614,$B614,AC613,'Analysis raw'!$B$25),0)</f>
        <v>-0.37112320502096086</v>
      </c>
      <c r="AD614">
        <f>IF('Flight Input'!$AZ614,AC614*'Analysis raw'!$B$26+'Analysis raw'!$B$27,0)</f>
        <v>0.50270578979077718</v>
      </c>
      <c r="AE614">
        <f>AD614-'Flight Input'!$AE614</f>
        <v>8.1705789790777195E-2</v>
      </c>
    </row>
    <row r="615" spans="1:31" x14ac:dyDescent="0.3">
      <c r="A615">
        <v>613</v>
      </c>
      <c r="B615">
        <f>'Flight Input'!T615</f>
        <v>13.24011699995026</v>
      </c>
      <c r="C615">
        <f>'Flight Input'!X615</f>
        <v>9.004150902000001</v>
      </c>
      <c r="E615">
        <f>C615-'Analysis raw'!$B$2</f>
        <v>-0.8446407169342951</v>
      </c>
      <c r="F615">
        <f>IF('Flight Input'!$AS615,F614+E615*'Flight Input'!$AQ615,0)</f>
        <v>-0.38827131025862288</v>
      </c>
      <c r="G615">
        <f>IF('Flight Input'!$AZ615,G614+F615*'Flight Input'!$AQ615,0)</f>
        <v>-0.27884681709312836</v>
      </c>
      <c r="I615">
        <f>C615-'Analysis raw'!$B$3</f>
        <v>-0.85398617847937608</v>
      </c>
      <c r="J615">
        <f>MEDIAN2(E615,'Analysis raw'!$B$12,2)</f>
        <v>-0.8446407169342951</v>
      </c>
      <c r="K615">
        <f>AVERAGE2(E615,'Analysis raw'!$B$18,2)</f>
        <v>-0.8446407169342951</v>
      </c>
      <c r="M615">
        <f>IF('Flight Input'!$AZ615,M614+E615*'Flight Input'!$AQ615,0)</f>
        <v>-0.39888221885712788</v>
      </c>
      <c r="N615">
        <f>IF('Flight Input'!$AZ615,N614+M615*'Flight Input'!$AQ615,0)</f>
        <v>-0.3106811345246997</v>
      </c>
      <c r="O615">
        <f>IF('Flight Input'!$AZ615,N615*'Analysis raw'!$B$4+'Analysis raw'!$B$5,0)</f>
        <v>0.3493003008091321</v>
      </c>
      <c r="P615">
        <f>O615-'Flight Input'!$AE615</f>
        <v>-6.869969919086788E-2</v>
      </c>
      <c r="R615">
        <f>IF('Flight Input'!$AZ615,R614+J615*'Flight Input'!$AQ615,0)</f>
        <v>-0.39888221885712788</v>
      </c>
      <c r="S615">
        <f>IF('Flight Input'!$AZ615,S614+R615*'Flight Input'!$AQ615,0)</f>
        <v>-0.3106811345246997</v>
      </c>
      <c r="T615">
        <f>IF('Flight Input'!$AZ615,S615*'Analysis raw'!$B$13+'Analysis raw'!$B$14,0)</f>
        <v>0.3493003008091321</v>
      </c>
      <c r="U615">
        <f>T615-'Flight Input'!$AE615</f>
        <v>-6.869969919086788E-2</v>
      </c>
      <c r="W615">
        <f>IF('Flight Input'!$AZ615,W614+K615*'Flight Input'!$AQ615,0)</f>
        <v>-0.39888221885712788</v>
      </c>
      <c r="X615">
        <f>IF('Flight Input'!$AZ615,X614+W615*'Flight Input'!$AQ615,0)</f>
        <v>-0.3106811345246997</v>
      </c>
      <c r="Y615">
        <f>IF('Flight Input'!$AZ615,X615*'Analysis raw'!$B$19+'Analysis raw'!$B$20,0)</f>
        <v>0.3493003008091321</v>
      </c>
      <c r="Z615">
        <f>Y615-'Flight Input'!$AE615</f>
        <v>-6.869969919086788E-2</v>
      </c>
      <c r="AB615">
        <f>IF('Flight Input'!$AZ615,INTEGRAL2(E615,$B615,AB614,'Analysis raw'!$B$24),0)</f>
        <v>-0.44964465495662143</v>
      </c>
      <c r="AC615">
        <f>IF('Flight Input'!$AZ615,INTEGRAL2(AB615,$B615,AC614,'Analysis raw'!$B$25),0)</f>
        <v>-0.38014712358417624</v>
      </c>
      <c r="AD615">
        <f>IF('Flight Input'!$AZ615,AC615*'Analysis raw'!$B$26+'Analysis raw'!$B$27,0)</f>
        <v>0.49873526562296239</v>
      </c>
      <c r="AE615">
        <f>AD615-'Flight Input'!$AE615</f>
        <v>8.0735265622962404E-2</v>
      </c>
    </row>
    <row r="616" spans="1:31" x14ac:dyDescent="0.3">
      <c r="A616">
        <v>614</v>
      </c>
      <c r="B616">
        <f>'Flight Input'!T616</f>
        <v>13.257121999980882</v>
      </c>
      <c r="C616">
        <f>'Flight Input'!X616</f>
        <v>9.1458112672000009</v>
      </c>
      <c r="E616">
        <f>C616-'Analysis raw'!$B$2</f>
        <v>-0.70298035173429518</v>
      </c>
      <c r="F616">
        <f>IF('Flight Input'!$AS616,F615+E616*'Flight Input'!$AQ616,0)</f>
        <v>-0.40022549116139117</v>
      </c>
      <c r="G616">
        <f>IF('Flight Input'!$AZ616,G615+F616*'Flight Input'!$AQ616,0)</f>
        <v>-0.28565265158258346</v>
      </c>
      <c r="I616">
        <f>C616-'Analysis raw'!$B$3</f>
        <v>-0.71232581327937616</v>
      </c>
      <c r="J616">
        <f>MEDIAN2(E616,'Analysis raw'!$B$12,2)</f>
        <v>-0.70298035173429518</v>
      </c>
      <c r="K616">
        <f>AVERAGE2(E616,'Analysis raw'!$B$18,2)</f>
        <v>-0.70298035173429518</v>
      </c>
      <c r="M616">
        <f>IF('Flight Input'!$AZ616,M615+E616*'Flight Input'!$AQ616,0)</f>
        <v>-0.41083639975989616</v>
      </c>
      <c r="N616">
        <f>IF('Flight Input'!$AZ616,N615+M616*'Flight Input'!$AQ616,0)</f>
        <v>-0.31766740751519734</v>
      </c>
      <c r="O616">
        <f>IF('Flight Input'!$AZ616,N616*'Analysis raw'!$B$4+'Analysis raw'!$B$5,0)</f>
        <v>0.34622634069331315</v>
      </c>
      <c r="P616">
        <f>O616-'Flight Input'!$AE616</f>
        <v>-6.7773659306686829E-2</v>
      </c>
      <c r="R616">
        <f>IF('Flight Input'!$AZ616,R615+J616*'Flight Input'!$AQ616,0)</f>
        <v>-0.41083639975989616</v>
      </c>
      <c r="S616">
        <f>IF('Flight Input'!$AZ616,S615+R616*'Flight Input'!$AQ616,0)</f>
        <v>-0.31766740751519734</v>
      </c>
      <c r="T616">
        <f>IF('Flight Input'!$AZ616,S616*'Analysis raw'!$B$13+'Analysis raw'!$B$14,0)</f>
        <v>0.34622634069331315</v>
      </c>
      <c r="U616">
        <f>T616-'Flight Input'!$AE616</f>
        <v>-6.7773659306686829E-2</v>
      </c>
      <c r="W616">
        <f>IF('Flight Input'!$AZ616,W615+K616*'Flight Input'!$AQ616,0)</f>
        <v>-0.41083639975989616</v>
      </c>
      <c r="X616">
        <f>IF('Flight Input'!$AZ616,X615+W616*'Flight Input'!$AQ616,0)</f>
        <v>-0.31766740751519734</v>
      </c>
      <c r="Y616">
        <f>IF('Flight Input'!$AZ616,X616*'Analysis raw'!$B$19+'Analysis raw'!$B$20,0)</f>
        <v>0.34622634069331315</v>
      </c>
      <c r="Z616">
        <f>Y616-'Flight Input'!$AE616</f>
        <v>-6.7773659306686829E-2</v>
      </c>
      <c r="AB616">
        <f>IF('Flight Input'!$AZ616,INTEGRAL2(E616,$B616,AB615,'Analysis raw'!$B$24),0)</f>
        <v>-0.46683039770504686</v>
      </c>
      <c r="AC616">
        <f>IF('Flight Input'!$AZ616,INTEGRAL2(AB616,$B616,AC615,'Analysis raw'!$B$25),0)</f>
        <v>-0.38808557451144576</v>
      </c>
      <c r="AD616">
        <f>IF('Flight Input'!$AZ616,AC616*'Analysis raw'!$B$26+'Analysis raw'!$B$27,0)</f>
        <v>0.4952423472149638</v>
      </c>
      <c r="AE616">
        <f>AD616-'Flight Input'!$AE616</f>
        <v>8.1242347214963817E-2</v>
      </c>
    </row>
    <row r="617" spans="1:31" x14ac:dyDescent="0.3">
      <c r="A617">
        <v>615</v>
      </c>
      <c r="B617">
        <f>'Flight Input'!T617</f>
        <v>13.275652999989688</v>
      </c>
      <c r="C617">
        <f>'Flight Input'!X617</f>
        <v>9.2569351256000001</v>
      </c>
      <c r="E617">
        <f>C617-'Analysis raw'!$B$2</f>
        <v>-0.59185649333429602</v>
      </c>
      <c r="F617">
        <f>IF('Flight Input'!$AS617,F616+E617*'Flight Input'!$AQ617,0)</f>
        <v>-0.41119318384458126</v>
      </c>
      <c r="G617">
        <f>IF('Flight Input'!$AZ617,G616+F617*'Flight Input'!$AQ617,0)</f>
        <v>-0.29327247247602861</v>
      </c>
      <c r="I617">
        <f>C617-'Analysis raw'!$B$3</f>
        <v>-0.601201954879377</v>
      </c>
      <c r="J617">
        <f>MEDIAN2(E617,'Analysis raw'!$B$12,2)</f>
        <v>-0.59185649333429602</v>
      </c>
      <c r="K617">
        <f>AVERAGE2(E617,'Analysis raw'!$B$18,2)</f>
        <v>-0.59185649333429602</v>
      </c>
      <c r="M617">
        <f>IF('Flight Input'!$AZ617,M616+E617*'Flight Input'!$AQ617,0)</f>
        <v>-0.42180409244308625</v>
      </c>
      <c r="N617">
        <f>IF('Flight Input'!$AZ617,N616+M617*'Flight Input'!$AQ617,0)</f>
        <v>-0.32548385915597483</v>
      </c>
      <c r="O617">
        <f>IF('Flight Input'!$AZ617,N617*'Analysis raw'!$B$4+'Analysis raw'!$B$5,0)</f>
        <v>0.34278710197137108</v>
      </c>
      <c r="P617">
        <f>O617-'Flight Input'!$AE617</f>
        <v>-6.5212898028628896E-2</v>
      </c>
      <c r="R617">
        <f>IF('Flight Input'!$AZ617,R616+J617*'Flight Input'!$AQ617,0)</f>
        <v>-0.42180409244308625</v>
      </c>
      <c r="S617">
        <f>IF('Flight Input'!$AZ617,S616+R617*'Flight Input'!$AQ617,0)</f>
        <v>-0.32548385915597483</v>
      </c>
      <c r="T617">
        <f>IF('Flight Input'!$AZ617,S617*'Analysis raw'!$B$13+'Analysis raw'!$B$14,0)</f>
        <v>0.34278710197137108</v>
      </c>
      <c r="U617">
        <f>T617-'Flight Input'!$AE617</f>
        <v>-6.5212898028628896E-2</v>
      </c>
      <c r="W617">
        <f>IF('Flight Input'!$AZ617,W616+K617*'Flight Input'!$AQ617,0)</f>
        <v>-0.42180409244308625</v>
      </c>
      <c r="X617">
        <f>IF('Flight Input'!$AZ617,X616+W617*'Flight Input'!$AQ617,0)</f>
        <v>-0.32548385915597483</v>
      </c>
      <c r="Y617">
        <f>IF('Flight Input'!$AZ617,X617*'Analysis raw'!$B$19+'Analysis raw'!$B$20,0)</f>
        <v>0.34278710197137108</v>
      </c>
      <c r="Z617">
        <f>Y617-'Flight Input'!$AE617</f>
        <v>-6.5212898028628896E-2</v>
      </c>
      <c r="AB617">
        <f>IF('Flight Input'!$AZ617,INTEGRAL2(E617,$B617,AB616,'Analysis raw'!$B$24),0)</f>
        <v>-0.48156398445990251</v>
      </c>
      <c r="AC617">
        <f>IF('Flight Input'!$AZ617,INTEGRAL2(AB617,$B617,AC616,'Analysis raw'!$B$25),0)</f>
        <v>-0.39700943671171313</v>
      </c>
      <c r="AD617">
        <f>IF('Flight Input'!$AZ617,AC617*'Analysis raw'!$B$26+'Analysis raw'!$B$27,0)</f>
        <v>0.49131584784684612</v>
      </c>
      <c r="AE617">
        <f>AD617-'Flight Input'!$AE617</f>
        <v>8.3315847846846147E-2</v>
      </c>
    </row>
    <row r="618" spans="1:31" x14ac:dyDescent="0.3">
      <c r="A618">
        <v>616</v>
      </c>
      <c r="B618">
        <f>'Flight Input'!T618</f>
        <v>13.298133000032976</v>
      </c>
      <c r="C618">
        <f>'Flight Input'!X618</f>
        <v>9.2058742422000002</v>
      </c>
      <c r="E618">
        <f>C618-'Analysis raw'!$B$2</f>
        <v>-0.64291737673429594</v>
      </c>
      <c r="F618">
        <f>IF('Flight Input'!$AS618,F617+E618*'Flight Input'!$AQ618,0)</f>
        <v>-0.42564596650139874</v>
      </c>
      <c r="G618">
        <f>IF('Flight Input'!$AZ618,G617+F618*'Flight Input'!$AQ618,0)</f>
        <v>-0.30284099382140539</v>
      </c>
      <c r="I618">
        <f>C618-'Analysis raw'!$B$3</f>
        <v>-0.65226283827937692</v>
      </c>
      <c r="J618">
        <f>MEDIAN2(E618,'Analysis raw'!$B$12,2)</f>
        <v>-0.64291737673429594</v>
      </c>
      <c r="K618">
        <f>AVERAGE2(E618,'Analysis raw'!$B$18,2)</f>
        <v>-0.64291737673429594</v>
      </c>
      <c r="M618">
        <f>IF('Flight Input'!$AZ618,M617+E618*'Flight Input'!$AQ618,0)</f>
        <v>-0.43625687509990374</v>
      </c>
      <c r="N618">
        <f>IF('Flight Input'!$AZ618,N617+M618*'Flight Input'!$AQ618,0)</f>
        <v>-0.33529091372710529</v>
      </c>
      <c r="O618">
        <f>IF('Flight Input'!$AZ618,N618*'Analysis raw'!$B$4+'Analysis raw'!$B$5,0)</f>
        <v>0.33847199796007366</v>
      </c>
      <c r="P618">
        <f>O618-'Flight Input'!$AE618</f>
        <v>-6.552800203992637E-2</v>
      </c>
      <c r="R618">
        <f>IF('Flight Input'!$AZ618,R617+J618*'Flight Input'!$AQ618,0)</f>
        <v>-0.43625687509990374</v>
      </c>
      <c r="S618">
        <f>IF('Flight Input'!$AZ618,S617+R618*'Flight Input'!$AQ618,0)</f>
        <v>-0.33529091372710529</v>
      </c>
      <c r="T618">
        <f>IF('Flight Input'!$AZ618,S618*'Analysis raw'!$B$13+'Analysis raw'!$B$14,0)</f>
        <v>0.33847199796007366</v>
      </c>
      <c r="U618">
        <f>T618-'Flight Input'!$AE618</f>
        <v>-6.552800203992637E-2</v>
      </c>
      <c r="W618">
        <f>IF('Flight Input'!$AZ618,W617+K618*'Flight Input'!$AQ618,0)</f>
        <v>-0.43625687509990374</v>
      </c>
      <c r="X618">
        <f>IF('Flight Input'!$AZ618,X617+W618*'Flight Input'!$AQ618,0)</f>
        <v>-0.33529091372710529</v>
      </c>
      <c r="Y618">
        <f>IF('Flight Input'!$AZ618,X618*'Analysis raw'!$B$19+'Analysis raw'!$B$20,0)</f>
        <v>0.33847199796007366</v>
      </c>
      <c r="Z618">
        <f>Y618-'Flight Input'!$AE618</f>
        <v>-6.552800203992637E-2</v>
      </c>
      <c r="AB618">
        <f>IF('Flight Input'!$AZ618,INTEGRAL2(E618,$B618,AB617,'Analysis raw'!$B$24),0)</f>
        <v>-0.49459033318818563</v>
      </c>
      <c r="AC618">
        <f>IF('Flight Input'!$AZ618,INTEGRAL2(AB618,$B618,AC617,'Analysis raw'!$B$25),0)</f>
        <v>-0.40812782742319331</v>
      </c>
      <c r="AD618">
        <f>IF('Flight Input'!$AZ618,AC618*'Analysis raw'!$B$26+'Analysis raw'!$B$27,0)</f>
        <v>0.48642375593379483</v>
      </c>
      <c r="AE618">
        <f>AD618-'Flight Input'!$AE618</f>
        <v>8.2423755933794807E-2</v>
      </c>
    </row>
    <row r="619" spans="1:31" x14ac:dyDescent="0.3">
      <c r="A619">
        <v>617</v>
      </c>
      <c r="B619">
        <f>'Flight Input'!T619</f>
        <v>13.319132999982685</v>
      </c>
      <c r="C619">
        <f>'Flight Input'!X619</f>
        <v>9.2678102013999997</v>
      </c>
      <c r="E619">
        <f>C619-'Analysis raw'!$B$2</f>
        <v>-0.58098141753429644</v>
      </c>
      <c r="F619">
        <f>IF('Flight Input'!$AS619,F618+E619*'Flight Input'!$AQ619,0)</f>
        <v>-0.43784657624040058</v>
      </c>
      <c r="G619">
        <f>IF('Flight Input'!$AZ619,G618+F619*'Flight Input'!$AQ619,0)</f>
        <v>-0.31203577190043386</v>
      </c>
      <c r="I619">
        <f>C619-'Analysis raw'!$B$3</f>
        <v>-0.59032687907937742</v>
      </c>
      <c r="J619">
        <f>MEDIAN2(E619,'Analysis raw'!$B$12,2)</f>
        <v>-0.58098141753429644</v>
      </c>
      <c r="K619">
        <f>AVERAGE2(E619,'Analysis raw'!$B$18,2)</f>
        <v>-0.58098141753429644</v>
      </c>
      <c r="M619">
        <f>IF('Flight Input'!$AZ619,M618+E619*'Flight Input'!$AQ619,0)</f>
        <v>-0.44845748483890557</v>
      </c>
      <c r="N619">
        <f>IF('Flight Input'!$AZ619,N618+M619*'Flight Input'!$AQ619,0)</f>
        <v>-0.34470852088616877</v>
      </c>
      <c r="O619">
        <f>IF('Flight Input'!$AZ619,N619*'Analysis raw'!$B$4+'Analysis raw'!$B$5,0)</f>
        <v>0.33432825081008577</v>
      </c>
      <c r="P619">
        <f>O619-'Flight Input'!$AE619</f>
        <v>-6.4671749189914252E-2</v>
      </c>
      <c r="R619">
        <f>IF('Flight Input'!$AZ619,R618+J619*'Flight Input'!$AQ619,0)</f>
        <v>-0.44845748483890557</v>
      </c>
      <c r="S619">
        <f>IF('Flight Input'!$AZ619,S618+R619*'Flight Input'!$AQ619,0)</f>
        <v>-0.34470852088616877</v>
      </c>
      <c r="T619">
        <f>IF('Flight Input'!$AZ619,S619*'Analysis raw'!$B$13+'Analysis raw'!$B$14,0)</f>
        <v>0.33432825081008577</v>
      </c>
      <c r="U619">
        <f>T619-'Flight Input'!$AE619</f>
        <v>-6.4671749189914252E-2</v>
      </c>
      <c r="W619">
        <f>IF('Flight Input'!$AZ619,W618+K619*'Flight Input'!$AQ619,0)</f>
        <v>-0.44845748483890557</v>
      </c>
      <c r="X619">
        <f>IF('Flight Input'!$AZ619,X618+W619*'Flight Input'!$AQ619,0)</f>
        <v>-0.34470852088616877</v>
      </c>
      <c r="Y619">
        <f>IF('Flight Input'!$AZ619,X619*'Analysis raw'!$B$19+'Analysis raw'!$B$20,0)</f>
        <v>0.33432825081008577</v>
      </c>
      <c r="Z619">
        <f>Y619-'Flight Input'!$AE619</f>
        <v>-6.4671749189914252E-2</v>
      </c>
      <c r="AB619">
        <f>IF('Flight Input'!$AZ619,INTEGRAL2(E619,$B619,AB618,'Analysis raw'!$B$24),0)</f>
        <v>-0.50864312304484216</v>
      </c>
      <c r="AC619">
        <f>IF('Flight Input'!$AZ619,INTEGRAL2(AB619,$B619,AC618,'Analysis raw'!$B$25),0)</f>
        <v>-0.41880933298155459</v>
      </c>
      <c r="AD619">
        <f>IF('Flight Input'!$AZ619,AC619*'Analysis raw'!$B$26+'Analysis raw'!$B$27,0)</f>
        <v>0.4817238934881159</v>
      </c>
      <c r="AE619">
        <f>AD619-'Flight Input'!$AE619</f>
        <v>8.2723893488115874E-2</v>
      </c>
    </row>
    <row r="620" spans="1:31" x14ac:dyDescent="0.3">
      <c r="A620">
        <v>618</v>
      </c>
      <c r="B620">
        <f>'Flight Input'!T620</f>
        <v>13.335878000012599</v>
      </c>
      <c r="C620">
        <f>'Flight Input'!X620</f>
        <v>9.4239837426000008</v>
      </c>
      <c r="E620">
        <f>C620-'Analysis raw'!$B$2</f>
        <v>-0.42480787633429529</v>
      </c>
      <c r="F620">
        <f>IF('Flight Input'!$AS620,F619+E620*'Flight Input'!$AQ620,0)</f>
        <v>-0.44495998414232607</v>
      </c>
      <c r="G620">
        <f>IF('Flight Input'!$AZ620,G619+F620*'Flight Input'!$AQ620,0)</f>
        <v>-0.31948662684820767</v>
      </c>
      <c r="I620">
        <f>C620-'Analysis raw'!$B$3</f>
        <v>-0.43415333787937627</v>
      </c>
      <c r="J620">
        <f>MEDIAN2(E620,'Analysis raw'!$B$12,2)</f>
        <v>-0.42480787633429529</v>
      </c>
      <c r="K620">
        <f>AVERAGE2(E620,'Analysis raw'!$B$18,2)</f>
        <v>-0.42480787633429529</v>
      </c>
      <c r="M620">
        <f>IF('Flight Input'!$AZ620,M619+E620*'Flight Input'!$AQ620,0)</f>
        <v>-0.45557089274083107</v>
      </c>
      <c r="N620">
        <f>IF('Flight Input'!$AZ620,N619+M620*'Flight Input'!$AQ620,0)</f>
        <v>-0.35233705549874195</v>
      </c>
      <c r="O620">
        <f>IF('Flight Input'!$AZ620,N620*'Analysis raw'!$B$4+'Analysis raw'!$B$5,0)</f>
        <v>0.3309716955805535</v>
      </c>
      <c r="P620">
        <f>O620-'Flight Input'!$AE620</f>
        <v>-6.3028304419446513E-2</v>
      </c>
      <c r="R620">
        <f>IF('Flight Input'!$AZ620,R619+J620*'Flight Input'!$AQ620,0)</f>
        <v>-0.45557089274083107</v>
      </c>
      <c r="S620">
        <f>IF('Flight Input'!$AZ620,S619+R620*'Flight Input'!$AQ620,0)</f>
        <v>-0.35233705549874195</v>
      </c>
      <c r="T620">
        <f>IF('Flight Input'!$AZ620,S620*'Analysis raw'!$B$13+'Analysis raw'!$B$14,0)</f>
        <v>0.3309716955805535</v>
      </c>
      <c r="U620">
        <f>T620-'Flight Input'!$AE620</f>
        <v>-6.3028304419446513E-2</v>
      </c>
      <c r="W620">
        <f>IF('Flight Input'!$AZ620,W619+K620*'Flight Input'!$AQ620,0)</f>
        <v>-0.45557089274083107</v>
      </c>
      <c r="X620">
        <f>IF('Flight Input'!$AZ620,X619+W620*'Flight Input'!$AQ620,0)</f>
        <v>-0.35233705549874195</v>
      </c>
      <c r="Y620">
        <f>IF('Flight Input'!$AZ620,X620*'Analysis raw'!$B$19+'Analysis raw'!$B$20,0)</f>
        <v>0.3309716955805535</v>
      </c>
      <c r="Z620">
        <f>Y620-'Flight Input'!$AE620</f>
        <v>-6.3028304419446513E-2</v>
      </c>
      <c r="AB620">
        <f>IF('Flight Input'!$AZ620,INTEGRAL2(E620,$B620,AB619,'Analysis raw'!$B$24),0)</f>
        <v>-0.52161362164240166</v>
      </c>
      <c r="AC620">
        <f>IF('Flight Input'!$AZ620,INTEGRAL2(AB620,$B620,AC619,'Analysis raw'!$B$25),0)</f>
        <v>-0.42754375309156023</v>
      </c>
      <c r="AD620">
        <f>IF('Flight Input'!$AZ620,AC620*'Analysis raw'!$B$26+'Analysis raw'!$B$27,0)</f>
        <v>0.47788074863971342</v>
      </c>
      <c r="AE620">
        <f>AD620-'Flight Input'!$AE620</f>
        <v>8.3880748639713398E-2</v>
      </c>
    </row>
    <row r="621" spans="1:31" x14ac:dyDescent="0.3">
      <c r="A621">
        <v>619</v>
      </c>
      <c r="B621">
        <f>'Flight Input'!T621</f>
        <v>13.357037000008859</v>
      </c>
      <c r="C621">
        <f>'Flight Input'!X621</f>
        <v>9.3344335242000014</v>
      </c>
      <c r="E621">
        <f>C621-'Analysis raw'!$B$2</f>
        <v>-0.51435809473429472</v>
      </c>
      <c r="F621">
        <f>IF('Flight Input'!$AS621,F620+E621*'Flight Input'!$AQ621,0)</f>
        <v>-0.45584328706688521</v>
      </c>
      <c r="G621">
        <f>IF('Flight Input'!$AZ621,G620+F621*'Flight Input'!$AQ621,0)</f>
        <v>-0.32913181495755095</v>
      </c>
      <c r="I621">
        <f>C621-'Analysis raw'!$B$3</f>
        <v>-0.5237035562793757</v>
      </c>
      <c r="J621">
        <f>MEDIAN2(E621,'Analysis raw'!$B$12,2)</f>
        <v>-0.51435809473429472</v>
      </c>
      <c r="K621">
        <f>AVERAGE2(E621,'Analysis raw'!$B$18,2)</f>
        <v>-0.51435809473429472</v>
      </c>
      <c r="M621">
        <f>IF('Flight Input'!$AZ621,M620+E621*'Flight Input'!$AQ621,0)</f>
        <v>-0.4664541956653902</v>
      </c>
      <c r="N621">
        <f>IF('Flight Input'!$AZ621,N620+M621*'Flight Input'!$AQ621,0)</f>
        <v>-0.36220675982308131</v>
      </c>
      <c r="O621">
        <f>IF('Flight Input'!$AZ621,N621*'Analysis raw'!$B$4+'Analysis raw'!$B$5,0)</f>
        <v>0.32662902567784424</v>
      </c>
      <c r="P621">
        <f>O621-'Flight Input'!$AE621</f>
        <v>-6.237097432215577E-2</v>
      </c>
      <c r="R621">
        <f>IF('Flight Input'!$AZ621,R620+J621*'Flight Input'!$AQ621,0)</f>
        <v>-0.4664541956653902</v>
      </c>
      <c r="S621">
        <f>IF('Flight Input'!$AZ621,S620+R621*'Flight Input'!$AQ621,0)</f>
        <v>-0.36220675982308131</v>
      </c>
      <c r="T621">
        <f>IF('Flight Input'!$AZ621,S621*'Analysis raw'!$B$13+'Analysis raw'!$B$14,0)</f>
        <v>0.32662902567784424</v>
      </c>
      <c r="U621">
        <f>T621-'Flight Input'!$AE621</f>
        <v>-6.237097432215577E-2</v>
      </c>
      <c r="W621">
        <f>IF('Flight Input'!$AZ621,W620+K621*'Flight Input'!$AQ621,0)</f>
        <v>-0.4664541956653902</v>
      </c>
      <c r="X621">
        <f>IF('Flight Input'!$AZ621,X620+W621*'Flight Input'!$AQ621,0)</f>
        <v>-0.36220675982308131</v>
      </c>
      <c r="Y621">
        <f>IF('Flight Input'!$AZ621,X621*'Analysis raw'!$B$19+'Analysis raw'!$B$20,0)</f>
        <v>0.32662902567784424</v>
      </c>
      <c r="Z621">
        <f>Y621-'Flight Input'!$AE621</f>
        <v>-6.237097432215577E-2</v>
      </c>
      <c r="AB621">
        <f>IF('Flight Input'!$AZ621,INTEGRAL2(E621,$B621,AB620,'Analysis raw'!$B$24),0)</f>
        <v>-0.52983907035999733</v>
      </c>
      <c r="AC621">
        <f>IF('Flight Input'!$AZ621,INTEGRAL2(AB621,$B621,AC620,'Analysis raw'!$B$25),0)</f>
        <v>-0.43875461797932569</v>
      </c>
      <c r="AD621">
        <f>IF('Flight Input'!$AZ621,AC621*'Analysis raw'!$B$26+'Analysis raw'!$B$27,0)</f>
        <v>0.47294796808909662</v>
      </c>
      <c r="AE621">
        <f>AD621-'Flight Input'!$AE621</f>
        <v>8.3947968089096603E-2</v>
      </c>
    </row>
    <row r="622" spans="1:31" x14ac:dyDescent="0.3">
      <c r="A622">
        <v>620</v>
      </c>
      <c r="B622">
        <f>'Flight Input'!T622</f>
        <v>13.376021999982186</v>
      </c>
      <c r="C622">
        <f>'Flight Input'!X622</f>
        <v>9.3828957646000006</v>
      </c>
      <c r="E622">
        <f>C622-'Analysis raw'!$B$2</f>
        <v>-0.46589585433429548</v>
      </c>
      <c r="F622">
        <f>IF('Flight Input'!$AS622,F621+E622*'Flight Input'!$AQ622,0)</f>
        <v>-0.46468831984899495</v>
      </c>
      <c r="G622">
        <f>IF('Flight Input'!$AZ622,G621+F622*'Flight Input'!$AQ622,0)</f>
        <v>-0.33795392269748947</v>
      </c>
      <c r="I622">
        <f>C622-'Analysis raw'!$B$3</f>
        <v>-0.47524131587937646</v>
      </c>
      <c r="J622">
        <f>MEDIAN2(E622,'Analysis raw'!$B$12,2)</f>
        <v>-0.46589585433429548</v>
      </c>
      <c r="K622">
        <f>AVERAGE2(E622,'Analysis raw'!$B$18,2)</f>
        <v>-0.46589585433429548</v>
      </c>
      <c r="M622">
        <f>IF('Flight Input'!$AZ622,M621+E622*'Flight Input'!$AQ622,0)</f>
        <v>-0.47529922844749994</v>
      </c>
      <c r="N622">
        <f>IF('Flight Input'!$AZ622,N621+M622*'Flight Input'!$AQ622,0)</f>
        <v>-0.37123031566247938</v>
      </c>
      <c r="O622">
        <f>IF('Flight Input'!$AZ622,N622*'Analysis raw'!$B$4+'Analysis raw'!$B$5,0)</f>
        <v>0.32265866110850905</v>
      </c>
      <c r="P622">
        <f>O622-'Flight Input'!$AE622</f>
        <v>-5.9341338891490958E-2</v>
      </c>
      <c r="R622">
        <f>IF('Flight Input'!$AZ622,R621+J622*'Flight Input'!$AQ622,0)</f>
        <v>-0.47529922844749994</v>
      </c>
      <c r="S622">
        <f>IF('Flight Input'!$AZ622,S621+R622*'Flight Input'!$AQ622,0)</f>
        <v>-0.37123031566247938</v>
      </c>
      <c r="T622">
        <f>IF('Flight Input'!$AZ622,S622*'Analysis raw'!$B$13+'Analysis raw'!$B$14,0)</f>
        <v>0.32265866110850905</v>
      </c>
      <c r="U622">
        <f>T622-'Flight Input'!$AE622</f>
        <v>-5.9341338891490958E-2</v>
      </c>
      <c r="W622">
        <f>IF('Flight Input'!$AZ622,W621+K622*'Flight Input'!$AQ622,0)</f>
        <v>-0.47529922844749994</v>
      </c>
      <c r="X622">
        <f>IF('Flight Input'!$AZ622,X621+W622*'Flight Input'!$AQ622,0)</f>
        <v>-0.37123031566247938</v>
      </c>
      <c r="Y622">
        <f>IF('Flight Input'!$AZ622,X622*'Analysis raw'!$B$19+'Analysis raw'!$B$20,0)</f>
        <v>0.32265866110850905</v>
      </c>
      <c r="Z622">
        <f>Y622-'Flight Input'!$AE622</f>
        <v>-5.9341338891490958E-2</v>
      </c>
      <c r="AB622">
        <f>IF('Flight Input'!$AZ622,INTEGRAL2(E622,$B622,AB621,'Analysis raw'!$B$24),0)</f>
        <v>-0.5402871733034954</v>
      </c>
      <c r="AC622">
        <f>IF('Flight Input'!$AZ622,INTEGRAL2(AB622,$B622,AC621,'Analysis raw'!$B$25),0)</f>
        <v>-0.44901196995008141</v>
      </c>
      <c r="AD622">
        <f>IF('Flight Input'!$AZ622,AC622*'Analysis raw'!$B$26+'Analysis raw'!$B$27,0)</f>
        <v>0.46843473322196411</v>
      </c>
      <c r="AE622">
        <f>AD622-'Flight Input'!$AE622</f>
        <v>8.64347332219641E-2</v>
      </c>
    </row>
    <row r="623" spans="1:31" x14ac:dyDescent="0.3">
      <c r="A623">
        <v>621</v>
      </c>
      <c r="B623">
        <f>'Flight Input'!T623</f>
        <v>13.397098000044934</v>
      </c>
      <c r="C623">
        <f>'Flight Input'!X623</f>
        <v>9.5087093106000005</v>
      </c>
      <c r="E623">
        <f>C623-'Analysis raw'!$B$2</f>
        <v>-0.34008230833429565</v>
      </c>
      <c r="F623">
        <f>IF('Flight Input'!$AS623,F622+E623*'Flight Input'!$AQ623,0)</f>
        <v>-0.47185589460078831</v>
      </c>
      <c r="G623">
        <f>IF('Flight Input'!$AZ623,G622+F623*'Flight Input'!$AQ623,0)</f>
        <v>-0.34789875756170408</v>
      </c>
      <c r="I623">
        <f>C623-'Analysis raw'!$B$3</f>
        <v>-0.34942776987937663</v>
      </c>
      <c r="J623">
        <f>MEDIAN2(E623,'Analysis raw'!$B$12,2)</f>
        <v>-0.34008230833429565</v>
      </c>
      <c r="K623">
        <f>AVERAGE2(E623,'Analysis raw'!$B$18,2)</f>
        <v>-0.34008230833429565</v>
      </c>
      <c r="M623">
        <f>IF('Flight Input'!$AZ623,M622+E623*'Flight Input'!$AQ623,0)</f>
        <v>-0.4824668031992933</v>
      </c>
      <c r="N623">
        <f>IF('Flight Input'!$AZ623,N622+M623*'Flight Input'!$AQ623,0)</f>
        <v>-0.38139878603698191</v>
      </c>
      <c r="O623">
        <f>IF('Flight Input'!$AZ623,N623*'Analysis raw'!$B$4+'Analysis raw'!$B$5,0)</f>
        <v>0.31818453414372794</v>
      </c>
      <c r="P623">
        <f>O623-'Flight Input'!$AE623</f>
        <v>-5.8815465856272064E-2</v>
      </c>
      <c r="R623">
        <f>IF('Flight Input'!$AZ623,R622+J623*'Flight Input'!$AQ623,0)</f>
        <v>-0.4824668031992933</v>
      </c>
      <c r="S623">
        <f>IF('Flight Input'!$AZ623,S622+R623*'Flight Input'!$AQ623,0)</f>
        <v>-0.38139878603698191</v>
      </c>
      <c r="T623">
        <f>IF('Flight Input'!$AZ623,S623*'Analysis raw'!$B$13+'Analysis raw'!$B$14,0)</f>
        <v>0.31818453414372794</v>
      </c>
      <c r="U623">
        <f>T623-'Flight Input'!$AE623</f>
        <v>-5.8815465856272064E-2</v>
      </c>
      <c r="W623">
        <f>IF('Flight Input'!$AZ623,W622+K623*'Flight Input'!$AQ623,0)</f>
        <v>-0.4824668031992933</v>
      </c>
      <c r="X623">
        <f>IF('Flight Input'!$AZ623,X622+W623*'Flight Input'!$AQ623,0)</f>
        <v>-0.38139878603698191</v>
      </c>
      <c r="Y623">
        <f>IF('Flight Input'!$AZ623,X623*'Analysis raw'!$B$19+'Analysis raw'!$B$20,0)</f>
        <v>0.31818453414372794</v>
      </c>
      <c r="Z623">
        <f>Y623-'Flight Input'!$AE623</f>
        <v>-5.8815465856272064E-2</v>
      </c>
      <c r="AB623">
        <f>IF('Flight Input'!$AZ623,INTEGRAL2(E623,$B623,AB622,'Analysis raw'!$B$24),0)</f>
        <v>-0.55120360489020837</v>
      </c>
      <c r="AC623">
        <f>IF('Flight Input'!$AZ623,INTEGRAL2(AB623,$B623,AC622,'Analysis raw'!$B$25),0)</f>
        <v>-0.4606291371613348</v>
      </c>
      <c r="AD623">
        <f>IF('Flight Input'!$AZ623,AC623*'Analysis raw'!$B$26+'Analysis raw'!$B$27,0)</f>
        <v>0.4633231796490126</v>
      </c>
      <c r="AE623">
        <f>AD623-'Flight Input'!$AE623</f>
        <v>8.6323179649012594E-2</v>
      </c>
    </row>
    <row r="624" spans="1:31" x14ac:dyDescent="0.3">
      <c r="A624">
        <v>622</v>
      </c>
      <c r="B624">
        <f>'Flight Input'!T624</f>
        <v>13.418146000010893</v>
      </c>
      <c r="C624">
        <f>'Flight Input'!X624</f>
        <v>9.5601722482000007</v>
      </c>
      <c r="E624">
        <f>C624-'Analysis raw'!$B$2</f>
        <v>-0.28861937073429544</v>
      </c>
      <c r="F624">
        <f>IF('Flight Input'!$AS624,F623+E624*'Flight Input'!$AQ624,0)</f>
        <v>-0.47793075510617866</v>
      </c>
      <c r="G624">
        <f>IF('Flight Input'!$AZ624,G623+F624*'Flight Input'!$AQ624,0)</f>
        <v>-0.35795824407890936</v>
      </c>
      <c r="I624">
        <f>C624-'Analysis raw'!$B$3</f>
        <v>-0.29796483227937642</v>
      </c>
      <c r="J624">
        <f>MEDIAN2(E624,'Analysis raw'!$B$12,2)</f>
        <v>-0.28861937073429544</v>
      </c>
      <c r="K624">
        <f>AVERAGE2(E624,'Analysis raw'!$B$18,2)</f>
        <v>-0.28861937073429544</v>
      </c>
      <c r="M624">
        <f>IF('Flight Input'!$AZ624,M623+E624*'Flight Input'!$AQ624,0)</f>
        <v>-0.48854166370468366</v>
      </c>
      <c r="N624">
        <f>IF('Flight Input'!$AZ624,N623+M624*'Flight Input'!$AQ624,0)</f>
        <v>-0.3916816109580073</v>
      </c>
      <c r="O624">
        <f>IF('Flight Input'!$AZ624,N624*'Analysis raw'!$B$4+'Analysis raw'!$B$5,0)</f>
        <v>0.31366009117847676</v>
      </c>
      <c r="P624">
        <f>O624-'Flight Input'!$AE624</f>
        <v>-5.6339908821523232E-2</v>
      </c>
      <c r="R624">
        <f>IF('Flight Input'!$AZ624,R623+J624*'Flight Input'!$AQ624,0)</f>
        <v>-0.48854166370468366</v>
      </c>
      <c r="S624">
        <f>IF('Flight Input'!$AZ624,S623+R624*'Flight Input'!$AQ624,0)</f>
        <v>-0.3916816109580073</v>
      </c>
      <c r="T624">
        <f>IF('Flight Input'!$AZ624,S624*'Analysis raw'!$B$13+'Analysis raw'!$B$14,0)</f>
        <v>0.31366009117847676</v>
      </c>
      <c r="U624">
        <f>T624-'Flight Input'!$AE624</f>
        <v>-5.6339908821523232E-2</v>
      </c>
      <c r="W624">
        <f>IF('Flight Input'!$AZ624,W623+K624*'Flight Input'!$AQ624,0)</f>
        <v>-0.48854166370468366</v>
      </c>
      <c r="X624">
        <f>IF('Flight Input'!$AZ624,X623+W624*'Flight Input'!$AQ624,0)</f>
        <v>-0.3916816109580073</v>
      </c>
      <c r="Y624">
        <f>IF('Flight Input'!$AZ624,X624*'Analysis raw'!$B$19+'Analysis raw'!$B$20,0)</f>
        <v>0.31366009117847676</v>
      </c>
      <c r="Z624">
        <f>Y624-'Flight Input'!$AE624</f>
        <v>-5.6339908821523232E-2</v>
      </c>
      <c r="AB624">
        <f>IF('Flight Input'!$AZ624,INTEGRAL2(E624,$B624,AB623,'Analysis raw'!$B$24),0)</f>
        <v>-0.55881394263168149</v>
      </c>
      <c r="AC624">
        <f>IF('Flight Input'!$AZ624,INTEGRAL2(AB624,$B624,AC623,'Analysis raw'!$B$25),0)</f>
        <v>-0.47239105300682344</v>
      </c>
      <c r="AD624">
        <f>IF('Flight Input'!$AZ624,AC624*'Analysis raw'!$B$26+'Analysis raw'!$B$27,0)</f>
        <v>0.4581479366769976</v>
      </c>
      <c r="AE624">
        <f>AD624-'Flight Input'!$AE624</f>
        <v>8.8147936676997607E-2</v>
      </c>
    </row>
    <row r="625" spans="1:31" x14ac:dyDescent="0.3">
      <c r="A625">
        <v>623</v>
      </c>
      <c r="B625">
        <f>'Flight Input'!T625</f>
        <v>13.43653299997095</v>
      </c>
      <c r="C625">
        <f>'Flight Input'!X625</f>
        <v>9.6556454114000001</v>
      </c>
      <c r="E625">
        <f>C625-'Analysis raw'!$B$2</f>
        <v>-0.19314620753429601</v>
      </c>
      <c r="F625">
        <f>IF('Flight Input'!$AS625,F624+E625*'Flight Input'!$AQ625,0)</f>
        <v>-0.48148213441639703</v>
      </c>
      <c r="G625">
        <f>IF('Flight Input'!$AZ625,G624+F625*'Flight Input'!$AQ625,0)</f>
        <v>-0.36681125606519205</v>
      </c>
      <c r="I625">
        <f>C625-'Analysis raw'!$B$3</f>
        <v>-0.20249166907937699</v>
      </c>
      <c r="J625">
        <f>MEDIAN2(E625,'Analysis raw'!$B$12,2)</f>
        <v>-0.19314620753429601</v>
      </c>
      <c r="K625">
        <f>AVERAGE2(E625,'Analysis raw'!$B$18,2)</f>
        <v>-0.19314620753429601</v>
      </c>
      <c r="M625">
        <f>IF('Flight Input'!$AZ625,M624+E625*'Flight Input'!$AQ625,0)</f>
        <v>-0.49209304301490203</v>
      </c>
      <c r="N625">
        <f>IF('Flight Input'!$AZ625,N624+M625*'Flight Input'!$AQ625,0)</f>
        <v>-0.40072972572026683</v>
      </c>
      <c r="O625">
        <f>IF('Flight Input'!$AZ625,N625*'Analysis raw'!$B$4+'Analysis raw'!$B$5,0)</f>
        <v>0.30967892068308256</v>
      </c>
      <c r="P625">
        <f>O625-'Flight Input'!$AE625</f>
        <v>-5.5321079316917432E-2</v>
      </c>
      <c r="R625">
        <f>IF('Flight Input'!$AZ625,R624+J625*'Flight Input'!$AQ625,0)</f>
        <v>-0.49209304301490203</v>
      </c>
      <c r="S625">
        <f>IF('Flight Input'!$AZ625,S624+R625*'Flight Input'!$AQ625,0)</f>
        <v>-0.40072972572026683</v>
      </c>
      <c r="T625">
        <f>IF('Flight Input'!$AZ625,S625*'Analysis raw'!$B$13+'Analysis raw'!$B$14,0)</f>
        <v>0.30967892068308256</v>
      </c>
      <c r="U625">
        <f>T625-'Flight Input'!$AE625</f>
        <v>-5.5321079316917432E-2</v>
      </c>
      <c r="W625">
        <f>IF('Flight Input'!$AZ625,W624+K625*'Flight Input'!$AQ625,0)</f>
        <v>-0.49209304301490203</v>
      </c>
      <c r="X625">
        <f>IF('Flight Input'!$AZ625,X624+W625*'Flight Input'!$AQ625,0)</f>
        <v>-0.40072972572026683</v>
      </c>
      <c r="Y625">
        <f>IF('Flight Input'!$AZ625,X625*'Analysis raw'!$B$19+'Analysis raw'!$B$20,0)</f>
        <v>0.30967892068308256</v>
      </c>
      <c r="Z625">
        <f>Y625-'Flight Input'!$AE625</f>
        <v>-5.5321079316917432E-2</v>
      </c>
      <c r="AB625">
        <f>IF('Flight Input'!$AZ625,INTEGRAL2(E625,$B625,AB624,'Analysis raw'!$B$24),0)</f>
        <v>-0.56562616637654639</v>
      </c>
      <c r="AC625">
        <f>IF('Flight Input'!$AZ625,INTEGRAL2(AB625,$B625,AC624,'Analysis raw'!$B$25),0)</f>
        <v>-0.48279122130539642</v>
      </c>
      <c r="AD625">
        <f>IF('Flight Input'!$AZ625,AC625*'Analysis raw'!$B$26+'Analysis raw'!$B$27,0)</f>
        <v>0.45357186262562549</v>
      </c>
      <c r="AE625">
        <f>AD625-'Flight Input'!$AE625</f>
        <v>8.8571862625625497E-2</v>
      </c>
    </row>
    <row r="626" spans="1:31" x14ac:dyDescent="0.3">
      <c r="A626">
        <v>624</v>
      </c>
      <c r="B626">
        <f>'Flight Input'!T626</f>
        <v>13.453209000057541</v>
      </c>
      <c r="C626">
        <f>'Flight Input'!X626</f>
        <v>9.5742539513999994</v>
      </c>
      <c r="E626">
        <f>C626-'Analysis raw'!$B$2</f>
        <v>-0.27453766753429676</v>
      </c>
      <c r="F626">
        <f>IF('Flight Input'!$AS626,F625+E626*'Flight Input'!$AQ626,0)</f>
        <v>-0.48606032458397136</v>
      </c>
      <c r="G626">
        <f>IF('Flight Input'!$AZ626,G625+F626*'Flight Input'!$AQ626,0)</f>
        <v>-0.37491679808004263</v>
      </c>
      <c r="I626">
        <f>C626-'Analysis raw'!$B$3</f>
        <v>-0.28388312907937774</v>
      </c>
      <c r="J626">
        <f>MEDIAN2(E626,'Analysis raw'!$B$12,2)</f>
        <v>-0.27453766753429676</v>
      </c>
      <c r="K626">
        <f>AVERAGE2(E626,'Analysis raw'!$B$18,2)</f>
        <v>-0.27453766753429676</v>
      </c>
      <c r="M626">
        <f>IF('Flight Input'!$AZ626,M625+E626*'Flight Input'!$AQ626,0)</f>
        <v>-0.49667123318247636</v>
      </c>
      <c r="N626">
        <f>IF('Flight Input'!$AZ626,N625+M626*'Flight Input'!$AQ626,0)</f>
        <v>-0.40901221524782488</v>
      </c>
      <c r="O626">
        <f>IF('Flight Input'!$AZ626,N626*'Analysis raw'!$B$4+'Analysis raw'!$B$5,0)</f>
        <v>0.30603462529095704</v>
      </c>
      <c r="P626">
        <f>O626-'Flight Input'!$AE626</f>
        <v>-5.2965374709042945E-2</v>
      </c>
      <c r="R626">
        <f>IF('Flight Input'!$AZ626,R625+J626*'Flight Input'!$AQ626,0)</f>
        <v>-0.49667123318247636</v>
      </c>
      <c r="S626">
        <f>IF('Flight Input'!$AZ626,S625+R626*'Flight Input'!$AQ626,0)</f>
        <v>-0.40901221524782488</v>
      </c>
      <c r="T626">
        <f>IF('Flight Input'!$AZ626,S626*'Analysis raw'!$B$13+'Analysis raw'!$B$14,0)</f>
        <v>0.30603462529095704</v>
      </c>
      <c r="U626">
        <f>T626-'Flight Input'!$AE626</f>
        <v>-5.2965374709042945E-2</v>
      </c>
      <c r="W626">
        <f>IF('Flight Input'!$AZ626,W625+K626*'Flight Input'!$AQ626,0)</f>
        <v>-0.49667123318247636</v>
      </c>
      <c r="X626">
        <f>IF('Flight Input'!$AZ626,X625+W626*'Flight Input'!$AQ626,0)</f>
        <v>-0.40901221524782488</v>
      </c>
      <c r="Y626">
        <f>IF('Flight Input'!$AZ626,X626*'Analysis raw'!$B$19+'Analysis raw'!$B$20,0)</f>
        <v>0.30603462529095704</v>
      </c>
      <c r="Z626">
        <f>Y626-'Flight Input'!$AE626</f>
        <v>-5.2965374709042945E-2</v>
      </c>
      <c r="AB626">
        <f>IF('Flight Input'!$AZ626,INTEGRAL2(E626,$B626,AB625,'Analysis raw'!$B$24),0)</f>
        <v>-0.56713924281093586</v>
      </c>
      <c r="AC626">
        <f>IF('Flight Input'!$AZ626,INTEGRAL2(AB626,$B626,AC625,'Analysis raw'!$B$25),0)</f>
        <v>-0.49224883536762054</v>
      </c>
      <c r="AD626">
        <f>IF('Flight Input'!$AZ626,AC626*'Analysis raw'!$B$26+'Analysis raw'!$B$27,0)</f>
        <v>0.44941051243824692</v>
      </c>
      <c r="AE626">
        <f>AD626-'Flight Input'!$AE626</f>
        <v>9.0410512438246937E-2</v>
      </c>
    </row>
    <row r="627" spans="1:31" x14ac:dyDescent="0.3">
      <c r="A627">
        <v>625</v>
      </c>
      <c r="B627">
        <f>'Flight Input'!T627</f>
        <v>13.476950000040233</v>
      </c>
      <c r="C627">
        <f>'Flight Input'!X627</f>
        <v>9.8431399554000016</v>
      </c>
      <c r="E627">
        <f>C627-'Analysis raw'!$B$2</f>
        <v>-5.651663534294471E-3</v>
      </c>
      <c r="F627">
        <f>IF('Flight Input'!$AS627,F626+E627*'Flight Input'!$AQ627,0)</f>
        <v>-0.48619450072784121</v>
      </c>
      <c r="G627">
        <f>IF('Flight Input'!$AZ627,G626+F627*'Flight Input'!$AQ627,0)</f>
        <v>-0.38645954171340741</v>
      </c>
      <c r="I627">
        <f>C627-'Analysis raw'!$B$3</f>
        <v>-1.4997125079375451E-2</v>
      </c>
      <c r="J627">
        <f>MEDIAN2(E627,'Analysis raw'!$B$12,2)</f>
        <v>-5.651663534294471E-3</v>
      </c>
      <c r="K627">
        <f>AVERAGE2(E627,'Analysis raw'!$B$18,2)</f>
        <v>-5.651663534294471E-3</v>
      </c>
      <c r="M627">
        <f>IF('Flight Input'!$AZ627,M626+E627*'Flight Input'!$AQ627,0)</f>
        <v>-0.4968054093263462</v>
      </c>
      <c r="N627">
        <f>IF('Flight Input'!$AZ627,N626+M627*'Flight Input'!$AQ627,0)</f>
        <v>-0.42080687246204312</v>
      </c>
      <c r="O627">
        <f>IF('Flight Input'!$AZ627,N627*'Analysis raw'!$B$4+'Analysis raw'!$B$5,0)</f>
        <v>0.30084497611670102</v>
      </c>
      <c r="P627">
        <f>O627-'Flight Input'!$AE627</f>
        <v>-5.1155023883298956E-2</v>
      </c>
      <c r="R627">
        <f>IF('Flight Input'!$AZ627,R626+J627*'Flight Input'!$AQ627,0)</f>
        <v>-0.4968054093263462</v>
      </c>
      <c r="S627">
        <f>IF('Flight Input'!$AZ627,S626+R627*'Flight Input'!$AQ627,0)</f>
        <v>-0.42080687246204312</v>
      </c>
      <c r="T627">
        <f>IF('Flight Input'!$AZ627,S627*'Analysis raw'!$B$13+'Analysis raw'!$B$14,0)</f>
        <v>0.30084497611670102</v>
      </c>
      <c r="U627">
        <f>T627-'Flight Input'!$AE627</f>
        <v>-5.1155023883298956E-2</v>
      </c>
      <c r="W627">
        <f>IF('Flight Input'!$AZ627,W626+K627*'Flight Input'!$AQ627,0)</f>
        <v>-0.4968054093263462</v>
      </c>
      <c r="X627">
        <f>IF('Flight Input'!$AZ627,X626+W627*'Flight Input'!$AQ627,0)</f>
        <v>-0.42080687246204312</v>
      </c>
      <c r="Y627">
        <f>IF('Flight Input'!$AZ627,X627*'Analysis raw'!$B$19+'Analysis raw'!$B$20,0)</f>
        <v>0.30084497611670102</v>
      </c>
      <c r="Z627">
        <f>Y627-'Flight Input'!$AE627</f>
        <v>-5.1155023883298956E-2</v>
      </c>
      <c r="AB627">
        <f>IF('Flight Input'!$AZ627,INTEGRAL2(E627,$B627,AB626,'Analysis raw'!$B$24),0)</f>
        <v>-0.57438602628537749</v>
      </c>
      <c r="AC627">
        <f>IF('Flight Input'!$AZ627,INTEGRAL2(AB627,$B627,AC626,'Analysis raw'!$B$25),0)</f>
        <v>-0.5058853340077204</v>
      </c>
      <c r="AD627">
        <f>IF('Flight Input'!$AZ627,AC627*'Analysis raw'!$B$26+'Analysis raw'!$B$27,0)</f>
        <v>0.44341045303660298</v>
      </c>
      <c r="AE627">
        <f>AD627-'Flight Input'!$AE627</f>
        <v>9.1410453036603001E-2</v>
      </c>
    </row>
    <row r="628" spans="1:31" x14ac:dyDescent="0.3">
      <c r="A628">
        <v>626</v>
      </c>
      <c r="B628">
        <f>'Flight Input'!T628</f>
        <v>13.500144000048749</v>
      </c>
      <c r="C628">
        <f>'Flight Input'!X628</f>
        <v>9.7821453914000003</v>
      </c>
      <c r="E628">
        <f>C628-'Analysis raw'!$B$2</f>
        <v>-6.6646227534295832E-2</v>
      </c>
      <c r="F628">
        <f>IF('Flight Input'!$AS628,F627+E628*'Flight Input'!$AQ628,0)</f>
        <v>-0.4877402933298392</v>
      </c>
      <c r="G628">
        <f>IF('Flight Input'!$AZ628,G627+F628*'Flight Input'!$AQ628,0)</f>
        <v>-0.3977721900810533</v>
      </c>
      <c r="I628">
        <f>C628-'Analysis raw'!$B$3</f>
        <v>-7.5991689079376812E-2</v>
      </c>
      <c r="J628">
        <f>MEDIAN2(E628,'Analysis raw'!$B$12,2)</f>
        <v>-6.6646227534295832E-2</v>
      </c>
      <c r="K628">
        <f>AVERAGE2(E628,'Analysis raw'!$B$18,2)</f>
        <v>-6.6646227534295832E-2</v>
      </c>
      <c r="M628">
        <f>IF('Flight Input'!$AZ628,M627+E628*'Flight Input'!$AQ628,0)</f>
        <v>-0.4983512019283442</v>
      </c>
      <c r="N628">
        <f>IF('Flight Input'!$AZ628,N627+M628*'Flight Input'!$AQ628,0)</f>
        <v>-0.43236563024381308</v>
      </c>
      <c r="O628">
        <f>IF('Flight Input'!$AZ628,N628*'Analysis raw'!$B$4+'Analysis raw'!$B$5,0)</f>
        <v>0.2957591226927222</v>
      </c>
      <c r="P628">
        <f>O628-'Flight Input'!$AE628</f>
        <v>-4.9240877307277775E-2</v>
      </c>
      <c r="R628">
        <f>IF('Flight Input'!$AZ628,R627+J628*'Flight Input'!$AQ628,0)</f>
        <v>-0.4983512019283442</v>
      </c>
      <c r="S628">
        <f>IF('Flight Input'!$AZ628,S627+R628*'Flight Input'!$AQ628,0)</f>
        <v>-0.43236563024381308</v>
      </c>
      <c r="T628">
        <f>IF('Flight Input'!$AZ628,S628*'Analysis raw'!$B$13+'Analysis raw'!$B$14,0)</f>
        <v>0.2957591226927222</v>
      </c>
      <c r="U628">
        <f>T628-'Flight Input'!$AE628</f>
        <v>-4.9240877307277775E-2</v>
      </c>
      <c r="W628">
        <f>IF('Flight Input'!$AZ628,W627+K628*'Flight Input'!$AQ628,0)</f>
        <v>-0.4983512019283442</v>
      </c>
      <c r="X628">
        <f>IF('Flight Input'!$AZ628,X627+W628*'Flight Input'!$AQ628,0)</f>
        <v>-0.43236563024381308</v>
      </c>
      <c r="Y628">
        <f>IF('Flight Input'!$AZ628,X628*'Analysis raw'!$B$19+'Analysis raw'!$B$20,0)</f>
        <v>0.2957591226927222</v>
      </c>
      <c r="Z628">
        <f>Y628-'Flight Input'!$AE628</f>
        <v>-4.9240877307277775E-2</v>
      </c>
      <c r="AB628">
        <f>IF('Flight Input'!$AZ628,INTEGRAL2(E628,$B628,AB627,'Analysis raw'!$B$24),0)</f>
        <v>-0.57428033202965645</v>
      </c>
      <c r="AC628">
        <f>IF('Flight Input'!$AZ628,INTEGRAL2(AB628,$B628,AC627,'Analysis raw'!$B$25),0)</f>
        <v>-0.51920519203370685</v>
      </c>
      <c r="AD628">
        <f>IF('Flight Input'!$AZ628,AC628*'Analysis raw'!$B$26+'Analysis raw'!$B$27,0)</f>
        <v>0.43754971550516891</v>
      </c>
      <c r="AE628">
        <f>AD628-'Flight Input'!$AE628</f>
        <v>9.2549715505168939E-2</v>
      </c>
    </row>
    <row r="629" spans="1:31" x14ac:dyDescent="0.3">
      <c r="A629">
        <v>627</v>
      </c>
      <c r="B629">
        <f>'Flight Input'!T629</f>
        <v>13.519515000050887</v>
      </c>
      <c r="C629">
        <f>'Flight Input'!X629</f>
        <v>9.849690497000001</v>
      </c>
      <c r="E629">
        <f>C629-'Analysis raw'!$B$2</f>
        <v>8.9887806570487783E-4</v>
      </c>
      <c r="F629">
        <f>IF('Flight Input'!$AS629,F628+E629*'Flight Input'!$AQ629,0)</f>
        <v>-0.48772288116282653</v>
      </c>
      <c r="G629">
        <f>IF('Flight Input'!$AZ629,G628+F629*'Flight Input'!$AQ629,0)</f>
        <v>-0.40721987001310134</v>
      </c>
      <c r="I629">
        <f>C629-'Analysis raw'!$B$3</f>
        <v>-8.4465834793761019E-3</v>
      </c>
      <c r="J629">
        <f>MEDIAN2(E629,'Analysis raw'!$B$12,2)</f>
        <v>8.9887806570487783E-4</v>
      </c>
      <c r="K629">
        <f>AVERAGE2(E629,'Analysis raw'!$B$18,2)</f>
        <v>8.9887806570487783E-4</v>
      </c>
      <c r="M629">
        <f>IF('Flight Input'!$AZ629,M628+E629*'Flight Input'!$AQ629,0)</f>
        <v>-0.49833378976133152</v>
      </c>
      <c r="N629">
        <f>IF('Flight Input'!$AZ629,N628+M629*'Flight Input'!$AQ629,0)</f>
        <v>-0.44201885408634545</v>
      </c>
      <c r="O629">
        <f>IF('Flight Input'!$AZ629,N629*'Analysis raw'!$B$4+'Analysis raw'!$B$5,0)</f>
        <v>0.291511704202008</v>
      </c>
      <c r="P629">
        <f>O629-'Flight Input'!$AE629</f>
        <v>-4.7488295797992019E-2</v>
      </c>
      <c r="R629">
        <f>IF('Flight Input'!$AZ629,R628+J629*'Flight Input'!$AQ629,0)</f>
        <v>-0.49833378976133152</v>
      </c>
      <c r="S629">
        <f>IF('Flight Input'!$AZ629,S628+R629*'Flight Input'!$AQ629,0)</f>
        <v>-0.44201885408634545</v>
      </c>
      <c r="T629">
        <f>IF('Flight Input'!$AZ629,S629*'Analysis raw'!$B$13+'Analysis raw'!$B$14,0)</f>
        <v>0.291511704202008</v>
      </c>
      <c r="U629">
        <f>T629-'Flight Input'!$AE629</f>
        <v>-4.7488295797992019E-2</v>
      </c>
      <c r="W629">
        <f>IF('Flight Input'!$AZ629,W628+K629*'Flight Input'!$AQ629,0)</f>
        <v>-0.49833378976133152</v>
      </c>
      <c r="X629">
        <f>IF('Flight Input'!$AZ629,X628+W629*'Flight Input'!$AQ629,0)</f>
        <v>-0.44201885408634545</v>
      </c>
      <c r="Y629">
        <f>IF('Flight Input'!$AZ629,X629*'Analysis raw'!$B$19+'Analysis raw'!$B$20,0)</f>
        <v>0.291511704202008</v>
      </c>
      <c r="Z629">
        <f>Y629-'Flight Input'!$AE629</f>
        <v>-4.7488295797992019E-2</v>
      </c>
      <c r="AB629">
        <f>IF('Flight Input'!$AZ629,INTEGRAL2(E629,$B629,AB628,'Analysis raw'!$B$24),0)</f>
        <v>-0.5764527049182484</v>
      </c>
      <c r="AC629">
        <f>IF('Flight Input'!$AZ629,INTEGRAL2(AB629,$B629,AC628,'Analysis raw'!$B$25),0)</f>
        <v>-0.53037165738191083</v>
      </c>
      <c r="AD629">
        <f>IF('Flight Input'!$AZ629,AC629*'Analysis raw'!$B$26+'Analysis raw'!$B$27,0)</f>
        <v>0.43263647075195916</v>
      </c>
      <c r="AE629">
        <f>AD629-'Flight Input'!$AE629</f>
        <v>9.3636470751959133E-2</v>
      </c>
    </row>
    <row r="630" spans="1:31" x14ac:dyDescent="0.3">
      <c r="A630">
        <v>628</v>
      </c>
      <c r="B630">
        <f>'Flight Input'!T630</f>
        <v>13.538922999985516</v>
      </c>
      <c r="C630">
        <f>'Flight Input'!X630</f>
        <v>10.0638677112</v>
      </c>
      <c r="E630">
        <f>C630-'Analysis raw'!$B$2</f>
        <v>0.21507609226570423</v>
      </c>
      <c r="F630">
        <f>IF('Flight Input'!$AS630,F629+E630*'Flight Input'!$AQ630,0)</f>
        <v>-0.48354868437819354</v>
      </c>
      <c r="G630">
        <f>IF('Flight Input'!$AZ630,G629+F630*'Flight Input'!$AQ630,0)</f>
        <v>-0.41660458284790308</v>
      </c>
      <c r="I630">
        <f>C630-'Analysis raw'!$B$3</f>
        <v>0.20573063072062325</v>
      </c>
      <c r="J630">
        <f>MEDIAN2(E630,'Analysis raw'!$B$12,2)</f>
        <v>0.21507609226570423</v>
      </c>
      <c r="K630">
        <f>AVERAGE2(E630,'Analysis raw'!$B$18,2)</f>
        <v>0.21507609226570423</v>
      </c>
      <c r="M630">
        <f>IF('Flight Input'!$AZ630,M629+E630*'Flight Input'!$AQ630,0)</f>
        <v>-0.49415959297669854</v>
      </c>
      <c r="N630">
        <f>IF('Flight Input'!$AZ630,N629+M630*'Flight Input'!$AQ630,0)</f>
        <v>-0.45160950343453332</v>
      </c>
      <c r="O630">
        <f>IF('Flight Input'!$AZ630,N630*'Analysis raw'!$B$4+'Analysis raw'!$B$5,0)</f>
        <v>0.28729181848880536</v>
      </c>
      <c r="P630">
        <f>O630-'Flight Input'!$AE630</f>
        <v>-4.3708181511194655E-2</v>
      </c>
      <c r="R630">
        <f>IF('Flight Input'!$AZ630,R629+J630*'Flight Input'!$AQ630,0)</f>
        <v>-0.49415959297669854</v>
      </c>
      <c r="S630">
        <f>IF('Flight Input'!$AZ630,S629+R630*'Flight Input'!$AQ630,0)</f>
        <v>-0.45160950343453332</v>
      </c>
      <c r="T630">
        <f>IF('Flight Input'!$AZ630,S630*'Analysis raw'!$B$13+'Analysis raw'!$B$14,0)</f>
        <v>0.28729181848880536</v>
      </c>
      <c r="U630">
        <f>T630-'Flight Input'!$AE630</f>
        <v>-4.3708181511194655E-2</v>
      </c>
      <c r="W630">
        <f>IF('Flight Input'!$AZ630,W629+K630*'Flight Input'!$AQ630,0)</f>
        <v>-0.49415959297669854</v>
      </c>
      <c r="X630">
        <f>IF('Flight Input'!$AZ630,X629+W630*'Flight Input'!$AQ630,0)</f>
        <v>-0.45160950343453332</v>
      </c>
      <c r="Y630">
        <f>IF('Flight Input'!$AZ630,X630*'Analysis raw'!$B$19+'Analysis raw'!$B$20,0)</f>
        <v>0.28729181848880536</v>
      </c>
      <c r="Z630">
        <f>Y630-'Flight Input'!$AE630</f>
        <v>-4.3708181511194655E-2</v>
      </c>
      <c r="AB630">
        <f>IF('Flight Input'!$AZ630,INTEGRAL2(E630,$B630,AB629,'Analysis raw'!$B$24),0)</f>
        <v>-0.57920880960572196</v>
      </c>
      <c r="AC630">
        <f>IF('Flight Input'!$AZ630,INTEGRAL2(AB630,$B630,AC629,'Analysis raw'!$B$25),0)</f>
        <v>-0.54161294192087495</v>
      </c>
      <c r="AD630">
        <f>IF('Flight Input'!$AZ630,AC630*'Analysis raw'!$B$26+'Analysis raw'!$B$27,0)</f>
        <v>0.42769030555481491</v>
      </c>
      <c r="AE630">
        <f>AD630-'Flight Input'!$AE630</f>
        <v>9.6690305554814893E-2</v>
      </c>
    </row>
    <row r="631" spans="1:31" x14ac:dyDescent="0.3">
      <c r="A631">
        <v>629</v>
      </c>
      <c r="B631">
        <f>'Flight Input'!T631</f>
        <v>13.558486000052653</v>
      </c>
      <c r="C631">
        <f>'Flight Input'!X631</f>
        <v>10.0543556972</v>
      </c>
      <c r="E631">
        <f>C631-'Analysis raw'!$B$2</f>
        <v>0.205564078265704</v>
      </c>
      <c r="F631">
        <f>IF('Flight Input'!$AS631,F630+E631*'Flight Input'!$AQ631,0)</f>
        <v>-0.47952723430128058</v>
      </c>
      <c r="G631">
        <f>IF('Flight Input'!$AZ631,G630+F631*'Flight Input'!$AQ631,0)</f>
        <v>-0.42598557416473315</v>
      </c>
      <c r="I631">
        <f>C631-'Analysis raw'!$B$3</f>
        <v>0.19621861672062302</v>
      </c>
      <c r="J631">
        <f>MEDIAN2(E631,'Analysis raw'!$B$12,2)</f>
        <v>0.205564078265704</v>
      </c>
      <c r="K631">
        <f>AVERAGE2(E631,'Analysis raw'!$B$18,2)</f>
        <v>0.205564078265704</v>
      </c>
      <c r="M631">
        <f>IF('Flight Input'!$AZ631,M630+E631*'Flight Input'!$AQ631,0)</f>
        <v>-0.49013814289978558</v>
      </c>
      <c r="N631">
        <f>IF('Flight Input'!$AZ631,N630+M631*'Flight Input'!$AQ631,0)</f>
        <v>-0.46119807595698831</v>
      </c>
      <c r="O631">
        <f>IF('Flight Input'!$AZ631,N631*'Analysis raw'!$B$4+'Analysis raw'!$B$5,0)</f>
        <v>0.28307284657892512</v>
      </c>
      <c r="P631">
        <f>O631-'Flight Input'!$AE631</f>
        <v>-4.1927153421074892E-2</v>
      </c>
      <c r="R631">
        <f>IF('Flight Input'!$AZ631,R630+J631*'Flight Input'!$AQ631,0)</f>
        <v>-0.49013814289978558</v>
      </c>
      <c r="S631">
        <f>IF('Flight Input'!$AZ631,S630+R631*'Flight Input'!$AQ631,0)</f>
        <v>-0.46119807595698831</v>
      </c>
      <c r="T631">
        <f>IF('Flight Input'!$AZ631,S631*'Analysis raw'!$B$13+'Analysis raw'!$B$14,0)</f>
        <v>0.28307284657892512</v>
      </c>
      <c r="U631">
        <f>T631-'Flight Input'!$AE631</f>
        <v>-4.1927153421074892E-2</v>
      </c>
      <c r="W631">
        <f>IF('Flight Input'!$AZ631,W630+K631*'Flight Input'!$AQ631,0)</f>
        <v>-0.49013814289978558</v>
      </c>
      <c r="X631">
        <f>IF('Flight Input'!$AZ631,X630+W631*'Flight Input'!$AQ631,0)</f>
        <v>-0.46119807595698831</v>
      </c>
      <c r="Y631">
        <f>IF('Flight Input'!$AZ631,X631*'Analysis raw'!$B$19+'Analysis raw'!$B$20,0)</f>
        <v>0.28307284657892512</v>
      </c>
      <c r="Z631">
        <f>Y631-'Flight Input'!$AE631</f>
        <v>-4.1927153421074892E-2</v>
      </c>
      <c r="AB631">
        <f>IF('Flight Input'!$AZ631,INTEGRAL2(E631,$B631,AB630,'Analysis raw'!$B$24),0)</f>
        <v>-0.57488201041203235</v>
      </c>
      <c r="AC631">
        <f>IF('Flight Input'!$AZ631,INTEGRAL2(AB631,$B631,AC630,'Analysis raw'!$B$25),0)</f>
        <v>-0.55285935872916148</v>
      </c>
      <c r="AD631">
        <f>IF('Flight Input'!$AZ631,AC631*'Analysis raw'!$B$26+'Analysis raw'!$B$27,0)</f>
        <v>0.42274188215916886</v>
      </c>
      <c r="AE631">
        <f>AD631-'Flight Input'!$AE631</f>
        <v>9.7741882159168847E-2</v>
      </c>
    </row>
    <row r="632" spans="1:31" x14ac:dyDescent="0.3">
      <c r="A632">
        <v>630</v>
      </c>
      <c r="B632">
        <f>'Flight Input'!T632</f>
        <v>13.575662999995984</v>
      </c>
      <c r="C632">
        <f>'Flight Input'!X632</f>
        <v>10.039018800399999</v>
      </c>
      <c r="E632">
        <f>C632-'Analysis raw'!$B$2</f>
        <v>0.19022718146570305</v>
      </c>
      <c r="F632">
        <f>IF('Flight Input'!$AS632,F631+E632*'Flight Input'!$AQ632,0)</f>
        <v>-0.47625970201602419</v>
      </c>
      <c r="G632">
        <f>IF('Flight Input'!$AZ632,G631+F632*'Flight Input'!$AQ632,0)</f>
        <v>-0.43416628703927318</v>
      </c>
      <c r="I632">
        <f>C632-'Analysis raw'!$B$3</f>
        <v>0.18088171992062207</v>
      </c>
      <c r="J632">
        <f>MEDIAN2(E632,'Analysis raw'!$B$12,2)</f>
        <v>0.19022718146570305</v>
      </c>
      <c r="K632">
        <f>AVERAGE2(E632,'Analysis raw'!$B$18,2)</f>
        <v>0.19022718146570305</v>
      </c>
      <c r="M632">
        <f>IF('Flight Input'!$AZ632,M631+E632*'Flight Input'!$AQ632,0)</f>
        <v>-0.48687061061452919</v>
      </c>
      <c r="N632">
        <f>IF('Flight Input'!$AZ632,N631+M632*'Flight Input'!$AQ632,0)</f>
        <v>-0.46956105240792356</v>
      </c>
      <c r="O632">
        <f>IF('Flight Input'!$AZ632,N632*'Analysis raw'!$B$4+'Analysis raw'!$B$5,0)</f>
        <v>0.2793931369405136</v>
      </c>
      <c r="P632">
        <f>O632-'Flight Input'!$AE632</f>
        <v>-3.9606863059486408E-2</v>
      </c>
      <c r="R632">
        <f>IF('Flight Input'!$AZ632,R631+J632*'Flight Input'!$AQ632,0)</f>
        <v>-0.48687061061452919</v>
      </c>
      <c r="S632">
        <f>IF('Flight Input'!$AZ632,S631+R632*'Flight Input'!$AQ632,0)</f>
        <v>-0.46956105240792356</v>
      </c>
      <c r="T632">
        <f>IF('Flight Input'!$AZ632,S632*'Analysis raw'!$B$13+'Analysis raw'!$B$14,0)</f>
        <v>0.2793931369405136</v>
      </c>
      <c r="U632">
        <f>T632-'Flight Input'!$AE632</f>
        <v>-3.9606863059486408E-2</v>
      </c>
      <c r="W632">
        <f>IF('Flight Input'!$AZ632,W631+K632*'Flight Input'!$AQ632,0)</f>
        <v>-0.48687061061452919</v>
      </c>
      <c r="X632">
        <f>IF('Flight Input'!$AZ632,X631+W632*'Flight Input'!$AQ632,0)</f>
        <v>-0.46956105240792356</v>
      </c>
      <c r="Y632">
        <f>IF('Flight Input'!$AZ632,X632*'Analysis raw'!$B$19+'Analysis raw'!$B$20,0)</f>
        <v>0.2793931369405136</v>
      </c>
      <c r="Z632">
        <f>Y632-'Flight Input'!$AE632</f>
        <v>-3.9606863059486408E-2</v>
      </c>
      <c r="AB632">
        <f>IF('Flight Input'!$AZ632,INTEGRAL2(E632,$B632,AB631,'Analysis raw'!$B$24),0)</f>
        <v>-0.57105375324919694</v>
      </c>
      <c r="AC632">
        <f>IF('Flight Input'!$AZ632,INTEGRAL2(AB632,$B632,AC631,'Analysis raw'!$B$25),0)</f>
        <v>-0.56266834901636187</v>
      </c>
      <c r="AD632">
        <f>IF('Flight Input'!$AZ632,AC632*'Analysis raw'!$B$26+'Analysis raw'!$B$27,0)</f>
        <v>0.41842592643280074</v>
      </c>
      <c r="AE632">
        <f>AD632-'Flight Input'!$AE632</f>
        <v>9.9425926432800737E-2</v>
      </c>
    </row>
    <row r="633" spans="1:31" x14ac:dyDescent="0.3">
      <c r="A633">
        <v>631</v>
      </c>
      <c r="B633">
        <f>'Flight Input'!T633</f>
        <v>13.598042999976315</v>
      </c>
      <c r="C633">
        <f>'Flight Input'!X633</f>
        <v>9.9823683830000007</v>
      </c>
      <c r="E633">
        <f>C633-'Analysis raw'!$B$2</f>
        <v>0.13357676406570462</v>
      </c>
      <c r="F633">
        <f>IF('Flight Input'!$AS633,F632+E633*'Flight Input'!$AQ633,0)</f>
        <v>-0.47327025403886114</v>
      </c>
      <c r="G633">
        <f>IF('Flight Input'!$AZ633,G632+F633*'Flight Input'!$AQ633,0)</f>
        <v>-0.44475807531535388</v>
      </c>
      <c r="I633">
        <f>C633-'Analysis raw'!$B$3</f>
        <v>0.12423130252062364</v>
      </c>
      <c r="J633">
        <f>MEDIAN2(E633,'Analysis raw'!$B$12,2)</f>
        <v>0.13357676406570462</v>
      </c>
      <c r="K633">
        <f>AVERAGE2(E633,'Analysis raw'!$B$18,2)</f>
        <v>0.13357676406570462</v>
      </c>
      <c r="M633">
        <f>IF('Flight Input'!$AZ633,M632+E633*'Flight Input'!$AQ633,0)</f>
        <v>-0.48388116263736614</v>
      </c>
      <c r="N633">
        <f>IF('Flight Input'!$AZ633,N632+M633*'Flight Input'!$AQ633,0)</f>
        <v>-0.48039031281823008</v>
      </c>
      <c r="O633">
        <f>IF('Flight Input'!$AZ633,N633*'Analysis raw'!$B$4+'Analysis raw'!$B$5,0)</f>
        <v>0.27462826235997873</v>
      </c>
      <c r="P633">
        <f>O633-'Flight Input'!$AE633</f>
        <v>-3.6371737640021273E-2</v>
      </c>
      <c r="R633">
        <f>IF('Flight Input'!$AZ633,R632+J633*'Flight Input'!$AQ633,0)</f>
        <v>-0.48388116263736614</v>
      </c>
      <c r="S633">
        <f>IF('Flight Input'!$AZ633,S632+R633*'Flight Input'!$AQ633,0)</f>
        <v>-0.48039031281823008</v>
      </c>
      <c r="T633">
        <f>IF('Flight Input'!$AZ633,S633*'Analysis raw'!$B$13+'Analysis raw'!$B$14,0)</f>
        <v>0.27462826235997873</v>
      </c>
      <c r="U633">
        <f>T633-'Flight Input'!$AE633</f>
        <v>-3.6371737640021273E-2</v>
      </c>
      <c r="W633">
        <f>IF('Flight Input'!$AZ633,W632+K633*'Flight Input'!$AQ633,0)</f>
        <v>-0.48388116263736614</v>
      </c>
      <c r="X633">
        <f>IF('Flight Input'!$AZ633,X632+W633*'Flight Input'!$AQ633,0)</f>
        <v>-0.48039031281823008</v>
      </c>
      <c r="Y633">
        <f>IF('Flight Input'!$AZ633,X633*'Analysis raw'!$B$19+'Analysis raw'!$B$20,0)</f>
        <v>0.27462826235997873</v>
      </c>
      <c r="Z633">
        <f>Y633-'Flight Input'!$AE633</f>
        <v>-3.6371737640021273E-2</v>
      </c>
      <c r="AB633">
        <f>IF('Flight Input'!$AZ633,INTEGRAL2(E633,$B633,AB632,'Analysis raw'!$B$24),0)</f>
        <v>-0.56647465102009165</v>
      </c>
      <c r="AC633">
        <f>IF('Flight Input'!$AZ633,INTEGRAL2(AB633,$B633,AC632,'Analysis raw'!$B$25),0)</f>
        <v>-0.57534605169504927</v>
      </c>
      <c r="AD633">
        <f>IF('Flight Input'!$AZ633,AC633*'Analysis raw'!$B$26+'Analysis raw'!$B$27,0)</f>
        <v>0.41284773725417823</v>
      </c>
      <c r="AE633">
        <f>AD633-'Flight Input'!$AE633</f>
        <v>0.10184773725417823</v>
      </c>
    </row>
    <row r="634" spans="1:31" x14ac:dyDescent="0.3">
      <c r="A634">
        <v>632</v>
      </c>
      <c r="B634">
        <f>'Flight Input'!T634</f>
        <v>13.618756999960169</v>
      </c>
      <c r="C634">
        <f>'Flight Input'!X634</f>
        <v>10.061288680600001</v>
      </c>
      <c r="E634">
        <f>C634-'Analysis raw'!$B$2</f>
        <v>0.21249706166570448</v>
      </c>
      <c r="F634">
        <f>IF('Flight Input'!$AS634,F633+E634*'Flight Input'!$AQ634,0)</f>
        <v>-0.46886858990694857</v>
      </c>
      <c r="G634">
        <f>IF('Flight Input'!$AZ634,G633+F634*'Flight Input'!$AQ634,0)</f>
        <v>-0.45447021927911635</v>
      </c>
      <c r="I634">
        <f>C634-'Analysis raw'!$B$3</f>
        <v>0.2031516001206235</v>
      </c>
      <c r="J634">
        <f>MEDIAN2(E634,'Analysis raw'!$B$12,2)</f>
        <v>0.21249706166570448</v>
      </c>
      <c r="K634">
        <f>AVERAGE2(E634,'Analysis raw'!$B$18,2)</f>
        <v>0.21249706166570448</v>
      </c>
      <c r="M634">
        <f>IF('Flight Input'!$AZ634,M633+E634*'Flight Input'!$AQ634,0)</f>
        <v>-0.47947949850545357</v>
      </c>
      <c r="N634">
        <f>IF('Flight Input'!$AZ634,N633+M634*'Flight Input'!$AQ634,0)</f>
        <v>-0.49032225114253064</v>
      </c>
      <c r="O634">
        <f>IF('Flight Input'!$AZ634,N634*'Analysis raw'!$B$4+'Analysis raw'!$B$5,0)</f>
        <v>0.27025820949728652</v>
      </c>
      <c r="P634">
        <f>O634-'Flight Input'!$AE634</f>
        <v>-3.3741790502713476E-2</v>
      </c>
      <c r="R634">
        <f>IF('Flight Input'!$AZ634,R633+J634*'Flight Input'!$AQ634,0)</f>
        <v>-0.47947949850545357</v>
      </c>
      <c r="S634">
        <f>IF('Flight Input'!$AZ634,S633+R634*'Flight Input'!$AQ634,0)</f>
        <v>-0.49032225114253064</v>
      </c>
      <c r="T634">
        <f>IF('Flight Input'!$AZ634,S634*'Analysis raw'!$B$13+'Analysis raw'!$B$14,0)</f>
        <v>0.27025820949728652</v>
      </c>
      <c r="U634">
        <f>T634-'Flight Input'!$AE634</f>
        <v>-3.3741790502713476E-2</v>
      </c>
      <c r="W634">
        <f>IF('Flight Input'!$AZ634,W633+K634*'Flight Input'!$AQ634,0)</f>
        <v>-0.47947949850545357</v>
      </c>
      <c r="X634">
        <f>IF('Flight Input'!$AZ634,X633+W634*'Flight Input'!$AQ634,0)</f>
        <v>-0.49032225114253064</v>
      </c>
      <c r="Y634">
        <f>IF('Flight Input'!$AZ634,X634*'Analysis raw'!$B$19+'Analysis raw'!$B$20,0)</f>
        <v>0.27025820949728652</v>
      </c>
      <c r="Z634">
        <f>Y634-'Flight Input'!$AE634</f>
        <v>-3.3741790502713476E-2</v>
      </c>
      <c r="AB634">
        <f>IF('Flight Input'!$AZ634,INTEGRAL2(E634,$B634,AB633,'Analysis raw'!$B$24),0)</f>
        <v>-0.56446566560457523</v>
      </c>
      <c r="AC634">
        <f>IF('Flight Input'!$AZ634,INTEGRAL2(AB634,$B634,AC633,'Analysis raw'!$B$25),0)</f>
        <v>-0.58703839348326892</v>
      </c>
      <c r="AD634">
        <f>IF('Flight Input'!$AZ634,AC634*'Analysis raw'!$B$26+'Analysis raw'!$B$27,0)</f>
        <v>0.40770310686736161</v>
      </c>
      <c r="AE634">
        <f>AD634-'Flight Input'!$AE634</f>
        <v>0.10370310686736162</v>
      </c>
    </row>
    <row r="635" spans="1:31" x14ac:dyDescent="0.3">
      <c r="A635">
        <v>633</v>
      </c>
      <c r="B635">
        <f>'Flight Input'!T635</f>
        <v>13.637269000057131</v>
      </c>
      <c r="C635">
        <f>'Flight Input'!X635</f>
        <v>10.183571994600001</v>
      </c>
      <c r="E635">
        <f>C635-'Analysis raw'!$B$2</f>
        <v>0.33478037566570507</v>
      </c>
      <c r="F635">
        <f>IF('Flight Input'!$AS635,F634+E635*'Flight Input'!$AQ635,0)</f>
        <v>-0.46267113556016409</v>
      </c>
      <c r="G635">
        <f>IF('Flight Input'!$AZ635,G634+F635*'Flight Input'!$AQ635,0)</f>
        <v>-0.46303518738546756</v>
      </c>
      <c r="I635">
        <f>C635-'Analysis raw'!$B$3</f>
        <v>0.32543491412062409</v>
      </c>
      <c r="J635">
        <f>MEDIAN2(E635,'Analysis raw'!$B$12,2)</f>
        <v>0.33478037566570507</v>
      </c>
      <c r="K635">
        <f>AVERAGE2(E635,'Analysis raw'!$B$18,2)</f>
        <v>0.33478037566570507</v>
      </c>
      <c r="M635">
        <f>IF('Flight Input'!$AZ635,M634+E635*'Flight Input'!$AQ635,0)</f>
        <v>-0.47328204415866909</v>
      </c>
      <c r="N635">
        <f>IF('Flight Input'!$AZ635,N634+M635*'Flight Input'!$AQ635,0)</f>
        <v>-0.49908364838988623</v>
      </c>
      <c r="O635">
        <f>IF('Flight Input'!$AZ635,N635*'Analysis raw'!$B$4+'Analysis raw'!$B$5,0)</f>
        <v>0.26640319470845009</v>
      </c>
      <c r="P635">
        <f>O635-'Flight Input'!$AE635</f>
        <v>-3.2596805291549902E-2</v>
      </c>
      <c r="R635">
        <f>IF('Flight Input'!$AZ635,R634+J635*'Flight Input'!$AQ635,0)</f>
        <v>-0.47328204415866909</v>
      </c>
      <c r="S635">
        <f>IF('Flight Input'!$AZ635,S634+R635*'Flight Input'!$AQ635,0)</f>
        <v>-0.49908364838988623</v>
      </c>
      <c r="T635">
        <f>IF('Flight Input'!$AZ635,S635*'Analysis raw'!$B$13+'Analysis raw'!$B$14,0)</f>
        <v>0.26640319470845009</v>
      </c>
      <c r="U635">
        <f>T635-'Flight Input'!$AE635</f>
        <v>-3.2596805291549902E-2</v>
      </c>
      <c r="W635">
        <f>IF('Flight Input'!$AZ635,W634+K635*'Flight Input'!$AQ635,0)</f>
        <v>-0.47328204415866909</v>
      </c>
      <c r="X635">
        <f>IF('Flight Input'!$AZ635,X634+W635*'Flight Input'!$AQ635,0)</f>
        <v>-0.49908364838988623</v>
      </c>
      <c r="Y635">
        <f>IF('Flight Input'!$AZ635,X635*'Analysis raw'!$B$19+'Analysis raw'!$B$20,0)</f>
        <v>0.26640319470845009</v>
      </c>
      <c r="Z635">
        <f>Y635-'Flight Input'!$AE635</f>
        <v>-3.2596805291549902E-2</v>
      </c>
      <c r="AB635">
        <f>IF('Flight Input'!$AZ635,INTEGRAL2(E635,$B635,AB634,'Analysis raw'!$B$24),0)</f>
        <v>-0.56241654319327972</v>
      </c>
      <c r="AC635">
        <f>IF('Flight Input'!$AZ635,INTEGRAL2(AB635,$B635,AC634,'Analysis raw'!$B$25),0)</f>
        <v>-0.59744984858539585</v>
      </c>
      <c r="AD635">
        <f>IF('Flight Input'!$AZ635,AC635*'Analysis raw'!$B$26+'Analysis raw'!$B$27,0)</f>
        <v>0.40312206662242572</v>
      </c>
      <c r="AE635">
        <f>AD635-'Flight Input'!$AE635</f>
        <v>0.10412206662242574</v>
      </c>
    </row>
    <row r="636" spans="1:31" x14ac:dyDescent="0.3">
      <c r="A636">
        <v>634</v>
      </c>
      <c r="B636">
        <f>'Flight Input'!T636</f>
        <v>13.662229000008665</v>
      </c>
      <c r="C636">
        <f>'Flight Input'!X636</f>
        <v>10.1361688238</v>
      </c>
      <c r="E636">
        <f>C636-'Analysis raw'!$B$2</f>
        <v>0.28737720486570417</v>
      </c>
      <c r="F636">
        <f>IF('Flight Input'!$AS636,F635+E636*'Flight Input'!$AQ636,0)</f>
        <v>-0.45549820054064416</v>
      </c>
      <c r="G636">
        <f>IF('Flight Input'!$AZ636,G635+F636*'Flight Input'!$AQ636,0)</f>
        <v>-0.47440442244888587</v>
      </c>
      <c r="I636">
        <f>C636-'Analysis raw'!$B$3</f>
        <v>0.27803174332062319</v>
      </c>
      <c r="J636">
        <f>MEDIAN2(E636,'Analysis raw'!$B$12,2)</f>
        <v>0.28737720486570417</v>
      </c>
      <c r="K636">
        <f>AVERAGE2(E636,'Analysis raw'!$B$18,2)</f>
        <v>0.28737720486570417</v>
      </c>
      <c r="M636">
        <f>IF('Flight Input'!$AZ636,M635+E636*'Flight Input'!$AQ636,0)</f>
        <v>-0.46610910913914916</v>
      </c>
      <c r="N636">
        <f>IF('Flight Input'!$AZ636,N635+M636*'Flight Input'!$AQ636,0)</f>
        <v>-0.51071773173140889</v>
      </c>
      <c r="O636">
        <f>IF('Flight Input'!$AZ636,N636*'Analysis raw'!$B$4+'Analysis raw'!$B$5,0)</f>
        <v>0.26128419803818004</v>
      </c>
      <c r="P636">
        <f>O636-'Flight Input'!$AE636</f>
        <v>-2.9715801961819943E-2</v>
      </c>
      <c r="R636">
        <f>IF('Flight Input'!$AZ636,R635+J636*'Flight Input'!$AQ636,0)</f>
        <v>-0.46610910913914916</v>
      </c>
      <c r="S636">
        <f>IF('Flight Input'!$AZ636,S635+R636*'Flight Input'!$AQ636,0)</f>
        <v>-0.51071773173140889</v>
      </c>
      <c r="T636">
        <f>IF('Flight Input'!$AZ636,S636*'Analysis raw'!$B$13+'Analysis raw'!$B$14,0)</f>
        <v>0.26128419803818004</v>
      </c>
      <c r="U636">
        <f>T636-'Flight Input'!$AE636</f>
        <v>-2.9715801961819943E-2</v>
      </c>
      <c r="W636">
        <f>IF('Flight Input'!$AZ636,W635+K636*'Flight Input'!$AQ636,0)</f>
        <v>-0.46610910913914916</v>
      </c>
      <c r="X636">
        <f>IF('Flight Input'!$AZ636,X635+W636*'Flight Input'!$AQ636,0)</f>
        <v>-0.51071773173140889</v>
      </c>
      <c r="Y636">
        <f>IF('Flight Input'!$AZ636,X636*'Analysis raw'!$B$19+'Analysis raw'!$B$20,0)</f>
        <v>0.26128419803818004</v>
      </c>
      <c r="Z636">
        <f>Y636-'Flight Input'!$AE636</f>
        <v>-2.9715801961819943E-2</v>
      </c>
      <c r="AB636">
        <f>IF('Flight Input'!$AZ636,INTEGRAL2(E636,$B636,AB635,'Analysis raw'!$B$24),0)</f>
        <v>-0.55405093223945667</v>
      </c>
      <c r="AC636">
        <f>IF('Flight Input'!$AZ636,INTEGRAL2(AB636,$B636,AC635,'Analysis raw'!$B$25),0)</f>
        <v>-0.61127895982724001</v>
      </c>
      <c r="AD636">
        <f>IF('Flight Input'!$AZ636,AC636*'Analysis raw'!$B$26+'Analysis raw'!$B$27,0)</f>
        <v>0.39703725767601433</v>
      </c>
      <c r="AE636">
        <f>AD636-'Flight Input'!$AE636</f>
        <v>0.10603725767601435</v>
      </c>
    </row>
    <row r="637" spans="1:31" x14ac:dyDescent="0.3">
      <c r="A637">
        <v>635</v>
      </c>
      <c r="B637">
        <f>'Flight Input'!T637</f>
        <v>13.677821999997832</v>
      </c>
      <c r="C637">
        <f>'Flight Input'!X637</f>
        <v>10.218697803000001</v>
      </c>
      <c r="E637">
        <f>C637-'Analysis raw'!$B$2</f>
        <v>0.36990618406570519</v>
      </c>
      <c r="F637">
        <f>IF('Flight Input'!$AS637,F636+E637*'Flight Input'!$AQ637,0)</f>
        <v>-0.44973025341651485</v>
      </c>
      <c r="G637">
        <f>IF('Flight Input'!$AZ637,G636+F637*'Flight Input'!$AQ637,0)</f>
        <v>-0.4814170662855376</v>
      </c>
      <c r="I637">
        <f>C637-'Analysis raw'!$B$3</f>
        <v>0.36056072252062421</v>
      </c>
      <c r="J637">
        <f>MEDIAN2(E637,'Analysis raw'!$B$12,2)</f>
        <v>0.36990618406570519</v>
      </c>
      <c r="K637">
        <f>AVERAGE2(E637,'Analysis raw'!$B$18,2)</f>
        <v>0.36990618406570519</v>
      </c>
      <c r="M637">
        <f>IF('Flight Input'!$AZ637,M636+E637*'Flight Input'!$AQ637,0)</f>
        <v>-0.46034116201501984</v>
      </c>
      <c r="N637">
        <f>IF('Flight Input'!$AZ637,N636+M637*'Flight Input'!$AQ637,0)</f>
        <v>-0.51789583146572216</v>
      </c>
      <c r="O637">
        <f>IF('Flight Input'!$AZ637,N637*'Analysis raw'!$B$4+'Analysis raw'!$B$5,0)</f>
        <v>0.25812583415508228</v>
      </c>
      <c r="P637">
        <f>O637-'Flight Input'!$AE637</f>
        <v>-2.8874165844917699E-2</v>
      </c>
      <c r="R637">
        <f>IF('Flight Input'!$AZ637,R636+J637*'Flight Input'!$AQ637,0)</f>
        <v>-0.46034116201501984</v>
      </c>
      <c r="S637">
        <f>IF('Flight Input'!$AZ637,S636+R637*'Flight Input'!$AQ637,0)</f>
        <v>-0.51789583146572216</v>
      </c>
      <c r="T637">
        <f>IF('Flight Input'!$AZ637,S637*'Analysis raw'!$B$13+'Analysis raw'!$B$14,0)</f>
        <v>0.25812583415508228</v>
      </c>
      <c r="U637">
        <f>T637-'Flight Input'!$AE637</f>
        <v>-2.8874165844917699E-2</v>
      </c>
      <c r="W637">
        <f>IF('Flight Input'!$AZ637,W636+K637*'Flight Input'!$AQ637,0)</f>
        <v>-0.46034116201501984</v>
      </c>
      <c r="X637">
        <f>IF('Flight Input'!$AZ637,X636+W637*'Flight Input'!$AQ637,0)</f>
        <v>-0.51789583146572216</v>
      </c>
      <c r="Y637">
        <f>IF('Flight Input'!$AZ637,X637*'Analysis raw'!$B$19+'Analysis raw'!$B$20,0)</f>
        <v>0.25812583415508228</v>
      </c>
      <c r="Z637">
        <f>Y637-'Flight Input'!$AE637</f>
        <v>-2.8874165844917699E-2</v>
      </c>
      <c r="AB637">
        <f>IF('Flight Input'!$AZ637,INTEGRAL2(E637,$B637,AB636,'Analysis raw'!$B$24),0)</f>
        <v>-0.55160679701641169</v>
      </c>
      <c r="AC637">
        <f>IF('Flight Input'!$AZ637,INTEGRAL2(AB637,$B637,AC636,'Analysis raw'!$B$25),0)</f>
        <v>-0.61988016460714124</v>
      </c>
      <c r="AD637">
        <f>IF('Flight Input'!$AZ637,AC637*'Analysis raw'!$B$26+'Analysis raw'!$B$27,0)</f>
        <v>0.39325272757285779</v>
      </c>
      <c r="AE637">
        <f>AD637-'Flight Input'!$AE637</f>
        <v>0.10625272757285781</v>
      </c>
    </row>
    <row r="638" spans="1:31" x14ac:dyDescent="0.3">
      <c r="A638">
        <v>636</v>
      </c>
      <c r="B638">
        <f>'Flight Input'!T638</f>
        <v>13.699972999980673</v>
      </c>
      <c r="C638">
        <f>'Flight Input'!X638</f>
        <v>10.319682050599999</v>
      </c>
      <c r="E638">
        <f>C638-'Analysis raw'!$B$2</f>
        <v>0.47089043166570299</v>
      </c>
      <c r="F638">
        <f>IF('Flight Input'!$AS638,F637+E638*'Flight Input'!$AQ638,0)</f>
        <v>-0.43929955947276772</v>
      </c>
      <c r="G638">
        <f>IF('Flight Input'!$AZ638,G637+F638*'Flight Input'!$AQ638,0)</f>
        <v>-0.49114799081988109</v>
      </c>
      <c r="I638">
        <f>C638-'Analysis raw'!$B$3</f>
        <v>0.46154497012062201</v>
      </c>
      <c r="J638">
        <f>MEDIAN2(E638,'Analysis raw'!$B$12,2)</f>
        <v>0.47089043166570299</v>
      </c>
      <c r="K638">
        <f>AVERAGE2(E638,'Analysis raw'!$B$18,2)</f>
        <v>0.47089043166570299</v>
      </c>
      <c r="M638">
        <f>IF('Flight Input'!$AZ638,M637+E638*'Flight Input'!$AQ638,0)</f>
        <v>-0.44991046807127272</v>
      </c>
      <c r="N638">
        <f>IF('Flight Input'!$AZ638,N637+M638*'Flight Input'!$AQ638,0)</f>
        <v>-0.52786179823624901</v>
      </c>
      <c r="O638">
        <f>IF('Flight Input'!$AZ638,N638*'Analysis raw'!$B$4+'Analysis raw'!$B$5,0)</f>
        <v>0.25374080877605043</v>
      </c>
      <c r="P638">
        <f>O638-'Flight Input'!$AE638</f>
        <v>-2.7259191223949597E-2</v>
      </c>
      <c r="R638">
        <f>IF('Flight Input'!$AZ638,R637+J638*'Flight Input'!$AQ638,0)</f>
        <v>-0.44991046807127272</v>
      </c>
      <c r="S638">
        <f>IF('Flight Input'!$AZ638,S637+R638*'Flight Input'!$AQ638,0)</f>
        <v>-0.52786179823624901</v>
      </c>
      <c r="T638">
        <f>IF('Flight Input'!$AZ638,S638*'Analysis raw'!$B$13+'Analysis raw'!$B$14,0)</f>
        <v>0.25374080877605043</v>
      </c>
      <c r="U638">
        <f>T638-'Flight Input'!$AE638</f>
        <v>-2.7259191223949597E-2</v>
      </c>
      <c r="W638">
        <f>IF('Flight Input'!$AZ638,W637+K638*'Flight Input'!$AQ638,0)</f>
        <v>-0.44991046807127272</v>
      </c>
      <c r="X638">
        <f>IF('Flight Input'!$AZ638,X637+W638*'Flight Input'!$AQ638,0)</f>
        <v>-0.52786179823624901</v>
      </c>
      <c r="Y638">
        <f>IF('Flight Input'!$AZ638,X638*'Analysis raw'!$B$19+'Analysis raw'!$B$20,0)</f>
        <v>0.25374080877605043</v>
      </c>
      <c r="Z638">
        <f>Y638-'Flight Input'!$AE638</f>
        <v>-2.7259191223949597E-2</v>
      </c>
      <c r="AB638">
        <f>IF('Flight Input'!$AZ638,INTEGRAL2(E638,$B638,AB637,'Analysis raw'!$B$24),0)</f>
        <v>-0.54403909379732374</v>
      </c>
      <c r="AC638">
        <f>IF('Flight Input'!$AZ638,INTEGRAL2(AB638,$B638,AC637,'Analysis raw'!$B$25),0)</f>
        <v>-0.63193117456451076</v>
      </c>
      <c r="AD638">
        <f>IF('Flight Input'!$AZ638,AC638*'Analysis raw'!$B$26+'Analysis raw'!$B$27,0)</f>
        <v>0.38795028319161518</v>
      </c>
      <c r="AE638">
        <f>AD638-'Flight Input'!$AE638</f>
        <v>0.10695028319161515</v>
      </c>
    </row>
    <row r="639" spans="1:31" x14ac:dyDescent="0.3">
      <c r="A639">
        <v>637</v>
      </c>
      <c r="B639">
        <f>'Flight Input'!T639</f>
        <v>13.718635999946855</v>
      </c>
      <c r="C639">
        <f>'Flight Input'!X639</f>
        <v>10.208165944200001</v>
      </c>
      <c r="E639">
        <f>C639-'Analysis raw'!$B$2</f>
        <v>0.3593743252657049</v>
      </c>
      <c r="F639">
        <f>IF('Flight Input'!$AS639,F638+E639*'Flight Input'!$AQ639,0)</f>
        <v>-0.43259255645248723</v>
      </c>
      <c r="G639">
        <f>IF('Flight Input'!$AZ639,G638+F639*'Flight Input'!$AQ639,0)</f>
        <v>-0.49922146568632436</v>
      </c>
      <c r="I639">
        <f>C639-'Analysis raw'!$B$3</f>
        <v>0.35002886372062392</v>
      </c>
      <c r="J639">
        <f>MEDIAN2(E639,'Analysis raw'!$B$12,2)</f>
        <v>0.3593743252657049</v>
      </c>
      <c r="K639">
        <f>AVERAGE2(E639,'Analysis raw'!$B$18,2)</f>
        <v>0.3593743252657049</v>
      </c>
      <c r="M639">
        <f>IF('Flight Input'!$AZ639,M638+E639*'Flight Input'!$AQ639,0)</f>
        <v>-0.44320346505099223</v>
      </c>
      <c r="N639">
        <f>IF('Flight Input'!$AZ639,N638+M639*'Flight Input'!$AQ639,0)</f>
        <v>-0.53613330448950736</v>
      </c>
      <c r="O639">
        <f>IF('Flight Input'!$AZ639,N639*'Analysis raw'!$B$4+'Analysis raw'!$B$5,0)</f>
        <v>0.25010134602461676</v>
      </c>
      <c r="P639">
        <f>O639-'Flight Input'!$AE639</f>
        <v>-2.6898653975383269E-2</v>
      </c>
      <c r="R639">
        <f>IF('Flight Input'!$AZ639,R638+J639*'Flight Input'!$AQ639,0)</f>
        <v>-0.44320346505099223</v>
      </c>
      <c r="S639">
        <f>IF('Flight Input'!$AZ639,S638+R639*'Flight Input'!$AQ639,0)</f>
        <v>-0.53613330448950736</v>
      </c>
      <c r="T639">
        <f>IF('Flight Input'!$AZ639,S639*'Analysis raw'!$B$13+'Analysis raw'!$B$14,0)</f>
        <v>0.25010134602461676</v>
      </c>
      <c r="U639">
        <f>T639-'Flight Input'!$AE639</f>
        <v>-2.6898653975383269E-2</v>
      </c>
      <c r="W639">
        <f>IF('Flight Input'!$AZ639,W638+K639*'Flight Input'!$AQ639,0)</f>
        <v>-0.44320346505099223</v>
      </c>
      <c r="X639">
        <f>IF('Flight Input'!$AZ639,X638+W639*'Flight Input'!$AQ639,0)</f>
        <v>-0.53613330448950736</v>
      </c>
      <c r="Y639">
        <f>IF('Flight Input'!$AZ639,X639*'Analysis raw'!$B$19+'Analysis raw'!$B$20,0)</f>
        <v>0.25010134602461676</v>
      </c>
      <c r="Z639">
        <f>Y639-'Flight Input'!$AE639</f>
        <v>-2.6898653975383269E-2</v>
      </c>
      <c r="AB639">
        <f>IF('Flight Input'!$AZ639,INTEGRAL2(E639,$B639,AB638,'Analysis raw'!$B$24),0)</f>
        <v>-0.53357963324362956</v>
      </c>
      <c r="AC639">
        <f>IF('Flight Input'!$AZ639,INTEGRAL2(AB639,$B639,AC638,'Analysis raw'!$B$25),0)</f>
        <v>-0.64188937124169188</v>
      </c>
      <c r="AD639">
        <f>IF('Flight Input'!$AZ639,AC639*'Analysis raw'!$B$26+'Analysis raw'!$B$27,0)</f>
        <v>0.38356867665365552</v>
      </c>
      <c r="AE639">
        <f>AD639-'Flight Input'!$AE639</f>
        <v>0.10656867665365549</v>
      </c>
    </row>
    <row r="640" spans="1:31" x14ac:dyDescent="0.3">
      <c r="A640">
        <v>638</v>
      </c>
      <c r="B640">
        <f>'Flight Input'!T640</f>
        <v>13.739010000019334</v>
      </c>
      <c r="C640">
        <f>'Flight Input'!X640</f>
        <v>10.287664807600001</v>
      </c>
      <c r="E640">
        <f>C640-'Analysis raw'!$B$2</f>
        <v>0.43887318866570446</v>
      </c>
      <c r="F640">
        <f>IF('Flight Input'!$AS640,F639+E640*'Flight Input'!$AQ640,0)</f>
        <v>-0.42365095407480297</v>
      </c>
      <c r="G640">
        <f>IF('Flight Input'!$AZ640,G639+F640*'Flight Input'!$AQ640,0)</f>
        <v>-0.50785293025535028</v>
      </c>
      <c r="I640">
        <f>C640-'Analysis raw'!$B$3</f>
        <v>0.42952772712062348</v>
      </c>
      <c r="J640">
        <f>MEDIAN2(E640,'Analysis raw'!$B$12,2)</f>
        <v>0.43887318866570446</v>
      </c>
      <c r="K640">
        <f>AVERAGE2(E640,'Analysis raw'!$B$18,2)</f>
        <v>0.43887318866570446</v>
      </c>
      <c r="M640">
        <f>IF('Flight Input'!$AZ640,M639+E640*'Flight Input'!$AQ640,0)</f>
        <v>-0.43426186267330796</v>
      </c>
      <c r="N640">
        <f>IF('Flight Input'!$AZ640,N639+M640*'Flight Input'!$AQ640,0)</f>
        <v>-0.54498095571108829</v>
      </c>
      <c r="O640">
        <f>IF('Flight Input'!$AZ640,N640*'Analysis raw'!$B$4+'Analysis raw'!$B$5,0)</f>
        <v>0.24620837948712113</v>
      </c>
      <c r="P640">
        <f>O640-'Flight Input'!$AE640</f>
        <v>-2.4791620512878892E-2</v>
      </c>
      <c r="R640">
        <f>IF('Flight Input'!$AZ640,R639+J640*'Flight Input'!$AQ640,0)</f>
        <v>-0.43426186267330796</v>
      </c>
      <c r="S640">
        <f>IF('Flight Input'!$AZ640,S639+R640*'Flight Input'!$AQ640,0)</f>
        <v>-0.54498095571108829</v>
      </c>
      <c r="T640">
        <f>IF('Flight Input'!$AZ640,S640*'Analysis raw'!$B$13+'Analysis raw'!$B$14,0)</f>
        <v>0.24620837948712113</v>
      </c>
      <c r="U640">
        <f>T640-'Flight Input'!$AE640</f>
        <v>-2.4791620512878892E-2</v>
      </c>
      <c r="W640">
        <f>IF('Flight Input'!$AZ640,W639+K640*'Flight Input'!$AQ640,0)</f>
        <v>-0.43426186267330796</v>
      </c>
      <c r="X640">
        <f>IF('Flight Input'!$AZ640,X639+W640*'Flight Input'!$AQ640,0)</f>
        <v>-0.54498095571108829</v>
      </c>
      <c r="Y640">
        <f>IF('Flight Input'!$AZ640,X640*'Analysis raw'!$B$19+'Analysis raw'!$B$20,0)</f>
        <v>0.24620837948712113</v>
      </c>
      <c r="Z640">
        <f>Y640-'Flight Input'!$AE640</f>
        <v>-2.4791620512878892E-2</v>
      </c>
      <c r="AB640">
        <f>IF('Flight Input'!$AZ640,INTEGRAL2(E640,$B640,AB639,'Analysis raw'!$B$24),0)</f>
        <v>-0.5270884719201121</v>
      </c>
      <c r="AC640">
        <f>IF('Flight Input'!$AZ640,INTEGRAL2(AB640,$B640,AC639,'Analysis raw'!$B$25),0)</f>
        <v>-0.65262827180679517</v>
      </c>
      <c r="AD640">
        <f>IF('Flight Input'!$AZ640,AC640*'Analysis raw'!$B$26+'Analysis raw'!$B$27,0)</f>
        <v>0.37884356040501005</v>
      </c>
      <c r="AE640">
        <f>AD640-'Flight Input'!$AE640</f>
        <v>0.10784356040501003</v>
      </c>
    </row>
    <row r="641" spans="1:31" x14ac:dyDescent="0.3">
      <c r="A641">
        <v>639</v>
      </c>
      <c r="B641">
        <f>'Flight Input'!T641</f>
        <v>13.758065999951214</v>
      </c>
      <c r="C641">
        <f>'Flight Input'!X641</f>
        <v>10.3553275876</v>
      </c>
      <c r="E641">
        <f>C641-'Analysis raw'!$B$2</f>
        <v>0.50653596866570361</v>
      </c>
      <c r="F641">
        <f>IF('Flight Input'!$AS641,F640+E641*'Flight Input'!$AQ641,0)</f>
        <v>-0.41399840469041488</v>
      </c>
      <c r="G641">
        <f>IF('Flight Input'!$AZ641,G640+F641*'Flight Input'!$AQ641,0)</f>
        <v>-0.51574208382692899</v>
      </c>
      <c r="I641">
        <f>C641-'Analysis raw'!$B$3</f>
        <v>0.49719050712062263</v>
      </c>
      <c r="J641">
        <f>MEDIAN2(E641,'Analysis raw'!$B$12,2)</f>
        <v>0.50653596866570361</v>
      </c>
      <c r="K641">
        <f>AVERAGE2(E641,'Analysis raw'!$B$18,2)</f>
        <v>0.50653596866570361</v>
      </c>
      <c r="M641">
        <f>IF('Flight Input'!$AZ641,M640+E641*'Flight Input'!$AQ641,0)</f>
        <v>-0.42460931328891988</v>
      </c>
      <c r="N641">
        <f>IF('Flight Input'!$AZ641,N640+M641*'Flight Input'!$AQ641,0)</f>
        <v>-0.55307231075619723</v>
      </c>
      <c r="O641">
        <f>IF('Flight Input'!$AZ641,N641*'Analysis raw'!$B$4+'Analysis raw'!$B$5,0)</f>
        <v>0.24264818326727319</v>
      </c>
      <c r="P641">
        <f>O641-'Flight Input'!$AE641</f>
        <v>-2.3351816732726821E-2</v>
      </c>
      <c r="R641">
        <f>IF('Flight Input'!$AZ641,R640+J641*'Flight Input'!$AQ641,0)</f>
        <v>-0.42460931328891988</v>
      </c>
      <c r="S641">
        <f>IF('Flight Input'!$AZ641,S640+R641*'Flight Input'!$AQ641,0)</f>
        <v>-0.55307231075619723</v>
      </c>
      <c r="T641">
        <f>IF('Flight Input'!$AZ641,S641*'Analysis raw'!$B$13+'Analysis raw'!$B$14,0)</f>
        <v>0.24264818326727319</v>
      </c>
      <c r="U641">
        <f>T641-'Flight Input'!$AE641</f>
        <v>-2.3351816732726821E-2</v>
      </c>
      <c r="W641">
        <f>IF('Flight Input'!$AZ641,W640+K641*'Flight Input'!$AQ641,0)</f>
        <v>-0.42460931328891988</v>
      </c>
      <c r="X641">
        <f>IF('Flight Input'!$AZ641,X640+W641*'Flight Input'!$AQ641,0)</f>
        <v>-0.55307231075619723</v>
      </c>
      <c r="Y641">
        <f>IF('Flight Input'!$AZ641,X641*'Analysis raw'!$B$19+'Analysis raw'!$B$20,0)</f>
        <v>0.24264818326727319</v>
      </c>
      <c r="Z641">
        <f>Y641-'Flight Input'!$AE641</f>
        <v>-2.3351816732726821E-2</v>
      </c>
      <c r="AB641">
        <f>IF('Flight Input'!$AZ641,INTEGRAL2(E641,$B641,AB640,'Analysis raw'!$B$24),0)</f>
        <v>-0.51966578326157931</v>
      </c>
      <c r="AC641">
        <f>IF('Flight Input'!$AZ641,INTEGRAL2(AB641,$B641,AC640,'Analysis raw'!$B$25),0)</f>
        <v>-0.66253102293722788</v>
      </c>
      <c r="AD641">
        <f>IF('Flight Input'!$AZ641,AC641*'Analysis raw'!$B$26+'Analysis raw'!$B$27,0)</f>
        <v>0.37448634990761964</v>
      </c>
      <c r="AE641">
        <f>AD641-'Flight Input'!$AE641</f>
        <v>0.10848634990761963</v>
      </c>
    </row>
    <row r="642" spans="1:31" x14ac:dyDescent="0.3">
      <c r="A642">
        <v>640</v>
      </c>
      <c r="B642">
        <f>'Flight Input'!T642</f>
        <v>13.778072000015527</v>
      </c>
      <c r="C642">
        <f>'Flight Input'!X642</f>
        <v>10.361544718400001</v>
      </c>
      <c r="E642">
        <f>C642-'Analysis raw'!$B$2</f>
        <v>0.51275309946570502</v>
      </c>
      <c r="F642">
        <f>IF('Flight Input'!$AS642,F641+E642*'Flight Input'!$AQ642,0)</f>
        <v>-0.40374026614952707</v>
      </c>
      <c r="G642">
        <f>IF('Flight Input'!$AZ642,G641+F642*'Flight Input'!$AQ642,0)</f>
        <v>-0.5238193116174823</v>
      </c>
      <c r="I642">
        <f>C642-'Analysis raw'!$B$3</f>
        <v>0.50340763792062404</v>
      </c>
      <c r="J642">
        <f>MEDIAN2(E642,'Analysis raw'!$B$12,2)</f>
        <v>0.51275309946570502</v>
      </c>
      <c r="K642">
        <f>AVERAGE2(E642,'Analysis raw'!$B$18,2)</f>
        <v>0.51275309946570502</v>
      </c>
      <c r="M642">
        <f>IF('Flight Input'!$AZ642,M641+E642*'Flight Input'!$AQ642,0)</f>
        <v>-0.41435117474803207</v>
      </c>
      <c r="N642">
        <f>IF('Flight Input'!$AZ642,N641+M642*'Flight Input'!$AQ642,0)</f>
        <v>-0.56136182038485472</v>
      </c>
      <c r="O642">
        <f>IF('Flight Input'!$AZ642,N642*'Analysis raw'!$B$4+'Analysis raw'!$B$5,0)</f>
        <v>0.2390007990306639</v>
      </c>
      <c r="P642">
        <f>O642-'Flight Input'!$AE642</f>
        <v>-2.2999200969336109E-2</v>
      </c>
      <c r="R642">
        <f>IF('Flight Input'!$AZ642,R641+J642*'Flight Input'!$AQ642,0)</f>
        <v>-0.41435117474803207</v>
      </c>
      <c r="S642">
        <f>IF('Flight Input'!$AZ642,S641+R642*'Flight Input'!$AQ642,0)</f>
        <v>-0.56136182038485472</v>
      </c>
      <c r="T642">
        <f>IF('Flight Input'!$AZ642,S642*'Analysis raw'!$B$13+'Analysis raw'!$B$14,0)</f>
        <v>0.2390007990306639</v>
      </c>
      <c r="U642">
        <f>T642-'Flight Input'!$AE642</f>
        <v>-2.2999200969336109E-2</v>
      </c>
      <c r="W642">
        <f>IF('Flight Input'!$AZ642,W641+K642*'Flight Input'!$AQ642,0)</f>
        <v>-0.41435117474803207</v>
      </c>
      <c r="X642">
        <f>IF('Flight Input'!$AZ642,X641+W642*'Flight Input'!$AQ642,0)</f>
        <v>-0.56136182038485472</v>
      </c>
      <c r="Y642">
        <f>IF('Flight Input'!$AZ642,X642*'Analysis raw'!$B$19+'Analysis raw'!$B$20,0)</f>
        <v>0.2390007990306639</v>
      </c>
      <c r="Z642">
        <f>Y642-'Flight Input'!$AE642</f>
        <v>-2.2999200969336109E-2</v>
      </c>
      <c r="AB642">
        <f>IF('Flight Input'!$AZ642,INTEGRAL2(E642,$B642,AB641,'Analysis raw'!$B$24),0)</f>
        <v>-0.50960280407937641</v>
      </c>
      <c r="AC642">
        <f>IF('Flight Input'!$AZ642,INTEGRAL2(AB642,$B642,AC641,'Analysis raw'!$B$25),0)</f>
        <v>-0.67272613666841419</v>
      </c>
      <c r="AD642">
        <f>IF('Flight Input'!$AZ642,AC642*'Analysis raw'!$B$26+'Analysis raw'!$B$27,0)</f>
        <v>0.37000049986589767</v>
      </c>
      <c r="AE642">
        <f>AD642-'Flight Input'!$AE642</f>
        <v>0.10800049986589766</v>
      </c>
    </row>
    <row r="643" spans="1:31" x14ac:dyDescent="0.3">
      <c r="A643">
        <v>641</v>
      </c>
      <c r="B643">
        <f>'Flight Input'!T643</f>
        <v>13.800885000033304</v>
      </c>
      <c r="C643">
        <f>'Flight Input'!X643</f>
        <v>10.439150985200001</v>
      </c>
      <c r="E643">
        <f>C643-'Analysis raw'!$B$2</f>
        <v>0.59035936626570518</v>
      </c>
      <c r="F643">
        <f>IF('Flight Input'!$AS643,F642+E643*'Flight Input'!$AQ643,0)</f>
        <v>-0.39027239791641266</v>
      </c>
      <c r="G643">
        <f>IF('Flight Input'!$AZ643,G642+F643*'Flight Input'!$AQ643,0)</f>
        <v>-0.53272259583808734</v>
      </c>
      <c r="I643">
        <f>C643-'Analysis raw'!$B$3</f>
        <v>0.5810139047206242</v>
      </c>
      <c r="J643">
        <f>MEDIAN2(E643,'Analysis raw'!$B$12,2)</f>
        <v>0.59035936626570518</v>
      </c>
      <c r="K643">
        <f>AVERAGE2(E643,'Analysis raw'!$B$18,2)</f>
        <v>0.59035936626570518</v>
      </c>
      <c r="M643">
        <f>IF('Flight Input'!$AZ643,M642+E643*'Flight Input'!$AQ643,0)</f>
        <v>-0.40088330651491766</v>
      </c>
      <c r="N643">
        <f>IF('Flight Input'!$AZ643,N642+M643*'Flight Input'!$AQ643,0)</f>
        <v>-0.57050717126350603</v>
      </c>
      <c r="O643">
        <f>IF('Flight Input'!$AZ643,N643*'Analysis raw'!$B$4+'Analysis raw'!$B$5,0)</f>
        <v>0.23497684464405733</v>
      </c>
      <c r="P643">
        <f>O643-'Flight Input'!$AE643</f>
        <v>-2.3023155355942682E-2</v>
      </c>
      <c r="R643">
        <f>IF('Flight Input'!$AZ643,R642+J643*'Flight Input'!$AQ643,0)</f>
        <v>-0.40088330651491766</v>
      </c>
      <c r="S643">
        <f>IF('Flight Input'!$AZ643,S642+R643*'Flight Input'!$AQ643,0)</f>
        <v>-0.57050717126350603</v>
      </c>
      <c r="T643">
        <f>IF('Flight Input'!$AZ643,S643*'Analysis raw'!$B$13+'Analysis raw'!$B$14,0)</f>
        <v>0.23497684464405733</v>
      </c>
      <c r="U643">
        <f>T643-'Flight Input'!$AE643</f>
        <v>-2.3023155355942682E-2</v>
      </c>
      <c r="W643">
        <f>IF('Flight Input'!$AZ643,W642+K643*'Flight Input'!$AQ643,0)</f>
        <v>-0.40088330651491766</v>
      </c>
      <c r="X643">
        <f>IF('Flight Input'!$AZ643,X642+W643*'Flight Input'!$AQ643,0)</f>
        <v>-0.57050717126350603</v>
      </c>
      <c r="Y643">
        <f>IF('Flight Input'!$AZ643,X643*'Analysis raw'!$B$19+'Analysis raw'!$B$20,0)</f>
        <v>0.23497684464405733</v>
      </c>
      <c r="Z643">
        <f>Y643-'Flight Input'!$AE643</f>
        <v>-2.3023155355942682E-2</v>
      </c>
      <c r="AB643">
        <f>IF('Flight Input'!$AZ643,INTEGRAL2(E643,$B643,AB642,'Analysis raw'!$B$24),0)</f>
        <v>-0.49827129386635677</v>
      </c>
      <c r="AC643">
        <f>IF('Flight Input'!$AZ643,INTEGRAL2(AB643,$B643,AC642,'Analysis raw'!$B$25),0)</f>
        <v>-0.6840931997042452</v>
      </c>
      <c r="AD643">
        <f>IF('Flight Input'!$AZ643,AC643*'Analysis raw'!$B$26+'Analysis raw'!$B$27,0)</f>
        <v>0.36499899213013204</v>
      </c>
      <c r="AE643">
        <f>AD643-'Flight Input'!$AE643</f>
        <v>0.10699899213013203</v>
      </c>
    </row>
    <row r="644" spans="1:31" x14ac:dyDescent="0.3">
      <c r="A644">
        <v>642</v>
      </c>
      <c r="B644">
        <f>'Flight Input'!T644</f>
        <v>13.81836499995552</v>
      </c>
      <c r="C644">
        <f>'Flight Input'!X644</f>
        <v>10.483229854199999</v>
      </c>
      <c r="E644">
        <f>C644-'Analysis raw'!$B$2</f>
        <v>0.6344382352657032</v>
      </c>
      <c r="F644">
        <f>IF('Flight Input'!$AS644,F643+E644*'Flight Input'!$AQ644,0)</f>
        <v>-0.37918241761331734</v>
      </c>
      <c r="G644">
        <f>IF('Flight Input'!$AZ644,G643+F644*'Flight Input'!$AQ644,0)</f>
        <v>-0.53935070446847377</v>
      </c>
      <c r="I644">
        <f>C644-'Analysis raw'!$B$3</f>
        <v>0.62509277372062222</v>
      </c>
      <c r="J644">
        <f>MEDIAN2(E644,'Analysis raw'!$B$12,2)</f>
        <v>0.6344382352657032</v>
      </c>
      <c r="K644">
        <f>AVERAGE2(E644,'Analysis raw'!$B$18,2)</f>
        <v>0.6344382352657032</v>
      </c>
      <c r="M644">
        <f>IF('Flight Input'!$AZ644,M643+E644*'Flight Input'!$AQ644,0)</f>
        <v>-0.38979332621182233</v>
      </c>
      <c r="N644">
        <f>IF('Flight Input'!$AZ644,N643+M644*'Flight Input'!$AQ644,0)</f>
        <v>-0.57732075857536902</v>
      </c>
      <c r="O644">
        <f>IF('Flight Input'!$AZ644,N644*'Analysis raw'!$B$4+'Analysis raw'!$B$5,0)</f>
        <v>0.23197886622683761</v>
      </c>
      <c r="P644">
        <f>O644-'Flight Input'!$AE644</f>
        <v>-2.4021133773162395E-2</v>
      </c>
      <c r="R644">
        <f>IF('Flight Input'!$AZ644,R643+J644*'Flight Input'!$AQ644,0)</f>
        <v>-0.38979332621182233</v>
      </c>
      <c r="S644">
        <f>IF('Flight Input'!$AZ644,S643+R644*'Flight Input'!$AQ644,0)</f>
        <v>-0.57732075857536902</v>
      </c>
      <c r="T644">
        <f>IF('Flight Input'!$AZ644,S644*'Analysis raw'!$B$13+'Analysis raw'!$B$14,0)</f>
        <v>0.23197886622683761</v>
      </c>
      <c r="U644">
        <f>T644-'Flight Input'!$AE644</f>
        <v>-2.4021133773162395E-2</v>
      </c>
      <c r="W644">
        <f>IF('Flight Input'!$AZ644,W643+K644*'Flight Input'!$AQ644,0)</f>
        <v>-0.38979332621182233</v>
      </c>
      <c r="X644">
        <f>IF('Flight Input'!$AZ644,X643+W644*'Flight Input'!$AQ644,0)</f>
        <v>-0.57732075857536902</v>
      </c>
      <c r="Y644">
        <f>IF('Flight Input'!$AZ644,X644*'Analysis raw'!$B$19+'Analysis raw'!$B$20,0)</f>
        <v>0.23197886622683761</v>
      </c>
      <c r="Z644">
        <f>Y644-'Flight Input'!$AE644</f>
        <v>-2.4021133773162395E-2</v>
      </c>
      <c r="AB644">
        <f>IF('Flight Input'!$AZ644,INTEGRAL2(E644,$B644,AB643,'Analysis raw'!$B$24),0)</f>
        <v>-0.48876492511104053</v>
      </c>
      <c r="AC644">
        <f>IF('Flight Input'!$AZ644,INTEGRAL2(AB644,$B644,AC643,'Analysis raw'!$B$25),0)</f>
        <v>-0.69263681055716808</v>
      </c>
      <c r="AD644">
        <f>IF('Flight Input'!$AZ644,AC644*'Analysis raw'!$B$26+'Analysis raw'!$B$27,0)</f>
        <v>0.36123980335484596</v>
      </c>
      <c r="AE644">
        <f>AD644-'Flight Input'!$AE644</f>
        <v>0.10523980335484595</v>
      </c>
    </row>
    <row r="645" spans="1:31" x14ac:dyDescent="0.3">
      <c r="A645">
        <v>643</v>
      </c>
      <c r="B645">
        <f>'Flight Input'!T645</f>
        <v>13.83857599995099</v>
      </c>
      <c r="C645">
        <f>'Flight Input'!X645</f>
        <v>10.648876184600001</v>
      </c>
      <c r="E645">
        <f>C645-'Analysis raw'!$B$2</f>
        <v>0.80008456566570452</v>
      </c>
      <c r="F645">
        <f>IF('Flight Input'!$AS645,F644+E645*'Flight Input'!$AQ645,0)</f>
        <v>-0.36301190846027215</v>
      </c>
      <c r="G645">
        <f>IF('Flight Input'!$AZ645,G644+F645*'Flight Input'!$AQ645,0)</f>
        <v>-0.54668753814871995</v>
      </c>
      <c r="I645">
        <f>C645-'Analysis raw'!$B$3</f>
        <v>0.79073910412062354</v>
      </c>
      <c r="J645">
        <f>MEDIAN2(E645,'Analysis raw'!$B$12,2)</f>
        <v>0.80008456566570452</v>
      </c>
      <c r="K645">
        <f>AVERAGE2(E645,'Analysis raw'!$B$18,2)</f>
        <v>0.80008456566570452</v>
      </c>
      <c r="M645">
        <f>IF('Flight Input'!$AZ645,M644+E645*'Flight Input'!$AQ645,0)</f>
        <v>-0.37362281705877715</v>
      </c>
      <c r="N645">
        <f>IF('Flight Input'!$AZ645,N644+M645*'Flight Input'!$AQ645,0)</f>
        <v>-0.58487204932925152</v>
      </c>
      <c r="O645">
        <f>IF('Flight Input'!$AZ645,N645*'Analysis raw'!$B$4+'Analysis raw'!$B$5,0)</f>
        <v>0.22865629829512929</v>
      </c>
      <c r="P645">
        <f>O645-'Flight Input'!$AE645</f>
        <v>-2.2343701704870711E-2</v>
      </c>
      <c r="R645">
        <f>IF('Flight Input'!$AZ645,R644+J645*'Flight Input'!$AQ645,0)</f>
        <v>-0.37362281705877715</v>
      </c>
      <c r="S645">
        <f>IF('Flight Input'!$AZ645,S644+R645*'Flight Input'!$AQ645,0)</f>
        <v>-0.58487204932925152</v>
      </c>
      <c r="T645">
        <f>IF('Flight Input'!$AZ645,S645*'Analysis raw'!$B$13+'Analysis raw'!$B$14,0)</f>
        <v>0.22865629829512929</v>
      </c>
      <c r="U645">
        <f>T645-'Flight Input'!$AE645</f>
        <v>-2.2343701704870711E-2</v>
      </c>
      <c r="W645">
        <f>IF('Flight Input'!$AZ645,W644+K645*'Flight Input'!$AQ645,0)</f>
        <v>-0.37362281705877715</v>
      </c>
      <c r="X645">
        <f>IF('Flight Input'!$AZ645,X644+W645*'Flight Input'!$AQ645,0)</f>
        <v>-0.58487204932925152</v>
      </c>
      <c r="Y645">
        <f>IF('Flight Input'!$AZ645,X645*'Analysis raw'!$B$19+'Analysis raw'!$B$20,0)</f>
        <v>0.22865629829512929</v>
      </c>
      <c r="Z645">
        <f>Y645-'Flight Input'!$AE645</f>
        <v>-2.2343701704870711E-2</v>
      </c>
      <c r="AB645">
        <f>IF('Flight Input'!$AZ645,INTEGRAL2(E645,$B645,AB644,'Analysis raw'!$B$24),0)</f>
        <v>-0.47774140994713571</v>
      </c>
      <c r="AC645">
        <f>IF('Flight Input'!$AZ645,INTEGRAL2(AB645,$B645,AC644,'Analysis raw'!$B$25),0)</f>
        <v>-0.70229244219144549</v>
      </c>
      <c r="AD645">
        <f>IF('Flight Input'!$AZ645,AC645*'Analysis raw'!$B$26+'Analysis raw'!$B$27,0)</f>
        <v>0.3569913254357639</v>
      </c>
      <c r="AE645">
        <f>AD645-'Flight Input'!$AE645</f>
        <v>0.10599132543576389</v>
      </c>
    </row>
    <row r="646" spans="1:31" x14ac:dyDescent="0.3">
      <c r="A646">
        <v>644</v>
      </c>
      <c r="B646">
        <f>'Flight Input'!T646</f>
        <v>13.860917999991216</v>
      </c>
      <c r="C646">
        <f>'Flight Input'!X646</f>
        <v>10.65296537</v>
      </c>
      <c r="E646">
        <f>C646-'Analysis raw'!$B$2</f>
        <v>0.80417375106570432</v>
      </c>
      <c r="F646">
        <f>IF('Flight Input'!$AS646,F645+E646*'Flight Input'!$AQ646,0)</f>
        <v>-0.34504505848161376</v>
      </c>
      <c r="G646">
        <f>IF('Flight Input'!$AZ646,G645+F646*'Flight Input'!$AQ646,0)</f>
        <v>-0.55439653485919582</v>
      </c>
      <c r="I646">
        <f>C646-'Analysis raw'!$B$3</f>
        <v>0.79482828952062334</v>
      </c>
      <c r="J646">
        <f>MEDIAN2(E646,'Analysis raw'!$B$12,2)</f>
        <v>0.80417375106570432</v>
      </c>
      <c r="K646">
        <f>AVERAGE2(E646,'Analysis raw'!$B$18,2)</f>
        <v>0.80417375106570432</v>
      </c>
      <c r="M646">
        <f>IF('Flight Input'!$AZ646,M645+E646*'Flight Input'!$AQ646,0)</f>
        <v>-0.35565596708011876</v>
      </c>
      <c r="N646">
        <f>IF('Flight Input'!$AZ646,N645+M646*'Flight Input'!$AQ646,0)</f>
        <v>-0.59281811496006209</v>
      </c>
      <c r="O646">
        <f>IF('Flight Input'!$AZ646,N646*'Analysis raw'!$B$4+'Analysis raw'!$B$5,0)</f>
        <v>0.22516002941757268</v>
      </c>
      <c r="P646">
        <f>O646-'Flight Input'!$AE646</f>
        <v>-2.3839970582427317E-2</v>
      </c>
      <c r="R646">
        <f>IF('Flight Input'!$AZ646,R645+J646*'Flight Input'!$AQ646,0)</f>
        <v>-0.35565596708011876</v>
      </c>
      <c r="S646">
        <f>IF('Flight Input'!$AZ646,S645+R646*'Flight Input'!$AQ646,0)</f>
        <v>-0.59281811496006209</v>
      </c>
      <c r="T646">
        <f>IF('Flight Input'!$AZ646,S646*'Analysis raw'!$B$13+'Analysis raw'!$B$14,0)</f>
        <v>0.22516002941757268</v>
      </c>
      <c r="U646">
        <f>T646-'Flight Input'!$AE646</f>
        <v>-2.3839970582427317E-2</v>
      </c>
      <c r="W646">
        <f>IF('Flight Input'!$AZ646,W645+K646*'Flight Input'!$AQ646,0)</f>
        <v>-0.35565596708011876</v>
      </c>
      <c r="X646">
        <f>IF('Flight Input'!$AZ646,X645+W646*'Flight Input'!$AQ646,0)</f>
        <v>-0.59281811496006209</v>
      </c>
      <c r="Y646">
        <f>IF('Flight Input'!$AZ646,X646*'Analysis raw'!$B$19+'Analysis raw'!$B$20,0)</f>
        <v>0.22516002941757268</v>
      </c>
      <c r="Z646">
        <f>Y646-'Flight Input'!$AE646</f>
        <v>-2.3839970582427317E-2</v>
      </c>
      <c r="AB646">
        <f>IF('Flight Input'!$AZ646,INTEGRAL2(E646,$B646,AB645,'Analysis raw'!$B$24),0)</f>
        <v>-0.45988950081650243</v>
      </c>
      <c r="AC646">
        <f>IF('Flight Input'!$AZ646,INTEGRAL2(AB646,$B646,AC645,'Analysis raw'!$B$25),0)</f>
        <v>-0.71256729343718717</v>
      </c>
      <c r="AD646">
        <f>IF('Flight Input'!$AZ646,AC646*'Analysis raw'!$B$26+'Analysis raw'!$B$27,0)</f>
        <v>0.3524703908876376</v>
      </c>
      <c r="AE646">
        <f>AD646-'Flight Input'!$AE646</f>
        <v>0.1034703908876376</v>
      </c>
    </row>
    <row r="647" spans="1:31" x14ac:dyDescent="0.3">
      <c r="A647">
        <v>645</v>
      </c>
      <c r="B647">
        <f>'Flight Input'!T647</f>
        <v>13.882851999951527</v>
      </c>
      <c r="C647">
        <f>'Flight Input'!X647</f>
        <v>10.794939533599999</v>
      </c>
      <c r="E647">
        <f>C647-'Analysis raw'!$B$2</f>
        <v>0.94614791466570303</v>
      </c>
      <c r="F647">
        <f>IF('Flight Input'!$AS647,F646+E647*'Flight Input'!$AQ647,0)</f>
        <v>-0.32429225015888813</v>
      </c>
      <c r="G647">
        <f>IF('Flight Input'!$AZ647,G646+F647*'Flight Input'!$AQ647,0)</f>
        <v>-0.56150956106131</v>
      </c>
      <c r="I647">
        <f>C647-'Analysis raw'!$B$3</f>
        <v>0.93680245312062205</v>
      </c>
      <c r="J647">
        <f>MEDIAN2(E647,'Analysis raw'!$B$12,2)</f>
        <v>0.94614791466570303</v>
      </c>
      <c r="K647">
        <f>AVERAGE2(E647,'Analysis raw'!$B$18,2)</f>
        <v>0.94614791466570303</v>
      </c>
      <c r="M647">
        <f>IF('Flight Input'!$AZ647,M646+E647*'Flight Input'!$AQ647,0)</f>
        <v>-0.33490315875739313</v>
      </c>
      <c r="N647">
        <f>IF('Flight Input'!$AZ647,N646+M647*'Flight Input'!$AQ647,0)</f>
        <v>-0.60016388083095473</v>
      </c>
      <c r="O647">
        <f>IF('Flight Input'!$AZ647,N647*'Analysis raw'!$B$4+'Analysis raw'!$B$5,0)</f>
        <v>0.22192789243437988</v>
      </c>
      <c r="P647">
        <f>O647-'Flight Input'!$AE647</f>
        <v>-2.2072107565620114E-2</v>
      </c>
      <c r="R647">
        <f>IF('Flight Input'!$AZ647,R646+J647*'Flight Input'!$AQ647,0)</f>
        <v>-0.33490315875739313</v>
      </c>
      <c r="S647">
        <f>IF('Flight Input'!$AZ647,S646+R647*'Flight Input'!$AQ647,0)</f>
        <v>-0.60016388083095473</v>
      </c>
      <c r="T647">
        <f>IF('Flight Input'!$AZ647,S647*'Analysis raw'!$B$13+'Analysis raw'!$B$14,0)</f>
        <v>0.22192789243437988</v>
      </c>
      <c r="U647">
        <f>T647-'Flight Input'!$AE647</f>
        <v>-2.2072107565620114E-2</v>
      </c>
      <c r="W647">
        <f>IF('Flight Input'!$AZ647,W646+K647*'Flight Input'!$AQ647,0)</f>
        <v>-0.33490315875739313</v>
      </c>
      <c r="X647">
        <f>IF('Flight Input'!$AZ647,X646+W647*'Flight Input'!$AQ647,0)</f>
        <v>-0.60016388083095473</v>
      </c>
      <c r="Y647">
        <f>IF('Flight Input'!$AZ647,X647*'Analysis raw'!$B$19+'Analysis raw'!$B$20,0)</f>
        <v>0.22192789243437988</v>
      </c>
      <c r="Z647">
        <f>Y647-'Flight Input'!$AE647</f>
        <v>-2.2072107565620114E-2</v>
      </c>
      <c r="AB647">
        <f>IF('Flight Input'!$AZ647,INTEGRAL2(E647,$B647,AB646,'Analysis raw'!$B$24),0)</f>
        <v>-0.44320160427011179</v>
      </c>
      <c r="AC647">
        <f>IF('Flight Input'!$AZ647,INTEGRAL2(AB647,$B647,AC646,'Analysis raw'!$B$25),0)</f>
        <v>-0.72228847740765745</v>
      </c>
      <c r="AD647">
        <f>IF('Flight Input'!$AZ647,AC647*'Analysis raw'!$B$26+'Analysis raw'!$B$27,0)</f>
        <v>0.34819306994063065</v>
      </c>
      <c r="AE647">
        <f>AD647-'Flight Input'!$AE647</f>
        <v>0.10419306994063066</v>
      </c>
    </row>
    <row r="648" spans="1:31" x14ac:dyDescent="0.3">
      <c r="A648">
        <v>646</v>
      </c>
      <c r="B648">
        <f>'Flight Input'!T648</f>
        <v>13.893901000032201</v>
      </c>
      <c r="C648">
        <f>'Flight Input'!X648</f>
        <v>10.852913788</v>
      </c>
      <c r="E648">
        <f>C648-'Analysis raw'!$B$2</f>
        <v>1.0041221690657043</v>
      </c>
      <c r="F648">
        <f>IF('Flight Input'!$AS648,F647+E648*'Flight Input'!$AQ648,0)</f>
        <v>-0.31319770423187371</v>
      </c>
      <c r="G648">
        <f>IF('Flight Input'!$AZ648,G647+F648*'Flight Input'!$AQ648,0)</f>
        <v>-0.56497008252063519</v>
      </c>
      <c r="I648">
        <f>C648-'Analysis raw'!$B$3</f>
        <v>0.9947767075206233</v>
      </c>
      <c r="J648">
        <f>MEDIAN2(E648,'Analysis raw'!$B$12,2)</f>
        <v>1.0041221690657043</v>
      </c>
      <c r="K648">
        <f>AVERAGE2(E648,'Analysis raw'!$B$18,2)</f>
        <v>1.0041221690657043</v>
      </c>
      <c r="M648">
        <f>IF('Flight Input'!$AZ648,M647+E648*'Flight Input'!$AQ648,0)</f>
        <v>-0.32380861283037871</v>
      </c>
      <c r="N648">
        <f>IF('Flight Input'!$AZ648,N647+M648*'Flight Input'!$AQ648,0)</f>
        <v>-0.60374164222024085</v>
      </c>
      <c r="O648">
        <f>IF('Flight Input'!$AZ648,N648*'Analysis raw'!$B$4+'Analysis raw'!$B$5,0)</f>
        <v>0.22035367742309403</v>
      </c>
      <c r="P648">
        <f>O648-'Flight Input'!$AE648</f>
        <v>-2.3646322576905965E-2</v>
      </c>
      <c r="R648">
        <f>IF('Flight Input'!$AZ648,R647+J648*'Flight Input'!$AQ648,0)</f>
        <v>-0.32380861283037871</v>
      </c>
      <c r="S648">
        <f>IF('Flight Input'!$AZ648,S647+R648*'Flight Input'!$AQ648,0)</f>
        <v>-0.60374164222024085</v>
      </c>
      <c r="T648">
        <f>IF('Flight Input'!$AZ648,S648*'Analysis raw'!$B$13+'Analysis raw'!$B$14,0)</f>
        <v>0.22035367742309403</v>
      </c>
      <c r="U648">
        <f>T648-'Flight Input'!$AE648</f>
        <v>-2.3646322576905965E-2</v>
      </c>
      <c r="W648">
        <f>IF('Flight Input'!$AZ648,W647+K648*'Flight Input'!$AQ648,0)</f>
        <v>-0.32380861283037871</v>
      </c>
      <c r="X648">
        <f>IF('Flight Input'!$AZ648,X647+W648*'Flight Input'!$AQ648,0)</f>
        <v>-0.60374164222024085</v>
      </c>
      <c r="Y648">
        <f>IF('Flight Input'!$AZ648,X648*'Analysis raw'!$B$19+'Analysis raw'!$B$20,0)</f>
        <v>0.22035367742309403</v>
      </c>
      <c r="Z648">
        <f>Y648-'Flight Input'!$AE648</f>
        <v>-2.3646322576905965E-2</v>
      </c>
      <c r="AB648">
        <f>IF('Flight Input'!$AZ648,INTEGRAL2(E648,$B648,AB647,'Analysis raw'!$B$24),0)</f>
        <v>-0.43540218292426913</v>
      </c>
      <c r="AC648">
        <f>IF('Flight Input'!$AZ648,INTEGRAL2(AB648,$B648,AC647,'Analysis raw'!$B$25),0)</f>
        <v>-0.72709923616191374</v>
      </c>
      <c r="AD648">
        <f>IF('Flight Input'!$AZ648,AC648*'Analysis raw'!$B$26+'Analysis raw'!$B$27,0)</f>
        <v>0.34607633608875787</v>
      </c>
      <c r="AE648">
        <f>AD648-'Flight Input'!$AE648</f>
        <v>0.10207633608875788</v>
      </c>
    </row>
    <row r="649" spans="1:31" x14ac:dyDescent="0.3">
      <c r="A649">
        <v>647</v>
      </c>
      <c r="B649">
        <f>'Flight Input'!T649</f>
        <v>13.919747999985702</v>
      </c>
      <c r="C649">
        <f>'Flight Input'!X649</f>
        <v>10.642570798000001</v>
      </c>
      <c r="E649">
        <f>C649-'Analysis raw'!$B$2</f>
        <v>0.79377917906570516</v>
      </c>
      <c r="F649">
        <f>IF('Flight Input'!$AS649,F648+E649*'Flight Input'!$AQ649,0)</f>
        <v>-0.29268089382747242</v>
      </c>
      <c r="G649">
        <f>IF('Flight Input'!$AZ649,G648+F649*'Flight Input'!$AQ649,0)</f>
        <v>-0.57253500556978443</v>
      </c>
      <c r="I649">
        <f>C649-'Analysis raw'!$B$3</f>
        <v>0.78443371752062419</v>
      </c>
      <c r="J649">
        <f>MEDIAN2(E649,'Analysis raw'!$B$12,2)</f>
        <v>0.79377917906570516</v>
      </c>
      <c r="K649">
        <f>AVERAGE2(E649,'Analysis raw'!$B$18,2)</f>
        <v>0.79377917906570516</v>
      </c>
      <c r="M649">
        <f>IF('Flight Input'!$AZ649,M648+E649*'Flight Input'!$AQ649,0)</f>
        <v>-0.30329180242597742</v>
      </c>
      <c r="N649">
        <f>IF('Flight Input'!$AZ649,N648+M649*'Flight Input'!$AQ649,0)</f>
        <v>-0.61158082542344228</v>
      </c>
      <c r="O649">
        <f>IF('Flight Input'!$AZ649,N649*'Analysis raw'!$B$4+'Analysis raw'!$B$5,0)</f>
        <v>0.21690443681368538</v>
      </c>
      <c r="P649">
        <f>O649-'Flight Input'!$AE649</f>
        <v>-2.2095563186314615E-2</v>
      </c>
      <c r="R649">
        <f>IF('Flight Input'!$AZ649,R648+J649*'Flight Input'!$AQ649,0)</f>
        <v>-0.30329180242597742</v>
      </c>
      <c r="S649">
        <f>IF('Flight Input'!$AZ649,S648+R649*'Flight Input'!$AQ649,0)</f>
        <v>-0.61158082542344228</v>
      </c>
      <c r="T649">
        <f>IF('Flight Input'!$AZ649,S649*'Analysis raw'!$B$13+'Analysis raw'!$B$14,0)</f>
        <v>0.21690443681368538</v>
      </c>
      <c r="U649">
        <f>T649-'Flight Input'!$AE649</f>
        <v>-2.2095563186314615E-2</v>
      </c>
      <c r="W649">
        <f>IF('Flight Input'!$AZ649,W648+K649*'Flight Input'!$AQ649,0)</f>
        <v>-0.30329180242597742</v>
      </c>
      <c r="X649">
        <f>IF('Flight Input'!$AZ649,X648+W649*'Flight Input'!$AQ649,0)</f>
        <v>-0.61158082542344228</v>
      </c>
      <c r="Y649">
        <f>IF('Flight Input'!$AZ649,X649*'Analysis raw'!$B$19+'Analysis raw'!$B$20,0)</f>
        <v>0.21690443681368538</v>
      </c>
      <c r="Z649">
        <f>Y649-'Flight Input'!$AE649</f>
        <v>-2.2095563186314615E-2</v>
      </c>
      <c r="AB649">
        <f>IF('Flight Input'!$AZ649,INTEGRAL2(E649,$B649,AB648,'Analysis raw'!$B$24),0)</f>
        <v>-0.40977470598380406</v>
      </c>
      <c r="AC649">
        <f>IF('Flight Input'!$AZ649,INTEGRAL2(AB649,$B649,AC648,'Analysis raw'!$B$25),0)</f>
        <v>-0.73769068296842299</v>
      </c>
      <c r="AD649">
        <f>IF('Flight Input'!$AZ649,AC649*'Analysis raw'!$B$26+'Analysis raw'!$B$27,0)</f>
        <v>0.34141609949389379</v>
      </c>
      <c r="AE649">
        <f>AD649-'Flight Input'!$AE649</f>
        <v>0.1024160994938938</v>
      </c>
    </row>
    <row r="650" spans="1:31" x14ac:dyDescent="0.3">
      <c r="A650">
        <v>648</v>
      </c>
      <c r="B650">
        <f>'Flight Input'!T650</f>
        <v>13.941151999984868</v>
      </c>
      <c r="C650">
        <f>'Flight Input'!X650</f>
        <v>10.6133875468</v>
      </c>
      <c r="E650">
        <f>C650-'Analysis raw'!$B$2</f>
        <v>0.76459592786570418</v>
      </c>
      <c r="F650">
        <f>IF('Flight Input'!$AS650,F649+E650*'Flight Input'!$AQ650,0)</f>
        <v>-0.27631548258807292</v>
      </c>
      <c r="G650">
        <f>IF('Flight Input'!$AZ650,G649+F650*'Flight Input'!$AQ650,0)</f>
        <v>-0.57844926215886894</v>
      </c>
      <c r="I650">
        <f>C650-'Analysis raw'!$B$3</f>
        <v>0.7552504663206232</v>
      </c>
      <c r="J650">
        <f>MEDIAN2(E650,'Analysis raw'!$B$12,2)</f>
        <v>0.76459592786570418</v>
      </c>
      <c r="K650">
        <f>AVERAGE2(E650,'Analysis raw'!$B$18,2)</f>
        <v>0.76459592786570418</v>
      </c>
      <c r="M650">
        <f>IF('Flight Input'!$AZ650,M649+E650*'Flight Input'!$AQ650,0)</f>
        <v>-0.28692639118657792</v>
      </c>
      <c r="N650">
        <f>IF('Flight Input'!$AZ650,N649+M650*'Flight Input'!$AQ650,0)</f>
        <v>-0.61772219790016036</v>
      </c>
      <c r="O650">
        <f>IF('Flight Input'!$AZ650,N650*'Analysis raw'!$B$4+'Analysis raw'!$B$5,0)</f>
        <v>0.21420223292392943</v>
      </c>
      <c r="P650">
        <f>O650-'Flight Input'!$AE650</f>
        <v>-2.4797767076070565E-2</v>
      </c>
      <c r="R650">
        <f>IF('Flight Input'!$AZ650,R649+J650*'Flight Input'!$AQ650,0)</f>
        <v>-0.28692639118657792</v>
      </c>
      <c r="S650">
        <f>IF('Flight Input'!$AZ650,S649+R650*'Flight Input'!$AQ650,0)</f>
        <v>-0.61772219790016036</v>
      </c>
      <c r="T650">
        <f>IF('Flight Input'!$AZ650,S650*'Analysis raw'!$B$13+'Analysis raw'!$B$14,0)</f>
        <v>0.21420223292392943</v>
      </c>
      <c r="U650">
        <f>T650-'Flight Input'!$AE650</f>
        <v>-2.4797767076070565E-2</v>
      </c>
      <c r="W650">
        <f>IF('Flight Input'!$AZ650,W649+K650*'Flight Input'!$AQ650,0)</f>
        <v>-0.28692639118657792</v>
      </c>
      <c r="X650">
        <f>IF('Flight Input'!$AZ650,X649+W650*'Flight Input'!$AQ650,0)</f>
        <v>-0.61772219790016036</v>
      </c>
      <c r="Y650">
        <f>IF('Flight Input'!$AZ650,X650*'Analysis raw'!$B$19+'Analysis raw'!$B$20,0)</f>
        <v>0.21420223292392943</v>
      </c>
      <c r="Z650">
        <f>Y650-'Flight Input'!$AE650</f>
        <v>-2.4797767076070565E-2</v>
      </c>
      <c r="AB650">
        <f>IF('Flight Input'!$AZ650,INTEGRAL2(E650,$B650,AB649,'Analysis raw'!$B$24),0)</f>
        <v>-0.39255304910086525</v>
      </c>
      <c r="AC650">
        <f>IF('Flight Input'!$AZ650,INTEGRAL2(AB650,$B650,AC649,'Analysis raw'!$B$25),0)</f>
        <v>-0.74609288843105037</v>
      </c>
      <c r="AD650">
        <f>IF('Flight Input'!$AZ650,AC650*'Analysis raw'!$B$26+'Analysis raw'!$B$27,0)</f>
        <v>0.33771912909033774</v>
      </c>
      <c r="AE650">
        <f>AD650-'Flight Input'!$AE650</f>
        <v>9.8719129090337754E-2</v>
      </c>
    </row>
    <row r="651" spans="1:31" x14ac:dyDescent="0.3">
      <c r="A651">
        <v>649</v>
      </c>
      <c r="B651">
        <f>'Flight Input'!T651</f>
        <v>13.960019999998622</v>
      </c>
      <c r="C651">
        <f>'Flight Input'!X651</f>
        <v>10.823907048400001</v>
      </c>
      <c r="E651">
        <f>C651-'Analysis raw'!$B$2</f>
        <v>0.97511542946570451</v>
      </c>
      <c r="F651">
        <f>IF('Flight Input'!$AS651,F650+E651*'Flight Input'!$AQ651,0)</f>
        <v>-0.25791700465150247</v>
      </c>
      <c r="G651">
        <f>IF('Flight Input'!$AZ651,G650+F651*'Flight Input'!$AQ651,0)</f>
        <v>-0.58331564020618076</v>
      </c>
      <c r="I651">
        <f>C651-'Analysis raw'!$B$3</f>
        <v>0.96576996792062353</v>
      </c>
      <c r="J651">
        <f>MEDIAN2(E651,'Analysis raw'!$B$12,2)</f>
        <v>0.97511542946570451</v>
      </c>
      <c r="K651">
        <f>AVERAGE2(E651,'Analysis raw'!$B$18,2)</f>
        <v>0.97511542946570451</v>
      </c>
      <c r="M651">
        <f>IF('Flight Input'!$AZ651,M650+E651*'Flight Input'!$AQ651,0)</f>
        <v>-0.26852791325000747</v>
      </c>
      <c r="N651">
        <f>IF('Flight Input'!$AZ651,N650+M651*'Flight Input'!$AQ651,0)</f>
        <v>-0.62278878257105474</v>
      </c>
      <c r="O651">
        <f>IF('Flight Input'!$AZ651,N651*'Analysis raw'!$B$4+'Analysis raw'!$B$5,0)</f>
        <v>0.21197293566873587</v>
      </c>
      <c r="P651">
        <f>O651-'Flight Input'!$AE651</f>
        <v>-2.4027064331264114E-2</v>
      </c>
      <c r="R651">
        <f>IF('Flight Input'!$AZ651,R650+J651*'Flight Input'!$AQ651,0)</f>
        <v>-0.26852791325000747</v>
      </c>
      <c r="S651">
        <f>IF('Flight Input'!$AZ651,S650+R651*'Flight Input'!$AQ651,0)</f>
        <v>-0.62278878257105474</v>
      </c>
      <c r="T651">
        <f>IF('Flight Input'!$AZ651,S651*'Analysis raw'!$B$13+'Analysis raw'!$B$14,0)</f>
        <v>0.21197293566873587</v>
      </c>
      <c r="U651">
        <f>T651-'Flight Input'!$AE651</f>
        <v>-2.4027064331264114E-2</v>
      </c>
      <c r="W651">
        <f>IF('Flight Input'!$AZ651,W650+K651*'Flight Input'!$AQ651,0)</f>
        <v>-0.26852791325000747</v>
      </c>
      <c r="X651">
        <f>IF('Flight Input'!$AZ651,X650+W651*'Flight Input'!$AQ651,0)</f>
        <v>-0.62278878257105474</v>
      </c>
      <c r="Y651">
        <f>IF('Flight Input'!$AZ651,X651*'Analysis raw'!$B$19+'Analysis raw'!$B$20,0)</f>
        <v>0.21197293566873587</v>
      </c>
      <c r="Z651">
        <f>Y651-'Flight Input'!$AE651</f>
        <v>-2.4027064331264114E-2</v>
      </c>
      <c r="AB651">
        <f>IF('Flight Input'!$AZ651,INTEGRAL2(E651,$B651,AB650,'Analysis raw'!$B$24),0)</f>
        <v>-0.38116147422282937</v>
      </c>
      <c r="AC651">
        <f>IF('Flight Input'!$AZ651,INTEGRAL2(AB651,$B651,AC650,'Analysis raw'!$B$25),0)</f>
        <v>-0.75328464313192911</v>
      </c>
      <c r="AD651">
        <f>IF('Flight Input'!$AZ651,AC651*'Analysis raw'!$B$26+'Analysis raw'!$B$27,0)</f>
        <v>0.33455475702195109</v>
      </c>
      <c r="AE651">
        <f>AD651-'Flight Input'!$AE651</f>
        <v>9.85547570219511E-2</v>
      </c>
    </row>
    <row r="652" spans="1:31" x14ac:dyDescent="0.3">
      <c r="A652">
        <v>650</v>
      </c>
      <c r="B652">
        <f>'Flight Input'!T652</f>
        <v>13.979615999967791</v>
      </c>
      <c r="C652">
        <f>'Flight Input'!X652</f>
        <v>10.840185340400001</v>
      </c>
      <c r="E652">
        <f>C652-'Analysis raw'!$B$2</f>
        <v>0.99139372146570537</v>
      </c>
      <c r="F652">
        <f>IF('Flight Input'!$AS652,F651+E652*'Flight Input'!$AQ652,0)</f>
        <v>-0.23848965331622568</v>
      </c>
      <c r="G652">
        <f>IF('Flight Input'!$AZ652,G651+F652*'Flight Input'!$AQ652,0)</f>
        <v>-0.58798908344521272</v>
      </c>
      <c r="I652">
        <f>C652-'Analysis raw'!$B$3</f>
        <v>0.98204825992062439</v>
      </c>
      <c r="J652">
        <f>MEDIAN2(E652,'Analysis raw'!$B$12,2)</f>
        <v>0.99139372146570537</v>
      </c>
      <c r="K652">
        <f>AVERAGE2(E652,'Analysis raw'!$B$18,2)</f>
        <v>0.99139372146570537</v>
      </c>
      <c r="M652">
        <f>IF('Flight Input'!$AZ652,M651+E652*'Flight Input'!$AQ652,0)</f>
        <v>-0.24910056191473068</v>
      </c>
      <c r="N652">
        <f>IF('Flight Input'!$AZ652,N651+M652*'Flight Input'!$AQ652,0)</f>
        <v>-0.62767015717465591</v>
      </c>
      <c r="O652">
        <f>IF('Flight Input'!$AZ652,N652*'Analysis raw'!$B$4+'Analysis raw'!$B$5,0)</f>
        <v>0.20982513084315141</v>
      </c>
      <c r="P652">
        <f>O652-'Flight Input'!$AE652</f>
        <v>-2.5174869156848578E-2</v>
      </c>
      <c r="R652">
        <f>IF('Flight Input'!$AZ652,R651+J652*'Flight Input'!$AQ652,0)</f>
        <v>-0.24910056191473068</v>
      </c>
      <c r="S652">
        <f>IF('Flight Input'!$AZ652,S651+R652*'Flight Input'!$AQ652,0)</f>
        <v>-0.62767015717465591</v>
      </c>
      <c r="T652">
        <f>IF('Flight Input'!$AZ652,S652*'Analysis raw'!$B$13+'Analysis raw'!$B$14,0)</f>
        <v>0.20982513084315141</v>
      </c>
      <c r="U652">
        <f>T652-'Flight Input'!$AE652</f>
        <v>-2.5174869156848578E-2</v>
      </c>
      <c r="W652">
        <f>IF('Flight Input'!$AZ652,W651+K652*'Flight Input'!$AQ652,0)</f>
        <v>-0.24910056191473068</v>
      </c>
      <c r="X652">
        <f>IF('Flight Input'!$AZ652,X651+W652*'Flight Input'!$AQ652,0)</f>
        <v>-0.62767015717465591</v>
      </c>
      <c r="Y652">
        <f>IF('Flight Input'!$AZ652,X652*'Analysis raw'!$B$19+'Analysis raw'!$B$20,0)</f>
        <v>0.20982513084315141</v>
      </c>
      <c r="Z652">
        <f>Y652-'Flight Input'!$AE652</f>
        <v>-2.5174869156848578E-2</v>
      </c>
      <c r="AB652">
        <f>IF('Flight Input'!$AZ652,INTEGRAL2(E652,$B652,AB651,'Analysis raw'!$B$24),0)</f>
        <v>-0.36225579911699146</v>
      </c>
      <c r="AC652">
        <f>IF('Flight Input'!$AZ652,INTEGRAL2(AB652,$B652,AC651,'Analysis raw'!$B$25),0)</f>
        <v>-0.76038340776025715</v>
      </c>
      <c r="AD652">
        <f>IF('Flight Input'!$AZ652,AC652*'Analysis raw'!$B$26+'Analysis raw'!$B$27,0)</f>
        <v>0.33143130058548675</v>
      </c>
      <c r="AE652">
        <f>AD652-'Flight Input'!$AE652</f>
        <v>9.6431300585486768E-2</v>
      </c>
    </row>
    <row r="653" spans="1:31" x14ac:dyDescent="0.3">
      <c r="A653">
        <v>651</v>
      </c>
      <c r="B653">
        <f>'Flight Input'!T653</f>
        <v>13.996159999980591</v>
      </c>
      <c r="C653">
        <f>'Flight Input'!X653</f>
        <v>10.6892777286</v>
      </c>
      <c r="E653">
        <f>C653-'Analysis raw'!$B$2</f>
        <v>0.84048610966570436</v>
      </c>
      <c r="F653">
        <f>IF('Flight Input'!$AS653,F652+E653*'Flight Input'!$AQ653,0)</f>
        <v>-0.22458465110715797</v>
      </c>
      <c r="G653">
        <f>IF('Flight Input'!$AZ653,G652+F653*'Flight Input'!$AQ653,0)</f>
        <v>-0.59170461191600421</v>
      </c>
      <c r="I653">
        <f>C653-'Analysis raw'!$B$3</f>
        <v>0.83114064812062338</v>
      </c>
      <c r="J653">
        <f>MEDIAN2(E653,'Analysis raw'!$B$12,2)</f>
        <v>0.84048610966570436</v>
      </c>
      <c r="K653">
        <f>AVERAGE2(E653,'Analysis raw'!$B$18,2)</f>
        <v>0.84048610966570436</v>
      </c>
      <c r="M653">
        <f>IF('Flight Input'!$AZ653,M652+E653*'Flight Input'!$AQ653,0)</f>
        <v>-0.23519555970566297</v>
      </c>
      <c r="N653">
        <f>IF('Flight Input'!$AZ653,N652+M653*'Flight Input'!$AQ653,0)</f>
        <v>-0.6315612325174369</v>
      </c>
      <c r="O653">
        <f>IF('Flight Input'!$AZ653,N653*'Analysis raw'!$B$4+'Analysis raw'!$B$5,0)</f>
        <v>0.20811305769232774</v>
      </c>
      <c r="P653">
        <f>O653-'Flight Input'!$AE653</f>
        <v>-2.5886942307672273E-2</v>
      </c>
      <c r="R653">
        <f>IF('Flight Input'!$AZ653,R652+J653*'Flight Input'!$AQ653,0)</f>
        <v>-0.23519555970566297</v>
      </c>
      <c r="S653">
        <f>IF('Flight Input'!$AZ653,S652+R653*'Flight Input'!$AQ653,0)</f>
        <v>-0.6315612325174369</v>
      </c>
      <c r="T653">
        <f>IF('Flight Input'!$AZ653,S653*'Analysis raw'!$B$13+'Analysis raw'!$B$14,0)</f>
        <v>0.20811305769232774</v>
      </c>
      <c r="U653">
        <f>T653-'Flight Input'!$AE653</f>
        <v>-2.5886942307672273E-2</v>
      </c>
      <c r="W653">
        <f>IF('Flight Input'!$AZ653,W652+K653*'Flight Input'!$AQ653,0)</f>
        <v>-0.23519555970566297</v>
      </c>
      <c r="X653">
        <f>IF('Flight Input'!$AZ653,X652+W653*'Flight Input'!$AQ653,0)</f>
        <v>-0.6315612325174369</v>
      </c>
      <c r="Y653">
        <f>IF('Flight Input'!$AZ653,X653*'Analysis raw'!$B$19+'Analysis raw'!$B$20,0)</f>
        <v>0.20811305769232774</v>
      </c>
      <c r="Z653">
        <f>Y653-'Flight Input'!$AE653</f>
        <v>-2.5886942307672273E-2</v>
      </c>
      <c r="AB653">
        <f>IF('Flight Input'!$AZ653,INTEGRAL2(E653,$B653,AB652,'Analysis raw'!$B$24),0)</f>
        <v>-0.34262243737352599</v>
      </c>
      <c r="AC653">
        <f>IF('Flight Input'!$AZ653,INTEGRAL2(AB653,$B653,AC652,'Analysis raw'!$B$25),0)</f>
        <v>-0.76605175336855036</v>
      </c>
      <c r="AD653">
        <f>IF('Flight Input'!$AZ653,AC653*'Analysis raw'!$B$26+'Analysis raw'!$B$27,0)</f>
        <v>0.32893722851783774</v>
      </c>
      <c r="AE653">
        <f>AD653-'Flight Input'!$AE653</f>
        <v>9.493722851783773E-2</v>
      </c>
    </row>
    <row r="654" spans="1:31" x14ac:dyDescent="0.3">
      <c r="A654">
        <v>652</v>
      </c>
      <c r="B654">
        <f>'Flight Input'!T654</f>
        <v>14.014455999946222</v>
      </c>
      <c r="C654">
        <f>'Flight Input'!X654</f>
        <v>10.7811520164</v>
      </c>
      <c r="E654">
        <f>C654-'Analysis raw'!$B$2</f>
        <v>0.93236039746570398</v>
      </c>
      <c r="F654">
        <f>IF('Flight Input'!$AS654,F653+E654*'Flight Input'!$AQ654,0)</f>
        <v>-0.20752618530717024</v>
      </c>
      <c r="G654">
        <f>IF('Flight Input'!$AZ654,G653+F654*'Flight Input'!$AQ654,0)</f>
        <v>-0.59550151099525162</v>
      </c>
      <c r="I654">
        <f>C654-'Analysis raw'!$B$3</f>
        <v>0.923014935920623</v>
      </c>
      <c r="J654">
        <f>MEDIAN2(E654,'Analysis raw'!$B$12,2)</f>
        <v>0.93236039746570398</v>
      </c>
      <c r="K654">
        <f>AVERAGE2(E654,'Analysis raw'!$B$18,2)</f>
        <v>0.93236039746570398</v>
      </c>
      <c r="M654">
        <f>IF('Flight Input'!$AZ654,M653+E654*'Flight Input'!$AQ654,0)</f>
        <v>-0.21813709390567523</v>
      </c>
      <c r="N654">
        <f>IF('Flight Input'!$AZ654,N653+M654*'Flight Input'!$AQ654,0)</f>
        <v>-0.6355522687800379</v>
      </c>
      <c r="O654">
        <f>IF('Flight Input'!$AZ654,N654*'Analysis raw'!$B$4+'Analysis raw'!$B$5,0)</f>
        <v>0.20635700173678329</v>
      </c>
      <c r="P654">
        <f>O654-'Flight Input'!$AE654</f>
        <v>-2.7642998263216728E-2</v>
      </c>
      <c r="R654">
        <f>IF('Flight Input'!$AZ654,R653+J654*'Flight Input'!$AQ654,0)</f>
        <v>-0.21813709390567523</v>
      </c>
      <c r="S654">
        <f>IF('Flight Input'!$AZ654,S653+R654*'Flight Input'!$AQ654,0)</f>
        <v>-0.6355522687800379</v>
      </c>
      <c r="T654">
        <f>IF('Flight Input'!$AZ654,S654*'Analysis raw'!$B$13+'Analysis raw'!$B$14,0)</f>
        <v>0.20635700173678329</v>
      </c>
      <c r="U654">
        <f>T654-'Flight Input'!$AE654</f>
        <v>-2.7642998263216728E-2</v>
      </c>
      <c r="W654">
        <f>IF('Flight Input'!$AZ654,W653+K654*'Flight Input'!$AQ654,0)</f>
        <v>-0.21813709390567523</v>
      </c>
      <c r="X654">
        <f>IF('Flight Input'!$AZ654,X653+W654*'Flight Input'!$AQ654,0)</f>
        <v>-0.6355522687800379</v>
      </c>
      <c r="Y654">
        <f>IF('Flight Input'!$AZ654,X654*'Analysis raw'!$B$19+'Analysis raw'!$B$20,0)</f>
        <v>0.20635700173678329</v>
      </c>
      <c r="Z654">
        <f>Y654-'Flight Input'!$AE654</f>
        <v>-2.7642998263216728E-2</v>
      </c>
      <c r="AB654">
        <f>IF('Flight Input'!$AZ654,INTEGRAL2(E654,$B654,AB653,'Analysis raw'!$B$24),0)</f>
        <v>-0.32871750528838223</v>
      </c>
      <c r="AC654">
        <f>IF('Flight Input'!$AZ654,INTEGRAL2(AB654,$B654,AC653,'Analysis raw'!$B$25),0)</f>
        <v>-0.77206596883400869</v>
      </c>
      <c r="AD654">
        <f>IF('Flight Input'!$AZ654,AC654*'Analysis raw'!$B$26+'Analysis raw'!$B$27,0)</f>
        <v>0.32629097371303611</v>
      </c>
      <c r="AE654">
        <f>AD654-'Flight Input'!$AE654</f>
        <v>9.2290973713036101E-2</v>
      </c>
    </row>
    <row r="655" spans="1:31" x14ac:dyDescent="0.3">
      <c r="A655">
        <v>653</v>
      </c>
      <c r="B655">
        <f>'Flight Input'!T655</f>
        <v>14.034763999981806</v>
      </c>
      <c r="C655">
        <f>'Flight Input'!X655</f>
        <v>10.878959055200001</v>
      </c>
      <c r="E655">
        <f>C655-'Analysis raw'!$B$2</f>
        <v>1.0301674362657049</v>
      </c>
      <c r="F655">
        <f>IF('Flight Input'!$AS655,F654+E655*'Flight Input'!$AQ655,0)</f>
        <v>-0.18660554497482884</v>
      </c>
      <c r="G655">
        <f>IF('Flight Input'!$AZ655,G654+F655*'Flight Input'!$AQ655,0)</f>
        <v>-0.59929109640924061</v>
      </c>
      <c r="I655">
        <f>C655-'Analysis raw'!$B$3</f>
        <v>1.020821974720624</v>
      </c>
      <c r="J655">
        <f>MEDIAN2(E655,'Analysis raw'!$B$12,2)</f>
        <v>1.0301674362657049</v>
      </c>
      <c r="K655">
        <f>AVERAGE2(E655,'Analysis raw'!$B$18,2)</f>
        <v>1.0301674362657049</v>
      </c>
      <c r="M655">
        <f>IF('Flight Input'!$AZ655,M654+E655*'Flight Input'!$AQ655,0)</f>
        <v>-0.19721645357333384</v>
      </c>
      <c r="N655">
        <f>IF('Flight Input'!$AZ655,N654+M655*'Flight Input'!$AQ655,0)</f>
        <v>-0.63955734052622293</v>
      </c>
      <c r="O655">
        <f>IF('Flight Input'!$AZ655,N655*'Analysis raw'!$B$4+'Analysis raw'!$B$5,0)</f>
        <v>0.20459477016846189</v>
      </c>
      <c r="P655">
        <f>O655-'Flight Input'!$AE655</f>
        <v>-2.6405229831538118E-2</v>
      </c>
      <c r="R655">
        <f>IF('Flight Input'!$AZ655,R654+J655*'Flight Input'!$AQ655,0)</f>
        <v>-0.19721645357333384</v>
      </c>
      <c r="S655">
        <f>IF('Flight Input'!$AZ655,S654+R655*'Flight Input'!$AQ655,0)</f>
        <v>-0.63955734052622293</v>
      </c>
      <c r="T655">
        <f>IF('Flight Input'!$AZ655,S655*'Analysis raw'!$B$13+'Analysis raw'!$B$14,0)</f>
        <v>0.20459477016846189</v>
      </c>
      <c r="U655">
        <f>T655-'Flight Input'!$AE655</f>
        <v>-2.6405229831538118E-2</v>
      </c>
      <c r="W655">
        <f>IF('Flight Input'!$AZ655,W654+K655*'Flight Input'!$AQ655,0)</f>
        <v>-0.19721645357333384</v>
      </c>
      <c r="X655">
        <f>IF('Flight Input'!$AZ655,X654+W655*'Flight Input'!$AQ655,0)</f>
        <v>-0.63955734052622293</v>
      </c>
      <c r="Y655">
        <f>IF('Flight Input'!$AZ655,X655*'Analysis raw'!$B$19+'Analysis raw'!$B$20,0)</f>
        <v>0.20459477016846189</v>
      </c>
      <c r="Z655">
        <f>Y655-'Flight Input'!$AE655</f>
        <v>-2.6405229831538118E-2</v>
      </c>
      <c r="AB655">
        <f>IF('Flight Input'!$AZ655,INTEGRAL2(E655,$B655,AB654,'Analysis raw'!$B$24),0)</f>
        <v>-0.31082142770268134</v>
      </c>
      <c r="AC655">
        <f>IF('Flight Input'!$AZ655,INTEGRAL2(AB655,$B655,AC654,'Analysis raw'!$B$25),0)</f>
        <v>-0.77837813039885495</v>
      </c>
      <c r="AD655">
        <f>IF('Flight Input'!$AZ655,AC655*'Analysis raw'!$B$26+'Analysis raw'!$B$27,0)</f>
        <v>0.32351362262450373</v>
      </c>
      <c r="AE655">
        <f>AD655-'Flight Input'!$AE655</f>
        <v>9.2513622624503716E-2</v>
      </c>
    </row>
    <row r="656" spans="1:31" x14ac:dyDescent="0.3">
      <c r="A656">
        <v>654</v>
      </c>
      <c r="B656">
        <f>'Flight Input'!T656</f>
        <v>14.059989999979734</v>
      </c>
      <c r="C656">
        <f>'Flight Input'!X656</f>
        <v>10.7832701556</v>
      </c>
      <c r="E656">
        <f>C656-'Analysis raw'!$B$2</f>
        <v>0.93447853666570424</v>
      </c>
      <c r="F656">
        <f>IF('Flight Input'!$AS656,F655+E656*'Flight Input'!$AQ656,0)</f>
        <v>-0.16303238941083534</v>
      </c>
      <c r="G656">
        <f>IF('Flight Input'!$AZ656,G655+F656*'Flight Input'!$AQ656,0)</f>
        <v>-0.60340375146418068</v>
      </c>
      <c r="I656">
        <f>C656-'Analysis raw'!$B$3</f>
        <v>0.92513307512062326</v>
      </c>
      <c r="J656">
        <f>MEDIAN2(E656,'Analysis raw'!$B$12,2)</f>
        <v>0.93447853666570424</v>
      </c>
      <c r="K656">
        <f>AVERAGE2(E656,'Analysis raw'!$B$18,2)</f>
        <v>0.93447853666570424</v>
      </c>
      <c r="M656">
        <f>IF('Flight Input'!$AZ656,M655+E656*'Flight Input'!$AQ656,0)</f>
        <v>-0.17364329800934034</v>
      </c>
      <c r="N656">
        <f>IF('Flight Input'!$AZ656,N655+M656*'Flight Input'!$AQ656,0)</f>
        <v>-0.64393766636144689</v>
      </c>
      <c r="O656">
        <f>IF('Flight Input'!$AZ656,N656*'Analysis raw'!$B$4+'Analysis raw'!$B$5,0)</f>
        <v>0.20266742680096334</v>
      </c>
      <c r="P656">
        <f>O656-'Flight Input'!$AE656</f>
        <v>-2.6332573199036674E-2</v>
      </c>
      <c r="R656">
        <f>IF('Flight Input'!$AZ656,R655+J656*'Flight Input'!$AQ656,0)</f>
        <v>-0.17364329800934034</v>
      </c>
      <c r="S656">
        <f>IF('Flight Input'!$AZ656,S655+R656*'Flight Input'!$AQ656,0)</f>
        <v>-0.64393766636144689</v>
      </c>
      <c r="T656">
        <f>IF('Flight Input'!$AZ656,S656*'Analysis raw'!$B$13+'Analysis raw'!$B$14,0)</f>
        <v>0.20266742680096334</v>
      </c>
      <c r="U656">
        <f>T656-'Flight Input'!$AE656</f>
        <v>-2.6332573199036674E-2</v>
      </c>
      <c r="W656">
        <f>IF('Flight Input'!$AZ656,W655+K656*'Flight Input'!$AQ656,0)</f>
        <v>-0.17364329800934034</v>
      </c>
      <c r="X656">
        <f>IF('Flight Input'!$AZ656,X655+W656*'Flight Input'!$AQ656,0)</f>
        <v>-0.64393766636144689</v>
      </c>
      <c r="Y656">
        <f>IF('Flight Input'!$AZ656,X656*'Analysis raw'!$B$19+'Analysis raw'!$B$20,0)</f>
        <v>0.20266742680096334</v>
      </c>
      <c r="Z656">
        <f>Y656-'Flight Input'!$AE656</f>
        <v>-2.6332573199036674E-2</v>
      </c>
      <c r="AB656">
        <f>IF('Flight Input'!$AZ656,INTEGRAL2(E656,$B656,AB655,'Analysis raw'!$B$24),0)</f>
        <v>-0.28486610180039657</v>
      </c>
      <c r="AC656">
        <f>IF('Flight Input'!$AZ656,INTEGRAL2(AB656,$B656,AC655,'Analysis raw'!$B$25),0)</f>
        <v>-0.78556416268228169</v>
      </c>
      <c r="AD656">
        <f>IF('Flight Input'!$AZ656,AC656*'Analysis raw'!$B$26+'Analysis raw'!$B$27,0)</f>
        <v>0.32035176841979596</v>
      </c>
      <c r="AE656">
        <f>AD656-'Flight Input'!$AE656</f>
        <v>9.1351768419795948E-2</v>
      </c>
    </row>
    <row r="657" spans="1:31" x14ac:dyDescent="0.3">
      <c r="A657">
        <v>655</v>
      </c>
      <c r="B657">
        <f>'Flight Input'!T657</f>
        <v>14.080242000054568</v>
      </c>
      <c r="C657">
        <f>'Flight Input'!X657</f>
        <v>10.964420088200001</v>
      </c>
      <c r="E657">
        <f>C657-'Analysis raw'!$B$2</f>
        <v>1.1156284692657046</v>
      </c>
      <c r="F657">
        <f>IF('Flight Input'!$AS657,F656+E657*'Flight Input'!$AQ657,0)</f>
        <v>-0.14043868156777975</v>
      </c>
      <c r="G657">
        <f>IF('Flight Input'!$AZ657,G656+F657*'Flight Input'!$AQ657,0)</f>
        <v>-0.60624791565380087</v>
      </c>
      <c r="I657">
        <f>C657-'Analysis raw'!$B$3</f>
        <v>1.1062830077206236</v>
      </c>
      <c r="J657">
        <f>MEDIAN2(E657,'Analysis raw'!$B$12,2)</f>
        <v>1.1156284692657046</v>
      </c>
      <c r="K657">
        <f>AVERAGE2(E657,'Analysis raw'!$B$18,2)</f>
        <v>1.1156284692657046</v>
      </c>
      <c r="M657">
        <f>IF('Flight Input'!$AZ657,M656+E657*'Flight Input'!$AQ657,0)</f>
        <v>-0.15104959016628475</v>
      </c>
      <c r="N657">
        <f>IF('Flight Input'!$AZ657,N656+M657*'Flight Input'!$AQ657,0)</f>
        <v>-0.64699672267279806</v>
      </c>
      <c r="O657">
        <f>IF('Flight Input'!$AZ657,N657*'Analysis raw'!$B$4+'Analysis raw'!$B$5,0)</f>
        <v>0.20132144202396884</v>
      </c>
      <c r="P657">
        <f>O657-'Flight Input'!$AE657</f>
        <v>-2.5678557976031163E-2</v>
      </c>
      <c r="R657">
        <f>IF('Flight Input'!$AZ657,R656+J657*'Flight Input'!$AQ657,0)</f>
        <v>-0.15104959016628475</v>
      </c>
      <c r="S657">
        <f>IF('Flight Input'!$AZ657,S656+R657*'Flight Input'!$AQ657,0)</f>
        <v>-0.64699672267279806</v>
      </c>
      <c r="T657">
        <f>IF('Flight Input'!$AZ657,S657*'Analysis raw'!$B$13+'Analysis raw'!$B$14,0)</f>
        <v>0.20132144202396884</v>
      </c>
      <c r="U657">
        <f>T657-'Flight Input'!$AE657</f>
        <v>-2.5678557976031163E-2</v>
      </c>
      <c r="W657">
        <f>IF('Flight Input'!$AZ657,W656+K657*'Flight Input'!$AQ657,0)</f>
        <v>-0.15104959016628475</v>
      </c>
      <c r="X657">
        <f>IF('Flight Input'!$AZ657,X656+W657*'Flight Input'!$AQ657,0)</f>
        <v>-0.64699672267279806</v>
      </c>
      <c r="Y657">
        <f>IF('Flight Input'!$AZ657,X657*'Analysis raw'!$B$19+'Analysis raw'!$B$20,0)</f>
        <v>0.20132144202396884</v>
      </c>
      <c r="Z657">
        <f>Y657-'Flight Input'!$AE657</f>
        <v>-2.5678557976031163E-2</v>
      </c>
      <c r="AB657">
        <f>IF('Flight Input'!$AZ657,INTEGRAL2(E657,$B657,AB656,'Analysis raw'!$B$24),0)</f>
        <v>-0.26788972346812684</v>
      </c>
      <c r="AC657">
        <f>IF('Flight Input'!$AZ657,INTEGRAL2(AB657,$B657,AC656,'Analysis raw'!$B$25),0)</f>
        <v>-0.79098946538200532</v>
      </c>
      <c r="AD657">
        <f>IF('Flight Input'!$AZ657,AC657*'Analysis raw'!$B$26+'Analysis raw'!$B$27,0)</f>
        <v>0.31796463523191759</v>
      </c>
      <c r="AE657">
        <f>AD657-'Flight Input'!$AE657</f>
        <v>9.0964635231917584E-2</v>
      </c>
    </row>
    <row r="658" spans="1:31" x14ac:dyDescent="0.3">
      <c r="A658">
        <v>656</v>
      </c>
      <c r="B658">
        <f>'Flight Input'!T658</f>
        <v>14.096809000009671</v>
      </c>
      <c r="C658">
        <f>'Flight Input'!X658</f>
        <v>10.9865428754</v>
      </c>
      <c r="E658">
        <f>C658-'Analysis raw'!$B$2</f>
        <v>1.1377512564657035</v>
      </c>
      <c r="F658">
        <f>IF('Flight Input'!$AS658,F657+E658*'Flight Input'!$AQ658,0)</f>
        <v>-0.12158955655299428</v>
      </c>
      <c r="G658">
        <f>IF('Flight Input'!$AZ658,G657+F658*'Flight Input'!$AQ658,0)</f>
        <v>-0.60826228983175534</v>
      </c>
      <c r="I658">
        <f>C658-'Analysis raw'!$B$3</f>
        <v>1.1284057949206225</v>
      </c>
      <c r="J658">
        <f>MEDIAN2(E658,'Analysis raw'!$B$12,2)</f>
        <v>1.1377512564657035</v>
      </c>
      <c r="K658">
        <f>AVERAGE2(E658,'Analysis raw'!$B$18,2)</f>
        <v>1.1377512564657035</v>
      </c>
      <c r="M658">
        <f>IF('Flight Input'!$AZ658,M657+E658*'Flight Input'!$AQ658,0)</f>
        <v>-0.13220046515149927</v>
      </c>
      <c r="N658">
        <f>IF('Flight Input'!$AZ658,N657+M658*'Flight Input'!$AQ658,0)</f>
        <v>-0.64918688777302758</v>
      </c>
      <c r="O658">
        <f>IF('Flight Input'!$AZ658,N658*'Analysis raw'!$B$4+'Analysis raw'!$B$5,0)</f>
        <v>0.20035776937986788</v>
      </c>
      <c r="P658">
        <f>O658-'Flight Input'!$AE658</f>
        <v>-2.8642230620132131E-2</v>
      </c>
      <c r="R658">
        <f>IF('Flight Input'!$AZ658,R657+J658*'Flight Input'!$AQ658,0)</f>
        <v>-0.13220046515149927</v>
      </c>
      <c r="S658">
        <f>IF('Flight Input'!$AZ658,S657+R658*'Flight Input'!$AQ658,0)</f>
        <v>-0.64918688777302758</v>
      </c>
      <c r="T658">
        <f>IF('Flight Input'!$AZ658,S658*'Analysis raw'!$B$13+'Analysis raw'!$B$14,0)</f>
        <v>0.20035776937986788</v>
      </c>
      <c r="U658">
        <f>T658-'Flight Input'!$AE658</f>
        <v>-2.8642230620132131E-2</v>
      </c>
      <c r="W658">
        <f>IF('Flight Input'!$AZ658,W657+K658*'Flight Input'!$AQ658,0)</f>
        <v>-0.13220046515149927</v>
      </c>
      <c r="X658">
        <f>IF('Flight Input'!$AZ658,X657+W658*'Flight Input'!$AQ658,0)</f>
        <v>-0.64918688777302758</v>
      </c>
      <c r="Y658">
        <f>IF('Flight Input'!$AZ658,X658*'Analysis raw'!$B$19+'Analysis raw'!$B$20,0)</f>
        <v>0.20035776937986788</v>
      </c>
      <c r="Z658">
        <f>Y658-'Flight Input'!$AE658</f>
        <v>-2.8642230620132131E-2</v>
      </c>
      <c r="AB658">
        <f>IF('Flight Input'!$AZ658,INTEGRAL2(E658,$B658,AB657,'Analysis raw'!$B$24),0)</f>
        <v>-0.24987919991403129</v>
      </c>
      <c r="AC658">
        <f>IF('Flight Input'!$AZ658,INTEGRAL2(AB658,$B658,AC657,'Analysis raw'!$B$25),0)</f>
        <v>-0.7951292140757622</v>
      </c>
      <c r="AD658">
        <f>IF('Flight Input'!$AZ658,AC658*'Analysis raw'!$B$26+'Analysis raw'!$B$27,0)</f>
        <v>0.31614314580666453</v>
      </c>
      <c r="AE658">
        <f>AD658-'Flight Input'!$AE658</f>
        <v>8.7143145806664518E-2</v>
      </c>
    </row>
    <row r="659" spans="1:31" x14ac:dyDescent="0.3">
      <c r="A659">
        <v>657</v>
      </c>
      <c r="B659">
        <f>'Flight Input'!T659</f>
        <v>14.115546999964863</v>
      </c>
      <c r="C659">
        <f>'Flight Input'!X659</f>
        <v>10.4651962524</v>
      </c>
      <c r="E659">
        <f>C659-'Analysis raw'!$B$2</f>
        <v>0.61640463346570407</v>
      </c>
      <c r="F659">
        <f>IF('Flight Input'!$AS659,F658+E659*'Flight Input'!$AQ659,0)</f>
        <v>-0.11003936655873364</v>
      </c>
      <c r="G659">
        <f>IF('Flight Input'!$AZ659,G658+F659*'Flight Input'!$AQ659,0)</f>
        <v>-0.61032420747740224</v>
      </c>
      <c r="I659">
        <f>C659-'Analysis raw'!$B$3</f>
        <v>0.60705917192062309</v>
      </c>
      <c r="J659">
        <f>MEDIAN2(E659,'Analysis raw'!$B$12,2)</f>
        <v>0.61640463346570407</v>
      </c>
      <c r="K659">
        <f>AVERAGE2(E659,'Analysis raw'!$B$18,2)</f>
        <v>0.61640463346570407</v>
      </c>
      <c r="M659">
        <f>IF('Flight Input'!$AZ659,M658+E659*'Flight Input'!$AQ659,0)</f>
        <v>-0.12065027515723864</v>
      </c>
      <c r="N659">
        <f>IF('Flight Input'!$AZ659,N658+M659*'Flight Input'!$AQ659,0)</f>
        <v>-0.65144763262351779</v>
      </c>
      <c r="O659">
        <f>IF('Flight Input'!$AZ659,N659*'Analysis raw'!$B$4+'Analysis raw'!$B$5,0)</f>
        <v>0.19936304164565216</v>
      </c>
      <c r="P659">
        <f>O659-'Flight Input'!$AE659</f>
        <v>-2.7636958354347846E-2</v>
      </c>
      <c r="R659">
        <f>IF('Flight Input'!$AZ659,R658+J659*'Flight Input'!$AQ659,0)</f>
        <v>-0.12065027515723864</v>
      </c>
      <c r="S659">
        <f>IF('Flight Input'!$AZ659,S658+R659*'Flight Input'!$AQ659,0)</f>
        <v>-0.65144763262351779</v>
      </c>
      <c r="T659">
        <f>IF('Flight Input'!$AZ659,S659*'Analysis raw'!$B$13+'Analysis raw'!$B$14,0)</f>
        <v>0.19936304164565216</v>
      </c>
      <c r="U659">
        <f>T659-'Flight Input'!$AE659</f>
        <v>-2.7636958354347846E-2</v>
      </c>
      <c r="W659">
        <f>IF('Flight Input'!$AZ659,W658+K659*'Flight Input'!$AQ659,0)</f>
        <v>-0.12065027515723864</v>
      </c>
      <c r="X659">
        <f>IF('Flight Input'!$AZ659,X658+W659*'Flight Input'!$AQ659,0)</f>
        <v>-0.65144763262351779</v>
      </c>
      <c r="Y659">
        <f>IF('Flight Input'!$AZ659,X659*'Analysis raw'!$B$19+'Analysis raw'!$B$20,0)</f>
        <v>0.19936304164565216</v>
      </c>
      <c r="Z659">
        <f>Y659-'Flight Input'!$AE659</f>
        <v>-2.7636958354347846E-2</v>
      </c>
      <c r="AB659">
        <f>IF('Flight Input'!$AZ659,INTEGRAL2(E659,$B659,AB658,'Analysis raw'!$B$24),0)</f>
        <v>-0.22085619104759016</v>
      </c>
      <c r="AC659">
        <f>IF('Flight Input'!$AZ659,INTEGRAL2(AB659,$B659,AC658,'Analysis raw'!$B$25),0)</f>
        <v>-0.79926761737371588</v>
      </c>
      <c r="AD659">
        <f>IF('Flight Input'!$AZ659,AC659*'Analysis raw'!$B$26+'Analysis raw'!$B$27,0)</f>
        <v>0.31432224835556494</v>
      </c>
      <c r="AE659">
        <f>AD659-'Flight Input'!$AE659</f>
        <v>8.732224835556493E-2</v>
      </c>
    </row>
    <row r="660" spans="1:31" x14ac:dyDescent="0.3">
      <c r="A660">
        <v>658</v>
      </c>
      <c r="B660">
        <f>'Flight Input'!T660</f>
        <v>14.138761000009254</v>
      </c>
      <c r="C660">
        <f>'Flight Input'!X660</f>
        <v>9.8758926634000002</v>
      </c>
      <c r="E660">
        <f>C660-'Analysis raw'!$B$2</f>
        <v>2.7101044465704049E-2</v>
      </c>
      <c r="F660">
        <f>IF('Flight Input'!$AS660,F659+E660*'Flight Input'!$AQ660,0)</f>
        <v>-0.10941024291130376</v>
      </c>
      <c r="G660">
        <f>IF('Flight Input'!$AZ660,G659+F660*'Flight Input'!$AQ660,0)</f>
        <v>-0.61286405686120204</v>
      </c>
      <c r="I660">
        <f>C660-'Analysis raw'!$B$3</f>
        <v>1.775558292062307E-2</v>
      </c>
      <c r="J660">
        <f>MEDIAN2(E660,'Analysis raw'!$B$12,2)</f>
        <v>2.7101044465704049E-2</v>
      </c>
      <c r="K660">
        <f>AVERAGE2(E660,'Analysis raw'!$B$18,2)</f>
        <v>2.7101044465704049E-2</v>
      </c>
      <c r="M660">
        <f>IF('Flight Input'!$AZ660,M659+E660*'Flight Input'!$AQ660,0)</f>
        <v>-0.12002115150980876</v>
      </c>
      <c r="N660">
        <f>IF('Flight Input'!$AZ660,N659+M660*'Flight Input'!$AQ660,0)</f>
        <v>-0.65423380363999428</v>
      </c>
      <c r="O660">
        <f>IF('Flight Input'!$AZ660,N660*'Analysis raw'!$B$4+'Analysis raw'!$B$5,0)</f>
        <v>0.19813712639840247</v>
      </c>
      <c r="P660">
        <f>O660-'Flight Input'!$AE660</f>
        <v>-2.7862873601597532E-2</v>
      </c>
      <c r="R660">
        <f>IF('Flight Input'!$AZ660,R659+J660*'Flight Input'!$AQ660,0)</f>
        <v>-0.12002115150980876</v>
      </c>
      <c r="S660">
        <f>IF('Flight Input'!$AZ660,S659+R660*'Flight Input'!$AQ660,0)</f>
        <v>-0.65423380363999428</v>
      </c>
      <c r="T660">
        <f>IF('Flight Input'!$AZ660,S660*'Analysis raw'!$B$13+'Analysis raw'!$B$14,0)</f>
        <v>0.19813712639840247</v>
      </c>
      <c r="U660">
        <f>T660-'Flight Input'!$AE660</f>
        <v>-2.7862873601597532E-2</v>
      </c>
      <c r="W660">
        <f>IF('Flight Input'!$AZ660,W659+K660*'Flight Input'!$AQ660,0)</f>
        <v>-0.12002115150980876</v>
      </c>
      <c r="X660">
        <f>IF('Flight Input'!$AZ660,X659+W660*'Flight Input'!$AQ660,0)</f>
        <v>-0.65423380363999428</v>
      </c>
      <c r="Y660">
        <f>IF('Flight Input'!$AZ660,X660*'Analysis raw'!$B$19+'Analysis raw'!$B$20,0)</f>
        <v>0.19813712639840247</v>
      </c>
      <c r="Z660">
        <f>Y660-'Flight Input'!$AE660</f>
        <v>-2.7862873601597532E-2</v>
      </c>
      <c r="AB660">
        <f>IF('Flight Input'!$AZ660,INTEGRAL2(E660,$B660,AB659,'Analysis raw'!$B$24),0)</f>
        <v>-0.20428484920491963</v>
      </c>
      <c r="AC660">
        <f>IF('Flight Input'!$AZ660,INTEGRAL2(AB660,$B660,AC659,'Analysis raw'!$B$25),0)</f>
        <v>-0.80400988587222721</v>
      </c>
      <c r="AD660">
        <f>IF('Flight Input'!$AZ660,AC660*'Analysis raw'!$B$26+'Analysis raw'!$B$27,0)</f>
        <v>0.31223565021621996</v>
      </c>
      <c r="AE660">
        <f>AD660-'Flight Input'!$AE660</f>
        <v>8.6235650216219956E-2</v>
      </c>
    </row>
    <row r="661" spans="1:31" x14ac:dyDescent="0.3">
      <c r="A661">
        <v>659</v>
      </c>
      <c r="B661">
        <f>'Flight Input'!T661</f>
        <v>14.159331000060774</v>
      </c>
      <c r="C661">
        <f>'Flight Input'!X661</f>
        <v>10.0185826796</v>
      </c>
      <c r="E661">
        <f>C661-'Analysis raw'!$B$2</f>
        <v>0.1697910606657036</v>
      </c>
      <c r="F661">
        <f>IF('Flight Input'!$AS661,F660+E661*'Flight Input'!$AQ661,0)</f>
        <v>-0.10591764078466247</v>
      </c>
      <c r="G661">
        <f>IF('Flight Input'!$AZ661,G660+F661*'Flight Input'!$AQ661,0)</f>
        <v>-0.61504278273759949</v>
      </c>
      <c r="I661">
        <f>C661-'Analysis raw'!$B$3</f>
        <v>0.16044559912062262</v>
      </c>
      <c r="J661">
        <f>MEDIAN2(E661,'Analysis raw'!$B$12,2)</f>
        <v>0.1697910606657036</v>
      </c>
      <c r="K661">
        <f>AVERAGE2(E661,'Analysis raw'!$B$18,2)</f>
        <v>0.1697910606657036</v>
      </c>
      <c r="M661">
        <f>IF('Flight Input'!$AZ661,M660+E661*'Flight Input'!$AQ661,0)</f>
        <v>-0.11652854938316747</v>
      </c>
      <c r="N661">
        <f>IF('Flight Input'!$AZ661,N660+M661*'Flight Input'!$AQ661,0)</f>
        <v>-0.65663079590680973</v>
      </c>
      <c r="O661">
        <f>IF('Flight Input'!$AZ661,N661*'Analysis raw'!$B$4+'Analysis raw'!$B$5,0)</f>
        <v>0.1970824498010037</v>
      </c>
      <c r="P661">
        <f>O661-'Flight Input'!$AE661</f>
        <v>-2.6917550198996304E-2</v>
      </c>
      <c r="R661">
        <f>IF('Flight Input'!$AZ661,R660+J661*'Flight Input'!$AQ661,0)</f>
        <v>-0.11652854938316747</v>
      </c>
      <c r="S661">
        <f>IF('Flight Input'!$AZ661,S660+R661*'Flight Input'!$AQ661,0)</f>
        <v>-0.65663079590680973</v>
      </c>
      <c r="T661">
        <f>IF('Flight Input'!$AZ661,S661*'Analysis raw'!$B$13+'Analysis raw'!$B$14,0)</f>
        <v>0.1970824498010037</v>
      </c>
      <c r="U661">
        <f>T661-'Flight Input'!$AE661</f>
        <v>-2.6917550198996304E-2</v>
      </c>
      <c r="W661">
        <f>IF('Flight Input'!$AZ661,W660+K661*'Flight Input'!$AQ661,0)</f>
        <v>-0.11652854938316747</v>
      </c>
      <c r="X661">
        <f>IF('Flight Input'!$AZ661,X660+W661*'Flight Input'!$AQ661,0)</f>
        <v>-0.65663079590680973</v>
      </c>
      <c r="Y661">
        <f>IF('Flight Input'!$AZ661,X661*'Analysis raw'!$B$19+'Analysis raw'!$B$20,0)</f>
        <v>0.1970824498010037</v>
      </c>
      <c r="Z661">
        <f>Y661-'Flight Input'!$AE661</f>
        <v>-2.6917550198996304E-2</v>
      </c>
      <c r="AB661">
        <f>IF('Flight Input'!$AZ661,INTEGRAL2(E661,$B661,AB660,'Analysis raw'!$B$24),0)</f>
        <v>-0.20514855869466916</v>
      </c>
      <c r="AC661">
        <f>IF('Flight Input'!$AZ661,INTEGRAL2(AB661,$B661,AC660,'Analysis raw'!$B$25),0)</f>
        <v>-0.80822979173514597</v>
      </c>
      <c r="AD661">
        <f>IF('Flight Input'!$AZ661,AC661*'Analysis raw'!$B$26+'Analysis raw'!$B$27,0)</f>
        <v>0.3103788916365357</v>
      </c>
      <c r="AE661">
        <f>AD661-'Flight Input'!$AE661</f>
        <v>8.6378891636535698E-2</v>
      </c>
    </row>
    <row r="662" spans="1:31" x14ac:dyDescent="0.3">
      <c r="A662">
        <v>660</v>
      </c>
      <c r="B662">
        <f>'Flight Input'!T662</f>
        <v>14.179967000032775</v>
      </c>
      <c r="C662">
        <f>'Flight Input'!X662</f>
        <v>9.9187947883999996</v>
      </c>
      <c r="E662">
        <f>C662-'Analysis raw'!$B$2</f>
        <v>7.0003169465703508E-2</v>
      </c>
      <c r="F662">
        <f>IF('Flight Input'!$AS662,F661+E662*'Flight Input'!$AQ662,0)</f>
        <v>-0.10447305538152825</v>
      </c>
      <c r="G662">
        <f>IF('Flight Input'!$AZ662,G661+F662*'Flight Input'!$AQ662,0)</f>
        <v>-0.61719868870552752</v>
      </c>
      <c r="I662">
        <f>C662-'Analysis raw'!$B$3</f>
        <v>6.0657707920622528E-2</v>
      </c>
      <c r="J662">
        <f>MEDIAN2(E662,'Analysis raw'!$B$12,2)</f>
        <v>7.0003169465703508E-2</v>
      </c>
      <c r="K662">
        <f>AVERAGE2(E662,'Analysis raw'!$B$18,2)</f>
        <v>7.0003169465703508E-2</v>
      </c>
      <c r="M662">
        <f>IF('Flight Input'!$AZ662,M661+E662*'Flight Input'!$AQ662,0)</f>
        <v>-0.11508396398003325</v>
      </c>
      <c r="N662">
        <f>IF('Flight Input'!$AZ662,N661+M662*'Flight Input'!$AQ662,0)</f>
        <v>-0.65900566858427945</v>
      </c>
      <c r="O662">
        <f>IF('Flight Input'!$AZ662,N662*'Analysis raw'!$B$4+'Analysis raw'!$B$5,0)</f>
        <v>0.19603750582291701</v>
      </c>
      <c r="P662">
        <f>O662-'Flight Input'!$AE662</f>
        <v>-2.6962494177082991E-2</v>
      </c>
      <c r="R662">
        <f>IF('Flight Input'!$AZ662,R661+J662*'Flight Input'!$AQ662,0)</f>
        <v>-0.11508396398003325</v>
      </c>
      <c r="S662">
        <f>IF('Flight Input'!$AZ662,S661+R662*'Flight Input'!$AQ662,0)</f>
        <v>-0.65900566858427945</v>
      </c>
      <c r="T662">
        <f>IF('Flight Input'!$AZ662,S662*'Analysis raw'!$B$13+'Analysis raw'!$B$14,0)</f>
        <v>0.19603750582291701</v>
      </c>
      <c r="U662">
        <f>T662-'Flight Input'!$AE662</f>
        <v>-2.6962494177082991E-2</v>
      </c>
      <c r="W662">
        <f>IF('Flight Input'!$AZ662,W661+K662*'Flight Input'!$AQ662,0)</f>
        <v>-0.11508396398003325</v>
      </c>
      <c r="X662">
        <f>IF('Flight Input'!$AZ662,X661+W662*'Flight Input'!$AQ662,0)</f>
        <v>-0.65900566858427945</v>
      </c>
      <c r="Y662">
        <f>IF('Flight Input'!$AZ662,X662*'Analysis raw'!$B$19+'Analysis raw'!$B$20,0)</f>
        <v>0.19603750582291701</v>
      </c>
      <c r="Z662">
        <f>Y662-'Flight Input'!$AE662</f>
        <v>-2.6962494177082991E-2</v>
      </c>
      <c r="AB662">
        <f>IF('Flight Input'!$AZ662,INTEGRAL2(E662,$B662,AB661,'Analysis raw'!$B$24),0)</f>
        <v>-0.20066720280507305</v>
      </c>
      <c r="AC662">
        <f>IF('Flight Input'!$AZ662,INTEGRAL2(AB662,$B662,AC661,'Analysis raw'!$B$25),0)</f>
        <v>-0.81237076012661291</v>
      </c>
      <c r="AD662">
        <f>IF('Flight Input'!$AZ662,AC662*'Analysis raw'!$B$26+'Analysis raw'!$B$27,0)</f>
        <v>0.30855686554429024</v>
      </c>
      <c r="AE662">
        <f>AD662-'Flight Input'!$AE662</f>
        <v>8.5556865544290234E-2</v>
      </c>
    </row>
    <row r="663" spans="1:31" x14ac:dyDescent="0.3">
      <c r="A663">
        <v>661</v>
      </c>
      <c r="B663">
        <f>'Flight Input'!T663</f>
        <v>14.198669999954291</v>
      </c>
      <c r="C663">
        <f>'Flight Input'!X663</f>
        <v>9.4244348278000007</v>
      </c>
      <c r="E663">
        <f>C663-'Analysis raw'!$B$2</f>
        <v>-0.42435679113429536</v>
      </c>
      <c r="F663">
        <f>IF('Flight Input'!$AS663,F662+E663*'Flight Input'!$AQ663,0)</f>
        <v>-0.11240980041280758</v>
      </c>
      <c r="G663">
        <f>IF('Flight Input'!$AZ663,G662+F663*'Flight Input'!$AQ663,0)</f>
        <v>-0.61930108919382587</v>
      </c>
      <c r="I663">
        <f>C663-'Analysis raw'!$B$3</f>
        <v>-0.43370225267937634</v>
      </c>
      <c r="J663">
        <f>MEDIAN2(E663,'Analysis raw'!$B$12,2)</f>
        <v>-0.42435679113429536</v>
      </c>
      <c r="K663">
        <f>AVERAGE2(E663,'Analysis raw'!$B$18,2)</f>
        <v>-0.42435679113429536</v>
      </c>
      <c r="M663">
        <f>IF('Flight Input'!$AZ663,M662+E663*'Flight Input'!$AQ663,0)</f>
        <v>-0.12302070901131258</v>
      </c>
      <c r="N663">
        <f>IF('Flight Input'!$AZ663,N662+M663*'Flight Input'!$AQ663,0)</f>
        <v>-0.66130652489526287</v>
      </c>
      <c r="O663">
        <f>IF('Flight Input'!$AZ663,N663*'Analysis raw'!$B$4+'Analysis raw'!$B$5,0)</f>
        <v>0.19502512904608432</v>
      </c>
      <c r="P663">
        <f>O663-'Flight Input'!$AE663</f>
        <v>-2.597487095391568E-2</v>
      </c>
      <c r="R663">
        <f>IF('Flight Input'!$AZ663,R662+J663*'Flight Input'!$AQ663,0)</f>
        <v>-0.12302070901131258</v>
      </c>
      <c r="S663">
        <f>IF('Flight Input'!$AZ663,S662+R663*'Flight Input'!$AQ663,0)</f>
        <v>-0.66130652489526287</v>
      </c>
      <c r="T663">
        <f>IF('Flight Input'!$AZ663,S663*'Analysis raw'!$B$13+'Analysis raw'!$B$14,0)</f>
        <v>0.19502512904608432</v>
      </c>
      <c r="U663">
        <f>T663-'Flight Input'!$AE663</f>
        <v>-2.597487095391568E-2</v>
      </c>
      <c r="W663">
        <f>IF('Flight Input'!$AZ663,W662+K663*'Flight Input'!$AQ663,0)</f>
        <v>-0.12302070901131258</v>
      </c>
      <c r="X663">
        <f>IF('Flight Input'!$AZ663,X662+W663*'Flight Input'!$AQ663,0)</f>
        <v>-0.66130652489526287</v>
      </c>
      <c r="Y663">
        <f>IF('Flight Input'!$AZ663,X663*'Analysis raw'!$B$19+'Analysis raw'!$B$20,0)</f>
        <v>0.19502512904608432</v>
      </c>
      <c r="Z663">
        <f>Y663-'Flight Input'!$AE663</f>
        <v>-2.597487095391568E-2</v>
      </c>
      <c r="AB663">
        <f>IF('Flight Input'!$AZ663,INTEGRAL2(E663,$B663,AB662,'Analysis raw'!$B$24),0)</f>
        <v>-0.19200457572708696</v>
      </c>
      <c r="AC663">
        <f>IF('Flight Input'!$AZ663,INTEGRAL2(AB663,$B663,AC662,'Analysis raw'!$B$25),0)</f>
        <v>-0.81596182169136722</v>
      </c>
      <c r="AD663">
        <f>IF('Flight Input'!$AZ663,AC663*'Analysis raw'!$B$26+'Analysis raw'!$B$27,0)</f>
        <v>0.30697679845579834</v>
      </c>
      <c r="AE663">
        <f>AD663-'Flight Input'!$AE663</f>
        <v>8.5976798455798337E-2</v>
      </c>
    </row>
    <row r="664" spans="1:31" x14ac:dyDescent="0.3">
      <c r="A664">
        <v>662</v>
      </c>
      <c r="B664">
        <f>'Flight Input'!T664</f>
        <v>14.216108000022359</v>
      </c>
      <c r="C664">
        <f>'Flight Input'!X664</f>
        <v>9.6794646711999999</v>
      </c>
      <c r="E664">
        <f>C664-'Analysis raw'!$B$2</f>
        <v>-0.16932694773429624</v>
      </c>
      <c r="F664">
        <f>IF('Flight Input'!$AS664,F663+E664*'Flight Input'!$AQ664,0)</f>
        <v>-0.11536252373892407</v>
      </c>
      <c r="G664">
        <f>IF('Flight Input'!$AZ664,G663+F664*'Flight Input'!$AQ664,0)</f>
        <v>-0.62131278089063779</v>
      </c>
      <c r="I664">
        <f>C664-'Analysis raw'!$B$3</f>
        <v>-0.17867240927937722</v>
      </c>
      <c r="J664">
        <f>MEDIAN2(E664,'Analysis raw'!$B$12,2)</f>
        <v>-0.16932694773429624</v>
      </c>
      <c r="K664">
        <f>AVERAGE2(E664,'Analysis raw'!$B$18,2)</f>
        <v>-0.16932694773429624</v>
      </c>
      <c r="M664">
        <f>IF('Flight Input'!$AZ664,M663+E664*'Flight Input'!$AQ664,0)</f>
        <v>-0.12597343233742908</v>
      </c>
      <c r="N664">
        <f>IF('Flight Input'!$AZ664,N663+M664*'Flight Input'!$AQ664,0)</f>
        <v>-0.66350324961693774</v>
      </c>
      <c r="O664">
        <f>IF('Flight Input'!$AZ664,N664*'Analysis raw'!$B$4+'Analysis raw'!$B$5,0)</f>
        <v>0.19405857016854738</v>
      </c>
      <c r="P664">
        <f>O664-'Flight Input'!$AE664</f>
        <v>-3.1941429831452622E-2</v>
      </c>
      <c r="R664">
        <f>IF('Flight Input'!$AZ664,R663+J664*'Flight Input'!$AQ664,0)</f>
        <v>-0.12597343233742908</v>
      </c>
      <c r="S664">
        <f>IF('Flight Input'!$AZ664,S663+R664*'Flight Input'!$AQ664,0)</f>
        <v>-0.66350324961693774</v>
      </c>
      <c r="T664">
        <f>IF('Flight Input'!$AZ664,S664*'Analysis raw'!$B$13+'Analysis raw'!$B$14,0)</f>
        <v>0.19405857016854738</v>
      </c>
      <c r="U664">
        <f>T664-'Flight Input'!$AE664</f>
        <v>-3.1941429831452622E-2</v>
      </c>
      <c r="W664">
        <f>IF('Flight Input'!$AZ664,W663+K664*'Flight Input'!$AQ664,0)</f>
        <v>-0.12597343233742908</v>
      </c>
      <c r="X664">
        <f>IF('Flight Input'!$AZ664,X663+W664*'Flight Input'!$AQ664,0)</f>
        <v>-0.66350324961693774</v>
      </c>
      <c r="Y664">
        <f>IF('Flight Input'!$AZ664,X664*'Analysis raw'!$B$19+'Analysis raw'!$B$20,0)</f>
        <v>0.19405857016854738</v>
      </c>
      <c r="Z664">
        <f>Y664-'Flight Input'!$AE664</f>
        <v>-3.1941429831452622E-2</v>
      </c>
      <c r="AB664">
        <f>IF('Flight Input'!$AZ664,INTEGRAL2(E664,$B664,AB663,'Analysis raw'!$B$24),0)</f>
        <v>-0.20414176636769057</v>
      </c>
      <c r="AC664">
        <f>IF('Flight Input'!$AZ664,INTEGRAL2(AB664,$B664,AC663,'Analysis raw'!$B$25),0)</f>
        <v>-0.81952164582718268</v>
      </c>
      <c r="AD664">
        <f>IF('Flight Input'!$AZ664,AC664*'Analysis raw'!$B$26+'Analysis raw'!$B$27,0)</f>
        <v>0.30541047583603953</v>
      </c>
      <c r="AE664">
        <f>AD664-'Flight Input'!$AE664</f>
        <v>7.9410475836039524E-2</v>
      </c>
    </row>
    <row r="665" spans="1:31" x14ac:dyDescent="0.3">
      <c r="A665">
        <v>663</v>
      </c>
      <c r="B665">
        <f>'Flight Input'!T665</f>
        <v>14.237989000044763</v>
      </c>
      <c r="C665">
        <f>'Flight Input'!X665</f>
        <v>10.0505999226</v>
      </c>
      <c r="E665">
        <f>C665-'Analysis raw'!$B$2</f>
        <v>0.2018083036657039</v>
      </c>
      <c r="F665">
        <f>IF('Flight Input'!$AS665,F664+E665*'Flight Input'!$AQ665,0)</f>
        <v>-0.11094675624189351</v>
      </c>
      <c r="G665">
        <f>IF('Flight Input'!$AZ665,G664+F665*'Flight Input'!$AQ665,0)</f>
        <v>-0.62374040686645227</v>
      </c>
      <c r="I665">
        <f>C665-'Analysis raw'!$B$3</f>
        <v>0.19246284212062292</v>
      </c>
      <c r="J665">
        <f>MEDIAN2(E665,'Analysis raw'!$B$12,2)</f>
        <v>0.2018083036657039</v>
      </c>
      <c r="K665">
        <f>AVERAGE2(E665,'Analysis raw'!$B$18,2)</f>
        <v>0.2018083036657039</v>
      </c>
      <c r="M665">
        <f>IF('Flight Input'!$AZ665,M664+E665*'Flight Input'!$AQ665,0)</f>
        <v>-0.12155766484039852</v>
      </c>
      <c r="N665">
        <f>IF('Flight Input'!$AZ665,N664+M665*'Flight Input'!$AQ665,0)</f>
        <v>-0.66616305288403388</v>
      </c>
      <c r="O665">
        <f>IF('Flight Input'!$AZ665,N665*'Analysis raw'!$B$4+'Analysis raw'!$B$5,0)</f>
        <v>0.19288825673102505</v>
      </c>
      <c r="P665">
        <f>O665-'Flight Input'!$AE665</f>
        <v>-3.2111743268974952E-2</v>
      </c>
      <c r="R665">
        <f>IF('Flight Input'!$AZ665,R664+J665*'Flight Input'!$AQ665,0)</f>
        <v>-0.12155766484039852</v>
      </c>
      <c r="S665">
        <f>IF('Flight Input'!$AZ665,S664+R665*'Flight Input'!$AQ665,0)</f>
        <v>-0.66616305288403388</v>
      </c>
      <c r="T665">
        <f>IF('Flight Input'!$AZ665,S665*'Analysis raw'!$B$13+'Analysis raw'!$B$14,0)</f>
        <v>0.19288825673102505</v>
      </c>
      <c r="U665">
        <f>T665-'Flight Input'!$AE665</f>
        <v>-3.2111743268974952E-2</v>
      </c>
      <c r="W665">
        <f>IF('Flight Input'!$AZ665,W664+K665*'Flight Input'!$AQ665,0)</f>
        <v>-0.12155766484039852</v>
      </c>
      <c r="X665">
        <f>IF('Flight Input'!$AZ665,X664+W665*'Flight Input'!$AQ665,0)</f>
        <v>-0.66616305288403388</v>
      </c>
      <c r="Y665">
        <f>IF('Flight Input'!$AZ665,X665*'Analysis raw'!$B$19+'Analysis raw'!$B$20,0)</f>
        <v>0.19288825673102505</v>
      </c>
      <c r="Z665">
        <f>Y665-'Flight Input'!$AE665</f>
        <v>-3.2111743268974952E-2</v>
      </c>
      <c r="AB665">
        <f>IF('Flight Input'!$AZ665,INTEGRAL2(E665,$B665,AB664,'Analysis raw'!$B$24),0)</f>
        <v>-0.21037784008635205</v>
      </c>
      <c r="AC665">
        <f>IF('Flight Input'!$AZ665,INTEGRAL2(AB665,$B665,AC664,'Analysis raw'!$B$25),0)</f>
        <v>-0.82412492335082543</v>
      </c>
      <c r="AD665">
        <f>IF('Flight Input'!$AZ665,AC665*'Analysis raw'!$B$26+'Analysis raw'!$B$27,0)</f>
        <v>0.30338503372563674</v>
      </c>
      <c r="AE665">
        <f>AD665-'Flight Input'!$AE665</f>
        <v>7.8385033725636738E-2</v>
      </c>
    </row>
    <row r="666" spans="1:31" x14ac:dyDescent="0.3">
      <c r="A666">
        <v>664</v>
      </c>
      <c r="B666">
        <f>'Flight Input'!T666</f>
        <v>14.258068999974057</v>
      </c>
      <c r="C666">
        <f>'Flight Input'!X666</f>
        <v>9.8362952278000009</v>
      </c>
      <c r="E666">
        <f>C666-'Analysis raw'!$B$2</f>
        <v>-1.2496391134295237E-2</v>
      </c>
      <c r="F666">
        <f>IF('Flight Input'!$AS666,F665+E666*'Flight Input'!$AQ666,0)</f>
        <v>-0.11119768377498659</v>
      </c>
      <c r="G666">
        <f>IF('Flight Input'!$AZ666,G665+F666*'Flight Input'!$AQ666,0)</f>
        <v>-0.62597325634879164</v>
      </c>
      <c r="I666">
        <f>C666-'Analysis raw'!$B$3</f>
        <v>-2.1841852679376217E-2</v>
      </c>
      <c r="J666">
        <f>MEDIAN2(E666,'Analysis raw'!$B$12,2)</f>
        <v>-1.2496391134295237E-2</v>
      </c>
      <c r="K666">
        <f>AVERAGE2(E666,'Analysis raw'!$B$18,2)</f>
        <v>-1.2496391134295237E-2</v>
      </c>
      <c r="M666">
        <f>IF('Flight Input'!$AZ666,M665+E666*'Flight Input'!$AQ666,0)</f>
        <v>-0.12180859237349161</v>
      </c>
      <c r="N666">
        <f>IF('Flight Input'!$AZ666,N665+M666*'Flight Input'!$AQ666,0)</f>
        <v>-0.66860896941028103</v>
      </c>
      <c r="O666">
        <f>IF('Flight Input'!$AZ666,N666*'Analysis raw'!$B$4+'Analysis raw'!$B$5,0)</f>
        <v>0.19181205345947633</v>
      </c>
      <c r="P666">
        <f>O666-'Flight Input'!$AE666</f>
        <v>-3.2187946540523676E-2</v>
      </c>
      <c r="R666">
        <f>IF('Flight Input'!$AZ666,R665+J666*'Flight Input'!$AQ666,0)</f>
        <v>-0.12180859237349161</v>
      </c>
      <c r="S666">
        <f>IF('Flight Input'!$AZ666,S665+R666*'Flight Input'!$AQ666,0)</f>
        <v>-0.66860896941028103</v>
      </c>
      <c r="T666">
        <f>IF('Flight Input'!$AZ666,S666*'Analysis raw'!$B$13+'Analysis raw'!$B$14,0)</f>
        <v>0.19181205345947633</v>
      </c>
      <c r="U666">
        <f>T666-'Flight Input'!$AE666</f>
        <v>-3.2187946540523676E-2</v>
      </c>
      <c r="W666">
        <f>IF('Flight Input'!$AZ666,W665+K666*'Flight Input'!$AQ666,0)</f>
        <v>-0.12180859237349161</v>
      </c>
      <c r="X666">
        <f>IF('Flight Input'!$AZ666,X665+W666*'Flight Input'!$AQ666,0)</f>
        <v>-0.66860896941028103</v>
      </c>
      <c r="Y666">
        <f>IF('Flight Input'!$AZ666,X666*'Analysis raw'!$B$19+'Analysis raw'!$B$20,0)</f>
        <v>0.19181205345947633</v>
      </c>
      <c r="Z666">
        <f>Y666-'Flight Input'!$AE666</f>
        <v>-3.2187946540523676E-2</v>
      </c>
      <c r="AB666">
        <f>IF('Flight Input'!$AZ666,INTEGRAL2(E666,$B666,AB665,'Analysis raw'!$B$24),0)</f>
        <v>-0.20392640961106384</v>
      </c>
      <c r="AC666">
        <f>IF('Flight Input'!$AZ666,INTEGRAL2(AB666,$B666,AC665,'Analysis raw'!$B$25),0)</f>
        <v>-0.82821976564139677</v>
      </c>
      <c r="AD666">
        <f>IF('Flight Input'!$AZ666,AC666*'Analysis raw'!$B$26+'Analysis raw'!$B$27,0)</f>
        <v>0.30158330311778536</v>
      </c>
      <c r="AE666">
        <f>AD666-'Flight Input'!$AE666</f>
        <v>7.7583303117785357E-2</v>
      </c>
    </row>
    <row r="667" spans="1:31" x14ac:dyDescent="0.3">
      <c r="A667">
        <v>665</v>
      </c>
      <c r="B667">
        <f>'Flight Input'!T667</f>
        <v>14.261306999949738</v>
      </c>
      <c r="C667">
        <f>'Flight Input'!X667</f>
        <v>9.7979235672000016</v>
      </c>
      <c r="E667">
        <f>C667-'Analysis raw'!$B$2</f>
        <v>-5.0868051734294539E-2</v>
      </c>
      <c r="F667">
        <f>IF('Flight Input'!$AS667,F666+E667*'Flight Input'!$AQ667,0)</f>
        <v>-0.1113623945252652</v>
      </c>
      <c r="G667">
        <f>IF('Flight Input'!$AZ667,G666+F667*'Flight Input'!$AQ667,0)</f>
        <v>-0.62633384777955625</v>
      </c>
      <c r="I667">
        <f>C667-'Analysis raw'!$B$3</f>
        <v>-6.0213513279375519E-2</v>
      </c>
      <c r="J667">
        <f>MEDIAN2(E667,'Analysis raw'!$B$12,2)</f>
        <v>-5.0868051734294539E-2</v>
      </c>
      <c r="K667">
        <f>AVERAGE2(E667,'Analysis raw'!$B$18,2)</f>
        <v>-5.0868051734294539E-2</v>
      </c>
      <c r="M667">
        <f>IF('Flight Input'!$AZ667,M666+E667*'Flight Input'!$AQ667,0)</f>
        <v>-0.12197330312377021</v>
      </c>
      <c r="N667">
        <f>IF('Flight Input'!$AZ667,N666+M667*'Flight Input'!$AQ667,0)</f>
        <v>-0.66900391896282951</v>
      </c>
      <c r="O667">
        <f>IF('Flight Input'!$AZ667,N667*'Analysis raw'!$B$4+'Analysis raw'!$B$5,0)</f>
        <v>0.19163827565635499</v>
      </c>
      <c r="P667">
        <f>O667-'Flight Input'!$AE667</f>
        <v>-3.1361724343645009E-2</v>
      </c>
      <c r="R667">
        <f>IF('Flight Input'!$AZ667,R666+J667*'Flight Input'!$AQ667,0)</f>
        <v>-0.12197330312377021</v>
      </c>
      <c r="S667">
        <f>IF('Flight Input'!$AZ667,S666+R667*'Flight Input'!$AQ667,0)</f>
        <v>-0.66900391896282951</v>
      </c>
      <c r="T667">
        <f>IF('Flight Input'!$AZ667,S667*'Analysis raw'!$B$13+'Analysis raw'!$B$14,0)</f>
        <v>0.19163827565635499</v>
      </c>
      <c r="U667">
        <f>T667-'Flight Input'!$AE667</f>
        <v>-3.1361724343645009E-2</v>
      </c>
      <c r="W667">
        <f>IF('Flight Input'!$AZ667,W666+K667*'Flight Input'!$AQ667,0)</f>
        <v>-0.12197330312377021</v>
      </c>
      <c r="X667">
        <f>IF('Flight Input'!$AZ667,X666+W667*'Flight Input'!$AQ667,0)</f>
        <v>-0.66900391896282951</v>
      </c>
      <c r="Y667">
        <f>IF('Flight Input'!$AZ667,X667*'Analysis raw'!$B$19+'Analysis raw'!$B$20,0)</f>
        <v>0.19163827565635499</v>
      </c>
      <c r="Z667">
        <f>Y667-'Flight Input'!$AE667</f>
        <v>-3.1361724343645009E-2</v>
      </c>
      <c r="AB667">
        <f>IF('Flight Input'!$AZ667,INTEGRAL2(E667,$B667,AB666,'Analysis raw'!$B$24),0)</f>
        <v>-0.19664905642132366</v>
      </c>
      <c r="AC667">
        <f>IF('Flight Input'!$AZ667,INTEGRAL2(AB667,$B667,AC666,'Analysis raw'!$B$25),0)</f>
        <v>-0.82885651528130677</v>
      </c>
      <c r="AD667">
        <f>IF('Flight Input'!$AZ667,AC667*'Analysis raw'!$B$26+'Analysis raw'!$B$27,0)</f>
        <v>0.30130313327622493</v>
      </c>
      <c r="AE667">
        <f>AD667-'Flight Input'!$AE667</f>
        <v>7.8303133276224929E-2</v>
      </c>
    </row>
    <row r="668" spans="1:31" x14ac:dyDescent="0.3">
      <c r="A668">
        <v>666</v>
      </c>
      <c r="B668">
        <f>'Flight Input'!T668</f>
        <v>14.288960000034422</v>
      </c>
      <c r="C668">
        <f>'Flight Input'!X668</f>
        <v>9.7849499646000009</v>
      </c>
      <c r="E668">
        <f>C668-'Analysis raw'!$B$2</f>
        <v>-6.3841654334295228E-2</v>
      </c>
      <c r="F668">
        <f>IF('Flight Input'!$AS668,F667+E668*'Flight Input'!$AQ668,0)</f>
        <v>-0.11312780779797778</v>
      </c>
      <c r="G668">
        <f>IF('Flight Input'!$AZ668,G667+F668*'Flight Input'!$AQ668,0)</f>
        <v>-0.62946217105817381</v>
      </c>
      <c r="I668">
        <f>C668-'Analysis raw'!$B$3</f>
        <v>-7.3187115879376208E-2</v>
      </c>
      <c r="J668">
        <f>MEDIAN2(E668,'Analysis raw'!$B$12,2)</f>
        <v>-6.3841654334295228E-2</v>
      </c>
      <c r="K668">
        <f>AVERAGE2(E668,'Analysis raw'!$B$18,2)</f>
        <v>-6.3841654334295228E-2</v>
      </c>
      <c r="M668">
        <f>IF('Flight Input'!$AZ668,M667+E668*'Flight Input'!$AQ668,0)</f>
        <v>-0.12373871639648279</v>
      </c>
      <c r="N668">
        <f>IF('Flight Input'!$AZ668,N667+M668*'Flight Input'!$AQ668,0)</f>
        <v>-0.67242566569782003</v>
      </c>
      <c r="O668">
        <f>IF('Flight Input'!$AZ668,N668*'Analysis raw'!$B$4+'Analysis raw'!$B$5,0)</f>
        <v>0.19013270709295915</v>
      </c>
      <c r="P668">
        <f>O668-'Flight Input'!$AE668</f>
        <v>-3.2867292907040851E-2</v>
      </c>
      <c r="R668">
        <f>IF('Flight Input'!$AZ668,R667+J668*'Flight Input'!$AQ668,0)</f>
        <v>-0.12373871639648279</v>
      </c>
      <c r="S668">
        <f>IF('Flight Input'!$AZ668,S667+R668*'Flight Input'!$AQ668,0)</f>
        <v>-0.67242566569782003</v>
      </c>
      <c r="T668">
        <f>IF('Flight Input'!$AZ668,S668*'Analysis raw'!$B$13+'Analysis raw'!$B$14,0)</f>
        <v>0.19013270709295915</v>
      </c>
      <c r="U668">
        <f>T668-'Flight Input'!$AE668</f>
        <v>-3.2867292907040851E-2</v>
      </c>
      <c r="W668">
        <f>IF('Flight Input'!$AZ668,W667+K668*'Flight Input'!$AQ668,0)</f>
        <v>-0.12373871639648279</v>
      </c>
      <c r="X668">
        <f>IF('Flight Input'!$AZ668,X667+W668*'Flight Input'!$AQ668,0)</f>
        <v>-0.67242566569782003</v>
      </c>
      <c r="Y668">
        <f>IF('Flight Input'!$AZ668,X668*'Analysis raw'!$B$19+'Analysis raw'!$B$20,0)</f>
        <v>0.19013270709295915</v>
      </c>
      <c r="Z668">
        <f>Y668-'Flight Input'!$AE668</f>
        <v>-3.2867292907040851E-2</v>
      </c>
      <c r="AB668">
        <f>IF('Flight Input'!$AZ668,INTEGRAL2(E668,$B668,AB667,'Analysis raw'!$B$24),0)</f>
        <v>-0.19811983900630437</v>
      </c>
      <c r="AC668">
        <f>IF('Flight Input'!$AZ668,INTEGRAL2(AB668,$B668,AC667,'Analysis raw'!$B$25),0)</f>
        <v>-0.83433512320612557</v>
      </c>
      <c r="AD668">
        <f>IF('Flight Input'!$AZ668,AC668*'Analysis raw'!$B$26+'Analysis raw'!$B$27,0)</f>
        <v>0.29889254578930469</v>
      </c>
      <c r="AE668">
        <f>AD668-'Flight Input'!$AE668</f>
        <v>7.5892545789304683E-2</v>
      </c>
    </row>
    <row r="669" spans="1:31" x14ac:dyDescent="0.3">
      <c r="A669">
        <v>667</v>
      </c>
      <c r="B669">
        <f>'Flight Input'!T669</f>
        <v>14.316625999985263</v>
      </c>
      <c r="C669">
        <f>'Flight Input'!X669</f>
        <v>9.6274525864000005</v>
      </c>
      <c r="E669">
        <f>C669-'Analysis raw'!$B$2</f>
        <v>-0.22133903253429565</v>
      </c>
      <c r="F669">
        <f>IF('Flight Input'!$AS669,F668+E669*'Flight Input'!$AQ669,0)</f>
        <v>-0.11925137346119082</v>
      </c>
      <c r="G669">
        <f>IF('Flight Input'!$AZ669,G668+F669*'Flight Input'!$AQ669,0)</f>
        <v>-0.63276137955048883</v>
      </c>
      <c r="I669">
        <f>C669-'Analysis raw'!$B$3</f>
        <v>-0.23068449407937663</v>
      </c>
      <c r="J669">
        <f>MEDIAN2(E669,'Analysis raw'!$B$12,2)</f>
        <v>-0.22133903253429565</v>
      </c>
      <c r="K669">
        <f>AVERAGE2(E669,'Analysis raw'!$B$18,2)</f>
        <v>-0.22133903253429565</v>
      </c>
      <c r="M669">
        <f>IF('Flight Input'!$AZ669,M668+E669*'Flight Input'!$AQ669,0)</f>
        <v>-0.12986228205969583</v>
      </c>
      <c r="N669">
        <f>IF('Flight Input'!$AZ669,N668+M669*'Flight Input'!$AQ669,0)</f>
        <v>-0.67601843558689967</v>
      </c>
      <c r="O669">
        <f>IF('Flight Input'!$AZ669,N669*'Analysis raw'!$B$4+'Analysis raw'!$B$5,0)</f>
        <v>0.18855188834176412</v>
      </c>
      <c r="P669">
        <f>O669-'Flight Input'!$AE669</f>
        <v>-3.7448111658235889E-2</v>
      </c>
      <c r="R669">
        <f>IF('Flight Input'!$AZ669,R668+J669*'Flight Input'!$AQ669,0)</f>
        <v>-0.12986228205969583</v>
      </c>
      <c r="S669">
        <f>IF('Flight Input'!$AZ669,S668+R669*'Flight Input'!$AQ669,0)</f>
        <v>-0.67601843558689967</v>
      </c>
      <c r="T669">
        <f>IF('Flight Input'!$AZ669,S669*'Analysis raw'!$B$13+'Analysis raw'!$B$14,0)</f>
        <v>0.18855188834176412</v>
      </c>
      <c r="U669">
        <f>T669-'Flight Input'!$AE669</f>
        <v>-3.7448111658235889E-2</v>
      </c>
      <c r="W669">
        <f>IF('Flight Input'!$AZ669,W668+K669*'Flight Input'!$AQ669,0)</f>
        <v>-0.12986228205969583</v>
      </c>
      <c r="X669">
        <f>IF('Flight Input'!$AZ669,X668+W669*'Flight Input'!$AQ669,0)</f>
        <v>-0.67601843558689967</v>
      </c>
      <c r="Y669">
        <f>IF('Flight Input'!$AZ669,X669*'Analysis raw'!$B$19+'Analysis raw'!$B$20,0)</f>
        <v>0.18855188834176412</v>
      </c>
      <c r="Z669">
        <f>Y669-'Flight Input'!$AE669</f>
        <v>-3.7448111658235889E-2</v>
      </c>
      <c r="AB669">
        <f>IF('Flight Input'!$AZ669,INTEGRAL2(E669,$B669,AB668,'Analysis raw'!$B$24),0)</f>
        <v>-0.20066831778723057</v>
      </c>
      <c r="AC669">
        <f>IF('Flight Input'!$AZ669,INTEGRAL2(AB669,$B669,AC668,'Analysis raw'!$B$25),0)</f>
        <v>-0.8398868128761624</v>
      </c>
      <c r="AD669">
        <f>IF('Flight Input'!$AZ669,AC669*'Analysis raw'!$B$26+'Analysis raw'!$B$27,0)</f>
        <v>0.29644980233448848</v>
      </c>
      <c r="AE669">
        <f>AD669-'Flight Input'!$AE669</f>
        <v>7.0449802334488471E-2</v>
      </c>
    </row>
    <row r="670" spans="1:31" x14ac:dyDescent="0.3">
      <c r="A670">
        <v>668</v>
      </c>
      <c r="B670">
        <f>'Flight Input'!T670</f>
        <v>14.336644000024535</v>
      </c>
      <c r="C670">
        <f>'Flight Input'!X670</f>
        <v>9.6543313806000004</v>
      </c>
      <c r="E670">
        <f>C670-'Analysis raw'!$B$2</f>
        <v>-0.19446023833429571</v>
      </c>
      <c r="F670">
        <f>IF('Flight Input'!$AS670,F669+E670*'Flight Input'!$AQ670,0)</f>
        <v>-0.12314407851980359</v>
      </c>
      <c r="G670">
        <f>IF('Flight Input'!$AZ670,G669+F670*'Flight Input'!$AQ670,0)</f>
        <v>-0.63522647771913443</v>
      </c>
      <c r="I670">
        <f>C670-'Analysis raw'!$B$3</f>
        <v>-0.20380569987937669</v>
      </c>
      <c r="J670">
        <f>MEDIAN2(E670,'Analysis raw'!$B$12,2)</f>
        <v>-0.19446023833429571</v>
      </c>
      <c r="K670">
        <f>AVERAGE2(E670,'Analysis raw'!$B$18,2)</f>
        <v>-0.19446023833429571</v>
      </c>
      <c r="M670">
        <f>IF('Flight Input'!$AZ670,M669+E670*'Flight Input'!$AQ670,0)</f>
        <v>-0.1337549871183086</v>
      </c>
      <c r="N670">
        <f>IF('Flight Input'!$AZ670,N669+M670*'Flight Input'!$AQ670,0)</f>
        <v>-0.67869594292428681</v>
      </c>
      <c r="O670">
        <f>IF('Flight Input'!$AZ670,N670*'Analysis raw'!$B$4+'Analysis raw'!$B$5,0)</f>
        <v>0.18737378511331376</v>
      </c>
      <c r="P670">
        <f>O670-'Flight Input'!$AE670</f>
        <v>-3.8626214886686244E-2</v>
      </c>
      <c r="R670">
        <f>IF('Flight Input'!$AZ670,R669+J670*'Flight Input'!$AQ670,0)</f>
        <v>-0.1337549871183086</v>
      </c>
      <c r="S670">
        <f>IF('Flight Input'!$AZ670,S669+R670*'Flight Input'!$AQ670,0)</f>
        <v>-0.67869594292428681</v>
      </c>
      <c r="T670">
        <f>IF('Flight Input'!$AZ670,S670*'Analysis raw'!$B$13+'Analysis raw'!$B$14,0)</f>
        <v>0.18737378511331376</v>
      </c>
      <c r="U670">
        <f>T670-'Flight Input'!$AE670</f>
        <v>-3.8626214886686244E-2</v>
      </c>
      <c r="W670">
        <f>IF('Flight Input'!$AZ670,W669+K670*'Flight Input'!$AQ670,0)</f>
        <v>-0.1337549871183086</v>
      </c>
      <c r="X670">
        <f>IF('Flight Input'!$AZ670,X669+W670*'Flight Input'!$AQ670,0)</f>
        <v>-0.67869594292428681</v>
      </c>
      <c r="Y670">
        <f>IF('Flight Input'!$AZ670,X670*'Analysis raw'!$B$19+'Analysis raw'!$B$20,0)</f>
        <v>0.18737378511331376</v>
      </c>
      <c r="Z670">
        <f>Y670-'Flight Input'!$AE670</f>
        <v>-3.8626214886686244E-2</v>
      </c>
      <c r="AB670">
        <f>IF('Flight Input'!$AZ670,INTEGRAL2(E670,$B670,AB669,'Analysis raw'!$B$24),0)</f>
        <v>-0.2054042580703655</v>
      </c>
      <c r="AC670">
        <f>IF('Flight Input'!$AZ670,INTEGRAL2(AB670,$B670,AC669,'Analysis raw'!$B$25),0)</f>
        <v>-0.84399859532228161</v>
      </c>
      <c r="AD670">
        <f>IF('Flight Input'!$AZ670,AC670*'Analysis raw'!$B$26+'Analysis raw'!$B$27,0)</f>
        <v>0.29464061805819602</v>
      </c>
      <c r="AE670">
        <f>AD670-'Flight Input'!$AE670</f>
        <v>6.8640618058196018E-2</v>
      </c>
    </row>
    <row r="671" spans="1:31" x14ac:dyDescent="0.3">
      <c r="A671">
        <v>669</v>
      </c>
      <c r="B671">
        <f>'Flight Input'!T671</f>
        <v>14.358586000045761</v>
      </c>
      <c r="C671">
        <f>'Flight Input'!X671</f>
        <v>9.9910959010000013</v>
      </c>
      <c r="E671">
        <f>C671-'Analysis raw'!$B$2</f>
        <v>0.14230428206570522</v>
      </c>
      <c r="F671">
        <f>IF('Flight Input'!$AS671,F670+E671*'Flight Input'!$AQ671,0)</f>
        <v>-0.12002163795969724</v>
      </c>
      <c r="G671">
        <f>IF('Flight Input'!$AZ671,G670+F671*'Flight Input'!$AQ671,0)</f>
        <v>-0.63785999250179382</v>
      </c>
      <c r="I671">
        <f>C671-'Analysis raw'!$B$3</f>
        <v>0.13295882052062424</v>
      </c>
      <c r="J671">
        <f>MEDIAN2(E671,'Analysis raw'!$B$12,2)</f>
        <v>0.14230428206570522</v>
      </c>
      <c r="K671">
        <f>AVERAGE2(E671,'Analysis raw'!$B$18,2)</f>
        <v>0.14230428206570522</v>
      </c>
      <c r="M671">
        <f>IF('Flight Input'!$AZ671,M670+E671*'Flight Input'!$AQ671,0)</f>
        <v>-0.13063254655820225</v>
      </c>
      <c r="N671">
        <f>IF('Flight Input'!$AZ671,N670+M671*'Flight Input'!$AQ671,0)</f>
        <v>-0.6815622822636398</v>
      </c>
      <c r="O671">
        <f>IF('Flight Input'!$AZ671,N671*'Analysis raw'!$B$4+'Analysis raw'!$B$5,0)</f>
        <v>0.18611259580399847</v>
      </c>
      <c r="P671">
        <f>O671-'Flight Input'!$AE671</f>
        <v>-3.8887404196001535E-2</v>
      </c>
      <c r="R671">
        <f>IF('Flight Input'!$AZ671,R670+J671*'Flight Input'!$AQ671,0)</f>
        <v>-0.13063254655820225</v>
      </c>
      <c r="S671">
        <f>IF('Flight Input'!$AZ671,S670+R671*'Flight Input'!$AQ671,0)</f>
        <v>-0.6815622822636398</v>
      </c>
      <c r="T671">
        <f>IF('Flight Input'!$AZ671,S671*'Analysis raw'!$B$13+'Analysis raw'!$B$14,0)</f>
        <v>0.18611259580399847</v>
      </c>
      <c r="U671">
        <f>T671-'Flight Input'!$AE671</f>
        <v>-3.8887404196001535E-2</v>
      </c>
      <c r="W671">
        <f>IF('Flight Input'!$AZ671,W670+K671*'Flight Input'!$AQ671,0)</f>
        <v>-0.13063254655820225</v>
      </c>
      <c r="X671">
        <f>IF('Flight Input'!$AZ671,X670+W671*'Flight Input'!$AQ671,0)</f>
        <v>-0.6815622822636398</v>
      </c>
      <c r="Y671">
        <f>IF('Flight Input'!$AZ671,X671*'Analysis raw'!$B$19+'Analysis raw'!$B$20,0)</f>
        <v>0.18611259580399847</v>
      </c>
      <c r="Z671">
        <f>Y671-'Flight Input'!$AE671</f>
        <v>-3.8887404196001535E-2</v>
      </c>
      <c r="AB671">
        <f>IF('Flight Input'!$AZ671,INTEGRAL2(E671,$B671,AB670,'Analysis raw'!$B$24),0)</f>
        <v>-0.21192032441968431</v>
      </c>
      <c r="AC671">
        <f>IF('Flight Input'!$AZ671,INTEGRAL2(AB671,$B671,AC670,'Analysis raw'!$B$25),0)</f>
        <v>-0.84864855108519666</v>
      </c>
      <c r="AD671">
        <f>IF('Flight Input'!$AZ671,AC671*'Analysis raw'!$B$26+'Analysis raw'!$B$27,0)</f>
        <v>0.29259463752251341</v>
      </c>
      <c r="AE671">
        <f>AD671-'Flight Input'!$AE671</f>
        <v>6.7594637522513407E-2</v>
      </c>
    </row>
    <row r="672" spans="1:31" x14ac:dyDescent="0.3">
      <c r="A672">
        <v>670</v>
      </c>
      <c r="B672">
        <f>'Flight Input'!T672</f>
        <v>14.374229999957606</v>
      </c>
      <c r="C672">
        <f>'Flight Input'!X672</f>
        <v>10.2305436926</v>
      </c>
      <c r="E672">
        <f>C672-'Analysis raw'!$B$2</f>
        <v>0.38175207366570341</v>
      </c>
      <c r="F672">
        <f>IF('Flight Input'!$AS672,F671+E672*'Flight Input'!$AQ672,0)</f>
        <v>-0.11404950855292444</v>
      </c>
      <c r="G672">
        <f>IF('Flight Input'!$AZ672,G671+F672*'Flight Input'!$AQ672,0)</f>
        <v>-0.63964418300354176</v>
      </c>
      <c r="I672">
        <f>C672-'Analysis raw'!$B$3</f>
        <v>0.37240661212062243</v>
      </c>
      <c r="J672">
        <f>MEDIAN2(E672,'Analysis raw'!$B$12,2)</f>
        <v>0.38175207366570341</v>
      </c>
      <c r="K672">
        <f>AVERAGE2(E672,'Analysis raw'!$B$18,2)</f>
        <v>0.38175207366570341</v>
      </c>
      <c r="M672">
        <f>IF('Flight Input'!$AZ672,M671+E672*'Flight Input'!$AQ672,0)</f>
        <v>-0.12466041715142945</v>
      </c>
      <c r="N672">
        <f>IF('Flight Input'!$AZ672,N671+M672*'Flight Input'!$AQ672,0)</f>
        <v>-0.68351246981856728</v>
      </c>
      <c r="O672">
        <f>IF('Flight Input'!$AZ672,N672*'Analysis raw'!$B$4+'Analysis raw'!$B$5,0)</f>
        <v>0.18525451327983039</v>
      </c>
      <c r="P672">
        <f>O672-'Flight Input'!$AE672</f>
        <v>-3.8745486720169614E-2</v>
      </c>
      <c r="R672">
        <f>IF('Flight Input'!$AZ672,R671+J672*'Flight Input'!$AQ672,0)</f>
        <v>-0.12466041715142945</v>
      </c>
      <c r="S672">
        <f>IF('Flight Input'!$AZ672,S671+R672*'Flight Input'!$AQ672,0)</f>
        <v>-0.68351246981856728</v>
      </c>
      <c r="T672">
        <f>IF('Flight Input'!$AZ672,S672*'Analysis raw'!$B$13+'Analysis raw'!$B$14,0)</f>
        <v>0.18525451327983039</v>
      </c>
      <c r="U672">
        <f>T672-'Flight Input'!$AE672</f>
        <v>-3.8745486720169614E-2</v>
      </c>
      <c r="W672">
        <f>IF('Flight Input'!$AZ672,W671+K672*'Flight Input'!$AQ672,0)</f>
        <v>-0.12466041715142945</v>
      </c>
      <c r="X672">
        <f>IF('Flight Input'!$AZ672,X671+W672*'Flight Input'!$AQ672,0)</f>
        <v>-0.68351246981856728</v>
      </c>
      <c r="Y672">
        <f>IF('Flight Input'!$AZ672,X672*'Analysis raw'!$B$19+'Analysis raw'!$B$20,0)</f>
        <v>0.18525451327983039</v>
      </c>
      <c r="Z672">
        <f>Y672-'Flight Input'!$AE672</f>
        <v>-3.8745486720169614E-2</v>
      </c>
      <c r="AB672">
        <f>IF('Flight Input'!$AZ672,INTEGRAL2(E672,$B672,AB671,'Analysis raw'!$B$24),0)</f>
        <v>-0.21556039227525903</v>
      </c>
      <c r="AC672">
        <f>IF('Flight Input'!$AZ672,INTEGRAL2(AB672,$B672,AC671,'Analysis raw'!$B$25),0)</f>
        <v>-0.85202077784294805</v>
      </c>
      <c r="AD672">
        <f>IF('Flight Input'!$AZ672,AC672*'Analysis raw'!$B$26+'Analysis raw'!$B$27,0)</f>
        <v>0.29111085774910278</v>
      </c>
      <c r="AE672">
        <f>AD672-'Flight Input'!$AE672</f>
        <v>6.7110857749102776E-2</v>
      </c>
    </row>
    <row r="673" spans="1:31" x14ac:dyDescent="0.3">
      <c r="A673">
        <v>671</v>
      </c>
      <c r="B673">
        <f>'Flight Input'!T673</f>
        <v>14.398834999999963</v>
      </c>
      <c r="C673">
        <f>'Flight Input'!X673</f>
        <v>10.394150333400001</v>
      </c>
      <c r="E673">
        <f>C673-'Analysis raw'!$B$2</f>
        <v>0.54535871446570461</v>
      </c>
      <c r="F673">
        <f>IF('Flight Input'!$AS673,F672+E673*'Flight Input'!$AQ673,0)</f>
        <v>-0.10063095736039626</v>
      </c>
      <c r="G673">
        <f>IF('Flight Input'!$AZ673,G672+F673*'Flight Input'!$AQ673,0)</f>
        <v>-0.64212020771365663</v>
      </c>
      <c r="I673">
        <f>C673-'Analysis raw'!$B$3</f>
        <v>0.53601325292062363</v>
      </c>
      <c r="J673">
        <f>MEDIAN2(E673,'Analysis raw'!$B$12,2)</f>
        <v>0.54535871446570461</v>
      </c>
      <c r="K673">
        <f>AVERAGE2(E673,'Analysis raw'!$B$18,2)</f>
        <v>0.54535871446570461</v>
      </c>
      <c r="M673">
        <f>IF('Flight Input'!$AZ673,M672+E673*'Flight Input'!$AQ673,0)</f>
        <v>-0.11124186595890127</v>
      </c>
      <c r="N673">
        <f>IF('Flight Input'!$AZ673,N672+M673*'Flight Input'!$AQ673,0)</f>
        <v>-0.68624957593519786</v>
      </c>
      <c r="O673">
        <f>IF('Flight Input'!$AZ673,N673*'Analysis raw'!$B$4+'Analysis raw'!$B$5,0)</f>
        <v>0.18405018658851291</v>
      </c>
      <c r="P673">
        <f>O673-'Flight Input'!$AE673</f>
        <v>-3.8949813411487094E-2</v>
      </c>
      <c r="R673">
        <f>IF('Flight Input'!$AZ673,R672+J673*'Flight Input'!$AQ673,0)</f>
        <v>-0.11124186595890127</v>
      </c>
      <c r="S673">
        <f>IF('Flight Input'!$AZ673,S672+R673*'Flight Input'!$AQ673,0)</f>
        <v>-0.68624957593519786</v>
      </c>
      <c r="T673">
        <f>IF('Flight Input'!$AZ673,S673*'Analysis raw'!$B$13+'Analysis raw'!$B$14,0)</f>
        <v>0.18405018658851291</v>
      </c>
      <c r="U673">
        <f>T673-'Flight Input'!$AE673</f>
        <v>-3.8949813411487094E-2</v>
      </c>
      <c r="W673">
        <f>IF('Flight Input'!$AZ673,W672+K673*'Flight Input'!$AQ673,0)</f>
        <v>-0.11124186595890127</v>
      </c>
      <c r="X673">
        <f>IF('Flight Input'!$AZ673,X672+W673*'Flight Input'!$AQ673,0)</f>
        <v>-0.68624957593519786</v>
      </c>
      <c r="Y673">
        <f>IF('Flight Input'!$AZ673,X673*'Analysis raw'!$B$19+'Analysis raw'!$B$20,0)</f>
        <v>0.18405018658851291</v>
      </c>
      <c r="Z673">
        <f>Y673-'Flight Input'!$AE673</f>
        <v>-3.8949813411487094E-2</v>
      </c>
      <c r="AB673">
        <f>IF('Flight Input'!$AZ673,INTEGRAL2(E673,$B673,AB672,'Analysis raw'!$B$24),0)</f>
        <v>-0.20631761715448574</v>
      </c>
      <c r="AC673">
        <f>IF('Flight Input'!$AZ673,INTEGRAL2(AB673,$B673,AC672,'Analysis raw'!$B$25),0)</f>
        <v>-0.85709722282177303</v>
      </c>
      <c r="AD673">
        <f>IF('Flight Input'!$AZ673,AC673*'Analysis raw'!$B$26+'Analysis raw'!$B$27,0)</f>
        <v>0.28887722195841981</v>
      </c>
      <c r="AE673">
        <f>AD673-'Flight Input'!$AE673</f>
        <v>6.5877221958419802E-2</v>
      </c>
    </row>
    <row r="674" spans="1:31" x14ac:dyDescent="0.3">
      <c r="A674">
        <v>672</v>
      </c>
      <c r="B674">
        <f>'Flight Input'!T674</f>
        <v>14.418438000022434</v>
      </c>
      <c r="C674">
        <f>'Flight Input'!X674</f>
        <v>10.2533725262</v>
      </c>
      <c r="E674">
        <f>C674-'Analysis raw'!$B$2</f>
        <v>0.40458090726570362</v>
      </c>
      <c r="F674">
        <f>IF('Flight Input'!$AS674,F673+E674*'Flight Input'!$AQ674,0)</f>
        <v>-9.269995782617535E-2</v>
      </c>
      <c r="G674">
        <f>IF('Flight Input'!$AZ674,G673+F674*'Flight Input'!$AQ674,0)</f>
        <v>-0.6439374049890062</v>
      </c>
      <c r="I674">
        <f>C674-'Analysis raw'!$B$3</f>
        <v>0.39523544572062264</v>
      </c>
      <c r="J674">
        <f>MEDIAN2(E674,'Analysis raw'!$B$12,2)</f>
        <v>0.40458090726570362</v>
      </c>
      <c r="K674">
        <f>AVERAGE2(E674,'Analysis raw'!$B$18,2)</f>
        <v>0.40458090726570362</v>
      </c>
      <c r="M674">
        <f>IF('Flight Input'!$AZ674,M673+E674*'Flight Input'!$AQ674,0)</f>
        <v>-0.10331086642468036</v>
      </c>
      <c r="N674">
        <f>IF('Flight Input'!$AZ674,N673+M674*'Flight Input'!$AQ674,0)</f>
        <v>-0.68827477885204236</v>
      </c>
      <c r="O674">
        <f>IF('Flight Input'!$AZ674,N674*'Analysis raw'!$B$4+'Analysis raw'!$B$5,0)</f>
        <v>0.18315909730510133</v>
      </c>
      <c r="P674">
        <f>O674-'Flight Input'!$AE674</f>
        <v>-3.8840902694898677E-2</v>
      </c>
      <c r="R674">
        <f>IF('Flight Input'!$AZ674,R673+J674*'Flight Input'!$AQ674,0)</f>
        <v>-0.10331086642468036</v>
      </c>
      <c r="S674">
        <f>IF('Flight Input'!$AZ674,S673+R674*'Flight Input'!$AQ674,0)</f>
        <v>-0.68827477885204236</v>
      </c>
      <c r="T674">
        <f>IF('Flight Input'!$AZ674,S674*'Analysis raw'!$B$13+'Analysis raw'!$B$14,0)</f>
        <v>0.18315909730510133</v>
      </c>
      <c r="U674">
        <f>T674-'Flight Input'!$AE674</f>
        <v>-3.8840902694898677E-2</v>
      </c>
      <c r="W674">
        <f>IF('Flight Input'!$AZ674,W673+K674*'Flight Input'!$AQ674,0)</f>
        <v>-0.10331086642468036</v>
      </c>
      <c r="X674">
        <f>IF('Flight Input'!$AZ674,X673+W674*'Flight Input'!$AQ674,0)</f>
        <v>-0.68827477885204236</v>
      </c>
      <c r="Y674">
        <f>IF('Flight Input'!$AZ674,X674*'Analysis raw'!$B$19+'Analysis raw'!$B$20,0)</f>
        <v>0.18315909730510133</v>
      </c>
      <c r="Z674">
        <f>Y674-'Flight Input'!$AE674</f>
        <v>-3.8840902694898677E-2</v>
      </c>
      <c r="AB674">
        <f>IF('Flight Input'!$AZ674,INTEGRAL2(E674,$B674,AB673,'Analysis raw'!$B$24),0)</f>
        <v>-0.19387667205987827</v>
      </c>
      <c r="AC674">
        <f>IF('Flight Input'!$AZ674,INTEGRAL2(AB674,$B674,AC673,'Analysis raw'!$B$25),0)</f>
        <v>-0.8608977872285194</v>
      </c>
      <c r="AD674">
        <f>IF('Flight Input'!$AZ674,AC674*'Analysis raw'!$B$26+'Analysis raw'!$B$27,0)</f>
        <v>0.28720497361945141</v>
      </c>
      <c r="AE674">
        <f>AD674-'Flight Input'!$AE674</f>
        <v>6.5204973619451406E-2</v>
      </c>
    </row>
    <row r="675" spans="1:31" x14ac:dyDescent="0.3">
      <c r="A675">
        <v>673</v>
      </c>
      <c r="B675">
        <f>'Flight Input'!T675</f>
        <v>14.442501000012271</v>
      </c>
      <c r="C675">
        <f>'Flight Input'!X675</f>
        <v>10.2200020276</v>
      </c>
      <c r="E675">
        <f>C675-'Analysis raw'!$B$2</f>
        <v>0.37121040866570354</v>
      </c>
      <c r="F675">
        <f>IF('Flight Input'!$AS675,F674+E675*'Flight Input'!$AQ675,0)</f>
        <v>-8.3767521766224984E-2</v>
      </c>
      <c r="G675">
        <f>IF('Flight Input'!$AZ675,G674+F675*'Flight Input'!$AQ675,0)</f>
        <v>-0.64595310286441554</v>
      </c>
      <c r="I675">
        <f>C675-'Analysis raw'!$B$3</f>
        <v>0.36186494712062256</v>
      </c>
      <c r="J675">
        <f>MEDIAN2(E675,'Analysis raw'!$B$12,2)</f>
        <v>0.37121040866570354</v>
      </c>
      <c r="K675">
        <f>AVERAGE2(E675,'Analysis raw'!$B$18,2)</f>
        <v>0.37121040866570354</v>
      </c>
      <c r="M675">
        <f>IF('Flight Input'!$AZ675,M674+E675*'Flight Input'!$AQ675,0)</f>
        <v>-9.4378430364729995E-2</v>
      </c>
      <c r="N675">
        <f>IF('Flight Input'!$AZ675,N674+M675*'Flight Input'!$AQ675,0)</f>
        <v>-0.6905458070209497</v>
      </c>
      <c r="O675">
        <f>IF('Flight Input'!$AZ675,N675*'Analysis raw'!$B$4+'Analysis raw'!$B$5,0)</f>
        <v>0.18215984491078213</v>
      </c>
      <c r="P675">
        <f>O675-'Flight Input'!$AE675</f>
        <v>-3.9840155089217871E-2</v>
      </c>
      <c r="R675">
        <f>IF('Flight Input'!$AZ675,R674+J675*'Flight Input'!$AQ675,0)</f>
        <v>-9.4378430364729995E-2</v>
      </c>
      <c r="S675">
        <f>IF('Flight Input'!$AZ675,S674+R675*'Flight Input'!$AQ675,0)</f>
        <v>-0.6905458070209497</v>
      </c>
      <c r="T675">
        <f>IF('Flight Input'!$AZ675,S675*'Analysis raw'!$B$13+'Analysis raw'!$B$14,0)</f>
        <v>0.18215984491078213</v>
      </c>
      <c r="U675">
        <f>T675-'Flight Input'!$AE675</f>
        <v>-3.9840155089217871E-2</v>
      </c>
      <c r="W675">
        <f>IF('Flight Input'!$AZ675,W674+K675*'Flight Input'!$AQ675,0)</f>
        <v>-9.4378430364729995E-2</v>
      </c>
      <c r="X675">
        <f>IF('Flight Input'!$AZ675,X674+W675*'Flight Input'!$AQ675,0)</f>
        <v>-0.6905458070209497</v>
      </c>
      <c r="Y675">
        <f>IF('Flight Input'!$AZ675,X675*'Analysis raw'!$B$19+'Analysis raw'!$B$20,0)</f>
        <v>0.18215984491078213</v>
      </c>
      <c r="Z675">
        <f>Y675-'Flight Input'!$AE675</f>
        <v>-3.9840155089217871E-2</v>
      </c>
      <c r="AB675">
        <f>IF('Flight Input'!$AZ675,INTEGRAL2(E675,$B675,AB674,'Analysis raw'!$B$24),0)</f>
        <v>-0.18407332742121157</v>
      </c>
      <c r="AC675">
        <f>IF('Flight Input'!$AZ675,INTEGRAL2(AB675,$B675,AC674,'Analysis raw'!$B$25),0)</f>
        <v>-0.86532714370438535</v>
      </c>
      <c r="AD675">
        <f>IF('Flight Input'!$AZ675,AC675*'Analysis raw'!$B$26+'Analysis raw'!$B$27,0)</f>
        <v>0.28525605677007038</v>
      </c>
      <c r="AE675">
        <f>AD675-'Flight Input'!$AE675</f>
        <v>6.3256056770070374E-2</v>
      </c>
    </row>
    <row r="676" spans="1:31" x14ac:dyDescent="0.3">
      <c r="A676">
        <v>674</v>
      </c>
      <c r="B676">
        <f>'Flight Input'!T676</f>
        <v>14.457906999974512</v>
      </c>
      <c r="C676">
        <f>'Flight Input'!X676</f>
        <v>10.2175406714</v>
      </c>
      <c r="E676">
        <f>C676-'Analysis raw'!$B$2</f>
        <v>0.368749052465704</v>
      </c>
      <c r="F676">
        <f>IF('Flight Input'!$AS676,F675+E676*'Flight Input'!$AQ676,0)</f>
        <v>-7.8086573877862137E-2</v>
      </c>
      <c r="G676">
        <f>IF('Flight Input'!$AZ676,G675+F676*'Flight Input'!$AQ676,0)</f>
        <v>-0.64715610461862938</v>
      </c>
      <c r="I676">
        <f>C676-'Analysis raw'!$B$3</f>
        <v>0.35940359092062302</v>
      </c>
      <c r="J676">
        <f>MEDIAN2(E676,'Analysis raw'!$B$12,2)</f>
        <v>0.368749052465704</v>
      </c>
      <c r="K676">
        <f>AVERAGE2(E676,'Analysis raw'!$B$18,2)</f>
        <v>0.368749052465704</v>
      </c>
      <c r="M676">
        <f>IF('Flight Input'!$AZ676,M675+E676*'Flight Input'!$AQ676,0)</f>
        <v>-8.8697482476367162E-2</v>
      </c>
      <c r="N676">
        <f>IF('Flight Input'!$AZ676,N675+M676*'Flight Input'!$AQ676,0)</f>
        <v>-0.69191228043263142</v>
      </c>
      <c r="O676">
        <f>IF('Flight Input'!$AZ676,N676*'Analysis raw'!$B$4+'Analysis raw'!$B$5,0)</f>
        <v>0.18155859660964219</v>
      </c>
      <c r="P676">
        <f>O676-'Flight Input'!$AE676</f>
        <v>-4.6441403390357822E-2</v>
      </c>
      <c r="R676">
        <f>IF('Flight Input'!$AZ676,R675+J676*'Flight Input'!$AQ676,0)</f>
        <v>-8.8697482476367162E-2</v>
      </c>
      <c r="S676">
        <f>IF('Flight Input'!$AZ676,S675+R676*'Flight Input'!$AQ676,0)</f>
        <v>-0.69191228043263142</v>
      </c>
      <c r="T676">
        <f>IF('Flight Input'!$AZ676,S676*'Analysis raw'!$B$13+'Analysis raw'!$B$14,0)</f>
        <v>0.18155859660964219</v>
      </c>
      <c r="U676">
        <f>T676-'Flight Input'!$AE676</f>
        <v>-4.6441403390357822E-2</v>
      </c>
      <c r="W676">
        <f>IF('Flight Input'!$AZ676,W675+K676*'Flight Input'!$AQ676,0)</f>
        <v>-8.8697482476367162E-2</v>
      </c>
      <c r="X676">
        <f>IF('Flight Input'!$AZ676,X675+W676*'Flight Input'!$AQ676,0)</f>
        <v>-0.69191228043263142</v>
      </c>
      <c r="Y676">
        <f>IF('Flight Input'!$AZ676,X676*'Analysis raw'!$B$19+'Analysis raw'!$B$20,0)</f>
        <v>0.18155859660964219</v>
      </c>
      <c r="Z676">
        <f>Y676-'Flight Input'!$AE676</f>
        <v>-4.6441403390357822E-2</v>
      </c>
      <c r="AB676">
        <f>IF('Flight Input'!$AZ676,INTEGRAL2(E676,$B676,AB675,'Analysis raw'!$B$24),0)</f>
        <v>-0.17829204643552377</v>
      </c>
      <c r="AC676">
        <f>IF('Flight Input'!$AZ676,INTEGRAL2(AB676,$B676,AC675,'Analysis raw'!$B$25),0)</f>
        <v>-0.86807391096503883</v>
      </c>
      <c r="AD676">
        <f>IF('Flight Input'!$AZ676,AC676*'Analysis raw'!$B$26+'Analysis raw'!$B$27,0)</f>
        <v>0.28404747917538281</v>
      </c>
      <c r="AE676">
        <f>AD676-'Flight Input'!$AE676</f>
        <v>5.6047479175382803E-2</v>
      </c>
    </row>
    <row r="677" spans="1:31" x14ac:dyDescent="0.3">
      <c r="A677">
        <v>675</v>
      </c>
      <c r="B677">
        <f>'Flight Input'!T677</f>
        <v>14.479560000007041</v>
      </c>
      <c r="C677">
        <f>'Flight Input'!X677</f>
        <v>10.361936966400002</v>
      </c>
      <c r="E677">
        <f>C677-'Analysis raw'!$B$2</f>
        <v>0.51314534746570573</v>
      </c>
      <c r="F677">
        <f>IF('Flight Input'!$AS677,F676+E677*'Flight Input'!$AQ677,0)</f>
        <v>-6.6975437652494987E-2</v>
      </c>
      <c r="G677">
        <f>IF('Flight Input'!$AZ677,G676+F677*'Flight Input'!$AQ677,0)</f>
        <v>-0.64860632377229754</v>
      </c>
      <c r="I677">
        <f>C677-'Analysis raw'!$B$3</f>
        <v>0.50379988592062475</v>
      </c>
      <c r="J677">
        <f>MEDIAN2(E677,'Analysis raw'!$B$12,2)</f>
        <v>0.51314534746570573</v>
      </c>
      <c r="K677">
        <f>AVERAGE2(E677,'Analysis raw'!$B$18,2)</f>
        <v>0.51314534746570573</v>
      </c>
      <c r="M677">
        <f>IF('Flight Input'!$AZ677,M676+E677*'Flight Input'!$AQ677,0)</f>
        <v>-7.7586346251000013E-2</v>
      </c>
      <c r="N677">
        <f>IF('Flight Input'!$AZ677,N676+M677*'Flight Input'!$AQ677,0)</f>
        <v>-0.69359225759052812</v>
      </c>
      <c r="O677">
        <f>IF('Flight Input'!$AZ677,N677*'Analysis raw'!$B$4+'Analysis raw'!$B$5,0)</f>
        <v>0.1808194066601676</v>
      </c>
      <c r="P677">
        <f>O677-'Flight Input'!$AE677</f>
        <v>-4.6180593339832404E-2</v>
      </c>
      <c r="R677">
        <f>IF('Flight Input'!$AZ677,R676+J677*'Flight Input'!$AQ677,0)</f>
        <v>-7.7586346251000013E-2</v>
      </c>
      <c r="S677">
        <f>IF('Flight Input'!$AZ677,S676+R677*'Flight Input'!$AQ677,0)</f>
        <v>-0.69359225759052812</v>
      </c>
      <c r="T677">
        <f>IF('Flight Input'!$AZ677,S677*'Analysis raw'!$B$13+'Analysis raw'!$B$14,0)</f>
        <v>0.1808194066601676</v>
      </c>
      <c r="U677">
        <f>T677-'Flight Input'!$AE677</f>
        <v>-4.6180593339832404E-2</v>
      </c>
      <c r="W677">
        <f>IF('Flight Input'!$AZ677,W676+K677*'Flight Input'!$AQ677,0)</f>
        <v>-7.7586346251000013E-2</v>
      </c>
      <c r="X677">
        <f>IF('Flight Input'!$AZ677,X676+W677*'Flight Input'!$AQ677,0)</f>
        <v>-0.69359225759052812</v>
      </c>
      <c r="Y677">
        <f>IF('Flight Input'!$AZ677,X677*'Analysis raw'!$B$19+'Analysis raw'!$B$20,0)</f>
        <v>0.1808194066601676</v>
      </c>
      <c r="Z677">
        <f>Y677-'Flight Input'!$AE677</f>
        <v>-4.6180593339832404E-2</v>
      </c>
      <c r="AB677">
        <f>IF('Flight Input'!$AZ677,INTEGRAL2(E677,$B677,AB676,'Analysis raw'!$B$24),0)</f>
        <v>-0.17136882288386332</v>
      </c>
      <c r="AC677">
        <f>IF('Flight Input'!$AZ677,INTEGRAL2(AB677,$B677,AC676,'Analysis raw'!$B$25),0)</f>
        <v>-0.87178456009251759</v>
      </c>
      <c r="AD677">
        <f>IF('Flight Input'!$AZ677,AC677*'Analysis raw'!$B$26+'Analysis raw'!$B$27,0)</f>
        <v>0.28241479355929217</v>
      </c>
      <c r="AE677">
        <f>AD677-'Flight Input'!$AE677</f>
        <v>5.5414793559292158E-2</v>
      </c>
    </row>
    <row r="678" spans="1:31" x14ac:dyDescent="0.3">
      <c r="A678">
        <v>676</v>
      </c>
      <c r="B678">
        <f>'Flight Input'!T678</f>
        <v>14.497545000049286</v>
      </c>
      <c r="C678">
        <f>'Flight Input'!X678</f>
        <v>10.299598953000002</v>
      </c>
      <c r="E678">
        <f>C678-'Analysis raw'!$B$2</f>
        <v>0.45080733406570594</v>
      </c>
      <c r="F678">
        <f>IF('Flight Input'!$AS678,F677+E678*'Flight Input'!$AQ678,0)</f>
        <v>-5.8867667730279002E-2</v>
      </c>
      <c r="G678">
        <f>IF('Flight Input'!$AZ678,G677+F678*'Flight Input'!$AQ678,0)</f>
        <v>-0.64966505877891345</v>
      </c>
      <c r="I678">
        <f>C678-'Analysis raw'!$B$3</f>
        <v>0.44146187252062496</v>
      </c>
      <c r="J678">
        <f>MEDIAN2(E678,'Analysis raw'!$B$12,2)</f>
        <v>0.45080733406570594</v>
      </c>
      <c r="K678">
        <f>AVERAGE2(E678,'Analysis raw'!$B$18,2)</f>
        <v>0.45080733406570594</v>
      </c>
      <c r="M678">
        <f>IF('Flight Input'!$AZ678,M677+E678*'Flight Input'!$AQ678,0)</f>
        <v>-6.9478576328784028E-2</v>
      </c>
      <c r="N678">
        <f>IF('Flight Input'!$AZ678,N677+M678*'Flight Input'!$AQ678,0)</f>
        <v>-0.69484182978873643</v>
      </c>
      <c r="O678">
        <f>IF('Flight Input'!$AZ678,N678*'Analysis raw'!$B$4+'Analysis raw'!$B$5,0)</f>
        <v>0.18026959489295596</v>
      </c>
      <c r="P678">
        <f>O678-'Flight Input'!$AE678</f>
        <v>-4.6730405107044043E-2</v>
      </c>
      <c r="R678">
        <f>IF('Flight Input'!$AZ678,R677+J678*'Flight Input'!$AQ678,0)</f>
        <v>-6.9478576328784028E-2</v>
      </c>
      <c r="S678">
        <f>IF('Flight Input'!$AZ678,S677+R678*'Flight Input'!$AQ678,0)</f>
        <v>-0.69484182978873643</v>
      </c>
      <c r="T678">
        <f>IF('Flight Input'!$AZ678,S678*'Analysis raw'!$B$13+'Analysis raw'!$B$14,0)</f>
        <v>0.18026959489295596</v>
      </c>
      <c r="U678">
        <f>T678-'Flight Input'!$AE678</f>
        <v>-4.6730405107044043E-2</v>
      </c>
      <c r="W678">
        <f>IF('Flight Input'!$AZ678,W677+K678*'Flight Input'!$AQ678,0)</f>
        <v>-6.9478576328784028E-2</v>
      </c>
      <c r="X678">
        <f>IF('Flight Input'!$AZ678,X677+W678*'Flight Input'!$AQ678,0)</f>
        <v>-0.69484182978873643</v>
      </c>
      <c r="Y678">
        <f>IF('Flight Input'!$AZ678,X678*'Analysis raw'!$B$19+'Analysis raw'!$B$20,0)</f>
        <v>0.18026959489295596</v>
      </c>
      <c r="Z678">
        <f>Y678-'Flight Input'!$AE678</f>
        <v>-4.6730405107044043E-2</v>
      </c>
      <c r="AB678">
        <f>IF('Flight Input'!$AZ678,INTEGRAL2(E678,$B678,AB677,'Analysis raw'!$B$24),0)</f>
        <v>-0.16108433501206462</v>
      </c>
      <c r="AC678">
        <f>IF('Flight Input'!$AZ678,INTEGRAL2(AB678,$B678,AC677,'Analysis raw'!$B$25),0)</f>
        <v>-0.87468166186451457</v>
      </c>
      <c r="AD678">
        <f>IF('Flight Input'!$AZ678,AC678*'Analysis raw'!$B$26+'Analysis raw'!$B$27,0)</f>
        <v>0.28114006877961351</v>
      </c>
      <c r="AE678">
        <f>AD678-'Flight Input'!$AE678</f>
        <v>5.4140068779613498E-2</v>
      </c>
    </row>
    <row r="679" spans="1:31" x14ac:dyDescent="0.3">
      <c r="A679">
        <v>677</v>
      </c>
      <c r="B679">
        <f>'Flight Input'!T679</f>
        <v>14.517507000011392</v>
      </c>
      <c r="C679">
        <f>'Flight Input'!X679</f>
        <v>10.135531420800001</v>
      </c>
      <c r="E679">
        <f>C679-'Analysis raw'!$B$2</f>
        <v>0.28673980186570525</v>
      </c>
      <c r="F679">
        <f>IF('Flight Input'!$AS679,F678+E679*'Flight Input'!$AQ679,0)</f>
        <v>-5.314376781630141E-2</v>
      </c>
      <c r="G679">
        <f>IF('Flight Input'!$AZ679,G678+F679*'Flight Input'!$AQ679,0)</f>
        <v>-0.6507259146700487</v>
      </c>
      <c r="I679">
        <f>C679-'Analysis raw'!$B$3</f>
        <v>0.27739434032062427</v>
      </c>
      <c r="J679">
        <f>MEDIAN2(E679,'Analysis raw'!$B$12,2)</f>
        <v>0.28673980186570525</v>
      </c>
      <c r="K679">
        <f>AVERAGE2(E679,'Analysis raw'!$B$18,2)</f>
        <v>0.28673980186570525</v>
      </c>
      <c r="M679">
        <f>IF('Flight Input'!$AZ679,M678+E679*'Flight Input'!$AQ679,0)</f>
        <v>-6.3754676414806435E-2</v>
      </c>
      <c r="N679">
        <f>IF('Flight Input'!$AZ679,N678+M679*'Flight Input'!$AQ679,0)</f>
        <v>-0.69611450063691294</v>
      </c>
      <c r="O679">
        <f>IF('Flight Input'!$AZ679,N679*'Analysis raw'!$B$4+'Analysis raw'!$B$5,0)</f>
        <v>0.1797096197197583</v>
      </c>
      <c r="P679">
        <f>O679-'Flight Input'!$AE679</f>
        <v>-4.6290380280241711E-2</v>
      </c>
      <c r="R679">
        <f>IF('Flight Input'!$AZ679,R678+J679*'Flight Input'!$AQ679,0)</f>
        <v>-6.3754676414806435E-2</v>
      </c>
      <c r="S679">
        <f>IF('Flight Input'!$AZ679,S678+R679*'Flight Input'!$AQ679,0)</f>
        <v>-0.69611450063691294</v>
      </c>
      <c r="T679">
        <f>IF('Flight Input'!$AZ679,S679*'Analysis raw'!$B$13+'Analysis raw'!$B$14,0)</f>
        <v>0.1797096197197583</v>
      </c>
      <c r="U679">
        <f>T679-'Flight Input'!$AE679</f>
        <v>-4.6290380280241711E-2</v>
      </c>
      <c r="W679">
        <f>IF('Flight Input'!$AZ679,W678+K679*'Flight Input'!$AQ679,0)</f>
        <v>-6.3754676414806435E-2</v>
      </c>
      <c r="X679">
        <f>IF('Flight Input'!$AZ679,X678+W679*'Flight Input'!$AQ679,0)</f>
        <v>-0.69611450063691294</v>
      </c>
      <c r="Y679">
        <f>IF('Flight Input'!$AZ679,X679*'Analysis raw'!$B$19+'Analysis raw'!$B$20,0)</f>
        <v>0.1797096197197583</v>
      </c>
      <c r="Z679">
        <f>Y679-'Flight Input'!$AE679</f>
        <v>-4.6290380280241711E-2</v>
      </c>
      <c r="AB679">
        <f>IF('Flight Input'!$AZ679,INTEGRAL2(E679,$B679,AB678,'Analysis raw'!$B$24),0)</f>
        <v>-0.15019890767512392</v>
      </c>
      <c r="AC679">
        <f>IF('Flight Input'!$AZ679,INTEGRAL2(AB679,$B679,AC678,'Analysis raw'!$B$25),0)</f>
        <v>-0.8776799324538338</v>
      </c>
      <c r="AD679">
        <f>IF('Flight Input'!$AZ679,AC679*'Analysis raw'!$B$26+'Analysis raw'!$B$27,0)</f>
        <v>0.27982082972031302</v>
      </c>
      <c r="AE679">
        <f>AD679-'Flight Input'!$AE679</f>
        <v>5.3820829720313018E-2</v>
      </c>
    </row>
    <row r="680" spans="1:31" x14ac:dyDescent="0.3">
      <c r="A680">
        <v>678</v>
      </c>
      <c r="B680">
        <f>'Flight Input'!T680</f>
        <v>14.537884999997914</v>
      </c>
      <c r="C680">
        <f>'Flight Input'!X680</f>
        <v>9.9664627265999997</v>
      </c>
      <c r="E680">
        <f>C680-'Analysis raw'!$B$2</f>
        <v>0.11767110766570354</v>
      </c>
      <c r="F680">
        <f>IF('Flight Input'!$AS680,F679+E680*'Flight Input'!$AQ680,0)</f>
        <v>-5.0745865985875688E-2</v>
      </c>
      <c r="G680">
        <f>IF('Flight Input'!$AZ680,G679+F680*'Flight Input'!$AQ680,0)</f>
        <v>-0.65176001392642491</v>
      </c>
      <c r="I680">
        <f>C680-'Analysis raw'!$B$3</f>
        <v>0.10832564612062257</v>
      </c>
      <c r="J680">
        <f>MEDIAN2(E680,'Analysis raw'!$B$12,2)</f>
        <v>0.11767110766570354</v>
      </c>
      <c r="K680">
        <f>AVERAGE2(E680,'Analysis raw'!$B$18,2)</f>
        <v>0.11767110766570354</v>
      </c>
      <c r="M680">
        <f>IF('Flight Input'!$AZ680,M679+E680*'Flight Input'!$AQ680,0)</f>
        <v>-6.1356774584380713E-2</v>
      </c>
      <c r="N680">
        <f>IF('Flight Input'!$AZ680,N679+M680*'Flight Input'!$AQ680,0)</f>
        <v>-0.69736482898856644</v>
      </c>
      <c r="O680">
        <f>IF('Flight Input'!$AZ680,N680*'Analysis raw'!$B$4+'Analysis raw'!$B$5,0)</f>
        <v>0.17915947524503073</v>
      </c>
      <c r="P680">
        <f>O680-'Flight Input'!$AE680</f>
        <v>-5.084052475496928E-2</v>
      </c>
      <c r="R680">
        <f>IF('Flight Input'!$AZ680,R679+J680*'Flight Input'!$AQ680,0)</f>
        <v>-6.1356774584380713E-2</v>
      </c>
      <c r="S680">
        <f>IF('Flight Input'!$AZ680,S679+R680*'Flight Input'!$AQ680,0)</f>
        <v>-0.69736482898856644</v>
      </c>
      <c r="T680">
        <f>IF('Flight Input'!$AZ680,S680*'Analysis raw'!$B$13+'Analysis raw'!$B$14,0)</f>
        <v>0.17915947524503073</v>
      </c>
      <c r="U680">
        <f>T680-'Flight Input'!$AE680</f>
        <v>-5.084052475496928E-2</v>
      </c>
      <c r="W680">
        <f>IF('Flight Input'!$AZ680,W679+K680*'Flight Input'!$AQ680,0)</f>
        <v>-6.1356774584380713E-2</v>
      </c>
      <c r="X680">
        <f>IF('Flight Input'!$AZ680,X679+W680*'Flight Input'!$AQ680,0)</f>
        <v>-0.69736482898856644</v>
      </c>
      <c r="Y680">
        <f>IF('Flight Input'!$AZ680,X680*'Analysis raw'!$B$19+'Analysis raw'!$B$20,0)</f>
        <v>0.17915947524503073</v>
      </c>
      <c r="Z680">
        <f>Y680-'Flight Input'!$AE680</f>
        <v>-5.084052475496928E-2</v>
      </c>
      <c r="AB680">
        <f>IF('Flight Input'!$AZ680,INTEGRAL2(E680,$B680,AB679,'Analysis raw'!$B$24),0)</f>
        <v>-0.14259072318556451</v>
      </c>
      <c r="AC680">
        <f>IF('Flight Input'!$AZ680,INTEGRAL2(AB680,$B680,AC679,'Analysis raw'!$B$25),0)</f>
        <v>-0.88058564620898738</v>
      </c>
      <c r="AD680">
        <f>IF('Flight Input'!$AZ680,AC680*'Analysis raw'!$B$26+'Analysis raw'!$B$27,0)</f>
        <v>0.27854231566804549</v>
      </c>
      <c r="AE680">
        <f>AD680-'Flight Input'!$AE680</f>
        <v>4.8542315668045483E-2</v>
      </c>
    </row>
    <row r="681" spans="1:31" x14ac:dyDescent="0.3">
      <c r="A681">
        <v>679</v>
      </c>
      <c r="B681">
        <f>'Flight Input'!T681</f>
        <v>14.558447999996133</v>
      </c>
      <c r="C681">
        <f>'Flight Input'!X681</f>
        <v>9.8648410760000012</v>
      </c>
      <c r="E681">
        <f>C681-'Analysis raw'!$B$2</f>
        <v>1.6049457065705042E-2</v>
      </c>
      <c r="F681">
        <f>IF('Flight Input'!$AS681,F680+E681*'Flight Input'!$AQ681,0)</f>
        <v>-5.0415841000262175E-2</v>
      </c>
      <c r="G681">
        <f>IF('Flight Input'!$AZ681,G680+F681*'Flight Input'!$AQ681,0)</f>
        <v>-0.65279671486482349</v>
      </c>
      <c r="I681">
        <f>C681-'Analysis raw'!$B$3</f>
        <v>6.703995520624062E-3</v>
      </c>
      <c r="J681">
        <f>MEDIAN2(E681,'Analysis raw'!$B$12,2)</f>
        <v>1.6049457065705042E-2</v>
      </c>
      <c r="K681">
        <f>AVERAGE2(E681,'Analysis raw'!$B$18,2)</f>
        <v>1.6049457065705042E-2</v>
      </c>
      <c r="M681">
        <f>IF('Flight Input'!$AZ681,M680+E681*'Flight Input'!$AQ681,0)</f>
        <v>-6.1026749598767201E-2</v>
      </c>
      <c r="N681">
        <f>IF('Flight Input'!$AZ681,N680+M681*'Flight Input'!$AQ681,0)</f>
        <v>-0.69861972204045719</v>
      </c>
      <c r="O681">
        <f>IF('Flight Input'!$AZ681,N681*'Analysis raw'!$B$4+'Analysis raw'!$B$5,0)</f>
        <v>0.17860732230219883</v>
      </c>
      <c r="P681">
        <f>O681-'Flight Input'!$AE681</f>
        <v>-5.1392677697801176E-2</v>
      </c>
      <c r="R681">
        <f>IF('Flight Input'!$AZ681,R680+J681*'Flight Input'!$AQ681,0)</f>
        <v>-6.1026749598767201E-2</v>
      </c>
      <c r="S681">
        <f>IF('Flight Input'!$AZ681,S680+R681*'Flight Input'!$AQ681,0)</f>
        <v>-0.69861972204045719</v>
      </c>
      <c r="T681">
        <f>IF('Flight Input'!$AZ681,S681*'Analysis raw'!$B$13+'Analysis raw'!$B$14,0)</f>
        <v>0.17860732230219883</v>
      </c>
      <c r="U681">
        <f>T681-'Flight Input'!$AE681</f>
        <v>-5.1392677697801176E-2</v>
      </c>
      <c r="W681">
        <f>IF('Flight Input'!$AZ681,W680+K681*'Flight Input'!$AQ681,0)</f>
        <v>-6.1026749598767201E-2</v>
      </c>
      <c r="X681">
        <f>IF('Flight Input'!$AZ681,X680+W681*'Flight Input'!$AQ681,0)</f>
        <v>-0.69861972204045719</v>
      </c>
      <c r="Y681">
        <f>IF('Flight Input'!$AZ681,X681*'Analysis raw'!$B$19+'Analysis raw'!$B$20,0)</f>
        <v>0.17860732230219883</v>
      </c>
      <c r="Z681">
        <f>Y681-'Flight Input'!$AE681</f>
        <v>-5.1392677697801176E-2</v>
      </c>
      <c r="AB681">
        <f>IF('Flight Input'!$AZ681,INTEGRAL2(E681,$B681,AB680,'Analysis raw'!$B$24),0)</f>
        <v>-0.13915714343740052</v>
      </c>
      <c r="AC681">
        <f>IF('Flight Input'!$AZ681,INTEGRAL2(AB681,$B681,AC680,'Analysis raw'!$B$25),0)</f>
        <v>-0.88344713454924284</v>
      </c>
      <c r="AD681">
        <f>IF('Flight Input'!$AZ681,AC681*'Analysis raw'!$B$26+'Analysis raw'!$B$27,0)</f>
        <v>0.2772832607983331</v>
      </c>
      <c r="AE681">
        <f>AD681-'Flight Input'!$AE681</f>
        <v>4.7283260798333088E-2</v>
      </c>
    </row>
    <row r="682" spans="1:31" x14ac:dyDescent="0.3">
      <c r="A682">
        <v>680</v>
      </c>
      <c r="B682">
        <f>'Flight Input'!T682</f>
        <v>14.578062999993563</v>
      </c>
      <c r="C682">
        <f>'Flight Input'!X682</f>
        <v>9.9268652910000004</v>
      </c>
      <c r="E682">
        <f>C682-'Analysis raw'!$B$2</f>
        <v>7.8073672065704258E-2</v>
      </c>
      <c r="F682">
        <f>IF('Flight Input'!$AS682,F681+E682*'Flight Input'!$AQ682,0)</f>
        <v>-4.8884425922894069E-2</v>
      </c>
      <c r="G682">
        <f>IF('Flight Input'!$AZ682,G681+F682*'Flight Input'!$AQ682,0)</f>
        <v>-0.65375558287917546</v>
      </c>
      <c r="I682">
        <f>C682-'Analysis raw'!$B$3</f>
        <v>6.8728210520623279E-2</v>
      </c>
      <c r="J682">
        <f>MEDIAN2(E682,'Analysis raw'!$B$12,2)</f>
        <v>7.8073672065704258E-2</v>
      </c>
      <c r="K682">
        <f>AVERAGE2(E682,'Analysis raw'!$B$18,2)</f>
        <v>7.8073672065704258E-2</v>
      </c>
      <c r="M682">
        <f>IF('Flight Input'!$AZ682,M681+E682*'Flight Input'!$AQ682,0)</f>
        <v>-5.9495334521399094E-2</v>
      </c>
      <c r="N682">
        <f>IF('Flight Input'!$AZ682,N681+M682*'Flight Input'!$AQ682,0)</f>
        <v>-0.69978672302694156</v>
      </c>
      <c r="O682">
        <f>IF('Flight Input'!$AZ682,N682*'Analysis raw'!$B$4+'Analysis raw'!$B$5,0)</f>
        <v>0.1780938418681457</v>
      </c>
      <c r="P682">
        <f>O682-'Flight Input'!$AE682</f>
        <v>-5.3906158131854315E-2</v>
      </c>
      <c r="R682">
        <f>IF('Flight Input'!$AZ682,R681+J682*'Flight Input'!$AQ682,0)</f>
        <v>-5.9495334521399094E-2</v>
      </c>
      <c r="S682">
        <f>IF('Flight Input'!$AZ682,S681+R682*'Flight Input'!$AQ682,0)</f>
        <v>-0.69978672302694156</v>
      </c>
      <c r="T682">
        <f>IF('Flight Input'!$AZ682,S682*'Analysis raw'!$B$13+'Analysis raw'!$B$14,0)</f>
        <v>0.1780938418681457</v>
      </c>
      <c r="U682">
        <f>T682-'Flight Input'!$AE682</f>
        <v>-5.3906158131854315E-2</v>
      </c>
      <c r="W682">
        <f>IF('Flight Input'!$AZ682,W681+K682*'Flight Input'!$AQ682,0)</f>
        <v>-5.9495334521399094E-2</v>
      </c>
      <c r="X682">
        <f>IF('Flight Input'!$AZ682,X681+W682*'Flight Input'!$AQ682,0)</f>
        <v>-0.69978672302694156</v>
      </c>
      <c r="Y682">
        <f>IF('Flight Input'!$AZ682,X682*'Analysis raw'!$B$19+'Analysis raw'!$B$20,0)</f>
        <v>0.1780938418681457</v>
      </c>
      <c r="Z682">
        <f>Y682-'Flight Input'!$AE682</f>
        <v>-5.3906158131854315E-2</v>
      </c>
      <c r="AB682">
        <f>IF('Flight Input'!$AZ682,INTEGRAL2(E682,$B682,AB681,'Analysis raw'!$B$24),0)</f>
        <v>-0.13961151510615039</v>
      </c>
      <c r="AC682">
        <f>IF('Flight Input'!$AZ682,INTEGRAL2(AB682,$B682,AC681,'Analysis raw'!$B$25),0)</f>
        <v>-0.88618561441769117</v>
      </c>
      <c r="AD682">
        <f>IF('Flight Input'!$AZ682,AC682*'Analysis raw'!$B$26+'Analysis raw'!$B$27,0)</f>
        <v>0.27607832965621582</v>
      </c>
      <c r="AE682">
        <f>AD682-'Flight Input'!$AE682</f>
        <v>4.4078329656215803E-2</v>
      </c>
    </row>
    <row r="683" spans="1:31" x14ac:dyDescent="0.3">
      <c r="A683">
        <v>681</v>
      </c>
      <c r="B683">
        <f>'Flight Input'!T683</f>
        <v>14.599275000044145</v>
      </c>
      <c r="C683">
        <f>'Flight Input'!X683</f>
        <v>9.8608205340000019</v>
      </c>
      <c r="E683">
        <f>C683-'Analysis raw'!$B$2</f>
        <v>1.2028915065705803E-2</v>
      </c>
      <c r="F683">
        <f>IF('Flight Input'!$AS683,F682+E683*'Flight Input'!$AQ683,0)</f>
        <v>-4.862926857591187E-2</v>
      </c>
      <c r="G683">
        <f>IF('Flight Input'!$AZ683,G682+F683*'Flight Input'!$AQ683,0)</f>
        <v>-0.65478710692666742</v>
      </c>
      <c r="I683">
        <f>C683-'Analysis raw'!$B$3</f>
        <v>2.6834535206248233E-3</v>
      </c>
      <c r="J683">
        <f>MEDIAN2(E683,'Analysis raw'!$B$12,2)</f>
        <v>1.2028915065705803E-2</v>
      </c>
      <c r="K683">
        <f>AVERAGE2(E683,'Analysis raw'!$B$18,2)</f>
        <v>1.2028915065705803E-2</v>
      </c>
      <c r="M683">
        <f>IF('Flight Input'!$AZ683,M682+E683*'Flight Input'!$AQ683,0)</f>
        <v>-5.9240177174416896E-2</v>
      </c>
      <c r="N683">
        <f>IF('Flight Input'!$AZ683,N682+M683*'Flight Input'!$AQ683,0)</f>
        <v>-0.70104332566816174</v>
      </c>
      <c r="O683">
        <f>IF('Flight Input'!$AZ683,N683*'Analysis raw'!$B$4+'Analysis raw'!$B$5,0)</f>
        <v>0.17754093670600885</v>
      </c>
      <c r="P683">
        <f>O683-'Flight Input'!$AE683</f>
        <v>-5.4459063293991167E-2</v>
      </c>
      <c r="R683">
        <f>IF('Flight Input'!$AZ683,R682+J683*'Flight Input'!$AQ683,0)</f>
        <v>-5.9240177174416896E-2</v>
      </c>
      <c r="S683">
        <f>IF('Flight Input'!$AZ683,S682+R683*'Flight Input'!$AQ683,0)</f>
        <v>-0.70104332566816174</v>
      </c>
      <c r="T683">
        <f>IF('Flight Input'!$AZ683,S683*'Analysis raw'!$B$13+'Analysis raw'!$B$14,0)</f>
        <v>0.17754093670600885</v>
      </c>
      <c r="U683">
        <f>T683-'Flight Input'!$AE683</f>
        <v>-5.4459063293991167E-2</v>
      </c>
      <c r="W683">
        <f>IF('Flight Input'!$AZ683,W682+K683*'Flight Input'!$AQ683,0)</f>
        <v>-5.9240177174416896E-2</v>
      </c>
      <c r="X683">
        <f>IF('Flight Input'!$AZ683,X682+W683*'Flight Input'!$AQ683,0)</f>
        <v>-0.70104332566816174</v>
      </c>
      <c r="Y683">
        <f>IF('Flight Input'!$AZ683,X683*'Analysis raw'!$B$19+'Analysis raw'!$B$20,0)</f>
        <v>0.17754093670600885</v>
      </c>
      <c r="Z683">
        <f>Y683-'Flight Input'!$AE683</f>
        <v>-5.4459063293991167E-2</v>
      </c>
      <c r="AB683">
        <f>IF('Flight Input'!$AZ683,INTEGRAL2(E683,$B683,AB682,'Analysis raw'!$B$24),0)</f>
        <v>-0.13740104438480011</v>
      </c>
      <c r="AC683">
        <f>IF('Flight Input'!$AZ683,INTEGRAL2(AB683,$B683,AC682,'Analysis raw'!$B$25),0)</f>
        <v>-0.88910016537813152</v>
      </c>
      <c r="AD683">
        <f>IF('Flight Input'!$AZ683,AC683*'Analysis raw'!$B$26+'Analysis raw'!$B$27,0)</f>
        <v>0.27479592723362206</v>
      </c>
      <c r="AE683">
        <f>AD683-'Flight Input'!$AE683</f>
        <v>4.279592723362205E-2</v>
      </c>
    </row>
    <row r="684" spans="1:31" x14ac:dyDescent="0.3">
      <c r="A684">
        <v>682</v>
      </c>
      <c r="B684">
        <f>'Flight Input'!T684</f>
        <v>14.615068000042811</v>
      </c>
      <c r="C684">
        <f>'Flight Input'!X684</f>
        <v>9.7218666799999998</v>
      </c>
      <c r="E684">
        <f>C684-'Analysis raw'!$B$2</f>
        <v>-0.12692493893429635</v>
      </c>
      <c r="F684">
        <f>IF('Flight Input'!$AS684,F683+E684*'Flight Input'!$AQ684,0)</f>
        <v>-5.0633794136331942E-2</v>
      </c>
      <c r="G684">
        <f>IF('Flight Input'!$AZ684,G683+F684*'Flight Input'!$AQ684,0)</f>
        <v>-0.655586766437395</v>
      </c>
      <c r="I684">
        <f>C684-'Analysis raw'!$B$3</f>
        <v>-0.13627040047937733</v>
      </c>
      <c r="J684">
        <f>MEDIAN2(E684,'Analysis raw'!$B$12,2)</f>
        <v>-0.12692493893429635</v>
      </c>
      <c r="K684">
        <f>AVERAGE2(E684,'Analysis raw'!$B$18,2)</f>
        <v>-0.12692493893429635</v>
      </c>
      <c r="M684">
        <f>IF('Flight Input'!$AZ684,M683+E684*'Flight Input'!$AQ684,0)</f>
        <v>-6.1244702734836967E-2</v>
      </c>
      <c r="N684">
        <f>IF('Flight Input'!$AZ684,N683+M684*'Flight Input'!$AQ684,0)</f>
        <v>-0.7020105632583713</v>
      </c>
      <c r="O684">
        <f>IF('Flight Input'!$AZ684,N684*'Analysis raw'!$B$4+'Analysis raw'!$B$5,0)</f>
        <v>0.17711535216631663</v>
      </c>
      <c r="P684">
        <f>O684-'Flight Input'!$AE684</f>
        <v>-5.5884647833683382E-2</v>
      </c>
      <c r="R684">
        <f>IF('Flight Input'!$AZ684,R683+J684*'Flight Input'!$AQ684,0)</f>
        <v>-6.1244702734836967E-2</v>
      </c>
      <c r="S684">
        <f>IF('Flight Input'!$AZ684,S683+R684*'Flight Input'!$AQ684,0)</f>
        <v>-0.7020105632583713</v>
      </c>
      <c r="T684">
        <f>IF('Flight Input'!$AZ684,S684*'Analysis raw'!$B$13+'Analysis raw'!$B$14,0)</f>
        <v>0.17711535216631663</v>
      </c>
      <c r="U684">
        <f>T684-'Flight Input'!$AE684</f>
        <v>-5.5884647833683382E-2</v>
      </c>
      <c r="W684">
        <f>IF('Flight Input'!$AZ684,W683+K684*'Flight Input'!$AQ684,0)</f>
        <v>-6.1244702734836967E-2</v>
      </c>
      <c r="X684">
        <f>IF('Flight Input'!$AZ684,X683+W684*'Flight Input'!$AQ684,0)</f>
        <v>-0.7020105632583713</v>
      </c>
      <c r="Y684">
        <f>IF('Flight Input'!$AZ684,X684*'Analysis raw'!$B$19+'Analysis raw'!$B$20,0)</f>
        <v>0.17711535216631663</v>
      </c>
      <c r="Z684">
        <f>Y684-'Flight Input'!$AE684</f>
        <v>-5.5884647833683382E-2</v>
      </c>
      <c r="AB684">
        <f>IF('Flight Input'!$AZ684,INTEGRAL2(E684,$B684,AB683,'Analysis raw'!$B$24),0)</f>
        <v>-0.13388014600300716</v>
      </c>
      <c r="AC684">
        <f>IF('Flight Input'!$AZ684,INTEGRAL2(AB684,$B684,AC683,'Analysis raw'!$B$25),0)</f>
        <v>-0.89121453452377841</v>
      </c>
      <c r="AD684">
        <f>IF('Flight Input'!$AZ684,AC684*'Analysis raw'!$B$26+'Analysis raw'!$B$27,0)</f>
        <v>0.27386560480953742</v>
      </c>
      <c r="AE684">
        <f>AD684-'Flight Input'!$AE684</f>
        <v>4.0865604809537409E-2</v>
      </c>
    </row>
    <row r="685" spans="1:31" x14ac:dyDescent="0.3">
      <c r="A685">
        <v>683</v>
      </c>
      <c r="B685">
        <f>'Flight Input'!T685</f>
        <v>14.638410000014119</v>
      </c>
      <c r="C685">
        <f>'Flight Input'!X685</f>
        <v>9.8301075156</v>
      </c>
      <c r="E685">
        <f>C685-'Analysis raw'!$B$2</f>
        <v>-1.8684103334296154E-2</v>
      </c>
      <c r="F685">
        <f>IF('Flight Input'!$AS685,F684+E685*'Flight Input'!$AQ685,0)</f>
        <v>-5.1069918475824996E-2</v>
      </c>
      <c r="G685">
        <f>IF('Flight Input'!$AZ685,G684+F685*'Flight Input'!$AQ685,0)</f>
        <v>-0.6567788404729924</v>
      </c>
      <c r="I685">
        <f>C685-'Analysis raw'!$B$3</f>
        <v>-2.8029564879377133E-2</v>
      </c>
      <c r="J685">
        <f>MEDIAN2(E685,'Analysis raw'!$B$12,2)</f>
        <v>-1.8684103334296154E-2</v>
      </c>
      <c r="K685">
        <f>AVERAGE2(E685,'Analysis raw'!$B$18,2)</f>
        <v>-1.8684103334296154E-2</v>
      </c>
      <c r="M685">
        <f>IF('Flight Input'!$AZ685,M684+E685*'Flight Input'!$AQ685,0)</f>
        <v>-6.1680827074330022E-2</v>
      </c>
      <c r="N685">
        <f>IF('Flight Input'!$AZ685,N684+M685*'Flight Input'!$AQ685,0)</f>
        <v>-0.70345031712217054</v>
      </c>
      <c r="O685">
        <f>IF('Flight Input'!$AZ685,N685*'Analysis raw'!$B$4+'Analysis raw'!$B$5,0)</f>
        <v>0.17648186046624492</v>
      </c>
      <c r="P685">
        <f>O685-'Flight Input'!$AE685</f>
        <v>-5.6518139533755091E-2</v>
      </c>
      <c r="R685">
        <f>IF('Flight Input'!$AZ685,R684+J685*'Flight Input'!$AQ685,0)</f>
        <v>-6.1680827074330022E-2</v>
      </c>
      <c r="S685">
        <f>IF('Flight Input'!$AZ685,S684+R685*'Flight Input'!$AQ685,0)</f>
        <v>-0.70345031712217054</v>
      </c>
      <c r="T685">
        <f>IF('Flight Input'!$AZ685,S685*'Analysis raw'!$B$13+'Analysis raw'!$B$14,0)</f>
        <v>0.17648186046624492</v>
      </c>
      <c r="U685">
        <f>T685-'Flight Input'!$AE685</f>
        <v>-5.6518139533755091E-2</v>
      </c>
      <c r="W685">
        <f>IF('Flight Input'!$AZ685,W684+K685*'Flight Input'!$AQ685,0)</f>
        <v>-6.1680827074330022E-2</v>
      </c>
      <c r="X685">
        <f>IF('Flight Input'!$AZ685,X684+W685*'Flight Input'!$AQ685,0)</f>
        <v>-0.70345031712217054</v>
      </c>
      <c r="Y685">
        <f>IF('Flight Input'!$AZ685,X685*'Analysis raw'!$B$19+'Analysis raw'!$B$20,0)</f>
        <v>0.17648186046624492</v>
      </c>
      <c r="Z685">
        <f>Y685-'Flight Input'!$AE685</f>
        <v>-5.6518139533755091E-2</v>
      </c>
      <c r="AB685">
        <f>IF('Flight Input'!$AZ685,INTEGRAL2(E685,$B685,AB684,'Analysis raw'!$B$24),0)</f>
        <v>-0.13722841346821163</v>
      </c>
      <c r="AC685">
        <f>IF('Flight Input'!$AZ685,INTEGRAL2(AB685,$B685,AC684,'Analysis raw'!$B$25),0)</f>
        <v>-0.89441772014701604</v>
      </c>
      <c r="AD685">
        <f>IF('Flight Input'!$AZ685,AC685*'Analysis raw'!$B$26+'Analysis raw'!$B$27,0)</f>
        <v>0.27245620313531288</v>
      </c>
      <c r="AE685">
        <f>AD685-'Flight Input'!$AE685</f>
        <v>3.9456203135312867E-2</v>
      </c>
    </row>
    <row r="686" spans="1:31" x14ac:dyDescent="0.3">
      <c r="A686">
        <v>684</v>
      </c>
      <c r="B686">
        <f>'Flight Input'!T686</f>
        <v>14.658902000053786</v>
      </c>
      <c r="C686">
        <f>'Flight Input'!X686</f>
        <v>9.6902024602000001</v>
      </c>
      <c r="E686">
        <f>C686-'Analysis raw'!$B$2</f>
        <v>-0.15858915873429602</v>
      </c>
      <c r="F686">
        <f>IF('Flight Input'!$AS686,F685+E686*'Flight Input'!$AQ686,0)</f>
        <v>-5.4319727522898931E-2</v>
      </c>
      <c r="G686">
        <f>IF('Flight Input'!$AZ686,G685+F686*'Flight Input'!$AQ686,0)</f>
        <v>-0.65789196033154629</v>
      </c>
      <c r="I686">
        <f>C686-'Analysis raw'!$B$3</f>
        <v>-0.167934620279377</v>
      </c>
      <c r="J686">
        <f>MEDIAN2(E686,'Analysis raw'!$B$12,2)</f>
        <v>-0.15858915873429602</v>
      </c>
      <c r="K686">
        <f>AVERAGE2(E686,'Analysis raw'!$B$18,2)</f>
        <v>-0.15858915873429602</v>
      </c>
      <c r="M686">
        <f>IF('Flight Input'!$AZ686,M685+E686*'Flight Input'!$AQ686,0)</f>
        <v>-6.4930636121403956E-2</v>
      </c>
      <c r="N686">
        <f>IF('Flight Input'!$AZ686,N685+M686*'Flight Input'!$AQ686,0)</f>
        <v>-0.70478087572014592</v>
      </c>
      <c r="O686">
        <f>IF('Flight Input'!$AZ686,N686*'Analysis raw'!$B$4+'Analysis raw'!$B$5,0)</f>
        <v>0.17589641468313577</v>
      </c>
      <c r="P686">
        <f>O686-'Flight Input'!$AE686</f>
        <v>-5.6103585316864241E-2</v>
      </c>
      <c r="R686">
        <f>IF('Flight Input'!$AZ686,R685+J686*'Flight Input'!$AQ686,0)</f>
        <v>-6.4930636121403956E-2</v>
      </c>
      <c r="S686">
        <f>IF('Flight Input'!$AZ686,S685+R686*'Flight Input'!$AQ686,0)</f>
        <v>-0.70478087572014592</v>
      </c>
      <c r="T686">
        <f>IF('Flight Input'!$AZ686,S686*'Analysis raw'!$B$13+'Analysis raw'!$B$14,0)</f>
        <v>0.17589641468313577</v>
      </c>
      <c r="U686">
        <f>T686-'Flight Input'!$AE686</f>
        <v>-5.6103585316864241E-2</v>
      </c>
      <c r="W686">
        <f>IF('Flight Input'!$AZ686,W685+K686*'Flight Input'!$AQ686,0)</f>
        <v>-6.4930636121403956E-2</v>
      </c>
      <c r="X686">
        <f>IF('Flight Input'!$AZ686,X685+W686*'Flight Input'!$AQ686,0)</f>
        <v>-0.70478087572014592</v>
      </c>
      <c r="Y686">
        <f>IF('Flight Input'!$AZ686,X686*'Analysis raw'!$B$19+'Analysis raw'!$B$20,0)</f>
        <v>0.17589641468313577</v>
      </c>
      <c r="Z686">
        <f>Y686-'Flight Input'!$AE686</f>
        <v>-5.6103585316864241E-2</v>
      </c>
      <c r="AB686">
        <f>IF('Flight Input'!$AZ686,INTEGRAL2(E686,$B686,AB685,'Analysis raw'!$B$24),0)</f>
        <v>-0.13619067739420776</v>
      </c>
      <c r="AC686">
        <f>IF('Flight Input'!$AZ686,INTEGRAL2(AB686,$B686,AC685,'Analysis raw'!$B$25),0)</f>
        <v>-0.89720853951358037</v>
      </c>
      <c r="AD686">
        <f>IF('Flight Input'!$AZ686,AC686*'Analysis raw'!$B$26+'Analysis raw'!$B$27,0)</f>
        <v>0.27122824261402456</v>
      </c>
      <c r="AE686">
        <f>AD686-'Flight Input'!$AE686</f>
        <v>3.922824261402455E-2</v>
      </c>
    </row>
    <row r="687" spans="1:31" x14ac:dyDescent="0.3">
      <c r="A687">
        <v>685</v>
      </c>
      <c r="B687">
        <f>'Flight Input'!T687</f>
        <v>14.678826999966986</v>
      </c>
      <c r="C687">
        <f>'Flight Input'!X687</f>
        <v>9.6518013810000003</v>
      </c>
      <c r="E687">
        <f>C687-'Analysis raw'!$B$2</f>
        <v>-0.19699023793429582</v>
      </c>
      <c r="F687">
        <f>IF('Flight Input'!$AS687,F686+E687*'Flight Input'!$AQ687,0)</f>
        <v>-5.8244757996641167E-2</v>
      </c>
      <c r="G687">
        <f>IF('Flight Input'!$AZ687,G686+F687*'Flight Input'!$AQ687,0)</f>
        <v>-0.65905248712957376</v>
      </c>
      <c r="I687">
        <f>C687-'Analysis raw'!$B$3</f>
        <v>-0.2063356994793768</v>
      </c>
      <c r="J687">
        <f>MEDIAN2(E687,'Analysis raw'!$B$12,2)</f>
        <v>-0.19699023793429582</v>
      </c>
      <c r="K687">
        <f>AVERAGE2(E687,'Analysis raw'!$B$18,2)</f>
        <v>-0.19699023793429582</v>
      </c>
      <c r="M687">
        <f>IF('Flight Input'!$AZ687,M686+E687*'Flight Input'!$AQ687,0)</f>
        <v>-6.8855666595146192E-2</v>
      </c>
      <c r="N687">
        <f>IF('Flight Input'!$AZ687,N686+M687*'Flight Input'!$AQ687,0)</f>
        <v>-0.70615282487107756</v>
      </c>
      <c r="O687">
        <f>IF('Flight Input'!$AZ687,N687*'Analysis raw'!$B$4+'Analysis raw'!$B$5,0)</f>
        <v>0.17529275705672587</v>
      </c>
      <c r="P687">
        <f>O687-'Flight Input'!$AE687</f>
        <v>-5.6707242943274144E-2</v>
      </c>
      <c r="R687">
        <f>IF('Flight Input'!$AZ687,R686+J687*'Flight Input'!$AQ687,0)</f>
        <v>-6.8855666595146192E-2</v>
      </c>
      <c r="S687">
        <f>IF('Flight Input'!$AZ687,S686+R687*'Flight Input'!$AQ687,0)</f>
        <v>-0.70615282487107756</v>
      </c>
      <c r="T687">
        <f>IF('Flight Input'!$AZ687,S687*'Analysis raw'!$B$13+'Analysis raw'!$B$14,0)</f>
        <v>0.17529275705672587</v>
      </c>
      <c r="U687">
        <f>T687-'Flight Input'!$AE687</f>
        <v>-5.6707242943274144E-2</v>
      </c>
      <c r="W687">
        <f>IF('Flight Input'!$AZ687,W686+K687*'Flight Input'!$AQ687,0)</f>
        <v>-6.8855666595146192E-2</v>
      </c>
      <c r="X687">
        <f>IF('Flight Input'!$AZ687,X686+W687*'Flight Input'!$AQ687,0)</f>
        <v>-0.70615282487107756</v>
      </c>
      <c r="Y687">
        <f>IF('Flight Input'!$AZ687,X687*'Analysis raw'!$B$19+'Analysis raw'!$B$20,0)</f>
        <v>0.17529275705672587</v>
      </c>
      <c r="Z687">
        <f>Y687-'Flight Input'!$AE687</f>
        <v>-5.6707242943274144E-2</v>
      </c>
      <c r="AB687">
        <f>IF('Flight Input'!$AZ687,INTEGRAL2(E687,$B687,AB686,'Analysis raw'!$B$24),0)</f>
        <v>-0.13890537522841895</v>
      </c>
      <c r="AC687">
        <f>IF('Flight Input'!$AZ687,INTEGRAL2(AB687,$B687,AC686,'Analysis raw'!$B$25),0)</f>
        <v>-0.89997622910294972</v>
      </c>
      <c r="AD687">
        <f>IF('Flight Input'!$AZ687,AC687*'Analysis raw'!$B$26+'Analysis raw'!$B$27,0)</f>
        <v>0.27001045919470207</v>
      </c>
      <c r="AE687">
        <f>AD687-'Flight Input'!$AE687</f>
        <v>3.8010459194702056E-2</v>
      </c>
    </row>
    <row r="688" spans="1:31" x14ac:dyDescent="0.3">
      <c r="A688">
        <v>686</v>
      </c>
      <c r="B688">
        <f>'Flight Input'!T688</f>
        <v>14.700656999950297</v>
      </c>
      <c r="C688">
        <f>'Flight Input'!X688</f>
        <v>9.7602775654000009</v>
      </c>
      <c r="E688">
        <f>C688-'Analysis raw'!$B$2</f>
        <v>-8.8514053534295201E-2</v>
      </c>
      <c r="F688">
        <f>IF('Flight Input'!$AS688,F687+E688*'Flight Input'!$AQ688,0)</f>
        <v>-6.0177019783817592E-2</v>
      </c>
      <c r="G688">
        <f>IF('Flight Input'!$AZ688,G687+F688*'Flight Input'!$AQ688,0)</f>
        <v>-0.66036615147045019</v>
      </c>
      <c r="I688">
        <f>C688-'Analysis raw'!$B$3</f>
        <v>-9.785951507937618E-2</v>
      </c>
      <c r="J688">
        <f>MEDIAN2(E688,'Analysis raw'!$B$12,2)</f>
        <v>-8.8514053534295201E-2</v>
      </c>
      <c r="K688">
        <f>AVERAGE2(E688,'Analysis raw'!$B$18,2)</f>
        <v>-8.8514053534295201E-2</v>
      </c>
      <c r="M688">
        <f>IF('Flight Input'!$AZ688,M687+E688*'Flight Input'!$AQ688,0)</f>
        <v>-7.0787928382322618E-2</v>
      </c>
      <c r="N688">
        <f>IF('Flight Input'!$AZ688,N687+M688*'Flight Input'!$AQ688,0)</f>
        <v>-0.70769812534648224</v>
      </c>
      <c r="O688">
        <f>IF('Flight Input'!$AZ688,N688*'Analysis raw'!$B$4+'Analysis raw'!$B$5,0)</f>
        <v>0.17461282484754781</v>
      </c>
      <c r="P688">
        <f>O688-'Flight Input'!$AE688</f>
        <v>-5.9387175152452204E-2</v>
      </c>
      <c r="R688">
        <f>IF('Flight Input'!$AZ688,R687+J688*'Flight Input'!$AQ688,0)</f>
        <v>-7.0787928382322618E-2</v>
      </c>
      <c r="S688">
        <f>IF('Flight Input'!$AZ688,S687+R688*'Flight Input'!$AQ688,0)</f>
        <v>-0.70769812534648224</v>
      </c>
      <c r="T688">
        <f>IF('Flight Input'!$AZ688,S688*'Analysis raw'!$B$13+'Analysis raw'!$B$14,0)</f>
        <v>0.17461282484754781</v>
      </c>
      <c r="U688">
        <f>T688-'Flight Input'!$AE688</f>
        <v>-5.9387175152452204E-2</v>
      </c>
      <c r="W688">
        <f>IF('Flight Input'!$AZ688,W687+K688*'Flight Input'!$AQ688,0)</f>
        <v>-7.0787928382322618E-2</v>
      </c>
      <c r="X688">
        <f>IF('Flight Input'!$AZ688,X687+W688*'Flight Input'!$AQ688,0)</f>
        <v>-0.70769812534648224</v>
      </c>
      <c r="Y688">
        <f>IF('Flight Input'!$AZ688,X688*'Analysis raw'!$B$19+'Analysis raw'!$B$20,0)</f>
        <v>0.17461282484754781</v>
      </c>
      <c r="Z688">
        <f>Y688-'Flight Input'!$AE688</f>
        <v>-5.9387175152452204E-2</v>
      </c>
      <c r="AB688">
        <f>IF('Flight Input'!$AZ688,INTEGRAL2(E688,$B688,AB687,'Analysis raw'!$B$24),0)</f>
        <v>-0.14395825285871408</v>
      </c>
      <c r="AC688">
        <f>IF('Flight Input'!$AZ688,INTEGRAL2(AB688,$B688,AC687,'Analysis raw'!$B$25),0)</f>
        <v>-0.90311883776045287</v>
      </c>
      <c r="AD688">
        <f>IF('Flight Input'!$AZ688,AC688*'Analysis raw'!$B$26+'Analysis raw'!$B$27,0)</f>
        <v>0.26862771138540065</v>
      </c>
      <c r="AE688">
        <f>AD688-'Flight Input'!$AE688</f>
        <v>3.4627711385400634E-2</v>
      </c>
    </row>
    <row r="689" spans="1:31" x14ac:dyDescent="0.3">
      <c r="A689">
        <v>687</v>
      </c>
      <c r="B689">
        <f>'Flight Input'!T689</f>
        <v>14.721520000020973</v>
      </c>
      <c r="C689">
        <f>'Flight Input'!X689</f>
        <v>9.7186306340000002</v>
      </c>
      <c r="E689">
        <f>C689-'Analysis raw'!$B$2</f>
        <v>-0.13016098493429595</v>
      </c>
      <c r="F689">
        <f>IF('Flight Input'!$AS689,F688+E689*'Flight Input'!$AQ689,0)</f>
        <v>-6.2892568421701101E-2</v>
      </c>
      <c r="G689">
        <f>IF('Flight Input'!$AZ689,G688+F689*'Flight Input'!$AQ689,0)</f>
        <v>-0.6616782791298772</v>
      </c>
      <c r="I689">
        <f>C689-'Analysis raw'!$B$3</f>
        <v>-0.13950644647937693</v>
      </c>
      <c r="J689">
        <f>MEDIAN2(E689,'Analysis raw'!$B$12,2)</f>
        <v>-0.13016098493429595</v>
      </c>
      <c r="K689">
        <f>AVERAGE2(E689,'Analysis raw'!$B$18,2)</f>
        <v>-0.13016098493429595</v>
      </c>
      <c r="M689">
        <f>IF('Flight Input'!$AZ689,M688+E689*'Flight Input'!$AQ689,0)</f>
        <v>-7.3503477020206126E-2</v>
      </c>
      <c r="N689">
        <f>IF('Flight Input'!$AZ689,N688+M689*'Flight Input'!$AQ689,0)</f>
        <v>-0.70923162839274978</v>
      </c>
      <c r="O689">
        <f>IF('Flight Input'!$AZ689,N689*'Analysis raw'!$B$4+'Analysis raw'!$B$5,0)</f>
        <v>0.17393808350719009</v>
      </c>
      <c r="P689">
        <f>O689-'Flight Input'!$AE689</f>
        <v>-6.0061916492809925E-2</v>
      </c>
      <c r="R689">
        <f>IF('Flight Input'!$AZ689,R688+J689*'Flight Input'!$AQ689,0)</f>
        <v>-7.3503477020206126E-2</v>
      </c>
      <c r="S689">
        <f>IF('Flight Input'!$AZ689,S688+R689*'Flight Input'!$AQ689,0)</f>
        <v>-0.70923162839274978</v>
      </c>
      <c r="T689">
        <f>IF('Flight Input'!$AZ689,S689*'Analysis raw'!$B$13+'Analysis raw'!$B$14,0)</f>
        <v>0.17393808350719009</v>
      </c>
      <c r="U689">
        <f>T689-'Flight Input'!$AE689</f>
        <v>-6.0061916492809925E-2</v>
      </c>
      <c r="W689">
        <f>IF('Flight Input'!$AZ689,W688+K689*'Flight Input'!$AQ689,0)</f>
        <v>-7.3503477020206126E-2</v>
      </c>
      <c r="X689">
        <f>IF('Flight Input'!$AZ689,X688+W689*'Flight Input'!$AQ689,0)</f>
        <v>-0.70923162839274978</v>
      </c>
      <c r="Y689">
        <f>IF('Flight Input'!$AZ689,X689*'Analysis raw'!$B$19+'Analysis raw'!$B$20,0)</f>
        <v>0.17393808350719009</v>
      </c>
      <c r="Z689">
        <f>Y689-'Flight Input'!$AE689</f>
        <v>-6.0061916492809925E-2</v>
      </c>
      <c r="AB689">
        <f>IF('Flight Input'!$AZ689,INTEGRAL2(E689,$B689,AB688,'Analysis raw'!$B$24),0)</f>
        <v>-0.14542018155552491</v>
      </c>
      <c r="AC689">
        <f>IF('Flight Input'!$AZ689,INTEGRAL2(AB689,$B689,AC688,'Analysis raw'!$B$25),0)</f>
        <v>-0.90615273901852356</v>
      </c>
      <c r="AD689">
        <f>IF('Flight Input'!$AZ689,AC689*'Analysis raw'!$B$26+'Analysis raw'!$B$27,0)</f>
        <v>0.26729279483184953</v>
      </c>
      <c r="AE689">
        <f>AD689-'Flight Input'!$AE689</f>
        <v>3.329279483184952E-2</v>
      </c>
    </row>
    <row r="690" spans="1:31" x14ac:dyDescent="0.3">
      <c r="A690">
        <v>688</v>
      </c>
      <c r="B690">
        <f>'Flight Input'!T690</f>
        <v>14.738786000059918</v>
      </c>
      <c r="C690">
        <f>'Flight Input'!X690</f>
        <v>9.784989189400001</v>
      </c>
      <c r="E690">
        <f>C690-'Analysis raw'!$B$2</f>
        <v>-6.3802429534295158E-2</v>
      </c>
      <c r="F690">
        <f>IF('Flight Input'!$AS690,F689+E690*'Flight Input'!$AQ690,0)</f>
        <v>-6.3994181172524978E-2</v>
      </c>
      <c r="G690">
        <f>IF('Flight Input'!$AZ690,G689+F690*'Flight Input'!$AQ690,0)</f>
        <v>-0.6627832026644942</v>
      </c>
      <c r="I690">
        <f>C690-'Analysis raw'!$B$3</f>
        <v>-7.3147891079376137E-2</v>
      </c>
      <c r="J690">
        <f>MEDIAN2(E690,'Analysis raw'!$B$12,2)</f>
        <v>-6.3802429534295158E-2</v>
      </c>
      <c r="K690">
        <f>AVERAGE2(E690,'Analysis raw'!$B$18,2)</f>
        <v>-6.3802429534295158E-2</v>
      </c>
      <c r="M690">
        <f>IF('Flight Input'!$AZ690,M689+E690*'Flight Input'!$AQ690,0)</f>
        <v>-7.4605089771030003E-2</v>
      </c>
      <c r="N690">
        <f>IF('Flight Input'!$AZ690,N689+M690*'Flight Input'!$AQ690,0)</f>
        <v>-0.71051975987564187</v>
      </c>
      <c r="O690">
        <f>IF('Flight Input'!$AZ690,N690*'Analysis raw'!$B$4+'Analysis raw'!$B$5,0)</f>
        <v>0.17337130565471759</v>
      </c>
      <c r="P690">
        <f>O690-'Flight Input'!$AE690</f>
        <v>-6.1628694345282398E-2</v>
      </c>
      <c r="R690">
        <f>IF('Flight Input'!$AZ690,R689+J690*'Flight Input'!$AQ690,0)</f>
        <v>-7.4605089771030003E-2</v>
      </c>
      <c r="S690">
        <f>IF('Flight Input'!$AZ690,S689+R690*'Flight Input'!$AQ690,0)</f>
        <v>-0.71051975987564187</v>
      </c>
      <c r="T690">
        <f>IF('Flight Input'!$AZ690,S690*'Analysis raw'!$B$13+'Analysis raw'!$B$14,0)</f>
        <v>0.17337130565471759</v>
      </c>
      <c r="U690">
        <f>T690-'Flight Input'!$AE690</f>
        <v>-6.1628694345282398E-2</v>
      </c>
      <c r="W690">
        <f>IF('Flight Input'!$AZ690,W689+K690*'Flight Input'!$AQ690,0)</f>
        <v>-7.4605089771030003E-2</v>
      </c>
      <c r="X690">
        <f>IF('Flight Input'!$AZ690,X689+W690*'Flight Input'!$AQ690,0)</f>
        <v>-0.71051975987564187</v>
      </c>
      <c r="Y690">
        <f>IF('Flight Input'!$AZ690,X690*'Analysis raw'!$B$19+'Analysis raw'!$B$20,0)</f>
        <v>0.17337130565471759</v>
      </c>
      <c r="Z690">
        <f>Y690-'Flight Input'!$AE690</f>
        <v>-6.1628694345282398E-2</v>
      </c>
      <c r="AB690">
        <f>IF('Flight Input'!$AZ690,INTEGRAL2(E690,$B690,AB689,'Analysis raw'!$B$24),0)</f>
        <v>-0.14893539170570042</v>
      </c>
      <c r="AC690">
        <f>IF('Flight Input'!$AZ690,INTEGRAL2(AB690,$B690,AC689,'Analysis raw'!$B$25),0)</f>
        <v>-0.9087242574975144</v>
      </c>
      <c r="AD690">
        <f>IF('Flight Input'!$AZ690,AC690*'Analysis raw'!$B$26+'Analysis raw'!$B$27,0)</f>
        <v>0.2661613267010936</v>
      </c>
      <c r="AE690">
        <f>AD690-'Flight Input'!$AE690</f>
        <v>3.1161326701093617E-2</v>
      </c>
    </row>
    <row r="691" spans="1:31" x14ac:dyDescent="0.3">
      <c r="A691">
        <v>689</v>
      </c>
      <c r="B691">
        <f>'Flight Input'!T691</f>
        <v>14.760519000003114</v>
      </c>
      <c r="C691">
        <f>'Flight Input'!X691</f>
        <v>9.8716661911999992</v>
      </c>
      <c r="E691">
        <f>C691-'Analysis raw'!$B$2</f>
        <v>2.2874572265703108E-2</v>
      </c>
      <c r="F691">
        <f>IF('Flight Input'!$AS691,F690+E691*'Flight Input'!$AQ691,0)</f>
        <v>-6.34970480947738E-2</v>
      </c>
      <c r="G691">
        <f>IF('Flight Input'!$AZ691,G690+F691*'Flight Input'!$AQ691,0)</f>
        <v>-0.66416318400713104</v>
      </c>
      <c r="I691">
        <f>C691-'Analysis raw'!$B$3</f>
        <v>1.3529110720622128E-2</v>
      </c>
      <c r="J691">
        <f>MEDIAN2(E691,'Analysis raw'!$B$12,2)</f>
        <v>2.2874572265703108E-2</v>
      </c>
      <c r="K691">
        <f>AVERAGE2(E691,'Analysis raw'!$B$18,2)</f>
        <v>2.2874572265703108E-2</v>
      </c>
      <c r="M691">
        <f>IF('Flight Input'!$AZ691,M690+E691*'Flight Input'!$AQ691,0)</f>
        <v>-7.4107956693278826E-2</v>
      </c>
      <c r="N691">
        <f>IF('Flight Input'!$AZ691,N690+M691*'Flight Input'!$AQ691,0)</f>
        <v>-0.71213034809424736</v>
      </c>
      <c r="O691">
        <f>IF('Flight Input'!$AZ691,N691*'Analysis raw'!$B$4+'Analysis raw'!$B$5,0)</f>
        <v>0.17266264683853116</v>
      </c>
      <c r="P691">
        <f>O691-'Flight Input'!$AE691</f>
        <v>-6.1337353161468849E-2</v>
      </c>
      <c r="R691">
        <f>IF('Flight Input'!$AZ691,R690+J691*'Flight Input'!$AQ691,0)</f>
        <v>-7.4107956693278826E-2</v>
      </c>
      <c r="S691">
        <f>IF('Flight Input'!$AZ691,S690+R691*'Flight Input'!$AQ691,0)</f>
        <v>-0.71213034809424736</v>
      </c>
      <c r="T691">
        <f>IF('Flight Input'!$AZ691,S691*'Analysis raw'!$B$13+'Analysis raw'!$B$14,0)</f>
        <v>0.17266264683853116</v>
      </c>
      <c r="U691">
        <f>T691-'Flight Input'!$AE691</f>
        <v>-6.1337353161468849E-2</v>
      </c>
      <c r="W691">
        <f>IF('Flight Input'!$AZ691,W690+K691*'Flight Input'!$AQ691,0)</f>
        <v>-7.4107956693278826E-2</v>
      </c>
      <c r="X691">
        <f>IF('Flight Input'!$AZ691,X690+W691*'Flight Input'!$AQ691,0)</f>
        <v>-0.71213034809424736</v>
      </c>
      <c r="Y691">
        <f>IF('Flight Input'!$AZ691,X691*'Analysis raw'!$B$19+'Analysis raw'!$B$20,0)</f>
        <v>0.17266264683853116</v>
      </c>
      <c r="Z691">
        <f>Y691-'Flight Input'!$AE691</f>
        <v>-6.1337353161468849E-2</v>
      </c>
      <c r="AB691">
        <f>IF('Flight Input'!$AZ691,INTEGRAL2(E691,$B691,AB690,'Analysis raw'!$B$24),0)</f>
        <v>-0.15094289016858653</v>
      </c>
      <c r="AC691">
        <f>IF('Flight Input'!$AZ691,INTEGRAL2(AB691,$B691,AC690,'Analysis raw'!$B$25),0)</f>
        <v>-0.91200469932097428</v>
      </c>
      <c r="AD691">
        <f>IF('Flight Input'!$AZ691,AC691*'Analysis raw'!$B$26+'Analysis raw'!$B$27,0)</f>
        <v>0.26471793229877122</v>
      </c>
      <c r="AE691">
        <f>AD691-'Flight Input'!$AE691</f>
        <v>3.0717932298771206E-2</v>
      </c>
    </row>
    <row r="692" spans="1:31" x14ac:dyDescent="0.3">
      <c r="A692">
        <v>690</v>
      </c>
      <c r="B692">
        <f>'Flight Input'!T692</f>
        <v>14.78124000004027</v>
      </c>
      <c r="C692">
        <f>'Flight Input'!X692</f>
        <v>10.004863805800001</v>
      </c>
      <c r="E692">
        <f>C692-'Analysis raw'!$B$2</f>
        <v>0.15607218686570512</v>
      </c>
      <c r="F692">
        <f>IF('Flight Input'!$AS692,F691+E692*'Flight Input'!$AQ692,0)</f>
        <v>-6.0263076304930496E-2</v>
      </c>
      <c r="G692">
        <f>IF('Flight Input'!$AZ692,G691+F692*'Flight Input'!$AQ692,0)</f>
        <v>-0.66541189521348465</v>
      </c>
      <c r="I692">
        <f>C692-'Analysis raw'!$B$3</f>
        <v>0.14672672532062414</v>
      </c>
      <c r="J692">
        <f>MEDIAN2(E692,'Analysis raw'!$B$12,2)</f>
        <v>0.15607218686570512</v>
      </c>
      <c r="K692">
        <f>AVERAGE2(E692,'Analysis raw'!$B$18,2)</f>
        <v>0.15607218686570512</v>
      </c>
      <c r="M692">
        <f>IF('Flight Input'!$AZ692,M691+E692*'Flight Input'!$AQ692,0)</f>
        <v>-7.0873984903435522E-2</v>
      </c>
      <c r="N692">
        <f>IF('Flight Input'!$AZ692,N691+M692*'Flight Input'!$AQ692,0)</f>
        <v>-0.71359892793806479</v>
      </c>
      <c r="O692">
        <f>IF('Flight Input'!$AZ692,N692*'Analysis raw'!$B$4+'Analysis raw'!$B$5,0)</f>
        <v>0.17201647170725148</v>
      </c>
      <c r="P692">
        <f>O692-'Flight Input'!$AE692</f>
        <v>-6.2983528292748503E-2</v>
      </c>
      <c r="R692">
        <f>IF('Flight Input'!$AZ692,R691+J692*'Flight Input'!$AQ692,0)</f>
        <v>-7.0873984903435522E-2</v>
      </c>
      <c r="S692">
        <f>IF('Flight Input'!$AZ692,S691+R692*'Flight Input'!$AQ692,0)</f>
        <v>-0.71359892793806479</v>
      </c>
      <c r="T692">
        <f>IF('Flight Input'!$AZ692,S692*'Analysis raw'!$B$13+'Analysis raw'!$B$14,0)</f>
        <v>0.17201647170725148</v>
      </c>
      <c r="U692">
        <f>T692-'Flight Input'!$AE692</f>
        <v>-6.2983528292748503E-2</v>
      </c>
      <c r="W692">
        <f>IF('Flight Input'!$AZ692,W691+K692*'Flight Input'!$AQ692,0)</f>
        <v>-7.0873984903435522E-2</v>
      </c>
      <c r="X692">
        <f>IF('Flight Input'!$AZ692,X691+W692*'Flight Input'!$AQ692,0)</f>
        <v>-0.71359892793806479</v>
      </c>
      <c r="Y692">
        <f>IF('Flight Input'!$AZ692,X692*'Analysis raw'!$B$19+'Analysis raw'!$B$20,0)</f>
        <v>0.17201647170725148</v>
      </c>
      <c r="Z692">
        <f>Y692-'Flight Input'!$AE692</f>
        <v>-6.2983528292748503E-2</v>
      </c>
      <c r="AB692">
        <f>IF('Flight Input'!$AZ692,INTEGRAL2(E692,$B692,AB691,'Analysis raw'!$B$24),0)</f>
        <v>-0.15174579409993463</v>
      </c>
      <c r="AC692">
        <f>IF('Flight Input'!$AZ692,INTEGRAL2(AB692,$B692,AC691,'Analysis raw'!$B$25),0)</f>
        <v>-0.91514902392615727</v>
      </c>
      <c r="AD692">
        <f>IF('Flight Input'!$AZ692,AC692*'Analysis raw'!$B$26+'Analysis raw'!$B$27,0)</f>
        <v>0.26333442947249075</v>
      </c>
      <c r="AE692">
        <f>AD692-'Flight Input'!$AE692</f>
        <v>2.8334429472490763E-2</v>
      </c>
    </row>
    <row r="693" spans="1:31" x14ac:dyDescent="0.3">
      <c r="A693">
        <v>691</v>
      </c>
      <c r="B693">
        <f>'Flight Input'!T693</f>
        <v>14.799402000033297</v>
      </c>
      <c r="C693">
        <f>'Flight Input'!X693</f>
        <v>9.8567019299999998</v>
      </c>
      <c r="E693">
        <f>C693-'Analysis raw'!$B$2</f>
        <v>7.9103110657037234E-3</v>
      </c>
      <c r="F693">
        <f>IF('Flight Input'!$AS693,F692+E693*'Flight Input'!$AQ693,0)</f>
        <v>-6.011940923541035E-2</v>
      </c>
      <c r="G693">
        <f>IF('Flight Input'!$AZ693,G692+F693*'Flight Input'!$AQ693,0)</f>
        <v>-0.66650378392359888</v>
      </c>
      <c r="I693">
        <f>C693-'Analysis raw'!$B$3</f>
        <v>-1.4351504793772563E-3</v>
      </c>
      <c r="J693">
        <f>MEDIAN2(E693,'Analysis raw'!$B$12,2)</f>
        <v>7.9103110657037234E-3</v>
      </c>
      <c r="K693">
        <f>AVERAGE2(E693,'Analysis raw'!$B$18,2)</f>
        <v>7.9103110657037234E-3</v>
      </c>
      <c r="M693">
        <f>IF('Flight Input'!$AZ693,M692+E693*'Flight Input'!$AQ693,0)</f>
        <v>-7.0730317833915382E-2</v>
      </c>
      <c r="N693">
        <f>IF('Flight Input'!$AZ693,N692+M693*'Flight Input'!$AQ693,0)</f>
        <v>-0.71488353197007115</v>
      </c>
      <c r="O693">
        <f>IF('Flight Input'!$AZ693,N693*'Analysis raw'!$B$4+'Analysis raw'!$B$5,0)</f>
        <v>0.17145124593316868</v>
      </c>
      <c r="P693">
        <f>O693-'Flight Input'!$AE693</f>
        <v>-6.3548754066831303E-2</v>
      </c>
      <c r="R693">
        <f>IF('Flight Input'!$AZ693,R692+J693*'Flight Input'!$AQ693,0)</f>
        <v>-7.0730317833915382E-2</v>
      </c>
      <c r="S693">
        <f>IF('Flight Input'!$AZ693,S692+R693*'Flight Input'!$AQ693,0)</f>
        <v>-0.71488353197007115</v>
      </c>
      <c r="T693">
        <f>IF('Flight Input'!$AZ693,S693*'Analysis raw'!$B$13+'Analysis raw'!$B$14,0)</f>
        <v>0.17145124593316868</v>
      </c>
      <c r="U693">
        <f>T693-'Flight Input'!$AE693</f>
        <v>-6.3548754066831303E-2</v>
      </c>
      <c r="W693">
        <f>IF('Flight Input'!$AZ693,W692+K693*'Flight Input'!$AQ693,0)</f>
        <v>-7.0730317833915382E-2</v>
      </c>
      <c r="X693">
        <f>IF('Flight Input'!$AZ693,X692+W693*'Flight Input'!$AQ693,0)</f>
        <v>-0.71488353197007115</v>
      </c>
      <c r="Y693">
        <f>IF('Flight Input'!$AZ693,X693*'Analysis raw'!$B$19+'Analysis raw'!$B$20,0)</f>
        <v>0.17145124593316868</v>
      </c>
      <c r="Z693">
        <f>Y693-'Flight Input'!$AE693</f>
        <v>-6.3548754066831303E-2</v>
      </c>
      <c r="AB693">
        <f>IF('Flight Input'!$AZ693,INTEGRAL2(E693,$B693,AB692,'Analysis raw'!$B$24),0)</f>
        <v>-0.14647903166436846</v>
      </c>
      <c r="AC693">
        <f>IF('Flight Input'!$AZ693,INTEGRAL2(AB693,$B693,AC692,'Analysis raw'!$B$25),0)</f>
        <v>-0.91780937609822399</v>
      </c>
      <c r="AD693">
        <f>IF('Flight Input'!$AZ693,AC693*'Analysis raw'!$B$26+'Analysis raw'!$B$27,0)</f>
        <v>0.26216387451678136</v>
      </c>
      <c r="AE693">
        <f>AD693-'Flight Input'!$AE693</f>
        <v>2.7163874516781372E-2</v>
      </c>
    </row>
    <row r="694" spans="1:31" x14ac:dyDescent="0.3">
      <c r="A694">
        <v>692</v>
      </c>
      <c r="B694">
        <f>'Flight Input'!T694</f>
        <v>14.820554999983869</v>
      </c>
      <c r="C694">
        <f>'Flight Input'!X694</f>
        <v>9.8060332946000006</v>
      </c>
      <c r="E694">
        <f>C694-'Analysis raw'!$B$2</f>
        <v>-4.2758324334295494E-2</v>
      </c>
      <c r="F694">
        <f>IF('Flight Input'!$AS694,F693+E694*'Flight Input'!$AQ694,0)</f>
        <v>-6.1023876067940283E-2</v>
      </c>
      <c r="G694">
        <f>IF('Flight Input'!$AZ694,G693+F694*'Flight Input'!$AQ694,0)</f>
        <v>-0.66779462197104777</v>
      </c>
      <c r="I694">
        <f>C694-'Analysis raw'!$B$3</f>
        <v>-5.2103785879376474E-2</v>
      </c>
      <c r="J694">
        <f>MEDIAN2(E694,'Analysis raw'!$B$12,2)</f>
        <v>-4.2758324334295494E-2</v>
      </c>
      <c r="K694">
        <f>AVERAGE2(E694,'Analysis raw'!$B$18,2)</f>
        <v>-4.2758324334295494E-2</v>
      </c>
      <c r="M694">
        <f>IF('Flight Input'!$AZ694,M693+E694*'Flight Input'!$AQ694,0)</f>
        <v>-7.1634784666445309E-2</v>
      </c>
      <c r="N694">
        <f>IF('Flight Input'!$AZ694,N693+M694*'Flight Input'!$AQ694,0)</f>
        <v>-0.71639882256657972</v>
      </c>
      <c r="O694">
        <f>IF('Flight Input'!$AZ694,N694*'Analysis raw'!$B$4+'Analysis raw'!$B$5,0)</f>
        <v>0.17078451807070488</v>
      </c>
      <c r="P694">
        <f>O694-'Flight Input'!$AE694</f>
        <v>-6.5215481929295105E-2</v>
      </c>
      <c r="R694">
        <f>IF('Flight Input'!$AZ694,R693+J694*'Flight Input'!$AQ694,0)</f>
        <v>-7.1634784666445309E-2</v>
      </c>
      <c r="S694">
        <f>IF('Flight Input'!$AZ694,S693+R694*'Flight Input'!$AQ694,0)</f>
        <v>-0.71639882256657972</v>
      </c>
      <c r="T694">
        <f>IF('Flight Input'!$AZ694,S694*'Analysis raw'!$B$13+'Analysis raw'!$B$14,0)</f>
        <v>0.17078451807070488</v>
      </c>
      <c r="U694">
        <f>T694-'Flight Input'!$AE694</f>
        <v>-6.5215481929295105E-2</v>
      </c>
      <c r="W694">
        <f>IF('Flight Input'!$AZ694,W693+K694*'Flight Input'!$AQ694,0)</f>
        <v>-7.1634784666445309E-2</v>
      </c>
      <c r="X694">
        <f>IF('Flight Input'!$AZ694,X693+W694*'Flight Input'!$AQ694,0)</f>
        <v>-0.71639882256657972</v>
      </c>
      <c r="Y694">
        <f>IF('Flight Input'!$AZ694,X694*'Analysis raw'!$B$19+'Analysis raw'!$B$20,0)</f>
        <v>0.17078451807070488</v>
      </c>
      <c r="Z694">
        <f>Y694-'Flight Input'!$AE694</f>
        <v>-6.5215481929295105E-2</v>
      </c>
      <c r="AB694">
        <f>IF('Flight Input'!$AZ694,INTEGRAL2(E694,$B694,AB693,'Analysis raw'!$B$24),0)</f>
        <v>-0.14587922472459416</v>
      </c>
      <c r="AC694">
        <f>IF('Flight Input'!$AZ694,INTEGRAL2(AB694,$B694,AC693,'Analysis raw'!$B$25),0)</f>
        <v>-0.92089515933161292</v>
      </c>
      <c r="AD694">
        <f>IF('Flight Input'!$AZ694,AC694*'Analysis raw'!$B$26+'Analysis raw'!$B$27,0)</f>
        <v>0.26080612989409024</v>
      </c>
      <c r="AE694">
        <f>AD694-'Flight Input'!$AE694</f>
        <v>2.4806129894090256E-2</v>
      </c>
    </row>
    <row r="695" spans="1:31" x14ac:dyDescent="0.3">
      <c r="A695">
        <v>693</v>
      </c>
      <c r="B695">
        <f>'Flight Input'!T695</f>
        <v>14.8263909999514</v>
      </c>
      <c r="C695">
        <f>'Flight Input'!X695</f>
        <v>9.8308429805999999</v>
      </c>
      <c r="E695">
        <f>C695-'Analysis raw'!$B$2</f>
        <v>-1.7948638334296163E-2</v>
      </c>
      <c r="F695">
        <f>IF('Flight Input'!$AS695,F694+E695*'Flight Input'!$AQ695,0)</f>
        <v>-6.112862432067645E-2</v>
      </c>
      <c r="G695">
        <f>IF('Flight Input'!$AZ695,G694+F695*'Flight Input'!$AQ695,0)</f>
        <v>-0.66815136862059843</v>
      </c>
      <c r="I695">
        <f>C695-'Analysis raw'!$B$3</f>
        <v>-2.7294099879377143E-2</v>
      </c>
      <c r="J695">
        <f>MEDIAN2(E695,'Analysis raw'!$B$12,2)</f>
        <v>-1.7948638334296163E-2</v>
      </c>
      <c r="K695">
        <f>AVERAGE2(E695,'Analysis raw'!$B$18,2)</f>
        <v>-1.7948638334296163E-2</v>
      </c>
      <c r="M695">
        <f>IF('Flight Input'!$AZ695,M694+E695*'Flight Input'!$AQ695,0)</f>
        <v>-7.1739532919181476E-2</v>
      </c>
      <c r="N695">
        <f>IF('Flight Input'!$AZ695,N694+M695*'Flight Input'!$AQ695,0)</f>
        <v>-0.71681749447836673</v>
      </c>
      <c r="O695">
        <f>IF('Flight Input'!$AZ695,N695*'Analysis raw'!$B$4+'Analysis raw'!$B$5,0)</f>
        <v>0.17060030242951862</v>
      </c>
      <c r="P695">
        <f>O695-'Flight Input'!$AE695</f>
        <v>-6.5399697570481363E-2</v>
      </c>
      <c r="R695">
        <f>IF('Flight Input'!$AZ695,R694+J695*'Flight Input'!$AQ695,0)</f>
        <v>-7.1739532919181476E-2</v>
      </c>
      <c r="S695">
        <f>IF('Flight Input'!$AZ695,S694+R695*'Flight Input'!$AQ695,0)</f>
        <v>-0.71681749447836673</v>
      </c>
      <c r="T695">
        <f>IF('Flight Input'!$AZ695,S695*'Analysis raw'!$B$13+'Analysis raw'!$B$14,0)</f>
        <v>0.17060030242951862</v>
      </c>
      <c r="U695">
        <f>T695-'Flight Input'!$AE695</f>
        <v>-6.5399697570481363E-2</v>
      </c>
      <c r="W695">
        <f>IF('Flight Input'!$AZ695,W694+K695*'Flight Input'!$AQ695,0)</f>
        <v>-7.1739532919181476E-2</v>
      </c>
      <c r="X695">
        <f>IF('Flight Input'!$AZ695,X694+W695*'Flight Input'!$AQ695,0)</f>
        <v>-0.71681749447836673</v>
      </c>
      <c r="Y695">
        <f>IF('Flight Input'!$AZ695,X695*'Analysis raw'!$B$19+'Analysis raw'!$B$20,0)</f>
        <v>0.17060030242951862</v>
      </c>
      <c r="Z695">
        <f>Y695-'Flight Input'!$AE695</f>
        <v>-6.5399697570481363E-2</v>
      </c>
      <c r="AB695">
        <f>IF('Flight Input'!$AZ695,INTEGRAL2(E695,$B695,AB694,'Analysis raw'!$B$24),0)</f>
        <v>-0.14865369245894175</v>
      </c>
      <c r="AC695">
        <f>IF('Flight Input'!$AZ695,INTEGRAL2(AB695,$B695,AC694,'Analysis raw'!$B$25),0)</f>
        <v>-0.92176270227597656</v>
      </c>
      <c r="AD695">
        <f>IF('Flight Input'!$AZ695,AC695*'Analysis raw'!$B$26+'Analysis raw'!$B$27,0)</f>
        <v>0.26042441099857022</v>
      </c>
      <c r="AE695">
        <f>AD695-'Flight Input'!$AE695</f>
        <v>2.4424410998570234E-2</v>
      </c>
    </row>
    <row r="696" spans="1:31" x14ac:dyDescent="0.3">
      <c r="A696">
        <v>694</v>
      </c>
      <c r="B696">
        <f>'Flight Input'!T696</f>
        <v>14.858939000056125</v>
      </c>
      <c r="C696">
        <f>'Flight Input'!X696</f>
        <v>9.8812762672000023</v>
      </c>
      <c r="E696">
        <f>C696-'Analysis raw'!$B$2</f>
        <v>3.2484648265706184E-2</v>
      </c>
      <c r="F696">
        <f>IF('Flight Input'!$AS696,F695+E696*'Flight Input'!$AQ696,0)</f>
        <v>-6.0071313985522276E-2</v>
      </c>
      <c r="G696">
        <f>IF('Flight Input'!$AZ696,G695+F696*'Flight Input'!$AQ696,0)</f>
        <v>-0.67010656975449023</v>
      </c>
      <c r="I696">
        <f>C696-'Analysis raw'!$B$3</f>
        <v>2.3139186720625204E-2</v>
      </c>
      <c r="J696">
        <f>MEDIAN2(E696,'Analysis raw'!$B$12,2)</f>
        <v>3.2484648265706184E-2</v>
      </c>
      <c r="K696">
        <f>AVERAGE2(E696,'Analysis raw'!$B$18,2)</f>
        <v>3.2484648265706184E-2</v>
      </c>
      <c r="M696">
        <f>IF('Flight Input'!$AZ696,M695+E696*'Flight Input'!$AQ696,0)</f>
        <v>-7.0682222584027302E-2</v>
      </c>
      <c r="N696">
        <f>IF('Flight Input'!$AZ696,N695+M696*'Flight Input'!$AQ696,0)</f>
        <v>-0.71911805946643392</v>
      </c>
      <c r="O696">
        <f>IF('Flight Input'!$AZ696,N696*'Analysis raw'!$B$4+'Analysis raw'!$B$5,0)</f>
        <v>0.16958805383476905</v>
      </c>
      <c r="P696">
        <f>O696-'Flight Input'!$AE696</f>
        <v>-6.641194616523094E-2</v>
      </c>
      <c r="R696">
        <f>IF('Flight Input'!$AZ696,R695+J696*'Flight Input'!$AQ696,0)</f>
        <v>-7.0682222584027302E-2</v>
      </c>
      <c r="S696">
        <f>IF('Flight Input'!$AZ696,S695+R696*'Flight Input'!$AQ696,0)</f>
        <v>-0.71911805946643392</v>
      </c>
      <c r="T696">
        <f>IF('Flight Input'!$AZ696,S696*'Analysis raw'!$B$13+'Analysis raw'!$B$14,0)</f>
        <v>0.16958805383476905</v>
      </c>
      <c r="U696">
        <f>T696-'Flight Input'!$AE696</f>
        <v>-6.641194616523094E-2</v>
      </c>
      <c r="W696">
        <f>IF('Flight Input'!$AZ696,W695+K696*'Flight Input'!$AQ696,0)</f>
        <v>-7.0682222584027302E-2</v>
      </c>
      <c r="X696">
        <f>IF('Flight Input'!$AZ696,X695+W696*'Flight Input'!$AQ696,0)</f>
        <v>-0.71911805946643392</v>
      </c>
      <c r="Y696">
        <f>IF('Flight Input'!$AZ696,X696*'Analysis raw'!$B$19+'Analysis raw'!$B$20,0)</f>
        <v>0.16958805383476905</v>
      </c>
      <c r="Z696">
        <f>Y696-'Flight Input'!$AE696</f>
        <v>-6.641194616523094E-2</v>
      </c>
      <c r="AB696">
        <f>IF('Flight Input'!$AZ696,INTEGRAL2(E696,$B696,AB695,'Analysis raw'!$B$24),0)</f>
        <v>-0.14856947121936626</v>
      </c>
      <c r="AC696">
        <f>IF('Flight Input'!$AZ696,INTEGRAL2(AB696,$B696,AC695,'Analysis raw'!$B$25),0)</f>
        <v>-0.92659834144078346</v>
      </c>
      <c r="AD696">
        <f>IF('Flight Input'!$AZ696,AC696*'Analysis raw'!$B$26+'Analysis raw'!$B$27,0)</f>
        <v>0.25829672976605522</v>
      </c>
      <c r="AE696">
        <f>AD696-'Flight Input'!$AE696</f>
        <v>2.2296729766055234E-2</v>
      </c>
    </row>
    <row r="697" spans="1:31" x14ac:dyDescent="0.3">
      <c r="A697">
        <v>695</v>
      </c>
      <c r="B697">
        <f>'Flight Input'!T697</f>
        <v>14.879405000014231</v>
      </c>
      <c r="C697">
        <f>'Flight Input'!X697</f>
        <v>10.114193129600002</v>
      </c>
      <c r="E697">
        <f>C697-'Analysis raw'!$B$2</f>
        <v>0.26540151066570594</v>
      </c>
      <c r="F697">
        <f>IF('Flight Input'!$AS697,F696+E697*'Flight Input'!$AQ697,0)</f>
        <v>-5.4639606679356835E-2</v>
      </c>
      <c r="G697">
        <f>IF('Flight Input'!$AZ697,G696+F697*'Flight Input'!$AQ697,0)</f>
        <v>-0.67122482394250083</v>
      </c>
      <c r="I697">
        <f>C697-'Analysis raw'!$B$3</f>
        <v>0.25605604912062496</v>
      </c>
      <c r="J697">
        <f>MEDIAN2(E697,'Analysis raw'!$B$12,2)</f>
        <v>0.26540151066570594</v>
      </c>
      <c r="K697">
        <f>AVERAGE2(E697,'Analysis raw'!$B$18,2)</f>
        <v>0.26540151066570594</v>
      </c>
      <c r="M697">
        <f>IF('Flight Input'!$AZ697,M696+E697*'Flight Input'!$AQ697,0)</f>
        <v>-6.5250515277861854E-2</v>
      </c>
      <c r="N697">
        <f>IF('Flight Input'!$AZ697,N696+M697*'Flight Input'!$AQ697,0)</f>
        <v>-0.72045347650937697</v>
      </c>
      <c r="O697">
        <f>IF('Flight Input'!$AZ697,N697*'Analysis raw'!$B$4+'Analysis raw'!$B$5,0)</f>
        <v>0.16900047033587412</v>
      </c>
      <c r="P697">
        <f>O697-'Flight Input'!$AE697</f>
        <v>-6.5999529664125867E-2</v>
      </c>
      <c r="R697">
        <f>IF('Flight Input'!$AZ697,R696+J697*'Flight Input'!$AQ697,0)</f>
        <v>-6.5250515277861854E-2</v>
      </c>
      <c r="S697">
        <f>IF('Flight Input'!$AZ697,S696+R697*'Flight Input'!$AQ697,0)</f>
        <v>-0.72045347650937697</v>
      </c>
      <c r="T697">
        <f>IF('Flight Input'!$AZ697,S697*'Analysis raw'!$B$13+'Analysis raw'!$B$14,0)</f>
        <v>0.16900047033587412</v>
      </c>
      <c r="U697">
        <f>T697-'Flight Input'!$AE697</f>
        <v>-6.5999529664125867E-2</v>
      </c>
      <c r="W697">
        <f>IF('Flight Input'!$AZ697,W696+K697*'Flight Input'!$AQ697,0)</f>
        <v>-6.5250515277861854E-2</v>
      </c>
      <c r="X697">
        <f>IF('Flight Input'!$AZ697,X696+W697*'Flight Input'!$AQ697,0)</f>
        <v>-0.72045347650937697</v>
      </c>
      <c r="Y697">
        <f>IF('Flight Input'!$AZ697,X697*'Analysis raw'!$B$19+'Analysis raw'!$B$20,0)</f>
        <v>0.16900047033587412</v>
      </c>
      <c r="Z697">
        <f>Y697-'Flight Input'!$AE697</f>
        <v>-6.5999529664125867E-2</v>
      </c>
      <c r="AB697">
        <f>IF('Flight Input'!$AZ697,INTEGRAL2(E697,$B697,AB696,'Analysis raw'!$B$24),0)</f>
        <v>-0.15028482684130712</v>
      </c>
      <c r="AC697">
        <f>IF('Flight Input'!$AZ697,INTEGRAL2(AB697,$B697,AC696,'Analysis raw'!$B$25),0)</f>
        <v>-0.92967407070062147</v>
      </c>
      <c r="AD697">
        <f>IF('Flight Input'!$AZ697,AC697*'Analysis raw'!$B$26+'Analysis raw'!$B$27,0)</f>
        <v>0.25694340889172645</v>
      </c>
      <c r="AE697">
        <f>AD697-'Flight Input'!$AE697</f>
        <v>2.1943408891726468E-2</v>
      </c>
    </row>
    <row r="698" spans="1:31" x14ac:dyDescent="0.3">
      <c r="A698">
        <v>696</v>
      </c>
      <c r="B698">
        <f>'Flight Input'!T698</f>
        <v>14.900785999954678</v>
      </c>
      <c r="C698">
        <f>'Flight Input'!X698</f>
        <v>10.2947546902</v>
      </c>
      <c r="E698">
        <f>C698-'Analysis raw'!$B$2</f>
        <v>0.44596307126570345</v>
      </c>
      <c r="F698">
        <f>IF('Flight Input'!$AS698,F697+E698*'Flight Input'!$AQ698,0)</f>
        <v>-4.5104470279183045E-2</v>
      </c>
      <c r="G698">
        <f>IF('Flight Input'!$AZ698,G697+F698*'Flight Input'!$AQ698,0)</f>
        <v>-0.67218920261885395</v>
      </c>
      <c r="I698">
        <f>C698-'Analysis raw'!$B$3</f>
        <v>0.43661760972062247</v>
      </c>
      <c r="J698">
        <f>MEDIAN2(E698,'Analysis raw'!$B$12,2)</f>
        <v>0.44596307126570345</v>
      </c>
      <c r="K698">
        <f>AVERAGE2(E698,'Analysis raw'!$B$18,2)</f>
        <v>0.44596307126570345</v>
      </c>
      <c r="M698">
        <f>IF('Flight Input'!$AZ698,M697+E698*'Flight Input'!$AQ698,0)</f>
        <v>-5.5715378877688057E-2</v>
      </c>
      <c r="N698">
        <f>IF('Flight Input'!$AZ698,N697+M698*'Flight Input'!$AQ698,0)</f>
        <v>-0.72164472702184279</v>
      </c>
      <c r="O698">
        <f>IF('Flight Input'!$AZ698,N698*'Analysis raw'!$B$4+'Analysis raw'!$B$5,0)</f>
        <v>0.16847632011038916</v>
      </c>
      <c r="P698">
        <f>O698-'Flight Input'!$AE698</f>
        <v>-6.6523679889610832E-2</v>
      </c>
      <c r="R698">
        <f>IF('Flight Input'!$AZ698,R697+J698*'Flight Input'!$AQ698,0)</f>
        <v>-5.5715378877688057E-2</v>
      </c>
      <c r="S698">
        <f>IF('Flight Input'!$AZ698,S697+R698*'Flight Input'!$AQ698,0)</f>
        <v>-0.72164472702184279</v>
      </c>
      <c r="T698">
        <f>IF('Flight Input'!$AZ698,S698*'Analysis raw'!$B$13+'Analysis raw'!$B$14,0)</f>
        <v>0.16847632011038916</v>
      </c>
      <c r="U698">
        <f>T698-'Flight Input'!$AE698</f>
        <v>-6.6523679889610832E-2</v>
      </c>
      <c r="W698">
        <f>IF('Flight Input'!$AZ698,W697+K698*'Flight Input'!$AQ698,0)</f>
        <v>-5.5715378877688057E-2</v>
      </c>
      <c r="X698">
        <f>IF('Flight Input'!$AZ698,X697+W698*'Flight Input'!$AQ698,0)</f>
        <v>-0.72164472702184279</v>
      </c>
      <c r="Y698">
        <f>IF('Flight Input'!$AZ698,X698*'Analysis raw'!$B$19+'Analysis raw'!$B$20,0)</f>
        <v>0.16847632011038916</v>
      </c>
      <c r="Z698">
        <f>Y698-'Flight Input'!$AE698</f>
        <v>-6.6523679889610832E-2</v>
      </c>
      <c r="AB698">
        <f>IF('Flight Input'!$AZ698,INTEGRAL2(E698,$B698,AB697,'Analysis raw'!$B$24),0)</f>
        <v>-0.14605312154223388</v>
      </c>
      <c r="AC698">
        <f>IF('Flight Input'!$AZ698,INTEGRAL2(AB698,$B698,AC697,'Analysis raw'!$B$25),0)</f>
        <v>-0.93279683248361811</v>
      </c>
      <c r="AD698">
        <f>IF('Flight Input'!$AZ698,AC698*'Analysis raw'!$B$26+'Analysis raw'!$B$27,0)</f>
        <v>0.25556939370720794</v>
      </c>
      <c r="AE698">
        <f>AD698-'Flight Input'!$AE698</f>
        <v>2.056939370720795E-2</v>
      </c>
    </row>
    <row r="699" spans="1:31" x14ac:dyDescent="0.3">
      <c r="A699">
        <v>697</v>
      </c>
      <c r="B699">
        <f>'Flight Input'!T699</f>
        <v>14.916397999972105</v>
      </c>
      <c r="C699">
        <f>'Flight Input'!X699</f>
        <v>10.089873753600001</v>
      </c>
      <c r="E699">
        <f>C699-'Analysis raw'!$B$2</f>
        <v>0.24108213466570483</v>
      </c>
      <c r="F699">
        <f>IF('Flight Input'!$AS699,F698+E699*'Flight Input'!$AQ699,0)</f>
        <v>-4.1340695988580742E-2</v>
      </c>
      <c r="G699">
        <f>IF('Flight Input'!$AZ699,G698+F699*'Flight Input'!$AQ699,0)</f>
        <v>-0.67283461356534813</v>
      </c>
      <c r="I699">
        <f>C699-'Analysis raw'!$B$3</f>
        <v>0.23173667312062385</v>
      </c>
      <c r="J699">
        <f>MEDIAN2(E699,'Analysis raw'!$B$12,2)</f>
        <v>0.24108213466570483</v>
      </c>
      <c r="K699">
        <f>AVERAGE2(E699,'Analysis raw'!$B$18,2)</f>
        <v>0.24108213466570483</v>
      </c>
      <c r="M699">
        <f>IF('Flight Input'!$AZ699,M698+E699*'Flight Input'!$AQ699,0)</f>
        <v>-5.1951604587085753E-2</v>
      </c>
      <c r="N699">
        <f>IF('Flight Input'!$AZ699,N698+M699*'Flight Input'!$AQ699,0)</f>
        <v>-0.72245579547356176</v>
      </c>
      <c r="O699">
        <f>IF('Flight Input'!$AZ699,N699*'Analysis raw'!$B$4+'Analysis raw'!$B$5,0)</f>
        <v>0.16811944999163281</v>
      </c>
      <c r="P699">
        <f>O699-'Flight Input'!$AE699</f>
        <v>-6.6880550008367179E-2</v>
      </c>
      <c r="R699">
        <f>IF('Flight Input'!$AZ699,R698+J699*'Flight Input'!$AQ699,0)</f>
        <v>-5.1951604587085753E-2</v>
      </c>
      <c r="S699">
        <f>IF('Flight Input'!$AZ699,S698+R699*'Flight Input'!$AQ699,0)</f>
        <v>-0.72245579547356176</v>
      </c>
      <c r="T699">
        <f>IF('Flight Input'!$AZ699,S699*'Analysis raw'!$B$13+'Analysis raw'!$B$14,0)</f>
        <v>0.16811944999163281</v>
      </c>
      <c r="U699">
        <f>T699-'Flight Input'!$AE699</f>
        <v>-6.6880550008367179E-2</v>
      </c>
      <c r="W699">
        <f>IF('Flight Input'!$AZ699,W698+K699*'Flight Input'!$AQ699,0)</f>
        <v>-5.1951604587085753E-2</v>
      </c>
      <c r="X699">
        <f>IF('Flight Input'!$AZ699,X698+W699*'Flight Input'!$AQ699,0)</f>
        <v>-0.72245579547356176</v>
      </c>
      <c r="Y699">
        <f>IF('Flight Input'!$AZ699,X699*'Analysis raw'!$B$19+'Analysis raw'!$B$20,0)</f>
        <v>0.16811944999163281</v>
      </c>
      <c r="Z699">
        <f>Y699-'Flight Input'!$AE699</f>
        <v>-6.6880550008367179E-2</v>
      </c>
      <c r="AB699">
        <f>IF('Flight Input'!$AZ699,INTEGRAL2(E699,$B699,AB698,'Analysis raw'!$B$24),0)</f>
        <v>-0.13404791578601691</v>
      </c>
      <c r="AC699">
        <f>IF('Flight Input'!$AZ699,INTEGRAL2(AB699,$B699,AC698,'Analysis raw'!$B$25),0)</f>
        <v>-0.9348895885472055</v>
      </c>
      <c r="AD699">
        <f>IF('Flight Input'!$AZ699,AC699*'Analysis raw'!$B$26+'Analysis raw'!$B$27,0)</f>
        <v>0.25464858103922949</v>
      </c>
      <c r="AE699">
        <f>AD699-'Flight Input'!$AE699</f>
        <v>1.9648581039229507E-2</v>
      </c>
    </row>
    <row r="700" spans="1:31" x14ac:dyDescent="0.3">
      <c r="A700">
        <v>698</v>
      </c>
      <c r="B700">
        <f>'Flight Input'!T700</f>
        <v>14.934911999967881</v>
      </c>
      <c r="C700">
        <f>'Flight Input'!X700</f>
        <v>9.9560583484000009</v>
      </c>
      <c r="E700">
        <f>C700-'Analysis raw'!$B$2</f>
        <v>0.10726672946570481</v>
      </c>
      <c r="F700">
        <f>IF('Flight Input'!$AS700,F699+E700*'Flight Input'!$AQ700,0)</f>
        <v>-3.9354759759705829E-2</v>
      </c>
      <c r="G700">
        <f>IF('Flight Input'!$AZ700,G699+F700*'Flight Input'!$AQ700,0)</f>
        <v>-0.67356322758737308</v>
      </c>
      <c r="I700">
        <f>C700-'Analysis raw'!$B$3</f>
        <v>9.7921267920623833E-2</v>
      </c>
      <c r="J700">
        <f>MEDIAN2(E700,'Analysis raw'!$B$12,2)</f>
        <v>0.10726672946570481</v>
      </c>
      <c r="K700">
        <f>AVERAGE2(E700,'Analysis raw'!$B$18,2)</f>
        <v>0.10726672946570481</v>
      </c>
      <c r="M700">
        <f>IF('Flight Input'!$AZ700,M699+E700*'Flight Input'!$AQ700,0)</f>
        <v>-4.9965668358210841E-2</v>
      </c>
      <c r="N700">
        <f>IF('Flight Input'!$AZ700,N699+M700*'Flight Input'!$AQ700,0)</f>
        <v>-0.72338085985733458</v>
      </c>
      <c r="O700">
        <f>IF('Flight Input'!$AZ700,N700*'Analysis raw'!$B$4+'Analysis raw'!$B$5,0)</f>
        <v>0.16771242166277278</v>
      </c>
      <c r="P700">
        <f>O700-'Flight Input'!$AE700</f>
        <v>-6.7287578337227205E-2</v>
      </c>
      <c r="R700">
        <f>IF('Flight Input'!$AZ700,R699+J700*'Flight Input'!$AQ700,0)</f>
        <v>-4.9965668358210841E-2</v>
      </c>
      <c r="S700">
        <f>IF('Flight Input'!$AZ700,S699+R700*'Flight Input'!$AQ700,0)</f>
        <v>-0.72338085985733458</v>
      </c>
      <c r="T700">
        <f>IF('Flight Input'!$AZ700,S700*'Analysis raw'!$B$13+'Analysis raw'!$B$14,0)</f>
        <v>0.16771242166277278</v>
      </c>
      <c r="U700">
        <f>T700-'Flight Input'!$AE700</f>
        <v>-6.7287578337227205E-2</v>
      </c>
      <c r="W700">
        <f>IF('Flight Input'!$AZ700,W699+K700*'Flight Input'!$AQ700,0)</f>
        <v>-4.9965668358210841E-2</v>
      </c>
      <c r="X700">
        <f>IF('Flight Input'!$AZ700,X699+W700*'Flight Input'!$AQ700,0)</f>
        <v>-0.72338085985733458</v>
      </c>
      <c r="Y700">
        <f>IF('Flight Input'!$AZ700,X700*'Analysis raw'!$B$19+'Analysis raw'!$B$20,0)</f>
        <v>0.16771242166277278</v>
      </c>
      <c r="Z700">
        <f>Y700-'Flight Input'!$AE700</f>
        <v>-6.7287578337227205E-2</v>
      </c>
      <c r="AB700">
        <f>IF('Flight Input'!$AZ700,INTEGRAL2(E700,$B700,AB699,'Analysis raw'!$B$24),0)</f>
        <v>-0.12752292400540952</v>
      </c>
      <c r="AC700">
        <f>IF('Flight Input'!$AZ700,INTEGRAL2(AB700,$B700,AC699,'Analysis raw'!$B$25),0)</f>
        <v>-0.93725054796170293</v>
      </c>
      <c r="AD700">
        <f>IF('Flight Input'!$AZ700,AC700*'Analysis raw'!$B$26+'Analysis raw'!$B$27,0)</f>
        <v>0.25360975889685061</v>
      </c>
      <c r="AE700">
        <f>AD700-'Flight Input'!$AE700</f>
        <v>1.8609758896850626E-2</v>
      </c>
    </row>
    <row r="701" spans="1:31" x14ac:dyDescent="0.3">
      <c r="A701">
        <v>699</v>
      </c>
      <c r="B701">
        <f>'Flight Input'!T701</f>
        <v>14.946536000003107</v>
      </c>
      <c r="C701">
        <f>'Flight Input'!X701</f>
        <v>9.9249432758000005</v>
      </c>
      <c r="E701">
        <f>C701-'Analysis raw'!$B$2</f>
        <v>7.6151656865704354E-2</v>
      </c>
      <c r="F701">
        <f>IF('Flight Input'!$AS701,F700+E701*'Flight Input'!$AQ701,0)</f>
        <v>-3.8469572897616336E-2</v>
      </c>
      <c r="G701">
        <f>IF('Flight Input'!$AZ701,G700+F701*'Flight Input'!$AQ701,0)</f>
        <v>-0.67401039790409012</v>
      </c>
      <c r="I701">
        <f>C701-'Analysis raw'!$B$3</f>
        <v>6.6806195320623374E-2</v>
      </c>
      <c r="J701">
        <f>MEDIAN2(E701,'Analysis raw'!$B$12,2)</f>
        <v>7.6151656865704354E-2</v>
      </c>
      <c r="K701">
        <f>AVERAGE2(E701,'Analysis raw'!$B$18,2)</f>
        <v>7.6151656865704354E-2</v>
      </c>
      <c r="M701">
        <f>IF('Flight Input'!$AZ701,M700+E701*'Flight Input'!$AQ701,0)</f>
        <v>-4.9080481496121348E-2</v>
      </c>
      <c r="N701">
        <f>IF('Flight Input'!$AZ701,N700+M701*'Flight Input'!$AQ701,0)</f>
        <v>-0.72395137137597443</v>
      </c>
      <c r="O701">
        <f>IF('Flight Input'!$AZ701,N701*'Analysis raw'!$B$4+'Analysis raw'!$B$5,0)</f>
        <v>0.16746139659457121</v>
      </c>
      <c r="P701">
        <f>O701-'Flight Input'!$AE701</f>
        <v>-6.7538603405428776E-2</v>
      </c>
      <c r="R701">
        <f>IF('Flight Input'!$AZ701,R700+J701*'Flight Input'!$AQ701,0)</f>
        <v>-4.9080481496121348E-2</v>
      </c>
      <c r="S701">
        <f>IF('Flight Input'!$AZ701,S700+R701*'Flight Input'!$AQ701,0)</f>
        <v>-0.72395137137597443</v>
      </c>
      <c r="T701">
        <f>IF('Flight Input'!$AZ701,S701*'Analysis raw'!$B$13+'Analysis raw'!$B$14,0)</f>
        <v>0.16746139659457121</v>
      </c>
      <c r="U701">
        <f>T701-'Flight Input'!$AE701</f>
        <v>-6.7538603405428776E-2</v>
      </c>
      <c r="W701">
        <f>IF('Flight Input'!$AZ701,W700+K701*'Flight Input'!$AQ701,0)</f>
        <v>-4.9080481496121348E-2</v>
      </c>
      <c r="X701">
        <f>IF('Flight Input'!$AZ701,X700+W701*'Flight Input'!$AQ701,0)</f>
        <v>-0.72395137137597443</v>
      </c>
      <c r="Y701">
        <f>IF('Flight Input'!$AZ701,X701*'Analysis raw'!$B$19+'Analysis raw'!$B$20,0)</f>
        <v>0.16746139659457121</v>
      </c>
      <c r="Z701">
        <f>Y701-'Flight Input'!$AE701</f>
        <v>-6.7538603405428776E-2</v>
      </c>
      <c r="AB701">
        <f>IF('Flight Input'!$AZ701,INTEGRAL2(E701,$B701,AB700,'Analysis raw'!$B$24),0)</f>
        <v>-0.12495670948213766</v>
      </c>
      <c r="AC701">
        <f>IF('Flight Input'!$AZ701,INTEGRAL2(AB701,$B701,AC700,'Analysis raw'!$B$25),0)</f>
        <v>-0.93870304475712507</v>
      </c>
      <c r="AD701">
        <f>IF('Flight Input'!$AZ701,AC701*'Analysis raw'!$B$26+'Analysis raw'!$B$27,0)</f>
        <v>0.25297066030686488</v>
      </c>
      <c r="AE701">
        <f>AD701-'Flight Input'!$AE701</f>
        <v>1.7970660306864894E-2</v>
      </c>
    </row>
    <row r="702" spans="1:31" x14ac:dyDescent="0.3">
      <c r="A702">
        <v>700</v>
      </c>
      <c r="B702">
        <f>'Flight Input'!T702</f>
        <v>14.977782999980263</v>
      </c>
      <c r="C702">
        <f>'Flight Input'!X702</f>
        <v>10.001186480800001</v>
      </c>
      <c r="E702">
        <f>C702-'Analysis raw'!$B$2</f>
        <v>0.15239486186570517</v>
      </c>
      <c r="F702">
        <f>IF('Flight Input'!$AS702,F701+E702*'Flight Input'!$AQ702,0)</f>
        <v>-3.3707690652379878E-2</v>
      </c>
      <c r="G702">
        <f>IF('Flight Input'!$AZ702,G701+F702*'Flight Input'!$AQ702,0)</f>
        <v>-0.67506366211313507</v>
      </c>
      <c r="I702">
        <f>C702-'Analysis raw'!$B$3</f>
        <v>0.14304940032062419</v>
      </c>
      <c r="J702">
        <f>MEDIAN2(E702,'Analysis raw'!$B$12,2)</f>
        <v>0.15239486186570517</v>
      </c>
      <c r="K702">
        <f>AVERAGE2(E702,'Analysis raw'!$B$18,2)</f>
        <v>0.15239486186570517</v>
      </c>
      <c r="M702">
        <f>IF('Flight Input'!$AZ702,M701+E702*'Flight Input'!$AQ702,0)</f>
        <v>-4.4318599250884889E-2</v>
      </c>
      <c r="N702">
        <f>IF('Flight Input'!$AZ702,N701+M702*'Flight Input'!$AQ702,0)</f>
        <v>-0.72533619464575438</v>
      </c>
      <c r="O702">
        <f>IF('Flight Input'!$AZ702,N702*'Analysis raw'!$B$4+'Analysis raw'!$B$5,0)</f>
        <v>0.16685207435586807</v>
      </c>
      <c r="P702">
        <f>O702-'Flight Input'!$AE702</f>
        <v>-6.8147925644131913E-2</v>
      </c>
      <c r="R702">
        <f>IF('Flight Input'!$AZ702,R701+J702*'Flight Input'!$AQ702,0)</f>
        <v>-4.4318599250884889E-2</v>
      </c>
      <c r="S702">
        <f>IF('Flight Input'!$AZ702,S701+R702*'Flight Input'!$AQ702,0)</f>
        <v>-0.72533619464575438</v>
      </c>
      <c r="T702">
        <f>IF('Flight Input'!$AZ702,S702*'Analysis raw'!$B$13+'Analysis raw'!$B$14,0)</f>
        <v>0.16685207435586807</v>
      </c>
      <c r="U702">
        <f>T702-'Flight Input'!$AE702</f>
        <v>-6.8147925644131913E-2</v>
      </c>
      <c r="W702">
        <f>IF('Flight Input'!$AZ702,W701+K702*'Flight Input'!$AQ702,0)</f>
        <v>-4.4318599250884889E-2</v>
      </c>
      <c r="X702">
        <f>IF('Flight Input'!$AZ702,X701+W702*'Flight Input'!$AQ702,0)</f>
        <v>-0.72533619464575438</v>
      </c>
      <c r="Y702">
        <f>IF('Flight Input'!$AZ702,X702*'Analysis raw'!$B$19+'Analysis raw'!$B$20,0)</f>
        <v>0.16685207435586807</v>
      </c>
      <c r="Z702">
        <f>Y702-'Flight Input'!$AE702</f>
        <v>-6.8147925644131913E-2</v>
      </c>
      <c r="AB702">
        <f>IF('Flight Input'!$AZ702,INTEGRAL2(E702,$B702,AB701,'Analysis raw'!$B$24),0)</f>
        <v>-0.12172715778943438</v>
      </c>
      <c r="AC702">
        <f>IF('Flight Input'!$AZ702,INTEGRAL2(AB702,$B702,AC701,'Analysis raw'!$B$25),0)</f>
        <v>-0.9425066532537909</v>
      </c>
      <c r="AD702">
        <f>IF('Flight Input'!$AZ702,AC702*'Analysis raw'!$B$26+'Analysis raw'!$B$27,0)</f>
        <v>0.25129707256833195</v>
      </c>
      <c r="AE702">
        <f>AD702-'Flight Input'!$AE702</f>
        <v>1.6297072568331961E-2</v>
      </c>
    </row>
    <row r="703" spans="1:31" x14ac:dyDescent="0.3">
      <c r="A703">
        <v>701</v>
      </c>
      <c r="B703">
        <f>'Flight Input'!T703</f>
        <v>14.997696000034921</v>
      </c>
      <c r="C703">
        <f>'Flight Input'!X703</f>
        <v>10.1792376542</v>
      </c>
      <c r="E703">
        <f>C703-'Analysis raw'!$B$2</f>
        <v>0.33044603526570349</v>
      </c>
      <c r="F703">
        <f>IF('Flight Input'!$AS703,F702+E703*'Flight Input'!$AQ703,0)</f>
        <v>-2.7127518734072584E-2</v>
      </c>
      <c r="G703">
        <f>IF('Flight Input'!$AZ703,G702+F703*'Flight Input'!$AQ703,0)</f>
        <v>-0.6756038523951694</v>
      </c>
      <c r="I703">
        <f>C703-'Analysis raw'!$B$3</f>
        <v>0.32110057372062251</v>
      </c>
      <c r="J703">
        <f>MEDIAN2(E703,'Analysis raw'!$B$12,2)</f>
        <v>0.33044603526570349</v>
      </c>
      <c r="K703">
        <f>AVERAGE2(E703,'Analysis raw'!$B$18,2)</f>
        <v>0.33044603526570349</v>
      </c>
      <c r="M703">
        <f>IF('Flight Input'!$AZ703,M702+E703*'Flight Input'!$AQ703,0)</f>
        <v>-3.7738427332577595E-2</v>
      </c>
      <c r="N703">
        <f>IF('Flight Input'!$AZ703,N702+M703*'Flight Input'!$AQ703,0)</f>
        <v>-0.72608767995129064</v>
      </c>
      <c r="O703">
        <f>IF('Flight Input'!$AZ703,N703*'Analysis raw'!$B$4+'Analysis raw'!$B$5,0)</f>
        <v>0.16652142082143212</v>
      </c>
      <c r="P703">
        <f>O703-'Flight Input'!$AE703</f>
        <v>-6.8478579178567867E-2</v>
      </c>
      <c r="R703">
        <f>IF('Flight Input'!$AZ703,R702+J703*'Flight Input'!$AQ703,0)</f>
        <v>-3.7738427332577595E-2</v>
      </c>
      <c r="S703">
        <f>IF('Flight Input'!$AZ703,S702+R703*'Flight Input'!$AQ703,0)</f>
        <v>-0.72608767995129064</v>
      </c>
      <c r="T703">
        <f>IF('Flight Input'!$AZ703,S703*'Analysis raw'!$B$13+'Analysis raw'!$B$14,0)</f>
        <v>0.16652142082143212</v>
      </c>
      <c r="U703">
        <f>T703-'Flight Input'!$AE703</f>
        <v>-6.8478579178567867E-2</v>
      </c>
      <c r="W703">
        <f>IF('Flight Input'!$AZ703,W702+K703*'Flight Input'!$AQ703,0)</f>
        <v>-3.7738427332577595E-2</v>
      </c>
      <c r="X703">
        <f>IF('Flight Input'!$AZ703,X702+W703*'Flight Input'!$AQ703,0)</f>
        <v>-0.72608767995129064</v>
      </c>
      <c r="Y703">
        <f>IF('Flight Input'!$AZ703,X703*'Analysis raw'!$B$19+'Analysis raw'!$B$20,0)</f>
        <v>0.16652142082143212</v>
      </c>
      <c r="Z703">
        <f>Y703-'Flight Input'!$AE703</f>
        <v>-6.8478579178567867E-2</v>
      </c>
      <c r="AB703">
        <f>IF('Flight Input'!$AZ703,INTEGRAL2(E703,$B703,AB702,'Analysis raw'!$B$24),0)</f>
        <v>-0.12076221896449749</v>
      </c>
      <c r="AC703">
        <f>IF('Flight Input'!$AZ703,INTEGRAL2(AB703,$B703,AC702,'Analysis raw'!$B$25),0)</f>
        <v>-0.94491139132663149</v>
      </c>
      <c r="AD703">
        <f>IF('Flight Input'!$AZ703,AC703*'Analysis raw'!$B$26+'Analysis raw'!$B$27,0)</f>
        <v>0.25023898781628207</v>
      </c>
      <c r="AE703">
        <f>AD703-'Flight Input'!$AE703</f>
        <v>1.5238987816282079E-2</v>
      </c>
    </row>
    <row r="704" spans="1:31" x14ac:dyDescent="0.3">
      <c r="A704">
        <v>702</v>
      </c>
      <c r="B704">
        <f>'Flight Input'!T704</f>
        <v>15.01763400004711</v>
      </c>
      <c r="C704">
        <f>'Flight Input'!X704</f>
        <v>10.2064694716</v>
      </c>
      <c r="E704">
        <f>C704-'Analysis raw'!$B$2</f>
        <v>0.35767785266570407</v>
      </c>
      <c r="F704">
        <f>IF('Flight Input'!$AS704,F703+E704*'Flight Input'!$AQ704,0)</f>
        <v>-1.9996137703263986E-2</v>
      </c>
      <c r="G704">
        <f>IF('Flight Input'!$AZ704,G703+F704*'Flight Input'!$AQ704,0)</f>
        <v>-0.67600253538894084</v>
      </c>
      <c r="I704">
        <f>C704-'Analysis raw'!$B$3</f>
        <v>0.34833239112062309</v>
      </c>
      <c r="J704">
        <f>MEDIAN2(E704,'Analysis raw'!$B$12,2)</f>
        <v>0.35767785266570407</v>
      </c>
      <c r="K704">
        <f>AVERAGE2(E704,'Analysis raw'!$B$18,2)</f>
        <v>0.35767785266570407</v>
      </c>
      <c r="M704">
        <f>IF('Flight Input'!$AZ704,M703+E704*'Flight Input'!$AQ704,0)</f>
        <v>-3.0607046301768998E-2</v>
      </c>
      <c r="N704">
        <f>IF('Flight Input'!$AZ704,N703+M704*'Flight Input'!$AQ704,0)</f>
        <v>-0.72669792324082838</v>
      </c>
      <c r="O704">
        <f>IF('Flight Input'!$AZ704,N704*'Analysis raw'!$B$4+'Analysis raw'!$B$5,0)</f>
        <v>0.1662529137740355</v>
      </c>
      <c r="P704">
        <f>O704-'Flight Input'!$AE704</f>
        <v>-7.0747086225964484E-2</v>
      </c>
      <c r="R704">
        <f>IF('Flight Input'!$AZ704,R703+J704*'Flight Input'!$AQ704,0)</f>
        <v>-3.0607046301768998E-2</v>
      </c>
      <c r="S704">
        <f>IF('Flight Input'!$AZ704,S703+R704*'Flight Input'!$AQ704,0)</f>
        <v>-0.72669792324082838</v>
      </c>
      <c r="T704">
        <f>IF('Flight Input'!$AZ704,S704*'Analysis raw'!$B$13+'Analysis raw'!$B$14,0)</f>
        <v>0.1662529137740355</v>
      </c>
      <c r="U704">
        <f>T704-'Flight Input'!$AE704</f>
        <v>-7.0747086225964484E-2</v>
      </c>
      <c r="W704">
        <f>IF('Flight Input'!$AZ704,W703+K704*'Flight Input'!$AQ704,0)</f>
        <v>-3.0607046301768998E-2</v>
      </c>
      <c r="X704">
        <f>IF('Flight Input'!$AZ704,X703+W704*'Flight Input'!$AQ704,0)</f>
        <v>-0.72669792324082838</v>
      </c>
      <c r="Y704">
        <f>IF('Flight Input'!$AZ704,X704*'Analysis raw'!$B$19+'Analysis raw'!$B$20,0)</f>
        <v>0.1662529137740355</v>
      </c>
      <c r="Z704">
        <f>Y704-'Flight Input'!$AE704</f>
        <v>-7.0747086225964484E-2</v>
      </c>
      <c r="AB704">
        <f>IF('Flight Input'!$AZ704,INTEGRAL2(E704,$B704,AB703,'Analysis raw'!$B$24),0)</f>
        <v>-0.11448857598749294</v>
      </c>
      <c r="AC704">
        <f>IF('Flight Input'!$AZ704,INTEGRAL2(AB704,$B704,AC703,'Analysis raw'!$B$25),0)</f>
        <v>-0.9471940645560657</v>
      </c>
      <c r="AD704">
        <f>IF('Flight Input'!$AZ704,AC704*'Analysis raw'!$B$26+'Analysis raw'!$B$27,0)</f>
        <v>0.249234611595331</v>
      </c>
      <c r="AE704">
        <f>AD704-'Flight Input'!$AE704</f>
        <v>1.2234611595331013E-2</v>
      </c>
    </row>
    <row r="705" spans="1:31" x14ac:dyDescent="0.3">
      <c r="A705">
        <v>703</v>
      </c>
      <c r="B705">
        <f>'Flight Input'!T705</f>
        <v>15.040232000057586</v>
      </c>
      <c r="C705">
        <f>'Flight Input'!X705</f>
        <v>10.189622419999999</v>
      </c>
      <c r="E705">
        <f>C705-'Analysis raw'!$B$2</f>
        <v>0.34083080106570307</v>
      </c>
      <c r="F705">
        <f>IF('Flight Input'!$AS705,F704+E705*'Flight Input'!$AQ705,0)</f>
        <v>-1.2294043257210849E-2</v>
      </c>
      <c r="G705">
        <f>IF('Flight Input'!$AZ705,G704+F705*'Flight Input'!$AQ705,0)</f>
        <v>-0.67628035617859605</v>
      </c>
      <c r="I705">
        <f>C705-'Analysis raw'!$B$3</f>
        <v>0.33148533952062209</v>
      </c>
      <c r="J705">
        <f>MEDIAN2(E705,'Analysis raw'!$B$12,2)</f>
        <v>0.34083080106570307</v>
      </c>
      <c r="K705">
        <f>AVERAGE2(E705,'Analysis raw'!$B$18,2)</f>
        <v>0.34083080106570307</v>
      </c>
      <c r="M705">
        <f>IF('Flight Input'!$AZ705,M704+E705*'Flight Input'!$AQ705,0)</f>
        <v>-2.2904951855715859E-2</v>
      </c>
      <c r="N705">
        <f>IF('Flight Input'!$AZ705,N704+M705*'Flight Input'!$AQ705,0)</f>
        <v>-0.72721552934310374</v>
      </c>
      <c r="O705">
        <f>IF('Flight Input'!$AZ705,N705*'Analysis raw'!$B$4+'Analysis raw'!$B$5,0)</f>
        <v>0.16602516708903436</v>
      </c>
      <c r="P705">
        <f>O705-'Flight Input'!$AE705</f>
        <v>-7.0974832910965624E-2</v>
      </c>
      <c r="R705">
        <f>IF('Flight Input'!$AZ705,R704+J705*'Flight Input'!$AQ705,0)</f>
        <v>-2.2904951855715859E-2</v>
      </c>
      <c r="S705">
        <f>IF('Flight Input'!$AZ705,S704+R705*'Flight Input'!$AQ705,0)</f>
        <v>-0.72721552934310374</v>
      </c>
      <c r="T705">
        <f>IF('Flight Input'!$AZ705,S705*'Analysis raw'!$B$13+'Analysis raw'!$B$14,0)</f>
        <v>0.16602516708903436</v>
      </c>
      <c r="U705">
        <f>T705-'Flight Input'!$AE705</f>
        <v>-7.0974832910965624E-2</v>
      </c>
      <c r="W705">
        <f>IF('Flight Input'!$AZ705,W704+K705*'Flight Input'!$AQ705,0)</f>
        <v>-2.2904951855715859E-2</v>
      </c>
      <c r="X705">
        <f>IF('Flight Input'!$AZ705,X704+W705*'Flight Input'!$AQ705,0)</f>
        <v>-0.72721552934310374</v>
      </c>
      <c r="Y705">
        <f>IF('Flight Input'!$AZ705,X705*'Analysis raw'!$B$19+'Analysis raw'!$B$20,0)</f>
        <v>0.16602516708903436</v>
      </c>
      <c r="Z705">
        <f>Y705-'Flight Input'!$AE705</f>
        <v>-7.0974832910965624E-2</v>
      </c>
      <c r="AB705">
        <f>IF('Flight Input'!$AZ705,INTEGRAL2(E705,$B705,AB704,'Analysis raw'!$B$24),0)</f>
        <v>-0.10631830079978585</v>
      </c>
      <c r="AC705">
        <f>IF('Flight Input'!$AZ705,INTEGRAL2(AB705,$B705,AC704,'Analysis raw'!$B$25),0)</f>
        <v>-0.94959664551865297</v>
      </c>
      <c r="AD705">
        <f>IF('Flight Input'!$AZ705,AC705*'Analysis raw'!$B$26+'Analysis raw'!$B$27,0)</f>
        <v>0.24817747597179263</v>
      </c>
      <c r="AE705">
        <f>AD705-'Flight Input'!$AE705</f>
        <v>1.1177475971792639E-2</v>
      </c>
    </row>
    <row r="706" spans="1:31" x14ac:dyDescent="0.3">
      <c r="A706">
        <v>704</v>
      </c>
      <c r="B706">
        <f>'Flight Input'!T706</f>
        <v>15.055918999947608</v>
      </c>
      <c r="C706">
        <f>'Flight Input'!X706</f>
        <v>9.9976170240000002</v>
      </c>
      <c r="E706">
        <f>C706-'Analysis raw'!$B$2</f>
        <v>0.14882540506570408</v>
      </c>
      <c r="F706">
        <f>IF('Flight Input'!$AS706,F705+E706*'Flight Input'!$AQ706,0)</f>
        <v>-9.9594191443126735E-3</v>
      </c>
      <c r="G706">
        <f>IF('Flight Input'!$AZ706,G705+F706*'Flight Input'!$AQ706,0)</f>
        <v>-0.67643658958561759</v>
      </c>
      <c r="I706">
        <f>C706-'Analysis raw'!$B$3</f>
        <v>0.1394799435206231</v>
      </c>
      <c r="J706">
        <f>MEDIAN2(E706,'Analysis raw'!$B$12,2)</f>
        <v>0.14882540506570408</v>
      </c>
      <c r="K706">
        <f>AVERAGE2(E706,'Analysis raw'!$B$18,2)</f>
        <v>0.14882540506570408</v>
      </c>
      <c r="M706">
        <f>IF('Flight Input'!$AZ706,M705+E706*'Flight Input'!$AQ706,0)</f>
        <v>-2.0570327742817682E-2</v>
      </c>
      <c r="N706">
        <f>IF('Flight Input'!$AZ706,N705+M706*'Flight Input'!$AQ706,0)</f>
        <v>-0.72753821607214308</v>
      </c>
      <c r="O706">
        <f>IF('Flight Input'!$AZ706,N706*'Analysis raw'!$B$4+'Analysis raw'!$B$5,0)</f>
        <v>0.16588318492825704</v>
      </c>
      <c r="P706">
        <f>O706-'Flight Input'!$AE706</f>
        <v>-7.2116815071742946E-2</v>
      </c>
      <c r="R706">
        <f>IF('Flight Input'!$AZ706,R705+J706*'Flight Input'!$AQ706,0)</f>
        <v>-2.0570327742817682E-2</v>
      </c>
      <c r="S706">
        <f>IF('Flight Input'!$AZ706,S705+R706*'Flight Input'!$AQ706,0)</f>
        <v>-0.72753821607214308</v>
      </c>
      <c r="T706">
        <f>IF('Flight Input'!$AZ706,S706*'Analysis raw'!$B$13+'Analysis raw'!$B$14,0)</f>
        <v>0.16588318492825704</v>
      </c>
      <c r="U706">
        <f>T706-'Flight Input'!$AE706</f>
        <v>-7.2116815071742946E-2</v>
      </c>
      <c r="W706">
        <f>IF('Flight Input'!$AZ706,W705+K706*'Flight Input'!$AQ706,0)</f>
        <v>-2.0570327742817682E-2</v>
      </c>
      <c r="X706">
        <f>IF('Flight Input'!$AZ706,X705+W706*'Flight Input'!$AQ706,0)</f>
        <v>-0.72753821607214308</v>
      </c>
      <c r="Y706">
        <f>IF('Flight Input'!$AZ706,X706*'Analysis raw'!$B$19+'Analysis raw'!$B$20,0)</f>
        <v>0.16588318492825704</v>
      </c>
      <c r="Z706">
        <f>Y706-'Flight Input'!$AE706</f>
        <v>-7.2116815071742946E-2</v>
      </c>
      <c r="AB706">
        <f>IF('Flight Input'!$AZ706,INTEGRAL2(E706,$B706,AB705,'Analysis raw'!$B$24),0)</f>
        <v>-9.6297096108488092E-2</v>
      </c>
      <c r="AC706">
        <f>IF('Flight Input'!$AZ706,INTEGRAL2(AB706,$B706,AC705,'Analysis raw'!$B$25),0)</f>
        <v>-0.9511072580547163</v>
      </c>
      <c r="AD706">
        <f>IF('Flight Input'!$AZ706,AC706*'Analysis raw'!$B$26+'Analysis raw'!$B$27,0)</f>
        <v>0.24751280645592477</v>
      </c>
      <c r="AE706">
        <f>AD706-'Flight Input'!$AE706</f>
        <v>9.5128064559247827E-3</v>
      </c>
    </row>
    <row r="707" spans="1:31" x14ac:dyDescent="0.3">
      <c r="A707">
        <v>705</v>
      </c>
      <c r="B707">
        <f>'Flight Input'!T707</f>
        <v>15.078855999978259</v>
      </c>
      <c r="C707">
        <f>'Flight Input'!X707</f>
        <v>9.9962833808000013</v>
      </c>
      <c r="E707">
        <f>C707-'Analysis raw'!$B$2</f>
        <v>0.14749176186570523</v>
      </c>
      <c r="F707">
        <f>IF('Flight Input'!$AS707,F706+E707*'Flight Input'!$AQ707,0)</f>
        <v>-6.5764005978781216E-3</v>
      </c>
      <c r="G707">
        <f>IF('Flight Input'!$AZ707,G706+F707*'Flight Input'!$AQ707,0)</f>
        <v>-0.67658743248633268</v>
      </c>
      <c r="I707">
        <f>C707-'Analysis raw'!$B$3</f>
        <v>0.13814630032062425</v>
      </c>
      <c r="J707">
        <f>MEDIAN2(E707,'Analysis raw'!$B$12,2)</f>
        <v>0.14749176186570523</v>
      </c>
      <c r="K707">
        <f>AVERAGE2(E707,'Analysis raw'!$B$18,2)</f>
        <v>0.14749176186570523</v>
      </c>
      <c r="M707">
        <f>IF('Flight Input'!$AZ707,M706+E707*'Flight Input'!$AQ707,0)</f>
        <v>-1.718730919638313E-2</v>
      </c>
      <c r="N707">
        <f>IF('Flight Input'!$AZ707,N706+M707*'Flight Input'!$AQ707,0)</f>
        <v>-0.72793244138370738</v>
      </c>
      <c r="O707">
        <f>IF('Flight Input'!$AZ707,N707*'Analysis raw'!$B$4+'Analysis raw'!$B$5,0)</f>
        <v>0.16570972579116872</v>
      </c>
      <c r="P707">
        <f>O707-'Flight Input'!$AE707</f>
        <v>-7.2290274208831273E-2</v>
      </c>
      <c r="R707">
        <f>IF('Flight Input'!$AZ707,R706+J707*'Flight Input'!$AQ707,0)</f>
        <v>-1.718730919638313E-2</v>
      </c>
      <c r="S707">
        <f>IF('Flight Input'!$AZ707,S706+R707*'Flight Input'!$AQ707,0)</f>
        <v>-0.72793244138370738</v>
      </c>
      <c r="T707">
        <f>IF('Flight Input'!$AZ707,S707*'Analysis raw'!$B$13+'Analysis raw'!$B$14,0)</f>
        <v>0.16570972579116872</v>
      </c>
      <c r="U707">
        <f>T707-'Flight Input'!$AE707</f>
        <v>-7.2290274208831273E-2</v>
      </c>
      <c r="W707">
        <f>IF('Flight Input'!$AZ707,W706+K707*'Flight Input'!$AQ707,0)</f>
        <v>-1.718730919638313E-2</v>
      </c>
      <c r="X707">
        <f>IF('Flight Input'!$AZ707,X706+W707*'Flight Input'!$AQ707,0)</f>
        <v>-0.72793244138370738</v>
      </c>
      <c r="Y707">
        <f>IF('Flight Input'!$AZ707,X707*'Analysis raw'!$B$19+'Analysis raw'!$B$20,0)</f>
        <v>0.16570972579116872</v>
      </c>
      <c r="Z707">
        <f>Y707-'Flight Input'!$AE707</f>
        <v>-7.2290274208831273E-2</v>
      </c>
      <c r="AB707">
        <f>IF('Flight Input'!$AZ707,INTEGRAL2(E707,$B707,AB706,'Analysis raw'!$B$24),0)</f>
        <v>-9.2877563286931253E-2</v>
      </c>
      <c r="AC707">
        <f>IF('Flight Input'!$AZ707,INTEGRAL2(AB707,$B707,AC706,'Analysis raw'!$B$25),0)</f>
        <v>-0.95323759072667547</v>
      </c>
      <c r="AD707">
        <f>IF('Flight Input'!$AZ707,AC707*'Analysis raw'!$B$26+'Analysis raw'!$B$27,0)</f>
        <v>0.24657546008026271</v>
      </c>
      <c r="AE707">
        <f>AD707-'Flight Input'!$AE707</f>
        <v>8.5754600802627201E-3</v>
      </c>
    </row>
    <row r="708" spans="1:31" x14ac:dyDescent="0.3">
      <c r="A708">
        <v>706</v>
      </c>
      <c r="B708">
        <f>'Flight Input'!T708</f>
        <v>15.096017000032589</v>
      </c>
      <c r="C708">
        <f>'Flight Input'!X708</f>
        <v>10.0003235352</v>
      </c>
      <c r="E708">
        <f>C708-'Analysis raw'!$B$2</f>
        <v>0.15153191626570361</v>
      </c>
      <c r="F708">
        <f>IF('Flight Input'!$AS708,F707+E708*'Flight Input'!$AQ708,0)</f>
        <v>-3.9759613746097079E-3</v>
      </c>
      <c r="G708">
        <f>IF('Flight Input'!$AZ708,G707+F708*'Flight Input'!$AQ708,0)</f>
        <v>-0.67665566395969834</v>
      </c>
      <c r="I708">
        <f>C708-'Analysis raw'!$B$3</f>
        <v>0.14218645472062263</v>
      </c>
      <c r="J708">
        <f>MEDIAN2(E708,'Analysis raw'!$B$12,2)</f>
        <v>0.15153191626570361</v>
      </c>
      <c r="K708">
        <f>AVERAGE2(E708,'Analysis raw'!$B$18,2)</f>
        <v>0.15153191626570361</v>
      </c>
      <c r="M708">
        <f>IF('Flight Input'!$AZ708,M707+E708*'Flight Input'!$AQ708,0)</f>
        <v>-1.4586869973114716E-2</v>
      </c>
      <c r="N708">
        <f>IF('Flight Input'!$AZ708,N707+M708*'Flight Input'!$AQ708,0)</f>
        <v>-0.7281827666601085</v>
      </c>
      <c r="O708">
        <f>IF('Flight Input'!$AZ708,N708*'Analysis raw'!$B$4+'Analysis raw'!$B$5,0)</f>
        <v>0.16559958266955227</v>
      </c>
      <c r="P708">
        <f>O708-'Flight Input'!$AE708</f>
        <v>-7.2400417330447719E-2</v>
      </c>
      <c r="R708">
        <f>IF('Flight Input'!$AZ708,R707+J708*'Flight Input'!$AQ708,0)</f>
        <v>-1.4586869973114716E-2</v>
      </c>
      <c r="S708">
        <f>IF('Flight Input'!$AZ708,S707+R708*'Flight Input'!$AQ708,0)</f>
        <v>-0.7281827666601085</v>
      </c>
      <c r="T708">
        <f>IF('Flight Input'!$AZ708,S708*'Analysis raw'!$B$13+'Analysis raw'!$B$14,0)</f>
        <v>0.16559958266955227</v>
      </c>
      <c r="U708">
        <f>T708-'Flight Input'!$AE708</f>
        <v>-7.2400417330447719E-2</v>
      </c>
      <c r="W708">
        <f>IF('Flight Input'!$AZ708,W707+K708*'Flight Input'!$AQ708,0)</f>
        <v>-1.4586869973114716E-2</v>
      </c>
      <c r="X708">
        <f>IF('Flight Input'!$AZ708,X707+W708*'Flight Input'!$AQ708,0)</f>
        <v>-0.7281827666601085</v>
      </c>
      <c r="Y708">
        <f>IF('Flight Input'!$AZ708,X708*'Analysis raw'!$B$19+'Analysis raw'!$B$20,0)</f>
        <v>0.16559958266955227</v>
      </c>
      <c r="Z708">
        <f>Y708-'Flight Input'!$AE708</f>
        <v>-7.2400417330447719E-2</v>
      </c>
      <c r="AB708">
        <f>IF('Flight Input'!$AZ708,INTEGRAL2(E708,$B708,AB707,'Analysis raw'!$B$24),0)</f>
        <v>-9.0424971913739549E-2</v>
      </c>
      <c r="AC708">
        <f>IF('Flight Input'!$AZ708,INTEGRAL2(AB708,$B708,AC707,'Analysis raw'!$B$25),0)</f>
        <v>-0.95478937367459993</v>
      </c>
      <c r="AD708">
        <f>IF('Flight Input'!$AZ708,AC708*'Analysis raw'!$B$26+'Analysis raw'!$B$27,0)</f>
        <v>0.24589267558317596</v>
      </c>
      <c r="AE708">
        <f>AD708-'Flight Input'!$AE708</f>
        <v>7.8926755831759676E-3</v>
      </c>
    </row>
    <row r="709" spans="1:31" x14ac:dyDescent="0.3">
      <c r="A709">
        <v>707</v>
      </c>
      <c r="B709">
        <f>'Flight Input'!T709</f>
        <v>15.112391000031494</v>
      </c>
      <c r="C709">
        <f>'Flight Input'!X709</f>
        <v>9.8857380882000001</v>
      </c>
      <c r="E709">
        <f>C709-'Analysis raw'!$B$2</f>
        <v>3.6946469265703996E-2</v>
      </c>
      <c r="F709">
        <f>IF('Flight Input'!$AS709,F708+E709*'Flight Input'!$AQ709,0)</f>
        <v>-3.3709998868935356E-3</v>
      </c>
      <c r="G709">
        <f>IF('Flight Input'!$AZ709,G708+F709*'Flight Input'!$AQ709,0)</f>
        <v>-0.67671086071184261</v>
      </c>
      <c r="I709">
        <f>C709-'Analysis raw'!$B$3</f>
        <v>2.7601007720623016E-2</v>
      </c>
      <c r="J709">
        <f>MEDIAN2(E709,'Analysis raw'!$B$12,2)</f>
        <v>3.6946469265703996E-2</v>
      </c>
      <c r="K709">
        <f>AVERAGE2(E709,'Analysis raw'!$B$18,2)</f>
        <v>3.6946469265703996E-2</v>
      </c>
      <c r="M709">
        <f>IF('Flight Input'!$AZ709,M708+E709*'Flight Input'!$AQ709,0)</f>
        <v>-1.3981908485398544E-2</v>
      </c>
      <c r="N709">
        <f>IF('Flight Input'!$AZ709,N708+M709*'Flight Input'!$AQ709,0)</f>
        <v>-0.72841170642963315</v>
      </c>
      <c r="O709">
        <f>IF('Flight Input'!$AZ709,N709*'Analysis raw'!$B$4+'Analysis raw'!$B$5,0)</f>
        <v>0.16549884917096142</v>
      </c>
      <c r="P709">
        <f>O709-'Flight Input'!$AE709</f>
        <v>-7.3501150829038575E-2</v>
      </c>
      <c r="R709">
        <f>IF('Flight Input'!$AZ709,R708+J709*'Flight Input'!$AQ709,0)</f>
        <v>-1.3981908485398544E-2</v>
      </c>
      <c r="S709">
        <f>IF('Flight Input'!$AZ709,S708+R709*'Flight Input'!$AQ709,0)</f>
        <v>-0.72841170642963315</v>
      </c>
      <c r="T709">
        <f>IF('Flight Input'!$AZ709,S709*'Analysis raw'!$B$13+'Analysis raw'!$B$14,0)</f>
        <v>0.16549884917096142</v>
      </c>
      <c r="U709">
        <f>T709-'Flight Input'!$AE709</f>
        <v>-7.3501150829038575E-2</v>
      </c>
      <c r="W709">
        <f>IF('Flight Input'!$AZ709,W708+K709*'Flight Input'!$AQ709,0)</f>
        <v>-1.3981908485398544E-2</v>
      </c>
      <c r="X709">
        <f>IF('Flight Input'!$AZ709,X708+W709*'Flight Input'!$AQ709,0)</f>
        <v>-0.72841170642963315</v>
      </c>
      <c r="Y709">
        <f>IF('Flight Input'!$AZ709,X709*'Analysis raw'!$B$19+'Analysis raw'!$B$20,0)</f>
        <v>0.16549884917096142</v>
      </c>
      <c r="Z709">
        <f>Y709-'Flight Input'!$AE709</f>
        <v>-7.3501150829038575E-2</v>
      </c>
      <c r="AB709">
        <f>IF('Flight Input'!$AZ709,INTEGRAL2(E709,$B709,AB708,'Analysis raw'!$B$24),0)</f>
        <v>-8.5425258946799421E-2</v>
      </c>
      <c r="AC709">
        <f>IF('Flight Input'!$AZ709,INTEGRAL2(AB709,$B709,AC708,'Analysis raw'!$B$25),0)</f>
        <v>-0.95618812686450128</v>
      </c>
      <c r="AD709">
        <f>IF('Flight Input'!$AZ709,AC709*'Analysis raw'!$B$26+'Analysis raw'!$B$27,0)</f>
        <v>0.24527722417961934</v>
      </c>
      <c r="AE709">
        <f>AD709-'Flight Input'!$AE709</f>
        <v>6.2772241796193451E-3</v>
      </c>
    </row>
    <row r="710" spans="1:31" x14ac:dyDescent="0.3">
      <c r="A710">
        <v>708</v>
      </c>
      <c r="B710">
        <f>'Flight Input'!T710</f>
        <v>15.137778999982402</v>
      </c>
      <c r="C710">
        <f>'Flight Input'!X710</f>
        <v>9.9706009429999991</v>
      </c>
      <c r="E710">
        <f>C710-'Analysis raw'!$B$2</f>
        <v>0.121809324065703</v>
      </c>
      <c r="F710">
        <f>IF('Flight Input'!$AS710,F709+E710*'Flight Input'!$AQ710,0)</f>
        <v>-2.78504773493316E-4</v>
      </c>
      <c r="G710">
        <f>IF('Flight Input'!$AZ710,G709+F710*'Flight Input'!$AQ710,0)</f>
        <v>-0.67671793139101843</v>
      </c>
      <c r="I710">
        <f>C710-'Analysis raw'!$B$3</f>
        <v>0.11246386252062202</v>
      </c>
      <c r="J710">
        <f>MEDIAN2(E710,'Analysis raw'!$B$12,2)</f>
        <v>0.121809324065703</v>
      </c>
      <c r="K710">
        <f>AVERAGE2(E710,'Analysis raw'!$B$18,2)</f>
        <v>0.121809324065703</v>
      </c>
      <c r="M710">
        <f>IF('Flight Input'!$AZ710,M709+E710*'Flight Input'!$AQ710,0)</f>
        <v>-1.0889413371998325E-2</v>
      </c>
      <c r="N710">
        <f>IF('Flight Input'!$AZ710,N709+M710*'Flight Input'!$AQ710,0)</f>
        <v>-0.72868816685578686</v>
      </c>
      <c r="O710">
        <f>IF('Flight Input'!$AZ710,N710*'Analysis raw'!$B$4+'Analysis raw'!$B$5,0)</f>
        <v>0.16537720658345378</v>
      </c>
      <c r="P710">
        <f>O710-'Flight Input'!$AE710</f>
        <v>-7.3622793416546206E-2</v>
      </c>
      <c r="R710">
        <f>IF('Flight Input'!$AZ710,R709+J710*'Flight Input'!$AQ710,0)</f>
        <v>-1.0889413371998325E-2</v>
      </c>
      <c r="S710">
        <f>IF('Flight Input'!$AZ710,S709+R710*'Flight Input'!$AQ710,0)</f>
        <v>-0.72868816685578686</v>
      </c>
      <c r="T710">
        <f>IF('Flight Input'!$AZ710,S710*'Analysis raw'!$B$13+'Analysis raw'!$B$14,0)</f>
        <v>0.16537720658345378</v>
      </c>
      <c r="U710">
        <f>T710-'Flight Input'!$AE710</f>
        <v>-7.3622793416546206E-2</v>
      </c>
      <c r="W710">
        <f>IF('Flight Input'!$AZ710,W709+K710*'Flight Input'!$AQ710,0)</f>
        <v>-1.0889413371998325E-2</v>
      </c>
      <c r="X710">
        <f>IF('Flight Input'!$AZ710,X709+W710*'Flight Input'!$AQ710,0)</f>
        <v>-0.72868816685578686</v>
      </c>
      <c r="Y710">
        <f>IF('Flight Input'!$AZ710,X710*'Analysis raw'!$B$19+'Analysis raw'!$B$20,0)</f>
        <v>0.16537720658345378</v>
      </c>
      <c r="Z710">
        <f>Y710-'Flight Input'!$AE710</f>
        <v>-7.3622793416546206E-2</v>
      </c>
      <c r="AB710">
        <f>IF('Flight Input'!$AZ710,INTEGRAL2(E710,$B710,AB709,'Analysis raw'!$B$24),0)</f>
        <v>-8.4431939543082979E-2</v>
      </c>
      <c r="AC710">
        <f>IF('Flight Input'!$AZ710,INTEGRAL2(AB710,$B710,AC709,'Analysis raw'!$B$25),0)</f>
        <v>-0.95833168494147614</v>
      </c>
      <c r="AD710">
        <f>IF('Flight Input'!$AZ710,AC710*'Analysis raw'!$B$26+'Analysis raw'!$B$27,0)</f>
        <v>0.24433405862575042</v>
      </c>
      <c r="AE710">
        <f>AD710-'Flight Input'!$AE710</f>
        <v>5.3340586257504263E-3</v>
      </c>
    </row>
    <row r="711" spans="1:31" x14ac:dyDescent="0.3">
      <c r="A711">
        <v>709</v>
      </c>
      <c r="B711">
        <f>'Flight Input'!T711</f>
        <v>15.148583000060171</v>
      </c>
      <c r="C711">
        <f>'Flight Input'!X711</f>
        <v>9.9670216800000002</v>
      </c>
      <c r="E711">
        <f>C711-'Analysis raw'!$B$2</f>
        <v>0.11823006106570411</v>
      </c>
      <c r="F711">
        <f>IF('Flight Input'!$AS711,F710+E711*'Flight Input'!$AQ711,0)</f>
        <v>9.9885281545520374E-4</v>
      </c>
      <c r="G711">
        <f>IF('Flight Input'!$AZ711,G710+F711*'Flight Input'!$AQ711,0)</f>
        <v>-0.67670713978512254</v>
      </c>
      <c r="I711">
        <f>C711-'Analysis raw'!$B$3</f>
        <v>0.10888459952062313</v>
      </c>
      <c r="J711">
        <f>MEDIAN2(E711,'Analysis raw'!$B$12,2)</f>
        <v>0.11823006106570411</v>
      </c>
      <c r="K711">
        <f>AVERAGE2(E711,'Analysis raw'!$B$18,2)</f>
        <v>0.11823006106570411</v>
      </c>
      <c r="M711">
        <f>IF('Flight Input'!$AZ711,M710+E711*'Flight Input'!$AQ711,0)</f>
        <v>-9.6120557830498051E-3</v>
      </c>
      <c r="N711">
        <f>IF('Flight Input'!$AZ711,N710+M711*'Flight Input'!$AQ711,0)</f>
        <v>-0.7287920155072144</v>
      </c>
      <c r="O711">
        <f>IF('Flight Input'!$AZ711,N711*'Analysis raw'!$B$4+'Analysis raw'!$B$5,0)</f>
        <v>0.16533151317682565</v>
      </c>
      <c r="P711">
        <f>O711-'Flight Input'!$AE711</f>
        <v>-7.3668486823174339E-2</v>
      </c>
      <c r="R711">
        <f>IF('Flight Input'!$AZ711,R710+J711*'Flight Input'!$AQ711,0)</f>
        <v>-9.6120557830498051E-3</v>
      </c>
      <c r="S711">
        <f>IF('Flight Input'!$AZ711,S710+R711*'Flight Input'!$AQ711,0)</f>
        <v>-0.7287920155072144</v>
      </c>
      <c r="T711">
        <f>IF('Flight Input'!$AZ711,S711*'Analysis raw'!$B$13+'Analysis raw'!$B$14,0)</f>
        <v>0.16533151317682565</v>
      </c>
      <c r="U711">
        <f>T711-'Flight Input'!$AE711</f>
        <v>-7.3668486823174339E-2</v>
      </c>
      <c r="W711">
        <f>IF('Flight Input'!$AZ711,W710+K711*'Flight Input'!$AQ711,0)</f>
        <v>-9.6120557830498051E-3</v>
      </c>
      <c r="X711">
        <f>IF('Flight Input'!$AZ711,X710+W711*'Flight Input'!$AQ711,0)</f>
        <v>-0.7287920155072144</v>
      </c>
      <c r="Y711">
        <f>IF('Flight Input'!$AZ711,X711*'Analysis raw'!$B$19+'Analysis raw'!$B$20,0)</f>
        <v>0.16533151317682565</v>
      </c>
      <c r="Z711">
        <f>Y711-'Flight Input'!$AE711</f>
        <v>-7.3668486823174339E-2</v>
      </c>
      <c r="AB711">
        <f>IF('Flight Input'!$AZ711,INTEGRAL2(E711,$B711,AB710,'Analysis raw'!$B$24),0)</f>
        <v>-8.2946531496172649E-2</v>
      </c>
      <c r="AC711">
        <f>IF('Flight Input'!$AZ711,INTEGRAL2(AB711,$B711,AC710,'Analysis raw'!$B$25),0)</f>
        <v>-0.95922783927421151</v>
      </c>
      <c r="AD711">
        <f>IF('Flight Input'!$AZ711,AC711*'Analysis raw'!$B$26+'Analysis raw'!$B$27,0)</f>
        <v>0.24393975071934687</v>
      </c>
      <c r="AE711">
        <f>AD711-'Flight Input'!$AE711</f>
        <v>4.9397507193468804E-3</v>
      </c>
    </row>
    <row r="712" spans="1:31" x14ac:dyDescent="0.3">
      <c r="A712">
        <v>710</v>
      </c>
      <c r="B712">
        <f>'Flight Input'!T712</f>
        <v>15.1738090000581</v>
      </c>
      <c r="C712">
        <f>'Flight Input'!X712</f>
        <v>10.147573434400002</v>
      </c>
      <c r="E712">
        <f>C712-'Analysis raw'!$B$2</f>
        <v>0.29878181546570559</v>
      </c>
      <c r="F712">
        <f>IF('Flight Input'!$AS712,F711+E712*'Flight Input'!$AQ712,0)</f>
        <v>8.5359228917742374E-3</v>
      </c>
      <c r="G712">
        <f>IF('Flight Input'!$AZ712,G711+F712*'Flight Input'!$AQ712,0)</f>
        <v>-0.67649181259427227</v>
      </c>
      <c r="I712">
        <f>C712-'Analysis raw'!$B$3</f>
        <v>0.28943635392062461</v>
      </c>
      <c r="J712">
        <f>MEDIAN2(E712,'Analysis raw'!$B$12,2)</f>
        <v>0.29878181546570559</v>
      </c>
      <c r="K712">
        <f>AVERAGE2(E712,'Analysis raw'!$B$18,2)</f>
        <v>0.29878181546570559</v>
      </c>
      <c r="M712">
        <f>IF('Flight Input'!$AZ712,M711+E712*'Flight Input'!$AQ712,0)</f>
        <v>-2.0749857067307708E-3</v>
      </c>
      <c r="N712">
        <f>IF('Flight Input'!$AZ712,N711+M712*'Flight Input'!$AQ712,0)</f>
        <v>-0.72884435909664813</v>
      </c>
      <c r="O712">
        <f>IF('Flight Input'!$AZ712,N712*'Analysis raw'!$B$4+'Analysis raw'!$B$5,0)</f>
        <v>0.16530848199747483</v>
      </c>
      <c r="P712">
        <f>O712-'Flight Input'!$AE712</f>
        <v>-7.3691518002525158E-2</v>
      </c>
      <c r="R712">
        <f>IF('Flight Input'!$AZ712,R711+J712*'Flight Input'!$AQ712,0)</f>
        <v>-2.0749857067307708E-3</v>
      </c>
      <c r="S712">
        <f>IF('Flight Input'!$AZ712,S711+R712*'Flight Input'!$AQ712,0)</f>
        <v>-0.72884435909664813</v>
      </c>
      <c r="T712">
        <f>IF('Flight Input'!$AZ712,S712*'Analysis raw'!$B$13+'Analysis raw'!$B$14,0)</f>
        <v>0.16530848199747483</v>
      </c>
      <c r="U712">
        <f>T712-'Flight Input'!$AE712</f>
        <v>-7.3691518002525158E-2</v>
      </c>
      <c r="W712">
        <f>IF('Flight Input'!$AZ712,W711+K712*'Flight Input'!$AQ712,0)</f>
        <v>-2.0749857067307708E-3</v>
      </c>
      <c r="X712">
        <f>IF('Flight Input'!$AZ712,X711+W712*'Flight Input'!$AQ712,0)</f>
        <v>-0.72884435909664813</v>
      </c>
      <c r="Y712">
        <f>IF('Flight Input'!$AZ712,X712*'Analysis raw'!$B$19+'Analysis raw'!$B$20,0)</f>
        <v>0.16530848199747483</v>
      </c>
      <c r="Z712">
        <f>Y712-'Flight Input'!$AE712</f>
        <v>-7.3691518002525158E-2</v>
      </c>
      <c r="AB712">
        <f>IF('Flight Input'!$AZ712,INTEGRAL2(E712,$B712,AB711,'Analysis raw'!$B$24),0)</f>
        <v>-7.9904288256153894E-2</v>
      </c>
      <c r="AC712">
        <f>IF('Flight Input'!$AZ712,INTEGRAL2(AB712,$B712,AC711,'Analysis raw'!$B$25),0)</f>
        <v>-0.96124350484959575</v>
      </c>
      <c r="AD712">
        <f>IF('Flight Input'!$AZ712,AC712*'Analysis raw'!$B$26+'Analysis raw'!$B$27,0)</f>
        <v>0.24305285786617781</v>
      </c>
      <c r="AE712">
        <f>AD712-'Flight Input'!$AE712</f>
        <v>4.052857866177817E-3</v>
      </c>
    </row>
    <row r="713" spans="1:31" x14ac:dyDescent="0.3">
      <c r="A713">
        <v>711</v>
      </c>
      <c r="B713">
        <f>'Flight Input'!T713</f>
        <v>15.200148000032641</v>
      </c>
      <c r="C713">
        <f>'Flight Input'!X713</f>
        <v>10.1809831578</v>
      </c>
      <c r="E713">
        <f>C713-'Analysis raw'!$B$2</f>
        <v>0.33219153886570396</v>
      </c>
      <c r="F713">
        <f>IF('Flight Input'!$AS713,F712+E713*'Flight Input'!$AQ713,0)</f>
        <v>1.728551582550087E-2</v>
      </c>
      <c r="G713">
        <f>IF('Flight Input'!$AZ713,G712+F713*'Flight Input'!$AQ713,0)</f>
        <v>-0.67603652939338443</v>
      </c>
      <c r="I713">
        <f>C713-'Analysis raw'!$B$3</f>
        <v>0.32284607732062298</v>
      </c>
      <c r="J713">
        <f>MEDIAN2(E713,'Analysis raw'!$B$12,2)</f>
        <v>0.33219153886570396</v>
      </c>
      <c r="K713">
        <f>AVERAGE2(E713,'Analysis raw'!$B$18,2)</f>
        <v>0.33219153886570396</v>
      </c>
      <c r="M713">
        <f>IF('Flight Input'!$AZ713,M712+E713*'Flight Input'!$AQ713,0)</f>
        <v>6.6746072269958639E-3</v>
      </c>
      <c r="N713">
        <f>IF('Flight Input'!$AZ713,N712+M713*'Flight Input'!$AQ713,0)</f>
        <v>-0.7286685566170662</v>
      </c>
      <c r="O713">
        <f>IF('Flight Input'!$AZ713,N713*'Analysis raw'!$B$4+'Analysis raw'!$B$5,0)</f>
        <v>0.16538583508849086</v>
      </c>
      <c r="P713">
        <f>O713-'Flight Input'!$AE713</f>
        <v>-7.4614164911509129E-2</v>
      </c>
      <c r="R713">
        <f>IF('Flight Input'!$AZ713,R712+J713*'Flight Input'!$AQ713,0)</f>
        <v>6.6746072269958639E-3</v>
      </c>
      <c r="S713">
        <f>IF('Flight Input'!$AZ713,S712+R713*'Flight Input'!$AQ713,0)</f>
        <v>-0.7286685566170662</v>
      </c>
      <c r="T713">
        <f>IF('Flight Input'!$AZ713,S713*'Analysis raw'!$B$13+'Analysis raw'!$B$14,0)</f>
        <v>0.16538583508849086</v>
      </c>
      <c r="U713">
        <f>T713-'Flight Input'!$AE713</f>
        <v>-7.4614164911509129E-2</v>
      </c>
      <c r="W713">
        <f>IF('Flight Input'!$AZ713,W712+K713*'Flight Input'!$AQ713,0)</f>
        <v>6.6746072269958639E-3</v>
      </c>
      <c r="X713">
        <f>IF('Flight Input'!$AZ713,X712+W713*'Flight Input'!$AQ713,0)</f>
        <v>-0.7286685566170662</v>
      </c>
      <c r="Y713">
        <f>IF('Flight Input'!$AZ713,X713*'Analysis raw'!$B$19+'Analysis raw'!$B$20,0)</f>
        <v>0.16538583508849086</v>
      </c>
      <c r="Z713">
        <f>Y713-'Flight Input'!$AE713</f>
        <v>-7.4614164911509129E-2</v>
      </c>
      <c r="AB713">
        <f>IF('Flight Input'!$AZ713,INTEGRAL2(E713,$B713,AB712,'Analysis raw'!$B$24),0)</f>
        <v>-7.1951282372637176E-2</v>
      </c>
      <c r="AC713">
        <f>IF('Flight Input'!$AZ713,INTEGRAL2(AB713,$B713,AC712,'Analysis raw'!$B$25),0)</f>
        <v>-0.96313862967417685</v>
      </c>
      <c r="AD713">
        <f>IF('Flight Input'!$AZ713,AC713*'Analysis raw'!$B$26+'Analysis raw'!$B$27,0)</f>
        <v>0.24221900294336213</v>
      </c>
      <c r="AE713">
        <f>AD713-'Flight Input'!$AE713</f>
        <v>2.2190029433621361E-3</v>
      </c>
    </row>
    <row r="714" spans="1:31" x14ac:dyDescent="0.3">
      <c r="A714">
        <v>712</v>
      </c>
      <c r="B714">
        <f>'Flight Input'!T714</f>
        <v>15.205819000024348</v>
      </c>
      <c r="C714">
        <f>'Flight Input'!X714</f>
        <v>10.257510742599999</v>
      </c>
      <c r="E714">
        <f>C714-'Analysis raw'!$B$2</f>
        <v>0.40871912366570307</v>
      </c>
      <c r="F714">
        <f>IF('Flight Input'!$AS714,F713+E714*'Flight Input'!$AQ714,0)</f>
        <v>1.9603361972419769E-2</v>
      </c>
      <c r="G714">
        <f>IF('Flight Input'!$AZ714,G713+F714*'Flight Input'!$AQ714,0)</f>
        <v>-0.67592535872780135</v>
      </c>
      <c r="I714">
        <f>C714-'Analysis raw'!$B$3</f>
        <v>0.39937366212062209</v>
      </c>
      <c r="J714">
        <f>MEDIAN2(E714,'Analysis raw'!$B$12,2)</f>
        <v>0.40871912366570307</v>
      </c>
      <c r="K714">
        <f>AVERAGE2(E714,'Analysis raw'!$B$18,2)</f>
        <v>0.40871912366570307</v>
      </c>
      <c r="M714">
        <f>IF('Flight Input'!$AZ714,M713+E714*'Flight Input'!$AQ714,0)</f>
        <v>8.9924533739147647E-3</v>
      </c>
      <c r="N714">
        <f>IF('Flight Input'!$AZ714,N713+M714*'Flight Input'!$AQ714,0)</f>
        <v>-0.72861756041405734</v>
      </c>
      <c r="O714">
        <f>IF('Flight Input'!$AZ714,N714*'Analysis raw'!$B$4+'Analysis raw'!$B$5,0)</f>
        <v>0.16540827341781478</v>
      </c>
      <c r="P714">
        <f>O714-'Flight Input'!$AE714</f>
        <v>-7.4591726582185214E-2</v>
      </c>
      <c r="R714">
        <f>IF('Flight Input'!$AZ714,R713+J714*'Flight Input'!$AQ714,0)</f>
        <v>8.9924533739147647E-3</v>
      </c>
      <c r="S714">
        <f>IF('Flight Input'!$AZ714,S713+R714*'Flight Input'!$AQ714,0)</f>
        <v>-0.72861756041405734</v>
      </c>
      <c r="T714">
        <f>IF('Flight Input'!$AZ714,S714*'Analysis raw'!$B$13+'Analysis raw'!$B$14,0)</f>
        <v>0.16540827341781478</v>
      </c>
      <c r="U714">
        <f>T714-'Flight Input'!$AE714</f>
        <v>-7.4591726582185214E-2</v>
      </c>
      <c r="W714">
        <f>IF('Flight Input'!$AZ714,W713+K714*'Flight Input'!$AQ714,0)</f>
        <v>8.9924533739147647E-3</v>
      </c>
      <c r="X714">
        <f>IF('Flight Input'!$AZ714,X713+W714*'Flight Input'!$AQ714,0)</f>
        <v>-0.72861756041405734</v>
      </c>
      <c r="Y714">
        <f>IF('Flight Input'!$AZ714,X714*'Analysis raw'!$B$19+'Analysis raw'!$B$20,0)</f>
        <v>0.16540827341781478</v>
      </c>
      <c r="Z714">
        <f>Y714-'Flight Input'!$AE714</f>
        <v>-7.4591726582185214E-2</v>
      </c>
      <c r="AB714">
        <f>IF('Flight Input'!$AZ714,INTEGRAL2(E714,$B714,AB713,'Analysis raw'!$B$24),0)</f>
        <v>-7.8108012724514744E-2</v>
      </c>
      <c r="AC714">
        <f>IF('Flight Input'!$AZ714,INTEGRAL2(AB714,$B714,AC713,'Analysis raw'!$B$25),0)</f>
        <v>-0.96358158021368989</v>
      </c>
      <c r="AD714">
        <f>IF('Flight Input'!$AZ714,AC714*'Analysis raw'!$B$26+'Analysis raw'!$B$27,0)</f>
        <v>0.24202410470597635</v>
      </c>
      <c r="AE714">
        <f>AD714-'Flight Input'!$AE714</f>
        <v>2.0241047059763595E-3</v>
      </c>
    </row>
    <row r="715" spans="1:31" x14ac:dyDescent="0.3">
      <c r="A715">
        <v>713</v>
      </c>
      <c r="B715">
        <f>'Flight Input'!T715</f>
        <v>15.236586999963038</v>
      </c>
      <c r="C715">
        <f>'Flight Input'!X715</f>
        <v>10.3889432412</v>
      </c>
      <c r="E715">
        <f>C715-'Analysis raw'!$B$2</f>
        <v>0.54015162226570368</v>
      </c>
      <c r="F715">
        <f>IF('Flight Input'!$AS715,F714+E715*'Flight Input'!$AQ715,0)</f>
        <v>3.6222747053173798E-2</v>
      </c>
      <c r="G715">
        <f>IF('Flight Input'!$AZ715,G714+F715*'Flight Input'!$AQ715,0)</f>
        <v>-0.67481085724869017</v>
      </c>
      <c r="I715">
        <f>C715-'Analysis raw'!$B$3</f>
        <v>0.5308061607206227</v>
      </c>
      <c r="J715">
        <f>MEDIAN2(E715,'Analysis raw'!$B$12,2)</f>
        <v>0.54015162226570368</v>
      </c>
      <c r="K715">
        <f>AVERAGE2(E715,'Analysis raw'!$B$18,2)</f>
        <v>0.54015162226570368</v>
      </c>
      <c r="M715">
        <f>IF('Flight Input'!$AZ715,M714+E715*'Flight Input'!$AQ715,0)</f>
        <v>2.5611838454668794E-2</v>
      </c>
      <c r="N715">
        <f>IF('Flight Input'!$AZ715,N714+M715*'Flight Input'!$AQ715,0)</f>
        <v>-0.72782953537005435</v>
      </c>
      <c r="O715">
        <f>IF('Flight Input'!$AZ715,N715*'Analysis raw'!$B$4+'Analysis raw'!$B$5,0)</f>
        <v>0.16575500443717606</v>
      </c>
      <c r="P715">
        <f>O715-'Flight Input'!$AE715</f>
        <v>-7.4244995562823934E-2</v>
      </c>
      <c r="R715">
        <f>IF('Flight Input'!$AZ715,R714+J715*'Flight Input'!$AQ715,0)</f>
        <v>2.5611838454668794E-2</v>
      </c>
      <c r="S715">
        <f>IF('Flight Input'!$AZ715,S714+R715*'Flight Input'!$AQ715,0)</f>
        <v>-0.72782953537005435</v>
      </c>
      <c r="T715">
        <f>IF('Flight Input'!$AZ715,S715*'Analysis raw'!$B$13+'Analysis raw'!$B$14,0)</f>
        <v>0.16575500443717606</v>
      </c>
      <c r="U715">
        <f>T715-'Flight Input'!$AE715</f>
        <v>-7.4244995562823934E-2</v>
      </c>
      <c r="W715">
        <f>IF('Flight Input'!$AZ715,W714+K715*'Flight Input'!$AQ715,0)</f>
        <v>2.5611838454668794E-2</v>
      </c>
      <c r="X715">
        <f>IF('Flight Input'!$AZ715,X714+W715*'Flight Input'!$AQ715,0)</f>
        <v>-0.72782953537005435</v>
      </c>
      <c r="Y715">
        <f>IF('Flight Input'!$AZ715,X715*'Analysis raw'!$B$19+'Analysis raw'!$B$20,0)</f>
        <v>0.16575500443717606</v>
      </c>
      <c r="Z715">
        <f>Y715-'Flight Input'!$AE715</f>
        <v>-7.4244995562823934E-2</v>
      </c>
      <c r="AB715">
        <f>IF('Flight Input'!$AZ715,INTEGRAL2(E715,$B715,AB714,'Analysis raw'!$B$24),0)</f>
        <v>-6.4171272251316469E-2</v>
      </c>
      <c r="AC715">
        <f>IF('Flight Input'!$AZ715,INTEGRAL2(AB715,$B715,AC714,'Analysis raw'!$B$25),0)</f>
        <v>-0.96555600191438395</v>
      </c>
      <c r="AD715">
        <f>IF('Flight Input'!$AZ715,AC715*'Analysis raw'!$B$26+'Analysis raw'!$B$27,0)</f>
        <v>0.241155359157671</v>
      </c>
      <c r="AE715">
        <f>AD715-'Flight Input'!$AE715</f>
        <v>1.1553591576710098E-3</v>
      </c>
    </row>
    <row r="716" spans="1:31" x14ac:dyDescent="0.3">
      <c r="A716">
        <v>714</v>
      </c>
      <c r="B716">
        <f>'Flight Input'!T716</f>
        <v>15.252348999958485</v>
      </c>
      <c r="C716">
        <f>'Flight Input'!X716</f>
        <v>10.339951466</v>
      </c>
      <c r="E716">
        <f>C716-'Analysis raw'!$B$2</f>
        <v>0.49115984706570437</v>
      </c>
      <c r="F716">
        <f>IF('Flight Input'!$AS716,F715+E716*'Flight Input'!$AQ716,0)</f>
        <v>4.3964408560387525E-2</v>
      </c>
      <c r="G716">
        <f>IF('Flight Input'!$AZ716,G715+F716*'Flight Input'!$AQ716,0)</f>
        <v>-0.67411789024116142</v>
      </c>
      <c r="I716">
        <f>C716-'Analysis raw'!$B$3</f>
        <v>0.48181438552062339</v>
      </c>
      <c r="J716">
        <f>MEDIAN2(E716,'Analysis raw'!$B$12,2)</f>
        <v>0.49115984706570437</v>
      </c>
      <c r="K716">
        <f>AVERAGE2(E716,'Analysis raw'!$B$18,2)</f>
        <v>0.49115984706570437</v>
      </c>
      <c r="M716">
        <f>IF('Flight Input'!$AZ716,M715+E716*'Flight Input'!$AQ716,0)</f>
        <v>3.3353499961882513E-2</v>
      </c>
      <c r="N716">
        <f>IF('Flight Input'!$AZ716,N715+M716*'Flight Input'!$AQ716,0)</f>
        <v>-0.72730381750380702</v>
      </c>
      <c r="O716">
        <f>IF('Flight Input'!$AZ716,N716*'Analysis raw'!$B$4+'Analysis raw'!$B$5,0)</f>
        <v>0.16598632029832489</v>
      </c>
      <c r="P716">
        <f>O716-'Flight Input'!$AE716</f>
        <v>-7.4013679701675106E-2</v>
      </c>
      <c r="R716">
        <f>IF('Flight Input'!$AZ716,R715+J716*'Flight Input'!$AQ716,0)</f>
        <v>3.3353499961882513E-2</v>
      </c>
      <c r="S716">
        <f>IF('Flight Input'!$AZ716,S715+R716*'Flight Input'!$AQ716,0)</f>
        <v>-0.72730381750380702</v>
      </c>
      <c r="T716">
        <f>IF('Flight Input'!$AZ716,S716*'Analysis raw'!$B$13+'Analysis raw'!$B$14,0)</f>
        <v>0.16598632029832489</v>
      </c>
      <c r="U716">
        <f>T716-'Flight Input'!$AE716</f>
        <v>-7.4013679701675106E-2</v>
      </c>
      <c r="W716">
        <f>IF('Flight Input'!$AZ716,W715+K716*'Flight Input'!$AQ716,0)</f>
        <v>3.3353499961882513E-2</v>
      </c>
      <c r="X716">
        <f>IF('Flight Input'!$AZ716,X715+W716*'Flight Input'!$AQ716,0)</f>
        <v>-0.72730381750380702</v>
      </c>
      <c r="Y716">
        <f>IF('Flight Input'!$AZ716,X716*'Analysis raw'!$B$19+'Analysis raw'!$B$20,0)</f>
        <v>0.16598632029832489</v>
      </c>
      <c r="Z716">
        <f>Y716-'Flight Input'!$AE716</f>
        <v>-7.4013679701675106E-2</v>
      </c>
      <c r="AB716">
        <f>IF('Flight Input'!$AZ716,INTEGRAL2(E716,$B716,AB715,'Analysis raw'!$B$24),0)</f>
        <v>-5.447764812295787E-2</v>
      </c>
      <c r="AC716">
        <f>IF('Flight Input'!$AZ716,INTEGRAL2(AB716,$B716,AC715,'Analysis raw'!$B$25),0)</f>
        <v>-0.96641467860385</v>
      </c>
      <c r="AD716">
        <f>IF('Flight Input'!$AZ716,AC716*'Analysis raw'!$B$26+'Analysis raw'!$B$27,0)</f>
        <v>0.24077754141430591</v>
      </c>
      <c r="AE716">
        <f>AD716-'Flight Input'!$AE716</f>
        <v>7.7754141430591561E-4</v>
      </c>
    </row>
    <row r="717" spans="1:31" x14ac:dyDescent="0.3">
      <c r="A717">
        <v>715</v>
      </c>
      <c r="B717">
        <f>'Flight Input'!T717</f>
        <v>15.277441999991424</v>
      </c>
      <c r="C717">
        <f>'Flight Input'!X717</f>
        <v>10.478866095200001</v>
      </c>
      <c r="E717">
        <f>C717-'Analysis raw'!$B$2</f>
        <v>0.63007447626570467</v>
      </c>
      <c r="F717">
        <f>IF('Flight Input'!$AS717,F716+E717*'Flight Input'!$AQ717,0)</f>
        <v>5.9774867414076886E-2</v>
      </c>
      <c r="G717">
        <f>IF('Flight Input'!$AZ717,G716+F717*'Flight Input'!$AQ717,0)</f>
        <v>-0.67261795949117109</v>
      </c>
      <c r="I717">
        <f>C717-'Analysis raw'!$B$3</f>
        <v>0.6207290147206237</v>
      </c>
      <c r="J717">
        <f>MEDIAN2(E717,'Analysis raw'!$B$12,2)</f>
        <v>0.63007447626570467</v>
      </c>
      <c r="K717">
        <f>AVERAGE2(E717,'Analysis raw'!$B$18,2)</f>
        <v>0.63007447626570467</v>
      </c>
      <c r="M717">
        <f>IF('Flight Input'!$AZ717,M716+E717*'Flight Input'!$AQ717,0)</f>
        <v>4.9163958815571875E-2</v>
      </c>
      <c r="N717">
        <f>IF('Flight Input'!$AZ717,N716+M717*'Flight Input'!$AQ717,0)</f>
        <v>-0.72607014628362843</v>
      </c>
      <c r="O717">
        <f>IF('Flight Input'!$AZ717,N717*'Analysis raw'!$B$4+'Analysis raw'!$B$5,0)</f>
        <v>0.1665291356352035</v>
      </c>
      <c r="P717">
        <f>O717-'Flight Input'!$AE717</f>
        <v>-7.4470864364796496E-2</v>
      </c>
      <c r="R717">
        <f>IF('Flight Input'!$AZ717,R716+J717*'Flight Input'!$AQ717,0)</f>
        <v>4.9163958815571875E-2</v>
      </c>
      <c r="S717">
        <f>IF('Flight Input'!$AZ717,S716+R717*'Flight Input'!$AQ717,0)</f>
        <v>-0.72607014628362843</v>
      </c>
      <c r="T717">
        <f>IF('Flight Input'!$AZ717,S717*'Analysis raw'!$B$13+'Analysis raw'!$B$14,0)</f>
        <v>0.1665291356352035</v>
      </c>
      <c r="U717">
        <f>T717-'Flight Input'!$AE717</f>
        <v>-7.4470864364796496E-2</v>
      </c>
      <c r="W717">
        <f>IF('Flight Input'!$AZ717,W716+K717*'Flight Input'!$AQ717,0)</f>
        <v>4.9163958815571875E-2</v>
      </c>
      <c r="X717">
        <f>IF('Flight Input'!$AZ717,X716+W717*'Flight Input'!$AQ717,0)</f>
        <v>-0.72607014628362843</v>
      </c>
      <c r="Y717">
        <f>IF('Flight Input'!$AZ717,X717*'Analysis raw'!$B$19+'Analysis raw'!$B$20,0)</f>
        <v>0.1665291356352035</v>
      </c>
      <c r="Z717">
        <f>Y717-'Flight Input'!$AE717</f>
        <v>-7.4470864364796496E-2</v>
      </c>
      <c r="AB717">
        <f>IF('Flight Input'!$AZ717,INTEGRAL2(E717,$B717,AB716,'Analysis raw'!$B$24),0)</f>
        <v>-4.2143791788819149E-2</v>
      </c>
      <c r="AC717">
        <f>IF('Flight Input'!$AZ717,INTEGRAL2(AB717,$B717,AC716,'Analysis raw'!$B$25),0)</f>
        <v>-0.967472192772595</v>
      </c>
      <c r="AD717">
        <f>IF('Flight Input'!$AZ717,AC717*'Analysis raw'!$B$26+'Analysis raw'!$B$27,0)</f>
        <v>0.24031223518005812</v>
      </c>
      <c r="AE717">
        <f>AD717-'Flight Input'!$AE717</f>
        <v>-6.8776481994187177E-4</v>
      </c>
    </row>
    <row r="718" spans="1:31" x14ac:dyDescent="0.3">
      <c r="A718">
        <v>716</v>
      </c>
      <c r="B718">
        <f>'Flight Input'!T718</f>
        <v>15.298822000040673</v>
      </c>
      <c r="C718">
        <f>'Flight Input'!X718</f>
        <v>10.383481187800001</v>
      </c>
      <c r="E718">
        <f>C718-'Analysis raw'!$B$2</f>
        <v>0.53468956886570496</v>
      </c>
      <c r="F718">
        <f>IF('Flight Input'!$AS718,F717+E718*'Flight Input'!$AQ718,0)</f>
        <v>7.1206530422758235E-2</v>
      </c>
      <c r="G718">
        <f>IF('Flight Input'!$AZ718,G717+F718*'Flight Input'!$AQ718,0)</f>
        <v>-0.67109556386722569</v>
      </c>
      <c r="I718">
        <f>C718-'Analysis raw'!$B$3</f>
        <v>0.52534410732062398</v>
      </c>
      <c r="J718">
        <f>MEDIAN2(E718,'Analysis raw'!$B$12,2)</f>
        <v>0.53468956886570496</v>
      </c>
      <c r="K718">
        <f>AVERAGE2(E718,'Analysis raw'!$B$18,2)</f>
        <v>0.53468956886570496</v>
      </c>
      <c r="M718">
        <f>IF('Flight Input'!$AZ718,M717+E718*'Flight Input'!$AQ718,0)</f>
        <v>6.0595621824253217E-2</v>
      </c>
      <c r="N718">
        <f>IF('Flight Input'!$AZ718,N717+M718*'Flight Input'!$AQ718,0)</f>
        <v>-0.72477461188604164</v>
      </c>
      <c r="O718">
        <f>IF('Flight Input'!$AZ718,N718*'Analysis raw'!$B$4+'Analysis raw'!$B$5,0)</f>
        <v>0.16709917077014164</v>
      </c>
      <c r="P718">
        <f>O718-'Flight Input'!$AE718</f>
        <v>-7.3900829229858356E-2</v>
      </c>
      <c r="R718">
        <f>IF('Flight Input'!$AZ718,R717+J718*'Flight Input'!$AQ718,0)</f>
        <v>6.0595621824253217E-2</v>
      </c>
      <c r="S718">
        <f>IF('Flight Input'!$AZ718,S717+R718*'Flight Input'!$AQ718,0)</f>
        <v>-0.72477461188604164</v>
      </c>
      <c r="T718">
        <f>IF('Flight Input'!$AZ718,S718*'Analysis raw'!$B$13+'Analysis raw'!$B$14,0)</f>
        <v>0.16709917077014164</v>
      </c>
      <c r="U718">
        <f>T718-'Flight Input'!$AE718</f>
        <v>-7.3900829229858356E-2</v>
      </c>
      <c r="W718">
        <f>IF('Flight Input'!$AZ718,W717+K718*'Flight Input'!$AQ718,0)</f>
        <v>6.0595621824253217E-2</v>
      </c>
      <c r="X718">
        <f>IF('Flight Input'!$AZ718,X717+W718*'Flight Input'!$AQ718,0)</f>
        <v>-0.72477461188604164</v>
      </c>
      <c r="Y718">
        <f>IF('Flight Input'!$AZ718,X718*'Analysis raw'!$B$19+'Analysis raw'!$B$20,0)</f>
        <v>0.16709917077014164</v>
      </c>
      <c r="Z718">
        <f>Y718-'Flight Input'!$AE718</f>
        <v>-7.3900829229858356E-2</v>
      </c>
      <c r="AB718">
        <f>IF('Flight Input'!$AZ718,INTEGRAL2(E718,$B718,AB717,'Analysis raw'!$B$24),0)</f>
        <v>-2.7910364434524264E-2</v>
      </c>
      <c r="AC718">
        <f>IF('Flight Input'!$AZ718,INTEGRAL2(AB718,$B718,AC717,'Analysis raw'!$B$25),0)</f>
        <v>-0.96806891636557968</v>
      </c>
      <c r="AD718">
        <f>IF('Flight Input'!$AZ718,AC718*'Analysis raw'!$B$26+'Analysis raw'!$B$27,0)</f>
        <v>0.24004967679914485</v>
      </c>
      <c r="AE718">
        <f>AD718-'Flight Input'!$AE718</f>
        <v>-9.5032320085514099E-4</v>
      </c>
    </row>
    <row r="719" spans="1:31" x14ac:dyDescent="0.3">
      <c r="A719">
        <v>717</v>
      </c>
      <c r="B719">
        <f>'Flight Input'!T719</f>
        <v>15.318197999964468</v>
      </c>
      <c r="C719">
        <f>'Flight Input'!X719</f>
        <v>10.267758221600001</v>
      </c>
      <c r="E719">
        <f>C719-'Analysis raw'!$B$2</f>
        <v>0.41896660266570507</v>
      </c>
      <c r="F719">
        <f>IF('Flight Input'!$AS719,F718+E719*'Flight Input'!$AQ719,0)</f>
        <v>7.9324427284081775E-2</v>
      </c>
      <c r="G719">
        <f>IF('Flight Input'!$AZ719,G718+F719*'Flight Input'!$AQ719,0)</f>
        <v>-0.66955857377021422</v>
      </c>
      <c r="I719">
        <f>C719-'Analysis raw'!$B$3</f>
        <v>0.40962114112062409</v>
      </c>
      <c r="J719">
        <f>MEDIAN2(E719,'Analysis raw'!$B$12,2)</f>
        <v>0.41896660266570507</v>
      </c>
      <c r="K719">
        <f>AVERAGE2(E719,'Analysis raw'!$B$18,2)</f>
        <v>0.41896660266570507</v>
      </c>
      <c r="M719">
        <f>IF('Flight Input'!$AZ719,M718+E719*'Flight Input'!$AQ719,0)</f>
        <v>6.8713518685576763E-2</v>
      </c>
      <c r="N719">
        <f>IF('Flight Input'!$AZ719,N718+M719*'Flight Input'!$AQ719,0)</f>
        <v>-0.72344321875322615</v>
      </c>
      <c r="O719">
        <f>IF('Flight Input'!$AZ719,N719*'Analysis raw'!$B$4+'Analysis raw'!$B$5,0)</f>
        <v>0.16768498374858049</v>
      </c>
      <c r="P719">
        <f>O719-'Flight Input'!$AE719</f>
        <v>-7.4315016251419508E-2</v>
      </c>
      <c r="R719">
        <f>IF('Flight Input'!$AZ719,R718+J719*'Flight Input'!$AQ719,0)</f>
        <v>6.8713518685576763E-2</v>
      </c>
      <c r="S719">
        <f>IF('Flight Input'!$AZ719,S718+R719*'Flight Input'!$AQ719,0)</f>
        <v>-0.72344321875322615</v>
      </c>
      <c r="T719">
        <f>IF('Flight Input'!$AZ719,S719*'Analysis raw'!$B$13+'Analysis raw'!$B$14,0)</f>
        <v>0.16768498374858049</v>
      </c>
      <c r="U719">
        <f>T719-'Flight Input'!$AE719</f>
        <v>-7.4315016251419508E-2</v>
      </c>
      <c r="W719">
        <f>IF('Flight Input'!$AZ719,W718+K719*'Flight Input'!$AQ719,0)</f>
        <v>6.8713518685576763E-2</v>
      </c>
      <c r="X719">
        <f>IF('Flight Input'!$AZ719,X718+W719*'Flight Input'!$AQ719,0)</f>
        <v>-0.72344321875322615</v>
      </c>
      <c r="Y719">
        <f>IF('Flight Input'!$AZ719,X719*'Analysis raw'!$B$19+'Analysis raw'!$B$20,0)</f>
        <v>0.16768498374858049</v>
      </c>
      <c r="Z719">
        <f>Y719-'Flight Input'!$AE719</f>
        <v>-7.4315016251419508E-2</v>
      </c>
      <c r="AB719">
        <f>IF('Flight Input'!$AZ719,INTEGRAL2(E719,$B719,AB718,'Analysis raw'!$B$24),0)</f>
        <v>-1.6041743839745819E-2</v>
      </c>
      <c r="AC719">
        <f>IF('Flight Input'!$AZ719,INTEGRAL2(AB719,$B719,AC718,'Analysis raw'!$B$25),0)</f>
        <v>-0.96837974119299619</v>
      </c>
      <c r="AD719">
        <f>IF('Flight Input'!$AZ719,AC719*'Analysis raw'!$B$26+'Analysis raw'!$B$27,0)</f>
        <v>0.23991291387508162</v>
      </c>
      <c r="AE719">
        <f>AD719-'Flight Input'!$AE719</f>
        <v>-2.0870861249183692E-3</v>
      </c>
    </row>
    <row r="720" spans="1:31" x14ac:dyDescent="0.3">
      <c r="A720">
        <v>718</v>
      </c>
      <c r="B720">
        <f>'Flight Input'!T720</f>
        <v>15.339789999998175</v>
      </c>
      <c r="C720">
        <f>'Flight Input'!X720</f>
        <v>10.2546767508</v>
      </c>
      <c r="E720">
        <f>C720-'Analysis raw'!$B$2</f>
        <v>0.40588513186570374</v>
      </c>
      <c r="F720">
        <f>IF('Flight Input'!$AS720,F719+E720*'Flight Input'!$AQ720,0)</f>
        <v>8.8088299065006981E-2</v>
      </c>
      <c r="G720">
        <f>IF('Flight Input'!$AZ720,G719+F720*'Flight Input'!$AQ720,0)</f>
        <v>-0.66765657121383348</v>
      </c>
      <c r="I720">
        <f>C720-'Analysis raw'!$B$3</f>
        <v>0.39653967032062276</v>
      </c>
      <c r="J720">
        <f>MEDIAN2(E720,'Analysis raw'!$B$12,2)</f>
        <v>0.40588513186570374</v>
      </c>
      <c r="K720">
        <f>AVERAGE2(E720,'Analysis raw'!$B$18,2)</f>
        <v>0.40588513186570374</v>
      </c>
      <c r="M720">
        <f>IF('Flight Input'!$AZ720,M719+E720*'Flight Input'!$AQ720,0)</f>
        <v>7.7477390466501983E-2</v>
      </c>
      <c r="N720">
        <f>IF('Flight Input'!$AZ720,N719+M720*'Flight Input'!$AQ720,0)</f>
        <v>-0.7217703269356619</v>
      </c>
      <c r="O720">
        <f>IF('Flight Input'!$AZ720,N720*'Analysis raw'!$B$4+'Analysis raw'!$B$5,0)</f>
        <v>0.16842105614830877</v>
      </c>
      <c r="P720">
        <f>O720-'Flight Input'!$AE720</f>
        <v>-7.3578943851691225E-2</v>
      </c>
      <c r="R720">
        <f>IF('Flight Input'!$AZ720,R719+J720*'Flight Input'!$AQ720,0)</f>
        <v>7.7477390466501983E-2</v>
      </c>
      <c r="S720">
        <f>IF('Flight Input'!$AZ720,S719+R720*'Flight Input'!$AQ720,0)</f>
        <v>-0.7217703269356619</v>
      </c>
      <c r="T720">
        <f>IF('Flight Input'!$AZ720,S720*'Analysis raw'!$B$13+'Analysis raw'!$B$14,0)</f>
        <v>0.16842105614830877</v>
      </c>
      <c r="U720">
        <f>T720-'Flight Input'!$AE720</f>
        <v>-7.3578943851691225E-2</v>
      </c>
      <c r="W720">
        <f>IF('Flight Input'!$AZ720,W719+K720*'Flight Input'!$AQ720,0)</f>
        <v>7.7477390466501983E-2</v>
      </c>
      <c r="X720">
        <f>IF('Flight Input'!$AZ720,X719+W720*'Flight Input'!$AQ720,0)</f>
        <v>-0.7217703269356619</v>
      </c>
      <c r="Y720">
        <f>IF('Flight Input'!$AZ720,X720*'Analysis raw'!$B$19+'Analysis raw'!$B$20,0)</f>
        <v>0.16842105614830877</v>
      </c>
      <c r="Z720">
        <f>Y720-'Flight Input'!$AE720</f>
        <v>-7.3578943851691225E-2</v>
      </c>
      <c r="AB720">
        <f>IF('Flight Input'!$AZ720,INTEGRAL2(E720,$B720,AB719,'Analysis raw'!$B$24),0)</f>
        <v>-6.8973994926119888E-3</v>
      </c>
      <c r="AC720">
        <f>IF('Flight Input'!$AZ720,INTEGRAL2(AB720,$B720,AC719,'Analysis raw'!$B$25),0)</f>
        <v>-0.96852866984307318</v>
      </c>
      <c r="AD720">
        <f>IF('Flight Input'!$AZ720,AC720*'Analysis raw'!$B$26+'Analysis raw'!$B$27,0)</f>
        <v>0.23984738526904775</v>
      </c>
      <c r="AE720">
        <f>AD720-'Flight Input'!$AE720</f>
        <v>-2.1526147309522403E-3</v>
      </c>
    </row>
    <row r="721" spans="1:31" x14ac:dyDescent="0.3">
      <c r="A721">
        <v>719</v>
      </c>
      <c r="B721">
        <f>'Flight Input'!T721</f>
        <v>15.357323999982327</v>
      </c>
      <c r="C721">
        <f>'Flight Input'!X721</f>
        <v>10.397582503400002</v>
      </c>
      <c r="E721">
        <f>C721-'Analysis raw'!$B$2</f>
        <v>0.54879088446570634</v>
      </c>
      <c r="F721">
        <f>IF('Flight Input'!$AS721,F720+E721*'Flight Input'!$AQ721,0)</f>
        <v>9.7710798424531772E-2</v>
      </c>
      <c r="G721">
        <f>IF('Flight Input'!$AZ721,G720+F721*'Flight Input'!$AQ721,0)</f>
        <v>-0.66594331007580621</v>
      </c>
      <c r="I721">
        <f>C721-'Analysis raw'!$B$3</f>
        <v>0.53944542292062536</v>
      </c>
      <c r="J721">
        <f>MEDIAN2(E721,'Analysis raw'!$B$12,2)</f>
        <v>0.54879088446570634</v>
      </c>
      <c r="K721">
        <f>AVERAGE2(E721,'Analysis raw'!$B$18,2)</f>
        <v>0.54879088446570634</v>
      </c>
      <c r="M721">
        <f>IF('Flight Input'!$AZ721,M720+E721*'Flight Input'!$AQ721,0)</f>
        <v>8.7099889826026775E-2</v>
      </c>
      <c r="N721">
        <f>IF('Flight Input'!$AZ721,N720+M721*'Flight Input'!$AQ721,0)</f>
        <v>-0.72024311746883263</v>
      </c>
      <c r="O721">
        <f>IF('Flight Input'!$AZ721,N721*'Analysis raw'!$B$4+'Analysis raw'!$B$5,0)</f>
        <v>0.16909302831371364</v>
      </c>
      <c r="P721">
        <f>O721-'Flight Input'!$AE721</f>
        <v>-7.2906971686286348E-2</v>
      </c>
      <c r="R721">
        <f>IF('Flight Input'!$AZ721,R720+J721*'Flight Input'!$AQ721,0)</f>
        <v>8.7099889826026775E-2</v>
      </c>
      <c r="S721">
        <f>IF('Flight Input'!$AZ721,S720+R721*'Flight Input'!$AQ721,0)</f>
        <v>-0.72024311746883263</v>
      </c>
      <c r="T721">
        <f>IF('Flight Input'!$AZ721,S721*'Analysis raw'!$B$13+'Analysis raw'!$B$14,0)</f>
        <v>0.16909302831371364</v>
      </c>
      <c r="U721">
        <f>T721-'Flight Input'!$AE721</f>
        <v>-7.2906971686286348E-2</v>
      </c>
      <c r="W721">
        <f>IF('Flight Input'!$AZ721,W720+K721*'Flight Input'!$AQ721,0)</f>
        <v>8.7099889826026775E-2</v>
      </c>
      <c r="X721">
        <f>IF('Flight Input'!$AZ721,X720+W721*'Flight Input'!$AQ721,0)</f>
        <v>-0.72024311746883263</v>
      </c>
      <c r="Y721">
        <f>IF('Flight Input'!$AZ721,X721*'Analysis raw'!$B$19+'Analysis raw'!$B$20,0)</f>
        <v>0.16909302831371364</v>
      </c>
      <c r="Z721">
        <f>Y721-'Flight Input'!$AE721</f>
        <v>-7.2906971686286348E-2</v>
      </c>
      <c r="AB721">
        <f>IF('Flight Input'!$AZ721,INTEGRAL2(E721,$B721,AB720,'Analysis raw'!$B$24),0)</f>
        <v>-2.3932309597048387E-3</v>
      </c>
      <c r="AC721">
        <f>IF('Flight Input'!$AZ721,INTEGRAL2(AB721,$B721,AC720,'Analysis raw'!$B$25),0)</f>
        <v>-0.96857063275468269</v>
      </c>
      <c r="AD721">
        <f>IF('Flight Input'!$AZ721,AC721*'Analysis raw'!$B$26+'Analysis raw'!$B$27,0)</f>
        <v>0.23982892158793956</v>
      </c>
      <c r="AE721">
        <f>AD721-'Flight Input'!$AE721</f>
        <v>-2.1710784120604343E-3</v>
      </c>
    </row>
    <row r="722" spans="1:31" x14ac:dyDescent="0.3">
      <c r="A722">
        <v>720</v>
      </c>
      <c r="B722">
        <f>'Flight Input'!T722</f>
        <v>15.378313999972306</v>
      </c>
      <c r="C722">
        <f>'Flight Input'!X722</f>
        <v>10.570053949000002</v>
      </c>
      <c r="E722">
        <f>C722-'Analysis raw'!$B$2</f>
        <v>0.72126233006570573</v>
      </c>
      <c r="F722">
        <f>IF('Flight Input'!$AS722,F721+E722*'Flight Input'!$AQ722,0)</f>
        <v>0.11285009472538314</v>
      </c>
      <c r="G722">
        <f>IF('Flight Input'!$AZ722,G721+F722*'Flight Input'!$AQ722,0)</f>
        <v>-0.66357458658865132</v>
      </c>
      <c r="I722">
        <f>C722-'Analysis raw'!$B$3</f>
        <v>0.71191686852062475</v>
      </c>
      <c r="J722">
        <f>MEDIAN2(E722,'Analysis raw'!$B$12,2)</f>
        <v>0.72126233006570573</v>
      </c>
      <c r="K722">
        <f>AVERAGE2(E722,'Analysis raw'!$B$18,2)</f>
        <v>0.72126233006570573</v>
      </c>
      <c r="M722">
        <f>IF('Flight Input'!$AZ722,M721+E722*'Flight Input'!$AQ722,0)</f>
        <v>0.10223918612687814</v>
      </c>
      <c r="N722">
        <f>IF('Flight Input'!$AZ722,N721+M722*'Flight Input'!$AQ722,0)</f>
        <v>-0.718097116953054</v>
      </c>
      <c r="O722">
        <f>IF('Flight Input'!$AZ722,N722*'Analysis raw'!$B$4+'Analysis raw'!$B$5,0)</f>
        <v>0.17003726854065621</v>
      </c>
      <c r="P722">
        <f>O722-'Flight Input'!$AE722</f>
        <v>-7.2962731459343788E-2</v>
      </c>
      <c r="R722">
        <f>IF('Flight Input'!$AZ722,R721+J722*'Flight Input'!$AQ722,0)</f>
        <v>0.10223918612687814</v>
      </c>
      <c r="S722">
        <f>IF('Flight Input'!$AZ722,S721+R722*'Flight Input'!$AQ722,0)</f>
        <v>-0.718097116953054</v>
      </c>
      <c r="T722">
        <f>IF('Flight Input'!$AZ722,S722*'Analysis raw'!$B$13+'Analysis raw'!$B$14,0)</f>
        <v>0.17003726854065621</v>
      </c>
      <c r="U722">
        <f>T722-'Flight Input'!$AE722</f>
        <v>-7.2962731459343788E-2</v>
      </c>
      <c r="W722">
        <f>IF('Flight Input'!$AZ722,W721+K722*'Flight Input'!$AQ722,0)</f>
        <v>0.10223918612687814</v>
      </c>
      <c r="X722">
        <f>IF('Flight Input'!$AZ722,X721+W722*'Flight Input'!$AQ722,0)</f>
        <v>-0.718097116953054</v>
      </c>
      <c r="Y722">
        <f>IF('Flight Input'!$AZ722,X722*'Analysis raw'!$B$19+'Analysis raw'!$B$20,0)</f>
        <v>0.17003726854065621</v>
      </c>
      <c r="Z722">
        <f>Y722-'Flight Input'!$AE722</f>
        <v>-7.2962731459343788E-2</v>
      </c>
      <c r="AB722">
        <f>IF('Flight Input'!$AZ722,INTEGRAL2(E722,$B722,AB721,'Analysis raw'!$B$24),0)</f>
        <v>7.5858905965772187E-3</v>
      </c>
      <c r="AC722">
        <f>IF('Flight Input'!$AZ722,INTEGRAL2(AB722,$B722,AC721,'Analysis raw'!$B$25),0)</f>
        <v>-0.96841140491113653</v>
      </c>
      <c r="AD722">
        <f>IF('Flight Input'!$AZ722,AC722*'Analysis raw'!$B$26+'Analysis raw'!$B$27,0)</f>
        <v>0.23989898183909986</v>
      </c>
      <c r="AE722">
        <f>AD722-'Flight Input'!$AE722</f>
        <v>-3.1010181609001375E-3</v>
      </c>
    </row>
    <row r="723" spans="1:31" x14ac:dyDescent="0.3">
      <c r="A723">
        <v>721</v>
      </c>
      <c r="B723">
        <f>'Flight Input'!T723</f>
        <v>15.400353000033647</v>
      </c>
      <c r="C723">
        <f>'Flight Input'!X723</f>
        <v>10.7018590832</v>
      </c>
      <c r="E723">
        <f>C723-'Analysis raw'!$B$2</f>
        <v>0.85306746426570434</v>
      </c>
      <c r="F723">
        <f>IF('Flight Input'!$AS723,F722+E723*'Flight Input'!$AQ723,0)</f>
        <v>0.13165084862266269</v>
      </c>
      <c r="G723">
        <f>IF('Flight Input'!$AZ723,G722+F723*'Flight Input'!$AQ723,0)</f>
        <v>-0.6606731335277809</v>
      </c>
      <c r="I723">
        <f>C723-'Analysis raw'!$B$3</f>
        <v>0.84372200272062337</v>
      </c>
      <c r="J723">
        <f>MEDIAN2(E723,'Analysis raw'!$B$12,2)</f>
        <v>0.85306746426570434</v>
      </c>
      <c r="K723">
        <f>AVERAGE2(E723,'Analysis raw'!$B$18,2)</f>
        <v>0.85306746426570434</v>
      </c>
      <c r="M723">
        <f>IF('Flight Input'!$AZ723,M722+E723*'Flight Input'!$AQ723,0)</f>
        <v>0.12103994002415769</v>
      </c>
      <c r="N723">
        <f>IF('Flight Input'!$AZ723,N722+M723*'Flight Input'!$AQ723,0)</f>
        <v>-0.7154295177074369</v>
      </c>
      <c r="O723">
        <f>IF('Flight Input'!$AZ723,N723*'Analysis raw'!$B$4+'Analysis raw'!$B$5,0)</f>
        <v>0.17121101220872775</v>
      </c>
      <c r="P723">
        <f>O723-'Flight Input'!$AE723</f>
        <v>-7.2788987791272242E-2</v>
      </c>
      <c r="R723">
        <f>IF('Flight Input'!$AZ723,R722+J723*'Flight Input'!$AQ723,0)</f>
        <v>0.12103994002415769</v>
      </c>
      <c r="S723">
        <f>IF('Flight Input'!$AZ723,S722+R723*'Flight Input'!$AQ723,0)</f>
        <v>-0.7154295177074369</v>
      </c>
      <c r="T723">
        <f>IF('Flight Input'!$AZ723,S723*'Analysis raw'!$B$13+'Analysis raw'!$B$14,0)</f>
        <v>0.17121101220872775</v>
      </c>
      <c r="U723">
        <f>T723-'Flight Input'!$AE723</f>
        <v>-7.2788987791272242E-2</v>
      </c>
      <c r="W723">
        <f>IF('Flight Input'!$AZ723,W722+K723*'Flight Input'!$AQ723,0)</f>
        <v>0.12103994002415769</v>
      </c>
      <c r="X723">
        <f>IF('Flight Input'!$AZ723,X722+W723*'Flight Input'!$AQ723,0)</f>
        <v>-0.7154295177074369</v>
      </c>
      <c r="Y723">
        <f>IF('Flight Input'!$AZ723,X723*'Analysis raw'!$B$19+'Analysis raw'!$B$20,0)</f>
        <v>0.17121101220872775</v>
      </c>
      <c r="Z723">
        <f>Y723-'Flight Input'!$AE723</f>
        <v>-7.2788987791272242E-2</v>
      </c>
      <c r="AB723">
        <f>IF('Flight Input'!$AZ723,INTEGRAL2(E723,$B723,AB722,'Analysis raw'!$B$24),0)</f>
        <v>2.2630865009886661E-2</v>
      </c>
      <c r="AC723">
        <f>IF('Flight Input'!$AZ723,INTEGRAL2(AB723,$B723,AC722,'Analysis raw'!$B$25),0)</f>
        <v>-0.9679126432757954</v>
      </c>
      <c r="AD723">
        <f>IF('Flight Input'!$AZ723,AC723*'Analysis raw'!$B$26+'Analysis raw'!$B$27,0)</f>
        <v>0.24011843695864993</v>
      </c>
      <c r="AE723">
        <f>AD723-'Flight Input'!$AE723</f>
        <v>-3.8815630413500668E-3</v>
      </c>
    </row>
    <row r="724" spans="1:31" x14ac:dyDescent="0.3">
      <c r="A724">
        <v>722</v>
      </c>
      <c r="B724">
        <f>'Flight Input'!T724</f>
        <v>15.417888000025414</v>
      </c>
      <c r="C724">
        <f>'Flight Input'!X724</f>
        <v>10.3214961976</v>
      </c>
      <c r="E724">
        <f>C724-'Analysis raw'!$B$2</f>
        <v>0.47270457866570403</v>
      </c>
      <c r="F724">
        <f>IF('Flight Input'!$AS724,F723+E724*'Flight Input'!$AQ724,0)</f>
        <v>0.13993972340567409</v>
      </c>
      <c r="G724">
        <f>IF('Flight Input'!$AZ724,G723+F724*'Flight Input'!$AQ724,0)</f>
        <v>-0.65821929047901451</v>
      </c>
      <c r="I724">
        <f>C724-'Analysis raw'!$B$3</f>
        <v>0.46335911712062305</v>
      </c>
      <c r="J724">
        <f>MEDIAN2(E724,'Analysis raw'!$B$12,2)</f>
        <v>0.47270457866570403</v>
      </c>
      <c r="K724">
        <f>AVERAGE2(E724,'Analysis raw'!$B$18,2)</f>
        <v>0.47270457866570403</v>
      </c>
      <c r="M724">
        <f>IF('Flight Input'!$AZ724,M723+E724*'Flight Input'!$AQ724,0)</f>
        <v>0.1293288148071691</v>
      </c>
      <c r="N724">
        <f>IF('Flight Input'!$AZ724,N723+M724*'Flight Input'!$AQ724,0)</f>
        <v>-0.71316173694085794</v>
      </c>
      <c r="O724">
        <f>IF('Flight Input'!$AZ724,N724*'Analysis raw'!$B$4+'Analysis raw'!$B$5,0)</f>
        <v>0.17220883574602247</v>
      </c>
      <c r="P724">
        <f>O724-'Flight Input'!$AE724</f>
        <v>-7.1791164253977524E-2</v>
      </c>
      <c r="R724">
        <f>IF('Flight Input'!$AZ724,R723+J724*'Flight Input'!$AQ724,0)</f>
        <v>0.1293288148071691</v>
      </c>
      <c r="S724">
        <f>IF('Flight Input'!$AZ724,S723+R724*'Flight Input'!$AQ724,0)</f>
        <v>-0.71316173694085794</v>
      </c>
      <c r="T724">
        <f>IF('Flight Input'!$AZ724,S724*'Analysis raw'!$B$13+'Analysis raw'!$B$14,0)</f>
        <v>0.17220883574602247</v>
      </c>
      <c r="U724">
        <f>T724-'Flight Input'!$AE724</f>
        <v>-7.1791164253977524E-2</v>
      </c>
      <c r="W724">
        <f>IF('Flight Input'!$AZ724,W723+K724*'Flight Input'!$AQ724,0)</f>
        <v>0.1293288148071691</v>
      </c>
      <c r="X724">
        <f>IF('Flight Input'!$AZ724,X723+W724*'Flight Input'!$AQ724,0)</f>
        <v>-0.71316173694085794</v>
      </c>
      <c r="Y724">
        <f>IF('Flight Input'!$AZ724,X724*'Analysis raw'!$B$19+'Analysis raw'!$B$20,0)</f>
        <v>0.17220883574602247</v>
      </c>
      <c r="Z724">
        <f>Y724-'Flight Input'!$AE724</f>
        <v>-7.1791164253977524E-2</v>
      </c>
      <c r="AB724">
        <f>IF('Flight Input'!$AZ724,INTEGRAL2(E724,$B724,AB723,'Analysis raw'!$B$24),0)</f>
        <v>4.4542088938546845E-2</v>
      </c>
      <c r="AC724">
        <f>IF('Flight Input'!$AZ724,INTEGRAL2(AB724,$B724,AC723,'Analysis raw'!$B$25),0)</f>
        <v>-0.96713159774662472</v>
      </c>
      <c r="AD724">
        <f>IF('Flight Input'!$AZ724,AC724*'Analysis raw'!$B$26+'Analysis raw'!$B$27,0)</f>
        <v>0.24046209699148507</v>
      </c>
      <c r="AE724">
        <f>AD724-'Flight Input'!$AE724</f>
        <v>-3.5379030085149199E-3</v>
      </c>
    </row>
    <row r="725" spans="1:31" x14ac:dyDescent="0.3">
      <c r="A725">
        <v>723</v>
      </c>
      <c r="B725">
        <f>'Flight Input'!T725</f>
        <v>15.437705000047572</v>
      </c>
      <c r="C725">
        <f>'Flight Input'!X725</f>
        <v>9.9761806707999998</v>
      </c>
      <c r="E725">
        <f>C725-'Analysis raw'!$B$2</f>
        <v>0.12738905186570371</v>
      </c>
      <c r="F725">
        <f>IF('Flight Input'!$AS725,F724+E725*'Flight Input'!$AQ725,0)</f>
        <v>0.14246419224931944</v>
      </c>
      <c r="G725">
        <f>IF('Flight Input'!$AZ725,G724+F725*'Flight Input'!$AQ725,0)</f>
        <v>-0.65539607757805307</v>
      </c>
      <c r="I725">
        <f>C725-'Analysis raw'!$B$3</f>
        <v>0.11804359032062273</v>
      </c>
      <c r="J725">
        <f>MEDIAN2(E725,'Analysis raw'!$B$12,2)</f>
        <v>0.12738905186570371</v>
      </c>
      <c r="K725">
        <f>AVERAGE2(E725,'Analysis raw'!$B$18,2)</f>
        <v>0.12738905186570371</v>
      </c>
      <c r="M725">
        <f>IF('Flight Input'!$AZ725,M724+E725*'Flight Input'!$AQ725,0)</f>
        <v>0.13185328365081445</v>
      </c>
      <c r="N725">
        <f>IF('Flight Input'!$AZ725,N724+M725*'Flight Input'!$AQ725,0)</f>
        <v>-0.71054880041582813</v>
      </c>
      <c r="O725">
        <f>IF('Flight Input'!$AZ725,N725*'Analysis raw'!$B$4+'Analysis raw'!$B$5,0)</f>
        <v>0.17335852781703559</v>
      </c>
      <c r="P725">
        <f>O725-'Flight Input'!$AE725</f>
        <v>-7.1641472182964405E-2</v>
      </c>
      <c r="R725">
        <f>IF('Flight Input'!$AZ725,R724+J725*'Flight Input'!$AQ725,0)</f>
        <v>0.13185328365081445</v>
      </c>
      <c r="S725">
        <f>IF('Flight Input'!$AZ725,S724+R725*'Flight Input'!$AQ725,0)</f>
        <v>-0.71054880041582813</v>
      </c>
      <c r="T725">
        <f>IF('Flight Input'!$AZ725,S725*'Analysis raw'!$B$13+'Analysis raw'!$B$14,0)</f>
        <v>0.17335852781703559</v>
      </c>
      <c r="U725">
        <f>T725-'Flight Input'!$AE725</f>
        <v>-7.1641472182964405E-2</v>
      </c>
      <c r="W725">
        <f>IF('Flight Input'!$AZ725,W724+K725*'Flight Input'!$AQ725,0)</f>
        <v>0.13185328365081445</v>
      </c>
      <c r="X725">
        <f>IF('Flight Input'!$AZ725,X724+W725*'Flight Input'!$AQ725,0)</f>
        <v>-0.71054880041582813</v>
      </c>
      <c r="Y725">
        <f>IF('Flight Input'!$AZ725,X725*'Analysis raw'!$B$19+'Analysis raw'!$B$20,0)</f>
        <v>0.17335852781703559</v>
      </c>
      <c r="Z725">
        <f>Y725-'Flight Input'!$AE725</f>
        <v>-7.1641472182964405E-2</v>
      </c>
      <c r="AB725">
        <f>IF('Flight Input'!$AZ725,INTEGRAL2(E725,$B725,AB724,'Analysis raw'!$B$24),0)</f>
        <v>5.8009594093839968E-2</v>
      </c>
      <c r="AC725">
        <f>IF('Flight Input'!$AZ725,INTEGRAL2(AB725,$B725,AC724,'Analysis raw'!$B$25),0)</f>
        <v>-0.96598202161918167</v>
      </c>
      <c r="AD725">
        <f>IF('Flight Input'!$AZ725,AC725*'Analysis raw'!$B$26+'Analysis raw'!$B$27,0)</f>
        <v>0.24096791048756</v>
      </c>
      <c r="AE725">
        <f>AD725-'Flight Input'!$AE725</f>
        <v>-4.0320895124399958E-3</v>
      </c>
    </row>
    <row r="726" spans="1:31" x14ac:dyDescent="0.3">
      <c r="A726">
        <v>724</v>
      </c>
      <c r="B726">
        <f>'Flight Input'!T726</f>
        <v>15.458893000031821</v>
      </c>
      <c r="C726">
        <f>'Flight Input'!X726</f>
        <v>9.8880131266000006</v>
      </c>
      <c r="E726">
        <f>C726-'Analysis raw'!$B$2</f>
        <v>3.9221507665704536E-2</v>
      </c>
      <c r="F726">
        <f>IF('Flight Input'!$AS726,F725+E726*'Flight Input'!$AQ726,0)</f>
        <v>0.14329521755312263</v>
      </c>
      <c r="G726">
        <f>IF('Flight Input'!$AZ726,G725+F726*'Flight Input'!$AQ726,0)</f>
        <v>-0.65235993851079443</v>
      </c>
      <c r="I726">
        <f>C726-'Analysis raw'!$B$3</f>
        <v>2.9876046120623556E-2</v>
      </c>
      <c r="J726">
        <f>MEDIAN2(E726,'Analysis raw'!$B$12,2)</f>
        <v>3.9221507665704536E-2</v>
      </c>
      <c r="K726">
        <f>AVERAGE2(E726,'Analysis raw'!$B$18,2)</f>
        <v>3.9221507665704536E-2</v>
      </c>
      <c r="M726">
        <f>IF('Flight Input'!$AZ726,M725+E726*'Flight Input'!$AQ726,0)</f>
        <v>0.13268430895461764</v>
      </c>
      <c r="N726">
        <f>IF('Flight Input'!$AZ726,N725+M726*'Flight Input'!$AQ726,0)</f>
        <v>-0.70773748527978753</v>
      </c>
      <c r="O726">
        <f>IF('Flight Input'!$AZ726,N726*'Analysis raw'!$B$4+'Analysis raw'!$B$5,0)</f>
        <v>0.17459550647689348</v>
      </c>
      <c r="P726">
        <f>O726-'Flight Input'!$AE726</f>
        <v>-6.8404493523106513E-2</v>
      </c>
      <c r="R726">
        <f>IF('Flight Input'!$AZ726,R725+J726*'Flight Input'!$AQ726,0)</f>
        <v>0.13268430895461764</v>
      </c>
      <c r="S726">
        <f>IF('Flight Input'!$AZ726,S725+R726*'Flight Input'!$AQ726,0)</f>
        <v>-0.70773748527978753</v>
      </c>
      <c r="T726">
        <f>IF('Flight Input'!$AZ726,S726*'Analysis raw'!$B$13+'Analysis raw'!$B$14,0)</f>
        <v>0.17459550647689348</v>
      </c>
      <c r="U726">
        <f>T726-'Flight Input'!$AE726</f>
        <v>-6.8404493523106513E-2</v>
      </c>
      <c r="W726">
        <f>IF('Flight Input'!$AZ726,W725+K726*'Flight Input'!$AQ726,0)</f>
        <v>0.13268430895461764</v>
      </c>
      <c r="X726">
        <f>IF('Flight Input'!$AZ726,X725+W726*'Flight Input'!$AQ726,0)</f>
        <v>-0.70773748527978753</v>
      </c>
      <c r="Y726">
        <f>IF('Flight Input'!$AZ726,X726*'Analysis raw'!$B$19+'Analysis raw'!$B$20,0)</f>
        <v>0.17459550647689348</v>
      </c>
      <c r="Z726">
        <f>Y726-'Flight Input'!$AE726</f>
        <v>-6.8404493523106513E-2</v>
      </c>
      <c r="AB726">
        <f>IF('Flight Input'!$AZ726,INTEGRAL2(E726,$B726,AB725,'Analysis raw'!$B$24),0)</f>
        <v>6.1453854143667289E-2</v>
      </c>
      <c r="AC726">
        <f>IF('Flight Input'!$AZ726,INTEGRAL2(AB726,$B726,AC725,'Analysis raw'!$B$25),0)</f>
        <v>-0.96467993735855362</v>
      </c>
      <c r="AD726">
        <f>IF('Flight Input'!$AZ726,AC726*'Analysis raw'!$B$26+'Analysis raw'!$B$27,0)</f>
        <v>0.24154082756223633</v>
      </c>
      <c r="AE726">
        <f>AD726-'Flight Input'!$AE726</f>
        <v>-1.4591724377636672E-3</v>
      </c>
    </row>
    <row r="727" spans="1:31" x14ac:dyDescent="0.3">
      <c r="A727">
        <v>725</v>
      </c>
      <c r="B727">
        <f>'Flight Input'!T727</f>
        <v>15.474484000005759</v>
      </c>
      <c r="C727">
        <f>'Flight Input'!X727</f>
        <v>9.1591575053999996</v>
      </c>
      <c r="E727">
        <f>C727-'Analysis raw'!$B$2</f>
        <v>-0.68963411353429649</v>
      </c>
      <c r="F727">
        <f>IF('Flight Input'!$AS727,F726+E727*'Flight Input'!$AQ727,0)</f>
        <v>0.13254313210698276</v>
      </c>
      <c r="G727">
        <f>IF('Flight Input'!$AZ727,G726+F727*'Flight Input'!$AQ727,0)</f>
        <v>-0.65029345854156884</v>
      </c>
      <c r="I727">
        <f>C727-'Analysis raw'!$B$3</f>
        <v>-0.69897957507937747</v>
      </c>
      <c r="J727">
        <f>MEDIAN2(E727,'Analysis raw'!$B$12,2)</f>
        <v>-0.68963411353429649</v>
      </c>
      <c r="K727">
        <f>AVERAGE2(E727,'Analysis raw'!$B$18,2)</f>
        <v>-0.68963411353429649</v>
      </c>
      <c r="M727">
        <f>IF('Flight Input'!$AZ727,M726+E727*'Flight Input'!$AQ727,0)</f>
        <v>0.12193222350847775</v>
      </c>
      <c r="N727">
        <f>IF('Flight Input'!$AZ727,N726+M727*'Flight Input'!$AQ727,0)</f>
        <v>-0.70583643998624468</v>
      </c>
      <c r="O727">
        <f>IF('Flight Input'!$AZ727,N727*'Analysis raw'!$B$4+'Analysis raw'!$B$5,0)</f>
        <v>0.17543196640605235</v>
      </c>
      <c r="P727">
        <f>O727-'Flight Input'!$AE727</f>
        <v>-6.7568033593947641E-2</v>
      </c>
      <c r="R727">
        <f>IF('Flight Input'!$AZ727,R726+J727*'Flight Input'!$AQ727,0)</f>
        <v>0.12193222350847775</v>
      </c>
      <c r="S727">
        <f>IF('Flight Input'!$AZ727,S726+R727*'Flight Input'!$AQ727,0)</f>
        <v>-0.70583643998624468</v>
      </c>
      <c r="T727">
        <f>IF('Flight Input'!$AZ727,S727*'Analysis raw'!$B$13+'Analysis raw'!$B$14,0)</f>
        <v>0.17543196640605235</v>
      </c>
      <c r="U727">
        <f>T727-'Flight Input'!$AE727</f>
        <v>-6.7568033593947641E-2</v>
      </c>
      <c r="W727">
        <f>IF('Flight Input'!$AZ727,W726+K727*'Flight Input'!$AQ727,0)</f>
        <v>0.12193222350847775</v>
      </c>
      <c r="X727">
        <f>IF('Flight Input'!$AZ727,X726+W727*'Flight Input'!$AQ727,0)</f>
        <v>-0.70583643998624468</v>
      </c>
      <c r="Y727">
        <f>IF('Flight Input'!$AZ727,X727*'Analysis raw'!$B$19+'Analysis raw'!$B$20,0)</f>
        <v>0.17543196640605235</v>
      </c>
      <c r="Z727">
        <f>Y727-'Flight Input'!$AE727</f>
        <v>-6.7568033593947641E-2</v>
      </c>
      <c r="AB727">
        <f>IF('Flight Input'!$AZ727,INTEGRAL2(E727,$B727,AB726,'Analysis raw'!$B$24),0)</f>
        <v>8.0059816986843932E-2</v>
      </c>
      <c r="AC727">
        <f>IF('Flight Input'!$AZ727,INTEGRAL2(AB727,$B727,AC726,'Analysis raw'!$B$25),0)</f>
        <v>-0.9634317247539983</v>
      </c>
      <c r="AD727">
        <f>IF('Flight Input'!$AZ727,AC727*'Analysis raw'!$B$26+'Analysis raw'!$B$27,0)</f>
        <v>0.24209004110824067</v>
      </c>
      <c r="AE727">
        <f>AD727-'Flight Input'!$AE727</f>
        <v>-9.0995889175932154E-4</v>
      </c>
    </row>
    <row r="728" spans="1:31" x14ac:dyDescent="0.3">
      <c r="A728">
        <v>726</v>
      </c>
      <c r="B728">
        <f>'Flight Input'!T728</f>
        <v>15.501121000037529</v>
      </c>
      <c r="C728">
        <f>'Flight Input'!X728</f>
        <v>8.6840275030000011</v>
      </c>
      <c r="E728">
        <f>C728-'Analysis raw'!$B$2</f>
        <v>-1.164764115934295</v>
      </c>
      <c r="F728">
        <f>IF('Flight Input'!$AS728,F727+E728*'Flight Input'!$AQ728,0)</f>
        <v>0.10151731031383723</v>
      </c>
      <c r="G728">
        <f>IF('Flight Input'!$AZ728,G727+F728*'Flight Input'!$AQ728,0)</f>
        <v>-0.64758934194351403</v>
      </c>
      <c r="I728">
        <f>C728-'Analysis raw'!$B$3</f>
        <v>-1.1741095774793759</v>
      </c>
      <c r="J728">
        <f>MEDIAN2(E728,'Analysis raw'!$B$12,2)</f>
        <v>-1.164764115934295</v>
      </c>
      <c r="K728">
        <f>AVERAGE2(E728,'Analysis raw'!$B$18,2)</f>
        <v>-1.164764115934295</v>
      </c>
      <c r="M728">
        <f>IF('Flight Input'!$AZ728,M727+E728*'Flight Input'!$AQ728,0)</f>
        <v>9.0906401715332222E-2</v>
      </c>
      <c r="N728">
        <f>IF('Flight Input'!$AZ728,N727+M728*'Flight Input'!$AQ728,0)</f>
        <v>-0.7034149661608653</v>
      </c>
      <c r="O728">
        <f>IF('Flight Input'!$AZ728,N728*'Analysis raw'!$B$4+'Analysis raw'!$B$5,0)</f>
        <v>0.17649741488921927</v>
      </c>
      <c r="P728">
        <f>O728-'Flight Input'!$AE728</f>
        <v>-6.550258511078072E-2</v>
      </c>
      <c r="R728">
        <f>IF('Flight Input'!$AZ728,R727+J728*'Flight Input'!$AQ728,0)</f>
        <v>9.0906401715332222E-2</v>
      </c>
      <c r="S728">
        <f>IF('Flight Input'!$AZ728,S727+R728*'Flight Input'!$AQ728,0)</f>
        <v>-0.7034149661608653</v>
      </c>
      <c r="T728">
        <f>IF('Flight Input'!$AZ728,S728*'Analysis raw'!$B$13+'Analysis raw'!$B$14,0)</f>
        <v>0.17649741488921927</v>
      </c>
      <c r="U728">
        <f>T728-'Flight Input'!$AE728</f>
        <v>-6.550258511078072E-2</v>
      </c>
      <c r="W728">
        <f>IF('Flight Input'!$AZ728,W727+K728*'Flight Input'!$AQ728,0)</f>
        <v>9.0906401715332222E-2</v>
      </c>
      <c r="X728">
        <f>IF('Flight Input'!$AZ728,X727+W728*'Flight Input'!$AQ728,0)</f>
        <v>-0.7034149661608653</v>
      </c>
      <c r="Y728">
        <f>IF('Flight Input'!$AZ728,X728*'Analysis raw'!$B$19+'Analysis raw'!$B$20,0)</f>
        <v>0.17649741488921927</v>
      </c>
      <c r="Z728">
        <f>Y728-'Flight Input'!$AE728</f>
        <v>-6.550258511078072E-2</v>
      </c>
      <c r="AB728">
        <f>IF('Flight Input'!$AZ728,INTEGRAL2(E728,$B728,AB727,'Analysis raw'!$B$24),0)</f>
        <v>6.0235768709909945E-2</v>
      </c>
      <c r="AC728">
        <f>IF('Flight Input'!$AZ728,INTEGRAL2(AB728,$B728,AC727,'Analysis raw'!$B$25),0)</f>
        <v>-0.96182722458095882</v>
      </c>
      <c r="AD728">
        <f>IF('Flight Input'!$AZ728,AC728*'Analysis raw'!$B$26+'Analysis raw'!$B$27,0)</f>
        <v>0.24279602118437804</v>
      </c>
      <c r="AE728">
        <f>AD728-'Flight Input'!$AE728</f>
        <v>7.9602118437804847E-4</v>
      </c>
    </row>
    <row r="729" spans="1:31" x14ac:dyDescent="0.3">
      <c r="A729">
        <v>727</v>
      </c>
      <c r="B729">
        <f>'Flight Input'!T729</f>
        <v>15.520025999983773</v>
      </c>
      <c r="C729">
        <f>'Flight Input'!X729</f>
        <v>9.6451723898000008</v>
      </c>
      <c r="E729">
        <f>C729-'Analysis raw'!$B$2</f>
        <v>-0.20361922913429531</v>
      </c>
      <c r="F729">
        <f>IF('Flight Input'!$AS729,F728+E729*'Flight Input'!$AQ729,0)</f>
        <v>9.7667888797999119E-2</v>
      </c>
      <c r="G729">
        <f>IF('Flight Input'!$AZ729,G728+F729*'Flight Input'!$AQ729,0)</f>
        <v>-0.64574293051103804</v>
      </c>
      <c r="I729">
        <f>C729-'Analysis raw'!$B$3</f>
        <v>-0.21296469067937629</v>
      </c>
      <c r="J729">
        <f>MEDIAN2(E729,'Analysis raw'!$B$12,2)</f>
        <v>-0.20361922913429531</v>
      </c>
      <c r="K729">
        <f>AVERAGE2(E729,'Analysis raw'!$B$18,2)</f>
        <v>-0.20361922913429531</v>
      </c>
      <c r="M729">
        <f>IF('Flight Input'!$AZ729,M728+E729*'Flight Input'!$AQ729,0)</f>
        <v>8.7056980199494108E-2</v>
      </c>
      <c r="N729">
        <f>IF('Flight Input'!$AZ729,N728+M729*'Flight Input'!$AQ729,0)</f>
        <v>-0.70176915395487371</v>
      </c>
      <c r="O729">
        <f>IF('Flight Input'!$AZ729,N729*'Analysis raw'!$B$4+'Analysis raw'!$B$5,0)</f>
        <v>0.17722157225985558</v>
      </c>
      <c r="P729">
        <f>O729-'Flight Input'!$AE729</f>
        <v>-6.5778427740144418E-2</v>
      </c>
      <c r="R729">
        <f>IF('Flight Input'!$AZ729,R728+J729*'Flight Input'!$AQ729,0)</f>
        <v>8.7056980199494108E-2</v>
      </c>
      <c r="S729">
        <f>IF('Flight Input'!$AZ729,S728+R729*'Flight Input'!$AQ729,0)</f>
        <v>-0.70176915395487371</v>
      </c>
      <c r="T729">
        <f>IF('Flight Input'!$AZ729,S729*'Analysis raw'!$B$13+'Analysis raw'!$B$14,0)</f>
        <v>0.17722157225985558</v>
      </c>
      <c r="U729">
        <f>T729-'Flight Input'!$AE729</f>
        <v>-6.5778427740144418E-2</v>
      </c>
      <c r="W729">
        <f>IF('Flight Input'!$AZ729,W728+K729*'Flight Input'!$AQ729,0)</f>
        <v>8.7056980199494108E-2</v>
      </c>
      <c r="X729">
        <f>IF('Flight Input'!$AZ729,X728+W729*'Flight Input'!$AQ729,0)</f>
        <v>-0.70176915395487371</v>
      </c>
      <c r="Y729">
        <f>IF('Flight Input'!$AZ729,X729*'Analysis raw'!$B$19+'Analysis raw'!$B$20,0)</f>
        <v>0.17722157225985558</v>
      </c>
      <c r="Z729">
        <f>Y729-'Flight Input'!$AE729</f>
        <v>-6.5778427740144418E-2</v>
      </c>
      <c r="AB729">
        <f>IF('Flight Input'!$AZ729,INTEGRAL2(E729,$B729,AB728,'Analysis raw'!$B$24),0)</f>
        <v>2.4458339226511944E-2</v>
      </c>
      <c r="AC729">
        <f>IF('Flight Input'!$AZ729,INTEGRAL2(AB729,$B729,AC728,'Analysis raw'!$B$25),0)</f>
        <v>-0.96136483967919639</v>
      </c>
      <c r="AD729">
        <f>IF('Flight Input'!$AZ729,AC729*'Analysis raw'!$B$26+'Analysis raw'!$B$27,0)</f>
        <v>0.24299947054115351</v>
      </c>
      <c r="AE729">
        <f>AD729-'Flight Input'!$AE729</f>
        <v>-5.2945884648769592E-7</v>
      </c>
    </row>
    <row r="730" spans="1:31" x14ac:dyDescent="0.3">
      <c r="A730">
        <v>728</v>
      </c>
      <c r="B730">
        <f>'Flight Input'!T730</f>
        <v>15.535516000003554</v>
      </c>
      <c r="C730">
        <f>'Flight Input'!X730</f>
        <v>10.222090748199999</v>
      </c>
      <c r="E730">
        <f>C730-'Analysis raw'!$B$2</f>
        <v>0.3732991292657033</v>
      </c>
      <c r="F730">
        <f>IF('Flight Input'!$AS730,F729+E730*'Flight Input'!$AQ730,0)</f>
        <v>0.10345029231770921</v>
      </c>
      <c r="G730">
        <f>IF('Flight Input'!$AZ730,G729+F730*'Flight Input'!$AQ730,0)</f>
        <v>-0.64414048548099034</v>
      </c>
      <c r="I730">
        <f>C730-'Analysis raw'!$B$3</f>
        <v>0.36395366772062232</v>
      </c>
      <c r="J730">
        <f>MEDIAN2(E730,'Analysis raw'!$B$12,2)</f>
        <v>0.3732991292657033</v>
      </c>
      <c r="K730">
        <f>AVERAGE2(E730,'Analysis raw'!$B$18,2)</f>
        <v>0.3732991292657033</v>
      </c>
      <c r="M730">
        <f>IF('Flight Input'!$AZ730,M729+E730*'Flight Input'!$AQ730,0)</f>
        <v>9.2839383719204194E-2</v>
      </c>
      <c r="N730">
        <f>IF('Flight Input'!$AZ730,N729+M730*'Flight Input'!$AQ730,0)</f>
        <v>-0.70033107189922672</v>
      </c>
      <c r="O730">
        <f>IF('Flight Input'!$AZ730,N730*'Analysis raw'!$B$4+'Analysis raw'!$B$5,0)</f>
        <v>0.17785432836434023</v>
      </c>
      <c r="P730">
        <f>O730-'Flight Input'!$AE730</f>
        <v>-6.5145671635659763E-2</v>
      </c>
      <c r="R730">
        <f>IF('Flight Input'!$AZ730,R729+J730*'Flight Input'!$AQ730,0)</f>
        <v>9.2839383719204194E-2</v>
      </c>
      <c r="S730">
        <f>IF('Flight Input'!$AZ730,S729+R730*'Flight Input'!$AQ730,0)</f>
        <v>-0.70033107189922672</v>
      </c>
      <c r="T730">
        <f>IF('Flight Input'!$AZ730,S730*'Analysis raw'!$B$13+'Analysis raw'!$B$14,0)</f>
        <v>0.17785432836434023</v>
      </c>
      <c r="U730">
        <f>T730-'Flight Input'!$AE730</f>
        <v>-6.5145671635659763E-2</v>
      </c>
      <c r="W730">
        <f>IF('Flight Input'!$AZ730,W729+K730*'Flight Input'!$AQ730,0)</f>
        <v>9.2839383719204194E-2</v>
      </c>
      <c r="X730">
        <f>IF('Flight Input'!$AZ730,X729+W730*'Flight Input'!$AQ730,0)</f>
        <v>-0.70033107189922672</v>
      </c>
      <c r="Y730">
        <f>IF('Flight Input'!$AZ730,X730*'Analysis raw'!$B$19+'Analysis raw'!$B$20,0)</f>
        <v>0.17785432836434023</v>
      </c>
      <c r="Z730">
        <f>Y730-'Flight Input'!$AE730</f>
        <v>-6.5145671635659763E-2</v>
      </c>
      <c r="AB730">
        <f>IF('Flight Input'!$AZ730,INTEGRAL2(E730,$B730,AB729,'Analysis raw'!$B$24),0)</f>
        <v>6.8511540688480539E-3</v>
      </c>
      <c r="AC730">
        <f>IF('Flight Input'!$AZ730,INTEGRAL2(AB730,$B730,AC729,'Analysis raw'!$B$25),0)</f>
        <v>-0.96125871530253437</v>
      </c>
      <c r="AD730">
        <f>IF('Flight Input'!$AZ730,AC730*'Analysis raw'!$B$26+'Analysis raw'!$B$27,0)</f>
        <v>0.24304616526688477</v>
      </c>
      <c r="AE730">
        <f>AD730-'Flight Input'!$AE730</f>
        <v>4.6165266884778955E-5</v>
      </c>
    </row>
    <row r="731" spans="1:31" x14ac:dyDescent="0.3">
      <c r="A731">
        <v>729</v>
      </c>
      <c r="B731">
        <f>'Flight Input'!T731</f>
        <v>15.55438900005538</v>
      </c>
      <c r="C731">
        <f>'Flight Input'!X731</f>
        <v>10.0078350844</v>
      </c>
      <c r="E731">
        <f>C731-'Analysis raw'!$B$2</f>
        <v>0.1590434654657038</v>
      </c>
      <c r="F731">
        <f>IF('Flight Input'!$AS731,F730+E731*'Flight Input'!$AQ731,0)</f>
        <v>0.10645191964968606</v>
      </c>
      <c r="G731">
        <f>IF('Flight Input'!$AZ731,G730+F731*'Flight Input'!$AQ731,0)</f>
        <v>-0.6421314183959248</v>
      </c>
      <c r="I731">
        <f>C731-'Analysis raw'!$B$3</f>
        <v>0.14969800392062282</v>
      </c>
      <c r="J731">
        <f>MEDIAN2(E731,'Analysis raw'!$B$12,2)</f>
        <v>0.1590434654657038</v>
      </c>
      <c r="K731">
        <f>AVERAGE2(E731,'Analysis raw'!$B$18,2)</f>
        <v>0.1590434654657038</v>
      </c>
      <c r="M731">
        <f>IF('Flight Input'!$AZ731,M730+E731*'Flight Input'!$AQ731,0)</f>
        <v>9.5841011051181049E-2</v>
      </c>
      <c r="N731">
        <f>IF('Flight Input'!$AZ731,N730+M731*'Flight Input'!$AQ731,0)</f>
        <v>-0.69852226449269073</v>
      </c>
      <c r="O731">
        <f>IF('Flight Input'!$AZ731,N731*'Analysis raw'!$B$4+'Analysis raw'!$B$5,0)</f>
        <v>0.17865020362321604</v>
      </c>
      <c r="P731">
        <f>O731-'Flight Input'!$AE731</f>
        <v>-6.4349796376783952E-2</v>
      </c>
      <c r="R731">
        <f>IF('Flight Input'!$AZ731,R730+J731*'Flight Input'!$AQ731,0)</f>
        <v>9.5841011051181049E-2</v>
      </c>
      <c r="S731">
        <f>IF('Flight Input'!$AZ731,S730+R731*'Flight Input'!$AQ731,0)</f>
        <v>-0.69852226449269073</v>
      </c>
      <c r="T731">
        <f>IF('Flight Input'!$AZ731,S731*'Analysis raw'!$B$13+'Analysis raw'!$B$14,0)</f>
        <v>0.17865020362321604</v>
      </c>
      <c r="U731">
        <f>T731-'Flight Input'!$AE731</f>
        <v>-6.4349796376783952E-2</v>
      </c>
      <c r="W731">
        <f>IF('Flight Input'!$AZ731,W730+K731*'Flight Input'!$AQ731,0)</f>
        <v>9.5841011051181049E-2</v>
      </c>
      <c r="X731">
        <f>IF('Flight Input'!$AZ731,X730+W731*'Flight Input'!$AQ731,0)</f>
        <v>-0.69852226449269073</v>
      </c>
      <c r="Y731">
        <f>IF('Flight Input'!$AZ731,X731*'Analysis raw'!$B$19+'Analysis raw'!$B$20,0)</f>
        <v>0.17865020362321604</v>
      </c>
      <c r="Z731">
        <f>Y731-'Flight Input'!$AE731</f>
        <v>-6.4349796376783952E-2</v>
      </c>
      <c r="AB731">
        <f>IF('Flight Input'!$AZ731,INTEGRAL2(E731,$B731,AB730,'Analysis raw'!$B$24),0)</f>
        <v>1.6982149095251406E-2</v>
      </c>
      <c r="AC731">
        <f>IF('Flight Input'!$AZ731,INTEGRAL2(AB731,$B731,AC730,'Analysis raw'!$B$25),0)</f>
        <v>-0.96093821120177958</v>
      </c>
      <c r="AD731">
        <f>IF('Flight Input'!$AZ731,AC731*'Analysis raw'!$B$26+'Analysis raw'!$B$27,0)</f>
        <v>0.24318718707121689</v>
      </c>
      <c r="AE731">
        <f>AD731-'Flight Input'!$AE731</f>
        <v>1.8718707121689881E-4</v>
      </c>
    </row>
    <row r="732" spans="1:31" x14ac:dyDescent="0.3">
      <c r="A732">
        <v>730</v>
      </c>
      <c r="B732">
        <f>'Flight Input'!T732</f>
        <v>15.580456999945454</v>
      </c>
      <c r="C732">
        <f>'Flight Input'!X732</f>
        <v>9.1623445204000014</v>
      </c>
      <c r="E732">
        <f>C732-'Analysis raw'!$B$2</f>
        <v>-0.68644709853429475</v>
      </c>
      <c r="F732">
        <f>IF('Flight Input'!$AS732,F731+E732*'Flight Input'!$AQ732,0)</f>
        <v>8.8557616760552349E-2</v>
      </c>
      <c r="G732">
        <f>IF('Flight Input'!$AZ732,G731+F732*'Flight Input'!$AQ732,0)</f>
        <v>-0.63982289845194551</v>
      </c>
      <c r="I732">
        <f>C732-'Analysis raw'!$B$3</f>
        <v>-0.69579256007937573</v>
      </c>
      <c r="J732">
        <f>MEDIAN2(E732,'Analysis raw'!$B$12,2)</f>
        <v>-0.68644709853429475</v>
      </c>
      <c r="K732">
        <f>AVERAGE2(E732,'Analysis raw'!$B$18,2)</f>
        <v>-0.68644709853429475</v>
      </c>
      <c r="M732">
        <f>IF('Flight Input'!$AZ732,M731+E732*'Flight Input'!$AQ732,0)</f>
        <v>7.7946708162047351E-2</v>
      </c>
      <c r="N732">
        <f>IF('Flight Input'!$AZ732,N731+M732*'Flight Input'!$AQ732,0)</f>
        <v>-0.69649034971289081</v>
      </c>
      <c r="O732">
        <f>IF('Flight Input'!$AZ732,N732*'Analysis raw'!$B$4+'Analysis raw'!$B$5,0)</f>
        <v>0.17954424612632802</v>
      </c>
      <c r="P732">
        <f>O732-'Flight Input'!$AE732</f>
        <v>-6.3455753873671972E-2</v>
      </c>
      <c r="R732">
        <f>IF('Flight Input'!$AZ732,R731+J732*'Flight Input'!$AQ732,0)</f>
        <v>7.7946708162047351E-2</v>
      </c>
      <c r="S732">
        <f>IF('Flight Input'!$AZ732,S731+R732*'Flight Input'!$AQ732,0)</f>
        <v>-0.69649034971289081</v>
      </c>
      <c r="T732">
        <f>IF('Flight Input'!$AZ732,S732*'Analysis raw'!$B$13+'Analysis raw'!$B$14,0)</f>
        <v>0.17954424612632802</v>
      </c>
      <c r="U732">
        <f>T732-'Flight Input'!$AE732</f>
        <v>-6.3455753873671972E-2</v>
      </c>
      <c r="W732">
        <f>IF('Flight Input'!$AZ732,W731+K732*'Flight Input'!$AQ732,0)</f>
        <v>7.7946708162047351E-2</v>
      </c>
      <c r="X732">
        <f>IF('Flight Input'!$AZ732,X731+W732*'Flight Input'!$AQ732,0)</f>
        <v>-0.69649034971289081</v>
      </c>
      <c r="Y732">
        <f>IF('Flight Input'!$AZ732,X732*'Analysis raw'!$B$19+'Analysis raw'!$B$20,0)</f>
        <v>0.17954424612632802</v>
      </c>
      <c r="Z732">
        <f>Y732-'Flight Input'!$AE732</f>
        <v>-6.3455753873671972E-2</v>
      </c>
      <c r="AB732">
        <f>IF('Flight Input'!$AZ732,INTEGRAL2(E732,$B732,AB731,'Analysis raw'!$B$24),0)</f>
        <v>1.9456423635572685E-2</v>
      </c>
      <c r="AC732">
        <f>IF('Flight Input'!$AZ732,INTEGRAL2(AB732,$B732,AC731,'Analysis raw'!$B$25),0)</f>
        <v>-0.96043102115258627</v>
      </c>
      <c r="AD732">
        <f>IF('Flight Input'!$AZ732,AC732*'Analysis raw'!$B$26+'Analysis raw'!$B$27,0)</f>
        <v>0.24341035069286199</v>
      </c>
      <c r="AE732">
        <f>AD732-'Flight Input'!$AE732</f>
        <v>4.1035069286199377E-4</v>
      </c>
    </row>
    <row r="733" spans="1:31" x14ac:dyDescent="0.3">
      <c r="A733">
        <v>731</v>
      </c>
      <c r="B733">
        <f>'Flight Input'!T733</f>
        <v>15.599491000059061</v>
      </c>
      <c r="C733">
        <f>'Flight Input'!X733</f>
        <v>8.3475473624000003</v>
      </c>
      <c r="E733">
        <f>C733-'Analysis raw'!$B$2</f>
        <v>-1.5012442565342958</v>
      </c>
      <c r="F733">
        <f>IF('Flight Input'!$AS733,F732+E733*'Flight Input'!$AQ733,0)</f>
        <v>5.9982933411127523E-2</v>
      </c>
      <c r="G733">
        <f>IF('Flight Input'!$AZ733,G732+F733*'Flight Input'!$AQ733,0)</f>
        <v>-0.63868118329058365</v>
      </c>
      <c r="I733">
        <f>C733-'Analysis raw'!$B$3</f>
        <v>-1.5105897180793768</v>
      </c>
      <c r="J733">
        <f>MEDIAN2(E733,'Analysis raw'!$B$12,2)</f>
        <v>-1.5012442565342958</v>
      </c>
      <c r="K733">
        <f>AVERAGE2(E733,'Analysis raw'!$B$18,2)</f>
        <v>-1.5012442565342958</v>
      </c>
      <c r="M733">
        <f>IF('Flight Input'!$AZ733,M732+E733*'Flight Input'!$AQ733,0)</f>
        <v>4.9372024812622525E-2</v>
      </c>
      <c r="N733">
        <f>IF('Flight Input'!$AZ733,N732+M733*'Flight Input'!$AQ733,0)</f>
        <v>-0.69555060258699841</v>
      </c>
      <c r="O733">
        <f>IF('Flight Input'!$AZ733,N733*'Analysis raw'!$B$4+'Analysis raw'!$B$5,0)</f>
        <v>0.17995773486172068</v>
      </c>
      <c r="P733">
        <f>O733-'Flight Input'!$AE733</f>
        <v>-6.404226513827932E-2</v>
      </c>
      <c r="R733">
        <f>IF('Flight Input'!$AZ733,R732+J733*'Flight Input'!$AQ733,0)</f>
        <v>4.9372024812622525E-2</v>
      </c>
      <c r="S733">
        <f>IF('Flight Input'!$AZ733,S732+R733*'Flight Input'!$AQ733,0)</f>
        <v>-0.69555060258699841</v>
      </c>
      <c r="T733">
        <f>IF('Flight Input'!$AZ733,S733*'Analysis raw'!$B$13+'Analysis raw'!$B$14,0)</f>
        <v>0.17995773486172068</v>
      </c>
      <c r="U733">
        <f>T733-'Flight Input'!$AE733</f>
        <v>-6.404226513827932E-2</v>
      </c>
      <c r="W733">
        <f>IF('Flight Input'!$AZ733,W732+K733*'Flight Input'!$AQ733,0)</f>
        <v>4.9372024812622525E-2</v>
      </c>
      <c r="X733">
        <f>IF('Flight Input'!$AZ733,X732+W733*'Flight Input'!$AQ733,0)</f>
        <v>-0.69555060258699841</v>
      </c>
      <c r="Y733">
        <f>IF('Flight Input'!$AZ733,X733*'Analysis raw'!$B$19+'Analysis raw'!$B$20,0)</f>
        <v>0.17995773486172068</v>
      </c>
      <c r="Z733">
        <f>Y733-'Flight Input'!$AE733</f>
        <v>-6.404226513827932E-2</v>
      </c>
      <c r="AB733">
        <f>IF('Flight Input'!$AZ733,INTEGRAL2(E733,$B733,AB732,'Analysis raw'!$B$24),0)</f>
        <v>1.7764823829801792E-2</v>
      </c>
      <c r="AC733">
        <f>IF('Flight Input'!$AZ733,INTEGRAL2(AB733,$B733,AC732,'Analysis raw'!$B$25),0)</f>
        <v>-0.96009288549379168</v>
      </c>
      <c r="AD733">
        <f>IF('Flight Input'!$AZ733,AC733*'Analysis raw'!$B$26+'Analysis raw'!$B$27,0)</f>
        <v>0.24355913038273158</v>
      </c>
      <c r="AE733">
        <f>AD733-'Flight Input'!$AE733</f>
        <v>-4.4086961726841345E-4</v>
      </c>
    </row>
    <row r="734" spans="1:31" x14ac:dyDescent="0.3">
      <c r="A734">
        <v>732</v>
      </c>
      <c r="B734">
        <f>'Flight Input'!T734</f>
        <v>15.616198000032455</v>
      </c>
      <c r="C734">
        <f>'Flight Input'!X734</f>
        <v>8.1618669653999998</v>
      </c>
      <c r="E734">
        <f>C734-'Analysis raw'!$B$2</f>
        <v>-1.6869246535342963</v>
      </c>
      <c r="F734">
        <f>IF('Flight Input'!$AS734,F733+E734*'Flight Input'!$AQ734,0)</f>
        <v>3.1799483269412392E-2</v>
      </c>
      <c r="G734">
        <f>IF('Flight Input'!$AZ734,G733+F734*'Flight Input'!$AQ734,0)</f>
        <v>-0.6381499093244476</v>
      </c>
      <c r="I734">
        <f>C734-'Analysis raw'!$B$3</f>
        <v>-1.6962701150793773</v>
      </c>
      <c r="J734">
        <f>MEDIAN2(E734,'Analysis raw'!$B$12,2)</f>
        <v>-1.6869246535342963</v>
      </c>
      <c r="K734">
        <f>AVERAGE2(E734,'Analysis raw'!$B$18,2)</f>
        <v>-1.6869246535342963</v>
      </c>
      <c r="M734">
        <f>IF('Flight Input'!$AZ734,M733+E734*'Flight Input'!$AQ734,0)</f>
        <v>2.1188574670907394E-2</v>
      </c>
      <c r="N734">
        <f>IF('Flight Input'!$AZ734,N733+M734*'Flight Input'!$AQ734,0)</f>
        <v>-0.69519660507053527</v>
      </c>
      <c r="O734">
        <f>IF('Flight Input'!$AZ734,N734*'Analysis raw'!$B$4+'Analysis raw'!$B$5,0)</f>
        <v>0.18011349376896446</v>
      </c>
      <c r="P734">
        <f>O734-'Flight Input'!$AE734</f>
        <v>-6.3886506231035534E-2</v>
      </c>
      <c r="R734">
        <f>IF('Flight Input'!$AZ734,R733+J734*'Flight Input'!$AQ734,0)</f>
        <v>2.1188574670907394E-2</v>
      </c>
      <c r="S734">
        <f>IF('Flight Input'!$AZ734,S733+R734*'Flight Input'!$AQ734,0)</f>
        <v>-0.69519660507053527</v>
      </c>
      <c r="T734">
        <f>IF('Flight Input'!$AZ734,S734*'Analysis raw'!$B$13+'Analysis raw'!$B$14,0)</f>
        <v>0.18011349376896446</v>
      </c>
      <c r="U734">
        <f>T734-'Flight Input'!$AE734</f>
        <v>-6.3886506231035534E-2</v>
      </c>
      <c r="W734">
        <f>IF('Flight Input'!$AZ734,W733+K734*'Flight Input'!$AQ734,0)</f>
        <v>2.1188574670907394E-2</v>
      </c>
      <c r="X734">
        <f>IF('Flight Input'!$AZ734,X733+W734*'Flight Input'!$AQ734,0)</f>
        <v>-0.69519660507053527</v>
      </c>
      <c r="Y734">
        <f>IF('Flight Input'!$AZ734,X734*'Analysis raw'!$B$19+'Analysis raw'!$B$20,0)</f>
        <v>0.18011349376896446</v>
      </c>
      <c r="Z734">
        <f>Y734-'Flight Input'!$AE734</f>
        <v>-6.3886506231035534E-2</v>
      </c>
      <c r="AB734">
        <f>IF('Flight Input'!$AZ734,INTEGRAL2(E734,$B734,AB733,'Analysis raw'!$B$24),0)</f>
        <v>-3.4390794452288185E-3</v>
      </c>
      <c r="AC734">
        <f>IF('Flight Input'!$AZ734,INTEGRAL2(AB734,$B734,AC733,'Analysis raw'!$B$25),0)</f>
        <v>-0.96015034219399165</v>
      </c>
      <c r="AD734">
        <f>IF('Flight Input'!$AZ734,AC734*'Analysis raw'!$B$26+'Analysis raw'!$B$27,0)</f>
        <v>0.24353384943464362</v>
      </c>
      <c r="AE734">
        <f>AD734-'Flight Input'!$AE734</f>
        <v>-4.6615056535637134E-4</v>
      </c>
    </row>
    <row r="735" spans="1:31" x14ac:dyDescent="0.3">
      <c r="A735">
        <v>733</v>
      </c>
      <c r="B735">
        <f>'Flight Input'!T735</f>
        <v>15.639761000056751</v>
      </c>
      <c r="C735">
        <f>'Flight Input'!X735</f>
        <v>9.3183709686</v>
      </c>
      <c r="E735">
        <f>C735-'Analysis raw'!$B$2</f>
        <v>-0.53042065033429608</v>
      </c>
      <c r="F735">
        <f>IF('Flight Input'!$AS735,F734+E735*'Flight Input'!$AQ735,0)</f>
        <v>1.930118147269809E-2</v>
      </c>
      <c r="G735">
        <f>IF('Flight Input'!$AZ735,G734+F735*'Flight Input'!$AQ735,0)</f>
        <v>-0.63769511558493741</v>
      </c>
      <c r="I735">
        <f>C735-'Analysis raw'!$B$3</f>
        <v>-0.53976611187937706</v>
      </c>
      <c r="J735">
        <f>MEDIAN2(E735,'Analysis raw'!$B$12,2)</f>
        <v>-0.53042065033429608</v>
      </c>
      <c r="K735">
        <f>AVERAGE2(E735,'Analysis raw'!$B$18,2)</f>
        <v>-0.53042065033429608</v>
      </c>
      <c r="M735">
        <f>IF('Flight Input'!$AZ735,M734+E735*'Flight Input'!$AQ735,0)</f>
        <v>8.6902728741930935E-3</v>
      </c>
      <c r="N735">
        <f>IF('Flight Input'!$AZ735,N734+M735*'Flight Input'!$AQ735,0)</f>
        <v>-0.69499183617058946</v>
      </c>
      <c r="O735">
        <f>IF('Flight Input'!$AZ735,N735*'Analysis raw'!$B$4+'Analysis raw'!$B$5,0)</f>
        <v>0.18020359208494063</v>
      </c>
      <c r="P735">
        <f>O735-'Flight Input'!$AE735</f>
        <v>-6.4796407915059362E-2</v>
      </c>
      <c r="R735">
        <f>IF('Flight Input'!$AZ735,R734+J735*'Flight Input'!$AQ735,0)</f>
        <v>8.6902728741930935E-3</v>
      </c>
      <c r="S735">
        <f>IF('Flight Input'!$AZ735,S734+R735*'Flight Input'!$AQ735,0)</f>
        <v>-0.69499183617058946</v>
      </c>
      <c r="T735">
        <f>IF('Flight Input'!$AZ735,S735*'Analysis raw'!$B$13+'Analysis raw'!$B$14,0)</f>
        <v>0.18020359208494063</v>
      </c>
      <c r="U735">
        <f>T735-'Flight Input'!$AE735</f>
        <v>-6.4796407915059362E-2</v>
      </c>
      <c r="W735">
        <f>IF('Flight Input'!$AZ735,W734+K735*'Flight Input'!$AQ735,0)</f>
        <v>8.6902728741930935E-3</v>
      </c>
      <c r="X735">
        <f>IF('Flight Input'!$AZ735,X734+W735*'Flight Input'!$AQ735,0)</f>
        <v>-0.69499183617058946</v>
      </c>
      <c r="Y735">
        <f>IF('Flight Input'!$AZ735,X735*'Analysis raw'!$B$19+'Analysis raw'!$B$20,0)</f>
        <v>0.18020359208494063</v>
      </c>
      <c r="Z735">
        <f>Y735-'Flight Input'!$AE735</f>
        <v>-6.4796407915059362E-2</v>
      </c>
      <c r="AB735">
        <f>IF('Flight Input'!$AZ735,INTEGRAL2(E735,$B735,AB734,'Analysis raw'!$B$24),0)</f>
        <v>-4.6760473091907541E-2</v>
      </c>
      <c r="AC735">
        <f>IF('Flight Input'!$AZ735,INTEGRAL2(AB735,$B735,AC734,'Analysis raw'!$B$25),0)</f>
        <v>-0.96125215922259233</v>
      </c>
      <c r="AD735">
        <f>IF('Flight Input'!$AZ735,AC735*'Analysis raw'!$B$26+'Analysis raw'!$B$27,0)</f>
        <v>0.24304904994205928</v>
      </c>
      <c r="AE735">
        <f>AD735-'Flight Input'!$AE735</f>
        <v>-1.9509500579407146E-3</v>
      </c>
    </row>
    <row r="736" spans="1:31" x14ac:dyDescent="0.3">
      <c r="A736">
        <v>734</v>
      </c>
      <c r="B736">
        <f>'Flight Input'!T736</f>
        <v>15.659464000025764</v>
      </c>
      <c r="C736">
        <f>'Flight Input'!X736</f>
        <v>10.178688507</v>
      </c>
      <c r="E736">
        <f>C736-'Analysis raw'!$B$2</f>
        <v>0.32989688806570427</v>
      </c>
      <c r="F736">
        <f>IF('Flight Input'!$AS736,F735+E736*'Flight Input'!$AQ736,0)</f>
        <v>2.5801139848034157E-2</v>
      </c>
      <c r="G736">
        <f>IF('Flight Input'!$AZ736,G735+F736*'Flight Input'!$AQ736,0)</f>
        <v>-0.63718675572731109</v>
      </c>
      <c r="I736">
        <f>C736-'Analysis raw'!$B$3</f>
        <v>0.32055142652062329</v>
      </c>
      <c r="J736">
        <f>MEDIAN2(E736,'Analysis raw'!$B$12,2)</f>
        <v>0.32989688806570427</v>
      </c>
      <c r="K736">
        <f>AVERAGE2(E736,'Analysis raw'!$B$18,2)</f>
        <v>0.32989688806570427</v>
      </c>
      <c r="M736">
        <f>IF('Flight Input'!$AZ736,M735+E736*'Flight Input'!$AQ736,0)</f>
        <v>1.5190231249529161E-2</v>
      </c>
      <c r="N736">
        <f>IF('Flight Input'!$AZ736,N735+M736*'Flight Input'!$AQ736,0)</f>
        <v>-0.6946925430447507</v>
      </c>
      <c r="O736">
        <f>IF('Flight Input'!$AZ736,N736*'Analysis raw'!$B$4+'Analysis raw'!$B$5,0)</f>
        <v>0.18033528106030966</v>
      </c>
      <c r="P736">
        <f>O736-'Flight Input'!$AE736</f>
        <v>-6.3664718939690335E-2</v>
      </c>
      <c r="R736">
        <f>IF('Flight Input'!$AZ736,R735+J736*'Flight Input'!$AQ736,0)</f>
        <v>1.5190231249529161E-2</v>
      </c>
      <c r="S736">
        <f>IF('Flight Input'!$AZ736,S735+R736*'Flight Input'!$AQ736,0)</f>
        <v>-0.6946925430447507</v>
      </c>
      <c r="T736">
        <f>IF('Flight Input'!$AZ736,S736*'Analysis raw'!$B$13+'Analysis raw'!$B$14,0)</f>
        <v>0.18033528106030966</v>
      </c>
      <c r="U736">
        <f>T736-'Flight Input'!$AE736</f>
        <v>-6.3664718939690335E-2</v>
      </c>
      <c r="W736">
        <f>IF('Flight Input'!$AZ736,W735+K736*'Flight Input'!$AQ736,0)</f>
        <v>1.5190231249529161E-2</v>
      </c>
      <c r="X736">
        <f>IF('Flight Input'!$AZ736,X735+W736*'Flight Input'!$AQ736,0)</f>
        <v>-0.6946925430447507</v>
      </c>
      <c r="Y736">
        <f>IF('Flight Input'!$AZ736,X736*'Analysis raw'!$B$19+'Analysis raw'!$B$20,0)</f>
        <v>0.18033528106030966</v>
      </c>
      <c r="Z736">
        <f>Y736-'Flight Input'!$AE736</f>
        <v>-6.3664718939690335E-2</v>
      </c>
      <c r="AB736">
        <f>IF('Flight Input'!$AZ736,INTEGRAL2(E736,$B736,AB735,'Analysis raw'!$B$24),0)</f>
        <v>-6.7681689916535906E-2</v>
      </c>
      <c r="AC736">
        <f>IF('Flight Input'!$AZ736,INTEGRAL2(AB736,$B736,AC735,'Analysis raw'!$B$25),0)</f>
        <v>-0.96258569155692053</v>
      </c>
      <c r="AD736">
        <f>IF('Flight Input'!$AZ736,AC736*'Analysis raw'!$B$26+'Analysis raw'!$B$27,0)</f>
        <v>0.24246229571495487</v>
      </c>
      <c r="AE736">
        <f>AD736-'Flight Input'!$AE736</f>
        <v>-1.5377042850451272E-3</v>
      </c>
    </row>
    <row r="737" spans="1:31" x14ac:dyDescent="0.3">
      <c r="A737">
        <v>735</v>
      </c>
      <c r="B737">
        <f>'Flight Input'!T737</f>
        <v>15.679271999979392</v>
      </c>
      <c r="C737">
        <f>'Flight Input'!X737</f>
        <v>9.9454676524000014</v>
      </c>
      <c r="E737">
        <f>C737-'Analysis raw'!$B$2</f>
        <v>9.6676033465705302E-2</v>
      </c>
      <c r="F737">
        <f>IF('Flight Input'!$AS737,F736+E737*'Flight Input'!$AQ737,0)</f>
        <v>2.7716098714439748E-2</v>
      </c>
      <c r="G737">
        <f>IF('Flight Input'!$AZ737,G736+F737*'Flight Input'!$AQ737,0)</f>
        <v>-0.63663775524526078</v>
      </c>
      <c r="I737">
        <f>C737-'Analysis raw'!$B$3</f>
        <v>8.7330571920624323E-2</v>
      </c>
      <c r="J737">
        <f>MEDIAN2(E737,'Analysis raw'!$B$12,2)</f>
        <v>9.6676033465705302E-2</v>
      </c>
      <c r="K737">
        <f>AVERAGE2(E737,'Analysis raw'!$B$18,2)</f>
        <v>9.6676033465705302E-2</v>
      </c>
      <c r="M737">
        <f>IF('Flight Input'!$AZ737,M736+E737*'Flight Input'!$AQ737,0)</f>
        <v>1.7105190115934751E-2</v>
      </c>
      <c r="N737">
        <f>IF('Flight Input'!$AZ737,N736+M737*'Flight Input'!$AQ737,0)</f>
        <v>-0.69435372343972745</v>
      </c>
      <c r="O737">
        <f>IF('Flight Input'!$AZ737,N737*'Analysis raw'!$B$4+'Analysis raw'!$B$5,0)</f>
        <v>0.18048436168651988</v>
      </c>
      <c r="P737">
        <f>O737-'Flight Input'!$AE737</f>
        <v>-6.4515638313480117E-2</v>
      </c>
      <c r="R737">
        <f>IF('Flight Input'!$AZ737,R736+J737*'Flight Input'!$AQ737,0)</f>
        <v>1.7105190115934751E-2</v>
      </c>
      <c r="S737">
        <f>IF('Flight Input'!$AZ737,S736+R737*'Flight Input'!$AQ737,0)</f>
        <v>-0.69435372343972745</v>
      </c>
      <c r="T737">
        <f>IF('Flight Input'!$AZ737,S737*'Analysis raw'!$B$13+'Analysis raw'!$B$14,0)</f>
        <v>0.18048436168651988</v>
      </c>
      <c r="U737">
        <f>T737-'Flight Input'!$AE737</f>
        <v>-6.4515638313480117E-2</v>
      </c>
      <c r="W737">
        <f>IF('Flight Input'!$AZ737,W736+K737*'Flight Input'!$AQ737,0)</f>
        <v>1.7105190115934751E-2</v>
      </c>
      <c r="X737">
        <f>IF('Flight Input'!$AZ737,X736+W737*'Flight Input'!$AQ737,0)</f>
        <v>-0.69435372343972745</v>
      </c>
      <c r="Y737">
        <f>IF('Flight Input'!$AZ737,X737*'Analysis raw'!$B$19+'Analysis raw'!$B$20,0)</f>
        <v>0.18048436168651988</v>
      </c>
      <c r="Z737">
        <f>Y737-'Flight Input'!$AE737</f>
        <v>-6.4515638313480117E-2</v>
      </c>
      <c r="AB737">
        <f>IF('Flight Input'!$AZ737,INTEGRAL2(E737,$B737,AB736,'Analysis raw'!$B$24),0)</f>
        <v>-5.8372612662020332E-2</v>
      </c>
      <c r="AC737">
        <f>IF('Flight Input'!$AZ737,INTEGRAL2(AB737,$B737,AC736,'Analysis raw'!$B$25),0)</f>
        <v>-0.96374193626582294</v>
      </c>
      <c r="AD737">
        <f>IF('Flight Input'!$AZ737,AC737*'Analysis raw'!$B$26+'Analysis raw'!$B$27,0)</f>
        <v>0.24195354804303781</v>
      </c>
      <c r="AE737">
        <f>AD737-'Flight Input'!$AE737</f>
        <v>-3.0464519569621817E-3</v>
      </c>
    </row>
    <row r="738" spans="1:31" x14ac:dyDescent="0.3">
      <c r="A738">
        <v>736</v>
      </c>
      <c r="B738">
        <f>'Flight Input'!T738</f>
        <v>15.701322000008076</v>
      </c>
      <c r="C738">
        <f>'Flight Input'!X738</f>
        <v>9.9579803636000008</v>
      </c>
      <c r="E738">
        <f>C738-'Analysis raw'!$B$2</f>
        <v>0.10918874466570472</v>
      </c>
      <c r="F738">
        <f>IF('Flight Input'!$AS738,F737+E738*'Flight Input'!$AQ738,0)</f>
        <v>3.0123710537450589E-2</v>
      </c>
      <c r="G738">
        <f>IF('Flight Input'!$AZ738,G737+F738*'Flight Input'!$AQ738,0)</f>
        <v>-0.63597352742704594</v>
      </c>
      <c r="I738">
        <f>C738-'Analysis raw'!$B$3</f>
        <v>9.9843283120623738E-2</v>
      </c>
      <c r="J738">
        <f>MEDIAN2(E738,'Analysis raw'!$B$12,2)</f>
        <v>0.10918874466570472</v>
      </c>
      <c r="K738">
        <f>AVERAGE2(E738,'Analysis raw'!$B$18,2)</f>
        <v>0.10918874466570472</v>
      </c>
      <c r="M738">
        <f>IF('Flight Input'!$AZ738,M737+E738*'Flight Input'!$AQ738,0)</f>
        <v>1.9512801938945591E-2</v>
      </c>
      <c r="N738">
        <f>IF('Flight Input'!$AZ738,N737+M738*'Flight Input'!$AQ738,0)</f>
        <v>-0.69392346615641398</v>
      </c>
      <c r="O738">
        <f>IF('Flight Input'!$AZ738,N738*'Analysis raw'!$B$4+'Analysis raw'!$B$5,0)</f>
        <v>0.18067367489117786</v>
      </c>
      <c r="P738">
        <f>O738-'Flight Input'!$AE738</f>
        <v>-6.3326325108822135E-2</v>
      </c>
      <c r="R738">
        <f>IF('Flight Input'!$AZ738,R737+J738*'Flight Input'!$AQ738,0)</f>
        <v>1.9512801938945591E-2</v>
      </c>
      <c r="S738">
        <f>IF('Flight Input'!$AZ738,S737+R738*'Flight Input'!$AQ738,0)</f>
        <v>-0.69392346615641398</v>
      </c>
      <c r="T738">
        <f>IF('Flight Input'!$AZ738,S738*'Analysis raw'!$B$13+'Analysis raw'!$B$14,0)</f>
        <v>0.18067367489117786</v>
      </c>
      <c r="U738">
        <f>T738-'Flight Input'!$AE738</f>
        <v>-6.3326325108822135E-2</v>
      </c>
      <c r="W738">
        <f>IF('Flight Input'!$AZ738,W737+K738*'Flight Input'!$AQ738,0)</f>
        <v>1.9512801938945591E-2</v>
      </c>
      <c r="X738">
        <f>IF('Flight Input'!$AZ738,X737+W738*'Flight Input'!$AQ738,0)</f>
        <v>-0.69392346615641398</v>
      </c>
      <c r="Y738">
        <f>IF('Flight Input'!$AZ738,X738*'Analysis raw'!$B$19+'Analysis raw'!$B$20,0)</f>
        <v>0.18067367489117786</v>
      </c>
      <c r="Z738">
        <f>Y738-'Flight Input'!$AE738</f>
        <v>-6.3326325108822135E-2</v>
      </c>
      <c r="AB738">
        <f>IF('Flight Input'!$AZ738,INTEGRAL2(E738,$B738,AB737,'Analysis raw'!$B$24),0)</f>
        <v>-5.632137193304021E-2</v>
      </c>
      <c r="AC738">
        <f>IF('Flight Input'!$AZ738,INTEGRAL2(AB738,$B738,AC737,'Analysis raw'!$B$25),0)</f>
        <v>-0.96498382251856207</v>
      </c>
      <c r="AD738">
        <f>IF('Flight Input'!$AZ738,AC738*'Analysis raw'!$B$26+'Analysis raw'!$B$27,0)</f>
        <v>0.24140711809183263</v>
      </c>
      <c r="AE738">
        <f>AD738-'Flight Input'!$AE738</f>
        <v>-2.592881908167366E-3</v>
      </c>
    </row>
    <row r="739" spans="1:31" x14ac:dyDescent="0.3">
      <c r="A739">
        <v>737</v>
      </c>
      <c r="B739">
        <f>'Flight Input'!T739</f>
        <v>15.720014999969862</v>
      </c>
      <c r="C739">
        <f>'Flight Input'!X739</f>
        <v>9.9993429151999997</v>
      </c>
      <c r="E739">
        <f>C739-'Analysis raw'!$B$2</f>
        <v>0.15055129626570363</v>
      </c>
      <c r="F739">
        <f>IF('Flight Input'!$AS739,F738+E739*'Flight Input'!$AQ739,0)</f>
        <v>3.2937965912792216E-2</v>
      </c>
      <c r="G739">
        <f>IF('Flight Input'!$AZ739,G738+F739*'Flight Input'!$AQ739,0)</f>
        <v>-0.63535781803149682</v>
      </c>
      <c r="I739">
        <f>C739-'Analysis raw'!$B$3</f>
        <v>0.14120583472062265</v>
      </c>
      <c r="J739">
        <f>MEDIAN2(E739,'Analysis raw'!$B$12,2)</f>
        <v>0.15055129626570363</v>
      </c>
      <c r="K739">
        <f>AVERAGE2(E739,'Analysis raw'!$B$18,2)</f>
        <v>0.15055129626570363</v>
      </c>
      <c r="M739">
        <f>IF('Flight Input'!$AZ739,M738+E739*'Flight Input'!$AQ739,0)</f>
        <v>2.2327057314287219E-2</v>
      </c>
      <c r="N739">
        <f>IF('Flight Input'!$AZ739,N738+M739*'Flight Input'!$AQ739,0)</f>
        <v>-0.69350610647489119</v>
      </c>
      <c r="O739">
        <f>IF('Flight Input'!$AZ739,N739*'Analysis raw'!$B$4+'Analysis raw'!$B$5,0)</f>
        <v>0.18085731315104786</v>
      </c>
      <c r="P739">
        <f>O739-'Flight Input'!$AE739</f>
        <v>-6.4142686848952135E-2</v>
      </c>
      <c r="R739">
        <f>IF('Flight Input'!$AZ739,R738+J739*'Flight Input'!$AQ739,0)</f>
        <v>2.2327057314287219E-2</v>
      </c>
      <c r="S739">
        <f>IF('Flight Input'!$AZ739,S738+R739*'Flight Input'!$AQ739,0)</f>
        <v>-0.69350610647489119</v>
      </c>
      <c r="T739">
        <f>IF('Flight Input'!$AZ739,S739*'Analysis raw'!$B$13+'Analysis raw'!$B$14,0)</f>
        <v>0.18085731315104786</v>
      </c>
      <c r="U739">
        <f>T739-'Flight Input'!$AE739</f>
        <v>-6.4142686848952135E-2</v>
      </c>
      <c r="W739">
        <f>IF('Flight Input'!$AZ739,W738+K739*'Flight Input'!$AQ739,0)</f>
        <v>2.2327057314287219E-2</v>
      </c>
      <c r="X739">
        <f>IF('Flight Input'!$AZ739,X738+W739*'Flight Input'!$AQ739,0)</f>
        <v>-0.69350610647489119</v>
      </c>
      <c r="Y739">
        <f>IF('Flight Input'!$AZ739,X739*'Analysis raw'!$B$19+'Analysis raw'!$B$20,0)</f>
        <v>0.18085731315104786</v>
      </c>
      <c r="Z739">
        <f>Y739-'Flight Input'!$AE739</f>
        <v>-6.4142686848952135E-2</v>
      </c>
      <c r="AB739">
        <f>IF('Flight Input'!$AZ739,INTEGRAL2(E739,$B739,AB738,'Analysis raw'!$B$24),0)</f>
        <v>-5.4896710654841967E-2</v>
      </c>
      <c r="AC739">
        <f>IF('Flight Input'!$AZ739,INTEGRAL2(AB739,$B739,AC738,'Analysis raw'!$B$25),0)</f>
        <v>-0.96601000672873516</v>
      </c>
      <c r="AD739">
        <f>IF('Flight Input'!$AZ739,AC739*'Analysis raw'!$B$26+'Analysis raw'!$B$27,0)</f>
        <v>0.24095559703935643</v>
      </c>
      <c r="AE739">
        <f>AD739-'Flight Input'!$AE739</f>
        <v>-4.0444029606435672E-3</v>
      </c>
    </row>
    <row r="740" spans="1:31" x14ac:dyDescent="0.3">
      <c r="A740">
        <v>738</v>
      </c>
      <c r="B740">
        <f>'Flight Input'!T740</f>
        <v>15.740377999958582</v>
      </c>
      <c r="C740">
        <f>'Flight Input'!X740</f>
        <v>10.298304534600002</v>
      </c>
      <c r="E740">
        <f>C740-'Analysis raw'!$B$2</f>
        <v>0.44951291566570539</v>
      </c>
      <c r="F740">
        <f>IF('Flight Input'!$AS740,F739+E740*'Flight Input'!$AQ740,0)</f>
        <v>4.2091397409422387E-2</v>
      </c>
      <c r="G740">
        <f>IF('Flight Input'!$AZ740,G739+F740*'Flight Input'!$AQ740,0)</f>
        <v>-0.6345007109065236</v>
      </c>
      <c r="I740">
        <f>C740-'Analysis raw'!$B$3</f>
        <v>0.44016745412062441</v>
      </c>
      <c r="J740">
        <f>MEDIAN2(E740,'Analysis raw'!$B$12,2)</f>
        <v>0.44951291566570539</v>
      </c>
      <c r="K740">
        <f>AVERAGE2(E740,'Analysis raw'!$B$18,2)</f>
        <v>0.44951291566570539</v>
      </c>
      <c r="M740">
        <f>IF('Flight Input'!$AZ740,M739+E740*'Flight Input'!$AQ740,0)</f>
        <v>3.148048881091739E-2</v>
      </c>
      <c r="N740">
        <f>IF('Flight Input'!$AZ740,N739+M740*'Flight Input'!$AQ740,0)</f>
        <v>-0.69286506928158964</v>
      </c>
      <c r="O740">
        <f>IF('Flight Input'!$AZ740,N740*'Analysis raw'!$B$4+'Analysis raw'!$B$5,0)</f>
        <v>0.18113936951610055</v>
      </c>
      <c r="P740">
        <f>O740-'Flight Input'!$AE740</f>
        <v>-6.386063048389945E-2</v>
      </c>
      <c r="R740">
        <f>IF('Flight Input'!$AZ740,R739+J740*'Flight Input'!$AQ740,0)</f>
        <v>3.148048881091739E-2</v>
      </c>
      <c r="S740">
        <f>IF('Flight Input'!$AZ740,S739+R740*'Flight Input'!$AQ740,0)</f>
        <v>-0.69286506928158964</v>
      </c>
      <c r="T740">
        <f>IF('Flight Input'!$AZ740,S740*'Analysis raw'!$B$13+'Analysis raw'!$B$14,0)</f>
        <v>0.18113936951610055</v>
      </c>
      <c r="U740">
        <f>T740-'Flight Input'!$AE740</f>
        <v>-6.386063048389945E-2</v>
      </c>
      <c r="W740">
        <f>IF('Flight Input'!$AZ740,W739+K740*'Flight Input'!$AQ740,0)</f>
        <v>3.148048881091739E-2</v>
      </c>
      <c r="X740">
        <f>IF('Flight Input'!$AZ740,X739+W740*'Flight Input'!$AQ740,0)</f>
        <v>-0.69286506928158964</v>
      </c>
      <c r="Y740">
        <f>IF('Flight Input'!$AZ740,X740*'Analysis raw'!$B$19+'Analysis raw'!$B$20,0)</f>
        <v>0.18113936951610055</v>
      </c>
      <c r="Z740">
        <f>Y740-'Flight Input'!$AE740</f>
        <v>-6.386063048389945E-2</v>
      </c>
      <c r="AB740">
        <f>IF('Flight Input'!$AZ740,INTEGRAL2(E740,$B740,AB739,'Analysis raw'!$B$24),0)</f>
        <v>-5.4963330088192888E-2</v>
      </c>
      <c r="AC740">
        <f>IF('Flight Input'!$AZ740,INTEGRAL2(AB740,$B740,AC739,'Analysis raw'!$B$25),0)</f>
        <v>-0.96712922501870102</v>
      </c>
      <c r="AD740">
        <f>IF('Flight Input'!$AZ740,AC740*'Analysis raw'!$B$26+'Analysis raw'!$B$27,0)</f>
        <v>0.24046314099177146</v>
      </c>
      <c r="AE740">
        <f>AD740-'Flight Input'!$AE740</f>
        <v>-4.5368590082285332E-3</v>
      </c>
    </row>
    <row r="741" spans="1:31" x14ac:dyDescent="0.3">
      <c r="A741">
        <v>739</v>
      </c>
      <c r="B741">
        <f>'Flight Input'!T741</f>
        <v>15.754864000016823</v>
      </c>
      <c r="C741">
        <f>'Flight Input'!X741</f>
        <v>10.1294711892</v>
      </c>
      <c r="E741">
        <f>C741-'Analysis raw'!$B$2</f>
        <v>0.28067957026570411</v>
      </c>
      <c r="F741">
        <f>IF('Flight Input'!$AS741,F740+E741*'Flight Input'!$AQ741,0)</f>
        <v>4.6157321680638491E-2</v>
      </c>
      <c r="G741">
        <f>IF('Flight Input'!$AZ741,G740+F741*'Flight Input'!$AQ741,0)</f>
        <v>-0.63383207594196966</v>
      </c>
      <c r="I741">
        <f>C741-'Analysis raw'!$B$3</f>
        <v>0.27133410872062314</v>
      </c>
      <c r="J741">
        <f>MEDIAN2(E741,'Analysis raw'!$B$12,2)</f>
        <v>0.28067957026570411</v>
      </c>
      <c r="K741">
        <f>AVERAGE2(E741,'Analysis raw'!$B$18,2)</f>
        <v>0.28067957026570411</v>
      </c>
      <c r="M741">
        <f>IF('Flight Input'!$AZ741,M740+E741*'Flight Input'!$AQ741,0)</f>
        <v>3.5546413082133493E-2</v>
      </c>
      <c r="N741">
        <f>IF('Flight Input'!$AZ741,N740+M741*'Flight Input'!$AQ741,0)</f>
        <v>-0.69235014393961158</v>
      </c>
      <c r="O741">
        <f>IF('Flight Input'!$AZ741,N741*'Analysis raw'!$B$4+'Analysis raw'!$B$5,0)</f>
        <v>0.18136593666657091</v>
      </c>
      <c r="P741">
        <f>O741-'Flight Input'!$AE741</f>
        <v>-6.3634063333429081E-2</v>
      </c>
      <c r="R741">
        <f>IF('Flight Input'!$AZ741,R740+J741*'Flight Input'!$AQ741,0)</f>
        <v>3.5546413082133493E-2</v>
      </c>
      <c r="S741">
        <f>IF('Flight Input'!$AZ741,S740+R741*'Flight Input'!$AQ741,0)</f>
        <v>-0.69235014393961158</v>
      </c>
      <c r="T741">
        <f>IF('Flight Input'!$AZ741,S741*'Analysis raw'!$B$13+'Analysis raw'!$B$14,0)</f>
        <v>0.18136593666657091</v>
      </c>
      <c r="U741">
        <f>T741-'Flight Input'!$AE741</f>
        <v>-6.3634063333429081E-2</v>
      </c>
      <c r="W741">
        <f>IF('Flight Input'!$AZ741,W740+K741*'Flight Input'!$AQ741,0)</f>
        <v>3.5546413082133493E-2</v>
      </c>
      <c r="X741">
        <f>IF('Flight Input'!$AZ741,X740+W741*'Flight Input'!$AQ741,0)</f>
        <v>-0.69235014393961158</v>
      </c>
      <c r="Y741">
        <f>IF('Flight Input'!$AZ741,X741*'Analysis raw'!$B$19+'Analysis raw'!$B$20,0)</f>
        <v>0.18136593666657091</v>
      </c>
      <c r="Z741">
        <f>Y741-'Flight Input'!$AE741</f>
        <v>-6.3634063333429081E-2</v>
      </c>
      <c r="AB741">
        <f>IF('Flight Input'!$AZ741,INTEGRAL2(E741,$B741,AB740,'Analysis raw'!$B$24),0)</f>
        <v>-4.357810853098229E-2</v>
      </c>
      <c r="AC741">
        <f>IF('Flight Input'!$AZ741,INTEGRAL2(AB741,$B741,AC740,'Analysis raw'!$B$25),0)</f>
        <v>-0.9677604975014189</v>
      </c>
      <c r="AD741">
        <f>IF('Flight Input'!$AZ741,AC741*'Analysis raw'!$B$26+'Analysis raw'!$B$27,0)</f>
        <v>0.24018538109937559</v>
      </c>
      <c r="AE741">
        <f>AD741-'Flight Input'!$AE741</f>
        <v>-4.8146189006244011E-3</v>
      </c>
    </row>
    <row r="742" spans="1:31" x14ac:dyDescent="0.3">
      <c r="A742">
        <v>740</v>
      </c>
      <c r="B742">
        <f>'Flight Input'!T742</f>
        <v>15.780358999967575</v>
      </c>
      <c r="C742">
        <f>'Flight Input'!X742</f>
        <v>10.0303893444</v>
      </c>
      <c r="E742">
        <f>C742-'Analysis raw'!$B$2</f>
        <v>0.18159772546570352</v>
      </c>
      <c r="F742">
        <f>IF('Flight Input'!$AS742,F741+E742*'Flight Input'!$AQ742,0)</f>
        <v>5.0787155682443214E-2</v>
      </c>
      <c r="G742">
        <f>IF('Flight Input'!$AZ742,G741+F742*'Flight Input'!$AQ742,0)</f>
        <v>-0.63253725741034694</v>
      </c>
      <c r="I742">
        <f>C742-'Analysis raw'!$B$3</f>
        <v>0.17225226392062254</v>
      </c>
      <c r="J742">
        <f>MEDIAN2(E742,'Analysis raw'!$B$12,2)</f>
        <v>0.18159772546570352</v>
      </c>
      <c r="K742">
        <f>AVERAGE2(E742,'Analysis raw'!$B$18,2)</f>
        <v>0.18159772546570352</v>
      </c>
      <c r="M742">
        <f>IF('Flight Input'!$AZ742,M741+E742*'Flight Input'!$AQ742,0)</f>
        <v>4.0176247083938216E-2</v>
      </c>
      <c r="N742">
        <f>IF('Flight Input'!$AZ742,N741+M742*'Flight Input'!$AQ742,0)</f>
        <v>-0.6913258505221852</v>
      </c>
      <c r="O742">
        <f>IF('Flight Input'!$AZ742,N742*'Analysis raw'!$B$4+'Analysis raw'!$B$5,0)</f>
        <v>0.18181662577023849</v>
      </c>
      <c r="P742">
        <f>O742-'Flight Input'!$AE742</f>
        <v>-6.4183374229761503E-2</v>
      </c>
      <c r="R742">
        <f>IF('Flight Input'!$AZ742,R741+J742*'Flight Input'!$AQ742,0)</f>
        <v>4.0176247083938216E-2</v>
      </c>
      <c r="S742">
        <f>IF('Flight Input'!$AZ742,S741+R742*'Flight Input'!$AQ742,0)</f>
        <v>-0.6913258505221852</v>
      </c>
      <c r="T742">
        <f>IF('Flight Input'!$AZ742,S742*'Analysis raw'!$B$13+'Analysis raw'!$B$14,0)</f>
        <v>0.18181662577023849</v>
      </c>
      <c r="U742">
        <f>T742-'Flight Input'!$AE742</f>
        <v>-6.4183374229761503E-2</v>
      </c>
      <c r="W742">
        <f>IF('Flight Input'!$AZ742,W741+K742*'Flight Input'!$AQ742,0)</f>
        <v>4.0176247083938216E-2</v>
      </c>
      <c r="X742">
        <f>IF('Flight Input'!$AZ742,X741+W742*'Flight Input'!$AQ742,0)</f>
        <v>-0.6913258505221852</v>
      </c>
      <c r="Y742">
        <f>IF('Flight Input'!$AZ742,X742*'Analysis raw'!$B$19+'Analysis raw'!$B$20,0)</f>
        <v>0.18181662577023849</v>
      </c>
      <c r="Z742">
        <f>Y742-'Flight Input'!$AE742</f>
        <v>-6.4183374229761503E-2</v>
      </c>
      <c r="AB742">
        <f>IF('Flight Input'!$AZ742,INTEGRAL2(E742,$B742,AB741,'Analysis raw'!$B$24),0)</f>
        <v>-3.6507662697265568E-2</v>
      </c>
      <c r="AC742">
        <f>IF('Flight Input'!$AZ742,INTEGRAL2(AB742,$B742,AC741,'Analysis raw'!$B$25),0)</f>
        <v>-0.96869126036008779</v>
      </c>
      <c r="AD742">
        <f>IF('Flight Input'!$AZ742,AC742*'Analysis raw'!$B$26+'Analysis raw'!$B$27,0)</f>
        <v>0.23977584544156127</v>
      </c>
      <c r="AE742">
        <f>AD742-'Flight Input'!$AE742</f>
        <v>-6.2241545584387215E-3</v>
      </c>
    </row>
    <row r="743" spans="1:31" x14ac:dyDescent="0.3">
      <c r="A743">
        <v>741</v>
      </c>
      <c r="B743">
        <f>'Flight Input'!T743</f>
        <v>15.799850999959745</v>
      </c>
      <c r="C743">
        <f>'Flight Input'!X743</f>
        <v>9.8622718515999992</v>
      </c>
      <c r="E743">
        <f>C743-'Analysis raw'!$B$2</f>
        <v>1.3480232665703085E-2</v>
      </c>
      <c r="F743">
        <f>IF('Flight Input'!$AS743,F742+E743*'Flight Input'!$AQ743,0)</f>
        <v>5.104991237745754E-2</v>
      </c>
      <c r="G743">
        <f>IF('Flight Input'!$AZ743,G742+F743*'Flight Input'!$AQ743,0)</f>
        <v>-0.63154219251868526</v>
      </c>
      <c r="I743">
        <f>C743-'Analysis raw'!$B$3</f>
        <v>4.1347711206221049E-3</v>
      </c>
      <c r="J743">
        <f>MEDIAN2(E743,'Analysis raw'!$B$12,2)</f>
        <v>1.3480232665703085E-2</v>
      </c>
      <c r="K743">
        <f>AVERAGE2(E743,'Analysis raw'!$B$18,2)</f>
        <v>1.3480232665703085E-2</v>
      </c>
      <c r="M743">
        <f>IF('Flight Input'!$AZ743,M742+E743*'Flight Input'!$AQ743,0)</f>
        <v>4.0439003778952543E-2</v>
      </c>
      <c r="N743">
        <f>IF('Flight Input'!$AZ743,N742+M743*'Flight Input'!$AQ743,0)</f>
        <v>-0.69053761346084253</v>
      </c>
      <c r="O743">
        <f>IF('Flight Input'!$AZ743,N743*'Analysis raw'!$B$4+'Analysis raw'!$B$5,0)</f>
        <v>0.18216345007722928</v>
      </c>
      <c r="P743">
        <f>O743-'Flight Input'!$AE743</f>
        <v>-6.2836549922770712E-2</v>
      </c>
      <c r="R743">
        <f>IF('Flight Input'!$AZ743,R742+J743*'Flight Input'!$AQ743,0)</f>
        <v>4.0439003778952543E-2</v>
      </c>
      <c r="S743">
        <f>IF('Flight Input'!$AZ743,S742+R743*'Flight Input'!$AQ743,0)</f>
        <v>-0.69053761346084253</v>
      </c>
      <c r="T743">
        <f>IF('Flight Input'!$AZ743,S743*'Analysis raw'!$B$13+'Analysis raw'!$B$14,0)</f>
        <v>0.18216345007722928</v>
      </c>
      <c r="U743">
        <f>T743-'Flight Input'!$AE743</f>
        <v>-6.2836549922770712E-2</v>
      </c>
      <c r="W743">
        <f>IF('Flight Input'!$AZ743,W742+K743*'Flight Input'!$AQ743,0)</f>
        <v>4.0439003778952543E-2</v>
      </c>
      <c r="X743">
        <f>IF('Flight Input'!$AZ743,X742+W743*'Flight Input'!$AQ743,0)</f>
        <v>-0.69053761346084253</v>
      </c>
      <c r="Y743">
        <f>IF('Flight Input'!$AZ743,X743*'Analysis raw'!$B$19+'Analysis raw'!$B$20,0)</f>
        <v>0.18216345007722928</v>
      </c>
      <c r="Z743">
        <f>Y743-'Flight Input'!$AE743</f>
        <v>-6.2836549922770712E-2</v>
      </c>
      <c r="AB743">
        <f>IF('Flight Input'!$AZ743,INTEGRAL2(E743,$B743,AB742,'Analysis raw'!$B$24),0)</f>
        <v>-3.082843845039334E-2</v>
      </c>
      <c r="AC743">
        <f>IF('Flight Input'!$AZ743,INTEGRAL2(AB743,$B743,AC742,'Analysis raw'!$B$25),0)</f>
        <v>-0.9692921682821215</v>
      </c>
      <c r="AD743">
        <f>IF('Flight Input'!$AZ743,AC743*'Analysis raw'!$B$26+'Analysis raw'!$B$27,0)</f>
        <v>0.23951144595586649</v>
      </c>
      <c r="AE743">
        <f>AD743-'Flight Input'!$AE743</f>
        <v>-5.488554044133509E-3</v>
      </c>
    </row>
    <row r="744" spans="1:31" x14ac:dyDescent="0.3">
      <c r="A744">
        <v>742</v>
      </c>
      <c r="B744">
        <f>'Flight Input'!T744</f>
        <v>15.814977000001818</v>
      </c>
      <c r="C744">
        <f>'Flight Input'!X744</f>
        <v>10.042813799800001</v>
      </c>
      <c r="E744">
        <f>C744-'Analysis raw'!$B$2</f>
        <v>0.194022180865705</v>
      </c>
      <c r="F744">
        <f>IF('Flight Input'!$AS744,F743+E744*'Flight Input'!$AQ744,0)</f>
        <v>5.3984691893395373E-2</v>
      </c>
      <c r="G744">
        <f>IF('Flight Input'!$AZ744,G743+F744*'Flight Input'!$AQ744,0)</f>
        <v>-0.63072562006683441</v>
      </c>
      <c r="I744">
        <f>C744-'Analysis raw'!$B$3</f>
        <v>0.18467671932062402</v>
      </c>
      <c r="J744">
        <f>MEDIAN2(E744,'Analysis raw'!$B$12,2)</f>
        <v>0.194022180865705</v>
      </c>
      <c r="K744">
        <f>AVERAGE2(E744,'Analysis raw'!$B$18,2)</f>
        <v>0.194022180865705</v>
      </c>
      <c r="M744">
        <f>IF('Flight Input'!$AZ744,M743+E744*'Flight Input'!$AQ744,0)</f>
        <v>4.3373783294890375E-2</v>
      </c>
      <c r="N744">
        <f>IF('Flight Input'!$AZ744,N743+M744*'Flight Input'!$AQ744,0)</f>
        <v>-0.68988154161289916</v>
      </c>
      <c r="O744">
        <f>IF('Flight Input'!$AZ744,N744*'Analysis raw'!$B$4+'Analysis raw'!$B$5,0)</f>
        <v>0.18245212169032438</v>
      </c>
      <c r="P744">
        <f>O744-'Flight Input'!$AE744</f>
        <v>-6.3547878309675621E-2</v>
      </c>
      <c r="R744">
        <f>IF('Flight Input'!$AZ744,R743+J744*'Flight Input'!$AQ744,0)</f>
        <v>4.3373783294890375E-2</v>
      </c>
      <c r="S744">
        <f>IF('Flight Input'!$AZ744,S743+R744*'Flight Input'!$AQ744,0)</f>
        <v>-0.68988154161289916</v>
      </c>
      <c r="T744">
        <f>IF('Flight Input'!$AZ744,S744*'Analysis raw'!$B$13+'Analysis raw'!$B$14,0)</f>
        <v>0.18245212169032438</v>
      </c>
      <c r="U744">
        <f>T744-'Flight Input'!$AE744</f>
        <v>-6.3547878309675621E-2</v>
      </c>
      <c r="W744">
        <f>IF('Flight Input'!$AZ744,W743+K744*'Flight Input'!$AQ744,0)</f>
        <v>4.3373783294890375E-2</v>
      </c>
      <c r="X744">
        <f>IF('Flight Input'!$AZ744,X743+W744*'Flight Input'!$AQ744,0)</f>
        <v>-0.68988154161289916</v>
      </c>
      <c r="Y744">
        <f>IF('Flight Input'!$AZ744,X744*'Analysis raw'!$B$19+'Analysis raw'!$B$20,0)</f>
        <v>0.18245212169032438</v>
      </c>
      <c r="Z744">
        <f>Y744-'Flight Input'!$AE744</f>
        <v>-6.3547878309675621E-2</v>
      </c>
      <c r="AB744">
        <f>IF('Flight Input'!$AZ744,INTEGRAL2(E744,$B744,AB743,'Analysis raw'!$B$24),0)</f>
        <v>-3.5389384384292233E-2</v>
      </c>
      <c r="AC744">
        <f>IF('Flight Input'!$AZ744,INTEGRAL2(AB744,$B744,AC743,'Analysis raw'!$B$25),0)</f>
        <v>-0.96982746811180731</v>
      </c>
      <c r="AD744">
        <f>IF('Flight Input'!$AZ744,AC744*'Analysis raw'!$B$26+'Analysis raw'!$B$27,0)</f>
        <v>0.23927591403080473</v>
      </c>
      <c r="AE744">
        <f>AD744-'Flight Input'!$AE744</f>
        <v>-6.7240859691952704E-3</v>
      </c>
    </row>
    <row r="745" spans="1:31" x14ac:dyDescent="0.3">
      <c r="A745">
        <v>743</v>
      </c>
      <c r="B745">
        <f>'Flight Input'!T745</f>
        <v>15.838019000017084</v>
      </c>
      <c r="C745">
        <f>'Flight Input'!X745</f>
        <v>10.187425831199999</v>
      </c>
      <c r="E745">
        <f>C745-'Analysis raw'!$B$2</f>
        <v>0.33863421226570267</v>
      </c>
      <c r="F745">
        <f>IF('Flight Input'!$AS745,F744+E745*'Flight Input'!$AQ745,0)</f>
        <v>6.1787501417591366E-2</v>
      </c>
      <c r="G745">
        <f>IF('Flight Input'!$AZ745,G744+F745*'Flight Input'!$AQ745,0)</f>
        <v>-0.62930191245822698</v>
      </c>
      <c r="I745">
        <f>C745-'Analysis raw'!$B$3</f>
        <v>0.32928875072062169</v>
      </c>
      <c r="J745">
        <f>MEDIAN2(E745,'Analysis raw'!$B$12,2)</f>
        <v>0.33863421226570267</v>
      </c>
      <c r="K745">
        <f>AVERAGE2(E745,'Analysis raw'!$B$18,2)</f>
        <v>0.33863421226570267</v>
      </c>
      <c r="M745">
        <f>IF('Flight Input'!$AZ745,M744+E745*'Flight Input'!$AQ745,0)</f>
        <v>5.1176592819086368E-2</v>
      </c>
      <c r="N745">
        <f>IF('Flight Input'!$AZ745,N744+M745*'Flight Input'!$AQ745,0)</f>
        <v>-0.68870233056038055</v>
      </c>
      <c r="O745">
        <f>IF('Flight Input'!$AZ745,N745*'Analysis raw'!$B$4+'Analysis raw'!$B$5,0)</f>
        <v>0.18297097455343253</v>
      </c>
      <c r="P745">
        <f>O745-'Flight Input'!$AE745</f>
        <v>-6.4029025446567467E-2</v>
      </c>
      <c r="R745">
        <f>IF('Flight Input'!$AZ745,R744+J745*'Flight Input'!$AQ745,0)</f>
        <v>5.1176592819086368E-2</v>
      </c>
      <c r="S745">
        <f>IF('Flight Input'!$AZ745,S744+R745*'Flight Input'!$AQ745,0)</f>
        <v>-0.68870233056038055</v>
      </c>
      <c r="T745">
        <f>IF('Flight Input'!$AZ745,S745*'Analysis raw'!$B$13+'Analysis raw'!$B$14,0)</f>
        <v>0.18297097455343253</v>
      </c>
      <c r="U745">
        <f>T745-'Flight Input'!$AE745</f>
        <v>-6.4029025446567467E-2</v>
      </c>
      <c r="W745">
        <f>IF('Flight Input'!$AZ745,W744+K745*'Flight Input'!$AQ745,0)</f>
        <v>5.1176592819086368E-2</v>
      </c>
      <c r="X745">
        <f>IF('Flight Input'!$AZ745,X744+W745*'Flight Input'!$AQ745,0)</f>
        <v>-0.68870233056038055</v>
      </c>
      <c r="Y745">
        <f>IF('Flight Input'!$AZ745,X745*'Analysis raw'!$B$19+'Analysis raw'!$B$20,0)</f>
        <v>0.18297097455343253</v>
      </c>
      <c r="Z745">
        <f>Y745-'Flight Input'!$AE745</f>
        <v>-6.4029025446567467E-2</v>
      </c>
      <c r="AB745">
        <f>IF('Flight Input'!$AZ745,INTEGRAL2(E745,$B745,AB744,'Analysis raw'!$B$24),0)</f>
        <v>-3.1527914833146715E-2</v>
      </c>
      <c r="AC745">
        <f>IF('Flight Input'!$AZ745,INTEGRAL2(AB745,$B745,AC744,'Analysis raw'!$B$25),0)</f>
        <v>-0.970553934325874</v>
      </c>
      <c r="AD745">
        <f>IF('Flight Input'!$AZ745,AC745*'Analysis raw'!$B$26+'Analysis raw'!$B$27,0)</f>
        <v>0.23895626889661536</v>
      </c>
      <c r="AE745">
        <f>AD745-'Flight Input'!$AE745</f>
        <v>-8.0437311033846326E-3</v>
      </c>
    </row>
    <row r="746" spans="1:31" x14ac:dyDescent="0.3">
      <c r="A746">
        <v>744</v>
      </c>
      <c r="B746">
        <f>'Flight Input'!T746</f>
        <v>15.85659800004214</v>
      </c>
      <c r="C746">
        <f>'Flight Input'!X746</f>
        <v>10.329321545199999</v>
      </c>
      <c r="E746">
        <f>C746-'Analysis raw'!$B$2</f>
        <v>0.48052992626570301</v>
      </c>
      <c r="F746">
        <f>IF('Flight Input'!$AS746,F745+E746*'Flight Input'!$AQ746,0)</f>
        <v>7.0715266929722159E-2</v>
      </c>
      <c r="G746">
        <f>IF('Flight Input'!$AZ746,G745+F746*'Flight Input'!$AQ746,0)</f>
        <v>-0.62798809351216778</v>
      </c>
      <c r="I746">
        <f>C746-'Analysis raw'!$B$3</f>
        <v>0.47118446472062203</v>
      </c>
      <c r="J746">
        <f>MEDIAN2(E746,'Analysis raw'!$B$12,2)</f>
        <v>0.48052992626570301</v>
      </c>
      <c r="K746">
        <f>AVERAGE2(E746,'Analysis raw'!$B$18,2)</f>
        <v>0.48052992626570301</v>
      </c>
      <c r="M746">
        <f>IF('Flight Input'!$AZ746,M745+E746*'Flight Input'!$AQ746,0)</f>
        <v>6.0104358331217168E-2</v>
      </c>
      <c r="N746">
        <f>IF('Flight Input'!$AZ746,N745+M746*'Flight Input'!$AQ746,0)</f>
        <v>-0.68758565168543884</v>
      </c>
      <c r="O746">
        <f>IF('Flight Input'!$AZ746,N746*'Analysis raw'!$B$4+'Analysis raw'!$B$5,0)</f>
        <v>0.18346231325840689</v>
      </c>
      <c r="P746">
        <f>O746-'Flight Input'!$AE746</f>
        <v>-6.3537686741593102E-2</v>
      </c>
      <c r="R746">
        <f>IF('Flight Input'!$AZ746,R745+J746*'Flight Input'!$AQ746,0)</f>
        <v>6.0104358331217168E-2</v>
      </c>
      <c r="S746">
        <f>IF('Flight Input'!$AZ746,S745+R746*'Flight Input'!$AQ746,0)</f>
        <v>-0.68758565168543884</v>
      </c>
      <c r="T746">
        <f>IF('Flight Input'!$AZ746,S746*'Analysis raw'!$B$13+'Analysis raw'!$B$14,0)</f>
        <v>0.18346231325840689</v>
      </c>
      <c r="U746">
        <f>T746-'Flight Input'!$AE746</f>
        <v>-6.3537686741593102E-2</v>
      </c>
      <c r="W746">
        <f>IF('Flight Input'!$AZ746,W745+K746*'Flight Input'!$AQ746,0)</f>
        <v>6.0104358331217168E-2</v>
      </c>
      <c r="X746">
        <f>IF('Flight Input'!$AZ746,X745+W746*'Flight Input'!$AQ746,0)</f>
        <v>-0.68758565168543884</v>
      </c>
      <c r="Y746">
        <f>IF('Flight Input'!$AZ746,X746*'Analysis raw'!$B$19+'Analysis raw'!$B$20,0)</f>
        <v>0.18346231325840689</v>
      </c>
      <c r="Z746">
        <f>Y746-'Flight Input'!$AE746</f>
        <v>-6.3537686741593102E-2</v>
      </c>
      <c r="AB746">
        <f>IF('Flight Input'!$AZ746,INTEGRAL2(E746,$B746,AB745,'Analysis raw'!$B$24),0)</f>
        <v>-2.7396452043004321E-2</v>
      </c>
      <c r="AC746">
        <f>IF('Flight Input'!$AZ746,INTEGRAL2(AB746,$B746,AC745,'Analysis raw'!$B$25),0)</f>
        <v>-0.97106293300906743</v>
      </c>
      <c r="AD746">
        <f>IF('Flight Input'!$AZ746,AC746*'Analysis raw'!$B$26+'Analysis raw'!$B$27,0)</f>
        <v>0.23873230947601026</v>
      </c>
      <c r="AE746">
        <f>AD746-'Flight Input'!$AE746</f>
        <v>-8.2676905239897347E-3</v>
      </c>
    </row>
    <row r="747" spans="1:31" x14ac:dyDescent="0.3">
      <c r="A747">
        <v>745</v>
      </c>
      <c r="B747">
        <f>'Flight Input'!T747</f>
        <v>15.880145999952219</v>
      </c>
      <c r="C747">
        <f>'Flight Input'!X747</f>
        <v>10.329350963800001</v>
      </c>
      <c r="E747">
        <f>C747-'Analysis raw'!$B$2</f>
        <v>0.48055934486570528</v>
      </c>
      <c r="F747">
        <f>IF('Flight Input'!$AS747,F746+E747*'Flight Input'!$AQ747,0)</f>
        <v>8.2031478339407382E-2</v>
      </c>
      <c r="G747">
        <f>IF('Flight Input'!$AZ747,G746+F747*'Flight Input'!$AQ747,0)</f>
        <v>-0.62605641626760777</v>
      </c>
      <c r="I747">
        <f>C747-'Analysis raw'!$B$3</f>
        <v>0.4712138833206243</v>
      </c>
      <c r="J747">
        <f>MEDIAN2(E747,'Analysis raw'!$B$12,2)</f>
        <v>0.48055934486570528</v>
      </c>
      <c r="K747">
        <f>AVERAGE2(E747,'Analysis raw'!$B$18,2)</f>
        <v>0.48055934486570528</v>
      </c>
      <c r="M747">
        <f>IF('Flight Input'!$AZ747,M746+E747*'Flight Input'!$AQ747,0)</f>
        <v>7.1420569740902384E-2</v>
      </c>
      <c r="N747">
        <f>IF('Flight Input'!$AZ747,N746+M747*'Flight Input'!$AQ747,0)</f>
        <v>-0.68590384011560224</v>
      </c>
      <c r="O747">
        <f>IF('Flight Input'!$AZ747,N747*'Analysis raw'!$B$4+'Analysis raw'!$B$5,0)</f>
        <v>0.18420231034913498</v>
      </c>
      <c r="P747">
        <f>O747-'Flight Input'!$AE747</f>
        <v>-6.3797689650865019E-2</v>
      </c>
      <c r="R747">
        <f>IF('Flight Input'!$AZ747,R746+J747*'Flight Input'!$AQ747,0)</f>
        <v>7.1420569740902384E-2</v>
      </c>
      <c r="S747">
        <f>IF('Flight Input'!$AZ747,S746+R747*'Flight Input'!$AQ747,0)</f>
        <v>-0.68590384011560224</v>
      </c>
      <c r="T747">
        <f>IF('Flight Input'!$AZ747,S747*'Analysis raw'!$B$13+'Analysis raw'!$B$14,0)</f>
        <v>0.18420231034913498</v>
      </c>
      <c r="U747">
        <f>T747-'Flight Input'!$AE747</f>
        <v>-6.3797689650865019E-2</v>
      </c>
      <c r="W747">
        <f>IF('Flight Input'!$AZ747,W746+K747*'Flight Input'!$AQ747,0)</f>
        <v>7.1420569740902384E-2</v>
      </c>
      <c r="X747">
        <f>IF('Flight Input'!$AZ747,X746+W747*'Flight Input'!$AQ747,0)</f>
        <v>-0.68590384011560224</v>
      </c>
      <c r="Y747">
        <f>IF('Flight Input'!$AZ747,X747*'Analysis raw'!$B$19+'Analysis raw'!$B$20,0)</f>
        <v>0.18420231034913498</v>
      </c>
      <c r="Z747">
        <f>Y747-'Flight Input'!$AE747</f>
        <v>-6.3797689650865019E-2</v>
      </c>
      <c r="AB747">
        <f>IF('Flight Input'!$AZ747,INTEGRAL2(E747,$B747,AB746,'Analysis raw'!$B$24),0)</f>
        <v>-1.6081025195951677E-2</v>
      </c>
      <c r="AC747">
        <f>IF('Flight Input'!$AZ747,INTEGRAL2(AB747,$B747,AC746,'Analysis raw'!$B$25),0)</f>
        <v>-0.97144160898893572</v>
      </c>
      <c r="AD747">
        <f>IF('Flight Input'!$AZ747,AC747*'Analysis raw'!$B$26+'Analysis raw'!$B$27,0)</f>
        <v>0.23856569204486822</v>
      </c>
      <c r="AE747">
        <f>AD747-'Flight Input'!$AE747</f>
        <v>-9.4343079551317821E-3</v>
      </c>
    </row>
    <row r="748" spans="1:31" x14ac:dyDescent="0.3">
      <c r="A748">
        <v>746</v>
      </c>
      <c r="B748">
        <f>'Flight Input'!T748</f>
        <v>15.900799000053667</v>
      </c>
      <c r="C748">
        <f>'Flight Input'!X748</f>
        <v>10.238516133200001</v>
      </c>
      <c r="E748">
        <f>C748-'Analysis raw'!$B$2</f>
        <v>0.38972451426570487</v>
      </c>
      <c r="F748">
        <f>IF('Flight Input'!$AS748,F747+E748*'Flight Input'!$AQ748,0)</f>
        <v>9.0080458772073407E-2</v>
      </c>
      <c r="G748">
        <f>IF('Flight Input'!$AZ748,G747+F748*'Flight Input'!$AQ748,0)</f>
        <v>-0.62419598454344971</v>
      </c>
      <c r="I748">
        <f>C748-'Analysis raw'!$B$3</f>
        <v>0.38037905272062389</v>
      </c>
      <c r="J748">
        <f>MEDIAN2(E748,'Analysis raw'!$B$12,2)</f>
        <v>0.38972451426570487</v>
      </c>
      <c r="K748">
        <f>AVERAGE2(E748,'Analysis raw'!$B$18,2)</f>
        <v>0.38972451426570487</v>
      </c>
      <c r="M748">
        <f>IF('Flight Input'!$AZ748,M747+E748*'Flight Input'!$AQ748,0)</f>
        <v>7.946955017356841E-2</v>
      </c>
      <c r="N748">
        <f>IF('Flight Input'!$AZ748,N747+M748*'Flight Input'!$AQ748,0)</f>
        <v>-0.68426255548780557</v>
      </c>
      <c r="O748">
        <f>IF('Flight Input'!$AZ748,N748*'Analysis raw'!$B$4+'Analysis raw'!$B$5,0)</f>
        <v>0.18492447558536551</v>
      </c>
      <c r="P748">
        <f>O748-'Flight Input'!$AE748</f>
        <v>-6.2075524414634486E-2</v>
      </c>
      <c r="R748">
        <f>IF('Flight Input'!$AZ748,R747+J748*'Flight Input'!$AQ748,0)</f>
        <v>7.946955017356841E-2</v>
      </c>
      <c r="S748">
        <f>IF('Flight Input'!$AZ748,S747+R748*'Flight Input'!$AQ748,0)</f>
        <v>-0.68426255548780557</v>
      </c>
      <c r="T748">
        <f>IF('Flight Input'!$AZ748,S748*'Analysis raw'!$B$13+'Analysis raw'!$B$14,0)</f>
        <v>0.18492447558536551</v>
      </c>
      <c r="U748">
        <f>T748-'Flight Input'!$AE748</f>
        <v>-6.2075524414634486E-2</v>
      </c>
      <c r="W748">
        <f>IF('Flight Input'!$AZ748,W747+K748*'Flight Input'!$AQ748,0)</f>
        <v>7.946955017356841E-2</v>
      </c>
      <c r="X748">
        <f>IF('Flight Input'!$AZ748,X747+W748*'Flight Input'!$AQ748,0)</f>
        <v>-0.68426255548780557</v>
      </c>
      <c r="Y748">
        <f>IF('Flight Input'!$AZ748,X748*'Analysis raw'!$B$19+'Analysis raw'!$B$20,0)</f>
        <v>0.18492447558536551</v>
      </c>
      <c r="Z748">
        <f>Y748-'Flight Input'!$AE748</f>
        <v>-6.2075524414634486E-2</v>
      </c>
      <c r="AB748">
        <f>IF('Flight Input'!$AZ748,INTEGRAL2(E748,$B748,AB747,'Analysis raw'!$B$24),0)</f>
        <v>-5.2700114830551764E-3</v>
      </c>
      <c r="AC748">
        <f>IF('Flight Input'!$AZ748,INTEGRAL2(AB748,$B748,AC747,'Analysis raw'!$B$25),0)</f>
        <v>-0.97155045053662992</v>
      </c>
      <c r="AD748">
        <f>IF('Flight Input'!$AZ748,AC748*'Analysis raw'!$B$26+'Analysis raw'!$B$27,0)</f>
        <v>0.23851780176388276</v>
      </c>
      <c r="AE748">
        <f>AD748-'Flight Input'!$AE748</f>
        <v>-8.4821982361172332E-3</v>
      </c>
    </row>
    <row r="749" spans="1:31" x14ac:dyDescent="0.3">
      <c r="A749">
        <v>747</v>
      </c>
      <c r="B749">
        <f>'Flight Input'!T749</f>
        <v>15.915092000039294</v>
      </c>
      <c r="C749">
        <f>'Flight Input'!X749</f>
        <v>10.0777532904</v>
      </c>
      <c r="E749">
        <f>C749-'Analysis raw'!$B$2</f>
        <v>0.22896167146570434</v>
      </c>
      <c r="F749">
        <f>IF('Flight Input'!$AS749,F748+E749*'Flight Input'!$AQ749,0)</f>
        <v>9.335300793904204E-2</v>
      </c>
      <c r="G749">
        <f>IF('Flight Input'!$AZ749,G748+F749*'Flight Input'!$AQ749,0)</f>
        <v>-0.62286169000231872</v>
      </c>
      <c r="I749">
        <f>C749-'Analysis raw'!$B$3</f>
        <v>0.21961620992062336</v>
      </c>
      <c r="J749">
        <f>MEDIAN2(E749,'Analysis raw'!$B$12,2)</f>
        <v>0.22896167146570434</v>
      </c>
      <c r="K749">
        <f>AVERAGE2(E749,'Analysis raw'!$B$18,2)</f>
        <v>0.22896167146570434</v>
      </c>
      <c r="M749">
        <f>IF('Flight Input'!$AZ749,M748+E749*'Flight Input'!$AQ749,0)</f>
        <v>8.2742099340537043E-2</v>
      </c>
      <c r="N749">
        <f>IF('Flight Input'!$AZ749,N748+M749*'Flight Input'!$AQ749,0)</f>
        <v>-0.68307992266312045</v>
      </c>
      <c r="O749">
        <f>IF('Flight Input'!$AZ749,N749*'Analysis raw'!$B$4+'Analysis raw'!$B$5,0)</f>
        <v>0.18544483402822698</v>
      </c>
      <c r="P749">
        <f>O749-'Flight Input'!$AE749</f>
        <v>-6.2555165971773019E-2</v>
      </c>
      <c r="R749">
        <f>IF('Flight Input'!$AZ749,R748+J749*'Flight Input'!$AQ749,0)</f>
        <v>8.2742099340537043E-2</v>
      </c>
      <c r="S749">
        <f>IF('Flight Input'!$AZ749,S748+R749*'Flight Input'!$AQ749,0)</f>
        <v>-0.68307992266312045</v>
      </c>
      <c r="T749">
        <f>IF('Flight Input'!$AZ749,S749*'Analysis raw'!$B$13+'Analysis raw'!$B$14,0)</f>
        <v>0.18544483402822698</v>
      </c>
      <c r="U749">
        <f>T749-'Flight Input'!$AE749</f>
        <v>-6.2555165971773019E-2</v>
      </c>
      <c r="W749">
        <f>IF('Flight Input'!$AZ749,W748+K749*'Flight Input'!$AQ749,0)</f>
        <v>8.2742099340537043E-2</v>
      </c>
      <c r="X749">
        <f>IF('Flight Input'!$AZ749,X748+W749*'Flight Input'!$AQ749,0)</f>
        <v>-0.68307992266312045</v>
      </c>
      <c r="Y749">
        <f>IF('Flight Input'!$AZ749,X749*'Analysis raw'!$B$19+'Analysis raw'!$B$20,0)</f>
        <v>0.18544483402822698</v>
      </c>
      <c r="Z749">
        <f>Y749-'Flight Input'!$AE749</f>
        <v>-6.2555165971773019E-2</v>
      </c>
      <c r="AB749">
        <f>IF('Flight Input'!$AZ749,INTEGRAL2(E749,$B749,AB748,'Analysis raw'!$B$24),0)</f>
        <v>5.0660698590984186E-3</v>
      </c>
      <c r="AC749">
        <f>IF('Flight Input'!$AZ749,INTEGRAL2(AB749,$B749,AC748,'Analysis raw'!$B$25),0)</f>
        <v>-0.97147804120020664</v>
      </c>
      <c r="AD749">
        <f>IF('Flight Input'!$AZ749,AC749*'Analysis raw'!$B$26+'Analysis raw'!$B$27,0)</f>
        <v>0.23854966187190901</v>
      </c>
      <c r="AE749">
        <f>AD749-'Flight Input'!$AE749</f>
        <v>-9.4503381280909848E-3</v>
      </c>
    </row>
    <row r="750" spans="1:31" x14ac:dyDescent="0.3">
      <c r="A750">
        <v>748</v>
      </c>
      <c r="B750">
        <f>'Flight Input'!T750</f>
        <v>15.942188999964856</v>
      </c>
      <c r="C750">
        <f>'Flight Input'!X750</f>
        <v>10.039626784799999</v>
      </c>
      <c r="E750">
        <f>C750-'Analysis raw'!$B$2</f>
        <v>0.19083516586570326</v>
      </c>
      <c r="F750">
        <f>IF('Flight Input'!$AS750,F749+E750*'Flight Input'!$AQ750,0)</f>
        <v>9.8524068414299476E-2</v>
      </c>
      <c r="G750">
        <f>IF('Flight Input'!$AZ750,G749+F750*'Flight Input'!$AQ750,0)</f>
        <v>-0.62019198332783043</v>
      </c>
      <c r="I750">
        <f>C750-'Analysis raw'!$B$3</f>
        <v>0.18148970432062228</v>
      </c>
      <c r="J750">
        <f>MEDIAN2(E750,'Analysis raw'!$B$12,2)</f>
        <v>0.19083516586570326</v>
      </c>
      <c r="K750">
        <f>AVERAGE2(E750,'Analysis raw'!$B$18,2)</f>
        <v>0.19083516586570326</v>
      </c>
      <c r="M750">
        <f>IF('Flight Input'!$AZ750,M749+E750*'Flight Input'!$AQ750,0)</f>
        <v>8.7913159815794478E-2</v>
      </c>
      <c r="N750">
        <f>IF('Flight Input'!$AZ750,N749+M750*'Flight Input'!$AQ750,0)</f>
        <v>-0.68069773977813597</v>
      </c>
      <c r="O750">
        <f>IF('Flight Input'!$AZ750,N750*'Analysis raw'!$B$4+'Analysis raw'!$B$5,0)</f>
        <v>0.18649299449762013</v>
      </c>
      <c r="P750">
        <f>O750-'Flight Input'!$AE750</f>
        <v>-6.1507005502379863E-2</v>
      </c>
      <c r="R750">
        <f>IF('Flight Input'!$AZ750,R749+J750*'Flight Input'!$AQ750,0)</f>
        <v>8.7913159815794478E-2</v>
      </c>
      <c r="S750">
        <f>IF('Flight Input'!$AZ750,S749+R750*'Flight Input'!$AQ750,0)</f>
        <v>-0.68069773977813597</v>
      </c>
      <c r="T750">
        <f>IF('Flight Input'!$AZ750,S750*'Analysis raw'!$B$13+'Analysis raw'!$B$14,0)</f>
        <v>0.18649299449762013</v>
      </c>
      <c r="U750">
        <f>T750-'Flight Input'!$AE750</f>
        <v>-6.1507005502379863E-2</v>
      </c>
      <c r="W750">
        <f>IF('Flight Input'!$AZ750,W749+K750*'Flight Input'!$AQ750,0)</f>
        <v>8.7913159815794478E-2</v>
      </c>
      <c r="X750">
        <f>IF('Flight Input'!$AZ750,X749+W750*'Flight Input'!$AQ750,0)</f>
        <v>-0.68069773977813597</v>
      </c>
      <c r="Y750">
        <f>IF('Flight Input'!$AZ750,X750*'Analysis raw'!$B$19+'Analysis raw'!$B$20,0)</f>
        <v>0.18649299449762013</v>
      </c>
      <c r="Z750">
        <f>Y750-'Flight Input'!$AE750</f>
        <v>-6.1507005502379863E-2</v>
      </c>
      <c r="AB750">
        <f>IF('Flight Input'!$AZ750,INTEGRAL2(E750,$B750,AB749,'Analysis raw'!$B$24),0)</f>
        <v>1.1120750129262157E-2</v>
      </c>
      <c r="AC750">
        <f>IF('Flight Input'!$AZ750,INTEGRAL2(AB750,$B750,AC749,'Analysis raw'!$B$25),0)</f>
        <v>-0.97117670223478181</v>
      </c>
      <c r="AD750">
        <f>IF('Flight Input'!$AZ750,AC750*'Analysis raw'!$B$26+'Analysis raw'!$B$27,0)</f>
        <v>0.23868225101669593</v>
      </c>
      <c r="AE750">
        <f>AD750-'Flight Input'!$AE750</f>
        <v>-9.3177489833040639E-3</v>
      </c>
    </row>
    <row r="751" spans="1:31" x14ac:dyDescent="0.3">
      <c r="A751">
        <v>749</v>
      </c>
      <c r="B751">
        <f>'Flight Input'!T751</f>
        <v>15.957364000030793</v>
      </c>
      <c r="C751">
        <f>'Flight Input'!X751</f>
        <v>10.176050639200001</v>
      </c>
      <c r="E751">
        <f>C751-'Analysis raw'!$B$2</f>
        <v>0.3272590202657053</v>
      </c>
      <c r="F751">
        <f>IF('Flight Input'!$AS751,F750+E751*'Flight Input'!$AQ751,0)</f>
        <v>0.10349022406841024</v>
      </c>
      <c r="G751">
        <f>IF('Flight Input'!$AZ751,G750+F751*'Flight Input'!$AQ751,0)</f>
        <v>-0.61862151917076835</v>
      </c>
      <c r="I751">
        <f>C751-'Analysis raw'!$B$3</f>
        <v>0.31791355872062432</v>
      </c>
      <c r="J751">
        <f>MEDIAN2(E751,'Analysis raw'!$B$12,2)</f>
        <v>0.3272590202657053</v>
      </c>
      <c r="K751">
        <f>AVERAGE2(E751,'Analysis raw'!$B$18,2)</f>
        <v>0.3272590202657053</v>
      </c>
      <c r="M751">
        <f>IF('Flight Input'!$AZ751,M750+E751*'Flight Input'!$AQ751,0)</f>
        <v>9.2879315469905244E-2</v>
      </c>
      <c r="N751">
        <f>IF('Flight Input'!$AZ751,N750+M751*'Flight Input'!$AQ751,0)</f>
        <v>-0.67928829615975594</v>
      </c>
      <c r="O751">
        <f>IF('Flight Input'!$AZ751,N751*'Analysis raw'!$B$4+'Analysis raw'!$B$5,0)</f>
        <v>0.18711314968970738</v>
      </c>
      <c r="P751">
        <f>O751-'Flight Input'!$AE751</f>
        <v>-6.1886850310292618E-2</v>
      </c>
      <c r="R751">
        <f>IF('Flight Input'!$AZ751,R750+J751*'Flight Input'!$AQ751,0)</f>
        <v>9.2879315469905244E-2</v>
      </c>
      <c r="S751">
        <f>IF('Flight Input'!$AZ751,S750+R751*'Flight Input'!$AQ751,0)</f>
        <v>-0.67928829615975594</v>
      </c>
      <c r="T751">
        <f>IF('Flight Input'!$AZ751,S751*'Analysis raw'!$B$13+'Analysis raw'!$B$14,0)</f>
        <v>0.18711314968970738</v>
      </c>
      <c r="U751">
        <f>T751-'Flight Input'!$AE751</f>
        <v>-6.1886850310292618E-2</v>
      </c>
      <c r="W751">
        <f>IF('Flight Input'!$AZ751,W750+K751*'Flight Input'!$AQ751,0)</f>
        <v>9.2879315469905244E-2</v>
      </c>
      <c r="X751">
        <f>IF('Flight Input'!$AZ751,X750+W751*'Flight Input'!$AQ751,0)</f>
        <v>-0.67928829615975594</v>
      </c>
      <c r="Y751">
        <f>IF('Flight Input'!$AZ751,X751*'Analysis raw'!$B$19+'Analysis raw'!$B$20,0)</f>
        <v>0.18711314968970738</v>
      </c>
      <c r="Z751">
        <f>Y751-'Flight Input'!$AE751</f>
        <v>-6.1886850310292618E-2</v>
      </c>
      <c r="AB751">
        <f>IF('Flight Input'!$AZ751,INTEGRAL2(E751,$B751,AB750,'Analysis raw'!$B$24),0)</f>
        <v>1.0441160795502464E-2</v>
      </c>
      <c r="AC751">
        <f>IF('Flight Input'!$AZ751,INTEGRAL2(AB751,$B751,AC750,'Analysis raw'!$B$25),0)</f>
        <v>-0.97101825761902161</v>
      </c>
      <c r="AD751">
        <f>IF('Flight Input'!$AZ751,AC751*'Analysis raw'!$B$26+'Analysis raw'!$B$27,0)</f>
        <v>0.23875196664763043</v>
      </c>
      <c r="AE751">
        <f>AD751-'Flight Input'!$AE751</f>
        <v>-1.0248033352369568E-2</v>
      </c>
    </row>
    <row r="752" spans="1:31" x14ac:dyDescent="0.3">
      <c r="A752">
        <v>750</v>
      </c>
      <c r="B752">
        <f>'Flight Input'!T752</f>
        <v>15.976502000004984</v>
      </c>
      <c r="C752">
        <f>'Flight Input'!X752</f>
        <v>10.2511171002</v>
      </c>
      <c r="E752">
        <f>C752-'Analysis raw'!$B$2</f>
        <v>0.402325481265704</v>
      </c>
      <c r="F752">
        <f>IF('Flight Input'!$AS752,F751+E752*'Flight Input'!$AQ752,0)</f>
        <v>0.11118992911848974</v>
      </c>
      <c r="G752">
        <f>IF('Flight Input'!$AZ752,G751+F752*'Flight Input'!$AQ752,0)</f>
        <v>-0.61649356631016838</v>
      </c>
      <c r="I752">
        <f>C752-'Analysis raw'!$B$3</f>
        <v>0.39298001972062302</v>
      </c>
      <c r="J752">
        <f>MEDIAN2(E752,'Analysis raw'!$B$12,2)</f>
        <v>0.402325481265704</v>
      </c>
      <c r="K752">
        <f>AVERAGE2(E752,'Analysis raw'!$B$18,2)</f>
        <v>0.402325481265704</v>
      </c>
      <c r="M752">
        <f>IF('Flight Input'!$AZ752,M751+E752*'Flight Input'!$AQ752,0)</f>
        <v>0.10057902051998474</v>
      </c>
      <c r="N752">
        <f>IF('Flight Input'!$AZ752,N751+M752*'Flight Input'!$AQ752,0)</f>
        <v>-0.67736341486764029</v>
      </c>
      <c r="O752">
        <f>IF('Flight Input'!$AZ752,N752*'Analysis raw'!$B$4+'Analysis raw'!$B$5,0)</f>
        <v>0.18796009745823827</v>
      </c>
      <c r="P752">
        <f>O752-'Flight Input'!$AE752</f>
        <v>-6.2039902541761727E-2</v>
      </c>
      <c r="R752">
        <f>IF('Flight Input'!$AZ752,R751+J752*'Flight Input'!$AQ752,0)</f>
        <v>0.10057902051998474</v>
      </c>
      <c r="S752">
        <f>IF('Flight Input'!$AZ752,S751+R752*'Flight Input'!$AQ752,0)</f>
        <v>-0.67736341486764029</v>
      </c>
      <c r="T752">
        <f>IF('Flight Input'!$AZ752,S752*'Analysis raw'!$B$13+'Analysis raw'!$B$14,0)</f>
        <v>0.18796009745823827</v>
      </c>
      <c r="U752">
        <f>T752-'Flight Input'!$AE752</f>
        <v>-6.2039902541761727E-2</v>
      </c>
      <c r="W752">
        <f>IF('Flight Input'!$AZ752,W751+K752*'Flight Input'!$AQ752,0)</f>
        <v>0.10057902051998474</v>
      </c>
      <c r="X752">
        <f>IF('Flight Input'!$AZ752,X751+W752*'Flight Input'!$AQ752,0)</f>
        <v>-0.67736341486764029</v>
      </c>
      <c r="Y752">
        <f>IF('Flight Input'!$AZ752,X752*'Analysis raw'!$B$19+'Analysis raw'!$B$20,0)</f>
        <v>0.18796009745823827</v>
      </c>
      <c r="Z752">
        <f>Y752-'Flight Input'!$AE752</f>
        <v>-6.2039902541761727E-2</v>
      </c>
      <c r="AB752">
        <f>IF('Flight Input'!$AZ752,INTEGRAL2(E752,$B752,AB751,'Analysis raw'!$B$24),0)</f>
        <v>1.5677612758970363E-2</v>
      </c>
      <c r="AC752">
        <f>IF('Flight Input'!$AZ752,INTEGRAL2(AB752,$B752,AC751,'Analysis raw'!$B$25),0)</f>
        <v>-0.9707182194664451</v>
      </c>
      <c r="AD752">
        <f>IF('Flight Input'!$AZ752,AC752*'Analysis raw'!$B$26+'Analysis raw'!$B$27,0)</f>
        <v>0.23888398343476408</v>
      </c>
      <c r="AE752">
        <f>AD752-'Flight Input'!$AE752</f>
        <v>-1.111601656523592E-2</v>
      </c>
    </row>
    <row r="753" spans="1:31" x14ac:dyDescent="0.3">
      <c r="A753">
        <v>751</v>
      </c>
      <c r="B753">
        <f>'Flight Input'!T753</f>
        <v>15.992379999952391</v>
      </c>
      <c r="C753">
        <f>'Flight Input'!X753</f>
        <v>10.282918606799999</v>
      </c>
      <c r="E753">
        <f>C753-'Analysis raw'!$B$2</f>
        <v>0.43412698786570303</v>
      </c>
      <c r="F753">
        <f>IF('Flight Input'!$AS753,F752+E753*'Flight Input'!$AQ753,0)</f>
        <v>0.11808299740898905</v>
      </c>
      <c r="G753">
        <f>IF('Flight Input'!$AZ753,G752+F753*'Flight Input'!$AQ753,0)</f>
        <v>-0.61461864448351888</v>
      </c>
      <c r="I753">
        <f>C753-'Analysis raw'!$B$3</f>
        <v>0.42478152632062205</v>
      </c>
      <c r="J753">
        <f>MEDIAN2(E753,'Analysis raw'!$B$12,2)</f>
        <v>0.43412698786570303</v>
      </c>
      <c r="K753">
        <f>AVERAGE2(E753,'Analysis raw'!$B$18,2)</f>
        <v>0.43412698786570303</v>
      </c>
      <c r="M753">
        <f>IF('Flight Input'!$AZ753,M752+E753*'Flight Input'!$AQ753,0)</f>
        <v>0.10747208881048405</v>
      </c>
      <c r="N753">
        <f>IF('Flight Input'!$AZ753,N752+M753*'Flight Input'!$AQ753,0)</f>
        <v>-0.67565697304715977</v>
      </c>
      <c r="O753">
        <f>IF('Flight Input'!$AZ753,N753*'Analysis raw'!$B$4+'Analysis raw'!$B$5,0)</f>
        <v>0.1887109318592497</v>
      </c>
      <c r="P753">
        <f>O753-'Flight Input'!$AE753</f>
        <v>-6.1289068140750302E-2</v>
      </c>
      <c r="R753">
        <f>IF('Flight Input'!$AZ753,R752+J753*'Flight Input'!$AQ753,0)</f>
        <v>0.10747208881048405</v>
      </c>
      <c r="S753">
        <f>IF('Flight Input'!$AZ753,S752+R753*'Flight Input'!$AQ753,0)</f>
        <v>-0.67565697304715977</v>
      </c>
      <c r="T753">
        <f>IF('Flight Input'!$AZ753,S753*'Analysis raw'!$B$13+'Analysis raw'!$B$14,0)</f>
        <v>0.1887109318592497</v>
      </c>
      <c r="U753">
        <f>T753-'Flight Input'!$AE753</f>
        <v>-6.1289068140750302E-2</v>
      </c>
      <c r="W753">
        <f>IF('Flight Input'!$AZ753,W752+K753*'Flight Input'!$AQ753,0)</f>
        <v>0.10747208881048405</v>
      </c>
      <c r="X753">
        <f>IF('Flight Input'!$AZ753,X752+W753*'Flight Input'!$AQ753,0)</f>
        <v>-0.67565697304715977</v>
      </c>
      <c r="Y753">
        <f>IF('Flight Input'!$AZ753,X753*'Analysis raw'!$B$19+'Analysis raw'!$B$20,0)</f>
        <v>0.1887109318592497</v>
      </c>
      <c r="Z753">
        <f>Y753-'Flight Input'!$AE753</f>
        <v>-6.1289068140750302E-2</v>
      </c>
      <c r="AB753">
        <f>IF('Flight Input'!$AZ753,INTEGRAL2(E753,$B753,AB752,'Analysis raw'!$B$24),0)</f>
        <v>2.1312881187336426E-2</v>
      </c>
      <c r="AC753">
        <f>IF('Flight Input'!$AZ753,INTEGRAL2(AB753,$B753,AC752,'Analysis raw'!$B$25),0)</f>
        <v>-0.97037981354007352</v>
      </c>
      <c r="AD753">
        <f>IF('Flight Input'!$AZ753,AC753*'Analysis raw'!$B$26+'Analysis raw'!$B$27,0)</f>
        <v>0.23903288204236756</v>
      </c>
      <c r="AE753">
        <f>AD753-'Flight Input'!$AE753</f>
        <v>-1.0967117957632444E-2</v>
      </c>
    </row>
    <row r="754" spans="1:31" x14ac:dyDescent="0.3">
      <c r="A754">
        <v>752</v>
      </c>
      <c r="B754">
        <f>'Flight Input'!T754</f>
        <v>16.019227999961004</v>
      </c>
      <c r="C754">
        <f>'Flight Input'!X754</f>
        <v>9.8802760348000014</v>
      </c>
      <c r="E754">
        <f>C754-'Analysis raw'!$B$2</f>
        <v>3.1484415865705273E-2</v>
      </c>
      <c r="F754">
        <f>IF('Flight Input'!$AS754,F753+E754*'Flight Input'!$AQ754,0)</f>
        <v>0.11892829100642267</v>
      </c>
      <c r="G754">
        <f>IF('Flight Input'!$AZ754,G753+F754*'Flight Input'!$AQ754,0)</f>
        <v>-0.61142565772555413</v>
      </c>
      <c r="I754">
        <f>C754-'Analysis raw'!$B$3</f>
        <v>2.2138954320624293E-2</v>
      </c>
      <c r="J754">
        <f>MEDIAN2(E754,'Analysis raw'!$B$12,2)</f>
        <v>3.1484415865705273E-2</v>
      </c>
      <c r="K754">
        <f>AVERAGE2(E754,'Analysis raw'!$B$18,2)</f>
        <v>3.1484415865705273E-2</v>
      </c>
      <c r="M754">
        <f>IF('Flight Input'!$AZ754,M753+E754*'Flight Input'!$AQ754,0)</f>
        <v>0.10831738240791768</v>
      </c>
      <c r="N754">
        <f>IF('Flight Input'!$AZ754,N753+M754*'Flight Input'!$AQ754,0)</f>
        <v>-0.6727488679633391</v>
      </c>
      <c r="O754">
        <f>IF('Flight Input'!$AZ754,N754*'Analysis raw'!$B$4+'Analysis raw'!$B$5,0)</f>
        <v>0.18999049809613078</v>
      </c>
      <c r="P754">
        <f>O754-'Flight Input'!$AE754</f>
        <v>-5.8009501903869221E-2</v>
      </c>
      <c r="R754">
        <f>IF('Flight Input'!$AZ754,R753+J754*'Flight Input'!$AQ754,0)</f>
        <v>0.10831738240791768</v>
      </c>
      <c r="S754">
        <f>IF('Flight Input'!$AZ754,S753+R754*'Flight Input'!$AQ754,0)</f>
        <v>-0.6727488679633391</v>
      </c>
      <c r="T754">
        <f>IF('Flight Input'!$AZ754,S754*'Analysis raw'!$B$13+'Analysis raw'!$B$14,0)</f>
        <v>0.18999049809613078</v>
      </c>
      <c r="U754">
        <f>T754-'Flight Input'!$AE754</f>
        <v>-5.8009501903869221E-2</v>
      </c>
      <c r="W754">
        <f>IF('Flight Input'!$AZ754,W753+K754*'Flight Input'!$AQ754,0)</f>
        <v>0.10831738240791768</v>
      </c>
      <c r="X754">
        <f>IF('Flight Input'!$AZ754,X753+W754*'Flight Input'!$AQ754,0)</f>
        <v>-0.6727488679633391</v>
      </c>
      <c r="Y754">
        <f>IF('Flight Input'!$AZ754,X754*'Analysis raw'!$B$19+'Analysis raw'!$B$20,0)</f>
        <v>0.18999049809613078</v>
      </c>
      <c r="Z754">
        <f>Y754-'Flight Input'!$AE754</f>
        <v>-5.8009501903869221E-2</v>
      </c>
      <c r="AB754">
        <f>IF('Flight Input'!$AZ754,INTEGRAL2(E754,$B754,AB753,'Analysis raw'!$B$24),0)</f>
        <v>3.1576363667922651E-2</v>
      </c>
      <c r="AC754">
        <f>IF('Flight Input'!$AZ754,INTEGRAL2(AB754,$B754,AC753,'Analysis raw'!$B$25),0)</f>
        <v>-0.96953205132804521</v>
      </c>
      <c r="AD754">
        <f>IF('Flight Input'!$AZ754,AC754*'Analysis raw'!$B$26+'Analysis raw'!$B$27,0)</f>
        <v>0.23940589741566004</v>
      </c>
      <c r="AE754">
        <f>AD754-'Flight Input'!$AE754</f>
        <v>-8.5941025843399577E-3</v>
      </c>
    </row>
    <row r="755" spans="1:31" x14ac:dyDescent="0.3">
      <c r="A755">
        <v>753</v>
      </c>
      <c r="B755">
        <f>'Flight Input'!T755</f>
        <v>16.036949999979697</v>
      </c>
      <c r="C755">
        <f>'Flight Input'!X755</f>
        <v>10.145504326200001</v>
      </c>
      <c r="E755">
        <f>C755-'Analysis raw'!$B$2</f>
        <v>0.29671270726570498</v>
      </c>
      <c r="F755">
        <f>IF('Flight Input'!$AS755,F754+E755*'Flight Input'!$AQ755,0)</f>
        <v>0.1241866336101321</v>
      </c>
      <c r="G755">
        <f>IF('Flight Input'!$AZ755,G754+F755*'Flight Input'!$AQ755,0)</f>
        <v>-0.60922482220239393</v>
      </c>
      <c r="I755">
        <f>C755-'Analysis raw'!$B$3</f>
        <v>0.287367245720624</v>
      </c>
      <c r="J755">
        <f>MEDIAN2(E755,'Analysis raw'!$B$12,2)</f>
        <v>0.29671270726570498</v>
      </c>
      <c r="K755">
        <f>AVERAGE2(E755,'Analysis raw'!$B$18,2)</f>
        <v>0.29671270726570498</v>
      </c>
      <c r="M755">
        <f>IF('Flight Input'!$AZ755,M754+E755*'Flight Input'!$AQ755,0)</f>
        <v>0.1135757250116271</v>
      </c>
      <c r="N755">
        <f>IF('Flight Input'!$AZ755,N754+M755*'Flight Input'!$AQ755,0)</f>
        <v>-0.67073607896255993</v>
      </c>
      <c r="O755">
        <f>IF('Flight Input'!$AZ755,N755*'Analysis raw'!$B$4+'Analysis raw'!$B$5,0)</f>
        <v>0.19087612525647363</v>
      </c>
      <c r="P755">
        <f>O755-'Flight Input'!$AE755</f>
        <v>-5.7123874743526371E-2</v>
      </c>
      <c r="R755">
        <f>IF('Flight Input'!$AZ755,R754+J755*'Flight Input'!$AQ755,0)</f>
        <v>0.1135757250116271</v>
      </c>
      <c r="S755">
        <f>IF('Flight Input'!$AZ755,S754+R755*'Flight Input'!$AQ755,0)</f>
        <v>-0.67073607896255993</v>
      </c>
      <c r="T755">
        <f>IF('Flight Input'!$AZ755,S755*'Analysis raw'!$B$13+'Analysis raw'!$B$14,0)</f>
        <v>0.19087612525647363</v>
      </c>
      <c r="U755">
        <f>T755-'Flight Input'!$AE755</f>
        <v>-5.7123874743526371E-2</v>
      </c>
      <c r="W755">
        <f>IF('Flight Input'!$AZ755,W754+K755*'Flight Input'!$AQ755,0)</f>
        <v>0.1135757250116271</v>
      </c>
      <c r="X755">
        <f>IF('Flight Input'!$AZ755,X754+W755*'Flight Input'!$AQ755,0)</f>
        <v>-0.67073607896255993</v>
      </c>
      <c r="Y755">
        <f>IF('Flight Input'!$AZ755,X755*'Analysis raw'!$B$19+'Analysis raw'!$B$20,0)</f>
        <v>0.19087612525647363</v>
      </c>
      <c r="Z755">
        <f>Y755-'Flight Input'!$AE755</f>
        <v>-5.7123874743526371E-2</v>
      </c>
      <c r="AB755">
        <f>IF('Flight Input'!$AZ755,INTEGRAL2(E755,$B755,AB754,'Analysis raw'!$B$24),0)</f>
        <v>2.7436028536415642E-2</v>
      </c>
      <c r="AC755">
        <f>IF('Flight Input'!$AZ755,INTEGRAL2(AB755,$B755,AC754,'Analysis raw'!$B$25),0)</f>
        <v>-0.96904583002980993</v>
      </c>
      <c r="AD755">
        <f>IF('Flight Input'!$AZ755,AC755*'Analysis raw'!$B$26+'Analysis raw'!$B$27,0)</f>
        <v>0.23961983478688353</v>
      </c>
      <c r="AE755">
        <f>AD755-'Flight Input'!$AE755</f>
        <v>-8.3801652131164639E-3</v>
      </c>
    </row>
    <row r="756" spans="1:31" x14ac:dyDescent="0.3">
      <c r="A756">
        <v>754</v>
      </c>
      <c r="B756">
        <f>'Flight Input'!T756</f>
        <v>16.056478000013158</v>
      </c>
      <c r="C756">
        <f>'Flight Input'!X756</f>
        <v>10.5913726278</v>
      </c>
      <c r="E756">
        <f>C756-'Analysis raw'!$B$2</f>
        <v>0.74258100886570411</v>
      </c>
      <c r="F756">
        <f>IF('Flight Input'!$AS756,F755+E756*'Flight Input'!$AQ756,0)</f>
        <v>0.13868775557610874</v>
      </c>
      <c r="G756">
        <f>IF('Flight Input'!$AZ756,G755+F756*'Flight Input'!$AQ756,0)</f>
        <v>-0.60651652770686315</v>
      </c>
      <c r="I756">
        <f>C756-'Analysis raw'!$B$3</f>
        <v>0.73323554732062313</v>
      </c>
      <c r="J756">
        <f>MEDIAN2(E756,'Analysis raw'!$B$12,2)</f>
        <v>0.74258100886570411</v>
      </c>
      <c r="K756">
        <f>AVERAGE2(E756,'Analysis raw'!$B$18,2)</f>
        <v>0.74258100886570411</v>
      </c>
      <c r="M756">
        <f>IF('Flight Input'!$AZ756,M755+E756*'Flight Input'!$AQ756,0)</f>
        <v>0.12807684697760374</v>
      </c>
      <c r="N756">
        <f>IF('Flight Input'!$AZ756,N755+M756*'Flight Input'!$AQ756,0)</f>
        <v>-0.66823499429049582</v>
      </c>
      <c r="O756">
        <f>IF('Flight Input'!$AZ756,N756*'Analysis raw'!$B$4+'Analysis raw'!$B$5,0)</f>
        <v>0.19197660251218185</v>
      </c>
      <c r="P756">
        <f>O756-'Flight Input'!$AE756</f>
        <v>-5.702339748781815E-2</v>
      </c>
      <c r="R756">
        <f>IF('Flight Input'!$AZ756,R755+J756*'Flight Input'!$AQ756,0)</f>
        <v>0.12807684697760374</v>
      </c>
      <c r="S756">
        <f>IF('Flight Input'!$AZ756,S755+R756*'Flight Input'!$AQ756,0)</f>
        <v>-0.66823499429049582</v>
      </c>
      <c r="T756">
        <f>IF('Flight Input'!$AZ756,S756*'Analysis raw'!$B$13+'Analysis raw'!$B$14,0)</f>
        <v>0.19197660251218185</v>
      </c>
      <c r="U756">
        <f>T756-'Flight Input'!$AE756</f>
        <v>-5.702339748781815E-2</v>
      </c>
      <c r="W756">
        <f>IF('Flight Input'!$AZ756,W755+K756*'Flight Input'!$AQ756,0)</f>
        <v>0.12807684697760374</v>
      </c>
      <c r="X756">
        <f>IF('Flight Input'!$AZ756,X755+W756*'Flight Input'!$AQ756,0)</f>
        <v>-0.66823499429049582</v>
      </c>
      <c r="Y756">
        <f>IF('Flight Input'!$AZ756,X756*'Analysis raw'!$B$19+'Analysis raw'!$B$20,0)</f>
        <v>0.19197660251218185</v>
      </c>
      <c r="Z756">
        <f>Y756-'Flight Input'!$AE756</f>
        <v>-5.702339748781815E-2</v>
      </c>
      <c r="AB756">
        <f>IF('Flight Input'!$AZ756,INTEGRAL2(E756,$B756,AB755,'Analysis raw'!$B$24),0)</f>
        <v>2.7598493552114738E-2</v>
      </c>
      <c r="AC756">
        <f>IF('Flight Input'!$AZ756,INTEGRAL2(AB756,$B756,AC755,'Analysis raw'!$B$25),0)</f>
        <v>-0.96850688664680074</v>
      </c>
      <c r="AD756">
        <f>IF('Flight Input'!$AZ756,AC756*'Analysis raw'!$B$26+'Analysis raw'!$B$27,0)</f>
        <v>0.23985696987540761</v>
      </c>
      <c r="AE756">
        <f>AD756-'Flight Input'!$AE756</f>
        <v>-9.1430301245923884E-3</v>
      </c>
    </row>
    <row r="757" spans="1:31" x14ac:dyDescent="0.3">
      <c r="A757">
        <v>755</v>
      </c>
      <c r="B757">
        <f>'Flight Input'!T757</f>
        <v>16.076236000051722</v>
      </c>
      <c r="C757">
        <f>'Flight Input'!X757</f>
        <v>10.579762087000001</v>
      </c>
      <c r="E757">
        <f>C757-'Analysis raw'!$B$2</f>
        <v>0.73097046806570454</v>
      </c>
      <c r="F757">
        <f>IF('Flight Input'!$AS757,F756+E757*'Flight Input'!$AQ757,0)</f>
        <v>0.15313027011234023</v>
      </c>
      <c r="G757">
        <f>IF('Flight Input'!$AZ757,G756+F757*'Flight Input'!$AQ757,0)</f>
        <v>-0.60349097982407818</v>
      </c>
      <c r="I757">
        <f>C757-'Analysis raw'!$B$3</f>
        <v>0.72162500652062356</v>
      </c>
      <c r="J757">
        <f>MEDIAN2(E757,'Analysis raw'!$B$12,2)</f>
        <v>0.73097046806570454</v>
      </c>
      <c r="K757">
        <f>AVERAGE2(E757,'Analysis raw'!$B$18,2)</f>
        <v>0.73097046806570454</v>
      </c>
      <c r="M757">
        <f>IF('Flight Input'!$AZ757,M756+E757*'Flight Input'!$AQ757,0)</f>
        <v>0.14251936151383524</v>
      </c>
      <c r="N757">
        <f>IF('Flight Input'!$AZ757,N756+M757*'Flight Input'!$AQ757,0)</f>
        <v>-0.66541909674020927</v>
      </c>
      <c r="O757">
        <f>IF('Flight Input'!$AZ757,N757*'Analysis raw'!$B$4+'Analysis raw'!$B$5,0)</f>
        <v>0.19321559743430788</v>
      </c>
      <c r="P757">
        <f>O757-'Flight Input'!$AE757</f>
        <v>-5.6784402565692116E-2</v>
      </c>
      <c r="R757">
        <f>IF('Flight Input'!$AZ757,R756+J757*'Flight Input'!$AQ757,0)</f>
        <v>0.14251936151383524</v>
      </c>
      <c r="S757">
        <f>IF('Flight Input'!$AZ757,S756+R757*'Flight Input'!$AQ757,0)</f>
        <v>-0.66541909674020927</v>
      </c>
      <c r="T757">
        <f>IF('Flight Input'!$AZ757,S757*'Analysis raw'!$B$13+'Analysis raw'!$B$14,0)</f>
        <v>0.19321559743430788</v>
      </c>
      <c r="U757">
        <f>T757-'Flight Input'!$AE757</f>
        <v>-5.6784402565692116E-2</v>
      </c>
      <c r="W757">
        <f>IF('Flight Input'!$AZ757,W756+K757*'Flight Input'!$AQ757,0)</f>
        <v>0.14251936151383524</v>
      </c>
      <c r="X757">
        <f>IF('Flight Input'!$AZ757,X756+W757*'Flight Input'!$AQ757,0)</f>
        <v>-0.66541909674020927</v>
      </c>
      <c r="Y757">
        <f>IF('Flight Input'!$AZ757,X757*'Analysis raw'!$B$19+'Analysis raw'!$B$20,0)</f>
        <v>0.19321559743430788</v>
      </c>
      <c r="Z757">
        <f>Y757-'Flight Input'!$AE757</f>
        <v>-5.6784402565692116E-2</v>
      </c>
      <c r="AB757">
        <f>IF('Flight Input'!$AZ757,INTEGRAL2(E757,$B757,AB756,'Analysis raw'!$B$24),0)</f>
        <v>4.2410044408225163E-2</v>
      </c>
      <c r="AC757">
        <f>IF('Flight Input'!$AZ757,INTEGRAL2(AB757,$B757,AC756,'Analysis raw'!$B$25),0)</f>
        <v>-0.96766894898774747</v>
      </c>
      <c r="AD757">
        <f>IF('Flight Input'!$AZ757,AC757*'Analysis raw'!$B$26+'Analysis raw'!$B$27,0)</f>
        <v>0.24022566244539106</v>
      </c>
      <c r="AE757">
        <f>AD757-'Flight Input'!$AE757</f>
        <v>-9.7743375546089362E-3</v>
      </c>
    </row>
    <row r="758" spans="1:31" x14ac:dyDescent="0.3">
      <c r="A758">
        <v>756</v>
      </c>
      <c r="B758">
        <f>'Flight Input'!T758</f>
        <v>16.099424000014551</v>
      </c>
      <c r="C758">
        <f>'Flight Input'!X758</f>
        <v>10.4327279242</v>
      </c>
      <c r="E758">
        <f>C758-'Analysis raw'!$B$2</f>
        <v>0.58393630526570384</v>
      </c>
      <c r="F758">
        <f>IF('Flight Input'!$AS758,F757+E758*'Flight Input'!$AQ758,0)</f>
        <v>0.1666705851371359</v>
      </c>
      <c r="G758">
        <f>IF('Flight Input'!$AZ758,G757+F758*'Flight Input'!$AQ758,0)</f>
        <v>-0.5996262223021136</v>
      </c>
      <c r="I758">
        <f>C758-'Analysis raw'!$B$3</f>
        <v>0.57459084372062286</v>
      </c>
      <c r="J758">
        <f>MEDIAN2(E758,'Analysis raw'!$B$12,2)</f>
        <v>0.58393630526570384</v>
      </c>
      <c r="K758">
        <f>AVERAGE2(E758,'Analysis raw'!$B$18,2)</f>
        <v>0.58393630526570384</v>
      </c>
      <c r="M758">
        <f>IF('Flight Input'!$AZ758,M757+E758*'Flight Input'!$AQ758,0)</f>
        <v>0.1560596765386309</v>
      </c>
      <c r="N758">
        <f>IF('Flight Input'!$AZ758,N757+M758*'Flight Input'!$AQ758,0)</f>
        <v>-0.66180038496643234</v>
      </c>
      <c r="O758">
        <f>IF('Flight Input'!$AZ758,N758*'Analysis raw'!$B$4+'Analysis raw'!$B$5,0)</f>
        <v>0.19480783061476975</v>
      </c>
      <c r="P758">
        <f>O758-'Flight Input'!$AE758</f>
        <v>-5.3192169385230248E-2</v>
      </c>
      <c r="R758">
        <f>IF('Flight Input'!$AZ758,R757+J758*'Flight Input'!$AQ758,0)</f>
        <v>0.1560596765386309</v>
      </c>
      <c r="S758">
        <f>IF('Flight Input'!$AZ758,S757+R758*'Flight Input'!$AQ758,0)</f>
        <v>-0.66180038496643234</v>
      </c>
      <c r="T758">
        <f>IF('Flight Input'!$AZ758,S758*'Analysis raw'!$B$13+'Analysis raw'!$B$14,0)</f>
        <v>0.19480783061476975</v>
      </c>
      <c r="U758">
        <f>T758-'Flight Input'!$AE758</f>
        <v>-5.3192169385230248E-2</v>
      </c>
      <c r="W758">
        <f>IF('Flight Input'!$AZ758,W757+K758*'Flight Input'!$AQ758,0)</f>
        <v>0.1560596765386309</v>
      </c>
      <c r="X758">
        <f>IF('Flight Input'!$AZ758,X757+W758*'Flight Input'!$AQ758,0)</f>
        <v>-0.66180038496643234</v>
      </c>
      <c r="Y758">
        <f>IF('Flight Input'!$AZ758,X758*'Analysis raw'!$B$19+'Analysis raw'!$B$20,0)</f>
        <v>0.19480783061476975</v>
      </c>
      <c r="Z758">
        <f>Y758-'Flight Input'!$AE758</f>
        <v>-5.3192169385230248E-2</v>
      </c>
      <c r="AB758">
        <f>IF('Flight Input'!$AZ758,INTEGRAL2(E758,$B758,AB757,'Analysis raw'!$B$24),0)</f>
        <v>5.9932481840577319E-2</v>
      </c>
      <c r="AC758">
        <f>IF('Flight Input'!$AZ758,INTEGRAL2(AB758,$B758,AC757,'Analysis raw'!$B$25),0)</f>
        <v>-0.96627923460105591</v>
      </c>
      <c r="AD758">
        <f>IF('Flight Input'!$AZ758,AC758*'Analysis raw'!$B$26+'Analysis raw'!$B$27,0)</f>
        <v>0.24083713677553531</v>
      </c>
      <c r="AE758">
        <f>AD758-'Flight Input'!$AE758</f>
        <v>-7.1628632244646884E-3</v>
      </c>
    </row>
    <row r="759" spans="1:31" x14ac:dyDescent="0.3">
      <c r="A759">
        <v>757</v>
      </c>
      <c r="B759">
        <f>'Flight Input'!T759</f>
        <v>16.117109999991953</v>
      </c>
      <c r="C759">
        <f>'Flight Input'!X759</f>
        <v>10.426118545400001</v>
      </c>
      <c r="E759">
        <f>C759-'Analysis raw'!$B$2</f>
        <v>0.57732692646570527</v>
      </c>
      <c r="F759">
        <f>IF('Flight Input'!$AS759,F758+E759*'Flight Input'!$AQ759,0)</f>
        <v>0.17688118914556214</v>
      </c>
      <c r="G759">
        <f>IF('Flight Input'!$AZ759,G758+F759*'Flight Input'!$AQ759,0)</f>
        <v>-0.59649790159488225</v>
      </c>
      <c r="I759">
        <f>C759-'Analysis raw'!$B$3</f>
        <v>0.56798146492062429</v>
      </c>
      <c r="J759">
        <f>MEDIAN2(E759,'Analysis raw'!$B$12,2)</f>
        <v>0.57732692646570527</v>
      </c>
      <c r="K759">
        <f>AVERAGE2(E759,'Analysis raw'!$B$18,2)</f>
        <v>0.57732692646570527</v>
      </c>
      <c r="M759">
        <f>IF('Flight Input'!$AZ759,M758+E759*'Flight Input'!$AQ759,0)</f>
        <v>0.16627028054705714</v>
      </c>
      <c r="N759">
        <f>IF('Flight Input'!$AZ759,N758+M759*'Flight Input'!$AQ759,0)</f>
        <v>-0.65885972878843435</v>
      </c>
      <c r="O759">
        <f>IF('Flight Input'!$AZ759,N759*'Analysis raw'!$B$4+'Analysis raw'!$B$5,0)</f>
        <v>0.1961017193330889</v>
      </c>
      <c r="P759">
        <f>O759-'Flight Input'!$AE759</f>
        <v>-5.1898280666911101E-2</v>
      </c>
      <c r="R759">
        <f>IF('Flight Input'!$AZ759,R758+J759*'Flight Input'!$AQ759,0)</f>
        <v>0.16627028054705714</v>
      </c>
      <c r="S759">
        <f>IF('Flight Input'!$AZ759,S758+R759*'Flight Input'!$AQ759,0)</f>
        <v>-0.65885972878843435</v>
      </c>
      <c r="T759">
        <f>IF('Flight Input'!$AZ759,S759*'Analysis raw'!$B$13+'Analysis raw'!$B$14,0)</f>
        <v>0.1961017193330889</v>
      </c>
      <c r="U759">
        <f>T759-'Flight Input'!$AE759</f>
        <v>-5.1898280666911101E-2</v>
      </c>
      <c r="W759">
        <f>IF('Flight Input'!$AZ759,W758+K759*'Flight Input'!$AQ759,0)</f>
        <v>0.16627028054705714</v>
      </c>
      <c r="X759">
        <f>IF('Flight Input'!$AZ759,X758+W759*'Flight Input'!$AQ759,0)</f>
        <v>-0.65885972878843435</v>
      </c>
      <c r="Y759">
        <f>IF('Flight Input'!$AZ759,X759*'Analysis raw'!$B$19+'Analysis raw'!$B$20,0)</f>
        <v>0.1961017193330889</v>
      </c>
      <c r="Z759">
        <f>Y759-'Flight Input'!$AE759</f>
        <v>-5.1898280666911101E-2</v>
      </c>
      <c r="AB759">
        <f>IF('Flight Input'!$AZ759,INTEGRAL2(E759,$B759,AB758,'Analysis raw'!$B$24),0)</f>
        <v>7.0377773731605767E-2</v>
      </c>
      <c r="AC759">
        <f>IF('Flight Input'!$AZ759,INTEGRAL2(AB759,$B759,AC758,'Analysis raw'!$B$25),0)</f>
        <v>-0.96503453329642908</v>
      </c>
      <c r="AD759">
        <f>IF('Flight Input'!$AZ759,AC759*'Analysis raw'!$B$26+'Analysis raw'!$B$27,0)</f>
        <v>0.24138480534957113</v>
      </c>
      <c r="AE759">
        <f>AD759-'Flight Input'!$AE759</f>
        <v>-6.6151946504288683E-3</v>
      </c>
    </row>
    <row r="760" spans="1:31" x14ac:dyDescent="0.3">
      <c r="A760">
        <v>758</v>
      </c>
      <c r="B760">
        <f>'Flight Input'!T760</f>
        <v>16.137319999979809</v>
      </c>
      <c r="C760">
        <f>'Flight Input'!X760</f>
        <v>10.647944595600002</v>
      </c>
      <c r="E760">
        <f>C760-'Analysis raw'!$B$2</f>
        <v>0.79915297666570595</v>
      </c>
      <c r="F760">
        <f>IF('Flight Input'!$AS760,F759+E760*'Flight Input'!$AQ760,0)</f>
        <v>0.19303207079427079</v>
      </c>
      <c r="G760">
        <f>IF('Flight Input'!$AZ760,G759+F760*'Flight Input'!$AQ760,0)</f>
        <v>-0.59259672344647429</v>
      </c>
      <c r="I760">
        <f>C760-'Analysis raw'!$B$3</f>
        <v>0.78980751512062497</v>
      </c>
      <c r="J760">
        <f>MEDIAN2(E760,'Analysis raw'!$B$12,2)</f>
        <v>0.79915297666570595</v>
      </c>
      <c r="K760">
        <f>AVERAGE2(E760,'Analysis raw'!$B$18,2)</f>
        <v>0.79915297666570595</v>
      </c>
      <c r="M760">
        <f>IF('Flight Input'!$AZ760,M759+E760*'Flight Input'!$AQ760,0)</f>
        <v>0.18242116219576579</v>
      </c>
      <c r="N760">
        <f>IF('Flight Input'!$AZ760,N759+M760*'Flight Input'!$AQ760,0)</f>
        <v>-0.65517299710267329</v>
      </c>
      <c r="O760">
        <f>IF('Flight Input'!$AZ760,N760*'Analysis raw'!$B$4+'Analysis raw'!$B$5,0)</f>
        <v>0.19772388127482371</v>
      </c>
      <c r="P760">
        <f>O760-'Flight Input'!$AE760</f>
        <v>-5.127611872517629E-2</v>
      </c>
      <c r="R760">
        <f>IF('Flight Input'!$AZ760,R759+J760*'Flight Input'!$AQ760,0)</f>
        <v>0.18242116219576579</v>
      </c>
      <c r="S760">
        <f>IF('Flight Input'!$AZ760,S759+R760*'Flight Input'!$AQ760,0)</f>
        <v>-0.65517299710267329</v>
      </c>
      <c r="T760">
        <f>IF('Flight Input'!$AZ760,S760*'Analysis raw'!$B$13+'Analysis raw'!$B$14,0)</f>
        <v>0.19772388127482371</v>
      </c>
      <c r="U760">
        <f>T760-'Flight Input'!$AE760</f>
        <v>-5.127611872517629E-2</v>
      </c>
      <c r="W760">
        <f>IF('Flight Input'!$AZ760,W759+K760*'Flight Input'!$AQ760,0)</f>
        <v>0.18242116219576579</v>
      </c>
      <c r="X760">
        <f>IF('Flight Input'!$AZ760,X759+W760*'Flight Input'!$AQ760,0)</f>
        <v>-0.65517299710267329</v>
      </c>
      <c r="Y760">
        <f>IF('Flight Input'!$AZ760,X760*'Analysis raw'!$B$19+'Analysis raw'!$B$20,0)</f>
        <v>0.19772388127482371</v>
      </c>
      <c r="Z760">
        <f>Y760-'Flight Input'!$AE760</f>
        <v>-5.127611872517629E-2</v>
      </c>
      <c r="AB760">
        <f>IF('Flight Input'!$AZ760,INTEGRAL2(E760,$B760,AB759,'Analysis raw'!$B$24),0)</f>
        <v>7.9635693499596372E-2</v>
      </c>
      <c r="AC760">
        <f>IF('Flight Input'!$AZ760,INTEGRAL2(AB760,$B760,AC759,'Analysis raw'!$B$25),0)</f>
        <v>-0.96342509593176939</v>
      </c>
      <c r="AD760">
        <f>IF('Flight Input'!$AZ760,AC760*'Analysis raw'!$B$26+'Analysis raw'!$B$27,0)</f>
        <v>0.24209295779002138</v>
      </c>
      <c r="AE760">
        <f>AD760-'Flight Input'!$AE760</f>
        <v>-6.90704220997862E-3</v>
      </c>
    </row>
    <row r="761" spans="1:31" x14ac:dyDescent="0.3">
      <c r="A761">
        <v>759</v>
      </c>
      <c r="B761">
        <f>'Flight Input'!T761</f>
        <v>16.156318000052124</v>
      </c>
      <c r="C761">
        <f>'Flight Input'!X761</f>
        <v>10.800352556</v>
      </c>
      <c r="E761">
        <f>C761-'Analysis raw'!$B$2</f>
        <v>0.95156093706570388</v>
      </c>
      <c r="F761">
        <f>IF('Flight Input'!$AS761,F760+E761*'Flight Input'!$AQ761,0)</f>
        <v>0.21110982554545749</v>
      </c>
      <c r="G761">
        <f>IF('Flight Input'!$AZ761,G760+F761*'Flight Input'!$AQ761,0)</f>
        <v>-0.58858605896549521</v>
      </c>
      <c r="I761">
        <f>C761-'Analysis raw'!$B$3</f>
        <v>0.9422154755206229</v>
      </c>
      <c r="J761">
        <f>MEDIAN2(E761,'Analysis raw'!$B$12,2)</f>
        <v>0.95156093706570388</v>
      </c>
      <c r="K761">
        <f>AVERAGE2(E761,'Analysis raw'!$B$18,2)</f>
        <v>0.95156093706570388</v>
      </c>
      <c r="M761">
        <f>IF('Flight Input'!$AZ761,M760+E761*'Flight Input'!$AQ761,0)</f>
        <v>0.20049891694695249</v>
      </c>
      <c r="N761">
        <f>IF('Flight Input'!$AZ761,N760+M761*'Flight Input'!$AQ761,0)</f>
        <v>-0.651363918664016</v>
      </c>
      <c r="O761">
        <f>IF('Flight Input'!$AZ761,N761*'Analysis raw'!$B$4+'Analysis raw'!$B$5,0)</f>
        <v>0.19939987578783297</v>
      </c>
      <c r="P761">
        <f>O761-'Flight Input'!$AE761</f>
        <v>-5.060012421216703E-2</v>
      </c>
      <c r="R761">
        <f>IF('Flight Input'!$AZ761,R760+J761*'Flight Input'!$AQ761,0)</f>
        <v>0.20049891694695249</v>
      </c>
      <c r="S761">
        <f>IF('Flight Input'!$AZ761,S760+R761*'Flight Input'!$AQ761,0)</f>
        <v>-0.651363918664016</v>
      </c>
      <c r="T761">
        <f>IF('Flight Input'!$AZ761,S761*'Analysis raw'!$B$13+'Analysis raw'!$B$14,0)</f>
        <v>0.19939987578783297</v>
      </c>
      <c r="U761">
        <f>T761-'Flight Input'!$AE761</f>
        <v>-5.060012421216703E-2</v>
      </c>
      <c r="W761">
        <f>IF('Flight Input'!$AZ761,W760+K761*'Flight Input'!$AQ761,0)</f>
        <v>0.20049891694695249</v>
      </c>
      <c r="X761">
        <f>IF('Flight Input'!$AZ761,X760+W761*'Flight Input'!$AQ761,0)</f>
        <v>-0.651363918664016</v>
      </c>
      <c r="Y761">
        <f>IF('Flight Input'!$AZ761,X761*'Analysis raw'!$B$19+'Analysis raw'!$B$20,0)</f>
        <v>0.19939987578783297</v>
      </c>
      <c r="Z761">
        <f>Y761-'Flight Input'!$AE761</f>
        <v>-5.060012421216703E-2</v>
      </c>
      <c r="AB761">
        <f>IF('Flight Input'!$AZ761,INTEGRAL2(E761,$B761,AB760,'Analysis raw'!$B$24),0)</f>
        <v>9.267543378784629E-2</v>
      </c>
      <c r="AC761">
        <f>IF('Flight Input'!$AZ761,INTEGRAL2(AB761,$B761,AC760,'Analysis raw'!$B$25),0)</f>
        <v>-0.961664448033966</v>
      </c>
      <c r="AD761">
        <f>IF('Flight Input'!$AZ761,AC761*'Analysis raw'!$B$26+'Analysis raw'!$B$27,0)</f>
        <v>0.24286764286505486</v>
      </c>
      <c r="AE761">
        <f>AD761-'Flight Input'!$AE761</f>
        <v>-7.1323571349451442E-3</v>
      </c>
    </row>
    <row r="762" spans="1:31" x14ac:dyDescent="0.3">
      <c r="A762">
        <v>760</v>
      </c>
      <c r="B762">
        <f>'Flight Input'!T762</f>
        <v>16.177040999988094</v>
      </c>
      <c r="C762">
        <f>'Flight Input'!X762</f>
        <v>10.657074167800001</v>
      </c>
      <c r="E762">
        <f>C762-'Analysis raw'!$B$2</f>
        <v>0.80828254886570505</v>
      </c>
      <c r="F762">
        <f>IF('Flight Input'!$AS762,F761+E762*'Flight Input'!$AQ762,0)</f>
        <v>0.22785986475384692</v>
      </c>
      <c r="G762">
        <f>IF('Flight Input'!$AZ762,G761+F762*'Flight Input'!$AQ762,0)</f>
        <v>-0.58386411900279112</v>
      </c>
      <c r="I762">
        <f>C762-'Analysis raw'!$B$3</f>
        <v>0.79893708732062407</v>
      </c>
      <c r="J762">
        <f>MEDIAN2(E762,'Analysis raw'!$B$12,2)</f>
        <v>0.80828254886570505</v>
      </c>
      <c r="K762">
        <f>AVERAGE2(E762,'Analysis raw'!$B$18,2)</f>
        <v>0.80828254886570505</v>
      </c>
      <c r="M762">
        <f>IF('Flight Input'!$AZ762,M761+E762*'Flight Input'!$AQ762,0)</f>
        <v>0.21724895615534193</v>
      </c>
      <c r="N762">
        <f>IF('Flight Input'!$AZ762,N761+M762*'Flight Input'!$AQ762,0)</f>
        <v>-0.64686186855951933</v>
      </c>
      <c r="O762">
        <f>IF('Flight Input'!$AZ762,N762*'Analysis raw'!$B$4+'Analysis raw'!$B$5,0)</f>
        <v>0.20138077783381148</v>
      </c>
      <c r="P762">
        <f>O762-'Flight Input'!$AE762</f>
        <v>-4.9619222166188526E-2</v>
      </c>
      <c r="R762">
        <f>IF('Flight Input'!$AZ762,R761+J762*'Flight Input'!$AQ762,0)</f>
        <v>0.21724895615534193</v>
      </c>
      <c r="S762">
        <f>IF('Flight Input'!$AZ762,S761+R762*'Flight Input'!$AQ762,0)</f>
        <v>-0.64686186855951933</v>
      </c>
      <c r="T762">
        <f>IF('Flight Input'!$AZ762,S762*'Analysis raw'!$B$13+'Analysis raw'!$B$14,0)</f>
        <v>0.20138077783381148</v>
      </c>
      <c r="U762">
        <f>T762-'Flight Input'!$AE762</f>
        <v>-4.9619222166188526E-2</v>
      </c>
      <c r="W762">
        <f>IF('Flight Input'!$AZ762,W761+K762*'Flight Input'!$AQ762,0)</f>
        <v>0.21724895615534193</v>
      </c>
      <c r="X762">
        <f>IF('Flight Input'!$AZ762,X761+W762*'Flight Input'!$AQ762,0)</f>
        <v>-0.64686186855951933</v>
      </c>
      <c r="Y762">
        <f>IF('Flight Input'!$AZ762,X762*'Analysis raw'!$B$19+'Analysis raw'!$B$20,0)</f>
        <v>0.20138077783381148</v>
      </c>
      <c r="Z762">
        <f>Y762-'Flight Input'!$AE762</f>
        <v>-4.9619222166188526E-2</v>
      </c>
      <c r="AB762">
        <f>IF('Flight Input'!$AZ762,INTEGRAL2(E762,$B762,AB761,'Analysis raw'!$B$24),0)</f>
        <v>0.11376745186356273</v>
      </c>
      <c r="AC762">
        <f>IF('Flight Input'!$AZ762,INTEGRAL2(AB762,$B762,AC761,'Analysis raw'!$B$25),0)</f>
        <v>-0.95930684513628195</v>
      </c>
      <c r="AD762">
        <f>IF('Flight Input'!$AZ762,AC762*'Analysis raw'!$B$26+'Analysis raw'!$B$27,0)</f>
        <v>0.24390498814003586</v>
      </c>
      <c r="AE762">
        <f>AD762-'Flight Input'!$AE762</f>
        <v>-7.0950118599641399E-3</v>
      </c>
    </row>
    <row r="763" spans="1:31" x14ac:dyDescent="0.3">
      <c r="A763">
        <v>761</v>
      </c>
      <c r="B763">
        <f>'Flight Input'!T763</f>
        <v>16.197133000008762</v>
      </c>
      <c r="C763">
        <f>'Flight Input'!X763</f>
        <v>10.524288413600001</v>
      </c>
      <c r="E763">
        <f>C763-'Analysis raw'!$B$2</f>
        <v>0.67549679466570467</v>
      </c>
      <c r="F763">
        <f>IF('Flight Input'!$AS763,F762+E763*'Flight Input'!$AQ763,0)</f>
        <v>0.24143194636623136</v>
      </c>
      <c r="G763">
        <f>IF('Flight Input'!$AZ763,G762+F763*'Flight Input'!$AQ763,0)</f>
        <v>-0.57901326833141087</v>
      </c>
      <c r="I763">
        <f>C763-'Analysis raw'!$B$3</f>
        <v>0.66615133312062369</v>
      </c>
      <c r="J763">
        <f>MEDIAN2(E763,'Analysis raw'!$B$12,2)</f>
        <v>0.67549679466570467</v>
      </c>
      <c r="K763">
        <f>AVERAGE2(E763,'Analysis raw'!$B$18,2)</f>
        <v>0.67549679466570467</v>
      </c>
      <c r="M763">
        <f>IF('Flight Input'!$AZ763,M762+E763*'Flight Input'!$AQ763,0)</f>
        <v>0.23082103776772636</v>
      </c>
      <c r="N763">
        <f>IF('Flight Input'!$AZ763,N762+M763*'Flight Input'!$AQ763,0)</f>
        <v>-0.64222421226391957</v>
      </c>
      <c r="O763">
        <f>IF('Flight Input'!$AZ763,N763*'Analysis raw'!$B$4+'Analysis raw'!$B$5,0)</f>
        <v>0.2034213466038754</v>
      </c>
      <c r="P763">
        <f>O763-'Flight Input'!$AE763</f>
        <v>-4.8578653396124605E-2</v>
      </c>
      <c r="R763">
        <f>IF('Flight Input'!$AZ763,R762+J763*'Flight Input'!$AQ763,0)</f>
        <v>0.23082103776772636</v>
      </c>
      <c r="S763">
        <f>IF('Flight Input'!$AZ763,S762+R763*'Flight Input'!$AQ763,0)</f>
        <v>-0.64222421226391957</v>
      </c>
      <c r="T763">
        <f>IF('Flight Input'!$AZ763,S763*'Analysis raw'!$B$13+'Analysis raw'!$B$14,0)</f>
        <v>0.2034213466038754</v>
      </c>
      <c r="U763">
        <f>T763-'Flight Input'!$AE763</f>
        <v>-4.8578653396124605E-2</v>
      </c>
      <c r="W763">
        <f>IF('Flight Input'!$AZ763,W762+K763*'Flight Input'!$AQ763,0)</f>
        <v>0.23082103776772636</v>
      </c>
      <c r="X763">
        <f>IF('Flight Input'!$AZ763,X762+W763*'Flight Input'!$AQ763,0)</f>
        <v>-0.64222421226391957</v>
      </c>
      <c r="Y763">
        <f>IF('Flight Input'!$AZ763,X763*'Analysis raw'!$B$19+'Analysis raw'!$B$20,0)</f>
        <v>0.2034213466038754</v>
      </c>
      <c r="Z763">
        <f>Y763-'Flight Input'!$AE763</f>
        <v>-4.8578653396124605E-2</v>
      </c>
      <c r="AB763">
        <f>IF('Flight Input'!$AZ763,INTEGRAL2(E763,$B763,AB762,'Analysis raw'!$B$24),0)</f>
        <v>0.13148991440128166</v>
      </c>
      <c r="AC763">
        <f>IF('Flight Input'!$AZ763,INTEGRAL2(AB763,$B763,AC762,'Analysis raw'!$B$25),0)</f>
        <v>-0.95666494977341376</v>
      </c>
      <c r="AD763">
        <f>IF('Flight Input'!$AZ763,AC763*'Analysis raw'!$B$26+'Analysis raw'!$B$27,0)</f>
        <v>0.24506742209969784</v>
      </c>
      <c r="AE763">
        <f>AD763-'Flight Input'!$AE763</f>
        <v>-6.9325779003021615E-3</v>
      </c>
    </row>
    <row r="764" spans="1:31" x14ac:dyDescent="0.3">
      <c r="A764">
        <v>762</v>
      </c>
      <c r="B764">
        <f>'Flight Input'!T764</f>
        <v>16.204983999952674</v>
      </c>
      <c r="C764">
        <f>'Flight Input'!X764</f>
        <v>10.470187608200002</v>
      </c>
      <c r="E764">
        <f>C764-'Analysis raw'!$B$2</f>
        <v>0.6213959892657055</v>
      </c>
      <c r="F764">
        <f>IF('Flight Input'!$AS764,F763+E764*'Flight Input'!$AQ764,0)</f>
        <v>0.24631052624310357</v>
      </c>
      <c r="G764">
        <f>IF('Flight Input'!$AZ764,G763+F764*'Flight Input'!$AQ764,0)</f>
        <v>-0.57707948440369128</v>
      </c>
      <c r="I764">
        <f>C764-'Analysis raw'!$B$3</f>
        <v>0.61205052772062452</v>
      </c>
      <c r="J764">
        <f>MEDIAN2(E764,'Analysis raw'!$B$12,2)</f>
        <v>0.6213959892657055</v>
      </c>
      <c r="K764">
        <f>AVERAGE2(E764,'Analysis raw'!$B$18,2)</f>
        <v>0.6213959892657055</v>
      </c>
      <c r="M764">
        <f>IF('Flight Input'!$AZ764,M763+E764*'Flight Input'!$AQ764,0)</f>
        <v>0.23569961764459857</v>
      </c>
      <c r="N764">
        <f>IF('Flight Input'!$AZ764,N763+M764*'Flight Input'!$AQ764,0)</f>
        <v>-0.6403737345790117</v>
      </c>
      <c r="O764">
        <f>IF('Flight Input'!$AZ764,N764*'Analysis raw'!$B$4+'Analysis raw'!$B$5,0)</f>
        <v>0.20423555678523486</v>
      </c>
      <c r="P764">
        <f>O764-'Flight Input'!$AE764</f>
        <v>-4.776444321476514E-2</v>
      </c>
      <c r="R764">
        <f>IF('Flight Input'!$AZ764,R763+J764*'Flight Input'!$AQ764,0)</f>
        <v>0.23569961764459857</v>
      </c>
      <c r="S764">
        <f>IF('Flight Input'!$AZ764,S763+R764*'Flight Input'!$AQ764,0)</f>
        <v>-0.6403737345790117</v>
      </c>
      <c r="T764">
        <f>IF('Flight Input'!$AZ764,S764*'Analysis raw'!$B$13+'Analysis raw'!$B$14,0)</f>
        <v>0.20423555678523486</v>
      </c>
      <c r="U764">
        <f>T764-'Flight Input'!$AE764</f>
        <v>-4.776444321476514E-2</v>
      </c>
      <c r="W764">
        <f>IF('Flight Input'!$AZ764,W763+K764*'Flight Input'!$AQ764,0)</f>
        <v>0.23569961764459857</v>
      </c>
      <c r="X764">
        <f>IF('Flight Input'!$AZ764,X763+W764*'Flight Input'!$AQ764,0)</f>
        <v>-0.6403737345790117</v>
      </c>
      <c r="Y764">
        <f>IF('Flight Input'!$AZ764,X764*'Analysis raw'!$B$19+'Analysis raw'!$B$20,0)</f>
        <v>0.20423555678523486</v>
      </c>
      <c r="Z764">
        <f>Y764-'Flight Input'!$AE764</f>
        <v>-4.776444321476514E-2</v>
      </c>
      <c r="AB764">
        <f>IF('Flight Input'!$AZ764,INTEGRAL2(E764,$B764,AB763,'Analysis raw'!$B$24),0)</f>
        <v>0.14069600746550845</v>
      </c>
      <c r="AC764">
        <f>IF('Flight Input'!$AZ764,INTEGRAL2(AB764,$B764,AC763,'Analysis raw'!$B$25),0)</f>
        <v>-0.95556034542669344</v>
      </c>
      <c r="AD764">
        <f>IF('Flight Input'!$AZ764,AC764*'Analysis raw'!$B$26+'Analysis raw'!$B$27,0)</f>
        <v>0.24555344801225482</v>
      </c>
      <c r="AE764">
        <f>AD764-'Flight Input'!$AE764</f>
        <v>-6.446551987745186E-3</v>
      </c>
    </row>
    <row r="765" spans="1:31" x14ac:dyDescent="0.3">
      <c r="A765">
        <v>763</v>
      </c>
      <c r="B765">
        <f>'Flight Input'!T765</f>
        <v>16.256551000056788</v>
      </c>
      <c r="C765">
        <f>'Flight Input'!X765</f>
        <v>10.051913953400001</v>
      </c>
      <c r="E765">
        <f>C765-'Analysis raw'!$B$2</f>
        <v>0.20312233446570538</v>
      </c>
      <c r="F765">
        <f>IF('Flight Input'!$AS765,F764+E765*'Flight Input'!$AQ765,0)</f>
        <v>0.25678493568564453</v>
      </c>
      <c r="G765">
        <f>IF('Flight Input'!$AZ765,G764+F765*'Flight Input'!$AQ765,0)</f>
        <v>-0.56383785559845467</v>
      </c>
      <c r="I765">
        <f>C765-'Analysis raw'!$B$3</f>
        <v>0.1937768729206244</v>
      </c>
      <c r="J765">
        <f>MEDIAN2(E765,'Analysis raw'!$B$12,2)</f>
        <v>0.20312233446570538</v>
      </c>
      <c r="K765">
        <f>AVERAGE2(E765,'Analysis raw'!$B$18,2)</f>
        <v>0.20312233446570538</v>
      </c>
      <c r="M765">
        <f>IF('Flight Input'!$AZ765,M764+E765*'Flight Input'!$AQ765,0)</f>
        <v>0.24617402708713956</v>
      </c>
      <c r="N765">
        <f>IF('Flight Input'!$AZ765,N764+M765*'Flight Input'!$AQ765,0)</f>
        <v>-0.62767927849857896</v>
      </c>
      <c r="O765">
        <f>IF('Flight Input'!$AZ765,N765*'Analysis raw'!$B$4+'Analysis raw'!$B$5,0)</f>
        <v>0.20982111746062526</v>
      </c>
      <c r="P765">
        <f>O765-'Flight Input'!$AE765</f>
        <v>-4.5178882539374743E-2</v>
      </c>
      <c r="R765">
        <f>IF('Flight Input'!$AZ765,R764+J765*'Flight Input'!$AQ765,0)</f>
        <v>0.24617402708713956</v>
      </c>
      <c r="S765">
        <f>IF('Flight Input'!$AZ765,S764+R765*'Flight Input'!$AQ765,0)</f>
        <v>-0.62767927849857896</v>
      </c>
      <c r="T765">
        <f>IF('Flight Input'!$AZ765,S765*'Analysis raw'!$B$13+'Analysis raw'!$B$14,0)</f>
        <v>0.20982111746062526</v>
      </c>
      <c r="U765">
        <f>T765-'Flight Input'!$AE765</f>
        <v>-4.5178882539374743E-2</v>
      </c>
      <c r="W765">
        <f>IF('Flight Input'!$AZ765,W764+K765*'Flight Input'!$AQ765,0)</f>
        <v>0.24617402708713956</v>
      </c>
      <c r="X765">
        <f>IF('Flight Input'!$AZ765,X764+W765*'Flight Input'!$AQ765,0)</f>
        <v>-0.62767927849857896</v>
      </c>
      <c r="Y765">
        <f>IF('Flight Input'!$AZ765,X765*'Analysis raw'!$B$19+'Analysis raw'!$B$20,0)</f>
        <v>0.20982111746062526</v>
      </c>
      <c r="Z765">
        <f>Y765-'Flight Input'!$AE765</f>
        <v>-4.5178882539374743E-2</v>
      </c>
      <c r="AB765">
        <f>IF('Flight Input'!$AZ765,INTEGRAL2(E765,$B765,AB764,'Analysis raw'!$B$24),0)</f>
        <v>0.15626429195767524</v>
      </c>
      <c r="AC765">
        <f>IF('Flight Input'!$AZ765,INTEGRAL2(AB765,$B765,AC764,'Analysis raw'!$B$25),0)</f>
        <v>-0.94750226466704268</v>
      </c>
      <c r="AD765">
        <f>IF('Flight Input'!$AZ765,AC765*'Analysis raw'!$B$26+'Analysis raw'!$B$27,0)</f>
        <v>0.24909900354650116</v>
      </c>
      <c r="AE765">
        <f>AD765-'Flight Input'!$AE765</f>
        <v>-5.9009964534988413E-3</v>
      </c>
    </row>
    <row r="766" spans="1:31" x14ac:dyDescent="0.3">
      <c r="A766">
        <v>764</v>
      </c>
      <c r="B766">
        <f>'Flight Input'!T766</f>
        <v>16.278186999959871</v>
      </c>
      <c r="C766">
        <f>'Flight Input'!X766</f>
        <v>9.9397310254000004</v>
      </c>
      <c r="E766">
        <f>C766-'Analysis raw'!$B$2</f>
        <v>9.0939406465704309E-2</v>
      </c>
      <c r="F766">
        <f>IF('Flight Input'!$AS766,F765+E766*'Flight Input'!$AQ766,0)</f>
        <v>0.2587525006751229</v>
      </c>
      <c r="G766">
        <f>IF('Flight Input'!$AZ766,G765+F766*'Flight Input'!$AQ766,0)</f>
        <v>-0.5582394865189253</v>
      </c>
      <c r="I766">
        <f>C766-'Analysis raw'!$B$3</f>
        <v>8.1593944920623329E-2</v>
      </c>
      <c r="J766">
        <f>MEDIAN2(E766,'Analysis raw'!$B$12,2)</f>
        <v>9.0939406465704309E-2</v>
      </c>
      <c r="K766">
        <f>AVERAGE2(E766,'Analysis raw'!$B$18,2)</f>
        <v>9.0939406465704309E-2</v>
      </c>
      <c r="M766">
        <f>IF('Flight Input'!$AZ766,M765+E766*'Flight Input'!$AQ766,0)</f>
        <v>0.24814159207661796</v>
      </c>
      <c r="N766">
        <f>IF('Flight Input'!$AZ766,N765+M766*'Flight Input'!$AQ766,0)</f>
        <v>-0.62231048703645842</v>
      </c>
      <c r="O766">
        <f>IF('Flight Input'!$AZ766,N766*'Analysis raw'!$B$4+'Analysis raw'!$B$5,0)</f>
        <v>0.21218338570395828</v>
      </c>
      <c r="P766">
        <f>O766-'Flight Input'!$AE766</f>
        <v>-3.9816614296041719E-2</v>
      </c>
      <c r="R766">
        <f>IF('Flight Input'!$AZ766,R765+J766*'Flight Input'!$AQ766,0)</f>
        <v>0.24814159207661796</v>
      </c>
      <c r="S766">
        <f>IF('Flight Input'!$AZ766,S765+R766*'Flight Input'!$AQ766,0)</f>
        <v>-0.62231048703645842</v>
      </c>
      <c r="T766">
        <f>IF('Flight Input'!$AZ766,S766*'Analysis raw'!$B$13+'Analysis raw'!$B$14,0)</f>
        <v>0.21218338570395828</v>
      </c>
      <c r="U766">
        <f>T766-'Flight Input'!$AE766</f>
        <v>-3.9816614296041719E-2</v>
      </c>
      <c r="W766">
        <f>IF('Flight Input'!$AZ766,W765+K766*'Flight Input'!$AQ766,0)</f>
        <v>0.24814159207661796</v>
      </c>
      <c r="X766">
        <f>IF('Flight Input'!$AZ766,X765+W766*'Flight Input'!$AQ766,0)</f>
        <v>-0.62231048703645842</v>
      </c>
      <c r="Y766">
        <f>IF('Flight Input'!$AZ766,X766*'Analysis raw'!$B$19+'Analysis raw'!$B$20,0)</f>
        <v>0.21218338570395828</v>
      </c>
      <c r="Z766">
        <f>Y766-'Flight Input'!$AE766</f>
        <v>-3.9816614296041719E-2</v>
      </c>
      <c r="AB766">
        <f>IF('Flight Input'!$AZ766,INTEGRAL2(E766,$B766,AB765,'Analysis raw'!$B$24),0)</f>
        <v>0.16148804474062661</v>
      </c>
      <c r="AC766">
        <f>IF('Flight Input'!$AZ766,INTEGRAL2(AB766,$B766,AC765,'Analysis raw'!$B$25),0)</f>
        <v>-0.94400830934668545</v>
      </c>
      <c r="AD766">
        <f>IF('Flight Input'!$AZ766,AC766*'Analysis raw'!$B$26+'Analysis raw'!$B$27,0)</f>
        <v>0.25063634388745831</v>
      </c>
      <c r="AE766">
        <f>AD766-'Flight Input'!$AE766</f>
        <v>-1.3636561125416891E-3</v>
      </c>
    </row>
    <row r="767" spans="1:31" x14ac:dyDescent="0.3">
      <c r="A767">
        <v>765</v>
      </c>
      <c r="B767">
        <f>'Flight Input'!T767</f>
        <v>16.297906000050716</v>
      </c>
      <c r="C767">
        <f>'Flight Input'!X767</f>
        <v>9.8916021958000009</v>
      </c>
      <c r="E767">
        <f>C767-'Analysis raw'!$B$2</f>
        <v>4.2810576865704775E-2</v>
      </c>
      <c r="F767">
        <f>IF('Flight Input'!$AS767,F766+E767*'Flight Input'!$AQ767,0)</f>
        <v>0.25959668244422685</v>
      </c>
      <c r="G767">
        <f>IF('Flight Input'!$AZ767,G766+F767*'Flight Input'!$AQ767,0)</f>
        <v>-0.5531204995142246</v>
      </c>
      <c r="I767">
        <f>C767-'Analysis raw'!$B$3</f>
        <v>3.3465115320623795E-2</v>
      </c>
      <c r="J767">
        <f>MEDIAN2(E767,'Analysis raw'!$B$12,2)</f>
        <v>4.2810576865704775E-2</v>
      </c>
      <c r="K767">
        <f>AVERAGE2(E767,'Analysis raw'!$B$18,2)</f>
        <v>4.2810576865704775E-2</v>
      </c>
      <c r="M767">
        <f>IF('Flight Input'!$AZ767,M766+E767*'Flight Input'!$AQ767,0)</f>
        <v>0.2489857738457219</v>
      </c>
      <c r="N767">
        <f>IF('Flight Input'!$AZ767,N766+M767*'Flight Input'!$AQ767,0)</f>
        <v>-0.61740073653937555</v>
      </c>
      <c r="O767">
        <f>IF('Flight Input'!$AZ767,N767*'Analysis raw'!$B$4+'Analysis raw'!$B$5,0)</f>
        <v>0.21434367592267473</v>
      </c>
      <c r="P767">
        <f>O767-'Flight Input'!$AE767</f>
        <v>-3.8656324077325277E-2</v>
      </c>
      <c r="R767">
        <f>IF('Flight Input'!$AZ767,R766+J767*'Flight Input'!$AQ767,0)</f>
        <v>0.2489857738457219</v>
      </c>
      <c r="S767">
        <f>IF('Flight Input'!$AZ767,S766+R767*'Flight Input'!$AQ767,0)</f>
        <v>-0.61740073653937555</v>
      </c>
      <c r="T767">
        <f>IF('Flight Input'!$AZ767,S767*'Analysis raw'!$B$13+'Analysis raw'!$B$14,0)</f>
        <v>0.21434367592267473</v>
      </c>
      <c r="U767">
        <f>T767-'Flight Input'!$AE767</f>
        <v>-3.8656324077325277E-2</v>
      </c>
      <c r="W767">
        <f>IF('Flight Input'!$AZ767,W766+K767*'Flight Input'!$AQ767,0)</f>
        <v>0.2489857738457219</v>
      </c>
      <c r="X767">
        <f>IF('Flight Input'!$AZ767,X766+W767*'Flight Input'!$AQ767,0)</f>
        <v>-0.61740073653937555</v>
      </c>
      <c r="Y767">
        <f>IF('Flight Input'!$AZ767,X767*'Analysis raw'!$B$19+'Analysis raw'!$B$20,0)</f>
        <v>0.21434367592267473</v>
      </c>
      <c r="Z767">
        <f>Y767-'Flight Input'!$AE767</f>
        <v>-3.8656324077325277E-2</v>
      </c>
      <c r="AB767">
        <f>IF('Flight Input'!$AZ767,INTEGRAL2(E767,$B767,AB766,'Analysis raw'!$B$24),0)</f>
        <v>0.16386500732262951</v>
      </c>
      <c r="AC767">
        <f>IF('Flight Input'!$AZ767,INTEGRAL2(AB767,$B767,AC766,'Analysis raw'!$B$25),0)</f>
        <v>-0.94077705525240418</v>
      </c>
      <c r="AD767">
        <f>IF('Flight Input'!$AZ767,AC767*'Analysis raw'!$B$26+'Analysis raw'!$B$27,0)</f>
        <v>0.25205809568894211</v>
      </c>
      <c r="AE767">
        <f>AD767-'Flight Input'!$AE767</f>
        <v>-9.4190431105789507E-4</v>
      </c>
    </row>
    <row r="768" spans="1:31" x14ac:dyDescent="0.3">
      <c r="A768">
        <v>766</v>
      </c>
      <c r="B768">
        <f>'Flight Input'!T768</f>
        <v>16.312999999965541</v>
      </c>
      <c r="C768">
        <f>'Flight Input'!X768</f>
        <v>9.8193206956000019</v>
      </c>
      <c r="E768">
        <f>C768-'Analysis raw'!$B$2</f>
        <v>-2.9470923334294241E-2</v>
      </c>
      <c r="F768">
        <f>IF('Flight Input'!$AS768,F767+E768*'Flight Input'!$AQ768,0)</f>
        <v>0.25915184832992921</v>
      </c>
      <c r="G768">
        <f>IF('Flight Input'!$AZ768,G767+F768*'Flight Input'!$AQ768,0)</f>
        <v>-0.54920886153760595</v>
      </c>
      <c r="I768">
        <f>C768-'Analysis raw'!$B$3</f>
        <v>-3.8816384879375221E-2</v>
      </c>
      <c r="J768">
        <f>MEDIAN2(E768,'Analysis raw'!$B$12,2)</f>
        <v>-2.9470923334294241E-2</v>
      </c>
      <c r="K768">
        <f>AVERAGE2(E768,'Analysis raw'!$B$18,2)</f>
        <v>-2.9470923334294241E-2</v>
      </c>
      <c r="M768">
        <f>IF('Flight Input'!$AZ768,M767+E768*'Flight Input'!$AQ768,0)</f>
        <v>0.24854093973142424</v>
      </c>
      <c r="N768">
        <f>IF('Flight Input'!$AZ768,N767+M768*'Flight Input'!$AQ768,0)</f>
        <v>-0.61364925961623895</v>
      </c>
      <c r="O768">
        <f>IF('Flight Input'!$AZ768,N768*'Analysis raw'!$B$4+'Analysis raw'!$B$5,0)</f>
        <v>0.21599432576885486</v>
      </c>
      <c r="P768">
        <f>O768-'Flight Input'!$AE768</f>
        <v>-3.8005674231145148E-2</v>
      </c>
      <c r="R768">
        <f>IF('Flight Input'!$AZ768,R767+J768*'Flight Input'!$AQ768,0)</f>
        <v>0.24854093973142424</v>
      </c>
      <c r="S768">
        <f>IF('Flight Input'!$AZ768,S767+R768*'Flight Input'!$AQ768,0)</f>
        <v>-0.61364925961623895</v>
      </c>
      <c r="T768">
        <f>IF('Flight Input'!$AZ768,S768*'Analysis raw'!$B$13+'Analysis raw'!$B$14,0)</f>
        <v>0.21599432576885486</v>
      </c>
      <c r="U768">
        <f>T768-'Flight Input'!$AE768</f>
        <v>-3.8005674231145148E-2</v>
      </c>
      <c r="W768">
        <f>IF('Flight Input'!$AZ768,W767+K768*'Flight Input'!$AQ768,0)</f>
        <v>0.24854093973142424</v>
      </c>
      <c r="X768">
        <f>IF('Flight Input'!$AZ768,X767+W768*'Flight Input'!$AQ768,0)</f>
        <v>-0.61364925961623895</v>
      </c>
      <c r="Y768">
        <f>IF('Flight Input'!$AZ768,X768*'Analysis raw'!$B$19+'Analysis raw'!$B$20,0)</f>
        <v>0.21599432576885486</v>
      </c>
      <c r="Z768">
        <f>Y768-'Flight Input'!$AE768</f>
        <v>-3.8005674231145148E-2</v>
      </c>
      <c r="AB768">
        <f>IF('Flight Input'!$AZ768,INTEGRAL2(E768,$B768,AB767,'Analysis raw'!$B$24),0)</f>
        <v>0.16642751270626147</v>
      </c>
      <c r="AC768">
        <f>IF('Flight Input'!$AZ768,INTEGRAL2(AB768,$B768,AC767,'Analysis raw'!$B$25),0)</f>
        <v>-0.93826499838979138</v>
      </c>
      <c r="AD768">
        <f>IF('Flight Input'!$AZ768,AC768*'Analysis raw'!$B$26+'Analysis raw'!$B$27,0)</f>
        <v>0.25316340070849169</v>
      </c>
      <c r="AE768">
        <f>AD768-'Flight Input'!$AE768</f>
        <v>-8.3659929150831092E-4</v>
      </c>
    </row>
    <row r="769" spans="1:31" x14ac:dyDescent="0.3">
      <c r="A769">
        <v>767</v>
      </c>
      <c r="B769">
        <f>'Flight Input'!T769</f>
        <v>16.338151999982074</v>
      </c>
      <c r="C769">
        <f>'Flight Input'!X769</f>
        <v>10.062710579599999</v>
      </c>
      <c r="E769">
        <f>C769-'Analysis raw'!$B$2</f>
        <v>0.21391896066570304</v>
      </c>
      <c r="F769">
        <f>IF('Flight Input'!$AS769,F768+E769*'Flight Input'!$AQ769,0)</f>
        <v>0.26453233803212967</v>
      </c>
      <c r="G769">
        <f>IF('Flight Input'!$AZ769,G768+F769*'Flight Input'!$AQ769,0)</f>
        <v>-0.54255534416704831</v>
      </c>
      <c r="I769">
        <f>C769-'Analysis raw'!$B$3</f>
        <v>0.20457349912062206</v>
      </c>
      <c r="J769">
        <f>MEDIAN2(E769,'Analysis raw'!$B$12,2)</f>
        <v>0.21391896066570304</v>
      </c>
      <c r="K769">
        <f>AVERAGE2(E769,'Analysis raw'!$B$18,2)</f>
        <v>0.21391896066570304</v>
      </c>
      <c r="M769">
        <f>IF('Flight Input'!$AZ769,M768+E769*'Flight Input'!$AQ769,0)</f>
        <v>0.25392142943362467</v>
      </c>
      <c r="N769">
        <f>IF('Flight Input'!$AZ769,N768+M769*'Flight Input'!$AQ769,0)</f>
        <v>-0.60726262781892637</v>
      </c>
      <c r="O769">
        <f>IF('Flight Input'!$AZ769,N769*'Analysis raw'!$B$4+'Analysis raw'!$B$5,0)</f>
        <v>0.2188044437596724</v>
      </c>
      <c r="P769">
        <f>O769-'Flight Input'!$AE769</f>
        <v>-3.2195556240327605E-2</v>
      </c>
      <c r="R769">
        <f>IF('Flight Input'!$AZ769,R768+J769*'Flight Input'!$AQ769,0)</f>
        <v>0.25392142943362467</v>
      </c>
      <c r="S769">
        <f>IF('Flight Input'!$AZ769,S768+R769*'Flight Input'!$AQ769,0)</f>
        <v>-0.60726262781892637</v>
      </c>
      <c r="T769">
        <f>IF('Flight Input'!$AZ769,S769*'Analysis raw'!$B$13+'Analysis raw'!$B$14,0)</f>
        <v>0.2188044437596724</v>
      </c>
      <c r="U769">
        <f>T769-'Flight Input'!$AE769</f>
        <v>-3.2195556240327605E-2</v>
      </c>
      <c r="W769">
        <f>IF('Flight Input'!$AZ769,W768+K769*'Flight Input'!$AQ769,0)</f>
        <v>0.25392142943362467</v>
      </c>
      <c r="X769">
        <f>IF('Flight Input'!$AZ769,X768+W769*'Flight Input'!$AQ769,0)</f>
        <v>-0.60726262781892637</v>
      </c>
      <c r="Y769">
        <f>IF('Flight Input'!$AZ769,X769*'Analysis raw'!$B$19+'Analysis raw'!$B$20,0)</f>
        <v>0.2188044437596724</v>
      </c>
      <c r="Z769">
        <f>Y769-'Flight Input'!$AE769</f>
        <v>-3.2195556240327605E-2</v>
      </c>
      <c r="AB769">
        <f>IF('Flight Input'!$AZ769,INTEGRAL2(E769,$B769,AB768,'Analysis raw'!$B$24),0)</f>
        <v>0.16573099672098068</v>
      </c>
      <c r="AC769">
        <f>IF('Flight Input'!$AZ769,INTEGRAL2(AB769,$B769,AC768,'Analysis raw'!$B$25),0)</f>
        <v>-0.93409653235752532</v>
      </c>
      <c r="AD769">
        <f>IF('Flight Input'!$AZ769,AC769*'Analysis raw'!$B$26+'Analysis raw'!$B$27,0)</f>
        <v>0.2549975257626888</v>
      </c>
      <c r="AE769">
        <f>AD769-'Flight Input'!$AE769</f>
        <v>3.9975257626888028E-3</v>
      </c>
    </row>
    <row r="770" spans="1:31" x14ac:dyDescent="0.3">
      <c r="A770">
        <v>768</v>
      </c>
      <c r="B770">
        <f>'Flight Input'!T770</f>
        <v>16.359898000024259</v>
      </c>
      <c r="C770">
        <f>'Flight Input'!X770</f>
        <v>10.1737167636</v>
      </c>
      <c r="E770">
        <f>C770-'Analysis raw'!$B$2</f>
        <v>0.32492514466570377</v>
      </c>
      <c r="F770">
        <f>IF('Flight Input'!$AS770,F769+E770*'Flight Input'!$AQ770,0)</f>
        <v>0.27159816024173711</v>
      </c>
      <c r="G770">
        <f>IF('Flight Input'!$AZ770,G769+F770*'Flight Input'!$AQ770,0)</f>
        <v>-0.53664917056297412</v>
      </c>
      <c r="I770">
        <f>C770-'Analysis raw'!$B$3</f>
        <v>0.31557968312062279</v>
      </c>
      <c r="J770">
        <f>MEDIAN2(E770,'Analysis raw'!$B$12,2)</f>
        <v>0.32492514466570377</v>
      </c>
      <c r="K770">
        <f>AVERAGE2(E770,'Analysis raw'!$B$18,2)</f>
        <v>0.32492514466570377</v>
      </c>
      <c r="M770">
        <f>IF('Flight Input'!$AZ770,M769+E770*'Flight Input'!$AQ770,0)</f>
        <v>0.26098725164323211</v>
      </c>
      <c r="N770">
        <f>IF('Flight Input'!$AZ770,N769+M770*'Flight Input'!$AQ770,0)</f>
        <v>-0.60158719903368285</v>
      </c>
      <c r="O770">
        <f>IF('Flight Input'!$AZ770,N770*'Analysis raw'!$B$4+'Analysis raw'!$B$5,0)</f>
        <v>0.22130163242517953</v>
      </c>
      <c r="P770">
        <f>O770-'Flight Input'!$AE770</f>
        <v>-3.1698367574820474E-2</v>
      </c>
      <c r="R770">
        <f>IF('Flight Input'!$AZ770,R769+J770*'Flight Input'!$AQ770,0)</f>
        <v>0.26098725164323211</v>
      </c>
      <c r="S770">
        <f>IF('Flight Input'!$AZ770,S769+R770*'Flight Input'!$AQ770,0)</f>
        <v>-0.60158719903368285</v>
      </c>
      <c r="T770">
        <f>IF('Flight Input'!$AZ770,S770*'Analysis raw'!$B$13+'Analysis raw'!$B$14,0)</f>
        <v>0.22130163242517953</v>
      </c>
      <c r="U770">
        <f>T770-'Flight Input'!$AE770</f>
        <v>-3.1698367574820474E-2</v>
      </c>
      <c r="W770">
        <f>IF('Flight Input'!$AZ770,W769+K770*'Flight Input'!$AQ770,0)</f>
        <v>0.26098725164323211</v>
      </c>
      <c r="X770">
        <f>IF('Flight Input'!$AZ770,X769+W770*'Flight Input'!$AQ770,0)</f>
        <v>-0.60158719903368285</v>
      </c>
      <c r="Y770">
        <f>IF('Flight Input'!$AZ770,X770*'Analysis raw'!$B$19+'Analysis raw'!$B$20,0)</f>
        <v>0.22130163242517953</v>
      </c>
      <c r="Z770">
        <f>Y770-'Flight Input'!$AE770</f>
        <v>-3.1698367574820474E-2</v>
      </c>
      <c r="AB770">
        <f>IF('Flight Input'!$AZ770,INTEGRAL2(E770,$B770,AB769,'Analysis raw'!$B$24),0)</f>
        <v>0.16959108530524247</v>
      </c>
      <c r="AC770">
        <f>IF('Flight Input'!$AZ770,INTEGRAL2(AB770,$B770,AC769,'Analysis raw'!$B$25),0)</f>
        <v>-0.93040860460932329</v>
      </c>
      <c r="AD770">
        <f>IF('Flight Input'!$AZ770,AC770*'Analysis raw'!$B$26+'Analysis raw'!$B$27,0)</f>
        <v>0.25662021397189766</v>
      </c>
      <c r="AE770">
        <f>AD770-'Flight Input'!$AE770</f>
        <v>3.6202139718976567E-3</v>
      </c>
    </row>
    <row r="771" spans="1:31" x14ac:dyDescent="0.3">
      <c r="A771">
        <v>769</v>
      </c>
      <c r="B771">
        <f>'Flight Input'!T771</f>
        <v>16.380971999955364</v>
      </c>
      <c r="C771">
        <f>'Flight Input'!X771</f>
        <v>10.2913519388</v>
      </c>
      <c r="E771">
        <f>C771-'Analysis raw'!$B$2</f>
        <v>0.44256031986570399</v>
      </c>
      <c r="F771">
        <f>IF('Flight Input'!$AS771,F770+E771*'Flight Input'!$AQ771,0)</f>
        <v>0.28092467639209651</v>
      </c>
      <c r="G771">
        <f>IF('Flight Input'!$AZ771,G770+F771*'Flight Input'!$AQ771,0)</f>
        <v>-0.5307289639520415</v>
      </c>
      <c r="I771">
        <f>C771-'Analysis raw'!$B$3</f>
        <v>0.43321485832062301</v>
      </c>
      <c r="J771">
        <f>MEDIAN2(E771,'Analysis raw'!$B$12,2)</f>
        <v>0.44256031986570399</v>
      </c>
      <c r="K771">
        <f>AVERAGE2(E771,'Analysis raw'!$B$18,2)</f>
        <v>0.44256031986570399</v>
      </c>
      <c r="M771">
        <f>IF('Flight Input'!$AZ771,M770+E771*'Flight Input'!$AQ771,0)</f>
        <v>0.27031376779359151</v>
      </c>
      <c r="N771">
        <f>IF('Flight Input'!$AZ771,N770+M771*'Flight Input'!$AQ771,0)</f>
        <v>-0.59589060670982408</v>
      </c>
      <c r="O771">
        <f>IF('Flight Input'!$AZ771,N771*'Analysis raw'!$B$4+'Analysis raw'!$B$5,0)</f>
        <v>0.22380813304767738</v>
      </c>
      <c r="P771">
        <f>O771-'Flight Input'!$AE771</f>
        <v>-2.7191866952322619E-2</v>
      </c>
      <c r="R771">
        <f>IF('Flight Input'!$AZ771,R770+J771*'Flight Input'!$AQ771,0)</f>
        <v>0.27031376779359151</v>
      </c>
      <c r="S771">
        <f>IF('Flight Input'!$AZ771,S770+R771*'Flight Input'!$AQ771,0)</f>
        <v>-0.59589060670982408</v>
      </c>
      <c r="T771">
        <f>IF('Flight Input'!$AZ771,S771*'Analysis raw'!$B$13+'Analysis raw'!$B$14,0)</f>
        <v>0.22380813304767738</v>
      </c>
      <c r="U771">
        <f>T771-'Flight Input'!$AE771</f>
        <v>-2.7191866952322619E-2</v>
      </c>
      <c r="W771">
        <f>IF('Flight Input'!$AZ771,W770+K771*'Flight Input'!$AQ771,0)</f>
        <v>0.27031376779359151</v>
      </c>
      <c r="X771">
        <f>IF('Flight Input'!$AZ771,X770+W771*'Flight Input'!$AQ771,0)</f>
        <v>-0.59589060670982408</v>
      </c>
      <c r="Y771">
        <f>IF('Flight Input'!$AZ771,X771*'Analysis raw'!$B$19+'Analysis raw'!$B$20,0)</f>
        <v>0.22380813304767738</v>
      </c>
      <c r="Z771">
        <f>Y771-'Flight Input'!$AE771</f>
        <v>-2.7191866952322619E-2</v>
      </c>
      <c r="AB771">
        <f>IF('Flight Input'!$AZ771,INTEGRAL2(E771,$B771,AB770,'Analysis raw'!$B$24),0)</f>
        <v>0.1754121022496081</v>
      </c>
      <c r="AC771">
        <f>IF('Flight Input'!$AZ771,INTEGRAL2(AB771,$B771,AC770,'Analysis raw'!$B$25),0)</f>
        <v>-0.92671196997860017</v>
      </c>
      <c r="AD771">
        <f>IF('Flight Input'!$AZ771,AC771*'Analysis raw'!$B$26+'Analysis raw'!$B$27,0)</f>
        <v>0.25824673320941582</v>
      </c>
      <c r="AE771">
        <f>AD771-'Flight Input'!$AE771</f>
        <v>7.2467332094158232E-3</v>
      </c>
    </row>
    <row r="772" spans="1:31" x14ac:dyDescent="0.3">
      <c r="A772">
        <v>770</v>
      </c>
      <c r="B772">
        <f>'Flight Input'!T772</f>
        <v>16.399197999970056</v>
      </c>
      <c r="C772">
        <f>'Flight Input'!X772</f>
        <v>10.347541464800001</v>
      </c>
      <c r="E772">
        <f>C772-'Analysis raw'!$B$2</f>
        <v>0.4987498458657047</v>
      </c>
      <c r="F772">
        <f>IF('Flight Input'!$AS772,F771+E772*'Flight Input'!$AQ772,0)</f>
        <v>0.29001489109017276</v>
      </c>
      <c r="G772">
        <f>IF('Flight Input'!$AZ772,G771+F772*'Flight Input'!$AQ772,0)</f>
        <v>-0.52544315254277096</v>
      </c>
      <c r="I772">
        <f>C772-'Analysis raw'!$B$3</f>
        <v>0.48940438432062372</v>
      </c>
      <c r="J772">
        <f>MEDIAN2(E772,'Analysis raw'!$B$12,2)</f>
        <v>0.4987498458657047</v>
      </c>
      <c r="K772">
        <f>AVERAGE2(E772,'Analysis raw'!$B$18,2)</f>
        <v>0.4987498458657047</v>
      </c>
      <c r="M772">
        <f>IF('Flight Input'!$AZ772,M771+E772*'Flight Input'!$AQ772,0)</f>
        <v>0.27940398249166776</v>
      </c>
      <c r="N772">
        <f>IF('Flight Input'!$AZ772,N771+M772*'Flight Input'!$AQ772,0)</f>
        <v>-0.59079818972082576</v>
      </c>
      <c r="O772">
        <f>IF('Flight Input'!$AZ772,N772*'Analysis raw'!$B$4+'Analysis raw'!$B$5,0)</f>
        <v>0.22604879652283666</v>
      </c>
      <c r="P772">
        <f>O772-'Flight Input'!$AE772</f>
        <v>-2.6951203477163344E-2</v>
      </c>
      <c r="R772">
        <f>IF('Flight Input'!$AZ772,R771+J772*'Flight Input'!$AQ772,0)</f>
        <v>0.27940398249166776</v>
      </c>
      <c r="S772">
        <f>IF('Flight Input'!$AZ772,S771+R772*'Flight Input'!$AQ772,0)</f>
        <v>-0.59079818972082576</v>
      </c>
      <c r="T772">
        <f>IF('Flight Input'!$AZ772,S772*'Analysis raw'!$B$13+'Analysis raw'!$B$14,0)</f>
        <v>0.22604879652283666</v>
      </c>
      <c r="U772">
        <f>T772-'Flight Input'!$AE772</f>
        <v>-2.6951203477163344E-2</v>
      </c>
      <c r="W772">
        <f>IF('Flight Input'!$AZ772,W771+K772*'Flight Input'!$AQ772,0)</f>
        <v>0.27940398249166776</v>
      </c>
      <c r="X772">
        <f>IF('Flight Input'!$AZ772,X771+W772*'Flight Input'!$AQ772,0)</f>
        <v>-0.59079818972082576</v>
      </c>
      <c r="Y772">
        <f>IF('Flight Input'!$AZ772,X772*'Analysis raw'!$B$19+'Analysis raw'!$B$20,0)</f>
        <v>0.22604879652283666</v>
      </c>
      <c r="Z772">
        <f>Y772-'Flight Input'!$AE772</f>
        <v>-2.6951203477163344E-2</v>
      </c>
      <c r="AB772">
        <f>IF('Flight Input'!$AZ772,INTEGRAL2(E772,$B772,AB771,'Analysis raw'!$B$24),0)</f>
        <v>0.18256623539937125</v>
      </c>
      <c r="AC772">
        <f>IF('Flight Input'!$AZ772,INTEGRAL2(AB772,$B772,AC771,'Analysis raw'!$B$25),0)</f>
        <v>-0.9233845177695289</v>
      </c>
      <c r="AD772">
        <f>IF('Flight Input'!$AZ772,AC772*'Analysis raw'!$B$26+'Analysis raw'!$B$27,0)</f>
        <v>0.25971081218140718</v>
      </c>
      <c r="AE772">
        <f>AD772-'Flight Input'!$AE772</f>
        <v>6.7108121814071775E-3</v>
      </c>
    </row>
    <row r="773" spans="1:31" x14ac:dyDescent="0.3">
      <c r="A773">
        <v>771</v>
      </c>
      <c r="B773">
        <f>'Flight Input'!T773</f>
        <v>16.413465999998152</v>
      </c>
      <c r="C773">
        <f>'Flight Input'!X773</f>
        <v>10.346600069599999</v>
      </c>
      <c r="E773">
        <f>C773-'Analysis raw'!$B$2</f>
        <v>0.49780845066570301</v>
      </c>
      <c r="F773">
        <f>IF('Flight Input'!$AS773,F772+E773*'Flight Input'!$AQ773,0)</f>
        <v>0.29711762207825748</v>
      </c>
      <c r="G773">
        <f>IF('Flight Input'!$AZ773,G772+F773*'Flight Input'!$AQ773,0)</f>
        <v>-0.5212038783026105</v>
      </c>
      <c r="I773">
        <f>C773-'Analysis raw'!$B$3</f>
        <v>0.48846298912062203</v>
      </c>
      <c r="J773">
        <f>MEDIAN2(E773,'Analysis raw'!$B$12,2)</f>
        <v>0.49780845066570301</v>
      </c>
      <c r="K773">
        <f>AVERAGE2(E773,'Analysis raw'!$B$18,2)</f>
        <v>0.49780845066570301</v>
      </c>
      <c r="M773">
        <f>IF('Flight Input'!$AZ773,M772+E773*'Flight Input'!$AQ773,0)</f>
        <v>0.28650671347975248</v>
      </c>
      <c r="N773">
        <f>IF('Flight Input'!$AZ773,N772+M773*'Flight Input'!$AQ773,0)</f>
        <v>-0.58671031192484691</v>
      </c>
      <c r="O773">
        <f>IF('Flight Input'!$AZ773,N773*'Analysis raw'!$B$4+'Analysis raw'!$B$5,0)</f>
        <v>0.22784746275306733</v>
      </c>
      <c r="P773">
        <f>O773-'Flight Input'!$AE773</f>
        <v>-2.6152537246932672E-2</v>
      </c>
      <c r="R773">
        <f>IF('Flight Input'!$AZ773,R772+J773*'Flight Input'!$AQ773,0)</f>
        <v>0.28650671347975248</v>
      </c>
      <c r="S773">
        <f>IF('Flight Input'!$AZ773,S772+R773*'Flight Input'!$AQ773,0)</f>
        <v>-0.58671031192484691</v>
      </c>
      <c r="T773">
        <f>IF('Flight Input'!$AZ773,S773*'Analysis raw'!$B$13+'Analysis raw'!$B$14,0)</f>
        <v>0.22784746275306733</v>
      </c>
      <c r="U773">
        <f>T773-'Flight Input'!$AE773</f>
        <v>-2.6152537246932672E-2</v>
      </c>
      <c r="W773">
        <f>IF('Flight Input'!$AZ773,W772+K773*'Flight Input'!$AQ773,0)</f>
        <v>0.28650671347975248</v>
      </c>
      <c r="X773">
        <f>IF('Flight Input'!$AZ773,X772+W773*'Flight Input'!$AQ773,0)</f>
        <v>-0.58671031192484691</v>
      </c>
      <c r="Y773">
        <f>IF('Flight Input'!$AZ773,X773*'Analysis raw'!$B$19+'Analysis raw'!$B$20,0)</f>
        <v>0.22784746275306733</v>
      </c>
      <c r="Z773">
        <f>Y773-'Flight Input'!$AE773</f>
        <v>-2.6152537246932672E-2</v>
      </c>
      <c r="AB773">
        <f>IF('Flight Input'!$AZ773,INTEGRAL2(E773,$B773,AB772,'Analysis raw'!$B$24),0)</f>
        <v>0.18971040149990603</v>
      </c>
      <c r="AC773">
        <f>IF('Flight Input'!$AZ773,INTEGRAL2(AB773,$B773,AC772,'Analysis raw'!$B$25),0)</f>
        <v>-0.92067772975559814</v>
      </c>
      <c r="AD773">
        <f>IF('Flight Input'!$AZ773,AC773*'Analysis raw'!$B$26+'Analysis raw'!$B$27,0)</f>
        <v>0.26090179890753673</v>
      </c>
      <c r="AE773">
        <f>AD773-'Flight Input'!$AE773</f>
        <v>6.901798907536727E-3</v>
      </c>
    </row>
    <row r="774" spans="1:31" x14ac:dyDescent="0.3">
      <c r="A774">
        <v>772</v>
      </c>
      <c r="B774">
        <f>'Flight Input'!T774</f>
        <v>16.437286000000313</v>
      </c>
      <c r="C774">
        <f>'Flight Input'!X774</f>
        <v>10.215089121400002</v>
      </c>
      <c r="E774">
        <f>C774-'Analysis raw'!$B$2</f>
        <v>0.3662975024657058</v>
      </c>
      <c r="F774">
        <f>IF('Flight Input'!$AS774,F773+E774*'Flight Input'!$AQ774,0)</f>
        <v>0.30584282858778206</v>
      </c>
      <c r="G774">
        <f>IF('Flight Input'!$AZ774,G773+F774*'Flight Input'!$AQ774,0)</f>
        <v>-0.51391870212498869</v>
      </c>
      <c r="I774">
        <f>C774-'Analysis raw'!$B$3</f>
        <v>0.35695204092062482</v>
      </c>
      <c r="J774">
        <f>MEDIAN2(E774,'Analysis raw'!$B$12,2)</f>
        <v>0.3662975024657058</v>
      </c>
      <c r="K774">
        <f>AVERAGE2(E774,'Analysis raw'!$B$18,2)</f>
        <v>0.3662975024657058</v>
      </c>
      <c r="M774">
        <f>IF('Flight Input'!$AZ774,M773+E774*'Flight Input'!$AQ774,0)</f>
        <v>0.29523191998927706</v>
      </c>
      <c r="N774">
        <f>IF('Flight Input'!$AZ774,N773+M774*'Flight Input'!$AQ774,0)</f>
        <v>-0.57967788759006444</v>
      </c>
      <c r="O774">
        <f>IF('Flight Input'!$AZ774,N774*'Analysis raw'!$B$4+'Analysis raw'!$B$5,0)</f>
        <v>0.23094172946037161</v>
      </c>
      <c r="P774">
        <f>O774-'Flight Input'!$AE774</f>
        <v>-2.2058270539628388E-2</v>
      </c>
      <c r="R774">
        <f>IF('Flight Input'!$AZ774,R773+J774*'Flight Input'!$AQ774,0)</f>
        <v>0.29523191998927706</v>
      </c>
      <c r="S774">
        <f>IF('Flight Input'!$AZ774,S773+R774*'Flight Input'!$AQ774,0)</f>
        <v>-0.57967788759006444</v>
      </c>
      <c r="T774">
        <f>IF('Flight Input'!$AZ774,S774*'Analysis raw'!$B$13+'Analysis raw'!$B$14,0)</f>
        <v>0.23094172946037161</v>
      </c>
      <c r="U774">
        <f>T774-'Flight Input'!$AE774</f>
        <v>-2.2058270539628388E-2</v>
      </c>
      <c r="W774">
        <f>IF('Flight Input'!$AZ774,W773+K774*'Flight Input'!$AQ774,0)</f>
        <v>0.29523191998927706</v>
      </c>
      <c r="X774">
        <f>IF('Flight Input'!$AZ774,X773+W774*'Flight Input'!$AQ774,0)</f>
        <v>-0.57967788759006444</v>
      </c>
      <c r="Y774">
        <f>IF('Flight Input'!$AZ774,X774*'Analysis raw'!$B$19+'Analysis raw'!$B$20,0)</f>
        <v>0.23094172946037161</v>
      </c>
      <c r="Z774">
        <f>Y774-'Flight Input'!$AE774</f>
        <v>-2.2058270539628388E-2</v>
      </c>
      <c r="AB774">
        <f>IF('Flight Input'!$AZ774,INTEGRAL2(E774,$B774,AB773,'Analysis raw'!$B$24),0)</f>
        <v>0.20190281520767184</v>
      </c>
      <c r="AC774">
        <f>IF('Flight Input'!$AZ774,INTEGRAL2(AB774,$B774,AC773,'Analysis raw'!$B$25),0)</f>
        <v>-0.91586840469691511</v>
      </c>
      <c r="AD774">
        <f>IF('Flight Input'!$AZ774,AC774*'Analysis raw'!$B$26+'Analysis raw'!$B$27,0)</f>
        <v>0.26301790193335728</v>
      </c>
      <c r="AE774">
        <f>AD774-'Flight Input'!$AE774</f>
        <v>1.0017901933357276E-2</v>
      </c>
    </row>
    <row r="775" spans="1:31" x14ac:dyDescent="0.3">
      <c r="A775">
        <v>773</v>
      </c>
      <c r="B775">
        <f>'Flight Input'!T775</f>
        <v>16.448547999956645</v>
      </c>
      <c r="C775">
        <f>'Flight Input'!X775</f>
        <v>10.0112182234</v>
      </c>
      <c r="E775">
        <f>C775-'Analysis raw'!$B$2</f>
        <v>0.16242660446570412</v>
      </c>
      <c r="F775">
        <f>IF('Flight Input'!$AS775,F774+E775*'Flight Input'!$AQ775,0)</f>
        <v>0.30767207700018201</v>
      </c>
      <c r="G775">
        <f>IF('Flight Input'!$AZ775,G774+F775*'Flight Input'!$AQ775,0)</f>
        <v>-0.51045369920724804</v>
      </c>
      <c r="I775">
        <f>C775-'Analysis raw'!$B$3</f>
        <v>0.15308114292062314</v>
      </c>
      <c r="J775">
        <f>MEDIAN2(E775,'Analysis raw'!$B$12,2)</f>
        <v>0.16242660446570412</v>
      </c>
      <c r="K775">
        <f>AVERAGE2(E775,'Analysis raw'!$B$18,2)</f>
        <v>0.16242660446570412</v>
      </c>
      <c r="M775">
        <f>IF('Flight Input'!$AZ775,M774+E775*'Flight Input'!$AQ775,0)</f>
        <v>0.29706116840167701</v>
      </c>
      <c r="N775">
        <f>IF('Flight Input'!$AZ775,N774+M775*'Flight Input'!$AQ775,0)</f>
        <v>-0.57633238472449677</v>
      </c>
      <c r="O775">
        <f>IF('Flight Input'!$AZ775,N775*'Analysis raw'!$B$4+'Analysis raw'!$B$5,0)</f>
        <v>0.23241375072122139</v>
      </c>
      <c r="P775">
        <f>O775-'Flight Input'!$AE775</f>
        <v>-2.1586249278778613E-2</v>
      </c>
      <c r="R775">
        <f>IF('Flight Input'!$AZ775,R774+J775*'Flight Input'!$AQ775,0)</f>
        <v>0.29706116840167701</v>
      </c>
      <c r="S775">
        <f>IF('Flight Input'!$AZ775,S774+R775*'Flight Input'!$AQ775,0)</f>
        <v>-0.57633238472449677</v>
      </c>
      <c r="T775">
        <f>IF('Flight Input'!$AZ775,S775*'Analysis raw'!$B$13+'Analysis raw'!$B$14,0)</f>
        <v>0.23241375072122139</v>
      </c>
      <c r="U775">
        <f>T775-'Flight Input'!$AE775</f>
        <v>-2.1586249278778613E-2</v>
      </c>
      <c r="W775">
        <f>IF('Flight Input'!$AZ775,W774+K775*'Flight Input'!$AQ775,0)</f>
        <v>0.29706116840167701</v>
      </c>
      <c r="X775">
        <f>IF('Flight Input'!$AZ775,X774+W775*'Flight Input'!$AQ775,0)</f>
        <v>-0.57633238472449677</v>
      </c>
      <c r="Y775">
        <f>IF('Flight Input'!$AZ775,X775*'Analysis raw'!$B$19+'Analysis raw'!$B$20,0)</f>
        <v>0.23241375072122139</v>
      </c>
      <c r="Z775">
        <f>Y775-'Flight Input'!$AE775</f>
        <v>-2.1586249278778613E-2</v>
      </c>
      <c r="AB775">
        <f>IF('Flight Input'!$AZ775,INTEGRAL2(E775,$B775,AB774,'Analysis raw'!$B$24),0)</f>
        <v>0.21510046394332116</v>
      </c>
      <c r="AC775">
        <f>IF('Flight Input'!$AZ775,INTEGRAL2(AB775,$B775,AC774,'Analysis raw'!$B$25),0)</f>
        <v>-0.9134459432813784</v>
      </c>
      <c r="AD775">
        <f>IF('Flight Input'!$AZ775,AC775*'Analysis raw'!$B$26+'Analysis raw'!$B$27,0)</f>
        <v>0.26408378495619345</v>
      </c>
      <c r="AE775">
        <f>AD775-'Flight Input'!$AE775</f>
        <v>1.0083784956193442E-2</v>
      </c>
    </row>
    <row r="776" spans="1:31" x14ac:dyDescent="0.3">
      <c r="A776">
        <v>774</v>
      </c>
      <c r="B776">
        <f>'Flight Input'!T776</f>
        <v>16.480741000035778</v>
      </c>
      <c r="C776">
        <f>'Flight Input'!X776</f>
        <v>9.8319608873999993</v>
      </c>
      <c r="E776">
        <f>C776-'Analysis raw'!$B$2</f>
        <v>-1.6830731534296817E-2</v>
      </c>
      <c r="F776">
        <f>IF('Flight Input'!$AS776,F775+E776*'Flight Input'!$AQ776,0)</f>
        <v>0.30713024525856653</v>
      </c>
      <c r="G776">
        <f>IF('Flight Input'!$AZ776,G775+F776*'Flight Input'!$AQ776,0)</f>
        <v>-0.500566255197335</v>
      </c>
      <c r="I776">
        <f>C776-'Analysis raw'!$B$3</f>
        <v>-2.6176193079377796E-2</v>
      </c>
      <c r="J776">
        <f>MEDIAN2(E776,'Analysis raw'!$B$12,2)</f>
        <v>-1.6830731534296817E-2</v>
      </c>
      <c r="K776">
        <f>AVERAGE2(E776,'Analysis raw'!$B$18,2)</f>
        <v>-1.6830731534296817E-2</v>
      </c>
      <c r="M776">
        <f>IF('Flight Input'!$AZ776,M775+E776*'Flight Input'!$AQ776,0)</f>
        <v>0.29651933666006153</v>
      </c>
      <c r="N776">
        <f>IF('Flight Input'!$AZ776,N775+M776*'Flight Input'!$AQ776,0)</f>
        <v>-0.56678653769593501</v>
      </c>
      <c r="O776">
        <f>IF('Flight Input'!$AZ776,N776*'Analysis raw'!$B$4+'Analysis raw'!$B$5,0)</f>
        <v>0.23661392341378859</v>
      </c>
      <c r="P776">
        <f>O776-'Flight Input'!$AE776</f>
        <v>-1.8386076586211414E-2</v>
      </c>
      <c r="R776">
        <f>IF('Flight Input'!$AZ776,R775+J776*'Flight Input'!$AQ776,0)</f>
        <v>0.29651933666006153</v>
      </c>
      <c r="S776">
        <f>IF('Flight Input'!$AZ776,S775+R776*'Flight Input'!$AQ776,0)</f>
        <v>-0.56678653769593501</v>
      </c>
      <c r="T776">
        <f>IF('Flight Input'!$AZ776,S776*'Analysis raw'!$B$13+'Analysis raw'!$B$14,0)</f>
        <v>0.23661392341378859</v>
      </c>
      <c r="U776">
        <f>T776-'Flight Input'!$AE776</f>
        <v>-1.8386076586211414E-2</v>
      </c>
      <c r="W776">
        <f>IF('Flight Input'!$AZ776,W775+K776*'Flight Input'!$AQ776,0)</f>
        <v>0.29651933666006153</v>
      </c>
      <c r="X776">
        <f>IF('Flight Input'!$AZ776,X775+W776*'Flight Input'!$AQ776,0)</f>
        <v>-0.56678653769593501</v>
      </c>
      <c r="Y776">
        <f>IF('Flight Input'!$AZ776,X776*'Analysis raw'!$B$19+'Analysis raw'!$B$20,0)</f>
        <v>0.23661392341378859</v>
      </c>
      <c r="Z776">
        <f>Y776-'Flight Input'!$AE776</f>
        <v>-1.8386076586211414E-2</v>
      </c>
      <c r="AB776">
        <f>IF('Flight Input'!$AZ776,INTEGRAL2(E776,$B776,AB775,'Analysis raw'!$B$24),0)</f>
        <v>0.21805546712641871</v>
      </c>
      <c r="AC776">
        <f>IF('Flight Input'!$AZ776,INTEGRAL2(AB776,$B776,AC775,'Analysis raw'!$B$25),0)</f>
        <v>-0.90642608361092225</v>
      </c>
      <c r="AD776">
        <f>IF('Flight Input'!$AZ776,AC776*'Analysis raw'!$B$26+'Analysis raw'!$B$27,0)</f>
        <v>0.26717252321119411</v>
      </c>
      <c r="AE776">
        <f>AD776-'Flight Input'!$AE776</f>
        <v>1.2172523211194108E-2</v>
      </c>
    </row>
    <row r="777" spans="1:31" x14ac:dyDescent="0.3">
      <c r="A777">
        <v>775</v>
      </c>
      <c r="B777">
        <f>'Flight Input'!T777</f>
        <v>16.499774000025354</v>
      </c>
      <c r="C777">
        <f>'Flight Input'!X777</f>
        <v>10.208293424800001</v>
      </c>
      <c r="E777">
        <f>C777-'Analysis raw'!$B$2</f>
        <v>0.35950180586570468</v>
      </c>
      <c r="F777">
        <f>IF('Flight Input'!$AS777,F776+E777*'Flight Input'!$AQ777,0)</f>
        <v>0.31397264312586126</v>
      </c>
      <c r="G777">
        <f>IF('Flight Input'!$AZ777,G776+F777*'Flight Input'!$AQ777,0)</f>
        <v>-0.49459041388399311</v>
      </c>
      <c r="I777">
        <f>C777-'Analysis raw'!$B$3</f>
        <v>0.3501563443206237</v>
      </c>
      <c r="J777">
        <f>MEDIAN2(E777,'Analysis raw'!$B$12,2)</f>
        <v>0.35950180586570468</v>
      </c>
      <c r="K777">
        <f>AVERAGE2(E777,'Analysis raw'!$B$18,2)</f>
        <v>0.35950180586570468</v>
      </c>
      <c r="M777">
        <f>IF('Flight Input'!$AZ777,M776+E777*'Flight Input'!$AQ777,0)</f>
        <v>0.30336173452735626</v>
      </c>
      <c r="N777">
        <f>IF('Flight Input'!$AZ777,N776+M777*'Flight Input'!$AQ777,0)</f>
        <v>-0.56101265380583787</v>
      </c>
      <c r="O777">
        <f>IF('Flight Input'!$AZ777,N777*'Analysis raw'!$B$4+'Analysis raw'!$B$5,0)</f>
        <v>0.23915443232543132</v>
      </c>
      <c r="P777">
        <f>O777-'Flight Input'!$AE777</f>
        <v>-1.5845567674568684E-2</v>
      </c>
      <c r="R777">
        <f>IF('Flight Input'!$AZ777,R776+J777*'Flight Input'!$AQ777,0)</f>
        <v>0.30336173452735626</v>
      </c>
      <c r="S777">
        <f>IF('Flight Input'!$AZ777,S776+R777*'Flight Input'!$AQ777,0)</f>
        <v>-0.56101265380583787</v>
      </c>
      <c r="T777">
        <f>IF('Flight Input'!$AZ777,S777*'Analysis raw'!$B$13+'Analysis raw'!$B$14,0)</f>
        <v>0.23915443232543132</v>
      </c>
      <c r="U777">
        <f>T777-'Flight Input'!$AE777</f>
        <v>-1.5845567674568684E-2</v>
      </c>
      <c r="W777">
        <f>IF('Flight Input'!$AZ777,W776+K777*'Flight Input'!$AQ777,0)</f>
        <v>0.30336173452735626</v>
      </c>
      <c r="X777">
        <f>IF('Flight Input'!$AZ777,X776+W777*'Flight Input'!$AQ777,0)</f>
        <v>-0.56101265380583787</v>
      </c>
      <c r="Y777">
        <f>IF('Flight Input'!$AZ777,X777*'Analysis raw'!$B$19+'Analysis raw'!$B$20,0)</f>
        <v>0.23915443232543132</v>
      </c>
      <c r="Z777">
        <f>Y777-'Flight Input'!$AE777</f>
        <v>-1.5845567674568684E-2</v>
      </c>
      <c r="AB777">
        <f>IF('Flight Input'!$AZ777,INTEGRAL2(E777,$B777,AB776,'Analysis raw'!$B$24),0)</f>
        <v>0.21248065101711333</v>
      </c>
      <c r="AC777">
        <f>IF('Flight Input'!$AZ777,INTEGRAL2(AB777,$B777,AC776,'Analysis raw'!$B$25),0)</f>
        <v>-0.90238193938232825</v>
      </c>
      <c r="AD777">
        <f>IF('Flight Input'!$AZ777,AC777*'Analysis raw'!$B$26+'Analysis raw'!$B$27,0)</f>
        <v>0.26895194667177552</v>
      </c>
      <c r="AE777">
        <f>AD777-'Flight Input'!$AE777</f>
        <v>1.3951946671775517E-2</v>
      </c>
    </row>
    <row r="778" spans="1:31" x14ac:dyDescent="0.3">
      <c r="A778">
        <v>776</v>
      </c>
      <c r="B778">
        <f>'Flight Input'!T778</f>
        <v>16.520905000041239</v>
      </c>
      <c r="C778">
        <f>'Flight Input'!X778</f>
        <v>10.335734800000001</v>
      </c>
      <c r="E778">
        <f>C778-'Analysis raw'!$B$2</f>
        <v>0.48694318106570478</v>
      </c>
      <c r="F778">
        <f>IF('Flight Input'!$AS778,F777+E778*'Flight Input'!$AQ778,0)</f>
        <v>0.32426223949269556</v>
      </c>
      <c r="G778">
        <f>IF('Flight Input'!$AZ778,G777+F778*'Flight Input'!$AQ778,0)</f>
        <v>-0.48773842849612215</v>
      </c>
      <c r="I778">
        <f>C778-'Analysis raw'!$B$3</f>
        <v>0.4775977195206238</v>
      </c>
      <c r="J778">
        <f>MEDIAN2(E778,'Analysis raw'!$B$12,2)</f>
        <v>0.48694318106570478</v>
      </c>
      <c r="K778">
        <f>AVERAGE2(E778,'Analysis raw'!$B$18,2)</f>
        <v>0.48694318106570478</v>
      </c>
      <c r="M778">
        <f>IF('Flight Input'!$AZ778,M777+E778*'Flight Input'!$AQ778,0)</f>
        <v>0.31365133089419056</v>
      </c>
      <c r="N778">
        <f>IF('Flight Input'!$AZ778,N777+M778*'Flight Input'!$AQ778,0)</f>
        <v>-0.55438488752773052</v>
      </c>
      <c r="O778">
        <f>IF('Flight Input'!$AZ778,N778*'Analysis raw'!$B$4+'Analysis raw'!$B$5,0)</f>
        <v>0.24207064948779855</v>
      </c>
      <c r="P778">
        <f>O778-'Flight Input'!$AE778</f>
        <v>-1.4929350512201456E-2</v>
      </c>
      <c r="R778">
        <f>IF('Flight Input'!$AZ778,R777+J778*'Flight Input'!$AQ778,0)</f>
        <v>0.31365133089419056</v>
      </c>
      <c r="S778">
        <f>IF('Flight Input'!$AZ778,S777+R778*'Flight Input'!$AQ778,0)</f>
        <v>-0.55438488752773052</v>
      </c>
      <c r="T778">
        <f>IF('Flight Input'!$AZ778,S778*'Analysis raw'!$B$13+'Analysis raw'!$B$14,0)</f>
        <v>0.24207064948779855</v>
      </c>
      <c r="U778">
        <f>T778-'Flight Input'!$AE778</f>
        <v>-1.4929350512201456E-2</v>
      </c>
      <c r="W778">
        <f>IF('Flight Input'!$AZ778,W777+K778*'Flight Input'!$AQ778,0)</f>
        <v>0.31365133089419056</v>
      </c>
      <c r="X778">
        <f>IF('Flight Input'!$AZ778,X777+W778*'Flight Input'!$AQ778,0)</f>
        <v>-0.55438488752773052</v>
      </c>
      <c r="Y778">
        <f>IF('Flight Input'!$AZ778,X778*'Analysis raw'!$B$19+'Analysis raw'!$B$20,0)</f>
        <v>0.24207064948779855</v>
      </c>
      <c r="Z778">
        <f>Y778-'Flight Input'!$AE778</f>
        <v>-1.4929350512201456E-2</v>
      </c>
      <c r="AB778">
        <f>IF('Flight Input'!$AZ778,INTEGRAL2(E778,$B778,AB777,'Analysis raw'!$B$24),0)</f>
        <v>0.21898277004896885</v>
      </c>
      <c r="AC778">
        <f>IF('Flight Input'!$AZ778,INTEGRAL2(AB778,$B778,AC777,'Analysis raw'!$B$25),0)</f>
        <v>-0.89775461446494498</v>
      </c>
      <c r="AD778">
        <f>IF('Flight Input'!$AZ778,AC778*'Analysis raw'!$B$26+'Analysis raw'!$B$27,0)</f>
        <v>0.27098796963542415</v>
      </c>
      <c r="AE778">
        <f>AD778-'Flight Input'!$AE778</f>
        <v>1.3987969635424147E-2</v>
      </c>
    </row>
    <row r="779" spans="1:31" x14ac:dyDescent="0.3">
      <c r="A779">
        <v>777</v>
      </c>
      <c r="B779">
        <f>'Flight Input'!T779</f>
        <v>16.534540000022389</v>
      </c>
      <c r="C779">
        <f>'Flight Input'!X779</f>
        <v>9.9002316518000004</v>
      </c>
      <c r="E779">
        <f>C779-'Analysis raw'!$B$2</f>
        <v>5.144003286570431E-2</v>
      </c>
      <c r="F779">
        <f>IF('Flight Input'!$AS779,F778+E779*'Flight Input'!$AQ779,0)</f>
        <v>0.32496362433984982</v>
      </c>
      <c r="G779">
        <f>IF('Flight Input'!$AZ779,G778+F779*'Flight Input'!$AQ779,0)</f>
        <v>-0.48330754948437382</v>
      </c>
      <c r="I779">
        <f>C779-'Analysis raw'!$B$3</f>
        <v>4.2094571320623331E-2</v>
      </c>
      <c r="J779">
        <f>MEDIAN2(E779,'Analysis raw'!$B$12,2)</f>
        <v>5.144003286570431E-2</v>
      </c>
      <c r="K779">
        <f>AVERAGE2(E779,'Analysis raw'!$B$18,2)</f>
        <v>5.144003286570431E-2</v>
      </c>
      <c r="M779">
        <f>IF('Flight Input'!$AZ779,M778+E779*'Flight Input'!$AQ779,0)</f>
        <v>0.31435271574134482</v>
      </c>
      <c r="N779">
        <f>IF('Flight Input'!$AZ779,N778+M779*'Flight Input'!$AQ779,0)</f>
        <v>-0.55009868825452279</v>
      </c>
      <c r="O779">
        <f>IF('Flight Input'!$AZ779,N779*'Analysis raw'!$B$4+'Analysis raw'!$B$5,0)</f>
        <v>0.24395657716800995</v>
      </c>
      <c r="P779">
        <f>O779-'Flight Input'!$AE779</f>
        <v>-1.404342283199006E-2</v>
      </c>
      <c r="R779">
        <f>IF('Flight Input'!$AZ779,R778+J779*'Flight Input'!$AQ779,0)</f>
        <v>0.31435271574134482</v>
      </c>
      <c r="S779">
        <f>IF('Flight Input'!$AZ779,S778+R779*'Flight Input'!$AQ779,0)</f>
        <v>-0.55009868825452279</v>
      </c>
      <c r="T779">
        <f>IF('Flight Input'!$AZ779,S779*'Analysis raw'!$B$13+'Analysis raw'!$B$14,0)</f>
        <v>0.24395657716800995</v>
      </c>
      <c r="U779">
        <f>T779-'Flight Input'!$AE779</f>
        <v>-1.404342283199006E-2</v>
      </c>
      <c r="W779">
        <f>IF('Flight Input'!$AZ779,W778+K779*'Flight Input'!$AQ779,0)</f>
        <v>0.31435271574134482</v>
      </c>
      <c r="X779">
        <f>IF('Flight Input'!$AZ779,X778+W779*'Flight Input'!$AQ779,0)</f>
        <v>-0.55009868825452279</v>
      </c>
      <c r="Y779">
        <f>IF('Flight Input'!$AZ779,X779*'Analysis raw'!$B$19+'Analysis raw'!$B$20,0)</f>
        <v>0.24395657716800995</v>
      </c>
      <c r="Z779">
        <f>Y779-'Flight Input'!$AE779</f>
        <v>-1.404342283199006E-2</v>
      </c>
      <c r="AB779">
        <f>IF('Flight Input'!$AZ779,INTEGRAL2(E779,$B779,AB778,'Analysis raw'!$B$24),0)</f>
        <v>0.23974253241337282</v>
      </c>
      <c r="AC779">
        <f>IF('Flight Input'!$AZ779,INTEGRAL2(AB779,$B779,AC778,'Analysis raw'!$B$25),0)</f>
        <v>-0.89448572504000778</v>
      </c>
      <c r="AD779">
        <f>IF('Flight Input'!$AZ779,AC779*'Analysis raw'!$B$26+'Analysis raw'!$B$27,0)</f>
        <v>0.27242628098239652</v>
      </c>
      <c r="AE779">
        <f>AD779-'Flight Input'!$AE779</f>
        <v>1.4426280982396511E-2</v>
      </c>
    </row>
    <row r="780" spans="1:31" x14ac:dyDescent="0.3">
      <c r="A780">
        <v>778</v>
      </c>
      <c r="B780">
        <f>'Flight Input'!T780</f>
        <v>16.559224999975413</v>
      </c>
      <c r="C780">
        <f>'Flight Input'!X780</f>
        <v>8.4165732042000005</v>
      </c>
      <c r="E780">
        <f>C780-'Analysis raw'!$B$2</f>
        <v>-1.4322184147342956</v>
      </c>
      <c r="F780">
        <f>IF('Flight Input'!$AS780,F779+E780*'Flight Input'!$AQ780,0)</f>
        <v>0.28960931283941349</v>
      </c>
      <c r="G780">
        <f>IF('Flight Input'!$AZ780,G779+F780*'Flight Input'!$AQ780,0)</f>
        <v>-0.47615854361053755</v>
      </c>
      <c r="I780">
        <f>C780-'Analysis raw'!$B$3</f>
        <v>-1.4415638762793765</v>
      </c>
      <c r="J780">
        <f>MEDIAN2(E780,'Analysis raw'!$B$12,2)</f>
        <v>-1.4322184147342956</v>
      </c>
      <c r="K780">
        <f>AVERAGE2(E780,'Analysis raw'!$B$18,2)</f>
        <v>-1.4322184147342956</v>
      </c>
      <c r="M780">
        <f>IF('Flight Input'!$AZ780,M779+E780*'Flight Input'!$AQ780,0)</f>
        <v>0.27899840424090849</v>
      </c>
      <c r="N780">
        <f>IF('Flight Input'!$AZ780,N779+M780*'Flight Input'!$AQ780,0)</f>
        <v>-0.54321161265894213</v>
      </c>
      <c r="O780">
        <f>IF('Flight Input'!$AZ780,N780*'Analysis raw'!$B$4+'Analysis raw'!$B$5,0)</f>
        <v>0.24698689043006544</v>
      </c>
      <c r="P780">
        <f>O780-'Flight Input'!$AE780</f>
        <v>-1.2013109569934566E-2</v>
      </c>
      <c r="R780">
        <f>IF('Flight Input'!$AZ780,R779+J780*'Flight Input'!$AQ780,0)</f>
        <v>0.27899840424090849</v>
      </c>
      <c r="S780">
        <f>IF('Flight Input'!$AZ780,S779+R780*'Flight Input'!$AQ780,0)</f>
        <v>-0.54321161265894213</v>
      </c>
      <c r="T780">
        <f>IF('Flight Input'!$AZ780,S780*'Analysis raw'!$B$13+'Analysis raw'!$B$14,0)</f>
        <v>0.24698689043006544</v>
      </c>
      <c r="U780">
        <f>T780-'Flight Input'!$AE780</f>
        <v>-1.2013109569934566E-2</v>
      </c>
      <c r="W780">
        <f>IF('Flight Input'!$AZ780,W779+K780*'Flight Input'!$AQ780,0)</f>
        <v>0.27899840424090849</v>
      </c>
      <c r="X780">
        <f>IF('Flight Input'!$AZ780,X779+W780*'Flight Input'!$AQ780,0)</f>
        <v>-0.54321161265894213</v>
      </c>
      <c r="Y780">
        <f>IF('Flight Input'!$AZ780,X780*'Analysis raw'!$B$19+'Analysis raw'!$B$20,0)</f>
        <v>0.24698689043006544</v>
      </c>
      <c r="Z780">
        <f>Y780-'Flight Input'!$AE780</f>
        <v>-1.2013109569934566E-2</v>
      </c>
      <c r="AB780">
        <f>IF('Flight Input'!$AZ780,INTEGRAL2(E780,$B780,AB779,'Analysis raw'!$B$24),0)</f>
        <v>0.24213330930126584</v>
      </c>
      <c r="AC780">
        <f>IF('Flight Input'!$AZ780,INTEGRAL2(AB780,$B780,AC779,'Analysis raw'!$B$25),0)</f>
        <v>-0.8885086643112805</v>
      </c>
      <c r="AD780">
        <f>IF('Flight Input'!$AZ780,AC780*'Analysis raw'!$B$26+'Analysis raw'!$B$27,0)</f>
        <v>0.27505618770303653</v>
      </c>
      <c r="AE780">
        <f>AD780-'Flight Input'!$AE780</f>
        <v>1.6056187703036517E-2</v>
      </c>
    </row>
    <row r="781" spans="1:31" x14ac:dyDescent="0.3">
      <c r="A781">
        <v>779</v>
      </c>
      <c r="B781">
        <f>'Flight Input'!T781</f>
        <v>16.579764000023715</v>
      </c>
      <c r="C781">
        <f>'Flight Input'!X781</f>
        <v>8.3740241024000017</v>
      </c>
      <c r="E781">
        <f>C781-'Analysis raw'!$B$2</f>
        <v>-1.4747675165342944</v>
      </c>
      <c r="F781">
        <f>IF('Flight Input'!$AS781,F780+E781*'Flight Input'!$AQ781,0)</f>
        <v>0.25931906274608124</v>
      </c>
      <c r="G781">
        <f>IF('Flight Input'!$AZ781,G780+F781*'Flight Input'!$AQ781,0)</f>
        <v>-0.47083238936827015</v>
      </c>
      <c r="I781">
        <f>C781-'Analysis raw'!$B$3</f>
        <v>-1.4841129780793754</v>
      </c>
      <c r="J781">
        <f>MEDIAN2(E781,'Analysis raw'!$B$12,2)</f>
        <v>-1.4747675165342944</v>
      </c>
      <c r="K781">
        <f>AVERAGE2(E781,'Analysis raw'!$B$18,2)</f>
        <v>-1.4747675165342944</v>
      </c>
      <c r="M781">
        <f>IF('Flight Input'!$AZ781,M780+E781*'Flight Input'!$AQ781,0)</f>
        <v>0.24870815414757624</v>
      </c>
      <c r="N781">
        <f>IF('Flight Input'!$AZ781,N780+M781*'Flight Input'!$AQ781,0)</f>
        <v>-0.53810339586889189</v>
      </c>
      <c r="O781">
        <f>IF('Flight Input'!$AZ781,N781*'Analysis raw'!$B$4+'Analysis raw'!$B$5,0)</f>
        <v>0.24923450581768755</v>
      </c>
      <c r="P781">
        <f>O781-'Flight Input'!$AE781</f>
        <v>-1.1765494182312458E-2</v>
      </c>
      <c r="R781">
        <f>IF('Flight Input'!$AZ781,R780+J781*'Flight Input'!$AQ781,0)</f>
        <v>0.24870815414757624</v>
      </c>
      <c r="S781">
        <f>IF('Flight Input'!$AZ781,S780+R781*'Flight Input'!$AQ781,0)</f>
        <v>-0.53810339586889189</v>
      </c>
      <c r="T781">
        <f>IF('Flight Input'!$AZ781,S781*'Analysis raw'!$B$13+'Analysis raw'!$B$14,0)</f>
        <v>0.24923450581768755</v>
      </c>
      <c r="U781">
        <f>T781-'Flight Input'!$AE781</f>
        <v>-1.1765494182312458E-2</v>
      </c>
      <c r="W781">
        <f>IF('Flight Input'!$AZ781,W780+K781*'Flight Input'!$AQ781,0)</f>
        <v>0.24870815414757624</v>
      </c>
      <c r="X781">
        <f>IF('Flight Input'!$AZ781,X780+W781*'Flight Input'!$AQ781,0)</f>
        <v>-0.53810339586889189</v>
      </c>
      <c r="Y781">
        <f>IF('Flight Input'!$AZ781,X781*'Analysis raw'!$B$19+'Analysis raw'!$B$20,0)</f>
        <v>0.24923450581768755</v>
      </c>
      <c r="Z781">
        <f>Y781-'Flight Input'!$AE781</f>
        <v>-1.1765494182312458E-2</v>
      </c>
      <c r="AB781">
        <f>IF('Flight Input'!$AZ781,INTEGRAL2(E781,$B781,AB780,'Analysis raw'!$B$24),0)</f>
        <v>0.21314403958027689</v>
      </c>
      <c r="AC781">
        <f>IF('Flight Input'!$AZ781,INTEGRAL2(AB781,$B781,AC780,'Analysis raw'!$B$25),0)</f>
        <v>-0.88413089887204588</v>
      </c>
      <c r="AD781">
        <f>IF('Flight Input'!$AZ781,AC781*'Analysis raw'!$B$26+'Analysis raw'!$B$27,0)</f>
        <v>0.27698240449629974</v>
      </c>
      <c r="AE781">
        <f>AD781-'Flight Input'!$AE781</f>
        <v>1.5982404496299729E-2</v>
      </c>
    </row>
    <row r="782" spans="1:31" x14ac:dyDescent="0.3">
      <c r="A782">
        <v>780</v>
      </c>
      <c r="B782">
        <f>'Flight Input'!T782</f>
        <v>16.599221999989823</v>
      </c>
      <c r="C782">
        <f>'Flight Input'!X782</f>
        <v>9.6538802954000005</v>
      </c>
      <c r="E782">
        <f>C782-'Analysis raw'!$B$2</f>
        <v>-0.19491132353429563</v>
      </c>
      <c r="F782">
        <f>IF('Flight Input'!$AS782,F781+E782*'Flight Input'!$AQ782,0)</f>
        <v>0.25552647821935698</v>
      </c>
      <c r="G782">
        <f>IF('Flight Input'!$AZ782,G781+F782*'Flight Input'!$AQ782,0)</f>
        <v>-0.46586035516373836</v>
      </c>
      <c r="I782">
        <f>C782-'Analysis raw'!$B$3</f>
        <v>-0.20425678507937661</v>
      </c>
      <c r="J782">
        <f>MEDIAN2(E782,'Analysis raw'!$B$12,2)</f>
        <v>-0.19491132353429563</v>
      </c>
      <c r="K782">
        <f>AVERAGE2(E782,'Analysis raw'!$B$18,2)</f>
        <v>-0.19491132353429563</v>
      </c>
      <c r="M782">
        <f>IF('Flight Input'!$AZ782,M781+E782*'Flight Input'!$AQ782,0)</f>
        <v>0.24491556962085198</v>
      </c>
      <c r="N782">
        <f>IF('Flight Input'!$AZ782,N781+M782*'Flight Input'!$AQ782,0)</f>
        <v>-0.53333782872351021</v>
      </c>
      <c r="O782">
        <f>IF('Flight Input'!$AZ782,N782*'Analysis raw'!$B$4+'Analysis raw'!$B$5,0)</f>
        <v>0.25133135536165552</v>
      </c>
      <c r="P782">
        <f>O782-'Flight Input'!$AE782</f>
        <v>-1.0668644638344493E-2</v>
      </c>
      <c r="R782">
        <f>IF('Flight Input'!$AZ782,R781+J782*'Flight Input'!$AQ782,0)</f>
        <v>0.24491556962085198</v>
      </c>
      <c r="S782">
        <f>IF('Flight Input'!$AZ782,S781+R782*'Flight Input'!$AQ782,0)</f>
        <v>-0.53333782872351021</v>
      </c>
      <c r="T782">
        <f>IF('Flight Input'!$AZ782,S782*'Analysis raw'!$B$13+'Analysis raw'!$B$14,0)</f>
        <v>0.25133135536165552</v>
      </c>
      <c r="U782">
        <f>T782-'Flight Input'!$AE782</f>
        <v>-1.0668644638344493E-2</v>
      </c>
      <c r="W782">
        <f>IF('Flight Input'!$AZ782,W781+K782*'Flight Input'!$AQ782,0)</f>
        <v>0.24491556962085198</v>
      </c>
      <c r="X782">
        <f>IF('Flight Input'!$AZ782,X781+W782*'Flight Input'!$AQ782,0)</f>
        <v>-0.53333782872351021</v>
      </c>
      <c r="Y782">
        <f>IF('Flight Input'!$AZ782,X782*'Analysis raw'!$B$19+'Analysis raw'!$B$20,0)</f>
        <v>0.25133135536165552</v>
      </c>
      <c r="Z782">
        <f>Y782-'Flight Input'!$AE782</f>
        <v>-1.0668644638344493E-2</v>
      </c>
      <c r="AB782">
        <f>IF('Flight Input'!$AZ782,INTEGRAL2(E782,$B782,AB781,'Analysis raw'!$B$24),0)</f>
        <v>0.16804455349100761</v>
      </c>
      <c r="AC782">
        <f>IF('Flight Input'!$AZ782,INTEGRAL2(AB782,$B782,AC781,'Analysis raw'!$B$25),0)</f>
        <v>-0.88086108795591334</v>
      </c>
      <c r="AD782">
        <f>IF('Flight Input'!$AZ782,AC782*'Analysis raw'!$B$26+'Analysis raw'!$B$27,0)</f>
        <v>0.27842112129939806</v>
      </c>
      <c r="AE782">
        <f>AD782-'Flight Input'!$AE782</f>
        <v>1.6421121299398045E-2</v>
      </c>
    </row>
    <row r="783" spans="1:31" x14ac:dyDescent="0.3">
      <c r="A783">
        <v>781</v>
      </c>
      <c r="B783">
        <f>'Flight Input'!T783</f>
        <v>16.619829999981448</v>
      </c>
      <c r="C783">
        <f>'Flight Input'!X783</f>
        <v>10.215726524400001</v>
      </c>
      <c r="E783">
        <f>C783-'Analysis raw'!$B$2</f>
        <v>0.36693490546570473</v>
      </c>
      <c r="F783">
        <f>IF('Flight Input'!$AS783,F782+E783*'Flight Input'!$AQ783,0)</f>
        <v>0.26308827274812135</v>
      </c>
      <c r="G783">
        <f>IF('Flight Input'!$AZ783,G782+F783*'Flight Input'!$AQ783,0)</f>
        <v>-0.46043863204114832</v>
      </c>
      <c r="I783">
        <f>C783-'Analysis raw'!$B$3</f>
        <v>0.35758944392062375</v>
      </c>
      <c r="J783">
        <f>MEDIAN2(E783,'Analysis raw'!$B$12,2)</f>
        <v>0.36693490546570473</v>
      </c>
      <c r="K783">
        <f>AVERAGE2(E783,'Analysis raw'!$B$18,2)</f>
        <v>0.36693490546570473</v>
      </c>
      <c r="M783">
        <f>IF('Flight Input'!$AZ783,M782+E783*'Flight Input'!$AQ783,0)</f>
        <v>0.25247736414961636</v>
      </c>
      <c r="N783">
        <f>IF('Flight Input'!$AZ783,N782+M783*'Flight Input'!$AQ783,0)</f>
        <v>-0.52813477520522922</v>
      </c>
      <c r="O783">
        <f>IF('Flight Input'!$AZ783,N783*'Analysis raw'!$B$4+'Analysis raw'!$B$5,0)</f>
        <v>0.25362069890969913</v>
      </c>
      <c r="P783">
        <f>O783-'Flight Input'!$AE783</f>
        <v>-9.3793010903008844E-3</v>
      </c>
      <c r="R783">
        <f>IF('Flight Input'!$AZ783,R782+J783*'Flight Input'!$AQ783,0)</f>
        <v>0.25247736414961636</v>
      </c>
      <c r="S783">
        <f>IF('Flight Input'!$AZ783,S782+R783*'Flight Input'!$AQ783,0)</f>
        <v>-0.52813477520522922</v>
      </c>
      <c r="T783">
        <f>IF('Flight Input'!$AZ783,S783*'Analysis raw'!$B$13+'Analysis raw'!$B$14,0)</f>
        <v>0.25362069890969913</v>
      </c>
      <c r="U783">
        <f>T783-'Flight Input'!$AE783</f>
        <v>-9.3793010903008844E-3</v>
      </c>
      <c r="W783">
        <f>IF('Flight Input'!$AZ783,W782+K783*'Flight Input'!$AQ783,0)</f>
        <v>0.25247736414961636</v>
      </c>
      <c r="X783">
        <f>IF('Flight Input'!$AZ783,X782+W783*'Flight Input'!$AQ783,0)</f>
        <v>-0.52813477520522922</v>
      </c>
      <c r="Y783">
        <f>IF('Flight Input'!$AZ783,X783*'Analysis raw'!$B$19+'Analysis raw'!$B$20,0)</f>
        <v>0.25362069890969913</v>
      </c>
      <c r="Z783">
        <f>Y783-'Flight Input'!$AE783</f>
        <v>-9.3793010903008844E-3</v>
      </c>
      <c r="AB783">
        <f>IF('Flight Input'!$AZ783,INTEGRAL2(E783,$B783,AB782,'Analysis raw'!$B$24),0)</f>
        <v>0.15848486937286868</v>
      </c>
      <c r="AC783">
        <f>IF('Flight Input'!$AZ783,INTEGRAL2(AB783,$B783,AC782,'Analysis raw'!$B$25),0)</f>
        <v>-0.8775950317692045</v>
      </c>
      <c r="AD783">
        <f>IF('Flight Input'!$AZ783,AC783*'Analysis raw'!$B$26+'Analysis raw'!$B$27,0)</f>
        <v>0.27985818602154994</v>
      </c>
      <c r="AE783">
        <f>AD783-'Flight Input'!$AE783</f>
        <v>1.6858186021549926E-2</v>
      </c>
    </row>
    <row r="784" spans="1:31" x14ac:dyDescent="0.3">
      <c r="A784">
        <v>782</v>
      </c>
      <c r="B784">
        <f>'Flight Input'!T784</f>
        <v>16.637060999986716</v>
      </c>
      <c r="C784">
        <f>'Flight Input'!X784</f>
        <v>9.9303759106000022</v>
      </c>
      <c r="E784">
        <f>C784-'Analysis raw'!$B$2</f>
        <v>8.1584291665706132E-2</v>
      </c>
      <c r="F784">
        <f>IF('Flight Input'!$AS784,F783+E784*'Flight Input'!$AQ784,0)</f>
        <v>0.26449405167824291</v>
      </c>
      <c r="G784">
        <f>IF('Flight Input'!$AZ784,G783+F784*'Flight Input'!$AQ784,0)</f>
        <v>-0.45588113503528727</v>
      </c>
      <c r="I784">
        <f>C784-'Analysis raw'!$B$3</f>
        <v>7.2238830120625153E-2</v>
      </c>
      <c r="J784">
        <f>MEDIAN2(E784,'Analysis raw'!$B$12,2)</f>
        <v>8.1584291665706132E-2</v>
      </c>
      <c r="K784">
        <f>AVERAGE2(E784,'Analysis raw'!$B$18,2)</f>
        <v>8.1584291665706132E-2</v>
      </c>
      <c r="M784">
        <f>IF('Flight Input'!$AZ784,M783+E784*'Flight Input'!$AQ784,0)</f>
        <v>0.25388314307973792</v>
      </c>
      <c r="N784">
        <f>IF('Flight Input'!$AZ784,N783+M784*'Flight Input'!$AQ784,0)</f>
        <v>-0.5237601147654849</v>
      </c>
      <c r="O784">
        <f>IF('Flight Input'!$AZ784,N784*'Analysis raw'!$B$4+'Analysis raw'!$B$5,0)</f>
        <v>0.25554554950318664</v>
      </c>
      <c r="P784">
        <f>O784-'Flight Input'!$AE784</f>
        <v>-9.4544504968133714E-3</v>
      </c>
      <c r="R784">
        <f>IF('Flight Input'!$AZ784,R783+J784*'Flight Input'!$AQ784,0)</f>
        <v>0.25388314307973792</v>
      </c>
      <c r="S784">
        <f>IF('Flight Input'!$AZ784,S783+R784*'Flight Input'!$AQ784,0)</f>
        <v>-0.5237601147654849</v>
      </c>
      <c r="T784">
        <f>IF('Flight Input'!$AZ784,S784*'Analysis raw'!$B$13+'Analysis raw'!$B$14,0)</f>
        <v>0.25554554950318664</v>
      </c>
      <c r="U784">
        <f>T784-'Flight Input'!$AE784</f>
        <v>-9.4544504968133714E-3</v>
      </c>
      <c r="W784">
        <f>IF('Flight Input'!$AZ784,W783+K784*'Flight Input'!$AQ784,0)</f>
        <v>0.25388314307973792</v>
      </c>
      <c r="X784">
        <f>IF('Flight Input'!$AZ784,X783+W784*'Flight Input'!$AQ784,0)</f>
        <v>-0.5237601147654849</v>
      </c>
      <c r="Y784">
        <f>IF('Flight Input'!$AZ784,X784*'Analysis raw'!$B$19+'Analysis raw'!$B$20,0)</f>
        <v>0.25554554950318664</v>
      </c>
      <c r="Z784">
        <f>Y784-'Flight Input'!$AE784</f>
        <v>-9.4544504968133714E-3</v>
      </c>
      <c r="AB784">
        <f>IF('Flight Input'!$AZ784,INTEGRAL2(E784,$B784,AB783,'Analysis raw'!$B$24),0)</f>
        <v>0.17029051977949286</v>
      </c>
      <c r="AC784">
        <f>IF('Flight Input'!$AZ784,INTEGRAL2(AB784,$B784,AC783,'Analysis raw'!$B$25),0)</f>
        <v>-0.8746607558219871</v>
      </c>
      <c r="AD784">
        <f>IF('Flight Input'!$AZ784,AC784*'Analysis raw'!$B$26+'Analysis raw'!$B$27,0)</f>
        <v>0.28114926743832558</v>
      </c>
      <c r="AE784">
        <f>AD784-'Flight Input'!$AE784</f>
        <v>1.6149267438325565E-2</v>
      </c>
    </row>
    <row r="785" spans="1:31" x14ac:dyDescent="0.3">
      <c r="A785">
        <v>783</v>
      </c>
      <c r="B785">
        <f>'Flight Input'!T785</f>
        <v>16.655086999991909</v>
      </c>
      <c r="C785">
        <f>'Flight Input'!X785</f>
        <v>9.7520599698000012</v>
      </c>
      <c r="E785">
        <f>C785-'Analysis raw'!$B$2</f>
        <v>-9.6731649134294884E-2</v>
      </c>
      <c r="F785">
        <f>IF('Flight Input'!$AS785,F784+E785*'Flight Input'!$AQ785,0)</f>
        <v>0.26275036697044579</v>
      </c>
      <c r="G785">
        <f>IF('Flight Input'!$AZ785,G784+F785*'Flight Input'!$AQ785,0)</f>
        <v>-0.45114479691891352</v>
      </c>
      <c r="I785">
        <f>C785-'Analysis raw'!$B$3</f>
        <v>-0.10607711067937586</v>
      </c>
      <c r="J785">
        <f>MEDIAN2(E785,'Analysis raw'!$B$12,2)</f>
        <v>-9.6731649134294884E-2</v>
      </c>
      <c r="K785">
        <f>AVERAGE2(E785,'Analysis raw'!$B$18,2)</f>
        <v>-9.6731649134294884E-2</v>
      </c>
      <c r="M785">
        <f>IF('Flight Input'!$AZ785,M784+E785*'Flight Input'!$AQ785,0)</f>
        <v>0.25213945837194079</v>
      </c>
      <c r="N785">
        <f>IF('Flight Input'!$AZ785,N784+M785*'Flight Input'!$AQ785,0)</f>
        <v>-0.51921504888756287</v>
      </c>
      <c r="O785">
        <f>IF('Flight Input'!$AZ785,N785*'Analysis raw'!$B$4+'Analysis raw'!$B$5,0)</f>
        <v>0.25754537848947234</v>
      </c>
      <c r="P785">
        <f>O785-'Flight Input'!$AE785</f>
        <v>-9.4546215105276721E-3</v>
      </c>
      <c r="R785">
        <f>IF('Flight Input'!$AZ785,R784+J785*'Flight Input'!$AQ785,0)</f>
        <v>0.25213945837194079</v>
      </c>
      <c r="S785">
        <f>IF('Flight Input'!$AZ785,S784+R785*'Flight Input'!$AQ785,0)</f>
        <v>-0.51921504888756287</v>
      </c>
      <c r="T785">
        <f>IF('Flight Input'!$AZ785,S785*'Analysis raw'!$B$13+'Analysis raw'!$B$14,0)</f>
        <v>0.25754537848947234</v>
      </c>
      <c r="U785">
        <f>T785-'Flight Input'!$AE785</f>
        <v>-9.4546215105276721E-3</v>
      </c>
      <c r="W785">
        <f>IF('Flight Input'!$AZ785,W784+K785*'Flight Input'!$AQ785,0)</f>
        <v>0.25213945837194079</v>
      </c>
      <c r="X785">
        <f>IF('Flight Input'!$AZ785,X784+W785*'Flight Input'!$AQ785,0)</f>
        <v>-0.51921504888756287</v>
      </c>
      <c r="Y785">
        <f>IF('Flight Input'!$AZ785,X785*'Analysis raw'!$B$19+'Analysis raw'!$B$20,0)</f>
        <v>0.25754537848947234</v>
      </c>
      <c r="Z785">
        <f>Y785-'Flight Input'!$AE785</f>
        <v>-9.4546215105276721E-3</v>
      </c>
      <c r="AB785">
        <f>IF('Flight Input'!$AZ785,INTEGRAL2(E785,$B785,AB784,'Analysis raw'!$B$24),0)</f>
        <v>0.17475910683415774</v>
      </c>
      <c r="AC785">
        <f>IF('Flight Input'!$AZ785,INTEGRAL2(AB785,$B785,AC784,'Analysis raw'!$B$25),0)</f>
        <v>-0.87151054816128704</v>
      </c>
      <c r="AD785">
        <f>IF('Flight Input'!$AZ785,AC785*'Analysis raw'!$B$26+'Analysis raw'!$B$27,0)</f>
        <v>0.28253535880903363</v>
      </c>
      <c r="AE785">
        <f>AD785-'Flight Input'!$AE785</f>
        <v>1.5535358809033617E-2</v>
      </c>
    </row>
    <row r="786" spans="1:31" x14ac:dyDescent="0.3">
      <c r="A786">
        <v>784</v>
      </c>
      <c r="B786">
        <f>'Flight Input'!T786</f>
        <v>16.683544000028633</v>
      </c>
      <c r="C786">
        <f>'Flight Input'!X786</f>
        <v>9.650477544000001</v>
      </c>
      <c r="E786">
        <f>C786-'Analysis raw'!$B$2</f>
        <v>-0.19831407493429509</v>
      </c>
      <c r="F786">
        <f>IF('Flight Input'!$AS786,F785+E786*'Flight Input'!$AQ786,0)</f>
        <v>0.25710694333275769</v>
      </c>
      <c r="G786">
        <f>IF('Flight Input'!$AZ786,G785+F786*'Flight Input'!$AQ786,0)</f>
        <v>-0.44382830462305128</v>
      </c>
      <c r="I786">
        <f>C786-'Analysis raw'!$B$3</f>
        <v>-0.20765953647937607</v>
      </c>
      <c r="J786">
        <f>MEDIAN2(E786,'Analysis raw'!$B$12,2)</f>
        <v>-0.19831407493429509</v>
      </c>
      <c r="K786">
        <f>AVERAGE2(E786,'Analysis raw'!$B$18,2)</f>
        <v>-0.19831407493429509</v>
      </c>
      <c r="M786">
        <f>IF('Flight Input'!$AZ786,M785+E786*'Flight Input'!$AQ786,0)</f>
        <v>0.24649603473425269</v>
      </c>
      <c r="N786">
        <f>IF('Flight Input'!$AZ786,N785+M786*'Flight Input'!$AQ786,0)</f>
        <v>-0.51220051121807797</v>
      </c>
      <c r="O786">
        <f>IF('Flight Input'!$AZ786,N786*'Analysis raw'!$B$4+'Analysis raw'!$B$5,0)</f>
        <v>0.26063177506404567</v>
      </c>
      <c r="P786">
        <f>O786-'Flight Input'!$AE786</f>
        <v>-7.3682249359543484E-3</v>
      </c>
      <c r="R786">
        <f>IF('Flight Input'!$AZ786,R785+J786*'Flight Input'!$AQ786,0)</f>
        <v>0.24649603473425269</v>
      </c>
      <c r="S786">
        <f>IF('Flight Input'!$AZ786,S785+R786*'Flight Input'!$AQ786,0)</f>
        <v>-0.51220051121807797</v>
      </c>
      <c r="T786">
        <f>IF('Flight Input'!$AZ786,S786*'Analysis raw'!$B$13+'Analysis raw'!$B$14,0)</f>
        <v>0.26063177506404567</v>
      </c>
      <c r="U786">
        <f>T786-'Flight Input'!$AE786</f>
        <v>-7.3682249359543484E-3</v>
      </c>
      <c r="W786">
        <f>IF('Flight Input'!$AZ786,W785+K786*'Flight Input'!$AQ786,0)</f>
        <v>0.24649603473425269</v>
      </c>
      <c r="X786">
        <f>IF('Flight Input'!$AZ786,X785+W786*'Flight Input'!$AQ786,0)</f>
        <v>-0.51220051121807797</v>
      </c>
      <c r="Y786">
        <f>IF('Flight Input'!$AZ786,X786*'Analysis raw'!$B$19+'Analysis raw'!$B$20,0)</f>
        <v>0.26063177506404567</v>
      </c>
      <c r="Z786">
        <f>Y786-'Flight Input'!$AE786</f>
        <v>-7.3682249359543484E-3</v>
      </c>
      <c r="AB786">
        <f>IF('Flight Input'!$AZ786,INTEGRAL2(E786,$B786,AB785,'Analysis raw'!$B$24),0)</f>
        <v>0.1713574431613315</v>
      </c>
      <c r="AC786">
        <f>IF('Flight Input'!$AZ786,INTEGRAL2(AB786,$B786,AC785,'Analysis raw'!$B$25),0)</f>
        <v>-0.86663422939495216</v>
      </c>
      <c r="AD786">
        <f>IF('Flight Input'!$AZ786,AC786*'Analysis raw'!$B$26+'Analysis raw'!$B$27,0)</f>
        <v>0.28468093906622099</v>
      </c>
      <c r="AE786">
        <f>AD786-'Flight Input'!$AE786</f>
        <v>1.6680939066220979E-2</v>
      </c>
    </row>
    <row r="787" spans="1:31" x14ac:dyDescent="0.3">
      <c r="A787">
        <v>785</v>
      </c>
      <c r="B787">
        <f>'Flight Input'!T787</f>
        <v>16.700412999955006</v>
      </c>
      <c r="C787">
        <f>'Flight Input'!X787</f>
        <v>9.9631384248000003</v>
      </c>
      <c r="E787">
        <f>C787-'Analysis raw'!$B$2</f>
        <v>0.11434680586570423</v>
      </c>
      <c r="F787">
        <f>IF('Flight Input'!$AS787,F786+E787*'Flight Input'!$AQ787,0)</f>
        <v>0.25903585959248726</v>
      </c>
      <c r="G787">
        <f>IF('Flight Input'!$AZ787,G786+F787*'Flight Input'!$AQ787,0)</f>
        <v>-0.43945862872665753</v>
      </c>
      <c r="I787">
        <f>C787-'Analysis raw'!$B$3</f>
        <v>0.10500134432062325</v>
      </c>
      <c r="J787">
        <f>MEDIAN2(E787,'Analysis raw'!$B$12,2)</f>
        <v>0.11434680586570423</v>
      </c>
      <c r="K787">
        <f>AVERAGE2(E787,'Analysis raw'!$B$18,2)</f>
        <v>0.11434680586570423</v>
      </c>
      <c r="M787">
        <f>IF('Flight Input'!$AZ787,M786+E787*'Flight Input'!$AQ787,0)</f>
        <v>0.24842495099398229</v>
      </c>
      <c r="N787">
        <f>IF('Flight Input'!$AZ787,N786+M787*'Flight Input'!$AQ787,0)</f>
        <v>-0.50800983073805117</v>
      </c>
      <c r="O787">
        <f>IF('Flight Input'!$AZ787,N787*'Analysis raw'!$B$4+'Analysis raw'!$B$5,0)</f>
        <v>0.26247567447525744</v>
      </c>
      <c r="P787">
        <f>O787-'Flight Input'!$AE787</f>
        <v>-6.5243255247425802E-3</v>
      </c>
      <c r="R787">
        <f>IF('Flight Input'!$AZ787,R786+J787*'Flight Input'!$AQ787,0)</f>
        <v>0.24842495099398229</v>
      </c>
      <c r="S787">
        <f>IF('Flight Input'!$AZ787,S786+R787*'Flight Input'!$AQ787,0)</f>
        <v>-0.50800983073805117</v>
      </c>
      <c r="T787">
        <f>IF('Flight Input'!$AZ787,S787*'Analysis raw'!$B$13+'Analysis raw'!$B$14,0)</f>
        <v>0.26247567447525744</v>
      </c>
      <c r="U787">
        <f>T787-'Flight Input'!$AE787</f>
        <v>-6.5243255247425802E-3</v>
      </c>
      <c r="W787">
        <f>IF('Flight Input'!$AZ787,W786+K787*'Flight Input'!$AQ787,0)</f>
        <v>0.24842495099398229</v>
      </c>
      <c r="X787">
        <f>IF('Flight Input'!$AZ787,X786+W787*'Flight Input'!$AQ787,0)</f>
        <v>-0.50800983073805117</v>
      </c>
      <c r="Y787">
        <f>IF('Flight Input'!$AZ787,X787*'Analysis raw'!$B$19+'Analysis raw'!$B$20,0)</f>
        <v>0.26247567447525744</v>
      </c>
      <c r="Z787">
        <f>Y787-'Flight Input'!$AE787</f>
        <v>-6.5243255247425802E-3</v>
      </c>
      <c r="AB787">
        <f>IF('Flight Input'!$AZ787,INTEGRAL2(E787,$B787,AB786,'Analysis raw'!$B$24),0)</f>
        <v>0.1616466040117662</v>
      </c>
      <c r="AC787">
        <f>IF('Flight Input'!$AZ787,INTEGRAL2(AB787,$B787,AC786,'Analysis raw'!$B$25),0)</f>
        <v>-0.86390741284377914</v>
      </c>
      <c r="AD787">
        <f>IF('Flight Input'!$AZ787,AC787*'Analysis raw'!$B$26+'Analysis raw'!$B$27,0)</f>
        <v>0.28588073834873712</v>
      </c>
      <c r="AE787">
        <f>AD787-'Flight Input'!$AE787</f>
        <v>1.6880738348737101E-2</v>
      </c>
    </row>
    <row r="788" spans="1:31" x14ac:dyDescent="0.3">
      <c r="A788">
        <v>786</v>
      </c>
      <c r="B788">
        <f>'Flight Input'!T788</f>
        <v>16.720657999976538</v>
      </c>
      <c r="C788">
        <f>'Flight Input'!X788</f>
        <v>10.0403132188</v>
      </c>
      <c r="E788">
        <f>C788-'Analysis raw'!$B$2</f>
        <v>0.19152159986570361</v>
      </c>
      <c r="F788">
        <f>IF('Flight Input'!$AS788,F787+E788*'Flight Input'!$AQ788,0)</f>
        <v>0.26291321438589232</v>
      </c>
      <c r="G788">
        <f>IF('Flight Input'!$AZ788,G787+F788*'Flight Input'!$AQ788,0)</f>
        <v>-0.43413595069575406</v>
      </c>
      <c r="I788">
        <f>C788-'Analysis raw'!$B$3</f>
        <v>0.18217613832062263</v>
      </c>
      <c r="J788">
        <f>MEDIAN2(E788,'Analysis raw'!$B$12,2)</f>
        <v>0.19152159986570361</v>
      </c>
      <c r="K788">
        <f>AVERAGE2(E788,'Analysis raw'!$B$18,2)</f>
        <v>0.19152159986570361</v>
      </c>
      <c r="M788">
        <f>IF('Flight Input'!$AZ788,M787+E788*'Flight Input'!$AQ788,0)</f>
        <v>0.25230230578738733</v>
      </c>
      <c r="N788">
        <f>IF('Flight Input'!$AZ788,N787+M788*'Flight Input'!$AQ788,0)</f>
        <v>-0.50290197055195285</v>
      </c>
      <c r="O788">
        <f>IF('Flight Input'!$AZ788,N788*'Analysis raw'!$B$4+'Analysis raw'!$B$5,0)</f>
        <v>0.26472313295714073</v>
      </c>
      <c r="P788">
        <f>O788-'Flight Input'!$AE788</f>
        <v>-6.276867042859291E-3</v>
      </c>
      <c r="R788">
        <f>IF('Flight Input'!$AZ788,R787+J788*'Flight Input'!$AQ788,0)</f>
        <v>0.25230230578738733</v>
      </c>
      <c r="S788">
        <f>IF('Flight Input'!$AZ788,S787+R788*'Flight Input'!$AQ788,0)</f>
        <v>-0.50290197055195285</v>
      </c>
      <c r="T788">
        <f>IF('Flight Input'!$AZ788,S788*'Analysis raw'!$B$13+'Analysis raw'!$B$14,0)</f>
        <v>0.26472313295714073</v>
      </c>
      <c r="U788">
        <f>T788-'Flight Input'!$AE788</f>
        <v>-6.276867042859291E-3</v>
      </c>
      <c r="W788">
        <f>IF('Flight Input'!$AZ788,W787+K788*'Flight Input'!$AQ788,0)</f>
        <v>0.25230230578738733</v>
      </c>
      <c r="X788">
        <f>IF('Flight Input'!$AZ788,X787+W788*'Flight Input'!$AQ788,0)</f>
        <v>-0.50290197055195285</v>
      </c>
      <c r="Y788">
        <f>IF('Flight Input'!$AZ788,X788*'Analysis raw'!$B$19+'Analysis raw'!$B$20,0)</f>
        <v>0.26472313295714073</v>
      </c>
      <c r="Z788">
        <f>Y788-'Flight Input'!$AE788</f>
        <v>-6.276867042859291E-3</v>
      </c>
      <c r="AB788">
        <f>IF('Flight Input'!$AZ788,INTEGRAL2(E788,$B788,AB787,'Analysis raw'!$B$24),0)</f>
        <v>0.16312999631663322</v>
      </c>
      <c r="AC788">
        <f>IF('Flight Input'!$AZ788,INTEGRAL2(AB788,$B788,AC787,'Analysis raw'!$B$25),0)</f>
        <v>-0.86060484606483634</v>
      </c>
      <c r="AD788">
        <f>IF('Flight Input'!$AZ788,AC788*'Analysis raw'!$B$26+'Analysis raw'!$B$27,0)</f>
        <v>0.28733386773147196</v>
      </c>
      <c r="AE788">
        <f>AD788-'Flight Input'!$AE788</f>
        <v>1.633386773147194E-2</v>
      </c>
    </row>
    <row r="789" spans="1:31" x14ac:dyDescent="0.3">
      <c r="A789">
        <v>787</v>
      </c>
      <c r="B789">
        <f>'Flight Input'!T789</f>
        <v>16.738455999991857</v>
      </c>
      <c r="C789">
        <f>'Flight Input'!X789</f>
        <v>10.0976991012</v>
      </c>
      <c r="E789">
        <f>C789-'Analysis raw'!$B$2</f>
        <v>0.24890748226570381</v>
      </c>
      <c r="F789">
        <f>IF('Flight Input'!$AS789,F788+E789*'Flight Input'!$AQ789,0)</f>
        <v>0.26734326975907019</v>
      </c>
      <c r="G789">
        <f>IF('Flight Input'!$AZ789,G788+F789*'Flight Input'!$AQ789,0)</f>
        <v>-0.42937777517648684</v>
      </c>
      <c r="I789">
        <f>C789-'Analysis raw'!$B$3</f>
        <v>0.23956202072062283</v>
      </c>
      <c r="J789">
        <f>MEDIAN2(E789,'Analysis raw'!$B$12,2)</f>
        <v>0.24890748226570381</v>
      </c>
      <c r="K789">
        <f>AVERAGE2(E789,'Analysis raw'!$B$18,2)</f>
        <v>0.24890748226570381</v>
      </c>
      <c r="M789">
        <f>IF('Flight Input'!$AZ789,M788+E789*'Flight Input'!$AQ789,0)</f>
        <v>0.25673236116056519</v>
      </c>
      <c r="N789">
        <f>IF('Flight Input'!$AZ789,N788+M789*'Flight Input'!$AQ789,0)</f>
        <v>-0.49833264798408439</v>
      </c>
      <c r="O789">
        <f>IF('Flight Input'!$AZ789,N789*'Analysis raw'!$B$4+'Analysis raw'!$B$5,0)</f>
        <v>0.26673363488700286</v>
      </c>
      <c r="P789">
        <f>O789-'Flight Input'!$AE789</f>
        <v>-6.2663651129971631E-3</v>
      </c>
      <c r="R789">
        <f>IF('Flight Input'!$AZ789,R788+J789*'Flight Input'!$AQ789,0)</f>
        <v>0.25673236116056519</v>
      </c>
      <c r="S789">
        <f>IF('Flight Input'!$AZ789,S788+R789*'Flight Input'!$AQ789,0)</f>
        <v>-0.49833264798408439</v>
      </c>
      <c r="T789">
        <f>IF('Flight Input'!$AZ789,S789*'Analysis raw'!$B$13+'Analysis raw'!$B$14,0)</f>
        <v>0.26673363488700286</v>
      </c>
      <c r="U789">
        <f>T789-'Flight Input'!$AE789</f>
        <v>-6.2663651129971631E-3</v>
      </c>
      <c r="W789">
        <f>IF('Flight Input'!$AZ789,W788+K789*'Flight Input'!$AQ789,0)</f>
        <v>0.25673236116056519</v>
      </c>
      <c r="X789">
        <f>IF('Flight Input'!$AZ789,X788+W789*'Flight Input'!$AQ789,0)</f>
        <v>-0.49833264798408439</v>
      </c>
      <c r="Y789">
        <f>IF('Flight Input'!$AZ789,X789*'Analysis raw'!$B$19+'Analysis raw'!$B$20,0)</f>
        <v>0.26673363488700286</v>
      </c>
      <c r="Z789">
        <f>Y789-'Flight Input'!$AE789</f>
        <v>-6.2663651129971631E-3</v>
      </c>
      <c r="AB789">
        <f>IF('Flight Input'!$AZ789,INTEGRAL2(E789,$B789,AB788,'Analysis raw'!$B$24),0)</f>
        <v>0.16553519866609029</v>
      </c>
      <c r="AC789">
        <f>IF('Flight Input'!$AZ789,INTEGRAL2(AB789,$B789,AC788,'Analysis raw'!$B$25),0)</f>
        <v>-0.85765865059644153</v>
      </c>
      <c r="AD789">
        <f>IF('Flight Input'!$AZ789,AC789*'Analysis raw'!$B$26+'Analysis raw'!$B$27,0)</f>
        <v>0.28863019373756565</v>
      </c>
      <c r="AE789">
        <f>AD789-'Flight Input'!$AE789</f>
        <v>1.5630193737565634E-2</v>
      </c>
    </row>
    <row r="790" spans="1:31" x14ac:dyDescent="0.3">
      <c r="A790">
        <v>788</v>
      </c>
      <c r="B790">
        <f>'Flight Input'!T790</f>
        <v>16.760067000053823</v>
      </c>
      <c r="C790">
        <f>'Flight Input'!X790</f>
        <v>9.8014145744000007</v>
      </c>
      <c r="E790">
        <f>C790-'Analysis raw'!$B$2</f>
        <v>-4.7377044534295365E-2</v>
      </c>
      <c r="F790">
        <f>IF('Flight Input'!$AS790,F789+E790*'Flight Input'!$AQ790,0)</f>
        <v>0.26631940444670377</v>
      </c>
      <c r="G790">
        <f>IF('Flight Input'!$AZ790,G789+F790*'Flight Input'!$AQ790,0)</f>
        <v>-0.42362234651048625</v>
      </c>
      <c r="I790">
        <f>C790-'Analysis raw'!$B$3</f>
        <v>-5.6722506079376345E-2</v>
      </c>
      <c r="J790">
        <f>MEDIAN2(E790,'Analysis raw'!$B$12,2)</f>
        <v>-4.7377044534295365E-2</v>
      </c>
      <c r="K790">
        <f>AVERAGE2(E790,'Analysis raw'!$B$18,2)</f>
        <v>-4.7377044534295365E-2</v>
      </c>
      <c r="M790">
        <f>IF('Flight Input'!$AZ790,M789+E790*'Flight Input'!$AQ790,0)</f>
        <v>0.25570849584819877</v>
      </c>
      <c r="N790">
        <f>IF('Flight Input'!$AZ790,N789+M790*'Flight Input'!$AQ790,0)</f>
        <v>-0.49280653166446359</v>
      </c>
      <c r="O790">
        <f>IF('Flight Input'!$AZ790,N790*'Analysis raw'!$B$4+'Analysis raw'!$B$5,0)</f>
        <v>0.26916512606763598</v>
      </c>
      <c r="P790">
        <f>O790-'Flight Input'!$AE790</f>
        <v>-5.8348739323640375E-3</v>
      </c>
      <c r="R790">
        <f>IF('Flight Input'!$AZ790,R789+J790*'Flight Input'!$AQ790,0)</f>
        <v>0.25570849584819877</v>
      </c>
      <c r="S790">
        <f>IF('Flight Input'!$AZ790,S789+R790*'Flight Input'!$AQ790,0)</f>
        <v>-0.49280653166446359</v>
      </c>
      <c r="T790">
        <f>IF('Flight Input'!$AZ790,S790*'Analysis raw'!$B$13+'Analysis raw'!$B$14,0)</f>
        <v>0.26916512606763598</v>
      </c>
      <c r="U790">
        <f>T790-'Flight Input'!$AE790</f>
        <v>-5.8348739323640375E-3</v>
      </c>
      <c r="W790">
        <f>IF('Flight Input'!$AZ790,W789+K790*'Flight Input'!$AQ790,0)</f>
        <v>0.25570849584819877</v>
      </c>
      <c r="X790">
        <f>IF('Flight Input'!$AZ790,X789+W790*'Flight Input'!$AQ790,0)</f>
        <v>-0.49280653166446359</v>
      </c>
      <c r="Y790">
        <f>IF('Flight Input'!$AZ790,X790*'Analysis raw'!$B$19+'Analysis raw'!$B$20,0)</f>
        <v>0.26916512606763598</v>
      </c>
      <c r="Z790">
        <f>Y790-'Flight Input'!$AE790</f>
        <v>-5.8348739323640375E-3</v>
      </c>
      <c r="AB790">
        <f>IF('Flight Input'!$AZ790,INTEGRAL2(E790,$B790,AB789,'Analysis raw'!$B$24),0)</f>
        <v>0.17312114698089887</v>
      </c>
      <c r="AC790">
        <f>IF('Flight Input'!$AZ790,INTEGRAL2(AB790,$B790,AC789,'Analysis raw'!$B$25),0)</f>
        <v>-0.85391732947830956</v>
      </c>
      <c r="AD790">
        <f>IF('Flight Input'!$AZ790,AC790*'Analysis raw'!$B$26+'Analysis raw'!$B$27,0)</f>
        <v>0.29027637502954373</v>
      </c>
      <c r="AE790">
        <f>AD790-'Flight Input'!$AE790</f>
        <v>1.527637502954371E-2</v>
      </c>
    </row>
    <row r="791" spans="1:31" x14ac:dyDescent="0.3">
      <c r="A791">
        <v>789</v>
      </c>
      <c r="B791">
        <f>'Flight Input'!T791</f>
        <v>16.778659999952652</v>
      </c>
      <c r="C791">
        <f>'Flight Input'!X791</f>
        <v>9.3437592204000008</v>
      </c>
      <c r="E791">
        <f>C791-'Analysis raw'!$B$2</f>
        <v>-0.50503239853429527</v>
      </c>
      <c r="F791">
        <f>IF('Flight Input'!$AS791,F790+E791*'Flight Input'!$AQ791,0)</f>
        <v>0.25692933711185045</v>
      </c>
      <c r="G791">
        <f>IF('Flight Input'!$AZ791,G790+F791*'Flight Input'!$AQ791,0)</f>
        <v>-0.41884525937155953</v>
      </c>
      <c r="I791">
        <f>C791-'Analysis raw'!$B$3</f>
        <v>-0.51437786007937625</v>
      </c>
      <c r="J791">
        <f>MEDIAN2(E791,'Analysis raw'!$B$12,2)</f>
        <v>-0.50503239853429527</v>
      </c>
      <c r="K791">
        <f>AVERAGE2(E791,'Analysis raw'!$B$18,2)</f>
        <v>-0.50503239853429527</v>
      </c>
      <c r="M791">
        <f>IF('Flight Input'!$AZ791,M790+E791*'Flight Input'!$AQ791,0)</f>
        <v>0.24631842851334546</v>
      </c>
      <c r="N791">
        <f>IF('Flight Input'!$AZ791,N790+M791*'Flight Input'!$AQ791,0)</f>
        <v>-0.48822673314803533</v>
      </c>
      <c r="O791">
        <f>IF('Flight Input'!$AZ791,N791*'Analysis raw'!$B$4+'Analysis raw'!$B$5,0)</f>
        <v>0.27118023741486441</v>
      </c>
      <c r="P791">
        <f>O791-'Flight Input'!$AE791</f>
        <v>-5.8197625851356127E-3</v>
      </c>
      <c r="R791">
        <f>IF('Flight Input'!$AZ791,R790+J791*'Flight Input'!$AQ791,0)</f>
        <v>0.24631842851334546</v>
      </c>
      <c r="S791">
        <f>IF('Flight Input'!$AZ791,S790+R791*'Flight Input'!$AQ791,0)</f>
        <v>-0.48822673314803533</v>
      </c>
      <c r="T791">
        <f>IF('Flight Input'!$AZ791,S791*'Analysis raw'!$B$13+'Analysis raw'!$B$14,0)</f>
        <v>0.27118023741486441</v>
      </c>
      <c r="U791">
        <f>T791-'Flight Input'!$AE791</f>
        <v>-5.8197625851356127E-3</v>
      </c>
      <c r="W791">
        <f>IF('Flight Input'!$AZ791,W790+K791*'Flight Input'!$AQ791,0)</f>
        <v>0.24631842851334546</v>
      </c>
      <c r="X791">
        <f>IF('Flight Input'!$AZ791,X790+W791*'Flight Input'!$AQ791,0)</f>
        <v>-0.48822673314803533</v>
      </c>
      <c r="Y791">
        <f>IF('Flight Input'!$AZ791,X791*'Analysis raw'!$B$19+'Analysis raw'!$B$20,0)</f>
        <v>0.27118023741486441</v>
      </c>
      <c r="Z791">
        <f>Y791-'Flight Input'!$AE791</f>
        <v>-5.8197625851356127E-3</v>
      </c>
      <c r="AB791">
        <f>IF('Flight Input'!$AZ791,INTEGRAL2(E791,$B791,AB790,'Analysis raw'!$B$24),0)</f>
        <v>0.17918891667481399</v>
      </c>
      <c r="AC791">
        <f>IF('Flight Input'!$AZ791,INTEGRAL2(AB791,$B791,AC790,'Analysis raw'!$B$25),0)</f>
        <v>-0.85058566996870355</v>
      </c>
      <c r="AD791">
        <f>IF('Flight Input'!$AZ791,AC791*'Analysis raw'!$B$26+'Analysis raw'!$B$27,0)</f>
        <v>0.29174230521377037</v>
      </c>
      <c r="AE791">
        <f>AD791-'Flight Input'!$AE791</f>
        <v>1.4742305213770346E-2</v>
      </c>
    </row>
    <row r="792" spans="1:31" x14ac:dyDescent="0.3">
      <c r="A792">
        <v>790</v>
      </c>
      <c r="B792">
        <f>'Flight Input'!T792</f>
        <v>16.797326000058092</v>
      </c>
      <c r="C792">
        <f>'Flight Input'!X792</f>
        <v>9.3829153769999998</v>
      </c>
      <c r="E792">
        <f>C792-'Analysis raw'!$B$2</f>
        <v>-0.46587624193429633</v>
      </c>
      <c r="F792">
        <f>IF('Flight Input'!$AS792,F791+E792*'Flight Input'!$AQ792,0)</f>
        <v>0.2482332911307826</v>
      </c>
      <c r="G792">
        <f>IF('Flight Input'!$AZ792,G791+F792*'Flight Input'!$AQ792,0)</f>
        <v>-0.41421173673313849</v>
      </c>
      <c r="I792">
        <f>C792-'Analysis raw'!$B$3</f>
        <v>-0.47522170347937731</v>
      </c>
      <c r="J792">
        <f>MEDIAN2(E792,'Analysis raw'!$B$12,2)</f>
        <v>-0.46587624193429633</v>
      </c>
      <c r="K792">
        <f>AVERAGE2(E792,'Analysis raw'!$B$18,2)</f>
        <v>-0.46587624193429633</v>
      </c>
      <c r="M792">
        <f>IF('Flight Input'!$AZ792,M791+E792*'Flight Input'!$AQ792,0)</f>
        <v>0.2376223825322776</v>
      </c>
      <c r="N792">
        <f>IF('Flight Input'!$AZ792,N791+M792*'Flight Input'!$AQ792,0)</f>
        <v>-0.4837912737306328</v>
      </c>
      <c r="O792">
        <f>IF('Flight Input'!$AZ792,N792*'Analysis raw'!$B$4+'Analysis raw'!$B$5,0)</f>
        <v>0.27313183955852155</v>
      </c>
      <c r="P792">
        <f>O792-'Flight Input'!$AE792</f>
        <v>-4.8681604414784752E-3</v>
      </c>
      <c r="R792">
        <f>IF('Flight Input'!$AZ792,R791+J792*'Flight Input'!$AQ792,0)</f>
        <v>0.2376223825322776</v>
      </c>
      <c r="S792">
        <f>IF('Flight Input'!$AZ792,S791+R792*'Flight Input'!$AQ792,0)</f>
        <v>-0.4837912737306328</v>
      </c>
      <c r="T792">
        <f>IF('Flight Input'!$AZ792,S792*'Analysis raw'!$B$13+'Analysis raw'!$B$14,0)</f>
        <v>0.27313183955852155</v>
      </c>
      <c r="U792">
        <f>T792-'Flight Input'!$AE792</f>
        <v>-4.8681604414784752E-3</v>
      </c>
      <c r="W792">
        <f>IF('Flight Input'!$AZ792,W791+K792*'Flight Input'!$AQ792,0)</f>
        <v>0.2376223825322776</v>
      </c>
      <c r="X792">
        <f>IF('Flight Input'!$AZ792,X791+W792*'Flight Input'!$AQ792,0)</f>
        <v>-0.4837912737306328</v>
      </c>
      <c r="Y792">
        <f>IF('Flight Input'!$AZ792,X792*'Analysis raw'!$B$19+'Analysis raw'!$B$20,0)</f>
        <v>0.27313183955852155</v>
      </c>
      <c r="Z792">
        <f>Y792-'Flight Input'!$AE792</f>
        <v>-4.8681604414784752E-3</v>
      </c>
      <c r="AB792">
        <f>IF('Flight Input'!$AZ792,INTEGRAL2(E792,$B792,AB791,'Analysis raw'!$B$24),0)</f>
        <v>0.16917549866942946</v>
      </c>
      <c r="AC792">
        <f>IF('Flight Input'!$AZ792,INTEGRAL2(AB792,$B792,AC791,'Analysis raw'!$B$25),0)</f>
        <v>-0.847427840092702</v>
      </c>
      <c r="AD792">
        <f>IF('Flight Input'!$AZ792,AC792*'Analysis raw'!$B$26+'Analysis raw'!$B$27,0)</f>
        <v>0.29313175035921102</v>
      </c>
      <c r="AE792">
        <f>AD792-'Flight Input'!$AE792</f>
        <v>1.5131750359210994E-2</v>
      </c>
    </row>
    <row r="793" spans="1:31" x14ac:dyDescent="0.3">
      <c r="A793">
        <v>791</v>
      </c>
      <c r="B793">
        <f>'Flight Input'!T793</f>
        <v>16.820349000045098</v>
      </c>
      <c r="C793">
        <f>'Flight Input'!X793</f>
        <v>9.6815337794000005</v>
      </c>
      <c r="E793">
        <f>C793-'Analysis raw'!$B$2</f>
        <v>-0.16725783953429563</v>
      </c>
      <c r="F793">
        <f>IF('Flight Input'!$AS793,F792+E793*'Flight Input'!$AQ793,0)</f>
        <v>0.24438251389335783</v>
      </c>
      <c r="G793">
        <f>IF('Flight Input'!$AZ793,G792+F793*'Flight Input'!$AQ793,0)</f>
        <v>-0.40858531811894716</v>
      </c>
      <c r="I793">
        <f>C793-'Analysis raw'!$B$3</f>
        <v>-0.17660330107937661</v>
      </c>
      <c r="J793">
        <f>MEDIAN2(E793,'Analysis raw'!$B$12,2)</f>
        <v>-0.16725783953429563</v>
      </c>
      <c r="K793">
        <f>AVERAGE2(E793,'Analysis raw'!$B$18,2)</f>
        <v>-0.16725783953429563</v>
      </c>
      <c r="M793">
        <f>IF('Flight Input'!$AZ793,M792+E793*'Flight Input'!$AQ793,0)</f>
        <v>0.23377160529485283</v>
      </c>
      <c r="N793">
        <f>IF('Flight Input'!$AZ793,N792+M793*'Flight Input'!$AQ793,0)</f>
        <v>-0.47840915006496698</v>
      </c>
      <c r="O793">
        <f>IF('Flight Input'!$AZ793,N793*'Analysis raw'!$B$4+'Analysis raw'!$B$5,0)</f>
        <v>0.27549997397141451</v>
      </c>
      <c r="P793">
        <f>O793-'Flight Input'!$AE793</f>
        <v>-4.5000260285855131E-3</v>
      </c>
      <c r="R793">
        <f>IF('Flight Input'!$AZ793,R792+J793*'Flight Input'!$AQ793,0)</f>
        <v>0.23377160529485283</v>
      </c>
      <c r="S793">
        <f>IF('Flight Input'!$AZ793,S792+R793*'Flight Input'!$AQ793,0)</f>
        <v>-0.47840915006496698</v>
      </c>
      <c r="T793">
        <f>IF('Flight Input'!$AZ793,S793*'Analysis raw'!$B$13+'Analysis raw'!$B$14,0)</f>
        <v>0.27549997397141451</v>
      </c>
      <c r="U793">
        <f>T793-'Flight Input'!$AE793</f>
        <v>-4.5000260285855131E-3</v>
      </c>
      <c r="W793">
        <f>IF('Flight Input'!$AZ793,W792+K793*'Flight Input'!$AQ793,0)</f>
        <v>0.23377160529485283</v>
      </c>
      <c r="X793">
        <f>IF('Flight Input'!$AZ793,X792+W793*'Flight Input'!$AQ793,0)</f>
        <v>-0.47840915006496698</v>
      </c>
      <c r="Y793">
        <f>IF('Flight Input'!$AZ793,X793*'Analysis raw'!$B$19+'Analysis raw'!$B$20,0)</f>
        <v>0.27549997397141451</v>
      </c>
      <c r="Z793">
        <f>Y793-'Flight Input'!$AE793</f>
        <v>-4.5000260285855131E-3</v>
      </c>
      <c r="AB793">
        <f>IF('Flight Input'!$AZ793,INTEGRAL2(E793,$B793,AB792,'Analysis raw'!$B$24),0)</f>
        <v>0.15717928613629861</v>
      </c>
      <c r="AC793">
        <f>IF('Flight Input'!$AZ793,INTEGRAL2(AB793,$B793,AC792,'Analysis raw'!$B$25),0)</f>
        <v>-0.8438091013900284</v>
      </c>
      <c r="AD793">
        <f>IF('Flight Input'!$AZ793,AC793*'Analysis raw'!$B$26+'Analysis raw'!$B$27,0)</f>
        <v>0.29472399538838745</v>
      </c>
      <c r="AE793">
        <f>AD793-'Flight Input'!$AE793</f>
        <v>1.4723995388387423E-2</v>
      </c>
    </row>
    <row r="794" spans="1:31" x14ac:dyDescent="0.3">
      <c r="A794">
        <v>792</v>
      </c>
      <c r="B794">
        <f>'Flight Input'!T794</f>
        <v>16.834425000008196</v>
      </c>
      <c r="C794">
        <f>'Flight Input'!X794</f>
        <v>9.7903825994000009</v>
      </c>
      <c r="E794">
        <f>C794-'Analysis raw'!$B$2</f>
        <v>-5.8409019534295226E-2</v>
      </c>
      <c r="F794">
        <f>IF('Flight Input'!$AS794,F793+E794*'Flight Input'!$AQ794,0)</f>
        <v>0.24356034853654854</v>
      </c>
      <c r="G794">
        <f>IF('Flight Input'!$AZ794,G793+F794*'Flight Input'!$AQ794,0)</f>
        <v>-0.40515696266193474</v>
      </c>
      <c r="I794">
        <f>C794-'Analysis raw'!$B$3</f>
        <v>-6.7754481079376205E-2</v>
      </c>
      <c r="J794">
        <f>MEDIAN2(E794,'Analysis raw'!$B$12,2)</f>
        <v>-5.8409019534295226E-2</v>
      </c>
      <c r="K794">
        <f>AVERAGE2(E794,'Analysis raw'!$B$18,2)</f>
        <v>-5.8409019534295226E-2</v>
      </c>
      <c r="M794">
        <f>IF('Flight Input'!$AZ794,M793+E794*'Flight Input'!$AQ794,0)</f>
        <v>0.23294943993804354</v>
      </c>
      <c r="N794">
        <f>IF('Flight Input'!$AZ794,N793+M794*'Flight Input'!$AQ794,0)</f>
        <v>-0.47513015375699558</v>
      </c>
      <c r="O794">
        <f>IF('Flight Input'!$AZ794,N794*'Analysis raw'!$B$4+'Analysis raw'!$B$5,0)</f>
        <v>0.2769427323469219</v>
      </c>
      <c r="P794">
        <f>O794-'Flight Input'!$AE794</f>
        <v>-4.0572676530781226E-3</v>
      </c>
      <c r="R794">
        <f>IF('Flight Input'!$AZ794,R793+J794*'Flight Input'!$AQ794,0)</f>
        <v>0.23294943993804354</v>
      </c>
      <c r="S794">
        <f>IF('Flight Input'!$AZ794,S793+R794*'Flight Input'!$AQ794,0)</f>
        <v>-0.47513015375699558</v>
      </c>
      <c r="T794">
        <f>IF('Flight Input'!$AZ794,S794*'Analysis raw'!$B$13+'Analysis raw'!$B$14,0)</f>
        <v>0.2769427323469219</v>
      </c>
      <c r="U794">
        <f>T794-'Flight Input'!$AE794</f>
        <v>-4.0572676530781226E-3</v>
      </c>
      <c r="W794">
        <f>IF('Flight Input'!$AZ794,W793+K794*'Flight Input'!$AQ794,0)</f>
        <v>0.23294943993804354</v>
      </c>
      <c r="X794">
        <f>IF('Flight Input'!$AZ794,X793+W794*'Flight Input'!$AQ794,0)</f>
        <v>-0.47513015375699558</v>
      </c>
      <c r="Y794">
        <f>IF('Flight Input'!$AZ794,X794*'Analysis raw'!$B$19+'Analysis raw'!$B$20,0)</f>
        <v>0.2769427323469219</v>
      </c>
      <c r="Z794">
        <f>Y794-'Flight Input'!$AE794</f>
        <v>-4.0572676530781226E-3</v>
      </c>
      <c r="AB794">
        <f>IF('Flight Input'!$AZ794,INTEGRAL2(E794,$B794,AB793,'Analysis raw'!$B$24),0)</f>
        <v>0.151500836384831</v>
      </c>
      <c r="AC794">
        <f>IF('Flight Input'!$AZ794,INTEGRAL2(AB794,$B794,AC793,'Analysis raw'!$B$25),0)</f>
        <v>-0.84167657562266629</v>
      </c>
      <c r="AD794">
        <f>IF('Flight Input'!$AZ794,AC794*'Analysis raw'!$B$26+'Analysis raw'!$B$27,0)</f>
        <v>0.29566230672602678</v>
      </c>
      <c r="AE794">
        <f>AD794-'Flight Input'!$AE794</f>
        <v>1.4662306726026753E-2</v>
      </c>
    </row>
    <row r="795" spans="1:31" x14ac:dyDescent="0.3">
      <c r="A795">
        <v>793</v>
      </c>
      <c r="B795">
        <f>'Flight Input'!T795</f>
        <v>16.851124000037089</v>
      </c>
      <c r="C795">
        <f>'Flight Input'!X795</f>
        <v>9.6291294466000004</v>
      </c>
      <c r="E795">
        <f>C795-'Analysis raw'!$B$2</f>
        <v>-0.21966217233429575</v>
      </c>
      <c r="F795">
        <f>IF('Flight Input'!$AS795,F794+E795*'Flight Input'!$AQ795,0)</f>
        <v>0.23989220991439136</v>
      </c>
      <c r="G795">
        <f>IF('Flight Input'!$AZ795,G794+F795*'Flight Input'!$AQ795,0)</f>
        <v>-0.40115100264164305</v>
      </c>
      <c r="I795">
        <f>C795-'Analysis raw'!$B$3</f>
        <v>-0.22900763387937673</v>
      </c>
      <c r="J795">
        <f>MEDIAN2(E795,'Analysis raw'!$B$12,2)</f>
        <v>-0.21966217233429575</v>
      </c>
      <c r="K795">
        <f>AVERAGE2(E795,'Analysis raw'!$B$18,2)</f>
        <v>-0.21966217233429575</v>
      </c>
      <c r="M795">
        <f>IF('Flight Input'!$AZ795,M794+E795*'Flight Input'!$AQ795,0)</f>
        <v>0.22928130131588637</v>
      </c>
      <c r="N795">
        <f>IF('Flight Input'!$AZ795,N794+M795*'Flight Input'!$AQ795,0)</f>
        <v>-0.4713013852996969</v>
      </c>
      <c r="O795">
        <f>IF('Flight Input'!$AZ795,N795*'Analysis raw'!$B$4+'Analysis raw'!$B$5,0)</f>
        <v>0.27862739046813334</v>
      </c>
      <c r="P795">
        <f>O795-'Flight Input'!$AE795</f>
        <v>-4.3726095318666336E-3</v>
      </c>
      <c r="R795">
        <f>IF('Flight Input'!$AZ795,R794+J795*'Flight Input'!$AQ795,0)</f>
        <v>0.22928130131588637</v>
      </c>
      <c r="S795">
        <f>IF('Flight Input'!$AZ795,S794+R795*'Flight Input'!$AQ795,0)</f>
        <v>-0.4713013852996969</v>
      </c>
      <c r="T795">
        <f>IF('Flight Input'!$AZ795,S795*'Analysis raw'!$B$13+'Analysis raw'!$B$14,0)</f>
        <v>0.27862739046813334</v>
      </c>
      <c r="U795">
        <f>T795-'Flight Input'!$AE795</f>
        <v>-4.3726095318666336E-3</v>
      </c>
      <c r="W795">
        <f>IF('Flight Input'!$AZ795,W794+K795*'Flight Input'!$AQ795,0)</f>
        <v>0.22928130131588637</v>
      </c>
      <c r="X795">
        <f>IF('Flight Input'!$AZ795,X794+W795*'Flight Input'!$AQ795,0)</f>
        <v>-0.4713013852996969</v>
      </c>
      <c r="Y795">
        <f>IF('Flight Input'!$AZ795,X795*'Analysis raw'!$B$19+'Analysis raw'!$B$20,0)</f>
        <v>0.27862739046813334</v>
      </c>
      <c r="Z795">
        <f>Y795-'Flight Input'!$AE795</f>
        <v>-4.3726095318666336E-3</v>
      </c>
      <c r="AB795">
        <f>IF('Flight Input'!$AZ795,INTEGRAL2(E795,$B795,AB794,'Analysis raw'!$B$24),0)</f>
        <v>0.15389695189664496</v>
      </c>
      <c r="AC795">
        <f>IF('Flight Input'!$AZ795,INTEGRAL2(AB795,$B795,AC794,'Analysis raw'!$B$25),0)</f>
        <v>-0.83910665041849763</v>
      </c>
      <c r="AD795">
        <f>IF('Flight Input'!$AZ795,AC795*'Analysis raw'!$B$26+'Analysis raw'!$B$27,0)</f>
        <v>0.29679307381586095</v>
      </c>
      <c r="AE795">
        <f>AD795-'Flight Input'!$AE795</f>
        <v>1.3793073815860979E-2</v>
      </c>
    </row>
    <row r="796" spans="1:31" x14ac:dyDescent="0.3">
      <c r="A796">
        <v>794</v>
      </c>
      <c r="B796">
        <f>'Flight Input'!T796</f>
        <v>16.870889000012539</v>
      </c>
      <c r="C796">
        <f>'Flight Input'!X796</f>
        <v>9.2456383832000011</v>
      </c>
      <c r="E796">
        <f>C796-'Analysis raw'!$B$2</f>
        <v>-0.60315323573429502</v>
      </c>
      <c r="F796">
        <f>IF('Flight Input'!$AS796,F795+E796*'Flight Input'!$AQ796,0)</f>
        <v>0.22797088622491024</v>
      </c>
      <c r="G796">
        <f>IF('Flight Input'!$AZ796,G795+F796*'Flight Input'!$AQ796,0)</f>
        <v>-0.39664515808100431</v>
      </c>
      <c r="I796">
        <f>C796-'Analysis raw'!$B$3</f>
        <v>-0.612498697279376</v>
      </c>
      <c r="J796">
        <f>MEDIAN2(E796,'Analysis raw'!$B$12,2)</f>
        <v>-0.60315323573429502</v>
      </c>
      <c r="K796">
        <f>AVERAGE2(E796,'Analysis raw'!$B$18,2)</f>
        <v>-0.60315323573429502</v>
      </c>
      <c r="M796">
        <f>IF('Flight Input'!$AZ796,M795+E796*'Flight Input'!$AQ796,0)</f>
        <v>0.21735997762640524</v>
      </c>
      <c r="N796">
        <f>IF('Flight Input'!$AZ796,N795+M796*'Flight Input'!$AQ796,0)</f>
        <v>-0.46700526534724712</v>
      </c>
      <c r="O796">
        <f>IF('Flight Input'!$AZ796,N796*'Analysis raw'!$B$4+'Analysis raw'!$B$5,0)</f>
        <v>0.28051768324721127</v>
      </c>
      <c r="P796">
        <f>O796-'Flight Input'!$AE796</f>
        <v>-3.4823167527887056E-3</v>
      </c>
      <c r="R796">
        <f>IF('Flight Input'!$AZ796,R795+J796*'Flight Input'!$AQ796,0)</f>
        <v>0.21735997762640524</v>
      </c>
      <c r="S796">
        <f>IF('Flight Input'!$AZ796,S795+R796*'Flight Input'!$AQ796,0)</f>
        <v>-0.46700526534724712</v>
      </c>
      <c r="T796">
        <f>IF('Flight Input'!$AZ796,S796*'Analysis raw'!$B$13+'Analysis raw'!$B$14,0)</f>
        <v>0.28051768324721127</v>
      </c>
      <c r="U796">
        <f>T796-'Flight Input'!$AE796</f>
        <v>-3.4823167527887056E-3</v>
      </c>
      <c r="W796">
        <f>IF('Flight Input'!$AZ796,W795+K796*'Flight Input'!$AQ796,0)</f>
        <v>0.21735997762640524</v>
      </c>
      <c r="X796">
        <f>IF('Flight Input'!$AZ796,X795+W796*'Flight Input'!$AQ796,0)</f>
        <v>-0.46700526534724712</v>
      </c>
      <c r="Y796">
        <f>IF('Flight Input'!$AZ796,X796*'Analysis raw'!$B$19+'Analysis raw'!$B$20,0)</f>
        <v>0.28051768324721127</v>
      </c>
      <c r="Z796">
        <f>Y796-'Flight Input'!$AE796</f>
        <v>-3.4823167527887056E-3</v>
      </c>
      <c r="AB796">
        <f>IF('Flight Input'!$AZ796,INTEGRAL2(E796,$B796,AB795,'Analysis raw'!$B$24),0)</f>
        <v>0.15416041890356313</v>
      </c>
      <c r="AC796">
        <f>IF('Flight Input'!$AZ796,INTEGRAL2(AB796,$B796,AC795,'Analysis raw'!$B$25),0)</f>
        <v>-0.83605966974265333</v>
      </c>
      <c r="AD796">
        <f>IF('Flight Input'!$AZ796,AC796*'Analysis raw'!$B$26+'Analysis raw'!$B$27,0)</f>
        <v>0.29813374531323245</v>
      </c>
      <c r="AE796">
        <f>AD796-'Flight Input'!$AE796</f>
        <v>1.4133745313232471E-2</v>
      </c>
    </row>
    <row r="797" spans="1:31" x14ac:dyDescent="0.3">
      <c r="A797">
        <v>795</v>
      </c>
      <c r="B797">
        <f>'Flight Input'!T797</f>
        <v>16.893969999975525</v>
      </c>
      <c r="C797">
        <f>'Flight Input'!X797</f>
        <v>9.1609814586000002</v>
      </c>
      <c r="E797">
        <f>C797-'Analysis raw'!$B$2</f>
        <v>-0.68781016033429587</v>
      </c>
      <c r="F797">
        <f>IF('Flight Input'!$AS797,F796+E797*'Flight Input'!$AQ797,0)</f>
        <v>0.21209553993969329</v>
      </c>
      <c r="G797">
        <f>IF('Flight Input'!$AZ797,G796+F797*'Flight Input'!$AQ797,0)</f>
        <v>-0.39174978093150686</v>
      </c>
      <c r="I797">
        <f>C797-'Analysis raw'!$B$3</f>
        <v>-0.69715562187937685</v>
      </c>
      <c r="J797">
        <f>MEDIAN2(E797,'Analysis raw'!$B$12,2)</f>
        <v>-0.68781016033429587</v>
      </c>
      <c r="K797">
        <f>AVERAGE2(E797,'Analysis raw'!$B$18,2)</f>
        <v>-0.68781016033429587</v>
      </c>
      <c r="M797">
        <f>IF('Flight Input'!$AZ797,M796+E797*'Flight Input'!$AQ797,0)</f>
        <v>0.2014846313411883</v>
      </c>
      <c r="N797">
        <f>IF('Flight Input'!$AZ797,N796+M797*'Flight Input'!$AQ797,0)</f>
        <v>-0.46235479857871903</v>
      </c>
      <c r="O797">
        <f>IF('Flight Input'!$AZ797,N797*'Analysis raw'!$B$4+'Analysis raw'!$B$5,0)</f>
        <v>0.28256388862536364</v>
      </c>
      <c r="P797">
        <f>O797-'Flight Input'!$AE797</f>
        <v>-4.4361113746363423E-3</v>
      </c>
      <c r="R797">
        <f>IF('Flight Input'!$AZ797,R796+J797*'Flight Input'!$AQ797,0)</f>
        <v>0.2014846313411883</v>
      </c>
      <c r="S797">
        <f>IF('Flight Input'!$AZ797,S796+R797*'Flight Input'!$AQ797,0)</f>
        <v>-0.46235479857871903</v>
      </c>
      <c r="T797">
        <f>IF('Flight Input'!$AZ797,S797*'Analysis raw'!$B$13+'Analysis raw'!$B$14,0)</f>
        <v>0.28256388862536364</v>
      </c>
      <c r="U797">
        <f>T797-'Flight Input'!$AE797</f>
        <v>-4.4361113746363423E-3</v>
      </c>
      <c r="W797">
        <f>IF('Flight Input'!$AZ797,W796+K797*'Flight Input'!$AQ797,0)</f>
        <v>0.2014846313411883</v>
      </c>
      <c r="X797">
        <f>IF('Flight Input'!$AZ797,X796+W797*'Flight Input'!$AQ797,0)</f>
        <v>-0.46235479857871903</v>
      </c>
      <c r="Y797">
        <f>IF('Flight Input'!$AZ797,X797*'Analysis raw'!$B$19+'Analysis raw'!$B$20,0)</f>
        <v>0.28256388862536364</v>
      </c>
      <c r="Z797">
        <f>Y797-'Flight Input'!$AE797</f>
        <v>-4.4361113746363423E-3</v>
      </c>
      <c r="AB797">
        <f>IF('Flight Input'!$AZ797,INTEGRAL2(E797,$B797,AB796,'Analysis raw'!$B$24),0)</f>
        <v>0.14058846279789036</v>
      </c>
      <c r="AC797">
        <f>IF('Flight Input'!$AZ797,INTEGRAL2(AB797,$B797,AC796,'Analysis raw'!$B$25),0)</f>
        <v>-0.83281474743801909</v>
      </c>
      <c r="AD797">
        <f>IF('Flight Input'!$AZ797,AC797*'Analysis raw'!$B$26+'Analysis raw'!$B$27,0)</f>
        <v>0.29956151112727153</v>
      </c>
      <c r="AE797">
        <f>AD797-'Flight Input'!$AE797</f>
        <v>1.2561511127271552E-2</v>
      </c>
    </row>
    <row r="798" spans="1:31" x14ac:dyDescent="0.3">
      <c r="A798">
        <v>796</v>
      </c>
      <c r="B798">
        <f>'Flight Input'!T798</f>
        <v>16.91853899997659</v>
      </c>
      <c r="C798">
        <f>'Flight Input'!X798</f>
        <v>9.7431853587999999</v>
      </c>
      <c r="E798">
        <f>C798-'Analysis raw'!$B$2</f>
        <v>-0.10560626013429619</v>
      </c>
      <c r="F798">
        <f>IF('Flight Input'!$AS798,F797+E798*'Flight Input'!$AQ798,0)</f>
        <v>0.20950089973434124</v>
      </c>
      <c r="G798">
        <f>IF('Flight Input'!$AZ798,G797+F798*'Flight Input'!$AQ798,0)</f>
        <v>-0.38660255332571064</v>
      </c>
      <c r="I798">
        <f>C798-'Analysis raw'!$B$3</f>
        <v>-0.11495172167937717</v>
      </c>
      <c r="J798">
        <f>MEDIAN2(E798,'Analysis raw'!$B$12,2)</f>
        <v>-0.10560626013429619</v>
      </c>
      <c r="K798">
        <f>AVERAGE2(E798,'Analysis raw'!$B$18,2)</f>
        <v>-0.10560626013429619</v>
      </c>
      <c r="M798">
        <f>IF('Flight Input'!$AZ798,M797+E798*'Flight Input'!$AQ798,0)</f>
        <v>0.19888999113583625</v>
      </c>
      <c r="N798">
        <f>IF('Flight Input'!$AZ798,N797+M798*'Flight Input'!$AQ798,0)</f>
        <v>-0.45746827038629079</v>
      </c>
      <c r="O798">
        <f>IF('Flight Input'!$AZ798,N798*'Analysis raw'!$B$4+'Analysis raw'!$B$5,0)</f>
        <v>0.28471396103003205</v>
      </c>
      <c r="P798">
        <f>O798-'Flight Input'!$AE798</f>
        <v>-4.2860389699679313E-3</v>
      </c>
      <c r="R798">
        <f>IF('Flight Input'!$AZ798,R797+J798*'Flight Input'!$AQ798,0)</f>
        <v>0.19888999113583625</v>
      </c>
      <c r="S798">
        <f>IF('Flight Input'!$AZ798,S797+R798*'Flight Input'!$AQ798,0)</f>
        <v>-0.45746827038629079</v>
      </c>
      <c r="T798">
        <f>IF('Flight Input'!$AZ798,S798*'Analysis raw'!$B$13+'Analysis raw'!$B$14,0)</f>
        <v>0.28471396103003205</v>
      </c>
      <c r="U798">
        <f>T798-'Flight Input'!$AE798</f>
        <v>-4.2860389699679313E-3</v>
      </c>
      <c r="W798">
        <f>IF('Flight Input'!$AZ798,W797+K798*'Flight Input'!$AQ798,0)</f>
        <v>0.19888999113583625</v>
      </c>
      <c r="X798">
        <f>IF('Flight Input'!$AZ798,X797+W798*'Flight Input'!$AQ798,0)</f>
        <v>-0.45746827038629079</v>
      </c>
      <c r="Y798">
        <f>IF('Flight Input'!$AZ798,X798*'Analysis raw'!$B$19+'Analysis raw'!$B$20,0)</f>
        <v>0.28471396103003205</v>
      </c>
      <c r="Z798">
        <f>Y798-'Flight Input'!$AE798</f>
        <v>-4.2860389699679313E-3</v>
      </c>
      <c r="AB798">
        <f>IF('Flight Input'!$AZ798,INTEGRAL2(E798,$B798,AB797,'Analysis raw'!$B$24),0)</f>
        <v>0.12311230322627413</v>
      </c>
      <c r="AC798">
        <f>IF('Flight Input'!$AZ798,INTEGRAL2(AB798,$B798,AC797,'Analysis raw'!$B$25),0)</f>
        <v>-0.82979000125992164</v>
      </c>
      <c r="AD798">
        <f>IF('Flight Input'!$AZ798,AC798*'Analysis raw'!$B$26+'Analysis raw'!$B$27,0)</f>
        <v>0.3008923994456344</v>
      </c>
      <c r="AE798">
        <f>AD798-'Flight Input'!$AE798</f>
        <v>1.1892399445634416E-2</v>
      </c>
    </row>
    <row r="799" spans="1:31" x14ac:dyDescent="0.3">
      <c r="A799">
        <v>797</v>
      </c>
      <c r="B799">
        <f>'Flight Input'!T799</f>
        <v>16.940676999976858</v>
      </c>
      <c r="C799">
        <f>'Flight Input'!X799</f>
        <v>9.6018387920000006</v>
      </c>
      <c r="E799">
        <f>C799-'Analysis raw'!$B$2</f>
        <v>-0.24695282693429554</v>
      </c>
      <c r="F799">
        <f>IF('Flight Input'!$AS799,F798+E799*'Flight Input'!$AQ799,0)</f>
        <v>0.20403385805160357</v>
      </c>
      <c r="G799">
        <f>IF('Flight Input'!$AZ799,G798+F799*'Flight Input'!$AQ799,0)</f>
        <v>-0.38208565177610954</v>
      </c>
      <c r="I799">
        <f>C799-'Analysis raw'!$B$3</f>
        <v>-0.25629828847937652</v>
      </c>
      <c r="J799">
        <f>MEDIAN2(E799,'Analysis raw'!$B$12,2)</f>
        <v>-0.24695282693429554</v>
      </c>
      <c r="K799">
        <f>AVERAGE2(E799,'Analysis raw'!$B$18,2)</f>
        <v>-0.24695282693429554</v>
      </c>
      <c r="M799">
        <f>IF('Flight Input'!$AZ799,M798+E799*'Flight Input'!$AQ799,0)</f>
        <v>0.19342294945309857</v>
      </c>
      <c r="N799">
        <f>IF('Flight Input'!$AZ799,N798+M799*'Flight Input'!$AQ799,0)</f>
        <v>-0.45318627313124621</v>
      </c>
      <c r="O799">
        <f>IF('Flight Input'!$AZ799,N799*'Analysis raw'!$B$4+'Analysis raw'!$B$5,0)</f>
        <v>0.28659803982225163</v>
      </c>
      <c r="P799">
        <f>O799-'Flight Input'!$AE799</f>
        <v>-4.4019601777483541E-3</v>
      </c>
      <c r="R799">
        <f>IF('Flight Input'!$AZ799,R798+J799*'Flight Input'!$AQ799,0)</f>
        <v>0.19342294945309857</v>
      </c>
      <c r="S799">
        <f>IF('Flight Input'!$AZ799,S798+R799*'Flight Input'!$AQ799,0)</f>
        <v>-0.45318627313124621</v>
      </c>
      <c r="T799">
        <f>IF('Flight Input'!$AZ799,S799*'Analysis raw'!$B$13+'Analysis raw'!$B$14,0)</f>
        <v>0.28659803982225163</v>
      </c>
      <c r="U799">
        <f>T799-'Flight Input'!$AE799</f>
        <v>-4.4019601777483541E-3</v>
      </c>
      <c r="W799">
        <f>IF('Flight Input'!$AZ799,W798+K799*'Flight Input'!$AQ799,0)</f>
        <v>0.19342294945309857</v>
      </c>
      <c r="X799">
        <f>IF('Flight Input'!$AZ799,X798+W799*'Flight Input'!$AQ799,0)</f>
        <v>-0.45318627313124621</v>
      </c>
      <c r="Y799">
        <f>IF('Flight Input'!$AZ799,X799*'Analysis raw'!$B$19+'Analysis raw'!$B$20,0)</f>
        <v>0.28659803982225163</v>
      </c>
      <c r="Z799">
        <f>Y799-'Flight Input'!$AE799</f>
        <v>-4.4019601777483541E-3</v>
      </c>
      <c r="AB799">
        <f>IF('Flight Input'!$AZ799,INTEGRAL2(E799,$B799,AB798,'Analysis raw'!$B$24),0)</f>
        <v>0.12165491209685311</v>
      </c>
      <c r="AC799">
        <f>IF('Flight Input'!$AZ799,INTEGRAL2(AB799,$B799,AC798,'Analysis raw'!$B$25),0)</f>
        <v>-0.82709680481588888</v>
      </c>
      <c r="AD799">
        <f>IF('Flight Input'!$AZ799,AC799*'Analysis raw'!$B$26+'Analysis raw'!$B$27,0)</f>
        <v>0.30207740588100884</v>
      </c>
      <c r="AE799">
        <f>AD799-'Flight Input'!$AE799</f>
        <v>1.1077405881008862E-2</v>
      </c>
    </row>
    <row r="800" spans="1:31" x14ac:dyDescent="0.3">
      <c r="A800">
        <v>798</v>
      </c>
      <c r="B800">
        <f>'Flight Input'!T800</f>
        <v>16.960233999998309</v>
      </c>
      <c r="C800">
        <f>'Flight Input'!X800</f>
        <v>9.6959488934000007</v>
      </c>
      <c r="E800">
        <f>C800-'Analysis raw'!$B$2</f>
        <v>-0.15284272553429545</v>
      </c>
      <c r="F800">
        <f>IF('Flight Input'!$AS800,F799+E800*'Flight Input'!$AQ800,0)</f>
        <v>0.20104471286505085</v>
      </c>
      <c r="G800">
        <f>IF('Flight Input'!$AZ800,G799+F800*'Flight Input'!$AQ800,0)</f>
        <v>-0.37815382032229528</v>
      </c>
      <c r="I800">
        <f>C800-'Analysis raw'!$B$3</f>
        <v>-0.16218818707937643</v>
      </c>
      <c r="J800">
        <f>MEDIAN2(E800,'Analysis raw'!$B$12,2)</f>
        <v>-0.15284272553429545</v>
      </c>
      <c r="K800">
        <f>AVERAGE2(E800,'Analysis raw'!$B$18,2)</f>
        <v>-0.15284272553429545</v>
      </c>
      <c r="M800">
        <f>IF('Flight Input'!$AZ800,M799+E800*'Flight Input'!$AQ800,0)</f>
        <v>0.19043380426654585</v>
      </c>
      <c r="N800">
        <f>IF('Flight Input'!$AZ800,N799+M800*'Flight Input'!$AQ800,0)</f>
        <v>-0.44946195921712051</v>
      </c>
      <c r="O800">
        <f>IF('Flight Input'!$AZ800,N800*'Analysis raw'!$B$4+'Analysis raw'!$B$5,0)</f>
        <v>0.28823673794446697</v>
      </c>
      <c r="P800">
        <f>O800-'Flight Input'!$AE800</f>
        <v>-2.7632620555330112E-3</v>
      </c>
      <c r="R800">
        <f>IF('Flight Input'!$AZ800,R799+J800*'Flight Input'!$AQ800,0)</f>
        <v>0.19043380426654585</v>
      </c>
      <c r="S800">
        <f>IF('Flight Input'!$AZ800,S799+R800*'Flight Input'!$AQ800,0)</f>
        <v>-0.44946195921712051</v>
      </c>
      <c r="T800">
        <f>IF('Flight Input'!$AZ800,S800*'Analysis raw'!$B$13+'Analysis raw'!$B$14,0)</f>
        <v>0.28823673794446697</v>
      </c>
      <c r="U800">
        <f>T800-'Flight Input'!$AE800</f>
        <v>-2.7632620555330112E-3</v>
      </c>
      <c r="W800">
        <f>IF('Flight Input'!$AZ800,W799+K800*'Flight Input'!$AQ800,0)</f>
        <v>0.19043380426654585</v>
      </c>
      <c r="X800">
        <f>IF('Flight Input'!$AZ800,X799+W800*'Flight Input'!$AQ800,0)</f>
        <v>-0.44946195921712051</v>
      </c>
      <c r="Y800">
        <f>IF('Flight Input'!$AZ800,X800*'Analysis raw'!$B$19+'Analysis raw'!$B$20,0)</f>
        <v>0.28823673794446697</v>
      </c>
      <c r="Z800">
        <f>Y800-'Flight Input'!$AE800</f>
        <v>-2.7632620555330112E-3</v>
      </c>
      <c r="AB800">
        <f>IF('Flight Input'!$AZ800,INTEGRAL2(E800,$B800,AB799,'Analysis raw'!$B$24),0)</f>
        <v>0.1156437725546028</v>
      </c>
      <c r="AC800">
        <f>IF('Flight Input'!$AZ800,INTEGRAL2(AB800,$B800,AC799,'Analysis raw'!$B$25),0)</f>
        <v>-0.82483515955355791</v>
      </c>
      <c r="AD800">
        <f>IF('Flight Input'!$AZ800,AC800*'Analysis raw'!$B$26+'Analysis raw'!$B$27,0)</f>
        <v>0.30307252979643445</v>
      </c>
      <c r="AE800">
        <f>AD800-'Flight Input'!$AE800</f>
        <v>1.2072529796434472E-2</v>
      </c>
    </row>
    <row r="801" spans="1:31" x14ac:dyDescent="0.3">
      <c r="A801">
        <v>799</v>
      </c>
      <c r="B801">
        <f>'Flight Input'!T801</f>
        <v>16.970233000000007</v>
      </c>
      <c r="C801">
        <f>'Flight Input'!X801</f>
        <v>9.6895650572000012</v>
      </c>
      <c r="E801">
        <f>C801-'Analysis raw'!$B$2</f>
        <v>-0.15922656173429495</v>
      </c>
      <c r="F801">
        <f>IF('Flight Input'!$AS801,F800+E801*'Flight Input'!$AQ801,0)</f>
        <v>0.19945260647399915</v>
      </c>
      <c r="G801">
        <f>IF('Flight Input'!$AZ801,G800+F801*'Flight Input'!$AQ801,0)</f>
        <v>-0.37615949370982293</v>
      </c>
      <c r="I801">
        <f>C801-'Analysis raw'!$B$3</f>
        <v>-0.16857202327937593</v>
      </c>
      <c r="J801">
        <f>MEDIAN2(E801,'Analysis raw'!$B$12,2)</f>
        <v>-0.15922656173429495</v>
      </c>
      <c r="K801">
        <f>AVERAGE2(E801,'Analysis raw'!$B$18,2)</f>
        <v>-0.15922656173429495</v>
      </c>
      <c r="M801">
        <f>IF('Flight Input'!$AZ801,M800+E801*'Flight Input'!$AQ801,0)</f>
        <v>0.18884169787549415</v>
      </c>
      <c r="N801">
        <f>IF('Flight Input'!$AZ801,N800+M801*'Flight Input'!$AQ801,0)</f>
        <v>-0.44757373107974263</v>
      </c>
      <c r="O801">
        <f>IF('Flight Input'!$AZ801,N801*'Analysis raw'!$B$4+'Analysis raw'!$B$5,0)</f>
        <v>0.28906755832491327</v>
      </c>
      <c r="P801">
        <f>O801-'Flight Input'!$AE801</f>
        <v>-3.9324416750867175E-3</v>
      </c>
      <c r="R801">
        <f>IF('Flight Input'!$AZ801,R800+J801*'Flight Input'!$AQ801,0)</f>
        <v>0.18884169787549415</v>
      </c>
      <c r="S801">
        <f>IF('Flight Input'!$AZ801,S800+R801*'Flight Input'!$AQ801,0)</f>
        <v>-0.44757373107974263</v>
      </c>
      <c r="T801">
        <f>IF('Flight Input'!$AZ801,S801*'Analysis raw'!$B$13+'Analysis raw'!$B$14,0)</f>
        <v>0.28906755832491327</v>
      </c>
      <c r="U801">
        <f>T801-'Flight Input'!$AE801</f>
        <v>-3.9324416750867175E-3</v>
      </c>
      <c r="W801">
        <f>IF('Flight Input'!$AZ801,W800+K801*'Flight Input'!$AQ801,0)</f>
        <v>0.18884169787549415</v>
      </c>
      <c r="X801">
        <f>IF('Flight Input'!$AZ801,X800+W801*'Flight Input'!$AQ801,0)</f>
        <v>-0.44757373107974263</v>
      </c>
      <c r="Y801">
        <f>IF('Flight Input'!$AZ801,X801*'Analysis raw'!$B$19+'Analysis raw'!$B$20,0)</f>
        <v>0.28906755832491327</v>
      </c>
      <c r="Z801">
        <f>Y801-'Flight Input'!$AE801</f>
        <v>-3.9324416750867175E-3</v>
      </c>
      <c r="AB801">
        <f>IF('Flight Input'!$AZ801,INTEGRAL2(E801,$B801,AB800,'Analysis raw'!$B$24),0)</f>
        <v>0.11445261117134374</v>
      </c>
      <c r="AC801">
        <f>IF('Flight Input'!$AZ801,INTEGRAL2(AB801,$B801,AC800,'Analysis raw'!$B$25),0)</f>
        <v>-0.82369074789426122</v>
      </c>
      <c r="AD801">
        <f>IF('Flight Input'!$AZ801,AC801*'Analysis raw'!$B$26+'Analysis raw'!$B$27,0)</f>
        <v>0.303576070926525</v>
      </c>
      <c r="AE801">
        <f>AD801-'Flight Input'!$AE801</f>
        <v>1.0576070926525016E-2</v>
      </c>
    </row>
    <row r="802" spans="1:31" x14ac:dyDescent="0.3">
      <c r="A802">
        <v>800</v>
      </c>
      <c r="B802">
        <f>'Flight Input'!T802</f>
        <v>17.000850999960676</v>
      </c>
      <c r="C802">
        <f>'Flight Input'!X802</f>
        <v>9.1109011952000003</v>
      </c>
      <c r="E802">
        <f>C802-'Analysis raw'!$B$2</f>
        <v>-0.73789042373429581</v>
      </c>
      <c r="F802">
        <f>IF('Flight Input'!$AS802,F801+E802*'Flight Input'!$AQ802,0)</f>
        <v>0.17685987750912491</v>
      </c>
      <c r="G802">
        <f>IF('Flight Input'!$AZ802,G801+F802*'Flight Input'!$AQ802,0)</f>
        <v>-0.37074439798720471</v>
      </c>
      <c r="I802">
        <f>C802-'Analysis raw'!$B$3</f>
        <v>-0.74723588527937679</v>
      </c>
      <c r="J802">
        <f>MEDIAN2(E802,'Analysis raw'!$B$12,2)</f>
        <v>-0.73789042373429581</v>
      </c>
      <c r="K802">
        <f>AVERAGE2(E802,'Analysis raw'!$B$18,2)</f>
        <v>-0.73789042373429581</v>
      </c>
      <c r="M802">
        <f>IF('Flight Input'!$AZ802,M801+E802*'Flight Input'!$AQ802,0)</f>
        <v>0.16624896891061991</v>
      </c>
      <c r="N802">
        <f>IF('Flight Input'!$AZ802,N801+M802*'Flight Input'!$AQ802,0)</f>
        <v>-0.44248352015617609</v>
      </c>
      <c r="O802">
        <f>IF('Flight Input'!$AZ802,N802*'Analysis raw'!$B$4+'Analysis raw'!$B$5,0)</f>
        <v>0.29130725113128253</v>
      </c>
      <c r="P802">
        <f>O802-'Flight Input'!$AE802</f>
        <v>-1.692748868717453E-3</v>
      </c>
      <c r="R802">
        <f>IF('Flight Input'!$AZ802,R801+J802*'Flight Input'!$AQ802,0)</f>
        <v>0.16624896891061991</v>
      </c>
      <c r="S802">
        <f>IF('Flight Input'!$AZ802,S801+R802*'Flight Input'!$AQ802,0)</f>
        <v>-0.44248352015617609</v>
      </c>
      <c r="T802">
        <f>IF('Flight Input'!$AZ802,S802*'Analysis raw'!$B$13+'Analysis raw'!$B$14,0)</f>
        <v>0.29130725113128253</v>
      </c>
      <c r="U802">
        <f>T802-'Flight Input'!$AE802</f>
        <v>-1.692748868717453E-3</v>
      </c>
      <c r="W802">
        <f>IF('Flight Input'!$AZ802,W801+K802*'Flight Input'!$AQ802,0)</f>
        <v>0.16624896891061991</v>
      </c>
      <c r="X802">
        <f>IF('Flight Input'!$AZ802,X801+W802*'Flight Input'!$AQ802,0)</f>
        <v>-0.44248352015617609</v>
      </c>
      <c r="Y802">
        <f>IF('Flight Input'!$AZ802,X802*'Analysis raw'!$B$19+'Analysis raw'!$B$20,0)</f>
        <v>0.29130725113128253</v>
      </c>
      <c r="Z802">
        <f>Y802-'Flight Input'!$AE802</f>
        <v>-1.692748868717453E-3</v>
      </c>
      <c r="AB802">
        <f>IF('Flight Input'!$AZ802,INTEGRAL2(E802,$B802,AB801,'Analysis raw'!$B$24),0)</f>
        <v>0.10372874711609201</v>
      </c>
      <c r="AC802">
        <f>IF('Flight Input'!$AZ802,INTEGRAL2(AB802,$B802,AC801,'Analysis raw'!$B$25),0)</f>
        <v>-0.82051478111914056</v>
      </c>
      <c r="AD802">
        <f>IF('Flight Input'!$AZ802,AC802*'Analysis raw'!$B$26+'Analysis raw'!$B$27,0)</f>
        <v>0.30497349630757808</v>
      </c>
      <c r="AE802">
        <f>AD802-'Flight Input'!$AE802</f>
        <v>1.1973496307578102E-2</v>
      </c>
    </row>
    <row r="803" spans="1:31" x14ac:dyDescent="0.3">
      <c r="A803">
        <v>801</v>
      </c>
      <c r="B803">
        <f>'Flight Input'!T803</f>
        <v>17.017356000025757</v>
      </c>
      <c r="C803">
        <f>'Flight Input'!X803</f>
        <v>8.7345980764000011</v>
      </c>
      <c r="E803">
        <f>C803-'Analysis raw'!$B$2</f>
        <v>-1.114193542534295</v>
      </c>
      <c r="F803">
        <f>IF('Flight Input'!$AS803,F802+E803*'Flight Input'!$AQ803,0)</f>
        <v>0.15847011301708375</v>
      </c>
      <c r="G803">
        <f>IF('Flight Input'!$AZ803,G802+F803*'Flight Input'!$AQ803,0)</f>
        <v>-0.36812884876154439</v>
      </c>
      <c r="I803">
        <f>C803-'Analysis raw'!$B$3</f>
        <v>-1.123539004079376</v>
      </c>
      <c r="J803">
        <f>MEDIAN2(E803,'Analysis raw'!$B$12,2)</f>
        <v>-1.114193542534295</v>
      </c>
      <c r="K803">
        <f>AVERAGE2(E803,'Analysis raw'!$B$18,2)</f>
        <v>-1.114193542534295</v>
      </c>
      <c r="M803">
        <f>IF('Flight Input'!$AZ803,M802+E803*'Flight Input'!$AQ803,0)</f>
        <v>0.14785920441857875</v>
      </c>
      <c r="N803">
        <f>IF('Flight Input'!$AZ803,N802+M803*'Flight Input'!$AQ803,0)</f>
        <v>-0.44004310397762464</v>
      </c>
      <c r="O803">
        <f>IF('Flight Input'!$AZ803,N803*'Analysis raw'!$B$4+'Analysis raw'!$B$5,0)</f>
        <v>0.29238103424984518</v>
      </c>
      <c r="P803">
        <f>O803-'Flight Input'!$AE803</f>
        <v>-3.6189657501548012E-3</v>
      </c>
      <c r="R803">
        <f>IF('Flight Input'!$AZ803,R802+J803*'Flight Input'!$AQ803,0)</f>
        <v>0.14785920441857875</v>
      </c>
      <c r="S803">
        <f>IF('Flight Input'!$AZ803,S802+R803*'Flight Input'!$AQ803,0)</f>
        <v>-0.44004310397762464</v>
      </c>
      <c r="T803">
        <f>IF('Flight Input'!$AZ803,S803*'Analysis raw'!$B$13+'Analysis raw'!$B$14,0)</f>
        <v>0.29238103424984518</v>
      </c>
      <c r="U803">
        <f>T803-'Flight Input'!$AE803</f>
        <v>-3.6189657501548012E-3</v>
      </c>
      <c r="W803">
        <f>IF('Flight Input'!$AZ803,W802+K803*'Flight Input'!$AQ803,0)</f>
        <v>0.14785920441857875</v>
      </c>
      <c r="X803">
        <f>IF('Flight Input'!$AZ803,X802+W803*'Flight Input'!$AQ803,0)</f>
        <v>-0.44004310397762464</v>
      </c>
      <c r="Y803">
        <f>IF('Flight Input'!$AZ803,X803*'Analysis raw'!$B$19+'Analysis raw'!$B$20,0)</f>
        <v>0.29238103424984518</v>
      </c>
      <c r="Z803">
        <f>Y803-'Flight Input'!$AE803</f>
        <v>-3.6189657501548012E-3</v>
      </c>
      <c r="AB803">
        <f>IF('Flight Input'!$AZ803,INTEGRAL2(E803,$B803,AB802,'Analysis raw'!$B$24),0)</f>
        <v>9.9656968547987404E-2</v>
      </c>
      <c r="AC803">
        <f>IF('Flight Input'!$AZ803,INTEGRAL2(AB803,$B803,AC802,'Analysis raw'!$B$25),0)</f>
        <v>-0.81886994284677028</v>
      </c>
      <c r="AD803">
        <f>IF('Flight Input'!$AZ803,AC803*'Analysis raw'!$B$26+'Analysis raw'!$B$27,0)</f>
        <v>0.30569722514742098</v>
      </c>
      <c r="AE803">
        <f>AD803-'Flight Input'!$AE803</f>
        <v>9.6972251474209958E-3</v>
      </c>
    </row>
    <row r="804" spans="1:31" x14ac:dyDescent="0.3">
      <c r="A804">
        <v>802</v>
      </c>
      <c r="B804">
        <f>'Flight Input'!T804</f>
        <v>17.040408000000753</v>
      </c>
      <c r="C804">
        <f>'Flight Input'!X804</f>
        <v>9.2090024200000009</v>
      </c>
      <c r="E804">
        <f>C804-'Analysis raw'!$B$2</f>
        <v>-0.6397891989342952</v>
      </c>
      <c r="F804">
        <f>IF('Flight Input'!$AS804,F803+E804*'Flight Input'!$AQ804,0)</f>
        <v>0.14372169241924776</v>
      </c>
      <c r="G804">
        <f>IF('Flight Input'!$AZ804,G803+F804*'Flight Input'!$AQ804,0)</f>
        <v>-0.36481577631148954</v>
      </c>
      <c r="I804">
        <f>C804-'Analysis raw'!$B$3</f>
        <v>-0.64913466047937618</v>
      </c>
      <c r="J804">
        <f>MEDIAN2(E804,'Analysis raw'!$B$12,2)</f>
        <v>-0.6397891989342952</v>
      </c>
      <c r="K804">
        <f>AVERAGE2(E804,'Analysis raw'!$B$18,2)</f>
        <v>-0.6397891989342952</v>
      </c>
      <c r="M804">
        <f>IF('Flight Input'!$AZ804,M803+E804*'Flight Input'!$AQ804,0)</f>
        <v>0.13311078382074276</v>
      </c>
      <c r="N804">
        <f>IF('Flight Input'!$AZ804,N803+M804*'Flight Input'!$AQ804,0)</f>
        <v>-0.43697463419231719</v>
      </c>
      <c r="O804">
        <f>IF('Flight Input'!$AZ804,N804*'Analysis raw'!$B$4+'Analysis raw'!$B$5,0)</f>
        <v>0.29373116095538043</v>
      </c>
      <c r="P804">
        <f>O804-'Flight Input'!$AE804</f>
        <v>-2.2688390446195528E-3</v>
      </c>
      <c r="R804">
        <f>IF('Flight Input'!$AZ804,R803+J804*'Flight Input'!$AQ804,0)</f>
        <v>0.13311078382074276</v>
      </c>
      <c r="S804">
        <f>IF('Flight Input'!$AZ804,S803+R804*'Flight Input'!$AQ804,0)</f>
        <v>-0.43697463419231719</v>
      </c>
      <c r="T804">
        <f>IF('Flight Input'!$AZ804,S804*'Analysis raw'!$B$13+'Analysis raw'!$B$14,0)</f>
        <v>0.29373116095538043</v>
      </c>
      <c r="U804">
        <f>T804-'Flight Input'!$AE804</f>
        <v>-2.2688390446195528E-3</v>
      </c>
      <c r="W804">
        <f>IF('Flight Input'!$AZ804,W803+K804*'Flight Input'!$AQ804,0)</f>
        <v>0.13311078382074276</v>
      </c>
      <c r="X804">
        <f>IF('Flight Input'!$AZ804,X803+W804*'Flight Input'!$AQ804,0)</f>
        <v>-0.43697463419231719</v>
      </c>
      <c r="Y804">
        <f>IF('Flight Input'!$AZ804,X804*'Analysis raw'!$B$19+'Analysis raw'!$B$20,0)</f>
        <v>0.29373116095538043</v>
      </c>
      <c r="Z804">
        <f>Y804-'Flight Input'!$AE804</f>
        <v>-2.2688390446195528E-3</v>
      </c>
      <c r="AB804">
        <f>IF('Flight Input'!$AZ804,INTEGRAL2(E804,$B804,AB803,'Analysis raw'!$B$24),0)</f>
        <v>7.1984466390896007E-2</v>
      </c>
      <c r="AC804">
        <f>IF('Flight Input'!$AZ804,INTEGRAL2(AB804,$B804,AC803,'Analysis raw'!$B$25),0)</f>
        <v>-0.8172105569293272</v>
      </c>
      <c r="AD804">
        <f>IF('Flight Input'!$AZ804,AC804*'Analysis raw'!$B$26+'Analysis raw'!$B$27,0)</f>
        <v>0.30642735495109596</v>
      </c>
      <c r="AE804">
        <f>AD804-'Flight Input'!$AE804</f>
        <v>1.042735495109598E-2</v>
      </c>
    </row>
    <row r="805" spans="1:31" x14ac:dyDescent="0.3">
      <c r="A805">
        <v>803</v>
      </c>
      <c r="B805">
        <f>'Flight Input'!T805</f>
        <v>17.052445000037551</v>
      </c>
      <c r="C805">
        <f>'Flight Input'!X805</f>
        <v>9.5114158218</v>
      </c>
      <c r="E805">
        <f>C805-'Analysis raw'!$B$2</f>
        <v>-0.33737579713429611</v>
      </c>
      <c r="F805">
        <f>IF('Flight Input'!$AS805,F804+E805*'Flight Input'!$AQ805,0)</f>
        <v>0.13966069993672733</v>
      </c>
      <c r="G805">
        <f>IF('Flight Input'!$AZ805,G804+F805*'Flight Input'!$AQ805,0)</f>
        <v>-0.36313468046121183</v>
      </c>
      <c r="I805">
        <f>C805-'Analysis raw'!$B$3</f>
        <v>-0.34672125867937709</v>
      </c>
      <c r="J805">
        <f>MEDIAN2(E805,'Analysis raw'!$B$12,2)</f>
        <v>-0.33737579713429611</v>
      </c>
      <c r="K805">
        <f>AVERAGE2(E805,'Analysis raw'!$B$18,2)</f>
        <v>-0.33737579713429611</v>
      </c>
      <c r="M805">
        <f>IF('Flight Input'!$AZ805,M804+E805*'Flight Input'!$AQ805,0)</f>
        <v>0.12904979133822234</v>
      </c>
      <c r="N805">
        <f>IF('Flight Input'!$AZ805,N804+M805*'Flight Input'!$AQ805,0)</f>
        <v>-0.43542126184923019</v>
      </c>
      <c r="O805">
        <f>IF('Flight Input'!$AZ805,N805*'Analysis raw'!$B$4+'Analysis raw'!$B$5,0)</f>
        <v>0.29441464478633872</v>
      </c>
      <c r="P805">
        <f>O805-'Flight Input'!$AE805</f>
        <v>-3.5853552136612676E-3</v>
      </c>
      <c r="R805">
        <f>IF('Flight Input'!$AZ805,R804+J805*'Flight Input'!$AQ805,0)</f>
        <v>0.12904979133822234</v>
      </c>
      <c r="S805">
        <f>IF('Flight Input'!$AZ805,S804+R805*'Flight Input'!$AQ805,0)</f>
        <v>-0.43542126184923019</v>
      </c>
      <c r="T805">
        <f>IF('Flight Input'!$AZ805,S805*'Analysis raw'!$B$13+'Analysis raw'!$B$14,0)</f>
        <v>0.29441464478633872</v>
      </c>
      <c r="U805">
        <f>T805-'Flight Input'!$AE805</f>
        <v>-3.5853552136612676E-3</v>
      </c>
      <c r="W805">
        <f>IF('Flight Input'!$AZ805,W804+K805*'Flight Input'!$AQ805,0)</f>
        <v>0.12904979133822234</v>
      </c>
      <c r="X805">
        <f>IF('Flight Input'!$AZ805,X804+W805*'Flight Input'!$AQ805,0)</f>
        <v>-0.43542126184923019</v>
      </c>
      <c r="Y805">
        <f>IF('Flight Input'!$AZ805,X805*'Analysis raw'!$B$19+'Analysis raw'!$B$20,0)</f>
        <v>0.29441464478633872</v>
      </c>
      <c r="Z805">
        <f>Y805-'Flight Input'!$AE805</f>
        <v>-3.5853552136612676E-3</v>
      </c>
      <c r="AB805">
        <f>IF('Flight Input'!$AZ805,INTEGRAL2(E805,$B805,AB804,'Analysis raw'!$B$24),0)</f>
        <v>5.2145820360996117E-2</v>
      </c>
      <c r="AC805">
        <f>IF('Flight Input'!$AZ805,INTEGRAL2(AB805,$B805,AC804,'Analysis raw'!$B$25),0)</f>
        <v>-0.81658287768772297</v>
      </c>
      <c r="AD805">
        <f>IF('Flight Input'!$AZ805,AC805*'Analysis raw'!$B$26+'Analysis raw'!$B$27,0)</f>
        <v>0.30670353381740184</v>
      </c>
      <c r="AE805">
        <f>AD805-'Flight Input'!$AE805</f>
        <v>8.7035338174018539E-3</v>
      </c>
    </row>
    <row r="806" spans="1:31" x14ac:dyDescent="0.3">
      <c r="A806">
        <v>804</v>
      </c>
      <c r="B806">
        <f>'Flight Input'!T806</f>
        <v>17.07756700005848</v>
      </c>
      <c r="C806">
        <f>'Flight Input'!X806</f>
        <v>9.1267185957999999</v>
      </c>
      <c r="E806">
        <f>C806-'Analysis raw'!$B$2</f>
        <v>-0.72207302313429622</v>
      </c>
      <c r="F806">
        <f>IF('Flight Input'!$AS806,F805+E806*'Flight Input'!$AQ806,0)</f>
        <v>0.12152078143443551</v>
      </c>
      <c r="G806">
        <f>IF('Flight Input'!$AZ806,G805+F806*'Flight Input'!$AQ806,0)</f>
        <v>-0.36008183538747268</v>
      </c>
      <c r="I806">
        <f>C806-'Analysis raw'!$B$3</f>
        <v>-0.7314184846793772</v>
      </c>
      <c r="J806">
        <f>MEDIAN2(E806,'Analysis raw'!$B$12,2)</f>
        <v>-0.72207302313429622</v>
      </c>
      <c r="K806">
        <f>AVERAGE2(E806,'Analysis raw'!$B$18,2)</f>
        <v>-0.72207302313429622</v>
      </c>
      <c r="M806">
        <f>IF('Flight Input'!$AZ806,M805+E806*'Flight Input'!$AQ806,0)</f>
        <v>0.11090987283593051</v>
      </c>
      <c r="N806">
        <f>IF('Flight Input'!$AZ806,N805+M806*'Flight Input'!$AQ806,0)</f>
        <v>-0.43263498402152473</v>
      </c>
      <c r="O806">
        <f>IF('Flight Input'!$AZ806,N806*'Analysis raw'!$B$4+'Analysis raw'!$B$5,0)</f>
        <v>0.29564060703052908</v>
      </c>
      <c r="P806">
        <f>O806-'Flight Input'!$AE806</f>
        <v>-3.359392969470909E-3</v>
      </c>
      <c r="R806">
        <f>IF('Flight Input'!$AZ806,R805+J806*'Flight Input'!$AQ806,0)</f>
        <v>0.11090987283593051</v>
      </c>
      <c r="S806">
        <f>IF('Flight Input'!$AZ806,S805+R806*'Flight Input'!$AQ806,0)</f>
        <v>-0.43263498402152473</v>
      </c>
      <c r="T806">
        <f>IF('Flight Input'!$AZ806,S806*'Analysis raw'!$B$13+'Analysis raw'!$B$14,0)</f>
        <v>0.29564060703052908</v>
      </c>
      <c r="U806">
        <f>T806-'Flight Input'!$AE806</f>
        <v>-3.359392969470909E-3</v>
      </c>
      <c r="W806">
        <f>IF('Flight Input'!$AZ806,W805+K806*'Flight Input'!$AQ806,0)</f>
        <v>0.11090987283593051</v>
      </c>
      <c r="X806">
        <f>IF('Flight Input'!$AZ806,X805+W806*'Flight Input'!$AQ806,0)</f>
        <v>-0.43263498402152473</v>
      </c>
      <c r="Y806">
        <f>IF('Flight Input'!$AZ806,X806*'Analysis raw'!$B$19+'Analysis raw'!$B$20,0)</f>
        <v>0.29564060703052908</v>
      </c>
      <c r="Z806">
        <f>Y806-'Flight Input'!$AE806</f>
        <v>-3.359392969470909E-3</v>
      </c>
      <c r="AB806">
        <f>IF('Flight Input'!$AZ806,INTEGRAL2(E806,$B806,AB805,'Analysis raw'!$B$24),0)</f>
        <v>4.3622566842652068E-2</v>
      </c>
      <c r="AC806">
        <f>IF('Flight Input'!$AZ806,INTEGRAL2(AB806,$B806,AC805,'Analysis raw'!$B$25),0)</f>
        <v>-0.81548699156258886</v>
      </c>
      <c r="AD806">
        <f>IF('Flight Input'!$AZ806,AC806*'Analysis raw'!$B$26+'Analysis raw'!$B$27,0)</f>
        <v>0.30718572371246083</v>
      </c>
      <c r="AE806">
        <f>AD806-'Flight Input'!$AE806</f>
        <v>8.1857237124608462E-3</v>
      </c>
    </row>
    <row r="807" spans="1:31" x14ac:dyDescent="0.3">
      <c r="A807">
        <v>805</v>
      </c>
      <c r="B807">
        <f>'Flight Input'!T807</f>
        <v>17.097797999973409</v>
      </c>
      <c r="C807">
        <f>'Flight Input'!X807</f>
        <v>8.8369649982000009</v>
      </c>
      <c r="E807">
        <f>C807-'Analysis raw'!$B$2</f>
        <v>-1.0118266207342952</v>
      </c>
      <c r="F807">
        <f>IF('Flight Input'!$AS807,F806+E807*'Flight Input'!$AQ807,0)</f>
        <v>0.10105051715643681</v>
      </c>
      <c r="G807">
        <f>IF('Flight Input'!$AZ807,G806+F807*'Flight Input'!$AQ807,0)</f>
        <v>-0.35803748238347727</v>
      </c>
      <c r="I807">
        <f>C807-'Analysis raw'!$B$3</f>
        <v>-1.0211720822793762</v>
      </c>
      <c r="J807">
        <f>MEDIAN2(E807,'Analysis raw'!$B$12,2)</f>
        <v>-1.0118266207342952</v>
      </c>
      <c r="K807">
        <f>AVERAGE2(E807,'Analysis raw'!$B$18,2)</f>
        <v>-1.0118266207342952</v>
      </c>
      <c r="M807">
        <f>IF('Flight Input'!$AZ807,M806+E807*'Flight Input'!$AQ807,0)</f>
        <v>9.0439608557931817E-2</v>
      </c>
      <c r="N807">
        <f>IF('Flight Input'!$AZ807,N806+M807*'Flight Input'!$AQ807,0)</f>
        <v>-0.43080530030848296</v>
      </c>
      <c r="O807">
        <f>IF('Flight Input'!$AZ807,N807*'Analysis raw'!$B$4+'Analysis raw'!$B$5,0)</f>
        <v>0.29644566786426751</v>
      </c>
      <c r="P807">
        <f>O807-'Flight Input'!$AE807</f>
        <v>-4.5543321357324751E-3</v>
      </c>
      <c r="R807">
        <f>IF('Flight Input'!$AZ807,R806+J807*'Flight Input'!$AQ807,0)</f>
        <v>9.0439608557931817E-2</v>
      </c>
      <c r="S807">
        <f>IF('Flight Input'!$AZ807,S806+R807*'Flight Input'!$AQ807,0)</f>
        <v>-0.43080530030848296</v>
      </c>
      <c r="T807">
        <f>IF('Flight Input'!$AZ807,S807*'Analysis raw'!$B$13+'Analysis raw'!$B$14,0)</f>
        <v>0.29644566786426751</v>
      </c>
      <c r="U807">
        <f>T807-'Flight Input'!$AE807</f>
        <v>-4.5543321357324751E-3</v>
      </c>
      <c r="W807">
        <f>IF('Flight Input'!$AZ807,W806+K807*'Flight Input'!$AQ807,0)</f>
        <v>9.0439608557931817E-2</v>
      </c>
      <c r="X807">
        <f>IF('Flight Input'!$AZ807,X806+W807*'Flight Input'!$AQ807,0)</f>
        <v>-0.43080530030848296</v>
      </c>
      <c r="Y807">
        <f>IF('Flight Input'!$AZ807,X807*'Analysis raw'!$B$19+'Analysis raw'!$B$20,0)</f>
        <v>0.29644566786426751</v>
      </c>
      <c r="Z807">
        <f>Y807-'Flight Input'!$AE807</f>
        <v>-4.5543321357324751E-3</v>
      </c>
      <c r="AB807">
        <f>IF('Flight Input'!$AZ807,INTEGRAL2(E807,$B807,AB806,'Analysis raw'!$B$24),0)</f>
        <v>3.2146680502370614E-2</v>
      </c>
      <c r="AC807">
        <f>IF('Flight Input'!$AZ807,INTEGRAL2(AB807,$B807,AC806,'Analysis raw'!$B$25),0)</f>
        <v>-0.81483663207208012</v>
      </c>
      <c r="AD807">
        <f>IF('Flight Input'!$AZ807,AC807*'Analysis raw'!$B$26+'Analysis raw'!$B$27,0)</f>
        <v>0.30747188188828467</v>
      </c>
      <c r="AE807">
        <f>AD807-'Flight Input'!$AE807</f>
        <v>6.4718818882846807E-3</v>
      </c>
    </row>
    <row r="808" spans="1:31" x14ac:dyDescent="0.3">
      <c r="A808">
        <v>806</v>
      </c>
      <c r="B808">
        <f>'Flight Input'!T808</f>
        <v>17.119386999984272</v>
      </c>
      <c r="C808">
        <f>'Flight Input'!X808</f>
        <v>9.1089399552000003</v>
      </c>
      <c r="E808">
        <f>C808-'Analysis raw'!$B$2</f>
        <v>-0.73985166373429578</v>
      </c>
      <c r="F808">
        <f>IF('Flight Input'!$AS808,F807+E808*'Flight Input'!$AQ808,0)</f>
        <v>8.5077859580040133E-2</v>
      </c>
      <c r="G808">
        <f>IF('Flight Input'!$AZ808,G807+F808*'Flight Input'!$AQ808,0)</f>
        <v>-0.35620073647207956</v>
      </c>
      <c r="I808">
        <f>C808-'Analysis raw'!$B$3</f>
        <v>-0.74919712527937676</v>
      </c>
      <c r="J808">
        <f>MEDIAN2(E808,'Analysis raw'!$B$12,2)</f>
        <v>-0.73985166373429578</v>
      </c>
      <c r="K808">
        <f>AVERAGE2(E808,'Analysis raw'!$B$18,2)</f>
        <v>-0.73985166373429578</v>
      </c>
      <c r="M808">
        <f>IF('Flight Input'!$AZ808,M807+E808*'Flight Input'!$AQ808,0)</f>
        <v>7.4466950981535135E-2</v>
      </c>
      <c r="N808">
        <f>IF('Flight Input'!$AZ808,N807+M808*'Flight Input'!$AQ808,0)</f>
        <v>-0.42919763330293365</v>
      </c>
      <c r="O808">
        <f>IF('Flight Input'!$AZ808,N808*'Analysis raw'!$B$4+'Analysis raw'!$B$5,0)</f>
        <v>0.29715304134670917</v>
      </c>
      <c r="P808">
        <f>O808-'Flight Input'!$AE808</f>
        <v>-2.8469586532908209E-3</v>
      </c>
      <c r="R808">
        <f>IF('Flight Input'!$AZ808,R807+J808*'Flight Input'!$AQ808,0)</f>
        <v>7.4466950981535135E-2</v>
      </c>
      <c r="S808">
        <f>IF('Flight Input'!$AZ808,S807+R808*'Flight Input'!$AQ808,0)</f>
        <v>-0.42919763330293365</v>
      </c>
      <c r="T808">
        <f>IF('Flight Input'!$AZ808,S808*'Analysis raw'!$B$13+'Analysis raw'!$B$14,0)</f>
        <v>0.29715304134670917</v>
      </c>
      <c r="U808">
        <f>T808-'Flight Input'!$AE808</f>
        <v>-2.8469586532908209E-3</v>
      </c>
      <c r="W808">
        <f>IF('Flight Input'!$AZ808,W807+K808*'Flight Input'!$AQ808,0)</f>
        <v>7.4466950981535135E-2</v>
      </c>
      <c r="X808">
        <f>IF('Flight Input'!$AZ808,X807+W808*'Flight Input'!$AQ808,0)</f>
        <v>-0.42919763330293365</v>
      </c>
      <c r="Y808">
        <f>IF('Flight Input'!$AZ808,X808*'Analysis raw'!$B$19+'Analysis raw'!$B$20,0)</f>
        <v>0.29715304134670917</v>
      </c>
      <c r="Z808">
        <f>Y808-'Flight Input'!$AE808</f>
        <v>-2.8469586532908209E-3</v>
      </c>
      <c r="AB808">
        <f>IF('Flight Input'!$AZ808,INTEGRAL2(E808,$B808,AB807,'Analysis raw'!$B$24),0)</f>
        <v>8.2625739051736188E-3</v>
      </c>
      <c r="AC808">
        <f>IF('Flight Input'!$AZ808,INTEGRAL2(AB808,$B808,AC807,'Analysis raw'!$B$25),0)</f>
        <v>-0.81465825136395154</v>
      </c>
      <c r="AD808">
        <f>IF('Flight Input'!$AZ808,AC808*'Analysis raw'!$B$26+'Analysis raw'!$B$27,0)</f>
        <v>0.30755036939986125</v>
      </c>
      <c r="AE808">
        <f>AD808-'Flight Input'!$AE808</f>
        <v>7.5503693998612564E-3</v>
      </c>
    </row>
    <row r="809" spans="1:31" x14ac:dyDescent="0.3">
      <c r="A809">
        <v>807</v>
      </c>
      <c r="B809">
        <f>'Flight Input'!T809</f>
        <v>17.134045999962837</v>
      </c>
      <c r="C809">
        <f>'Flight Input'!X809</f>
        <v>9.1984999798000011</v>
      </c>
      <c r="E809">
        <f>C809-'Analysis raw'!$B$2</f>
        <v>-0.650291639134295</v>
      </c>
      <c r="F809">
        <f>IF('Flight Input'!$AS809,F808+E809*'Flight Input'!$AQ809,0)</f>
        <v>7.5545234455909716E-2</v>
      </c>
      <c r="G809">
        <f>IF('Flight Input'!$AZ809,G808+F809*'Flight Input'!$AQ809,0)</f>
        <v>-0.35509331888180973</v>
      </c>
      <c r="I809">
        <f>C809-'Analysis raw'!$B$3</f>
        <v>-0.65963710067937598</v>
      </c>
      <c r="J809">
        <f>MEDIAN2(E809,'Analysis raw'!$B$12,2)</f>
        <v>-0.650291639134295</v>
      </c>
      <c r="K809">
        <f>AVERAGE2(E809,'Analysis raw'!$B$18,2)</f>
        <v>-0.650291639134295</v>
      </c>
      <c r="M809">
        <f>IF('Flight Input'!$AZ809,M808+E809*'Flight Input'!$AQ809,0)</f>
        <v>6.4934325857404718E-2</v>
      </c>
      <c r="N809">
        <f>IF('Flight Input'!$AZ809,N808+M809*'Flight Input'!$AQ809,0)</f>
        <v>-0.42824576102158185</v>
      </c>
      <c r="O809">
        <f>IF('Flight Input'!$AZ809,N809*'Analysis raw'!$B$4+'Analysis raw'!$B$5,0)</f>
        <v>0.29757186515050393</v>
      </c>
      <c r="P809">
        <f>O809-'Flight Input'!$AE809</f>
        <v>-4.4281348494960571E-3</v>
      </c>
      <c r="R809">
        <f>IF('Flight Input'!$AZ809,R808+J809*'Flight Input'!$AQ809,0)</f>
        <v>6.4934325857404718E-2</v>
      </c>
      <c r="S809">
        <f>IF('Flight Input'!$AZ809,S808+R809*'Flight Input'!$AQ809,0)</f>
        <v>-0.42824576102158185</v>
      </c>
      <c r="T809">
        <f>IF('Flight Input'!$AZ809,S809*'Analysis raw'!$B$13+'Analysis raw'!$B$14,0)</f>
        <v>0.29757186515050393</v>
      </c>
      <c r="U809">
        <f>T809-'Flight Input'!$AE809</f>
        <v>-4.4281348494960571E-3</v>
      </c>
      <c r="W809">
        <f>IF('Flight Input'!$AZ809,W808+K809*'Flight Input'!$AQ809,0)</f>
        <v>6.4934325857404718E-2</v>
      </c>
      <c r="X809">
        <f>IF('Flight Input'!$AZ809,X808+W809*'Flight Input'!$AQ809,0)</f>
        <v>-0.42824576102158185</v>
      </c>
      <c r="Y809">
        <f>IF('Flight Input'!$AZ809,X809*'Analysis raw'!$B$19+'Analysis raw'!$B$20,0)</f>
        <v>0.29757186515050393</v>
      </c>
      <c r="Z809">
        <f>Y809-'Flight Input'!$AE809</f>
        <v>-4.4281348494960571E-3</v>
      </c>
      <c r="AB809">
        <f>IF('Flight Input'!$AZ809,INTEGRAL2(E809,$B809,AB808,'Analysis raw'!$B$24),0)</f>
        <v>-5.1068542431087632E-3</v>
      </c>
      <c r="AC809">
        <f>IF('Flight Input'!$AZ809,INTEGRAL2(AB809,$B809,AC808,'Analysis raw'!$B$25),0)</f>
        <v>-0.81473311274019178</v>
      </c>
      <c r="AD809">
        <f>IF('Flight Input'!$AZ809,AC809*'Analysis raw'!$B$26+'Analysis raw'!$B$27,0)</f>
        <v>0.30751743039431556</v>
      </c>
      <c r="AE809">
        <f>AD809-'Flight Input'!$AE809</f>
        <v>5.51743039431557E-3</v>
      </c>
    </row>
    <row r="810" spans="1:31" x14ac:dyDescent="0.3">
      <c r="A810">
        <v>808</v>
      </c>
      <c r="B810">
        <f>'Flight Input'!T810</f>
        <v>17.15879799996037</v>
      </c>
      <c r="C810">
        <f>'Flight Input'!X810</f>
        <v>9.2480310960000001</v>
      </c>
      <c r="E810">
        <f>C810-'Analysis raw'!$B$2</f>
        <v>-0.60076052293429605</v>
      </c>
      <c r="F810">
        <f>IF('Flight Input'!$AS810,F809+E810*'Flight Input'!$AQ810,0)</f>
        <v>6.0675209993721578E-2</v>
      </c>
      <c r="G810">
        <f>IF('Flight Input'!$AZ810,G809+F810*'Flight Input'!$AQ810,0)</f>
        <v>-0.35359148608419477</v>
      </c>
      <c r="I810">
        <f>C810-'Analysis raw'!$B$3</f>
        <v>-0.61010598447937703</v>
      </c>
      <c r="J810">
        <f>MEDIAN2(E810,'Analysis raw'!$B$12,2)</f>
        <v>-0.60076052293429605</v>
      </c>
      <c r="K810">
        <f>AVERAGE2(E810,'Analysis raw'!$B$18,2)</f>
        <v>-0.60076052293429605</v>
      </c>
      <c r="M810">
        <f>IF('Flight Input'!$AZ810,M809+E810*'Flight Input'!$AQ810,0)</f>
        <v>5.006430139521658E-2</v>
      </c>
      <c r="N810">
        <f>IF('Flight Input'!$AZ810,N809+M810*'Flight Input'!$AQ810,0)</f>
        <v>-0.4270065694335709</v>
      </c>
      <c r="O810">
        <f>IF('Flight Input'!$AZ810,N810*'Analysis raw'!$B$4+'Analysis raw'!$B$5,0)</f>
        <v>0.29811710944922876</v>
      </c>
      <c r="P810">
        <f>O810-'Flight Input'!$AE810</f>
        <v>-3.8828905507712341E-3</v>
      </c>
      <c r="R810">
        <f>IF('Flight Input'!$AZ810,R809+J810*'Flight Input'!$AQ810,0)</f>
        <v>5.006430139521658E-2</v>
      </c>
      <c r="S810">
        <f>IF('Flight Input'!$AZ810,S809+R810*'Flight Input'!$AQ810,0)</f>
        <v>-0.4270065694335709</v>
      </c>
      <c r="T810">
        <f>IF('Flight Input'!$AZ810,S810*'Analysis raw'!$B$13+'Analysis raw'!$B$14,0)</f>
        <v>0.29811710944922876</v>
      </c>
      <c r="U810">
        <f>T810-'Flight Input'!$AE810</f>
        <v>-3.8828905507712341E-3</v>
      </c>
      <c r="W810">
        <f>IF('Flight Input'!$AZ810,W809+K810*'Flight Input'!$AQ810,0)</f>
        <v>5.006430139521658E-2</v>
      </c>
      <c r="X810">
        <f>IF('Flight Input'!$AZ810,X809+W810*'Flight Input'!$AQ810,0)</f>
        <v>-0.4270065694335709</v>
      </c>
      <c r="Y810">
        <f>IF('Flight Input'!$AZ810,X810*'Analysis raw'!$B$19+'Analysis raw'!$B$20,0)</f>
        <v>0.29811710944922876</v>
      </c>
      <c r="Z810">
        <f>Y810-'Flight Input'!$AE810</f>
        <v>-3.8828905507712341E-3</v>
      </c>
      <c r="AB810">
        <f>IF('Flight Input'!$AZ810,INTEGRAL2(E810,$B810,AB809,'Analysis raw'!$B$24),0)</f>
        <v>-2.1233566689164811E-2</v>
      </c>
      <c r="AC810">
        <f>IF('Flight Input'!$AZ810,INTEGRAL2(AB810,$B810,AC809,'Analysis raw'!$B$25),0)</f>
        <v>-0.81525868598282958</v>
      </c>
      <c r="AD810">
        <f>IF('Flight Input'!$AZ810,AC810*'Analysis raw'!$B$26+'Analysis raw'!$B$27,0)</f>
        <v>0.30728617816755494</v>
      </c>
      <c r="AE810">
        <f>AD810-'Flight Input'!$AE810</f>
        <v>5.2861781675549446E-3</v>
      </c>
    </row>
    <row r="811" spans="1:31" x14ac:dyDescent="0.3">
      <c r="A811">
        <v>809</v>
      </c>
      <c r="B811">
        <f>'Flight Input'!T811</f>
        <v>17.178751999977976</v>
      </c>
      <c r="C811">
        <f>'Flight Input'!X811</f>
        <v>9.2432260580000012</v>
      </c>
      <c r="E811">
        <f>C811-'Analysis raw'!$B$2</f>
        <v>-0.60556556093429492</v>
      </c>
      <c r="F811">
        <f>IF('Flight Input'!$AS811,F810+E811*'Flight Input'!$AQ811,0)</f>
        <v>4.8591754780177236E-2</v>
      </c>
      <c r="G811">
        <f>IF('Flight Input'!$AZ811,G810+F811*'Flight Input'!$AQ811,0)</f>
        <v>-0.35262188620845564</v>
      </c>
      <c r="I811">
        <f>C811-'Analysis raw'!$B$3</f>
        <v>-0.6149110224793759</v>
      </c>
      <c r="J811">
        <f>MEDIAN2(E811,'Analysis raw'!$B$12,2)</f>
        <v>-0.60556556093429492</v>
      </c>
      <c r="K811">
        <f>AVERAGE2(E811,'Analysis raw'!$B$18,2)</f>
        <v>-0.60556556093429492</v>
      </c>
      <c r="M811">
        <f>IF('Flight Input'!$AZ811,M810+E811*'Flight Input'!$AQ811,0)</f>
        <v>3.7980846181672238E-2</v>
      </c>
      <c r="N811">
        <f>IF('Flight Input'!$AZ811,N810+M811*'Flight Input'!$AQ811,0)</f>
        <v>-0.42624869962819312</v>
      </c>
      <c r="O811">
        <f>IF('Flight Input'!$AZ811,N811*'Analysis raw'!$B$4+'Analysis raw'!$B$5,0)</f>
        <v>0.29845057216359505</v>
      </c>
      <c r="P811">
        <f>O811-'Flight Input'!$AE811</f>
        <v>-5.549427836404941E-3</v>
      </c>
      <c r="R811">
        <f>IF('Flight Input'!$AZ811,R810+J811*'Flight Input'!$AQ811,0)</f>
        <v>3.7980846181672238E-2</v>
      </c>
      <c r="S811">
        <f>IF('Flight Input'!$AZ811,S810+R811*'Flight Input'!$AQ811,0)</f>
        <v>-0.42624869962819312</v>
      </c>
      <c r="T811">
        <f>IF('Flight Input'!$AZ811,S811*'Analysis raw'!$B$13+'Analysis raw'!$B$14,0)</f>
        <v>0.29845057216359505</v>
      </c>
      <c r="U811">
        <f>T811-'Flight Input'!$AE811</f>
        <v>-5.549427836404941E-3</v>
      </c>
      <c r="W811">
        <f>IF('Flight Input'!$AZ811,W810+K811*'Flight Input'!$AQ811,0)</f>
        <v>3.7980846181672238E-2</v>
      </c>
      <c r="X811">
        <f>IF('Flight Input'!$AZ811,X810+W811*'Flight Input'!$AQ811,0)</f>
        <v>-0.42624869962819312</v>
      </c>
      <c r="Y811">
        <f>IF('Flight Input'!$AZ811,X811*'Analysis raw'!$B$19+'Analysis raw'!$B$20,0)</f>
        <v>0.29845057216359505</v>
      </c>
      <c r="Z811">
        <f>Y811-'Flight Input'!$AE811</f>
        <v>-5.549427836404941E-3</v>
      </c>
      <c r="AB811">
        <f>IF('Flight Input'!$AZ811,INTEGRAL2(E811,$B811,AB810,'Analysis raw'!$B$24),0)</f>
        <v>-3.3165795889812645E-2</v>
      </c>
      <c r="AC811">
        <f>IF('Flight Input'!$AZ811,INTEGRAL2(AB811,$B811,AC810,'Analysis raw'!$B$25),0)</f>
        <v>-0.81592047627459885</v>
      </c>
      <c r="AD811">
        <f>IF('Flight Input'!$AZ811,AC811*'Analysis raw'!$B$26+'Analysis raw'!$B$27,0)</f>
        <v>0.30699499043917644</v>
      </c>
      <c r="AE811">
        <f>AD811-'Flight Input'!$AE811</f>
        <v>2.9949904391764481E-3</v>
      </c>
    </row>
    <row r="812" spans="1:31" x14ac:dyDescent="0.3">
      <c r="A812">
        <v>810</v>
      </c>
      <c r="B812">
        <f>'Flight Input'!T812</f>
        <v>17.19907900004182</v>
      </c>
      <c r="C812">
        <f>'Flight Input'!X812</f>
        <v>9.3763354167999999</v>
      </c>
      <c r="E812">
        <f>C812-'Analysis raw'!$B$2</f>
        <v>-0.47245620213429618</v>
      </c>
      <c r="F812">
        <f>IF('Flight Input'!$AS812,F811+E812*'Flight Input'!$AQ812,0)</f>
        <v>3.8988137529229888E-2</v>
      </c>
      <c r="G812">
        <f>IF('Flight Input'!$AZ812,G811+F812*'Flight Input'!$AQ812,0)</f>
        <v>-0.35182937433440981</v>
      </c>
      <c r="I812">
        <f>C812-'Analysis raw'!$B$3</f>
        <v>-0.48180166367937716</v>
      </c>
      <c r="J812">
        <f>MEDIAN2(E812,'Analysis raw'!$B$12,2)</f>
        <v>-0.47245620213429618</v>
      </c>
      <c r="K812">
        <f>AVERAGE2(E812,'Analysis raw'!$B$18,2)</f>
        <v>-0.47245620213429618</v>
      </c>
      <c r="M812">
        <f>IF('Flight Input'!$AZ812,M811+E812*'Flight Input'!$AQ812,0)</f>
        <v>2.8377228930724894E-2</v>
      </c>
      <c r="N812">
        <f>IF('Flight Input'!$AZ812,N811+M812*'Flight Input'!$AQ812,0)</f>
        <v>-0.42567187569390658</v>
      </c>
      <c r="O812">
        <f>IF('Flight Input'!$AZ812,N812*'Analysis raw'!$B$4+'Analysis raw'!$B$5,0)</f>
        <v>0.29870437469468109</v>
      </c>
      <c r="P812">
        <f>O812-'Flight Input'!$AE812</f>
        <v>-4.2956253053189064E-3</v>
      </c>
      <c r="R812">
        <f>IF('Flight Input'!$AZ812,R811+J812*'Flight Input'!$AQ812,0)</f>
        <v>2.8377228930724894E-2</v>
      </c>
      <c r="S812">
        <f>IF('Flight Input'!$AZ812,S811+R812*'Flight Input'!$AQ812,0)</f>
        <v>-0.42567187569390658</v>
      </c>
      <c r="T812">
        <f>IF('Flight Input'!$AZ812,S812*'Analysis raw'!$B$13+'Analysis raw'!$B$14,0)</f>
        <v>0.29870437469468109</v>
      </c>
      <c r="U812">
        <f>T812-'Flight Input'!$AE812</f>
        <v>-4.2956253053189064E-3</v>
      </c>
      <c r="W812">
        <f>IF('Flight Input'!$AZ812,W811+K812*'Flight Input'!$AQ812,0)</f>
        <v>2.8377228930724894E-2</v>
      </c>
      <c r="X812">
        <f>IF('Flight Input'!$AZ812,X811+W812*'Flight Input'!$AQ812,0)</f>
        <v>-0.42567187569390658</v>
      </c>
      <c r="Y812">
        <f>IF('Flight Input'!$AZ812,X812*'Analysis raw'!$B$19+'Analysis raw'!$B$20,0)</f>
        <v>0.29870437469468109</v>
      </c>
      <c r="Z812">
        <f>Y812-'Flight Input'!$AE812</f>
        <v>-4.2956253053189064E-3</v>
      </c>
      <c r="AB812">
        <f>IF('Flight Input'!$AZ812,INTEGRAL2(E812,$B812,AB811,'Analysis raw'!$B$24),0)</f>
        <v>-4.6881809316479346E-2</v>
      </c>
      <c r="AC812">
        <f>IF('Flight Input'!$AZ812,INTEGRAL2(AB812,$B812,AC811,'Analysis raw'!$B$25),0)</f>
        <v>-0.81687344281556806</v>
      </c>
      <c r="AD812">
        <f>IF('Flight Input'!$AZ812,AC812*'Analysis raw'!$B$26+'Analysis raw'!$B$27,0)</f>
        <v>0.30657568516114997</v>
      </c>
      <c r="AE812">
        <f>AD812-'Flight Input'!$AE812</f>
        <v>3.5756851611499774E-3</v>
      </c>
    </row>
    <row r="813" spans="1:31" x14ac:dyDescent="0.3">
      <c r="A813">
        <v>811</v>
      </c>
      <c r="B813">
        <f>'Flight Input'!T813</f>
        <v>17.220295000006445</v>
      </c>
      <c r="C813">
        <f>'Flight Input'!X813</f>
        <v>9.4881751277999999</v>
      </c>
      <c r="E813">
        <f>C813-'Analysis raw'!$B$2</f>
        <v>-0.36061649113429617</v>
      </c>
      <c r="F813">
        <f>IF('Flight Input'!$AS813,F812+E813*'Flight Input'!$AQ813,0)</f>
        <v>3.1337298066081598E-2</v>
      </c>
      <c r="G813">
        <f>IF('Flight Input'!$AZ813,G812+F813*'Flight Input'!$AQ813,0)</f>
        <v>-0.35116452221974837</v>
      </c>
      <c r="I813">
        <f>C813-'Analysis raw'!$B$3</f>
        <v>-0.36996195267937715</v>
      </c>
      <c r="J813">
        <f>MEDIAN2(E813,'Analysis raw'!$B$12,2)</f>
        <v>-0.36061649113429617</v>
      </c>
      <c r="K813">
        <f>AVERAGE2(E813,'Analysis raw'!$B$18,2)</f>
        <v>-0.36061649113429617</v>
      </c>
      <c r="M813">
        <f>IF('Flight Input'!$AZ813,M812+E813*'Flight Input'!$AQ813,0)</f>
        <v>2.0726389467576604E-2</v>
      </c>
      <c r="N813">
        <f>IF('Flight Input'!$AZ813,N812+M813*'Flight Input'!$AQ813,0)</f>
        <v>-0.4252321446156957</v>
      </c>
      <c r="O813">
        <f>IF('Flight Input'!$AZ813,N813*'Analysis raw'!$B$4+'Analysis raw'!$B$5,0)</f>
        <v>0.29889785636909388</v>
      </c>
      <c r="P813">
        <f>O813-'Flight Input'!$AE813</f>
        <v>-5.1021436309061086E-3</v>
      </c>
      <c r="R813">
        <f>IF('Flight Input'!$AZ813,R812+J813*'Flight Input'!$AQ813,0)</f>
        <v>2.0726389467576604E-2</v>
      </c>
      <c r="S813">
        <f>IF('Flight Input'!$AZ813,S812+R813*'Flight Input'!$AQ813,0)</f>
        <v>-0.4252321446156957</v>
      </c>
      <c r="T813">
        <f>IF('Flight Input'!$AZ813,S813*'Analysis raw'!$B$13+'Analysis raw'!$B$14,0)</f>
        <v>0.29889785636909388</v>
      </c>
      <c r="U813">
        <f>T813-'Flight Input'!$AE813</f>
        <v>-5.1021436309061086E-3</v>
      </c>
      <c r="W813">
        <f>IF('Flight Input'!$AZ813,W812+K813*'Flight Input'!$AQ813,0)</f>
        <v>2.0726389467576604E-2</v>
      </c>
      <c r="X813">
        <f>IF('Flight Input'!$AZ813,X812+W813*'Flight Input'!$AQ813,0)</f>
        <v>-0.4252321446156957</v>
      </c>
      <c r="Y813">
        <f>IF('Flight Input'!$AZ813,X813*'Analysis raw'!$B$19+'Analysis raw'!$B$20,0)</f>
        <v>0.29889785636909388</v>
      </c>
      <c r="Z813">
        <f>Y813-'Flight Input'!$AE813</f>
        <v>-5.1021436309061086E-3</v>
      </c>
      <c r="AB813">
        <f>IF('Flight Input'!$AZ813,INTEGRAL2(E813,$B813,AB812,'Analysis raw'!$B$24),0)</f>
        <v>-5.7843137968216898E-2</v>
      </c>
      <c r="AC813">
        <f>IF('Flight Input'!$AZ813,INTEGRAL2(AB813,$B813,AC812,'Analysis raw'!$B$25),0)</f>
        <v>-0.81810064282865558</v>
      </c>
      <c r="AD813">
        <f>IF('Flight Input'!$AZ813,AC813*'Analysis raw'!$B$26+'Analysis raw'!$B$27,0)</f>
        <v>0.30603571715539146</v>
      </c>
      <c r="AE813">
        <f>AD813-'Flight Input'!$AE813</f>
        <v>2.0357171553914699E-3</v>
      </c>
    </row>
    <row r="814" spans="1:31" x14ac:dyDescent="0.3">
      <c r="A814">
        <v>812</v>
      </c>
      <c r="B814">
        <f>'Flight Input'!T814</f>
        <v>17.237459999974817</v>
      </c>
      <c r="C814">
        <f>'Flight Input'!X814</f>
        <v>9.4282004086000004</v>
      </c>
      <c r="E814">
        <f>C814-'Analysis raw'!$B$2</f>
        <v>-0.4205912103342957</v>
      </c>
      <c r="F814">
        <f>IF('Flight Input'!$AS814,F813+E814*'Flight Input'!$AQ814,0)</f>
        <v>2.4117849953995751E-2</v>
      </c>
      <c r="G814">
        <f>IF('Flight Input'!$AZ814,G813+F814*'Flight Input'!$AQ814,0)</f>
        <v>-0.35075053932605083</v>
      </c>
      <c r="I814">
        <f>C814-'Analysis raw'!$B$3</f>
        <v>-0.42993667187937668</v>
      </c>
      <c r="J814">
        <f>MEDIAN2(E814,'Analysis raw'!$B$12,2)</f>
        <v>-0.4205912103342957</v>
      </c>
      <c r="K814">
        <f>AVERAGE2(E814,'Analysis raw'!$B$18,2)</f>
        <v>-0.4205912103342957</v>
      </c>
      <c r="M814">
        <f>IF('Flight Input'!$AZ814,M813+E814*'Flight Input'!$AQ814,0)</f>
        <v>1.3506941355490756E-2</v>
      </c>
      <c r="N814">
        <f>IF('Flight Input'!$AZ814,N813+M814*'Flight Input'!$AQ814,0)</f>
        <v>-0.4250002979677559</v>
      </c>
      <c r="O814">
        <f>IF('Flight Input'!$AZ814,N814*'Analysis raw'!$B$4+'Analysis raw'!$B$5,0)</f>
        <v>0.29899986889418739</v>
      </c>
      <c r="P814">
        <f>O814-'Flight Input'!$AE814</f>
        <v>-4.0001311058125988E-3</v>
      </c>
      <c r="R814">
        <f>IF('Flight Input'!$AZ814,R813+J814*'Flight Input'!$AQ814,0)</f>
        <v>1.3506941355490756E-2</v>
      </c>
      <c r="S814">
        <f>IF('Flight Input'!$AZ814,S813+R814*'Flight Input'!$AQ814,0)</f>
        <v>-0.4250002979677559</v>
      </c>
      <c r="T814">
        <f>IF('Flight Input'!$AZ814,S814*'Analysis raw'!$B$13+'Analysis raw'!$B$14,0)</f>
        <v>0.29899986889418739</v>
      </c>
      <c r="U814">
        <f>T814-'Flight Input'!$AE814</f>
        <v>-4.0001311058125988E-3</v>
      </c>
      <c r="W814">
        <f>IF('Flight Input'!$AZ814,W813+K814*'Flight Input'!$AQ814,0)</f>
        <v>1.3506941355490756E-2</v>
      </c>
      <c r="X814">
        <f>IF('Flight Input'!$AZ814,X813+W814*'Flight Input'!$AQ814,0)</f>
        <v>-0.4250002979677559</v>
      </c>
      <c r="Y814">
        <f>IF('Flight Input'!$AZ814,X814*'Analysis raw'!$B$19+'Analysis raw'!$B$20,0)</f>
        <v>0.29899986889418739</v>
      </c>
      <c r="Z814">
        <f>Y814-'Flight Input'!$AE814</f>
        <v>-4.0001311058125988E-3</v>
      </c>
      <c r="AB814">
        <f>IF('Flight Input'!$AZ814,INTEGRAL2(E814,$B814,AB813,'Analysis raw'!$B$24),0)</f>
        <v>-6.2868346422452551E-2</v>
      </c>
      <c r="AC814">
        <f>IF('Flight Input'!$AZ814,INTEGRAL2(AB814,$B814,AC813,'Analysis raw'!$B$25),0)</f>
        <v>-0.81917977799300856</v>
      </c>
      <c r="AD814">
        <f>IF('Flight Input'!$AZ814,AC814*'Analysis raw'!$B$26+'Analysis raw'!$B$27,0)</f>
        <v>0.30556089768307615</v>
      </c>
      <c r="AE814">
        <f>AD814-'Flight Input'!$AE814</f>
        <v>2.5608976830761576E-3</v>
      </c>
    </row>
    <row r="815" spans="1:31" x14ac:dyDescent="0.3">
      <c r="A815">
        <v>813</v>
      </c>
      <c r="B815">
        <f>'Flight Input'!T815</f>
        <v>17.255583000020124</v>
      </c>
      <c r="C815">
        <f>'Flight Input'!X815</f>
        <v>9.3901817712</v>
      </c>
      <c r="E815">
        <f>C815-'Analysis raw'!$B$2</f>
        <v>-0.45860984773429614</v>
      </c>
      <c r="F815">
        <f>IF('Flight Input'!$AS815,F814+E815*'Flight Input'!$AQ815,0)</f>
        <v>1.5806463662728875E-2</v>
      </c>
      <c r="G815">
        <f>IF('Flight Input'!$AZ815,G814+F815*'Flight Input'!$AQ815,0)</f>
        <v>-0.35046407878437502</v>
      </c>
      <c r="I815">
        <f>C815-'Analysis raw'!$B$3</f>
        <v>-0.46795530927937712</v>
      </c>
      <c r="J815">
        <f>MEDIAN2(E815,'Analysis raw'!$B$12,2)</f>
        <v>-0.45860984773429614</v>
      </c>
      <c r="K815">
        <f>AVERAGE2(E815,'Analysis raw'!$B$18,2)</f>
        <v>-0.45860984773429614</v>
      </c>
      <c r="M815">
        <f>IF('Flight Input'!$AZ815,M814+E815*'Flight Input'!$AQ815,0)</f>
        <v>5.1955550642238807E-3</v>
      </c>
      <c r="N815">
        <f>IF('Flight Input'!$AZ815,N814+M815*'Flight Input'!$AQ815,0)</f>
        <v>-0.42490613892309159</v>
      </c>
      <c r="O815">
        <f>IF('Flight Input'!$AZ815,N815*'Analysis raw'!$B$4+'Analysis raw'!$B$5,0)</f>
        <v>0.29904129887383968</v>
      </c>
      <c r="P815">
        <f>O815-'Flight Input'!$AE815</f>
        <v>-4.9587011261603142E-3</v>
      </c>
      <c r="R815">
        <f>IF('Flight Input'!$AZ815,R814+J815*'Flight Input'!$AQ815,0)</f>
        <v>5.1955550642238807E-3</v>
      </c>
      <c r="S815">
        <f>IF('Flight Input'!$AZ815,S814+R815*'Flight Input'!$AQ815,0)</f>
        <v>-0.42490613892309159</v>
      </c>
      <c r="T815">
        <f>IF('Flight Input'!$AZ815,S815*'Analysis raw'!$B$13+'Analysis raw'!$B$14,0)</f>
        <v>0.29904129887383968</v>
      </c>
      <c r="U815">
        <f>T815-'Flight Input'!$AE815</f>
        <v>-4.9587011261603142E-3</v>
      </c>
      <c r="W815">
        <f>IF('Flight Input'!$AZ815,W814+K815*'Flight Input'!$AQ815,0)</f>
        <v>5.1955550642238807E-3</v>
      </c>
      <c r="X815">
        <f>IF('Flight Input'!$AZ815,X814+W815*'Flight Input'!$AQ815,0)</f>
        <v>-0.42490613892309159</v>
      </c>
      <c r="Y815">
        <f>IF('Flight Input'!$AZ815,X815*'Analysis raw'!$B$19+'Analysis raw'!$B$20,0)</f>
        <v>0.29904129887383968</v>
      </c>
      <c r="Z815">
        <f>Y815-'Flight Input'!$AE815</f>
        <v>-4.9587011261603142E-3</v>
      </c>
      <c r="AB815">
        <f>IF('Flight Input'!$AZ815,INTEGRAL2(E815,$B815,AB814,'Analysis raw'!$B$24),0)</f>
        <v>-6.9862307109376229E-2</v>
      </c>
      <c r="AC815">
        <f>IF('Flight Input'!$AZ815,INTEGRAL2(AB815,$B815,AC814,'Analysis raw'!$B$25),0)</f>
        <v>-0.820445892587917</v>
      </c>
      <c r="AD815">
        <f>IF('Flight Input'!$AZ815,AC815*'Analysis raw'!$B$26+'Analysis raw'!$B$27,0)</f>
        <v>0.30500380726131643</v>
      </c>
      <c r="AE815">
        <f>AD815-'Flight Input'!$AE815</f>
        <v>1.0038072613164362E-3</v>
      </c>
    </row>
    <row r="816" spans="1:31" x14ac:dyDescent="0.3">
      <c r="A816">
        <v>814</v>
      </c>
      <c r="B816">
        <f>'Flight Input'!T816</f>
        <v>17.278372999979183</v>
      </c>
      <c r="C816">
        <f>'Flight Input'!X816</f>
        <v>9.485331329800001</v>
      </c>
      <c r="E816">
        <f>C816-'Analysis raw'!$B$2</f>
        <v>-0.36346028913429507</v>
      </c>
      <c r="F816">
        <f>IF('Flight Input'!$AS816,F815+E816*'Flight Input'!$AQ816,0)</f>
        <v>7.5232036882386961E-3</v>
      </c>
      <c r="G816">
        <f>IF('Flight Input'!$AZ816,G815+F816*'Flight Input'!$AQ816,0)</f>
        <v>-0.35029262497262809</v>
      </c>
      <c r="I816">
        <f>C816-'Analysis raw'!$B$3</f>
        <v>-0.37280575067937605</v>
      </c>
      <c r="J816">
        <f>MEDIAN2(E816,'Analysis raw'!$B$12,2)</f>
        <v>-0.36346028913429507</v>
      </c>
      <c r="K816">
        <f>AVERAGE2(E816,'Analysis raw'!$B$18,2)</f>
        <v>-0.36346028913429507</v>
      </c>
      <c r="M816">
        <f>IF('Flight Input'!$AZ816,M815+E816*'Flight Input'!$AQ816,0)</f>
        <v>-3.0877049102662982E-3</v>
      </c>
      <c r="N816">
        <f>IF('Flight Input'!$AZ816,N815+M816*'Flight Input'!$AQ816,0)</f>
        <v>-0.42497650771787016</v>
      </c>
      <c r="O816">
        <f>IF('Flight Input'!$AZ816,N816*'Analysis raw'!$B$4+'Analysis raw'!$B$5,0)</f>
        <v>0.29901033660413712</v>
      </c>
      <c r="P816">
        <f>O816-'Flight Input'!$AE816</f>
        <v>-3.9896633958628747E-3</v>
      </c>
      <c r="R816">
        <f>IF('Flight Input'!$AZ816,R815+J816*'Flight Input'!$AQ816,0)</f>
        <v>-3.0877049102662982E-3</v>
      </c>
      <c r="S816">
        <f>IF('Flight Input'!$AZ816,S815+R816*'Flight Input'!$AQ816,0)</f>
        <v>-0.42497650771787016</v>
      </c>
      <c r="T816">
        <f>IF('Flight Input'!$AZ816,S816*'Analysis raw'!$B$13+'Analysis raw'!$B$14,0)</f>
        <v>0.29901033660413712</v>
      </c>
      <c r="U816">
        <f>T816-'Flight Input'!$AE816</f>
        <v>-3.9896633958628747E-3</v>
      </c>
      <c r="W816">
        <f>IF('Flight Input'!$AZ816,W815+K816*'Flight Input'!$AQ816,0)</f>
        <v>-3.0877049102662982E-3</v>
      </c>
      <c r="X816">
        <f>IF('Flight Input'!$AZ816,X815+W816*'Flight Input'!$AQ816,0)</f>
        <v>-0.42497650771787016</v>
      </c>
      <c r="Y816">
        <f>IF('Flight Input'!$AZ816,X816*'Analysis raw'!$B$19+'Analysis raw'!$B$20,0)</f>
        <v>0.29901033660413712</v>
      </c>
      <c r="Z816">
        <f>Y816-'Flight Input'!$AE816</f>
        <v>-3.9896633958628747E-3</v>
      </c>
      <c r="AB816">
        <f>IF('Flight Input'!$AZ816,INTEGRAL2(E816,$B816,AB815,'Analysis raw'!$B$24),0)</f>
        <v>-8.0767503148286998E-2</v>
      </c>
      <c r="AC816">
        <f>IF('Flight Input'!$AZ816,INTEGRAL2(AB816,$B816,AC815,'Analysis raw'!$B$25),0)</f>
        <v>-0.82228658398135979</v>
      </c>
      <c r="AD816">
        <f>IF('Flight Input'!$AZ816,AC816*'Analysis raw'!$B$26+'Analysis raw'!$B$27,0)</f>
        <v>0.3041939030482016</v>
      </c>
      <c r="AE816">
        <f>AD816-'Flight Input'!$AE816</f>
        <v>1.1939030482016055E-3</v>
      </c>
    </row>
    <row r="817" spans="1:31" x14ac:dyDescent="0.3">
      <c r="A817">
        <v>815</v>
      </c>
      <c r="B817">
        <f>'Flight Input'!T817</f>
        <v>17.297448000055738</v>
      </c>
      <c r="C817">
        <f>'Flight Input'!X817</f>
        <v>9.5873158097999998</v>
      </c>
      <c r="E817">
        <f>C817-'Analysis raw'!$B$2</f>
        <v>-0.26147580913429636</v>
      </c>
      <c r="F817">
        <f>IF('Flight Input'!$AS817,F816+E817*'Flight Input'!$AQ817,0)</f>
        <v>2.535552608984787E-3</v>
      </c>
      <c r="G817">
        <f>IF('Flight Input'!$AZ817,G816+F817*'Flight Input'!$AQ817,0)</f>
        <v>-0.35024425930641762</v>
      </c>
      <c r="I817">
        <f>C817-'Analysis raw'!$B$3</f>
        <v>-0.27082127067937734</v>
      </c>
      <c r="J817">
        <f>MEDIAN2(E817,'Analysis raw'!$B$12,2)</f>
        <v>-0.26147580913429636</v>
      </c>
      <c r="K817">
        <f>AVERAGE2(E817,'Analysis raw'!$B$18,2)</f>
        <v>-0.26147580913429636</v>
      </c>
      <c r="M817">
        <f>IF('Flight Input'!$AZ817,M816+E817*'Flight Input'!$AQ817,0)</f>
        <v>-8.0753559895202082E-3</v>
      </c>
      <c r="N817">
        <f>IF('Flight Input'!$AZ817,N816+M817*'Flight Input'!$AQ817,0)</f>
        <v>-0.42513054513398846</v>
      </c>
      <c r="O817">
        <f>IF('Flight Input'!$AZ817,N817*'Analysis raw'!$B$4+'Analysis raw'!$B$5,0)</f>
        <v>0.29894256014104503</v>
      </c>
      <c r="P817">
        <f>O817-'Flight Input'!$AE817</f>
        <v>-5.0574398589549596E-3</v>
      </c>
      <c r="R817">
        <f>IF('Flight Input'!$AZ817,R816+J817*'Flight Input'!$AQ817,0)</f>
        <v>-8.0753559895202082E-3</v>
      </c>
      <c r="S817">
        <f>IF('Flight Input'!$AZ817,S816+R817*'Flight Input'!$AQ817,0)</f>
        <v>-0.42513054513398846</v>
      </c>
      <c r="T817">
        <f>IF('Flight Input'!$AZ817,S817*'Analysis raw'!$B$13+'Analysis raw'!$B$14,0)</f>
        <v>0.29894256014104503</v>
      </c>
      <c r="U817">
        <f>T817-'Flight Input'!$AE817</f>
        <v>-5.0574398589549596E-3</v>
      </c>
      <c r="W817">
        <f>IF('Flight Input'!$AZ817,W816+K817*'Flight Input'!$AQ817,0)</f>
        <v>-8.0753559895202082E-3</v>
      </c>
      <c r="X817">
        <f>IF('Flight Input'!$AZ817,X816+W817*'Flight Input'!$AQ817,0)</f>
        <v>-0.42513054513398846</v>
      </c>
      <c r="Y817">
        <f>IF('Flight Input'!$AZ817,X817*'Analysis raw'!$B$19+'Analysis raw'!$B$20,0)</f>
        <v>0.29894256014104503</v>
      </c>
      <c r="Z817">
        <f>Y817-'Flight Input'!$AE817</f>
        <v>-5.0574398589549596E-3</v>
      </c>
      <c r="AB817">
        <f>IF('Flight Input'!$AZ817,INTEGRAL2(E817,$B817,AB816,'Analysis raw'!$B$24),0)</f>
        <v>-8.911275596714556E-2</v>
      </c>
      <c r="AC817">
        <f>IF('Flight Input'!$AZ817,INTEGRAL2(AB817,$B817,AC816,'Analysis raw'!$B$25),0)</f>
        <v>-0.8239864098082551</v>
      </c>
      <c r="AD817">
        <f>IF('Flight Input'!$AZ817,AC817*'Analysis raw'!$B$26+'Analysis raw'!$B$27,0)</f>
        <v>0.30344597968436765</v>
      </c>
      <c r="AE817">
        <f>AD817-'Flight Input'!$AE817</f>
        <v>-5.54020315632342E-4</v>
      </c>
    </row>
    <row r="818" spans="1:31" x14ac:dyDescent="0.3">
      <c r="A818">
        <v>816</v>
      </c>
      <c r="B818">
        <f>'Flight Input'!T818</f>
        <v>17.319045000011101</v>
      </c>
      <c r="C818">
        <f>'Flight Input'!X818</f>
        <v>9.4749073391999996</v>
      </c>
      <c r="E818">
        <f>C818-'Analysis raw'!$B$2</f>
        <v>-0.3738842797342965</v>
      </c>
      <c r="F818">
        <f>IF('Flight Input'!$AS818,F817+E818*'Flight Input'!$AQ818,0)</f>
        <v>-5.5392261637479548E-3</v>
      </c>
      <c r="G818">
        <f>IF('Flight Input'!$AZ818,G817+F818*'Flight Input'!$AQ818,0)</f>
        <v>-0.35036388997362883</v>
      </c>
      <c r="I818">
        <f>C818-'Analysis raw'!$B$3</f>
        <v>-0.38322974127937748</v>
      </c>
      <c r="J818">
        <f>MEDIAN2(E818,'Analysis raw'!$B$12,2)</f>
        <v>-0.3738842797342965</v>
      </c>
      <c r="K818">
        <f>AVERAGE2(E818,'Analysis raw'!$B$18,2)</f>
        <v>-0.3738842797342965</v>
      </c>
      <c r="M818">
        <f>IF('Flight Input'!$AZ818,M817+E818*'Flight Input'!$AQ818,0)</f>
        <v>-1.6150134762252952E-2</v>
      </c>
      <c r="N818">
        <f>IF('Flight Input'!$AZ818,N817+M818*'Flight Input'!$AQ818,0)</f>
        <v>-0.42547933959372797</v>
      </c>
      <c r="O818">
        <f>IF('Flight Input'!$AZ818,N818*'Analysis raw'!$B$4+'Analysis raw'!$B$5,0)</f>
        <v>0.29878909057875969</v>
      </c>
      <c r="P818">
        <f>O818-'Flight Input'!$AE818</f>
        <v>-7.210909421240308E-3</v>
      </c>
      <c r="R818">
        <f>IF('Flight Input'!$AZ818,R817+J818*'Flight Input'!$AQ818,0)</f>
        <v>-1.6150134762252952E-2</v>
      </c>
      <c r="S818">
        <f>IF('Flight Input'!$AZ818,S817+R818*'Flight Input'!$AQ818,0)</f>
        <v>-0.42547933959372797</v>
      </c>
      <c r="T818">
        <f>IF('Flight Input'!$AZ818,S818*'Analysis raw'!$B$13+'Analysis raw'!$B$14,0)</f>
        <v>0.29878909057875969</v>
      </c>
      <c r="U818">
        <f>T818-'Flight Input'!$AE818</f>
        <v>-7.210909421240308E-3</v>
      </c>
      <c r="W818">
        <f>IF('Flight Input'!$AZ818,W817+K818*'Flight Input'!$AQ818,0)</f>
        <v>-1.6150134762252952E-2</v>
      </c>
      <c r="X818">
        <f>IF('Flight Input'!$AZ818,X817+W818*'Flight Input'!$AQ818,0)</f>
        <v>-0.42547933959372797</v>
      </c>
      <c r="Y818">
        <f>IF('Flight Input'!$AZ818,X818*'Analysis raw'!$B$19+'Analysis raw'!$B$20,0)</f>
        <v>0.29878909057875969</v>
      </c>
      <c r="Z818">
        <f>Y818-'Flight Input'!$AE818</f>
        <v>-7.210909421240308E-3</v>
      </c>
      <c r="AB818">
        <f>IF('Flight Input'!$AZ818,INTEGRAL2(E818,$B818,AB817,'Analysis raw'!$B$24),0)</f>
        <v>-9.3918908556487102E-2</v>
      </c>
      <c r="AC818">
        <f>IF('Flight Input'!$AZ818,INTEGRAL2(AB818,$B818,AC817,'Analysis raw'!$B$25),0)</f>
        <v>-0.82601477647215737</v>
      </c>
      <c r="AD818">
        <f>IF('Flight Input'!$AZ818,AC818*'Analysis raw'!$B$26+'Analysis raw'!$B$27,0)</f>
        <v>0.3025534983522507</v>
      </c>
      <c r="AE818">
        <f>AD818-'Flight Input'!$AE818</f>
        <v>-3.4465016477492894E-3</v>
      </c>
    </row>
    <row r="819" spans="1:31" x14ac:dyDescent="0.3">
      <c r="A819">
        <v>817</v>
      </c>
      <c r="B819">
        <f>'Flight Input'!T819</f>
        <v>17.340929000056349</v>
      </c>
      <c r="C819">
        <f>'Flight Input'!X819</f>
        <v>9.4535396294000016</v>
      </c>
      <c r="E819">
        <f>C819-'Analysis raw'!$B$2</f>
        <v>-0.39525198953429452</v>
      </c>
      <c r="F819">
        <f>IF('Flight Input'!$AS819,F818+E819*'Flight Input'!$AQ819,0)</f>
        <v>-1.4188920720600573E-2</v>
      </c>
      <c r="G819">
        <f>IF('Flight Input'!$AZ819,G818+F819*'Flight Input'!$AQ819,0)</f>
        <v>-0.35067440031532049</v>
      </c>
      <c r="I819">
        <f>C819-'Analysis raw'!$B$3</f>
        <v>-0.4045974510793755</v>
      </c>
      <c r="J819">
        <f>MEDIAN2(E819,'Analysis raw'!$B$12,2)</f>
        <v>-0.39525198953429452</v>
      </c>
      <c r="K819">
        <f>AVERAGE2(E819,'Analysis raw'!$B$18,2)</f>
        <v>-0.39525198953429452</v>
      </c>
      <c r="M819">
        <f>IF('Flight Input'!$AZ819,M818+E819*'Flight Input'!$AQ819,0)</f>
        <v>-2.4799829319105571E-2</v>
      </c>
      <c r="N819">
        <f>IF('Flight Input'!$AZ819,N818+M819*'Flight Input'!$AQ819,0)</f>
        <v>-0.42602205905966939</v>
      </c>
      <c r="O819">
        <f>IF('Flight Input'!$AZ819,N819*'Analysis raw'!$B$4+'Analysis raw'!$B$5,0)</f>
        <v>0.29855029401374544</v>
      </c>
      <c r="P819">
        <f>O819-'Flight Input'!$AE819</f>
        <v>-8.449705986254552E-3</v>
      </c>
      <c r="R819">
        <f>IF('Flight Input'!$AZ819,R818+J819*'Flight Input'!$AQ819,0)</f>
        <v>-2.4799829319105571E-2</v>
      </c>
      <c r="S819">
        <f>IF('Flight Input'!$AZ819,S818+R819*'Flight Input'!$AQ819,0)</f>
        <v>-0.42602205905966939</v>
      </c>
      <c r="T819">
        <f>IF('Flight Input'!$AZ819,S819*'Analysis raw'!$B$13+'Analysis raw'!$B$14,0)</f>
        <v>0.29855029401374544</v>
      </c>
      <c r="U819">
        <f>T819-'Flight Input'!$AE819</f>
        <v>-8.449705986254552E-3</v>
      </c>
      <c r="W819">
        <f>IF('Flight Input'!$AZ819,W818+K819*'Flight Input'!$AQ819,0)</f>
        <v>-2.4799829319105571E-2</v>
      </c>
      <c r="X819">
        <f>IF('Flight Input'!$AZ819,X818+W819*'Flight Input'!$AQ819,0)</f>
        <v>-0.42602205905966939</v>
      </c>
      <c r="Y819">
        <f>IF('Flight Input'!$AZ819,X819*'Analysis raw'!$B$19+'Analysis raw'!$B$20,0)</f>
        <v>0.29855029401374544</v>
      </c>
      <c r="Z819">
        <f>Y819-'Flight Input'!$AE819</f>
        <v>-8.449705986254552E-3</v>
      </c>
      <c r="AB819">
        <f>IF('Flight Input'!$AZ819,INTEGRAL2(E819,$B819,AB818,'Analysis raw'!$B$24),0)</f>
        <v>-0.10195541897302471</v>
      </c>
      <c r="AC819">
        <f>IF('Flight Input'!$AZ819,INTEGRAL2(AB819,$B819,AC818,'Analysis raw'!$B$25),0)</f>
        <v>-0.82824596886557622</v>
      </c>
      <c r="AD819">
        <f>IF('Flight Input'!$AZ819,AC819*'Analysis raw'!$B$26+'Analysis raw'!$B$27,0)</f>
        <v>0.30157177369914639</v>
      </c>
      <c r="AE819">
        <f>AD819-'Flight Input'!$AE819</f>
        <v>-5.4282263008536003E-3</v>
      </c>
    </row>
    <row r="820" spans="1:31" x14ac:dyDescent="0.3">
      <c r="A820">
        <v>818</v>
      </c>
      <c r="B820">
        <f>'Flight Input'!T820</f>
        <v>17.36108000006061</v>
      </c>
      <c r="C820">
        <f>'Flight Input'!X820</f>
        <v>9.6185387506000009</v>
      </c>
      <c r="E820">
        <f>C820-'Analysis raw'!$B$2</f>
        <v>-0.23025286833429526</v>
      </c>
      <c r="F820">
        <f>IF('Flight Input'!$AS820,F819+E820*'Flight Input'!$AQ820,0)</f>
        <v>-1.8828746271386233E-2</v>
      </c>
      <c r="G820">
        <f>IF('Flight Input'!$AZ820,G819+F820*'Flight Input'!$AQ820,0)</f>
        <v>-0.35105381838151545</v>
      </c>
      <c r="I820">
        <f>C820-'Analysis raw'!$B$3</f>
        <v>-0.23959832987937624</v>
      </c>
      <c r="J820">
        <f>MEDIAN2(E820,'Analysis raw'!$B$12,2)</f>
        <v>-0.23025286833429526</v>
      </c>
      <c r="K820">
        <f>AVERAGE2(E820,'Analysis raw'!$B$18,2)</f>
        <v>-0.23025286833429526</v>
      </c>
      <c r="M820">
        <f>IF('Flight Input'!$AZ820,M819+E820*'Flight Input'!$AQ820,0)</f>
        <v>-2.9439654869891231E-2</v>
      </c>
      <c r="N820">
        <f>IF('Flight Input'!$AZ820,N819+M820*'Flight Input'!$AQ820,0)</f>
        <v>-0.42661529754507804</v>
      </c>
      <c r="O820">
        <f>IF('Flight Input'!$AZ820,N820*'Analysis raw'!$B$4+'Analysis raw'!$B$5,0)</f>
        <v>0.29828926908016562</v>
      </c>
      <c r="P820">
        <f>O820-'Flight Input'!$AE820</f>
        <v>-9.7107309198343761E-3</v>
      </c>
      <c r="R820">
        <f>IF('Flight Input'!$AZ820,R819+J820*'Flight Input'!$AQ820,0)</f>
        <v>-2.9439654869891231E-2</v>
      </c>
      <c r="S820">
        <f>IF('Flight Input'!$AZ820,S819+R820*'Flight Input'!$AQ820,0)</f>
        <v>-0.42661529754507804</v>
      </c>
      <c r="T820">
        <f>IF('Flight Input'!$AZ820,S820*'Analysis raw'!$B$13+'Analysis raw'!$B$14,0)</f>
        <v>0.29828926908016562</v>
      </c>
      <c r="U820">
        <f>T820-'Flight Input'!$AE820</f>
        <v>-9.7107309198343761E-3</v>
      </c>
      <c r="W820">
        <f>IF('Flight Input'!$AZ820,W819+K820*'Flight Input'!$AQ820,0)</f>
        <v>-2.9439654869891231E-2</v>
      </c>
      <c r="X820">
        <f>IF('Flight Input'!$AZ820,X819+W820*'Flight Input'!$AQ820,0)</f>
        <v>-0.42661529754507804</v>
      </c>
      <c r="Y820">
        <f>IF('Flight Input'!$AZ820,X820*'Analysis raw'!$B$19+'Analysis raw'!$B$20,0)</f>
        <v>0.29828926908016562</v>
      </c>
      <c r="Z820">
        <f>Y820-'Flight Input'!$AE820</f>
        <v>-9.7107309198343761E-3</v>
      </c>
      <c r="AB820">
        <f>IF('Flight Input'!$AZ820,INTEGRAL2(E820,$B820,AB819,'Analysis raw'!$B$24),0)</f>
        <v>-0.11173739370209854</v>
      </c>
      <c r="AC820">
        <f>IF('Flight Input'!$AZ820,INTEGRAL2(AB820,$B820,AC819,'Analysis raw'!$B$25),0)</f>
        <v>-0.83049758908654336</v>
      </c>
      <c r="AD820">
        <f>IF('Flight Input'!$AZ820,AC820*'Analysis raw'!$B$26+'Analysis raw'!$B$27,0)</f>
        <v>0.30058106080192082</v>
      </c>
      <c r="AE820">
        <f>AD820-'Flight Input'!$AE820</f>
        <v>-7.4189391980791775E-3</v>
      </c>
    </row>
    <row r="821" spans="1:31" x14ac:dyDescent="0.3">
      <c r="A821">
        <v>819</v>
      </c>
      <c r="B821">
        <f>'Flight Input'!T821</f>
        <v>17.366758999996819</v>
      </c>
      <c r="C821">
        <f>'Flight Input'!X821</f>
        <v>9.8559762712000012</v>
      </c>
      <c r="E821">
        <f>C821-'Analysis raw'!$B$2</f>
        <v>7.1846522657050826E-3</v>
      </c>
      <c r="F821">
        <f>IF('Flight Input'!$AS821,F820+E821*'Flight Input'!$AQ821,0)</f>
        <v>-1.8787944631627616E-2</v>
      </c>
      <c r="G821">
        <f>IF('Flight Input'!$AZ821,G820+F821*'Flight Input'!$AQ821,0)</f>
        <v>-0.35116051511787993</v>
      </c>
      <c r="I821">
        <f>C821-'Analysis raw'!$B$3</f>
        <v>-2.1608092793758971E-3</v>
      </c>
      <c r="J821">
        <f>MEDIAN2(E821,'Analysis raw'!$B$12,2)</f>
        <v>7.1846522657050826E-3</v>
      </c>
      <c r="K821">
        <f>AVERAGE2(E821,'Analysis raw'!$B$18,2)</f>
        <v>7.1846522657050826E-3</v>
      </c>
      <c r="M821">
        <f>IF('Flight Input'!$AZ821,M820+E821*'Flight Input'!$AQ821,0)</f>
        <v>-2.9398853230132613E-2</v>
      </c>
      <c r="N821">
        <f>IF('Flight Input'!$AZ821,N820+M821*'Flight Input'!$AQ821,0)</f>
        <v>-0.42678225363069655</v>
      </c>
      <c r="O821">
        <f>IF('Flight Input'!$AZ821,N821*'Analysis raw'!$B$4+'Analysis raw'!$B$5,0)</f>
        <v>0.29821580840249351</v>
      </c>
      <c r="P821">
        <f>O821-'Flight Input'!$AE821</f>
        <v>-1.0784191597506487E-2</v>
      </c>
      <c r="R821">
        <f>IF('Flight Input'!$AZ821,R820+J821*'Flight Input'!$AQ821,0)</f>
        <v>-2.9398853230132613E-2</v>
      </c>
      <c r="S821">
        <f>IF('Flight Input'!$AZ821,S820+R821*'Flight Input'!$AQ821,0)</f>
        <v>-0.42678225363069655</v>
      </c>
      <c r="T821">
        <f>IF('Flight Input'!$AZ821,S821*'Analysis raw'!$B$13+'Analysis raw'!$B$14,0)</f>
        <v>0.29821580840249351</v>
      </c>
      <c r="U821">
        <f>T821-'Flight Input'!$AE821</f>
        <v>-1.0784191597506487E-2</v>
      </c>
      <c r="W821">
        <f>IF('Flight Input'!$AZ821,W820+K821*'Flight Input'!$AQ821,0)</f>
        <v>-2.9398853230132613E-2</v>
      </c>
      <c r="X821">
        <f>IF('Flight Input'!$AZ821,X820+W821*'Flight Input'!$AQ821,0)</f>
        <v>-0.42678225363069655</v>
      </c>
      <c r="Y821">
        <f>IF('Flight Input'!$AZ821,X821*'Analysis raw'!$B$19+'Analysis raw'!$B$20,0)</f>
        <v>0.29821580840249351</v>
      </c>
      <c r="Z821">
        <f>Y821-'Flight Input'!$AE821</f>
        <v>-1.0784191597506487E-2</v>
      </c>
      <c r="AB821">
        <f>IF('Flight Input'!$AZ821,INTEGRAL2(E821,$B821,AB820,'Analysis raw'!$B$24),0)</f>
        <v>-0.1379531098668394</v>
      </c>
      <c r="AC821">
        <f>IF('Flight Input'!$AZ821,INTEGRAL2(AB821,$B821,AC820,'Analysis raw'!$B$25),0)</f>
        <v>-0.83128102478867683</v>
      </c>
      <c r="AD821">
        <f>IF('Flight Input'!$AZ821,AC821*'Analysis raw'!$B$26+'Analysis raw'!$B$27,0)</f>
        <v>0.30023634909298214</v>
      </c>
      <c r="AE821">
        <f>AD821-'Flight Input'!$AE821</f>
        <v>-8.7636509070178614E-3</v>
      </c>
    </row>
    <row r="822" spans="1:31" x14ac:dyDescent="0.3">
      <c r="A822">
        <v>820</v>
      </c>
      <c r="B822">
        <f>'Flight Input'!T822</f>
        <v>17.399179000058211</v>
      </c>
      <c r="C822">
        <f>'Flight Input'!X822</f>
        <v>9.7347324144000016</v>
      </c>
      <c r="E822">
        <f>C822-'Analysis raw'!$B$2</f>
        <v>-0.11405920453429452</v>
      </c>
      <c r="F822">
        <f>IF('Flight Input'!$AS822,F821+E822*'Flight Input'!$AQ822,0)</f>
        <v>-2.2485744049631856E-2</v>
      </c>
      <c r="G822">
        <f>IF('Flight Input'!$AZ822,G821+F822*'Flight Input'!$AQ822,0)</f>
        <v>-0.35188950294134946</v>
      </c>
      <c r="I822">
        <f>C822-'Analysis raw'!$B$3</f>
        <v>-0.1234046660793755</v>
      </c>
      <c r="J822">
        <f>MEDIAN2(E822,'Analysis raw'!$B$12,2)</f>
        <v>-0.11405920453429452</v>
      </c>
      <c r="K822">
        <f>AVERAGE2(E822,'Analysis raw'!$B$18,2)</f>
        <v>-0.11405920453429452</v>
      </c>
      <c r="M822">
        <f>IF('Flight Input'!$AZ822,M821+E822*'Flight Input'!$AQ822,0)</f>
        <v>-3.3096652648136854E-2</v>
      </c>
      <c r="N822">
        <f>IF('Flight Input'!$AZ822,N821+M822*'Flight Input'!$AQ822,0)</f>
        <v>-0.42785524711158102</v>
      </c>
      <c r="O822">
        <f>IF('Flight Input'!$AZ822,N822*'Analysis raw'!$B$4+'Analysis raw'!$B$5,0)</f>
        <v>0.29774369127090433</v>
      </c>
      <c r="P822">
        <f>O822-'Flight Input'!$AE822</f>
        <v>-6.2563087290956609E-3</v>
      </c>
      <c r="R822">
        <f>IF('Flight Input'!$AZ822,R821+J822*'Flight Input'!$AQ822,0)</f>
        <v>-3.3096652648136854E-2</v>
      </c>
      <c r="S822">
        <f>IF('Flight Input'!$AZ822,S821+R822*'Flight Input'!$AQ822,0)</f>
        <v>-0.42785524711158102</v>
      </c>
      <c r="T822">
        <f>IF('Flight Input'!$AZ822,S822*'Analysis raw'!$B$13+'Analysis raw'!$B$14,0)</f>
        <v>0.29774369127090433</v>
      </c>
      <c r="U822">
        <f>T822-'Flight Input'!$AE822</f>
        <v>-6.2563087290956609E-3</v>
      </c>
      <c r="W822">
        <f>IF('Flight Input'!$AZ822,W821+K822*'Flight Input'!$AQ822,0)</f>
        <v>-3.3096652648136854E-2</v>
      </c>
      <c r="X822">
        <f>IF('Flight Input'!$AZ822,X821+W822*'Flight Input'!$AQ822,0)</f>
        <v>-0.42785524711158102</v>
      </c>
      <c r="Y822">
        <f>IF('Flight Input'!$AZ822,X822*'Analysis raw'!$B$19+'Analysis raw'!$B$20,0)</f>
        <v>0.29774369127090433</v>
      </c>
      <c r="Z822">
        <f>Y822-'Flight Input'!$AE822</f>
        <v>-6.2563087290956609E-3</v>
      </c>
      <c r="AB822">
        <f>IF('Flight Input'!$AZ822,INTEGRAL2(E822,$B822,AB821,'Analysis raw'!$B$24),0)</f>
        <v>-0.13930232378434354</v>
      </c>
      <c r="AC822">
        <f>IF('Flight Input'!$AZ822,INTEGRAL2(AB822,$B822,AC821,'Analysis raw'!$B$25),0)</f>
        <v>-0.83579720613431741</v>
      </c>
      <c r="AD822">
        <f>IF('Flight Input'!$AZ822,AC822*'Analysis raw'!$B$26+'Analysis raw'!$B$27,0)</f>
        <v>0.29824922930090025</v>
      </c>
      <c r="AE822">
        <f>AD822-'Flight Input'!$AE822</f>
        <v>-5.7507706990997387E-3</v>
      </c>
    </row>
    <row r="823" spans="1:31" x14ac:dyDescent="0.3">
      <c r="A823">
        <v>821</v>
      </c>
      <c r="B823">
        <f>'Flight Input'!T823</f>
        <v>17.418662999989465</v>
      </c>
      <c r="C823">
        <f>'Flight Input'!X823</f>
        <v>9.7230728426000006</v>
      </c>
      <c r="E823">
        <f>C823-'Analysis raw'!$B$2</f>
        <v>-0.12571877633429551</v>
      </c>
      <c r="F823">
        <f>IF('Flight Input'!$AS823,F822+E823*'Flight Input'!$AQ823,0)</f>
        <v>-2.4935248679086544E-2</v>
      </c>
      <c r="G823">
        <f>IF('Flight Input'!$AZ823,G822+F823*'Flight Input'!$AQ823,0)</f>
        <v>-0.35237534132489856</v>
      </c>
      <c r="I823">
        <f>C823-'Analysis raw'!$B$3</f>
        <v>-0.13506423787937649</v>
      </c>
      <c r="J823">
        <f>MEDIAN2(E823,'Analysis raw'!$B$12,2)</f>
        <v>-0.12571877633429551</v>
      </c>
      <c r="K823">
        <f>AVERAGE2(E823,'Analysis raw'!$B$18,2)</f>
        <v>-0.12571877633429551</v>
      </c>
      <c r="M823">
        <f>IF('Flight Input'!$AZ823,M822+E823*'Flight Input'!$AQ823,0)</f>
        <v>-3.5546157277591542E-2</v>
      </c>
      <c r="N823">
        <f>IF('Flight Input'!$AZ823,N822+M823*'Flight Input'!$AQ823,0)</f>
        <v>-0.42854782843753392</v>
      </c>
      <c r="O823">
        <f>IF('Flight Input'!$AZ823,N823*'Analysis raw'!$B$4+'Analysis raw'!$B$5,0)</f>
        <v>0.29743895548748506</v>
      </c>
      <c r="P823">
        <f>O823-'Flight Input'!$AE823</f>
        <v>-6.5610445125149353E-3</v>
      </c>
      <c r="R823">
        <f>IF('Flight Input'!$AZ823,R822+J823*'Flight Input'!$AQ823,0)</f>
        <v>-3.5546157277591542E-2</v>
      </c>
      <c r="S823">
        <f>IF('Flight Input'!$AZ823,S822+R823*'Flight Input'!$AQ823,0)</f>
        <v>-0.42854782843753392</v>
      </c>
      <c r="T823">
        <f>IF('Flight Input'!$AZ823,S823*'Analysis raw'!$B$13+'Analysis raw'!$B$14,0)</f>
        <v>0.29743895548748506</v>
      </c>
      <c r="U823">
        <f>T823-'Flight Input'!$AE823</f>
        <v>-6.5610445125149353E-3</v>
      </c>
      <c r="W823">
        <f>IF('Flight Input'!$AZ823,W822+K823*'Flight Input'!$AQ823,0)</f>
        <v>-3.5546157277591542E-2</v>
      </c>
      <c r="X823">
        <f>IF('Flight Input'!$AZ823,X822+W823*'Flight Input'!$AQ823,0)</f>
        <v>-0.42854782843753392</v>
      </c>
      <c r="Y823">
        <f>IF('Flight Input'!$AZ823,X823*'Analysis raw'!$B$19+'Analysis raw'!$B$20,0)</f>
        <v>0.29743895548748506</v>
      </c>
      <c r="Z823">
        <f>Y823-'Flight Input'!$AE823</f>
        <v>-6.5610445125149353E-3</v>
      </c>
      <c r="AB823">
        <f>IF('Flight Input'!$AZ823,INTEGRAL2(E823,$B823,AB822,'Analysis raw'!$B$24),0)</f>
        <v>-0.14137602205390107</v>
      </c>
      <c r="AC823">
        <f>IF('Flight Input'!$AZ823,INTEGRAL2(AB823,$B823,AC822,'Analysis raw'!$B$25),0)</f>
        <v>-0.83855177653829649</v>
      </c>
      <c r="AD823">
        <f>IF('Flight Input'!$AZ823,AC823*'Analysis raw'!$B$26+'Analysis raw'!$B$27,0)</f>
        <v>0.29703721832314944</v>
      </c>
      <c r="AE823">
        <f>AD823-'Flight Input'!$AE823</f>
        <v>-6.9627816768505491E-3</v>
      </c>
    </row>
    <row r="824" spans="1:31" x14ac:dyDescent="0.3">
      <c r="A824">
        <v>822</v>
      </c>
      <c r="B824">
        <f>'Flight Input'!T824</f>
        <v>17.434948000009172</v>
      </c>
      <c r="C824">
        <f>'Flight Input'!X824</f>
        <v>9.8987411093999995</v>
      </c>
      <c r="E824">
        <f>C824-'Analysis raw'!$B$2</f>
        <v>4.9949490465703406E-2</v>
      </c>
      <c r="F824">
        <f>IF('Flight Input'!$AS824,F823+E824*'Flight Input'!$AQ824,0)</f>
        <v>-2.4121821225868222E-2</v>
      </c>
      <c r="G824">
        <f>IF('Flight Input'!$AZ824,G823+F824*'Flight Input'!$AQ824,0)</f>
        <v>-0.3527681651840372</v>
      </c>
      <c r="I824">
        <f>C824-'Analysis raw'!$B$3</f>
        <v>4.0604028920622426E-2</v>
      </c>
      <c r="J824">
        <f>MEDIAN2(E824,'Analysis raw'!$B$12,2)</f>
        <v>4.9949490465703406E-2</v>
      </c>
      <c r="K824">
        <f>AVERAGE2(E824,'Analysis raw'!$B$18,2)</f>
        <v>4.9949490465703406E-2</v>
      </c>
      <c r="M824">
        <f>IF('Flight Input'!$AZ824,M823+E824*'Flight Input'!$AQ824,0)</f>
        <v>-3.4732729824373219E-2</v>
      </c>
      <c r="N824">
        <f>IF('Flight Input'!$AZ824,N823+M824*'Flight Input'!$AQ824,0)</f>
        <v>-0.4291134509434083</v>
      </c>
      <c r="O824">
        <f>IF('Flight Input'!$AZ824,N824*'Analysis raw'!$B$4+'Analysis raw'!$B$5,0)</f>
        <v>0.29719008158490035</v>
      </c>
      <c r="P824">
        <f>O824-'Flight Input'!$AE824</f>
        <v>-2.8099184150996437E-3</v>
      </c>
      <c r="R824">
        <f>IF('Flight Input'!$AZ824,R823+J824*'Flight Input'!$AQ824,0)</f>
        <v>-3.4732729824373219E-2</v>
      </c>
      <c r="S824">
        <f>IF('Flight Input'!$AZ824,S823+R824*'Flight Input'!$AQ824,0)</f>
        <v>-0.4291134509434083</v>
      </c>
      <c r="T824">
        <f>IF('Flight Input'!$AZ824,S824*'Analysis raw'!$B$13+'Analysis raw'!$B$14,0)</f>
        <v>0.29719008158490035</v>
      </c>
      <c r="U824">
        <f>T824-'Flight Input'!$AE824</f>
        <v>-2.8099184150996437E-3</v>
      </c>
      <c r="W824">
        <f>IF('Flight Input'!$AZ824,W823+K824*'Flight Input'!$AQ824,0)</f>
        <v>-3.4732729824373219E-2</v>
      </c>
      <c r="X824">
        <f>IF('Flight Input'!$AZ824,X823+W824*'Flight Input'!$AQ824,0)</f>
        <v>-0.4291134509434083</v>
      </c>
      <c r="Y824">
        <f>IF('Flight Input'!$AZ824,X824*'Analysis raw'!$B$19+'Analysis raw'!$B$20,0)</f>
        <v>0.29719008158490035</v>
      </c>
      <c r="Z824">
        <f>Y824-'Flight Input'!$AE824</f>
        <v>-2.8099184150996437E-3</v>
      </c>
      <c r="AB824">
        <f>IF('Flight Input'!$AZ824,INTEGRAL2(E824,$B824,AB823,'Analysis raw'!$B$24),0)</f>
        <v>-0.14733690663119545</v>
      </c>
      <c r="AC824">
        <f>IF('Flight Input'!$AZ824,INTEGRAL2(AB824,$B824,AC823,'Analysis raw'!$B$25),0)</f>
        <v>-0.8409511580656891</v>
      </c>
      <c r="AD824">
        <f>IF('Flight Input'!$AZ824,AC824*'Analysis raw'!$B$26+'Analysis raw'!$B$27,0)</f>
        <v>0.29598149045109673</v>
      </c>
      <c r="AE824">
        <f>AD824-'Flight Input'!$AE824</f>
        <v>-4.0185095489032596E-3</v>
      </c>
    </row>
    <row r="825" spans="1:31" x14ac:dyDescent="0.3">
      <c r="A825">
        <v>823</v>
      </c>
      <c r="B825">
        <f>'Flight Input'!T825</f>
        <v>17.450983999995515</v>
      </c>
      <c r="C825">
        <f>'Flight Input'!X825</f>
        <v>9.8984861482000017</v>
      </c>
      <c r="E825">
        <f>C825-'Analysis raw'!$B$2</f>
        <v>4.9694529265705611E-2</v>
      </c>
      <c r="F825">
        <f>IF('Flight Input'!$AS825,F824+E825*'Flight Input'!$AQ825,0)</f>
        <v>-2.3324919755242042E-2</v>
      </c>
      <c r="G825">
        <f>IF('Flight Input'!$AZ825,G824+F825*'Flight Input'!$AQ825,0)</f>
        <v>-0.35314220359691373</v>
      </c>
      <c r="I825">
        <f>C825-'Analysis raw'!$B$3</f>
        <v>4.0349067720624632E-2</v>
      </c>
      <c r="J825">
        <f>MEDIAN2(E825,'Analysis raw'!$B$12,2)</f>
        <v>4.9694529265705611E-2</v>
      </c>
      <c r="K825">
        <f>AVERAGE2(E825,'Analysis raw'!$B$18,2)</f>
        <v>4.9694529265705611E-2</v>
      </c>
      <c r="M825">
        <f>IF('Flight Input'!$AZ825,M824+E825*'Flight Input'!$AQ825,0)</f>
        <v>-3.393582835374704E-2</v>
      </c>
      <c r="N825">
        <f>IF('Flight Input'!$AZ825,N824+M825*'Flight Input'!$AQ825,0)</f>
        <v>-0.42965764588642552</v>
      </c>
      <c r="O825">
        <f>IF('Flight Input'!$AZ825,N825*'Analysis raw'!$B$4+'Analysis raw'!$B$5,0)</f>
        <v>0.29695063580997272</v>
      </c>
      <c r="P825">
        <f>O825-'Flight Input'!$AE825</f>
        <v>-4.0493641900272714E-3</v>
      </c>
      <c r="R825">
        <f>IF('Flight Input'!$AZ825,R824+J825*'Flight Input'!$AQ825,0)</f>
        <v>-3.393582835374704E-2</v>
      </c>
      <c r="S825">
        <f>IF('Flight Input'!$AZ825,S824+R825*'Flight Input'!$AQ825,0)</f>
        <v>-0.42965764588642552</v>
      </c>
      <c r="T825">
        <f>IF('Flight Input'!$AZ825,S825*'Analysis raw'!$B$13+'Analysis raw'!$B$14,0)</f>
        <v>0.29695063580997272</v>
      </c>
      <c r="U825">
        <f>T825-'Flight Input'!$AE825</f>
        <v>-4.0493641900272714E-3</v>
      </c>
      <c r="W825">
        <f>IF('Flight Input'!$AZ825,W824+K825*'Flight Input'!$AQ825,0)</f>
        <v>-3.393582835374704E-2</v>
      </c>
      <c r="X825">
        <f>IF('Flight Input'!$AZ825,X824+W825*'Flight Input'!$AQ825,0)</f>
        <v>-0.42965764588642552</v>
      </c>
      <c r="Y825">
        <f>IF('Flight Input'!$AZ825,X825*'Analysis raw'!$B$19+'Analysis raw'!$B$20,0)</f>
        <v>0.29695063580997272</v>
      </c>
      <c r="Z825">
        <f>Y825-'Flight Input'!$AE825</f>
        <v>-4.0493641900272714E-3</v>
      </c>
      <c r="AB825">
        <f>IF('Flight Input'!$AZ825,INTEGRAL2(E825,$B825,AB824,'Analysis raw'!$B$24),0)</f>
        <v>-0.14653002039917395</v>
      </c>
      <c r="AC825">
        <f>IF('Flight Input'!$AZ825,INTEGRAL2(AB825,$B825,AC824,'Analysis raw'!$B$25),0)</f>
        <v>-0.84330091347080915</v>
      </c>
      <c r="AD825">
        <f>IF('Flight Input'!$AZ825,AC825*'Analysis raw'!$B$26+'Analysis raw'!$B$27,0)</f>
        <v>0.29494759807284388</v>
      </c>
      <c r="AE825">
        <f>AD825-'Flight Input'!$AE825</f>
        <v>-6.0524019271561147E-3</v>
      </c>
    </row>
    <row r="826" spans="1:31" x14ac:dyDescent="0.3">
      <c r="A826">
        <v>824</v>
      </c>
      <c r="B826">
        <f>'Flight Input'!T826</f>
        <v>17.475072999950498</v>
      </c>
      <c r="C826">
        <f>'Flight Input'!X826</f>
        <v>9.8117405029999993</v>
      </c>
      <c r="E826">
        <f>C826-'Analysis raw'!$B$2</f>
        <v>-3.7051115934296774E-2</v>
      </c>
      <c r="F826">
        <f>IF('Flight Input'!$AS826,F825+E826*'Flight Input'!$AQ826,0)</f>
        <v>-2.4217444085315409E-2</v>
      </c>
      <c r="G826">
        <f>IF('Flight Input'!$AZ826,G825+F826*'Flight Input'!$AQ826,0)</f>
        <v>-0.35372557760639473</v>
      </c>
      <c r="I826">
        <f>C826-'Analysis raw'!$B$3</f>
        <v>-4.6396577479377754E-2</v>
      </c>
      <c r="J826">
        <f>MEDIAN2(E826,'Analysis raw'!$B$12,2)</f>
        <v>-3.7051115934296774E-2</v>
      </c>
      <c r="K826">
        <f>AVERAGE2(E826,'Analysis raw'!$B$18,2)</f>
        <v>-3.7051115934296774E-2</v>
      </c>
      <c r="M826">
        <f>IF('Flight Input'!$AZ826,M825+E826*'Flight Input'!$AQ826,0)</f>
        <v>-3.482835268382041E-2</v>
      </c>
      <c r="N826">
        <f>IF('Flight Input'!$AZ826,N825+M826*'Flight Input'!$AQ826,0)</f>
        <v>-0.43049662607265821</v>
      </c>
      <c r="O826">
        <f>IF('Flight Input'!$AZ826,N826*'Analysis raw'!$B$4+'Analysis raw'!$B$5,0)</f>
        <v>0.29658148452803035</v>
      </c>
      <c r="P826">
        <f>O826-'Flight Input'!$AE826</f>
        <v>5.8148452803036266E-4</v>
      </c>
      <c r="R826">
        <f>IF('Flight Input'!$AZ826,R825+J826*'Flight Input'!$AQ826,0)</f>
        <v>-3.482835268382041E-2</v>
      </c>
      <c r="S826">
        <f>IF('Flight Input'!$AZ826,S825+R826*'Flight Input'!$AQ826,0)</f>
        <v>-0.43049662607265821</v>
      </c>
      <c r="T826">
        <f>IF('Flight Input'!$AZ826,S826*'Analysis raw'!$B$13+'Analysis raw'!$B$14,0)</f>
        <v>0.29658148452803035</v>
      </c>
      <c r="U826">
        <f>T826-'Flight Input'!$AE826</f>
        <v>5.8148452803036266E-4</v>
      </c>
      <c r="W826">
        <f>IF('Flight Input'!$AZ826,W825+K826*'Flight Input'!$AQ826,0)</f>
        <v>-3.482835268382041E-2</v>
      </c>
      <c r="X826">
        <f>IF('Flight Input'!$AZ826,X825+W826*'Flight Input'!$AQ826,0)</f>
        <v>-0.43049662607265821</v>
      </c>
      <c r="Y826">
        <f>IF('Flight Input'!$AZ826,X826*'Analysis raw'!$B$19+'Analysis raw'!$B$20,0)</f>
        <v>0.29658148452803035</v>
      </c>
      <c r="Z826">
        <f>Y826-'Flight Input'!$AE826</f>
        <v>5.8148452803036266E-4</v>
      </c>
      <c r="AB826">
        <f>IF('Flight Input'!$AZ826,INTEGRAL2(E826,$B826,AB825,'Analysis raw'!$B$24),0)</f>
        <v>-0.1451610865828982</v>
      </c>
      <c r="AC826">
        <f>IF('Flight Input'!$AZ826,INTEGRAL2(AB826,$B826,AC825,'Analysis raw'!$B$25),0)</f>
        <v>-0.84679769887896994</v>
      </c>
      <c r="AD826">
        <f>IF('Flight Input'!$AZ826,AC826*'Analysis raw'!$B$26+'Analysis raw'!$B$27,0)</f>
        <v>0.29340901249325313</v>
      </c>
      <c r="AE826">
        <f>AD826-'Flight Input'!$AE826</f>
        <v>-2.5909875067468557E-3</v>
      </c>
    </row>
    <row r="827" spans="1:31" x14ac:dyDescent="0.3">
      <c r="A827">
        <v>825</v>
      </c>
      <c r="B827">
        <f>'Flight Input'!T827</f>
        <v>17.501255000010133</v>
      </c>
      <c r="C827">
        <f>'Flight Input'!X827</f>
        <v>9.7974822881999994</v>
      </c>
      <c r="E827">
        <f>C827-'Analysis raw'!$B$2</f>
        <v>-5.1309330734296665E-2</v>
      </c>
      <c r="F827">
        <f>IF('Flight Input'!$AS827,F826+E827*'Flight Input'!$AQ827,0)</f>
        <v>-2.5560824985660566E-2</v>
      </c>
      <c r="G827">
        <f>IF('Flight Input'!$AZ827,G826+F827*'Flight Input'!$AQ827,0)</f>
        <v>-0.35439481112769361</v>
      </c>
      <c r="I827">
        <f>C827-'Analysis raw'!$B$3</f>
        <v>-6.0654792279377645E-2</v>
      </c>
      <c r="J827">
        <f>MEDIAN2(E827,'Analysis raw'!$B$12,2)</f>
        <v>-5.1309330734296665E-2</v>
      </c>
      <c r="K827">
        <f>AVERAGE2(E827,'Analysis raw'!$B$18,2)</f>
        <v>-5.1309330734296665E-2</v>
      </c>
      <c r="M827">
        <f>IF('Flight Input'!$AZ827,M826+E827*'Flight Input'!$AQ827,0)</f>
        <v>-3.6171733584165568E-2</v>
      </c>
      <c r="N827">
        <f>IF('Flight Input'!$AZ827,N826+M827*'Flight Input'!$AQ827,0)</f>
        <v>-0.43144367440351589</v>
      </c>
      <c r="O827">
        <f>IF('Flight Input'!$AZ827,N827*'Analysis raw'!$B$4+'Analysis raw'!$B$5,0)</f>
        <v>0.29616478326245299</v>
      </c>
      <c r="P827">
        <f>O827-'Flight Input'!$AE827</f>
        <v>1.6478326245300545E-4</v>
      </c>
      <c r="R827">
        <f>IF('Flight Input'!$AZ827,R826+J827*'Flight Input'!$AQ827,0)</f>
        <v>-3.6171733584165568E-2</v>
      </c>
      <c r="S827">
        <f>IF('Flight Input'!$AZ827,S826+R827*'Flight Input'!$AQ827,0)</f>
        <v>-0.43144367440351589</v>
      </c>
      <c r="T827">
        <f>IF('Flight Input'!$AZ827,S827*'Analysis raw'!$B$13+'Analysis raw'!$B$14,0)</f>
        <v>0.29616478326245299</v>
      </c>
      <c r="U827">
        <f>T827-'Flight Input'!$AE827</f>
        <v>1.6478326245300545E-4</v>
      </c>
      <c r="W827">
        <f>IF('Flight Input'!$AZ827,W826+K827*'Flight Input'!$AQ827,0)</f>
        <v>-3.6171733584165568E-2</v>
      </c>
      <c r="X827">
        <f>IF('Flight Input'!$AZ827,X826+W827*'Flight Input'!$AQ827,0)</f>
        <v>-0.43144367440351589</v>
      </c>
      <c r="Y827">
        <f>IF('Flight Input'!$AZ827,X827*'Analysis raw'!$B$19+'Analysis raw'!$B$20,0)</f>
        <v>0.29616478326245299</v>
      </c>
      <c r="Z827">
        <f>Y827-'Flight Input'!$AE827</f>
        <v>1.6478326245300545E-4</v>
      </c>
      <c r="AB827">
        <f>IF('Flight Input'!$AZ827,INTEGRAL2(E827,$B827,AB826,'Analysis raw'!$B$24),0)</f>
        <v>-0.14616247073456087</v>
      </c>
      <c r="AC827">
        <f>IF('Flight Input'!$AZ827,INTEGRAL2(AB827,$B827,AC826,'Analysis raw'!$B$25),0)</f>
        <v>-0.85062452469645855</v>
      </c>
      <c r="AD827">
        <f>IF('Flight Input'!$AZ827,AC827*'Analysis raw'!$B$26+'Analysis raw'!$B$27,0)</f>
        <v>0.29172520913355815</v>
      </c>
      <c r="AE827">
        <f>AD827-'Flight Input'!$AE827</f>
        <v>-4.2747908664418355E-3</v>
      </c>
    </row>
    <row r="828" spans="1:31" x14ac:dyDescent="0.3">
      <c r="A828">
        <v>826</v>
      </c>
      <c r="B828">
        <f>'Flight Input'!T828</f>
        <v>17.519790000049397</v>
      </c>
      <c r="C828">
        <f>'Flight Input'!X828</f>
        <v>10.016552796200001</v>
      </c>
      <c r="E828">
        <f>C828-'Analysis raw'!$B$2</f>
        <v>0.16776117726570483</v>
      </c>
      <c r="F828">
        <f>IF('Flight Input'!$AS828,F827+E828*'Flight Input'!$AQ828,0)</f>
        <v>-2.245137155845366E-2</v>
      </c>
      <c r="G828">
        <f>IF('Flight Input'!$AZ828,G827+F828*'Flight Input'!$AQ828,0)</f>
        <v>-0.35481094730041107</v>
      </c>
      <c r="I828">
        <f>C828-'Analysis raw'!$B$3</f>
        <v>0.15841571572062385</v>
      </c>
      <c r="J828">
        <f>MEDIAN2(E828,'Analysis raw'!$B$12,2)</f>
        <v>0.16776117726570483</v>
      </c>
      <c r="K828">
        <f>AVERAGE2(E828,'Analysis raw'!$B$18,2)</f>
        <v>0.16776117726570483</v>
      </c>
      <c r="M828">
        <f>IF('Flight Input'!$AZ828,M827+E828*'Flight Input'!$AQ828,0)</f>
        <v>-3.3062280156958661E-2</v>
      </c>
      <c r="N828">
        <f>IF('Flight Input'!$AZ828,N827+M828*'Flight Input'!$AQ828,0)</f>
        <v>-0.43205648376752331</v>
      </c>
      <c r="O828">
        <f>IF('Flight Input'!$AZ828,N828*'Analysis raw'!$B$4+'Analysis raw'!$B$5,0)</f>
        <v>0.29589514714228971</v>
      </c>
      <c r="P828">
        <f>O828-'Flight Input'!$AE828</f>
        <v>3.8951471422897233E-3</v>
      </c>
      <c r="R828">
        <f>IF('Flight Input'!$AZ828,R827+J828*'Flight Input'!$AQ828,0)</f>
        <v>-3.3062280156958661E-2</v>
      </c>
      <c r="S828">
        <f>IF('Flight Input'!$AZ828,S827+R828*'Flight Input'!$AQ828,0)</f>
        <v>-0.43205648376752331</v>
      </c>
      <c r="T828">
        <f>IF('Flight Input'!$AZ828,S828*'Analysis raw'!$B$13+'Analysis raw'!$B$14,0)</f>
        <v>0.29589514714228971</v>
      </c>
      <c r="U828">
        <f>T828-'Flight Input'!$AE828</f>
        <v>3.8951471422897233E-3</v>
      </c>
      <c r="W828">
        <f>IF('Flight Input'!$AZ828,W827+K828*'Flight Input'!$AQ828,0)</f>
        <v>-3.3062280156958661E-2</v>
      </c>
      <c r="X828">
        <f>IF('Flight Input'!$AZ828,X827+W828*'Flight Input'!$AQ828,0)</f>
        <v>-0.43205648376752331</v>
      </c>
      <c r="Y828">
        <f>IF('Flight Input'!$AZ828,X828*'Analysis raw'!$B$19+'Analysis raw'!$B$20,0)</f>
        <v>0.29589514714228971</v>
      </c>
      <c r="Z828">
        <f>Y828-'Flight Input'!$AE828</f>
        <v>3.8951471422897233E-3</v>
      </c>
      <c r="AB828">
        <f>IF('Flight Input'!$AZ828,INTEGRAL2(E828,$B828,AB827,'Analysis raw'!$B$24),0)</f>
        <v>-0.15047553032232883</v>
      </c>
      <c r="AC828">
        <f>IF('Flight Input'!$AZ828,INTEGRAL2(AB828,$B828,AC827,'Analysis raw'!$B$25),0)</f>
        <v>-0.85341358865689132</v>
      </c>
      <c r="AD828">
        <f>IF('Flight Input'!$AZ828,AC828*'Analysis raw'!$B$26+'Analysis raw'!$B$27,0)</f>
        <v>0.29049802099096772</v>
      </c>
      <c r="AE828">
        <f>AD828-'Flight Input'!$AE828</f>
        <v>-1.5019790090322616E-3</v>
      </c>
    </row>
    <row r="829" spans="1:31" x14ac:dyDescent="0.3">
      <c r="A829">
        <v>827</v>
      </c>
      <c r="B829">
        <f>'Flight Input'!T829</f>
        <v>17.54086800001096</v>
      </c>
      <c r="C829">
        <f>'Flight Input'!X829</f>
        <v>10.071045849599999</v>
      </c>
      <c r="E829">
        <f>C829-'Analysis raw'!$B$2</f>
        <v>0.22225423066570293</v>
      </c>
      <c r="F829">
        <f>IF('Flight Input'!$AS829,F828+E829*'Flight Input'!$AQ829,0)</f>
        <v>-1.7766696893024882E-2</v>
      </c>
      <c r="G829">
        <f>IF('Flight Input'!$AZ829,G828+F829*'Flight Input'!$AQ829,0)</f>
        <v>-0.35518543373683936</v>
      </c>
      <c r="I829">
        <f>C829-'Analysis raw'!$B$3</f>
        <v>0.21290876912062195</v>
      </c>
      <c r="J829">
        <f>MEDIAN2(E829,'Analysis raw'!$B$12,2)</f>
        <v>0.22225423066570293</v>
      </c>
      <c r="K829">
        <f>AVERAGE2(E829,'Analysis raw'!$B$18,2)</f>
        <v>0.22225423066570293</v>
      </c>
      <c r="M829">
        <f>IF('Flight Input'!$AZ829,M828+E829*'Flight Input'!$AQ829,0)</f>
        <v>-2.8377605491529879E-2</v>
      </c>
      <c r="N829">
        <f>IF('Flight Input'!$AZ829,N828+M829*'Flight Input'!$AQ829,0)</f>
        <v>-0.43265462693498302</v>
      </c>
      <c r="O829">
        <f>IF('Flight Input'!$AZ829,N829*'Analysis raw'!$B$4+'Analysis raw'!$B$5,0)</f>
        <v>0.29563196414860748</v>
      </c>
      <c r="P829">
        <f>O829-'Flight Input'!$AE829</f>
        <v>2.6319641486075018E-3</v>
      </c>
      <c r="R829">
        <f>IF('Flight Input'!$AZ829,R828+J829*'Flight Input'!$AQ829,0)</f>
        <v>-2.8377605491529879E-2</v>
      </c>
      <c r="S829">
        <f>IF('Flight Input'!$AZ829,S828+R829*'Flight Input'!$AQ829,0)</f>
        <v>-0.43265462693498302</v>
      </c>
      <c r="T829">
        <f>IF('Flight Input'!$AZ829,S829*'Analysis raw'!$B$13+'Analysis raw'!$B$14,0)</f>
        <v>0.29563196414860748</v>
      </c>
      <c r="U829">
        <f>T829-'Flight Input'!$AE829</f>
        <v>2.6319641486075018E-3</v>
      </c>
      <c r="W829">
        <f>IF('Flight Input'!$AZ829,W828+K829*'Flight Input'!$AQ829,0)</f>
        <v>-2.8377605491529879E-2</v>
      </c>
      <c r="X829">
        <f>IF('Flight Input'!$AZ829,X828+W829*'Flight Input'!$AQ829,0)</f>
        <v>-0.43265462693498302</v>
      </c>
      <c r="Y829">
        <f>IF('Flight Input'!$AZ829,X829*'Analysis raw'!$B$19+'Analysis raw'!$B$20,0)</f>
        <v>0.29563196414860748</v>
      </c>
      <c r="Z829">
        <f>Y829-'Flight Input'!$AE829</f>
        <v>2.6319641486075018E-3</v>
      </c>
      <c r="AB829">
        <f>IF('Flight Input'!$AZ829,INTEGRAL2(E829,$B829,AB828,'Analysis raw'!$B$24),0)</f>
        <v>-0.14741442703927055</v>
      </c>
      <c r="AC829">
        <f>IF('Flight Input'!$AZ829,INTEGRAL2(AB829,$B829,AC828,'Analysis raw'!$B$25),0)</f>
        <v>-0.85652078994435876</v>
      </c>
      <c r="AD829">
        <f>IF('Flight Input'!$AZ829,AC829*'Analysis raw'!$B$26+'Analysis raw'!$B$27,0)</f>
        <v>0.28913085242448205</v>
      </c>
      <c r="AE829">
        <f>AD829-'Flight Input'!$AE829</f>
        <v>-3.8691475755179283E-3</v>
      </c>
    </row>
    <row r="830" spans="1:31" x14ac:dyDescent="0.3">
      <c r="A830">
        <v>828</v>
      </c>
      <c r="B830">
        <f>'Flight Input'!T830</f>
        <v>17.580898000043817</v>
      </c>
      <c r="C830">
        <f>'Flight Input'!X830</f>
        <v>10.265973493200001</v>
      </c>
      <c r="E830">
        <f>C830-'Analysis raw'!$B$2</f>
        <v>0.41718187426570452</v>
      </c>
      <c r="F830">
        <f>IF('Flight Input'!$AS830,F829+E830*'Flight Input'!$AQ830,0)</f>
        <v>-1.0669064524613595E-3</v>
      </c>
      <c r="G830">
        <f>IF('Flight Input'!$AZ830,G829+F830*'Flight Input'!$AQ830,0)</f>
        <v>-0.35522814200216646</v>
      </c>
      <c r="I830">
        <f>C830-'Analysis raw'!$B$3</f>
        <v>0.40783641272062354</v>
      </c>
      <c r="J830">
        <f>MEDIAN2(E830,'Analysis raw'!$B$12,2)</f>
        <v>0.41718187426570452</v>
      </c>
      <c r="K830">
        <f>AVERAGE2(E830,'Analysis raw'!$B$18,2)</f>
        <v>0.41718187426570452</v>
      </c>
      <c r="M830">
        <f>IF('Flight Input'!$AZ830,M829+E830*'Flight Input'!$AQ830,0)</f>
        <v>-1.1677815050966357E-2</v>
      </c>
      <c r="N830">
        <f>IF('Flight Input'!$AZ830,N829+M830*'Flight Input'!$AQ830,0)</f>
        <v>-0.43312208987185691</v>
      </c>
      <c r="O830">
        <f>IF('Flight Input'!$AZ830,N830*'Analysis raw'!$B$4+'Analysis raw'!$B$5,0)</f>
        <v>0.29542628045638297</v>
      </c>
      <c r="P830">
        <f>O830-'Flight Input'!$AE830</f>
        <v>6.4262804563829934E-3</v>
      </c>
      <c r="R830">
        <f>IF('Flight Input'!$AZ830,R829+J830*'Flight Input'!$AQ830,0)</f>
        <v>-1.1677815050966357E-2</v>
      </c>
      <c r="S830">
        <f>IF('Flight Input'!$AZ830,S829+R830*'Flight Input'!$AQ830,0)</f>
        <v>-0.43312208987185691</v>
      </c>
      <c r="T830">
        <f>IF('Flight Input'!$AZ830,S830*'Analysis raw'!$B$13+'Analysis raw'!$B$14,0)</f>
        <v>0.29542628045638297</v>
      </c>
      <c r="U830">
        <f>T830-'Flight Input'!$AE830</f>
        <v>6.4262804563829934E-3</v>
      </c>
      <c r="W830">
        <f>IF('Flight Input'!$AZ830,W829+K830*'Flight Input'!$AQ830,0)</f>
        <v>-1.1677815050966357E-2</v>
      </c>
      <c r="X830">
        <f>IF('Flight Input'!$AZ830,X829+W830*'Flight Input'!$AQ830,0)</f>
        <v>-0.43312208987185691</v>
      </c>
      <c r="Y830">
        <f>IF('Flight Input'!$AZ830,X830*'Analysis raw'!$B$19+'Analysis raw'!$B$20,0)</f>
        <v>0.29542628045638297</v>
      </c>
      <c r="Z830">
        <f>Y830-'Flight Input'!$AE830</f>
        <v>6.4262804563829934E-3</v>
      </c>
      <c r="AB830">
        <f>IF('Flight Input'!$AZ830,INTEGRAL2(E830,$B830,AB829,'Analysis raw'!$B$24),0)</f>
        <v>-0.13377270704787819</v>
      </c>
      <c r="AC830">
        <f>IF('Flight Input'!$AZ830,INTEGRAL2(AB830,$B830,AC829,'Analysis raw'!$B$25),0)</f>
        <v>-0.86187571141188069</v>
      </c>
      <c r="AD830">
        <f>IF('Flight Input'!$AZ830,AC830*'Analysis raw'!$B$26+'Analysis raw'!$B$27,0)</f>
        <v>0.2867746869787724</v>
      </c>
      <c r="AE830">
        <f>AD830-'Flight Input'!$AE830</f>
        <v>-2.2253130212275818E-3</v>
      </c>
    </row>
    <row r="831" spans="1:31" x14ac:dyDescent="0.3">
      <c r="A831">
        <v>829</v>
      </c>
      <c r="B831">
        <f>'Flight Input'!T831</f>
        <v>17.600923000019975</v>
      </c>
      <c r="C831">
        <f>'Flight Input'!X831</f>
        <v>10.3277525532</v>
      </c>
      <c r="E831">
        <f>C831-'Analysis raw'!$B$2</f>
        <v>0.47896093426570374</v>
      </c>
      <c r="F831">
        <f>IF('Flight Input'!$AS831,F830+E831*'Flight Input'!$AQ831,0)</f>
        <v>8.5242862447900396E-3</v>
      </c>
      <c r="G831">
        <f>IF('Flight Input'!$AZ831,G830+F831*'Flight Input'!$AQ831,0)</f>
        <v>-0.35505744317031779</v>
      </c>
      <c r="I831">
        <f>C831-'Analysis raw'!$B$3</f>
        <v>0.46961547272062276</v>
      </c>
      <c r="J831">
        <f>MEDIAN2(E831,'Analysis raw'!$B$12,2)</f>
        <v>0.47896093426570374</v>
      </c>
      <c r="K831">
        <f>AVERAGE2(E831,'Analysis raw'!$B$18,2)</f>
        <v>0.47896093426570374</v>
      </c>
      <c r="M831">
        <f>IF('Flight Input'!$AZ831,M830+E831*'Flight Input'!$AQ831,0)</f>
        <v>-2.0866223537149581E-3</v>
      </c>
      <c r="N831">
        <f>IF('Flight Input'!$AZ831,N830+M831*'Flight Input'!$AQ831,0)</f>
        <v>-0.43316387448444033</v>
      </c>
      <c r="O831">
        <f>IF('Flight Input'!$AZ831,N831*'Analysis raw'!$B$4+'Analysis raw'!$B$5,0)</f>
        <v>0.29540789522684624</v>
      </c>
      <c r="P831">
        <f>O831-'Flight Input'!$AE831</f>
        <v>1.0407895226846264E-2</v>
      </c>
      <c r="R831">
        <f>IF('Flight Input'!$AZ831,R830+J831*'Flight Input'!$AQ831,0)</f>
        <v>-2.0866223537149581E-3</v>
      </c>
      <c r="S831">
        <f>IF('Flight Input'!$AZ831,S830+R831*'Flight Input'!$AQ831,0)</f>
        <v>-0.43316387448444033</v>
      </c>
      <c r="T831">
        <f>IF('Flight Input'!$AZ831,S831*'Analysis raw'!$B$13+'Analysis raw'!$B$14,0)</f>
        <v>0.29540789522684624</v>
      </c>
      <c r="U831">
        <f>T831-'Flight Input'!$AE831</f>
        <v>1.0407895226846264E-2</v>
      </c>
      <c r="W831">
        <f>IF('Flight Input'!$AZ831,W830+K831*'Flight Input'!$AQ831,0)</f>
        <v>-2.0866223537149581E-3</v>
      </c>
      <c r="X831">
        <f>IF('Flight Input'!$AZ831,X830+W831*'Flight Input'!$AQ831,0)</f>
        <v>-0.43316387448444033</v>
      </c>
      <c r="Y831">
        <f>IF('Flight Input'!$AZ831,X831*'Analysis raw'!$B$19+'Analysis raw'!$B$20,0)</f>
        <v>0.29540789522684624</v>
      </c>
      <c r="Z831">
        <f>Y831-'Flight Input'!$AE831</f>
        <v>1.0407895226846264E-2</v>
      </c>
      <c r="AB831">
        <f>IF('Flight Input'!$AZ831,INTEGRAL2(E831,$B831,AB830,'Analysis raw'!$B$24),0)</f>
        <v>-0.12611895503607956</v>
      </c>
      <c r="AC831">
        <f>IF('Flight Input'!$AZ831,INTEGRAL2(AB831,$B831,AC830,'Analysis raw'!$B$25),0)</f>
        <v>-0.86440124348347125</v>
      </c>
      <c r="AD831">
        <f>IF('Flight Input'!$AZ831,AC831*'Analysis raw'!$B$26+'Analysis raw'!$B$27,0)</f>
        <v>0.28566345286727257</v>
      </c>
      <c r="AE831">
        <f>AD831-'Flight Input'!$AE831</f>
        <v>6.6345286727259589E-4</v>
      </c>
    </row>
    <row r="832" spans="1:31" x14ac:dyDescent="0.3">
      <c r="A832">
        <v>830</v>
      </c>
      <c r="B832">
        <f>'Flight Input'!T832</f>
        <v>17.605683999950998</v>
      </c>
      <c r="C832">
        <f>'Flight Input'!X832</f>
        <v>10.3504146814</v>
      </c>
      <c r="E832">
        <f>C832-'Analysis raw'!$B$2</f>
        <v>0.50162306246570409</v>
      </c>
      <c r="F832">
        <f>IF('Flight Input'!$AS832,F831+E832*'Flight Input'!$AQ832,0)</f>
        <v>1.0912513610588565E-2</v>
      </c>
      <c r="G832">
        <f>IF('Flight Input'!$AZ832,G831+F832*'Flight Input'!$AQ832,0)</f>
        <v>-0.35500548869377052</v>
      </c>
      <c r="I832">
        <f>C832-'Analysis raw'!$B$3</f>
        <v>0.49227760092062312</v>
      </c>
      <c r="J832">
        <f>MEDIAN2(E832,'Analysis raw'!$B$12,2)</f>
        <v>0.50162306246570409</v>
      </c>
      <c r="K832">
        <f>AVERAGE2(E832,'Analysis raw'!$B$18,2)</f>
        <v>0.50162306246570409</v>
      </c>
      <c r="M832">
        <f>IF('Flight Input'!$AZ832,M831+E832*'Flight Input'!$AQ832,0)</f>
        <v>3.0160501208356671E-4</v>
      </c>
      <c r="N832">
        <f>IF('Flight Input'!$AZ832,N831+M832*'Flight Input'!$AQ832,0)</f>
        <v>-0.43316243854299857</v>
      </c>
      <c r="O832">
        <f>IF('Flight Input'!$AZ832,N832*'Analysis raw'!$B$4+'Analysis raw'!$B$5,0)</f>
        <v>0.29540852704108062</v>
      </c>
      <c r="P832">
        <f>O832-'Flight Input'!$AE832</f>
        <v>1.040852704108064E-2</v>
      </c>
      <c r="R832">
        <f>IF('Flight Input'!$AZ832,R831+J832*'Flight Input'!$AQ832,0)</f>
        <v>3.0160501208356671E-4</v>
      </c>
      <c r="S832">
        <f>IF('Flight Input'!$AZ832,S831+R832*'Flight Input'!$AQ832,0)</f>
        <v>-0.43316243854299857</v>
      </c>
      <c r="T832">
        <f>IF('Flight Input'!$AZ832,S832*'Analysis raw'!$B$13+'Analysis raw'!$B$14,0)</f>
        <v>0.29540852704108062</v>
      </c>
      <c r="U832">
        <f>T832-'Flight Input'!$AE832</f>
        <v>1.040852704108064E-2</v>
      </c>
      <c r="W832">
        <f>IF('Flight Input'!$AZ832,W831+K832*'Flight Input'!$AQ832,0)</f>
        <v>3.0160501208356671E-4</v>
      </c>
      <c r="X832">
        <f>IF('Flight Input'!$AZ832,X831+W832*'Flight Input'!$AQ832,0)</f>
        <v>-0.43316243854299857</v>
      </c>
      <c r="Y832">
        <f>IF('Flight Input'!$AZ832,X832*'Analysis raw'!$B$19+'Analysis raw'!$B$20,0)</f>
        <v>0.29540852704108062</v>
      </c>
      <c r="Z832">
        <f>Y832-'Flight Input'!$AE832</f>
        <v>1.040852704108064E-2</v>
      </c>
      <c r="AB832">
        <f>IF('Flight Input'!$AZ832,INTEGRAL2(E832,$B832,AB831,'Analysis raw'!$B$24),0)</f>
        <v>-0.12671997713799604</v>
      </c>
      <c r="AC832">
        <f>IF('Flight Input'!$AZ832,INTEGRAL2(AB832,$B832,AC831,'Analysis raw'!$B$25),0)</f>
        <v>-0.86500455728588443</v>
      </c>
      <c r="AD832">
        <f>IF('Flight Input'!$AZ832,AC832*'Analysis raw'!$B$26+'Analysis raw'!$B$27,0)</f>
        <v>0.2853979947942108</v>
      </c>
      <c r="AE832">
        <f>AD832-'Flight Input'!$AE832</f>
        <v>3.9799479421082085E-4</v>
      </c>
    </row>
    <row r="833" spans="1:31" x14ac:dyDescent="0.3">
      <c r="A833">
        <v>831</v>
      </c>
      <c r="B833">
        <f>'Flight Input'!T833</f>
        <v>17.641462999978103</v>
      </c>
      <c r="C833">
        <f>'Flight Input'!X833</f>
        <v>10.381676847000001</v>
      </c>
      <c r="E833">
        <f>C833-'Analysis raw'!$B$2</f>
        <v>0.53288522806570526</v>
      </c>
      <c r="F833">
        <f>IF('Flight Input'!$AS833,F832+E833*'Flight Input'!$AQ833,0)</f>
        <v>2.9978614199995399E-2</v>
      </c>
      <c r="G833">
        <f>IF('Flight Input'!$AZ833,G832+F833*'Flight Input'!$AQ833,0)</f>
        <v>-0.35393288385549632</v>
      </c>
      <c r="I833">
        <f>C833-'Analysis raw'!$B$3</f>
        <v>0.52353976652062428</v>
      </c>
      <c r="J833">
        <f>MEDIAN2(E833,'Analysis raw'!$B$12,2)</f>
        <v>0.53288522806570526</v>
      </c>
      <c r="K833">
        <f>AVERAGE2(E833,'Analysis raw'!$B$18,2)</f>
        <v>0.53288522806570526</v>
      </c>
      <c r="M833">
        <f>IF('Flight Input'!$AZ833,M832+E833*'Flight Input'!$AQ833,0)</f>
        <v>1.9367705601490402E-2</v>
      </c>
      <c r="N833">
        <f>IF('Flight Input'!$AZ833,N832+M833*'Flight Input'!$AQ833,0)</f>
        <v>-0.4324694814037579</v>
      </c>
      <c r="O833">
        <f>IF('Flight Input'!$AZ833,N833*'Analysis raw'!$B$4+'Analysis raw'!$B$5,0)</f>
        <v>0.29571342818234647</v>
      </c>
      <c r="P833">
        <f>O833-'Flight Input'!$AE833</f>
        <v>1.0713428182346496E-2</v>
      </c>
      <c r="R833">
        <f>IF('Flight Input'!$AZ833,R832+J833*'Flight Input'!$AQ833,0)</f>
        <v>1.9367705601490402E-2</v>
      </c>
      <c r="S833">
        <f>IF('Flight Input'!$AZ833,S832+R833*'Flight Input'!$AQ833,0)</f>
        <v>-0.4324694814037579</v>
      </c>
      <c r="T833">
        <f>IF('Flight Input'!$AZ833,S833*'Analysis raw'!$B$13+'Analysis raw'!$B$14,0)</f>
        <v>0.29571342818234647</v>
      </c>
      <c r="U833">
        <f>T833-'Flight Input'!$AE833</f>
        <v>1.0713428182346496E-2</v>
      </c>
      <c r="W833">
        <f>IF('Flight Input'!$AZ833,W832+K833*'Flight Input'!$AQ833,0)</f>
        <v>1.9367705601490402E-2</v>
      </c>
      <c r="X833">
        <f>IF('Flight Input'!$AZ833,X832+W833*'Flight Input'!$AQ833,0)</f>
        <v>-0.4324694814037579</v>
      </c>
      <c r="Y833">
        <f>IF('Flight Input'!$AZ833,X833*'Analysis raw'!$B$19+'Analysis raw'!$B$20,0)</f>
        <v>0.29571342818234647</v>
      </c>
      <c r="Z833">
        <f>Y833-'Flight Input'!$AE833</f>
        <v>1.0713428182346496E-2</v>
      </c>
      <c r="AB833">
        <f>IF('Flight Input'!$AZ833,INTEGRAL2(E833,$B833,AB832,'Analysis raw'!$B$24),0)</f>
        <v>-0.1082025961880964</v>
      </c>
      <c r="AC833">
        <f>IF('Flight Input'!$AZ833,INTEGRAL2(AB833,$B833,AC832,'Analysis raw'!$B$25),0)</f>
        <v>-0.86887593797783114</v>
      </c>
      <c r="AD833">
        <f>IF('Flight Input'!$AZ833,AC833*'Analysis raw'!$B$26+'Analysis raw'!$B$27,0)</f>
        <v>0.28369458728975422</v>
      </c>
      <c r="AE833">
        <f>AD833-'Flight Input'!$AE833</f>
        <v>-1.3054127102457569E-3</v>
      </c>
    </row>
    <row r="834" spans="1:31" x14ac:dyDescent="0.3">
      <c r="A834">
        <v>832</v>
      </c>
      <c r="B834">
        <f>'Flight Input'!T834</f>
        <v>17.655726999975741</v>
      </c>
      <c r="C834">
        <f>'Flight Input'!X834</f>
        <v>10.236447025000002</v>
      </c>
      <c r="E834">
        <f>C834-'Analysis raw'!$B$2</f>
        <v>0.38765540606570603</v>
      </c>
      <c r="F834">
        <f>IF('Flight Input'!$AS834,F833+E834*'Flight Input'!$AQ834,0)</f>
        <v>3.5508130911201051E-2</v>
      </c>
      <c r="G834">
        <f>IF('Flight Input'!$AZ834,G833+F834*'Flight Input'!$AQ834,0)</f>
        <v>-0.35342639587626279</v>
      </c>
      <c r="I834">
        <f>C834-'Analysis raw'!$B$3</f>
        <v>0.37830994452062505</v>
      </c>
      <c r="J834">
        <f>MEDIAN2(E834,'Analysis raw'!$B$12,2)</f>
        <v>0.38765540606570603</v>
      </c>
      <c r="K834">
        <f>AVERAGE2(E834,'Analysis raw'!$B$18,2)</f>
        <v>0.38765540606570603</v>
      </c>
      <c r="M834">
        <f>IF('Flight Input'!$AZ834,M833+E834*'Flight Input'!$AQ834,0)</f>
        <v>2.4897222312696053E-2</v>
      </c>
      <c r="N834">
        <f>IF('Flight Input'!$AZ834,N833+M834*'Flight Input'!$AQ834,0)</f>
        <v>-0.43211434742474841</v>
      </c>
      <c r="O834">
        <f>IF('Flight Input'!$AZ834,N834*'Analysis raw'!$B$4+'Analysis raw'!$B$5,0)</f>
        <v>0.29586968713311068</v>
      </c>
      <c r="P834">
        <f>O834-'Flight Input'!$AE834</f>
        <v>1.0869687133110706E-2</v>
      </c>
      <c r="R834">
        <f>IF('Flight Input'!$AZ834,R833+J834*'Flight Input'!$AQ834,0)</f>
        <v>2.4897222312696053E-2</v>
      </c>
      <c r="S834">
        <f>IF('Flight Input'!$AZ834,S833+R834*'Flight Input'!$AQ834,0)</f>
        <v>-0.43211434742474841</v>
      </c>
      <c r="T834">
        <f>IF('Flight Input'!$AZ834,S834*'Analysis raw'!$B$13+'Analysis raw'!$B$14,0)</f>
        <v>0.29586968713311068</v>
      </c>
      <c r="U834">
        <f>T834-'Flight Input'!$AE834</f>
        <v>1.0869687133110706E-2</v>
      </c>
      <c r="W834">
        <f>IF('Flight Input'!$AZ834,W833+K834*'Flight Input'!$AQ834,0)</f>
        <v>2.4897222312696053E-2</v>
      </c>
      <c r="X834">
        <f>IF('Flight Input'!$AZ834,X833+W834*'Flight Input'!$AQ834,0)</f>
        <v>-0.43211434742474841</v>
      </c>
      <c r="Y834">
        <f>IF('Flight Input'!$AZ834,X834*'Analysis raw'!$B$19+'Analysis raw'!$B$20,0)</f>
        <v>0.29586968713311068</v>
      </c>
      <c r="Z834">
        <f>Y834-'Flight Input'!$AE834</f>
        <v>1.0869687133110706E-2</v>
      </c>
      <c r="AB834">
        <f>IF('Flight Input'!$AZ834,INTEGRAL2(E834,$B834,AB833,'Analysis raw'!$B$24),0)</f>
        <v>-9.6279057587441708E-2</v>
      </c>
      <c r="AC834">
        <f>IF('Flight Input'!$AZ834,INTEGRAL2(AB834,$B834,AC833,'Analysis raw'!$B$25),0)</f>
        <v>-0.87024926245503098</v>
      </c>
      <c r="AD834">
        <f>IF('Flight Input'!$AZ834,AC834*'Analysis raw'!$B$26+'Analysis raw'!$B$27,0)</f>
        <v>0.28309032451978627</v>
      </c>
      <c r="AE834">
        <f>AD834-'Flight Input'!$AE834</f>
        <v>-1.9096754802137017E-3</v>
      </c>
    </row>
    <row r="835" spans="1:31" x14ac:dyDescent="0.3">
      <c r="A835">
        <v>833</v>
      </c>
      <c r="B835">
        <f>'Flight Input'!T835</f>
        <v>17.682215000037104</v>
      </c>
      <c r="C835">
        <f>'Flight Input'!X835</f>
        <v>10.1805712974</v>
      </c>
      <c r="E835">
        <f>C835-'Analysis raw'!$B$2</f>
        <v>0.33177967846570411</v>
      </c>
      <c r="F835">
        <f>IF('Flight Input'!$AS835,F834+E835*'Flight Input'!$AQ835,0)</f>
        <v>4.4296311054759611E-2</v>
      </c>
      <c r="G835">
        <f>IF('Flight Input'!$AZ835,G834+F835*'Flight Input'!$AQ835,0)</f>
        <v>-0.35225307518632615</v>
      </c>
      <c r="I835">
        <f>C835-'Analysis raw'!$B$3</f>
        <v>0.32243421692062313</v>
      </c>
      <c r="J835">
        <f>MEDIAN2(E835,'Analysis raw'!$B$12,2)</f>
        <v>0.33177967846570411</v>
      </c>
      <c r="K835">
        <f>AVERAGE2(E835,'Analysis raw'!$B$18,2)</f>
        <v>0.33177967846570411</v>
      </c>
      <c r="M835">
        <f>IF('Flight Input'!$AZ835,M834+E835*'Flight Input'!$AQ835,0)</f>
        <v>3.3685402456254614E-2</v>
      </c>
      <c r="N835">
        <f>IF('Flight Input'!$AZ835,N834+M835*'Flight Input'!$AQ835,0)</f>
        <v>-0.43122208848242011</v>
      </c>
      <c r="O835">
        <f>IF('Flight Input'!$AZ835,N835*'Analysis raw'!$B$4+'Analysis raw'!$B$5,0)</f>
        <v>0.29626228106773511</v>
      </c>
      <c r="P835">
        <f>O835-'Flight Input'!$AE835</f>
        <v>1.5262281067735084E-2</v>
      </c>
      <c r="R835">
        <f>IF('Flight Input'!$AZ835,R834+J835*'Flight Input'!$AQ835,0)</f>
        <v>3.3685402456254614E-2</v>
      </c>
      <c r="S835">
        <f>IF('Flight Input'!$AZ835,S834+R835*'Flight Input'!$AQ835,0)</f>
        <v>-0.43122208848242011</v>
      </c>
      <c r="T835">
        <f>IF('Flight Input'!$AZ835,S835*'Analysis raw'!$B$13+'Analysis raw'!$B$14,0)</f>
        <v>0.29626228106773511</v>
      </c>
      <c r="U835">
        <f>T835-'Flight Input'!$AE835</f>
        <v>1.5262281067735084E-2</v>
      </c>
      <c r="W835">
        <f>IF('Flight Input'!$AZ835,W834+K835*'Flight Input'!$AQ835,0)</f>
        <v>3.3685402456254614E-2</v>
      </c>
      <c r="X835">
        <f>IF('Flight Input'!$AZ835,X834+W835*'Flight Input'!$AQ835,0)</f>
        <v>-0.43122208848242011</v>
      </c>
      <c r="Y835">
        <f>IF('Flight Input'!$AZ835,X835*'Analysis raw'!$B$19+'Analysis raw'!$B$20,0)</f>
        <v>0.29626228106773511</v>
      </c>
      <c r="Z835">
        <f>Y835-'Flight Input'!$AE835</f>
        <v>1.5262281067735084E-2</v>
      </c>
      <c r="AB835">
        <f>IF('Flight Input'!$AZ835,INTEGRAL2(E835,$B835,AB834,'Analysis raw'!$B$24),0)</f>
        <v>-8.6166128242300896E-2</v>
      </c>
      <c r="AC835">
        <f>IF('Flight Input'!$AZ835,INTEGRAL2(AB835,$B835,AC834,'Analysis raw'!$B$25),0)</f>
        <v>-0.87253163086520047</v>
      </c>
      <c r="AD835">
        <f>IF('Flight Input'!$AZ835,AC835*'Analysis raw'!$B$26+'Analysis raw'!$B$27,0)</f>
        <v>0.28208608241931171</v>
      </c>
      <c r="AE835">
        <f>AD835-'Flight Input'!$AE835</f>
        <v>1.0860824193116847E-3</v>
      </c>
    </row>
    <row r="836" spans="1:31" x14ac:dyDescent="0.3">
      <c r="A836">
        <v>834</v>
      </c>
      <c r="B836">
        <f>'Flight Input'!T836</f>
        <v>17.692640000022948</v>
      </c>
      <c r="C836">
        <f>'Flight Input'!X836</f>
        <v>10.141326885000002</v>
      </c>
      <c r="E836">
        <f>C836-'Analysis raw'!$B$2</f>
        <v>0.29253526606570546</v>
      </c>
      <c r="F836">
        <f>IF('Flight Input'!$AS836,F835+E836*'Flight Input'!$AQ836,0)</f>
        <v>4.7345991199353434E-2</v>
      </c>
      <c r="G836">
        <f>IF('Flight Input'!$AZ836,G835+F836*'Flight Input'!$AQ836,0)</f>
        <v>-0.35175949322874311</v>
      </c>
      <c r="I836">
        <f>C836-'Analysis raw'!$B$3</f>
        <v>0.28318980452062448</v>
      </c>
      <c r="J836">
        <f>MEDIAN2(E836,'Analysis raw'!$B$12,2)</f>
        <v>0.29253526606570546</v>
      </c>
      <c r="K836">
        <f>AVERAGE2(E836,'Analysis raw'!$B$18,2)</f>
        <v>0.29253526606570546</v>
      </c>
      <c r="M836">
        <f>IF('Flight Input'!$AZ836,M835+E836*'Flight Input'!$AQ836,0)</f>
        <v>3.6735082600848436E-2</v>
      </c>
      <c r="N836">
        <f>IF('Flight Input'!$AZ836,N835+M836*'Flight Input'!$AQ836,0)</f>
        <v>-0.43083912524682627</v>
      </c>
      <c r="O836">
        <f>IF('Flight Input'!$AZ836,N836*'Analysis raw'!$B$4+'Analysis raw'!$B$5,0)</f>
        <v>0.2964307848913964</v>
      </c>
      <c r="P836">
        <f>O836-'Flight Input'!$AE836</f>
        <v>1.5430784891396376E-2</v>
      </c>
      <c r="R836">
        <f>IF('Flight Input'!$AZ836,R835+J836*'Flight Input'!$AQ836,0)</f>
        <v>3.6735082600848436E-2</v>
      </c>
      <c r="S836">
        <f>IF('Flight Input'!$AZ836,S835+R836*'Flight Input'!$AQ836,0)</f>
        <v>-0.43083912524682627</v>
      </c>
      <c r="T836">
        <f>IF('Flight Input'!$AZ836,S836*'Analysis raw'!$B$13+'Analysis raw'!$B$14,0)</f>
        <v>0.2964307848913964</v>
      </c>
      <c r="U836">
        <f>T836-'Flight Input'!$AE836</f>
        <v>1.5430784891396376E-2</v>
      </c>
      <c r="W836">
        <f>IF('Flight Input'!$AZ836,W835+K836*'Flight Input'!$AQ836,0)</f>
        <v>3.6735082600848436E-2</v>
      </c>
      <c r="X836">
        <f>IF('Flight Input'!$AZ836,X835+W836*'Flight Input'!$AQ836,0)</f>
        <v>-0.43083912524682627</v>
      </c>
      <c r="Y836">
        <f>IF('Flight Input'!$AZ836,X836*'Analysis raw'!$B$19+'Analysis raw'!$B$20,0)</f>
        <v>0.2964307848913964</v>
      </c>
      <c r="Z836">
        <f>Y836-'Flight Input'!$AE836</f>
        <v>1.5430784891396376E-2</v>
      </c>
      <c r="AB836">
        <f>IF('Flight Input'!$AZ836,INTEGRAL2(E836,$B836,AB835,'Analysis raw'!$B$24),0)</f>
        <v>-8.0752372220425028E-2</v>
      </c>
      <c r="AC836">
        <f>IF('Flight Input'!$AZ836,INTEGRAL2(AB836,$B836,AC835,'Analysis raw'!$B$25),0)</f>
        <v>-0.87337347434445523</v>
      </c>
      <c r="AD836">
        <f>IF('Flight Input'!$AZ836,AC836*'Analysis raw'!$B$26+'Analysis raw'!$B$27,0)</f>
        <v>0.28171567128843961</v>
      </c>
      <c r="AE836">
        <f>AD836-'Flight Input'!$AE836</f>
        <v>7.1567128843957883E-4</v>
      </c>
    </row>
    <row r="837" spans="1:31" x14ac:dyDescent="0.3">
      <c r="A837">
        <v>835</v>
      </c>
      <c r="B837">
        <f>'Flight Input'!T837</f>
        <v>17.718819999950938</v>
      </c>
      <c r="C837">
        <f>'Flight Input'!X837</f>
        <v>10.295774535</v>
      </c>
      <c r="E837">
        <f>C837-'Analysis raw'!$B$2</f>
        <v>0.44698291606570351</v>
      </c>
      <c r="F837">
        <f>IF('Flight Input'!$AS837,F836+E837*'Flight Input'!$AQ837,0)</f>
        <v>5.9048003909766375E-2</v>
      </c>
      <c r="G837">
        <f>IF('Flight Input'!$AZ837,G836+F837*'Flight Input'!$AQ837,0)</f>
        <v>-0.35021361649063748</v>
      </c>
      <c r="I837">
        <f>C837-'Analysis raw'!$B$3</f>
        <v>0.43763745452062253</v>
      </c>
      <c r="J837">
        <f>MEDIAN2(E837,'Analysis raw'!$B$12,2)</f>
        <v>0.44698291606570351</v>
      </c>
      <c r="K837">
        <f>AVERAGE2(E837,'Analysis raw'!$B$18,2)</f>
        <v>0.44698291606570351</v>
      </c>
      <c r="M837">
        <f>IF('Flight Input'!$AZ837,M836+E837*'Flight Input'!$AQ837,0)</f>
        <v>4.8437095311261377E-2</v>
      </c>
      <c r="N837">
        <f>IF('Flight Input'!$AZ837,N836+M837*'Flight Input'!$AQ837,0)</f>
        <v>-0.42957104209506541</v>
      </c>
      <c r="O837">
        <f>IF('Flight Input'!$AZ837,N837*'Analysis raw'!$B$4+'Analysis raw'!$B$5,0)</f>
        <v>0.29698874147817123</v>
      </c>
      <c r="P837">
        <f>O837-'Flight Input'!$AE837</f>
        <v>1.8988741478171201E-2</v>
      </c>
      <c r="R837">
        <f>IF('Flight Input'!$AZ837,R836+J837*'Flight Input'!$AQ837,0)</f>
        <v>4.8437095311261377E-2</v>
      </c>
      <c r="S837">
        <f>IF('Flight Input'!$AZ837,S836+R837*'Flight Input'!$AQ837,0)</f>
        <v>-0.42957104209506541</v>
      </c>
      <c r="T837">
        <f>IF('Flight Input'!$AZ837,S837*'Analysis raw'!$B$13+'Analysis raw'!$B$14,0)</f>
        <v>0.29698874147817123</v>
      </c>
      <c r="U837">
        <f>T837-'Flight Input'!$AE837</f>
        <v>1.8988741478171201E-2</v>
      </c>
      <c r="W837">
        <f>IF('Flight Input'!$AZ837,W836+K837*'Flight Input'!$AQ837,0)</f>
        <v>4.8437095311261377E-2</v>
      </c>
      <c r="X837">
        <f>IF('Flight Input'!$AZ837,X836+W837*'Flight Input'!$AQ837,0)</f>
        <v>-0.42957104209506541</v>
      </c>
      <c r="Y837">
        <f>IF('Flight Input'!$AZ837,X837*'Analysis raw'!$B$19+'Analysis raw'!$B$20,0)</f>
        <v>0.29698874147817123</v>
      </c>
      <c r="Z837">
        <f>Y837-'Flight Input'!$AE837</f>
        <v>1.8988741478171201E-2</v>
      </c>
      <c r="AB837">
        <f>IF('Flight Input'!$AZ837,INTEGRAL2(E837,$B837,AB836,'Analysis raw'!$B$24),0)</f>
        <v>-7.2755215295603567E-2</v>
      </c>
      <c r="AC837">
        <f>IF('Flight Input'!$AZ837,INTEGRAL2(AB837,$B837,AC836,'Analysis raw'!$B$25),0)</f>
        <v>-0.87527820587565508</v>
      </c>
      <c r="AD837">
        <f>IF('Flight Input'!$AZ837,AC837*'Analysis raw'!$B$26+'Analysis raw'!$B$27,0)</f>
        <v>0.28087758941471169</v>
      </c>
      <c r="AE837">
        <f>AD837-'Flight Input'!$AE837</f>
        <v>2.8775894147116676E-3</v>
      </c>
    </row>
    <row r="838" spans="1:31" x14ac:dyDescent="0.3">
      <c r="A838">
        <v>836</v>
      </c>
      <c r="B838">
        <f>'Flight Input'!T838</f>
        <v>17.722640000050887</v>
      </c>
      <c r="C838">
        <f>'Flight Input'!X838</f>
        <v>10.320339066000001</v>
      </c>
      <c r="E838">
        <f>C838-'Analysis raw'!$B$2</f>
        <v>0.47154744706570462</v>
      </c>
      <c r="F838">
        <f>IF('Flight Input'!$AS838,F837+E838*'Flight Input'!$AQ838,0)</f>
        <v>6.0849315204688316E-2</v>
      </c>
      <c r="G838">
        <f>IF('Flight Input'!$AZ838,G837+F838*'Flight Input'!$AQ838,0)</f>
        <v>-0.34998117210047369</v>
      </c>
      <c r="I838">
        <f>C838-'Analysis raw'!$B$3</f>
        <v>0.46220198552062364</v>
      </c>
      <c r="J838">
        <f>MEDIAN2(E838,'Analysis raw'!$B$12,2)</f>
        <v>0.47154744706570462</v>
      </c>
      <c r="K838">
        <f>AVERAGE2(E838,'Analysis raw'!$B$18,2)</f>
        <v>0.47154744706570462</v>
      </c>
      <c r="M838">
        <f>IF('Flight Input'!$AZ838,M837+E838*'Flight Input'!$AQ838,0)</f>
        <v>5.0238406606183318E-2</v>
      </c>
      <c r="N838">
        <f>IF('Flight Input'!$AZ838,N837+M838*'Flight Input'!$AQ838,0)</f>
        <v>-0.4293791313768085</v>
      </c>
      <c r="O838">
        <f>IF('Flight Input'!$AZ838,N838*'Analysis raw'!$B$4+'Analysis raw'!$B$5,0)</f>
        <v>0.29707318219420425</v>
      </c>
      <c r="P838">
        <f>O838-'Flight Input'!$AE838</f>
        <v>1.907318219420423E-2</v>
      </c>
      <c r="R838">
        <f>IF('Flight Input'!$AZ838,R837+J838*'Flight Input'!$AQ838,0)</f>
        <v>5.0238406606183318E-2</v>
      </c>
      <c r="S838">
        <f>IF('Flight Input'!$AZ838,S837+R838*'Flight Input'!$AQ838,0)</f>
        <v>-0.4293791313768085</v>
      </c>
      <c r="T838">
        <f>IF('Flight Input'!$AZ838,S838*'Analysis raw'!$B$13+'Analysis raw'!$B$14,0)</f>
        <v>0.29707318219420425</v>
      </c>
      <c r="U838">
        <f>T838-'Flight Input'!$AE838</f>
        <v>1.907318219420423E-2</v>
      </c>
      <c r="W838">
        <f>IF('Flight Input'!$AZ838,W837+K838*'Flight Input'!$AQ838,0)</f>
        <v>5.0238406606183318E-2</v>
      </c>
      <c r="X838">
        <f>IF('Flight Input'!$AZ838,X837+W838*'Flight Input'!$AQ838,0)</f>
        <v>-0.4293791313768085</v>
      </c>
      <c r="Y838">
        <f>IF('Flight Input'!$AZ838,X838*'Analysis raw'!$B$19+'Analysis raw'!$B$20,0)</f>
        <v>0.29707318219420425</v>
      </c>
      <c r="Z838">
        <f>Y838-'Flight Input'!$AE838</f>
        <v>1.907318219420423E-2</v>
      </c>
      <c r="AB838">
        <f>IF('Flight Input'!$AZ838,INTEGRAL2(E838,$B838,AB837,'Analysis raw'!$B$24),0)</f>
        <v>-7.4992261347375008E-2</v>
      </c>
      <c r="AC838">
        <f>IF('Flight Input'!$AZ838,INTEGRAL2(AB838,$B838,AC837,'Analysis raw'!$B$25),0)</f>
        <v>-0.87556467632149748</v>
      </c>
      <c r="AD838">
        <f>IF('Flight Input'!$AZ838,AC838*'Analysis raw'!$B$26+'Analysis raw'!$B$27,0)</f>
        <v>0.28075154241854106</v>
      </c>
      <c r="AE838">
        <f>AD838-'Flight Input'!$AE838</f>
        <v>2.7515424185410309E-3</v>
      </c>
    </row>
    <row r="839" spans="1:31" x14ac:dyDescent="0.3">
      <c r="A839">
        <v>837</v>
      </c>
      <c r="B839">
        <f>'Flight Input'!T839</f>
        <v>17.760428000008687</v>
      </c>
      <c r="C839">
        <f>'Flight Input'!X839</f>
        <v>10.275407057599999</v>
      </c>
      <c r="E839">
        <f>C839-'Analysis raw'!$B$2</f>
        <v>0.42661543866570284</v>
      </c>
      <c r="F839">
        <f>IF('Flight Input'!$AS839,F838+E839*'Flight Input'!$AQ839,0)</f>
        <v>7.6970259382984685E-2</v>
      </c>
      <c r="G839">
        <f>IF('Flight Input'!$AZ839,G838+F839*'Flight Input'!$AQ839,0)</f>
        <v>-0.3470726199421576</v>
      </c>
      <c r="I839">
        <f>C839-'Analysis raw'!$B$3</f>
        <v>0.41726997712062186</v>
      </c>
      <c r="J839">
        <f>MEDIAN2(E839,'Analysis raw'!$B$12,2)</f>
        <v>0.42661543866570284</v>
      </c>
      <c r="K839">
        <f>AVERAGE2(E839,'Analysis raw'!$B$18,2)</f>
        <v>0.42661543866570284</v>
      </c>
      <c r="M839">
        <f>IF('Flight Input'!$AZ839,M838+E839*'Flight Input'!$AQ839,0)</f>
        <v>6.6359350784479687E-2</v>
      </c>
      <c r="N839">
        <f>IF('Flight Input'!$AZ839,N838+M839*'Flight Input'!$AQ839,0)</f>
        <v>-0.42687154423216495</v>
      </c>
      <c r="O839">
        <f>IF('Flight Input'!$AZ839,N839*'Analysis raw'!$B$4+'Analysis raw'!$B$5,0)</f>
        <v>0.29817652053784738</v>
      </c>
      <c r="P839">
        <f>O839-'Flight Input'!$AE839</f>
        <v>2.2176520537847355E-2</v>
      </c>
      <c r="R839">
        <f>IF('Flight Input'!$AZ839,R838+J839*'Flight Input'!$AQ839,0)</f>
        <v>6.6359350784479687E-2</v>
      </c>
      <c r="S839">
        <f>IF('Flight Input'!$AZ839,S838+R839*'Flight Input'!$AQ839,0)</f>
        <v>-0.42687154423216495</v>
      </c>
      <c r="T839">
        <f>IF('Flight Input'!$AZ839,S839*'Analysis raw'!$B$13+'Analysis raw'!$B$14,0)</f>
        <v>0.29817652053784738</v>
      </c>
      <c r="U839">
        <f>T839-'Flight Input'!$AE839</f>
        <v>2.2176520537847355E-2</v>
      </c>
      <c r="W839">
        <f>IF('Flight Input'!$AZ839,W838+K839*'Flight Input'!$AQ839,0)</f>
        <v>6.6359350784479687E-2</v>
      </c>
      <c r="X839">
        <f>IF('Flight Input'!$AZ839,X838+W839*'Flight Input'!$AQ839,0)</f>
        <v>-0.42687154423216495</v>
      </c>
      <c r="Y839">
        <f>IF('Flight Input'!$AZ839,X839*'Analysis raw'!$B$19+'Analysis raw'!$B$20,0)</f>
        <v>0.29817652053784738</v>
      </c>
      <c r="Z839">
        <f>Y839-'Flight Input'!$AE839</f>
        <v>2.2176520537847355E-2</v>
      </c>
      <c r="AB839">
        <f>IF('Flight Input'!$AZ839,INTEGRAL2(E839,$B839,AB838,'Analysis raw'!$B$24),0)</f>
        <v>-5.8124590660485621E-2</v>
      </c>
      <c r="AC839">
        <f>IF('Flight Input'!$AZ839,INTEGRAL2(AB839,$B839,AC838,'Analysis raw'!$B$25),0)</f>
        <v>-0.87776108835092304</v>
      </c>
      <c r="AD839">
        <f>IF('Flight Input'!$AZ839,AC839*'Analysis raw'!$B$26+'Analysis raw'!$B$27,0)</f>
        <v>0.27978512112559378</v>
      </c>
      <c r="AE839">
        <f>AD839-'Flight Input'!$AE839</f>
        <v>3.78512112559376E-3</v>
      </c>
    </row>
    <row r="840" spans="1:31" x14ac:dyDescent="0.3">
      <c r="A840">
        <v>838</v>
      </c>
      <c r="B840">
        <f>'Flight Input'!T840</f>
        <v>17.776737999985926</v>
      </c>
      <c r="C840">
        <f>'Flight Input'!X840</f>
        <v>10.2399576446</v>
      </c>
      <c r="E840">
        <f>C840-'Analysis raw'!$B$2</f>
        <v>0.39116602566570435</v>
      </c>
      <c r="F840">
        <f>IF('Flight Input'!$AS840,F839+E840*'Flight Input'!$AQ840,0)</f>
        <v>8.3350177252688784E-2</v>
      </c>
      <c r="G840">
        <f>IF('Flight Input'!$AZ840,G839+F840*'Flight Input'!$AQ840,0)</f>
        <v>-0.34571317855306344</v>
      </c>
      <c r="I840">
        <f>C840-'Analysis raw'!$B$3</f>
        <v>0.38182056412062337</v>
      </c>
      <c r="J840">
        <f>MEDIAN2(E840,'Analysis raw'!$B$12,2)</f>
        <v>0.39116602566570435</v>
      </c>
      <c r="K840">
        <f>AVERAGE2(E840,'Analysis raw'!$B$18,2)</f>
        <v>0.39116602566570435</v>
      </c>
      <c r="M840">
        <f>IF('Flight Input'!$AZ840,M839+E840*'Flight Input'!$AQ840,0)</f>
        <v>7.2739268654183786E-2</v>
      </c>
      <c r="N840">
        <f>IF('Flight Input'!$AZ840,N839+M840*'Flight Input'!$AQ840,0)</f>
        <v>-0.42568516676207085</v>
      </c>
      <c r="O840">
        <f>IF('Flight Input'!$AZ840,N840*'Analysis raw'!$B$4+'Analysis raw'!$B$5,0)</f>
        <v>0.29869852662468882</v>
      </c>
      <c r="P840">
        <f>O840-'Flight Input'!$AE840</f>
        <v>2.2698526624688797E-2</v>
      </c>
      <c r="R840">
        <f>IF('Flight Input'!$AZ840,R839+J840*'Flight Input'!$AQ840,0)</f>
        <v>7.2739268654183786E-2</v>
      </c>
      <c r="S840">
        <f>IF('Flight Input'!$AZ840,S839+R840*'Flight Input'!$AQ840,0)</f>
        <v>-0.42568516676207085</v>
      </c>
      <c r="T840">
        <f>IF('Flight Input'!$AZ840,S840*'Analysis raw'!$B$13+'Analysis raw'!$B$14,0)</f>
        <v>0.29869852662468882</v>
      </c>
      <c r="U840">
        <f>T840-'Flight Input'!$AE840</f>
        <v>2.2698526624688797E-2</v>
      </c>
      <c r="W840">
        <f>IF('Flight Input'!$AZ840,W839+K840*'Flight Input'!$AQ840,0)</f>
        <v>7.2739268654183786E-2</v>
      </c>
      <c r="X840">
        <f>IF('Flight Input'!$AZ840,X839+W840*'Flight Input'!$AQ840,0)</f>
        <v>-0.42568516676207085</v>
      </c>
      <c r="Y840">
        <f>IF('Flight Input'!$AZ840,X840*'Analysis raw'!$B$19+'Analysis raw'!$B$20,0)</f>
        <v>0.29869852662468882</v>
      </c>
      <c r="Z840">
        <f>Y840-'Flight Input'!$AE840</f>
        <v>2.2698526624688797E-2</v>
      </c>
      <c r="AB840">
        <f>IF('Flight Input'!$AZ840,INTEGRAL2(E840,$B840,AB839,'Analysis raw'!$B$24),0)</f>
        <v>-5.0379729112359245E-2</v>
      </c>
      <c r="AC840">
        <f>IF('Flight Input'!$AZ840,INTEGRAL2(AB840,$B840,AC839,'Analysis raw'!$B$25),0)</f>
        <v>-0.87858278173159887</v>
      </c>
      <c r="AD840">
        <f>IF('Flight Input'!$AZ840,AC840*'Analysis raw'!$B$26+'Analysis raw'!$B$27,0)</f>
        <v>0.27942357603809642</v>
      </c>
      <c r="AE840">
        <f>AD840-'Flight Input'!$AE840</f>
        <v>3.4235760380963987E-3</v>
      </c>
    </row>
    <row r="841" spans="1:31" x14ac:dyDescent="0.3">
      <c r="A841">
        <v>839</v>
      </c>
      <c r="B841">
        <f>'Flight Input'!T841</f>
        <v>17.796960999956354</v>
      </c>
      <c r="C841">
        <f>'Flight Input'!X841</f>
        <v>10.257628417000001</v>
      </c>
      <c r="E841">
        <f>C841-'Analysis raw'!$B$2</f>
        <v>0.40883679806570505</v>
      </c>
      <c r="F841">
        <f>IF('Flight Input'!$AS841,F840+E841*'Flight Input'!$AQ841,0)</f>
        <v>9.1618083807881681E-2</v>
      </c>
      <c r="G841">
        <f>IF('Flight Input'!$AZ841,G840+F841*'Flight Input'!$AQ841,0)</f>
        <v>-0.34386038604692593</v>
      </c>
      <c r="I841">
        <f>C841-'Analysis raw'!$B$3</f>
        <v>0.39949133652062407</v>
      </c>
      <c r="J841">
        <f>MEDIAN2(E841,'Analysis raw'!$B$12,2)</f>
        <v>0.40883679806570505</v>
      </c>
      <c r="K841">
        <f>AVERAGE2(E841,'Analysis raw'!$B$18,2)</f>
        <v>0.40883679806570505</v>
      </c>
      <c r="M841">
        <f>IF('Flight Input'!$AZ841,M840+E841*'Flight Input'!$AQ841,0)</f>
        <v>8.1007175209376683E-2</v>
      </c>
      <c r="N841">
        <f>IF('Flight Input'!$AZ841,N840+M841*'Flight Input'!$AQ841,0)</f>
        <v>-0.42404695866020714</v>
      </c>
      <c r="O841">
        <f>IF('Flight Input'!$AZ841,N841*'Analysis raw'!$B$4+'Analysis raw'!$B$5,0)</f>
        <v>0.29941933818950883</v>
      </c>
      <c r="P841">
        <f>O841-'Flight Input'!$AE841</f>
        <v>2.3419338189508809E-2</v>
      </c>
      <c r="R841">
        <f>IF('Flight Input'!$AZ841,R840+J841*'Flight Input'!$AQ841,0)</f>
        <v>8.1007175209376683E-2</v>
      </c>
      <c r="S841">
        <f>IF('Flight Input'!$AZ841,S840+R841*'Flight Input'!$AQ841,0)</f>
        <v>-0.42404695866020714</v>
      </c>
      <c r="T841">
        <f>IF('Flight Input'!$AZ841,S841*'Analysis raw'!$B$13+'Analysis raw'!$B$14,0)</f>
        <v>0.29941933818950883</v>
      </c>
      <c r="U841">
        <f>T841-'Flight Input'!$AE841</f>
        <v>2.3419338189508809E-2</v>
      </c>
      <c r="W841">
        <f>IF('Flight Input'!$AZ841,W840+K841*'Flight Input'!$AQ841,0)</f>
        <v>8.1007175209376683E-2</v>
      </c>
      <c r="X841">
        <f>IF('Flight Input'!$AZ841,X840+W841*'Flight Input'!$AQ841,0)</f>
        <v>-0.42404695866020714</v>
      </c>
      <c r="Y841">
        <f>IF('Flight Input'!$AZ841,X841*'Analysis raw'!$B$19+'Analysis raw'!$B$20,0)</f>
        <v>0.29941933818950883</v>
      </c>
      <c r="Z841">
        <f>Y841-'Flight Input'!$AE841</f>
        <v>2.3419338189508809E-2</v>
      </c>
      <c r="AB841">
        <f>IF('Flight Input'!$AZ841,INTEGRAL2(E841,$B841,AB840,'Analysis raw'!$B$24),0)</f>
        <v>-4.266056631839997E-2</v>
      </c>
      <c r="AC841">
        <f>IF('Flight Input'!$AZ841,INTEGRAL2(AB841,$B841,AC840,'Analysis raw'!$B$25),0)</f>
        <v>-0.87944550636299434</v>
      </c>
      <c r="AD841">
        <f>IF('Flight Input'!$AZ841,AC841*'Analysis raw'!$B$26+'Analysis raw'!$B$27,0)</f>
        <v>0.2790439772002824</v>
      </c>
      <c r="AE841">
        <f>AD841-'Flight Input'!$AE841</f>
        <v>3.0439772002823773E-3</v>
      </c>
    </row>
    <row r="842" spans="1:31" x14ac:dyDescent="0.3">
      <c r="A842">
        <v>840</v>
      </c>
      <c r="B842">
        <f>'Flight Input'!T842</f>
        <v>17.817629000055604</v>
      </c>
      <c r="C842">
        <f>'Flight Input'!X842</f>
        <v>10.147553822000001</v>
      </c>
      <c r="E842">
        <f>C842-'Analysis raw'!$B$2</f>
        <v>0.29876220306570467</v>
      </c>
      <c r="F842">
        <f>IF('Flight Input'!$AS842,F841+E842*'Flight Input'!$AQ842,0)</f>
        <v>9.7792901050495568E-2</v>
      </c>
      <c r="G842">
        <f>IF('Flight Input'!$AZ842,G841+F842*'Flight Input'!$AQ842,0)</f>
        <v>-0.34183920235830839</v>
      </c>
      <c r="I842">
        <f>C842-'Analysis raw'!$B$3</f>
        <v>0.28941674152062369</v>
      </c>
      <c r="J842">
        <f>MEDIAN2(E842,'Analysis raw'!$B$12,2)</f>
        <v>0.29876220306570467</v>
      </c>
      <c r="K842">
        <f>AVERAGE2(E842,'Analysis raw'!$B$18,2)</f>
        <v>0.29876220306570467</v>
      </c>
      <c r="M842">
        <f>IF('Flight Input'!$AZ842,M841+E842*'Flight Input'!$AQ842,0)</f>
        <v>8.718199245199057E-2</v>
      </c>
      <c r="N842">
        <f>IF('Flight Input'!$AZ842,N841+M842*'Flight Input'!$AQ842,0)</f>
        <v>-0.42224508123155668</v>
      </c>
      <c r="O842">
        <f>IF('Flight Input'!$AZ842,N842*'Analysis raw'!$B$4+'Analysis raw'!$B$5,0)</f>
        <v>0.30021216425811503</v>
      </c>
      <c r="P842">
        <f>O842-'Flight Input'!$AE842</f>
        <v>2.421216425811501E-2</v>
      </c>
      <c r="R842">
        <f>IF('Flight Input'!$AZ842,R841+J842*'Flight Input'!$AQ842,0)</f>
        <v>8.718199245199057E-2</v>
      </c>
      <c r="S842">
        <f>IF('Flight Input'!$AZ842,S841+R842*'Flight Input'!$AQ842,0)</f>
        <v>-0.42224508123155668</v>
      </c>
      <c r="T842">
        <f>IF('Flight Input'!$AZ842,S842*'Analysis raw'!$B$13+'Analysis raw'!$B$14,0)</f>
        <v>0.30021216425811503</v>
      </c>
      <c r="U842">
        <f>T842-'Flight Input'!$AE842</f>
        <v>2.421216425811501E-2</v>
      </c>
      <c r="W842">
        <f>IF('Flight Input'!$AZ842,W841+K842*'Flight Input'!$AQ842,0)</f>
        <v>8.718199245199057E-2</v>
      </c>
      <c r="X842">
        <f>IF('Flight Input'!$AZ842,X841+W842*'Flight Input'!$AQ842,0)</f>
        <v>-0.42224508123155668</v>
      </c>
      <c r="Y842">
        <f>IF('Flight Input'!$AZ842,X842*'Analysis raw'!$B$19+'Analysis raw'!$B$20,0)</f>
        <v>0.30021216425811503</v>
      </c>
      <c r="Z842">
        <f>Y842-'Flight Input'!$AE842</f>
        <v>2.421216425811501E-2</v>
      </c>
      <c r="AB842">
        <f>IF('Flight Input'!$AZ842,INTEGRAL2(E842,$B842,AB841,'Analysis raw'!$B$24),0)</f>
        <v>-3.314111750388516E-2</v>
      </c>
      <c r="AC842">
        <f>IF('Flight Input'!$AZ842,INTEGRAL2(AB842,$B842,AC841,'Analysis raw'!$B$25),0)</f>
        <v>-0.88013046698285391</v>
      </c>
      <c r="AD842">
        <f>IF('Flight Input'!$AZ842,AC842*'Analysis raw'!$B$26+'Analysis raw'!$B$27,0)</f>
        <v>0.27874259452754419</v>
      </c>
      <c r="AE842">
        <f>AD842-'Flight Input'!$AE842</f>
        <v>2.7425945275441621E-3</v>
      </c>
    </row>
    <row r="843" spans="1:31" x14ac:dyDescent="0.3">
      <c r="A843">
        <v>841</v>
      </c>
      <c r="B843">
        <f>'Flight Input'!T843</f>
        <v>17.830355999991298</v>
      </c>
      <c r="C843">
        <f>'Flight Input'!X843</f>
        <v>10.206802882400002</v>
      </c>
      <c r="E843">
        <f>C843-'Analysis raw'!$B$2</f>
        <v>0.35801126346570555</v>
      </c>
      <c r="F843">
        <f>IF('Flight Input'!$AS843,F842+E843*'Flight Input'!$AQ843,0)</f>
        <v>0.10234931037760134</v>
      </c>
      <c r="G843">
        <f>IF('Flight Input'!$AZ843,G842+F843*'Flight Input'!$AQ843,0)</f>
        <v>-0.34053660269171432</v>
      </c>
      <c r="I843">
        <f>C843-'Analysis raw'!$B$3</f>
        <v>0.34866580192062457</v>
      </c>
      <c r="J843">
        <f>MEDIAN2(E843,'Analysis raw'!$B$12,2)</f>
        <v>0.35801126346570555</v>
      </c>
      <c r="K843">
        <f>AVERAGE2(E843,'Analysis raw'!$B$18,2)</f>
        <v>0.35801126346570555</v>
      </c>
      <c r="M843">
        <f>IF('Flight Input'!$AZ843,M842+E843*'Flight Input'!$AQ843,0)</f>
        <v>9.173840177909634E-2</v>
      </c>
      <c r="N843">
        <f>IF('Flight Input'!$AZ843,N842+M843*'Flight Input'!$AQ843,0)</f>
        <v>-0.42107752659801345</v>
      </c>
      <c r="O843">
        <f>IF('Flight Input'!$AZ843,N843*'Analysis raw'!$B$4+'Analysis raw'!$B$5,0)</f>
        <v>0.30072588829687408</v>
      </c>
      <c r="P843">
        <f>O843-'Flight Input'!$AE843</f>
        <v>2.6725888296874056E-2</v>
      </c>
      <c r="R843">
        <f>IF('Flight Input'!$AZ843,R842+J843*'Flight Input'!$AQ843,0)</f>
        <v>9.173840177909634E-2</v>
      </c>
      <c r="S843">
        <f>IF('Flight Input'!$AZ843,S842+R843*'Flight Input'!$AQ843,0)</f>
        <v>-0.42107752659801345</v>
      </c>
      <c r="T843">
        <f>IF('Flight Input'!$AZ843,S843*'Analysis raw'!$B$13+'Analysis raw'!$B$14,0)</f>
        <v>0.30072588829687408</v>
      </c>
      <c r="U843">
        <f>T843-'Flight Input'!$AE843</f>
        <v>2.6725888296874056E-2</v>
      </c>
      <c r="W843">
        <f>IF('Flight Input'!$AZ843,W842+K843*'Flight Input'!$AQ843,0)</f>
        <v>9.173840177909634E-2</v>
      </c>
      <c r="X843">
        <f>IF('Flight Input'!$AZ843,X842+W843*'Flight Input'!$AQ843,0)</f>
        <v>-0.42107752659801345</v>
      </c>
      <c r="Y843">
        <f>IF('Flight Input'!$AZ843,X843*'Analysis raw'!$B$19+'Analysis raw'!$B$20,0)</f>
        <v>0.30072588829687408</v>
      </c>
      <c r="Z843">
        <f>Y843-'Flight Input'!$AE843</f>
        <v>2.6725888296874056E-2</v>
      </c>
      <c r="AB843">
        <f>IF('Flight Input'!$AZ843,INTEGRAL2(E843,$B843,AB842,'Analysis raw'!$B$24),0)</f>
        <v>-3.1508288762872275E-2</v>
      </c>
      <c r="AC843">
        <f>IF('Flight Input'!$AZ843,INTEGRAL2(AB843,$B843,AC842,'Analysis raw'!$B$25),0)</f>
        <v>-0.88053147297191281</v>
      </c>
      <c r="AD843">
        <f>IF('Flight Input'!$AZ843,AC843*'Analysis raw'!$B$26+'Analysis raw'!$B$27,0)</f>
        <v>0.27856615189235828</v>
      </c>
      <c r="AE843">
        <f>AD843-'Flight Input'!$AE843</f>
        <v>4.5661518923582611E-3</v>
      </c>
    </row>
    <row r="844" spans="1:31" x14ac:dyDescent="0.3">
      <c r="A844">
        <v>842</v>
      </c>
      <c r="B844">
        <f>'Flight Input'!T844</f>
        <v>17.859133000019938</v>
      </c>
      <c r="C844">
        <f>'Flight Input'!X844</f>
        <v>10.1649304084</v>
      </c>
      <c r="E844">
        <f>C844-'Analysis raw'!$B$2</f>
        <v>0.31613878946570395</v>
      </c>
      <c r="F844">
        <f>IF('Flight Input'!$AS844,F843+E844*'Flight Input'!$AQ844,0)</f>
        <v>0.11144683633111013</v>
      </c>
      <c r="G844">
        <f>IF('Flight Input'!$AZ844,G843+F844*'Flight Input'!$AQ844,0)</f>
        <v>-0.33732949707942211</v>
      </c>
      <c r="I844">
        <f>C844-'Analysis raw'!$B$3</f>
        <v>0.30679332792062297</v>
      </c>
      <c r="J844">
        <f>MEDIAN2(E844,'Analysis raw'!$B$12,2)</f>
        <v>0.31613878946570395</v>
      </c>
      <c r="K844">
        <f>AVERAGE2(E844,'Analysis raw'!$B$18,2)</f>
        <v>0.31613878946570395</v>
      </c>
      <c r="M844">
        <f>IF('Flight Input'!$AZ844,M843+E844*'Flight Input'!$AQ844,0)</f>
        <v>0.10083592773260514</v>
      </c>
      <c r="N844">
        <f>IF('Flight Input'!$AZ844,N843+M844*'Flight Input'!$AQ844,0)</f>
        <v>-0.41817577110276433</v>
      </c>
      <c r="O844">
        <f>IF('Flight Input'!$AZ844,N844*'Analysis raw'!$B$4+'Analysis raw'!$B$5,0)</f>
        <v>0.30200266071478366</v>
      </c>
      <c r="P844">
        <f>O844-'Flight Input'!$AE844</f>
        <v>2.8002660714783634E-2</v>
      </c>
      <c r="R844">
        <f>IF('Flight Input'!$AZ844,R843+J844*'Flight Input'!$AQ844,0)</f>
        <v>0.10083592773260514</v>
      </c>
      <c r="S844">
        <f>IF('Flight Input'!$AZ844,S843+R844*'Flight Input'!$AQ844,0)</f>
        <v>-0.41817577110276433</v>
      </c>
      <c r="T844">
        <f>IF('Flight Input'!$AZ844,S844*'Analysis raw'!$B$13+'Analysis raw'!$B$14,0)</f>
        <v>0.30200266071478366</v>
      </c>
      <c r="U844">
        <f>T844-'Flight Input'!$AE844</f>
        <v>2.8002660714783634E-2</v>
      </c>
      <c r="W844">
        <f>IF('Flight Input'!$AZ844,W843+K844*'Flight Input'!$AQ844,0)</f>
        <v>0.10083592773260514</v>
      </c>
      <c r="X844">
        <f>IF('Flight Input'!$AZ844,X843+W844*'Flight Input'!$AQ844,0)</f>
        <v>-0.41817577110276433</v>
      </c>
      <c r="Y844">
        <f>IF('Flight Input'!$AZ844,X844*'Analysis raw'!$B$19+'Analysis raw'!$B$20,0)</f>
        <v>0.30200266071478366</v>
      </c>
      <c r="Z844">
        <f>Y844-'Flight Input'!$AE844</f>
        <v>2.8002660714783634E-2</v>
      </c>
      <c r="AB844">
        <f>IF('Flight Input'!$AZ844,INTEGRAL2(E844,$B844,AB843,'Analysis raw'!$B$24),0)</f>
        <v>-2.149698049550762E-2</v>
      </c>
      <c r="AC844">
        <f>IF('Flight Input'!$AZ844,INTEGRAL2(AB844,$B844,AC843,'Analysis raw'!$B$25),0)</f>
        <v>-0.88115009158024771</v>
      </c>
      <c r="AD844">
        <f>IF('Flight Input'!$AZ844,AC844*'Analysis raw'!$B$26+'Analysis raw'!$B$27,0)</f>
        <v>0.27829395970469095</v>
      </c>
      <c r="AE844">
        <f>AD844-'Flight Input'!$AE844</f>
        <v>4.2939597046909306E-3</v>
      </c>
    </row>
    <row r="845" spans="1:31" x14ac:dyDescent="0.3">
      <c r="A845">
        <v>843</v>
      </c>
      <c r="B845">
        <f>'Flight Input'!T845</f>
        <v>17.863081000046805</v>
      </c>
      <c r="C845">
        <f>'Flight Input'!X845</f>
        <v>10.0363122892</v>
      </c>
      <c r="E845">
        <f>C845-'Analysis raw'!$B$2</f>
        <v>0.18752067026570352</v>
      </c>
      <c r="F845">
        <f>IF('Flight Input'!$AS845,F844+E845*'Flight Input'!$AQ845,0)</f>
        <v>0.11218716794235721</v>
      </c>
      <c r="G845">
        <f>IF('Flight Input'!$AZ845,G844+F845*'Flight Input'!$AQ845,0)</f>
        <v>-0.3368865821373716</v>
      </c>
      <c r="I845">
        <f>C845-'Analysis raw'!$B$3</f>
        <v>0.17817520872062254</v>
      </c>
      <c r="J845">
        <f>MEDIAN2(E845,'Analysis raw'!$B$12,2)</f>
        <v>0.18752067026570352</v>
      </c>
      <c r="K845">
        <f>AVERAGE2(E845,'Analysis raw'!$B$18,2)</f>
        <v>0.18752067026570352</v>
      </c>
      <c r="M845">
        <f>IF('Flight Input'!$AZ845,M844+E845*'Flight Input'!$AQ845,0)</f>
        <v>0.10157625934385221</v>
      </c>
      <c r="N845">
        <f>IF('Flight Input'!$AZ845,N844+M845*'Flight Input'!$AQ845,0)</f>
        <v>-0.41777474802814579</v>
      </c>
      <c r="O845">
        <f>IF('Flight Input'!$AZ845,N845*'Analysis raw'!$B$4+'Analysis raw'!$B$5,0)</f>
        <v>0.30217911086761584</v>
      </c>
      <c r="P845">
        <f>O845-'Flight Input'!$AE845</f>
        <v>2.817911086761582E-2</v>
      </c>
      <c r="R845">
        <f>IF('Flight Input'!$AZ845,R844+J845*'Flight Input'!$AQ845,0)</f>
        <v>0.10157625934385221</v>
      </c>
      <c r="S845">
        <f>IF('Flight Input'!$AZ845,S844+R845*'Flight Input'!$AQ845,0)</f>
        <v>-0.41777474802814579</v>
      </c>
      <c r="T845">
        <f>IF('Flight Input'!$AZ845,S845*'Analysis raw'!$B$13+'Analysis raw'!$B$14,0)</f>
        <v>0.30217911086761584</v>
      </c>
      <c r="U845">
        <f>T845-'Flight Input'!$AE845</f>
        <v>2.817911086761582E-2</v>
      </c>
      <c r="W845">
        <f>IF('Flight Input'!$AZ845,W844+K845*'Flight Input'!$AQ845,0)</f>
        <v>0.10157625934385221</v>
      </c>
      <c r="X845">
        <f>IF('Flight Input'!$AZ845,X844+W845*'Flight Input'!$AQ845,0)</f>
        <v>-0.41777474802814579</v>
      </c>
      <c r="Y845">
        <f>IF('Flight Input'!$AZ845,X845*'Analysis raw'!$B$19+'Analysis raw'!$B$20,0)</f>
        <v>0.30217911086761584</v>
      </c>
      <c r="Z845">
        <f>Y845-'Flight Input'!$AE845</f>
        <v>2.817911086761582E-2</v>
      </c>
      <c r="AB845">
        <f>IF('Flight Input'!$AZ845,INTEGRAL2(E845,$B845,AB844,'Analysis raw'!$B$24),0)</f>
        <v>-2.9763715479442718E-4</v>
      </c>
      <c r="AC845">
        <f>IF('Flight Input'!$AZ845,INTEGRAL2(AB845,$B845,AC844,'Analysis raw'!$B$25),0)</f>
        <v>-0.88115126665174281</v>
      </c>
      <c r="AD845">
        <f>IF('Flight Input'!$AZ845,AC845*'Analysis raw'!$B$26+'Analysis raw'!$B$27,0)</f>
        <v>0.27829344267323308</v>
      </c>
      <c r="AE845">
        <f>AD845-'Flight Input'!$AE845</f>
        <v>4.2934426732330611E-3</v>
      </c>
    </row>
    <row r="846" spans="1:31" x14ac:dyDescent="0.3">
      <c r="A846">
        <v>844</v>
      </c>
      <c r="B846">
        <f>'Flight Input'!T846</f>
        <v>17.895771999959834</v>
      </c>
      <c r="C846">
        <f>'Flight Input'!X846</f>
        <v>10.0662015868</v>
      </c>
      <c r="E846">
        <f>C846-'Analysis raw'!$B$2</f>
        <v>0.21740996786570399</v>
      </c>
      <c r="F846">
        <f>IF('Flight Input'!$AS846,F845+E846*'Flight Input'!$AQ846,0)</f>
        <v>0.11929451718294666</v>
      </c>
      <c r="G846">
        <f>IF('Flight Input'!$AZ846,G845+F846*'Flight Input'!$AQ846,0)</f>
        <v>-0.332986725086519</v>
      </c>
      <c r="I846">
        <f>C846-'Analysis raw'!$B$3</f>
        <v>0.20806450632062301</v>
      </c>
      <c r="J846">
        <f>MEDIAN2(E846,'Analysis raw'!$B$12,2)</f>
        <v>0.21740996786570399</v>
      </c>
      <c r="K846">
        <f>AVERAGE2(E846,'Analysis raw'!$B$18,2)</f>
        <v>0.21740996786570399</v>
      </c>
      <c r="M846">
        <f>IF('Flight Input'!$AZ846,M845+E846*'Flight Input'!$AQ846,0)</f>
        <v>0.10868360858444166</v>
      </c>
      <c r="N846">
        <f>IF('Flight Input'!$AZ846,N845+M846*'Flight Input'!$AQ846,0)</f>
        <v>-0.41422177218936407</v>
      </c>
      <c r="O846">
        <f>IF('Flight Input'!$AZ846,N846*'Analysis raw'!$B$4+'Analysis raw'!$B$5,0)</f>
        <v>0.3037424202366798</v>
      </c>
      <c r="P846">
        <f>O846-'Flight Input'!$AE846</f>
        <v>2.9742420236679779E-2</v>
      </c>
      <c r="R846">
        <f>IF('Flight Input'!$AZ846,R845+J846*'Flight Input'!$AQ846,0)</f>
        <v>0.10868360858444166</v>
      </c>
      <c r="S846">
        <f>IF('Flight Input'!$AZ846,S845+R846*'Flight Input'!$AQ846,0)</f>
        <v>-0.41422177218936407</v>
      </c>
      <c r="T846">
        <f>IF('Flight Input'!$AZ846,S846*'Analysis raw'!$B$13+'Analysis raw'!$B$14,0)</f>
        <v>0.3037424202366798</v>
      </c>
      <c r="U846">
        <f>T846-'Flight Input'!$AE846</f>
        <v>2.9742420236679779E-2</v>
      </c>
      <c r="W846">
        <f>IF('Flight Input'!$AZ846,W845+K846*'Flight Input'!$AQ846,0)</f>
        <v>0.10868360858444166</v>
      </c>
      <c r="X846">
        <f>IF('Flight Input'!$AZ846,X845+W846*'Flight Input'!$AQ846,0)</f>
        <v>-0.41422177218936407</v>
      </c>
      <c r="Y846">
        <f>IF('Flight Input'!$AZ846,X846*'Analysis raw'!$B$19+'Analysis raw'!$B$20,0)</f>
        <v>0.3037424202366798</v>
      </c>
      <c r="Z846">
        <f>Y846-'Flight Input'!$AE846</f>
        <v>2.9742420236679779E-2</v>
      </c>
      <c r="AB846">
        <f>IF('Flight Input'!$AZ846,INTEGRAL2(E846,$B846,AB845,'Analysis raw'!$B$24),0)</f>
        <v>6.2355332921595549E-3</v>
      </c>
      <c r="AC846">
        <f>IF('Flight Input'!$AZ846,INTEGRAL2(AB846,$B846,AC845,'Analysis raw'!$B$25),0)</f>
        <v>-0.88094742083343114</v>
      </c>
      <c r="AD846">
        <f>IF('Flight Input'!$AZ846,AC846*'Analysis raw'!$B$26+'Analysis raw'!$B$27,0)</f>
        <v>0.27838313483329025</v>
      </c>
      <c r="AE846">
        <f>AD846-'Flight Input'!$AE846</f>
        <v>4.3831348332902254E-3</v>
      </c>
    </row>
    <row r="847" spans="1:31" x14ac:dyDescent="0.3">
      <c r="A847">
        <v>845</v>
      </c>
      <c r="B847">
        <f>'Flight Input'!T847</f>
        <v>17.918359000002965</v>
      </c>
      <c r="C847">
        <f>'Flight Input'!X847</f>
        <v>10.263521943199999</v>
      </c>
      <c r="E847">
        <f>C847-'Analysis raw'!$B$2</f>
        <v>0.41473032426570278</v>
      </c>
      <c r="F847">
        <f>IF('Flight Input'!$AS847,F846+E847*'Flight Input'!$AQ847,0)</f>
        <v>0.12866203103502399</v>
      </c>
      <c r="G847">
        <f>IF('Flight Input'!$AZ847,G846+F847*'Flight Input'!$AQ847,0)</f>
        <v>-0.33008063578598151</v>
      </c>
      <c r="I847">
        <f>C847-'Analysis raw'!$B$3</f>
        <v>0.4053848627206218</v>
      </c>
      <c r="J847">
        <f>MEDIAN2(E847,'Analysis raw'!$B$12,2)</f>
        <v>0.41473032426570278</v>
      </c>
      <c r="K847">
        <f>AVERAGE2(E847,'Analysis raw'!$B$18,2)</f>
        <v>0.41473032426570278</v>
      </c>
      <c r="M847">
        <f>IF('Flight Input'!$AZ847,M846+E847*'Flight Input'!$AQ847,0)</f>
        <v>0.118051122436519</v>
      </c>
      <c r="N847">
        <f>IF('Flight Input'!$AZ847,N846+M847*'Flight Input'!$AQ847,0)</f>
        <v>-0.41155535148179873</v>
      </c>
      <c r="O847">
        <f>IF('Flight Input'!$AZ847,N847*'Analysis raw'!$B$4+'Analysis raw'!$B$5,0)</f>
        <v>0.30491564534800852</v>
      </c>
      <c r="P847">
        <f>O847-'Flight Input'!$AE847</f>
        <v>3.1915645348008503E-2</v>
      </c>
      <c r="R847">
        <f>IF('Flight Input'!$AZ847,R846+J847*'Flight Input'!$AQ847,0)</f>
        <v>0.118051122436519</v>
      </c>
      <c r="S847">
        <f>IF('Flight Input'!$AZ847,S846+R847*'Flight Input'!$AQ847,0)</f>
        <v>-0.41155535148179873</v>
      </c>
      <c r="T847">
        <f>IF('Flight Input'!$AZ847,S847*'Analysis raw'!$B$13+'Analysis raw'!$B$14,0)</f>
        <v>0.30491564534800852</v>
      </c>
      <c r="U847">
        <f>T847-'Flight Input'!$AE847</f>
        <v>3.1915645348008503E-2</v>
      </c>
      <c r="W847">
        <f>IF('Flight Input'!$AZ847,W846+K847*'Flight Input'!$AQ847,0)</f>
        <v>0.118051122436519</v>
      </c>
      <c r="X847">
        <f>IF('Flight Input'!$AZ847,X846+W847*'Flight Input'!$AQ847,0)</f>
        <v>-0.41155535148179873</v>
      </c>
      <c r="Y847">
        <f>IF('Flight Input'!$AZ847,X847*'Analysis raw'!$B$19+'Analysis raw'!$B$20,0)</f>
        <v>0.30491564534800852</v>
      </c>
      <c r="Z847">
        <f>Y847-'Flight Input'!$AE847</f>
        <v>3.1915645348008503E-2</v>
      </c>
      <c r="AB847">
        <f>IF('Flight Input'!$AZ847,INTEGRAL2(E847,$B847,AB846,'Analysis raw'!$B$24),0)</f>
        <v>1.0116830135224139E-2</v>
      </c>
      <c r="AC847">
        <f>IF('Flight Input'!$AZ847,INTEGRAL2(AB847,$B847,AC846,'Analysis raw'!$B$25),0)</f>
        <v>-0.88071891199073049</v>
      </c>
      <c r="AD847">
        <f>IF('Flight Input'!$AZ847,AC847*'Analysis raw'!$B$26+'Analysis raw'!$B$27,0)</f>
        <v>0.27848367872407853</v>
      </c>
      <c r="AE847">
        <f>AD847-'Flight Input'!$AE847</f>
        <v>5.4836787240785112E-3</v>
      </c>
    </row>
    <row r="848" spans="1:31" x14ac:dyDescent="0.3">
      <c r="A848">
        <v>846</v>
      </c>
      <c r="B848">
        <f>'Flight Input'!T848</f>
        <v>17.930678999982774</v>
      </c>
      <c r="C848">
        <f>'Flight Input'!X848</f>
        <v>10.193584124800001</v>
      </c>
      <c r="E848">
        <f>C848-'Analysis raw'!$B$2</f>
        <v>0.34479250586570487</v>
      </c>
      <c r="F848">
        <f>IF('Flight Input'!$AS848,F847+E848*'Flight Input'!$AQ848,0)</f>
        <v>0.13290987470032775</v>
      </c>
      <c r="G848">
        <f>IF('Flight Input'!$AZ848,G847+F848*'Flight Input'!$AQ848,0)</f>
        <v>-0.32844318613235707</v>
      </c>
      <c r="I848">
        <f>C848-'Analysis raw'!$B$3</f>
        <v>0.33544704432062389</v>
      </c>
      <c r="J848">
        <f>MEDIAN2(E848,'Analysis raw'!$B$12,2)</f>
        <v>0.34479250586570487</v>
      </c>
      <c r="K848">
        <f>AVERAGE2(E848,'Analysis raw'!$B$18,2)</f>
        <v>0.34479250586570487</v>
      </c>
      <c r="M848">
        <f>IF('Flight Input'!$AZ848,M847+E848*'Flight Input'!$AQ848,0)</f>
        <v>0.12229896610182275</v>
      </c>
      <c r="N848">
        <f>IF('Flight Input'!$AZ848,N847+M848*'Flight Input'!$AQ848,0)</f>
        <v>-0.41004862822189364</v>
      </c>
      <c r="O848">
        <f>IF('Flight Input'!$AZ848,N848*'Analysis raw'!$B$4+'Analysis raw'!$B$5,0)</f>
        <v>0.30557860358236677</v>
      </c>
      <c r="P848">
        <f>O848-'Flight Input'!$AE848</f>
        <v>3.257860358236675E-2</v>
      </c>
      <c r="R848">
        <f>IF('Flight Input'!$AZ848,R847+J848*'Flight Input'!$AQ848,0)</f>
        <v>0.12229896610182275</v>
      </c>
      <c r="S848">
        <f>IF('Flight Input'!$AZ848,S847+R848*'Flight Input'!$AQ848,0)</f>
        <v>-0.41004862822189364</v>
      </c>
      <c r="T848">
        <f>IF('Flight Input'!$AZ848,S848*'Analysis raw'!$B$13+'Analysis raw'!$B$14,0)</f>
        <v>0.30557860358236677</v>
      </c>
      <c r="U848">
        <f>T848-'Flight Input'!$AE848</f>
        <v>3.257860358236675E-2</v>
      </c>
      <c r="W848">
        <f>IF('Flight Input'!$AZ848,W847+K848*'Flight Input'!$AQ848,0)</f>
        <v>0.12229896610182275</v>
      </c>
      <c r="X848">
        <f>IF('Flight Input'!$AZ848,X847+W848*'Flight Input'!$AQ848,0)</f>
        <v>-0.41004862822189364</v>
      </c>
      <c r="Y848">
        <f>IF('Flight Input'!$AZ848,X848*'Analysis raw'!$B$19+'Analysis raw'!$B$20,0)</f>
        <v>0.30557860358236677</v>
      </c>
      <c r="Z848">
        <f>Y848-'Flight Input'!$AE848</f>
        <v>3.257860358236675E-2</v>
      </c>
      <c r="AB848">
        <f>IF('Flight Input'!$AZ848,INTEGRAL2(E848,$B848,AB847,'Analysis raw'!$B$24),0)</f>
        <v>1.7929685978058746E-2</v>
      </c>
      <c r="AC848">
        <f>IF('Flight Input'!$AZ848,INTEGRAL2(AB848,$B848,AC847,'Analysis raw'!$B$25),0)</f>
        <v>-0.88049801825984286</v>
      </c>
      <c r="AD848">
        <f>IF('Flight Input'!$AZ848,AC848*'Analysis raw'!$B$26+'Analysis raw'!$B$27,0)</f>
        <v>0.27858087196566905</v>
      </c>
      <c r="AE848">
        <f>AD848-'Flight Input'!$AE848</f>
        <v>5.580871965669032E-3</v>
      </c>
    </row>
    <row r="849" spans="1:31" x14ac:dyDescent="0.3">
      <c r="A849">
        <v>847</v>
      </c>
      <c r="B849">
        <f>'Flight Input'!T849</f>
        <v>17.974845999968238</v>
      </c>
      <c r="C849">
        <f>'Flight Input'!X849</f>
        <v>10.0986012716</v>
      </c>
      <c r="E849">
        <f>C849-'Analysis raw'!$B$2</f>
        <v>0.24980965266570365</v>
      </c>
      <c r="F849">
        <f>IF('Flight Input'!$AS849,F848+E849*'Flight Input'!$AQ849,0)</f>
        <v>0.14394321762598264</v>
      </c>
      <c r="G849">
        <f>IF('Flight Input'!$AZ849,G848+F849*'Flight Input'!$AQ849,0)</f>
        <v>-0.32208564604156265</v>
      </c>
      <c r="I849">
        <f>C849-'Analysis raw'!$B$3</f>
        <v>0.24046419112062267</v>
      </c>
      <c r="J849">
        <f>MEDIAN2(E849,'Analysis raw'!$B$12,2)</f>
        <v>0.24980965266570365</v>
      </c>
      <c r="K849">
        <f>AVERAGE2(E849,'Analysis raw'!$B$18,2)</f>
        <v>0.24980965266570365</v>
      </c>
      <c r="M849">
        <f>IF('Flight Input'!$AZ849,M848+E849*'Flight Input'!$AQ849,0)</f>
        <v>0.13333230902747764</v>
      </c>
      <c r="N849">
        <f>IF('Flight Input'!$AZ849,N848+M849*'Flight Input'!$AQ849,0)</f>
        <v>-0.40415974013101519</v>
      </c>
      <c r="O849">
        <f>IF('Flight Input'!$AZ849,N849*'Analysis raw'!$B$4+'Analysis raw'!$B$5,0)</f>
        <v>0.3081697143423533</v>
      </c>
      <c r="P849">
        <f>O849-'Flight Input'!$AE849</f>
        <v>3.4169714342353275E-2</v>
      </c>
      <c r="R849">
        <f>IF('Flight Input'!$AZ849,R848+J849*'Flight Input'!$AQ849,0)</f>
        <v>0.13333230902747764</v>
      </c>
      <c r="S849">
        <f>IF('Flight Input'!$AZ849,S848+R849*'Flight Input'!$AQ849,0)</f>
        <v>-0.40415974013101519</v>
      </c>
      <c r="T849">
        <f>IF('Flight Input'!$AZ849,S849*'Analysis raw'!$B$13+'Analysis raw'!$B$14,0)</f>
        <v>0.3081697143423533</v>
      </c>
      <c r="U849">
        <f>T849-'Flight Input'!$AE849</f>
        <v>3.4169714342353275E-2</v>
      </c>
      <c r="W849">
        <f>IF('Flight Input'!$AZ849,W848+K849*'Flight Input'!$AQ849,0)</f>
        <v>0.13333230902747764</v>
      </c>
      <c r="X849">
        <f>IF('Flight Input'!$AZ849,X848+W849*'Flight Input'!$AQ849,0)</f>
        <v>-0.40415974013101519</v>
      </c>
      <c r="Y849">
        <f>IF('Flight Input'!$AZ849,X849*'Analysis raw'!$B$19+'Analysis raw'!$B$20,0)</f>
        <v>0.3081697143423533</v>
      </c>
      <c r="Z849">
        <f>Y849-'Flight Input'!$AE849</f>
        <v>3.4169714342353275E-2</v>
      </c>
      <c r="AB849">
        <f>IF('Flight Input'!$AZ849,INTEGRAL2(E849,$B849,AB848,'Analysis raw'!$B$24),0)</f>
        <v>3.0313567356160753E-2</v>
      </c>
      <c r="AC849">
        <f>IF('Flight Input'!$AZ849,INTEGRAL2(AB849,$B849,AC848,'Analysis raw'!$B$25),0)</f>
        <v>-0.87915915893086394</v>
      </c>
      <c r="AD849">
        <f>IF('Flight Input'!$AZ849,AC849*'Analysis raw'!$B$26+'Analysis raw'!$B$27,0)</f>
        <v>0.27916997007041977</v>
      </c>
      <c r="AE849">
        <f>AD849-'Flight Input'!$AE849</f>
        <v>5.1699700704197493E-3</v>
      </c>
    </row>
    <row r="850" spans="1:31" x14ac:dyDescent="0.3">
      <c r="A850">
        <v>848</v>
      </c>
      <c r="B850">
        <f>'Flight Input'!T850</f>
        <v>18.035986999981105</v>
      </c>
      <c r="C850">
        <f>'Flight Input'!X850</f>
        <v>9.9276105621999999</v>
      </c>
      <c r="E850">
        <f>C850-'Analysis raw'!$B$2</f>
        <v>7.8818943265703822E-2</v>
      </c>
      <c r="F850">
        <f>IF('Flight Input'!$AS850,F849+E850*'Flight Input'!$AQ850,0)</f>
        <v>0.1487622866372052</v>
      </c>
      <c r="G850">
        <f>IF('Flight Input'!$AZ850,G849+F850*'Flight Input'!$AQ850,0)</f>
        <v>-0.31299017107236315</v>
      </c>
      <c r="I850">
        <f>C850-'Analysis raw'!$B$3</f>
        <v>6.9473481720622843E-2</v>
      </c>
      <c r="J850">
        <f>MEDIAN2(E850,'Analysis raw'!$B$12,2)</f>
        <v>7.8818943265703822E-2</v>
      </c>
      <c r="K850">
        <f>AVERAGE2(E850,'Analysis raw'!$B$18,2)</f>
        <v>7.8818943265703822E-2</v>
      </c>
      <c r="M850">
        <f>IF('Flight Input'!$AZ850,M849+E850*'Flight Input'!$AQ850,0)</f>
        <v>0.1381513780387002</v>
      </c>
      <c r="N850">
        <f>IF('Flight Input'!$AZ850,N849+M850*'Flight Input'!$AQ850,0)</f>
        <v>-0.39571302672457342</v>
      </c>
      <c r="O850">
        <f>IF('Flight Input'!$AZ850,N850*'Analysis raw'!$B$4+'Analysis raw'!$B$5,0)</f>
        <v>0.3118862682411877</v>
      </c>
      <c r="P850">
        <f>O850-'Flight Input'!$AE850</f>
        <v>3.8886268241187683E-2</v>
      </c>
      <c r="R850">
        <f>IF('Flight Input'!$AZ850,R849+J850*'Flight Input'!$AQ850,0)</f>
        <v>0.1381513780387002</v>
      </c>
      <c r="S850">
        <f>IF('Flight Input'!$AZ850,S849+R850*'Flight Input'!$AQ850,0)</f>
        <v>-0.39571302672457342</v>
      </c>
      <c r="T850">
        <f>IF('Flight Input'!$AZ850,S850*'Analysis raw'!$B$13+'Analysis raw'!$B$14,0)</f>
        <v>0.3118862682411877</v>
      </c>
      <c r="U850">
        <f>T850-'Flight Input'!$AE850</f>
        <v>3.8886268241187683E-2</v>
      </c>
      <c r="W850">
        <f>IF('Flight Input'!$AZ850,W849+K850*'Flight Input'!$AQ850,0)</f>
        <v>0.1381513780387002</v>
      </c>
      <c r="X850">
        <f>IF('Flight Input'!$AZ850,X849+W850*'Flight Input'!$AQ850,0)</f>
        <v>-0.39571302672457342</v>
      </c>
      <c r="Y850">
        <f>IF('Flight Input'!$AZ850,X850*'Analysis raw'!$B$19+'Analysis raw'!$B$20,0)</f>
        <v>0.3118862682411877</v>
      </c>
      <c r="Z850">
        <f>Y850-'Flight Input'!$AE850</f>
        <v>3.8886268241187683E-2</v>
      </c>
      <c r="AB850">
        <f>IF('Flight Input'!$AZ850,INTEGRAL2(E850,$B850,AB849,'Analysis raw'!$B$24),0)</f>
        <v>3.6888940083066771E-2</v>
      </c>
      <c r="AC850">
        <f>IF('Flight Input'!$AZ850,INTEGRAL2(AB850,$B850,AC849,'Analysis raw'!$B$25),0)</f>
        <v>-0.87690373224477047</v>
      </c>
      <c r="AD850">
        <f>IF('Flight Input'!$AZ850,AC850*'Analysis raw'!$B$26+'Analysis raw'!$B$27,0)</f>
        <v>0.28016235781230092</v>
      </c>
      <c r="AE850">
        <f>AD850-'Flight Input'!$AE850</f>
        <v>7.1623578123009013E-3</v>
      </c>
    </row>
    <row r="851" spans="1:31" x14ac:dyDescent="0.3">
      <c r="A851">
        <v>849</v>
      </c>
      <c r="B851">
        <f>'Flight Input'!T851</f>
        <v>18.048733999952674</v>
      </c>
      <c r="C851">
        <f>'Flight Input'!X851</f>
        <v>9.8907098316000006</v>
      </c>
      <c r="E851">
        <f>C851-'Analysis raw'!$B$2</f>
        <v>4.1918212665704502E-2</v>
      </c>
      <c r="F851">
        <f>IF('Flight Input'!$AS851,F850+E851*'Flight Input'!$AQ851,0)</f>
        <v>0.14929661809286315</v>
      </c>
      <c r="G851">
        <f>IF('Flight Input'!$AZ851,G850+F851*'Flight Input'!$AQ851,0)</f>
        <v>-0.31108708708577815</v>
      </c>
      <c r="I851">
        <f>C851-'Analysis raw'!$B$3</f>
        <v>3.2572751120623522E-2</v>
      </c>
      <c r="J851">
        <f>MEDIAN2(E851,'Analysis raw'!$B$12,2)</f>
        <v>4.1918212665704502E-2</v>
      </c>
      <c r="K851">
        <f>AVERAGE2(E851,'Analysis raw'!$B$18,2)</f>
        <v>4.1918212665704502E-2</v>
      </c>
      <c r="M851">
        <f>IF('Flight Input'!$AZ851,M850+E851*'Flight Input'!$AQ851,0)</f>
        <v>0.13868570949435816</v>
      </c>
      <c r="N851">
        <f>IF('Flight Input'!$AZ851,N850+M851*'Flight Input'!$AQ851,0)</f>
        <v>-0.39394519998959188</v>
      </c>
      <c r="O851">
        <f>IF('Flight Input'!$AZ851,N851*'Analysis raw'!$B$4+'Analysis raw'!$B$5,0)</f>
        <v>0.31266411200457955</v>
      </c>
      <c r="P851">
        <f>O851-'Flight Input'!$AE851</f>
        <v>3.9664112004579533E-2</v>
      </c>
      <c r="R851">
        <f>IF('Flight Input'!$AZ851,R850+J851*'Flight Input'!$AQ851,0)</f>
        <v>0.13868570949435816</v>
      </c>
      <c r="S851">
        <f>IF('Flight Input'!$AZ851,S850+R851*'Flight Input'!$AQ851,0)</f>
        <v>-0.39394519998959188</v>
      </c>
      <c r="T851">
        <f>IF('Flight Input'!$AZ851,S851*'Analysis raw'!$B$13+'Analysis raw'!$B$14,0)</f>
        <v>0.31266411200457955</v>
      </c>
      <c r="U851">
        <f>T851-'Flight Input'!$AE851</f>
        <v>3.9664112004579533E-2</v>
      </c>
      <c r="W851">
        <f>IF('Flight Input'!$AZ851,W850+K851*'Flight Input'!$AQ851,0)</f>
        <v>0.13868570949435816</v>
      </c>
      <c r="X851">
        <f>IF('Flight Input'!$AZ851,X850+W851*'Flight Input'!$AQ851,0)</f>
        <v>-0.39394519998959188</v>
      </c>
      <c r="Y851">
        <f>IF('Flight Input'!$AZ851,X851*'Analysis raw'!$B$19+'Analysis raw'!$B$20,0)</f>
        <v>0.31266411200457955</v>
      </c>
      <c r="Z851">
        <f>Y851-'Flight Input'!$AE851</f>
        <v>3.9664112004579533E-2</v>
      </c>
      <c r="AB851">
        <f>IF('Flight Input'!$AZ851,INTEGRAL2(E851,$B851,AB850,'Analysis raw'!$B$24),0)</f>
        <v>3.9241241168322817E-2</v>
      </c>
      <c r="AC851">
        <f>IF('Flight Input'!$AZ851,INTEGRAL2(AB851,$B851,AC850,'Analysis raw'!$B$25),0)</f>
        <v>-0.87640352414471356</v>
      </c>
      <c r="AD851">
        <f>IF('Flight Input'!$AZ851,AC851*'Analysis raw'!$B$26+'Analysis raw'!$B$27,0)</f>
        <v>0.28038244937632595</v>
      </c>
      <c r="AE851">
        <f>AD851-'Flight Input'!$AE851</f>
        <v>7.382449376325928E-3</v>
      </c>
    </row>
    <row r="852" spans="1:31" x14ac:dyDescent="0.3">
      <c r="A852">
        <v>850</v>
      </c>
      <c r="B852">
        <f>'Flight Input'!T852</f>
        <v>18.189189999946393</v>
      </c>
      <c r="C852">
        <f>'Flight Input'!X852</f>
        <v>9.9304641664000002</v>
      </c>
      <c r="E852">
        <f>C852-'Analysis raw'!$B$2</f>
        <v>8.1672547465704071E-2</v>
      </c>
      <c r="F852">
        <f>IF('Flight Input'!$AS852,F851+E852*'Flight Input'!$AQ852,0)</f>
        <v>0.16076801741919311</v>
      </c>
      <c r="G852">
        <f>IF('Flight Input'!$AZ852,G851+F852*'Flight Input'!$AQ852,0)</f>
        <v>-0.28850625443215772</v>
      </c>
      <c r="I852">
        <f>C852-'Analysis raw'!$B$3</f>
        <v>7.2327085920623091E-2</v>
      </c>
      <c r="J852">
        <f>MEDIAN2(E852,'Analysis raw'!$B$12,2)</f>
        <v>8.1672547465704071E-2</v>
      </c>
      <c r="K852">
        <f>AVERAGE2(E852,'Analysis raw'!$B$18,2)</f>
        <v>8.1672547465704071E-2</v>
      </c>
      <c r="M852">
        <f>IF('Flight Input'!$AZ852,M851+E852*'Flight Input'!$AQ852,0)</f>
        <v>0.15015710882068811</v>
      </c>
      <c r="N852">
        <f>IF('Flight Input'!$AZ852,N851+M852*'Flight Input'!$AQ852,0)</f>
        <v>-0.3728547331140164</v>
      </c>
      <c r="O852">
        <f>IF('Flight Input'!$AZ852,N852*'Analysis raw'!$B$4+'Analysis raw'!$B$5,0)</f>
        <v>0.32194391742983275</v>
      </c>
      <c r="P852">
        <f>O852-'Flight Input'!$AE852</f>
        <v>4.8943917429832728E-2</v>
      </c>
      <c r="R852">
        <f>IF('Flight Input'!$AZ852,R851+J852*'Flight Input'!$AQ852,0)</f>
        <v>0.15015710882068811</v>
      </c>
      <c r="S852">
        <f>IF('Flight Input'!$AZ852,S851+R852*'Flight Input'!$AQ852,0)</f>
        <v>-0.3728547331140164</v>
      </c>
      <c r="T852">
        <f>IF('Flight Input'!$AZ852,S852*'Analysis raw'!$B$13+'Analysis raw'!$B$14,0)</f>
        <v>0.32194391742983275</v>
      </c>
      <c r="U852">
        <f>T852-'Flight Input'!$AE852</f>
        <v>4.8943917429832728E-2</v>
      </c>
      <c r="W852">
        <f>IF('Flight Input'!$AZ852,W851+K852*'Flight Input'!$AQ852,0)</f>
        <v>0.15015710882068811</v>
      </c>
      <c r="X852">
        <f>IF('Flight Input'!$AZ852,X851+W852*'Flight Input'!$AQ852,0)</f>
        <v>-0.3728547331140164</v>
      </c>
      <c r="Y852">
        <f>IF('Flight Input'!$AZ852,X852*'Analysis raw'!$B$19+'Analysis raw'!$B$20,0)</f>
        <v>0.32194391742983275</v>
      </c>
      <c r="Z852">
        <f>Y852-'Flight Input'!$AE852</f>
        <v>4.8943917429832728E-2</v>
      </c>
      <c r="AB852">
        <f>IF('Flight Input'!$AZ852,INTEGRAL2(E852,$B852,AB851,'Analysis raw'!$B$24),0)</f>
        <v>5.0534892856563152E-2</v>
      </c>
      <c r="AC852">
        <f>IF('Flight Input'!$AZ852,INTEGRAL2(AB852,$B852,AC851,'Analysis raw'!$B$25),0)</f>
        <v>-0.86930559523396955</v>
      </c>
      <c r="AD852">
        <f>IF('Flight Input'!$AZ852,AC852*'Analysis raw'!$B$26+'Analysis raw'!$B$27,0)</f>
        <v>0.28350553809705331</v>
      </c>
      <c r="AE852">
        <f>AD852-'Flight Input'!$AE852</f>
        <v>1.0505538097053291E-2</v>
      </c>
    </row>
    <row r="853" spans="1:31" x14ac:dyDescent="0.3">
      <c r="A853">
        <v>851</v>
      </c>
      <c r="B853">
        <f>'Flight Input'!T853</f>
        <v>18.248314999975264</v>
      </c>
      <c r="C853">
        <f>'Flight Input'!X853</f>
        <v>9.9511454421999996</v>
      </c>
      <c r="E853">
        <f>C853-'Analysis raw'!$B$2</f>
        <v>0.10235382326570353</v>
      </c>
      <c r="F853">
        <f>IF('Flight Input'!$AS853,F852+E853*'Flight Input'!$AQ853,0)</f>
        <v>0.16681968722273288</v>
      </c>
      <c r="G853">
        <f>IF('Flight Input'!$AZ853,G852+F853*'Flight Input'!$AQ853,0)</f>
        <v>-0.27864304042029736</v>
      </c>
      <c r="I853">
        <f>C853-'Analysis raw'!$B$3</f>
        <v>9.3008361720622545E-2</v>
      </c>
      <c r="J853">
        <f>MEDIAN2(E853,'Analysis raw'!$B$12,2)</f>
        <v>0.10235382326570353</v>
      </c>
      <c r="K853">
        <f>AVERAGE2(E853,'Analysis raw'!$B$18,2)</f>
        <v>0.10235382326570353</v>
      </c>
      <c r="M853">
        <f>IF('Flight Input'!$AZ853,M852+E853*'Flight Input'!$AQ853,0)</f>
        <v>0.15620877862422788</v>
      </c>
      <c r="N853">
        <f>IF('Flight Input'!$AZ853,N852+M853*'Flight Input'!$AQ853,0)</f>
        <v>-0.36361888907334905</v>
      </c>
      <c r="O853">
        <f>IF('Flight Input'!$AZ853,N853*'Analysis raw'!$B$4+'Analysis raw'!$B$5,0)</f>
        <v>0.3260076888077264</v>
      </c>
      <c r="P853">
        <f>O853-'Flight Input'!$AE853</f>
        <v>5.3007688807726383E-2</v>
      </c>
      <c r="R853">
        <f>IF('Flight Input'!$AZ853,R852+J853*'Flight Input'!$AQ853,0)</f>
        <v>0.15620877862422788</v>
      </c>
      <c r="S853">
        <f>IF('Flight Input'!$AZ853,S852+R853*'Flight Input'!$AQ853,0)</f>
        <v>-0.36361888907334905</v>
      </c>
      <c r="T853">
        <f>IF('Flight Input'!$AZ853,S853*'Analysis raw'!$B$13+'Analysis raw'!$B$14,0)</f>
        <v>0.3260076888077264</v>
      </c>
      <c r="U853">
        <f>T853-'Flight Input'!$AE853</f>
        <v>5.3007688807726383E-2</v>
      </c>
      <c r="W853">
        <f>IF('Flight Input'!$AZ853,W852+K853*'Flight Input'!$AQ853,0)</f>
        <v>0.15620877862422788</v>
      </c>
      <c r="X853">
        <f>IF('Flight Input'!$AZ853,X852+W853*'Flight Input'!$AQ853,0)</f>
        <v>-0.36361888907334905</v>
      </c>
      <c r="Y853">
        <f>IF('Flight Input'!$AZ853,X853*'Analysis raw'!$B$19+'Analysis raw'!$B$20,0)</f>
        <v>0.3260076888077264</v>
      </c>
      <c r="Z853">
        <f>Y853-'Flight Input'!$AE853</f>
        <v>5.3007688807726383E-2</v>
      </c>
      <c r="AB853">
        <f>IF('Flight Input'!$AZ853,INTEGRAL2(E853,$B853,AB852,'Analysis raw'!$B$24),0)</f>
        <v>5.636689515572986E-2</v>
      </c>
      <c r="AC853">
        <f>IF('Flight Input'!$AZ853,INTEGRAL2(AB853,$B853,AC852,'Analysis raw'!$B$25),0)</f>
        <v>-0.86597290255625969</v>
      </c>
      <c r="AD853">
        <f>IF('Flight Input'!$AZ853,AC853*'Analysis raw'!$B$26+'Analysis raw'!$B$27,0)</f>
        <v>0.28497192287524564</v>
      </c>
      <c r="AE853">
        <f>AD853-'Flight Input'!$AE853</f>
        <v>1.1971922875245622E-2</v>
      </c>
    </row>
    <row r="854" spans="1:31" x14ac:dyDescent="0.3">
      <c r="A854">
        <v>852</v>
      </c>
      <c r="B854">
        <f>'Flight Input'!T854</f>
        <v>18.273756999988109</v>
      </c>
      <c r="C854">
        <f>'Flight Input'!X854</f>
        <v>9.9050072712000006</v>
      </c>
      <c r="E854">
        <f>C854-'Analysis raw'!$B$2</f>
        <v>5.6215652265704463E-2</v>
      </c>
      <c r="F854">
        <f>IF('Flight Input'!$AS854,F853+E854*'Flight Input'!$AQ854,0)</f>
        <v>0.16824992584839901</v>
      </c>
      <c r="G854">
        <f>IF('Flight Input'!$AZ854,G853+F854*'Flight Input'!$AQ854,0)</f>
        <v>-0.27436242580470127</v>
      </c>
      <c r="I854">
        <f>C854-'Analysis raw'!$B$3</f>
        <v>4.6870190720623484E-2</v>
      </c>
      <c r="J854">
        <f>MEDIAN2(E854,'Analysis raw'!$B$12,2)</f>
        <v>5.6215652265704463E-2</v>
      </c>
      <c r="K854">
        <f>AVERAGE2(E854,'Analysis raw'!$B$18,2)</f>
        <v>5.6215652265704463E-2</v>
      </c>
      <c r="M854">
        <f>IF('Flight Input'!$AZ854,M853+E854*'Flight Input'!$AQ854,0)</f>
        <v>0.15763901724989401</v>
      </c>
      <c r="N854">
        <f>IF('Flight Input'!$AZ854,N853+M854*'Flight Input'!$AQ854,0)</f>
        <v>-0.3596082371944524</v>
      </c>
      <c r="O854">
        <f>IF('Flight Input'!$AZ854,N854*'Analysis raw'!$B$4+'Analysis raw'!$B$5,0)</f>
        <v>0.32777237563444095</v>
      </c>
      <c r="P854">
        <f>O854-'Flight Input'!$AE854</f>
        <v>5.4772375634440928E-2</v>
      </c>
      <c r="R854">
        <f>IF('Flight Input'!$AZ854,R853+J854*'Flight Input'!$AQ854,0)</f>
        <v>0.15763901724989401</v>
      </c>
      <c r="S854">
        <f>IF('Flight Input'!$AZ854,S853+R854*'Flight Input'!$AQ854,0)</f>
        <v>-0.3596082371944524</v>
      </c>
      <c r="T854">
        <f>IF('Flight Input'!$AZ854,S854*'Analysis raw'!$B$13+'Analysis raw'!$B$14,0)</f>
        <v>0.32777237563444095</v>
      </c>
      <c r="U854">
        <f>T854-'Flight Input'!$AE854</f>
        <v>5.4772375634440928E-2</v>
      </c>
      <c r="W854">
        <f>IF('Flight Input'!$AZ854,W853+K854*'Flight Input'!$AQ854,0)</f>
        <v>0.15763901724989401</v>
      </c>
      <c r="X854">
        <f>IF('Flight Input'!$AZ854,X853+W854*'Flight Input'!$AQ854,0)</f>
        <v>-0.3596082371944524</v>
      </c>
      <c r="Y854">
        <f>IF('Flight Input'!$AZ854,X854*'Analysis raw'!$B$19+'Analysis raw'!$B$20,0)</f>
        <v>0.32777237563444095</v>
      </c>
      <c r="Z854">
        <f>Y854-'Flight Input'!$AE854</f>
        <v>5.4772375634440928E-2</v>
      </c>
      <c r="AB854">
        <f>IF('Flight Input'!$AZ854,INTEGRAL2(E854,$B854,AB853,'Analysis raw'!$B$24),0)</f>
        <v>5.8935989664320725E-2</v>
      </c>
      <c r="AC854">
        <f>IF('Flight Input'!$AZ854,INTEGRAL2(AB854,$B854,AC853,'Analysis raw'!$B$25),0)</f>
        <v>-0.86447345310646306</v>
      </c>
      <c r="AD854">
        <f>IF('Flight Input'!$AZ854,AC854*'Analysis raw'!$B$26+'Analysis raw'!$B$27,0)</f>
        <v>0.28563168063315619</v>
      </c>
      <c r="AE854">
        <f>AD854-'Flight Input'!$AE854</f>
        <v>1.2631680633156173E-2</v>
      </c>
    </row>
    <row r="855" spans="1:31" x14ac:dyDescent="0.3">
      <c r="A855">
        <v>853</v>
      </c>
      <c r="B855">
        <f>'Flight Input'!T855</f>
        <v>18.290812000050209</v>
      </c>
      <c r="C855">
        <f>'Flight Input'!X855</f>
        <v>9.9484683496000006</v>
      </c>
      <c r="E855">
        <f>C855-'Analysis raw'!$B$2</f>
        <v>9.9676730665704483E-2</v>
      </c>
      <c r="F855">
        <f>IF('Flight Input'!$AS855,F854+E855*'Flight Input'!$AQ855,0)</f>
        <v>0.16994991249609259</v>
      </c>
      <c r="G855">
        <f>IF('Flight Input'!$AZ855,G854+F855*'Flight Input'!$AQ855,0)</f>
        <v>-0.27146393003652641</v>
      </c>
      <c r="I855">
        <f>C855-'Analysis raw'!$B$3</f>
        <v>9.0331269120623503E-2</v>
      </c>
      <c r="J855">
        <f>MEDIAN2(E855,'Analysis raw'!$B$12,2)</f>
        <v>9.9676730665704483E-2</v>
      </c>
      <c r="K855">
        <f>AVERAGE2(E855,'Analysis raw'!$B$18,2)</f>
        <v>9.9676730665704483E-2</v>
      </c>
      <c r="M855">
        <f>IF('Flight Input'!$AZ855,M854+E855*'Flight Input'!$AQ855,0)</f>
        <v>0.15933900389758759</v>
      </c>
      <c r="N855">
        <f>IF('Flight Input'!$AZ855,N854+M855*'Flight Input'!$AQ855,0)</f>
        <v>-0.35689071047308402</v>
      </c>
      <c r="O855">
        <f>IF('Flight Input'!$AZ855,N855*'Analysis raw'!$B$4+'Analysis raw'!$B$5,0)</f>
        <v>0.32896808739184302</v>
      </c>
      <c r="P855">
        <f>O855-'Flight Input'!$AE855</f>
        <v>5.5968087391843002E-2</v>
      </c>
      <c r="R855">
        <f>IF('Flight Input'!$AZ855,R854+J855*'Flight Input'!$AQ855,0)</f>
        <v>0.15933900389758759</v>
      </c>
      <c r="S855">
        <f>IF('Flight Input'!$AZ855,S854+R855*'Flight Input'!$AQ855,0)</f>
        <v>-0.35689071047308402</v>
      </c>
      <c r="T855">
        <f>IF('Flight Input'!$AZ855,S855*'Analysis raw'!$B$13+'Analysis raw'!$B$14,0)</f>
        <v>0.32896808739184302</v>
      </c>
      <c r="U855">
        <f>T855-'Flight Input'!$AE855</f>
        <v>5.5968087391843002E-2</v>
      </c>
      <c r="W855">
        <f>IF('Flight Input'!$AZ855,W854+K855*'Flight Input'!$AQ855,0)</f>
        <v>0.15933900389758759</v>
      </c>
      <c r="X855">
        <f>IF('Flight Input'!$AZ855,X854+W855*'Flight Input'!$AQ855,0)</f>
        <v>-0.35689071047308402</v>
      </c>
      <c r="Y855">
        <f>IF('Flight Input'!$AZ855,X855*'Analysis raw'!$B$19+'Analysis raw'!$B$20,0)</f>
        <v>0.32896808739184302</v>
      </c>
      <c r="Z855">
        <f>Y855-'Flight Input'!$AE855</f>
        <v>5.5968087391843002E-2</v>
      </c>
      <c r="AB855">
        <f>IF('Flight Input'!$AZ855,INTEGRAL2(E855,$B855,AB854,'Analysis raw'!$B$24),0)</f>
        <v>5.9035650475847842E-2</v>
      </c>
      <c r="AC855">
        <f>IF('Flight Input'!$AZ855,INTEGRAL2(AB855,$B855,AC854,'Analysis raw'!$B$25),0)</f>
        <v>-0.86346660008393128</v>
      </c>
      <c r="AD855">
        <f>IF('Flight Input'!$AZ855,AC855*'Analysis raw'!$B$26+'Analysis raw'!$B$27,0)</f>
        <v>0.28607469596307017</v>
      </c>
      <c r="AE855">
        <f>AD855-'Flight Input'!$AE855</f>
        <v>1.3074695963070149E-2</v>
      </c>
    </row>
    <row r="856" spans="1:31" x14ac:dyDescent="0.3">
      <c r="A856">
        <v>854</v>
      </c>
      <c r="B856">
        <f>'Flight Input'!T856</f>
        <v>18.319213000009768</v>
      </c>
      <c r="C856">
        <f>'Flight Input'!X856</f>
        <v>9.7910396148000007</v>
      </c>
      <c r="E856">
        <f>C856-'Analysis raw'!$B$2</f>
        <v>-5.7752004134295376E-2</v>
      </c>
      <c r="F856">
        <f>IF('Flight Input'!$AS856,F855+E856*'Flight Input'!$AQ856,0)</f>
        <v>0.16830969782901006</v>
      </c>
      <c r="G856">
        <f>IF('Flight Input'!$AZ856,G855+F856*'Flight Input'!$AQ856,0)</f>
        <v>-0.26668376631529145</v>
      </c>
      <c r="I856">
        <f>C856-'Analysis raw'!$B$3</f>
        <v>-6.7097465679376356E-2</v>
      </c>
      <c r="J856">
        <f>MEDIAN2(E856,'Analysis raw'!$B$12,2)</f>
        <v>-5.7752004134295376E-2</v>
      </c>
      <c r="K856">
        <f>AVERAGE2(E856,'Analysis raw'!$B$18,2)</f>
        <v>-5.7752004134295376E-2</v>
      </c>
      <c r="M856">
        <f>IF('Flight Input'!$AZ856,M855+E856*'Flight Input'!$AQ856,0)</f>
        <v>0.15769878923050507</v>
      </c>
      <c r="N856">
        <f>IF('Flight Input'!$AZ856,N855+M856*'Flight Input'!$AQ856,0)</f>
        <v>-0.35241190716652604</v>
      </c>
      <c r="O856">
        <f>IF('Flight Input'!$AZ856,N856*'Analysis raw'!$B$4+'Analysis raw'!$B$5,0)</f>
        <v>0.33093876084672852</v>
      </c>
      <c r="P856">
        <f>O856-'Flight Input'!$AE856</f>
        <v>5.7938760846728499E-2</v>
      </c>
      <c r="R856">
        <f>IF('Flight Input'!$AZ856,R855+J856*'Flight Input'!$AQ856,0)</f>
        <v>0.15769878923050507</v>
      </c>
      <c r="S856">
        <f>IF('Flight Input'!$AZ856,S855+R856*'Flight Input'!$AQ856,0)</f>
        <v>-0.35241190716652604</v>
      </c>
      <c r="T856">
        <f>IF('Flight Input'!$AZ856,S856*'Analysis raw'!$B$13+'Analysis raw'!$B$14,0)</f>
        <v>0.33093876084672852</v>
      </c>
      <c r="U856">
        <f>T856-'Flight Input'!$AE856</f>
        <v>5.7938760846728499E-2</v>
      </c>
      <c r="W856">
        <f>IF('Flight Input'!$AZ856,W855+K856*'Flight Input'!$AQ856,0)</f>
        <v>0.15769878923050507</v>
      </c>
      <c r="X856">
        <f>IF('Flight Input'!$AZ856,X855+W856*'Flight Input'!$AQ856,0)</f>
        <v>-0.35241190716652604</v>
      </c>
      <c r="Y856">
        <f>IF('Flight Input'!$AZ856,X856*'Analysis raw'!$B$19+'Analysis raw'!$B$20,0)</f>
        <v>0.33093876084672852</v>
      </c>
      <c r="Z856">
        <f>Y856-'Flight Input'!$AE856</f>
        <v>5.7938760846728499E-2</v>
      </c>
      <c r="AB856">
        <f>IF('Flight Input'!$AZ856,INTEGRAL2(E856,$B856,AB855,'Analysis raw'!$B$24),0)</f>
        <v>6.0876483856199544E-2</v>
      </c>
      <c r="AC856">
        <f>IF('Flight Input'!$AZ856,INTEGRAL2(AB856,$B856,AC855,'Analysis raw'!$B$25),0)</f>
        <v>-0.86173764706839329</v>
      </c>
      <c r="AD856">
        <f>IF('Flight Input'!$AZ856,AC856*'Analysis raw'!$B$26+'Analysis raw'!$B$27,0)</f>
        <v>0.2868354352899069</v>
      </c>
      <c r="AE856">
        <f>AD856-'Flight Input'!$AE856</f>
        <v>1.3835435289906883E-2</v>
      </c>
    </row>
    <row r="857" spans="1:31" x14ac:dyDescent="0.3">
      <c r="A857">
        <v>855</v>
      </c>
      <c r="B857">
        <f>'Flight Input'!T857</f>
        <v>18.325282000005245</v>
      </c>
      <c r="C857">
        <f>'Flight Input'!X857</f>
        <v>9.7388902432000002</v>
      </c>
      <c r="E857">
        <f>C857-'Analysis raw'!$B$2</f>
        <v>-0.10990137573429593</v>
      </c>
      <c r="F857">
        <f>IF('Flight Input'!$AS857,F856+E857*'Flight Input'!$AQ857,0)</f>
        <v>0.16764270638017564</v>
      </c>
      <c r="G857">
        <f>IF('Flight Input'!$AZ857,G856+F857*'Flight Input'!$AQ857,0)</f>
        <v>-0.26566634273102835</v>
      </c>
      <c r="I857">
        <f>C857-'Analysis raw'!$B$3</f>
        <v>-0.1192468372793769</v>
      </c>
      <c r="J857">
        <f>MEDIAN2(E857,'Analysis raw'!$B$12,2)</f>
        <v>-0.10990137573429593</v>
      </c>
      <c r="K857">
        <f>AVERAGE2(E857,'Analysis raw'!$B$18,2)</f>
        <v>-0.10990137573429593</v>
      </c>
      <c r="M857">
        <f>IF('Flight Input'!$AZ857,M856+E857*'Flight Input'!$AQ857,0)</f>
        <v>0.15703179778167065</v>
      </c>
      <c r="N857">
        <f>IF('Flight Input'!$AZ857,N856+M857*'Flight Input'!$AQ857,0)</f>
        <v>-0.35145888118649926</v>
      </c>
      <c r="O857">
        <f>IF('Flight Input'!$AZ857,N857*'Analysis raw'!$B$4+'Analysis raw'!$B$5,0)</f>
        <v>0.33135809227794033</v>
      </c>
      <c r="P857">
        <f>O857-'Flight Input'!$AE857</f>
        <v>5.7358092277940309E-2</v>
      </c>
      <c r="R857">
        <f>IF('Flight Input'!$AZ857,R856+J857*'Flight Input'!$AQ857,0)</f>
        <v>0.15703179778167065</v>
      </c>
      <c r="S857">
        <f>IF('Flight Input'!$AZ857,S856+R857*'Flight Input'!$AQ857,0)</f>
        <v>-0.35145888118649926</v>
      </c>
      <c r="T857">
        <f>IF('Flight Input'!$AZ857,S857*'Analysis raw'!$B$13+'Analysis raw'!$B$14,0)</f>
        <v>0.33135809227794033</v>
      </c>
      <c r="U857">
        <f>T857-'Flight Input'!$AE857</f>
        <v>5.7358092277940309E-2</v>
      </c>
      <c r="W857">
        <f>IF('Flight Input'!$AZ857,W856+K857*'Flight Input'!$AQ857,0)</f>
        <v>0.15703179778167065</v>
      </c>
      <c r="X857">
        <f>IF('Flight Input'!$AZ857,X856+W857*'Flight Input'!$AQ857,0)</f>
        <v>-0.35145888118649926</v>
      </c>
      <c r="Y857">
        <f>IF('Flight Input'!$AZ857,X857*'Analysis raw'!$B$19+'Analysis raw'!$B$20,0)</f>
        <v>0.33135809227794033</v>
      </c>
      <c r="Z857">
        <f>Y857-'Flight Input'!$AE857</f>
        <v>5.7358092277940309E-2</v>
      </c>
      <c r="AB857">
        <f>IF('Flight Input'!$AZ857,INTEGRAL2(E857,$B857,AB856,'Analysis raw'!$B$24),0)</f>
        <v>6.5605736498517683E-2</v>
      </c>
      <c r="AC857">
        <f>IF('Flight Input'!$AZ857,INTEGRAL2(AB857,$B857,AC856,'Analysis raw'!$B$25),0)</f>
        <v>-0.86133948585388054</v>
      </c>
      <c r="AD857">
        <f>IF('Flight Input'!$AZ857,AC857*'Analysis raw'!$B$26+'Analysis raw'!$B$27,0)</f>
        <v>0.28701062622429246</v>
      </c>
      <c r="AE857">
        <f>AD857-'Flight Input'!$AE857</f>
        <v>1.3010626224292443E-2</v>
      </c>
    </row>
    <row r="858" spans="1:31" x14ac:dyDescent="0.3">
      <c r="A858">
        <v>856</v>
      </c>
      <c r="B858">
        <f>'Flight Input'!T858</f>
        <v>18.399959999951534</v>
      </c>
      <c r="C858">
        <f>'Flight Input'!X858</f>
        <v>9.5432467469999995</v>
      </c>
      <c r="E858">
        <f>C858-'Analysis raw'!$B$2</f>
        <v>-0.30554487193429658</v>
      </c>
      <c r="F858">
        <f>IF('Flight Input'!$AS858,F857+E858*'Flight Input'!$AQ858,0)</f>
        <v>0.14482522645027743</v>
      </c>
      <c r="G858">
        <f>IF('Flight Input'!$AZ858,G857+F858*'Flight Input'!$AQ858,0)</f>
        <v>-0.25485108447795329</v>
      </c>
      <c r="I858">
        <f>C858-'Analysis raw'!$B$3</f>
        <v>-0.31489033347937756</v>
      </c>
      <c r="J858">
        <f>MEDIAN2(E858,'Analysis raw'!$B$12,2)</f>
        <v>-0.30554487193429658</v>
      </c>
      <c r="K858">
        <f>AVERAGE2(E858,'Analysis raw'!$B$18,2)</f>
        <v>-0.30554487193429658</v>
      </c>
      <c r="M858">
        <f>IF('Flight Input'!$AZ858,M857+E858*'Flight Input'!$AQ858,0)</f>
        <v>0.13421431785177243</v>
      </c>
      <c r="N858">
        <f>IF('Flight Input'!$AZ858,N857+M858*'Flight Input'!$AQ858,0)</f>
        <v>-0.3414360243651734</v>
      </c>
      <c r="O858">
        <f>IF('Flight Input'!$AZ858,N858*'Analysis raw'!$B$4+'Analysis raw'!$B$5,0)</f>
        <v>0.33576814927932369</v>
      </c>
      <c r="P858">
        <f>O858-'Flight Input'!$AE858</f>
        <v>6.176814927932367E-2</v>
      </c>
      <c r="R858">
        <f>IF('Flight Input'!$AZ858,R857+J858*'Flight Input'!$AQ858,0)</f>
        <v>0.13421431785177243</v>
      </c>
      <c r="S858">
        <f>IF('Flight Input'!$AZ858,S857+R858*'Flight Input'!$AQ858,0)</f>
        <v>-0.3414360243651734</v>
      </c>
      <c r="T858">
        <f>IF('Flight Input'!$AZ858,S858*'Analysis raw'!$B$13+'Analysis raw'!$B$14,0)</f>
        <v>0.33576814927932369</v>
      </c>
      <c r="U858">
        <f>T858-'Flight Input'!$AE858</f>
        <v>6.176814927932367E-2</v>
      </c>
      <c r="W858">
        <f>IF('Flight Input'!$AZ858,W857+K858*'Flight Input'!$AQ858,0)</f>
        <v>0.13421431785177243</v>
      </c>
      <c r="X858">
        <f>IF('Flight Input'!$AZ858,X857+W858*'Flight Input'!$AQ858,0)</f>
        <v>-0.3414360243651734</v>
      </c>
      <c r="Y858">
        <f>IF('Flight Input'!$AZ858,X858*'Analysis raw'!$B$19+'Analysis raw'!$B$20,0)</f>
        <v>0.33576814927932369</v>
      </c>
      <c r="Z858">
        <f>Y858-'Flight Input'!$AE858</f>
        <v>6.176814927932367E-2</v>
      </c>
      <c r="AB858">
        <f>IF('Flight Input'!$AZ858,INTEGRAL2(E858,$B858,AB857,'Analysis raw'!$B$24),0)</f>
        <v>4.4433508392476152E-2</v>
      </c>
      <c r="AC858">
        <f>IF('Flight Input'!$AZ858,INTEGRAL2(AB858,$B858,AC857,'Analysis raw'!$B$25),0)</f>
        <v>-0.8580212803165338</v>
      </c>
      <c r="AD858">
        <f>IF('Flight Input'!$AZ858,AC858*'Analysis raw'!$B$26+'Analysis raw'!$B$27,0)</f>
        <v>0.28847063666072503</v>
      </c>
      <c r="AE858">
        <f>AD858-'Flight Input'!$AE858</f>
        <v>1.4470636660725011E-2</v>
      </c>
    </row>
    <row r="859" spans="1:31" x14ac:dyDescent="0.3">
      <c r="A859">
        <v>857</v>
      </c>
      <c r="B859">
        <f>'Flight Input'!T859</f>
        <v>18.460544000030495</v>
      </c>
      <c r="C859">
        <f>'Flight Input'!X859</f>
        <v>9.6348758798000009</v>
      </c>
      <c r="E859">
        <f>C859-'Analysis raw'!$B$2</f>
        <v>-0.21391573913429518</v>
      </c>
      <c r="F859">
        <f>IF('Flight Input'!$AS859,F858+E859*'Flight Input'!$AQ859,0)</f>
        <v>0.13186535529367424</v>
      </c>
      <c r="G859">
        <f>IF('Flight Input'!$AZ859,G858+F859*'Flight Input'!$AQ859,0)</f>
        <v>-0.24686215378242907</v>
      </c>
      <c r="I859">
        <f>C859-'Analysis raw'!$B$3</f>
        <v>-0.22326120067937616</v>
      </c>
      <c r="J859">
        <f>MEDIAN2(E859,'Analysis raw'!$B$12,2)</f>
        <v>-0.21391573913429518</v>
      </c>
      <c r="K859">
        <f>AVERAGE2(E859,'Analysis raw'!$B$18,2)</f>
        <v>-0.21391573913429518</v>
      </c>
      <c r="M859">
        <f>IF('Flight Input'!$AZ859,M858+E859*'Flight Input'!$AQ859,0)</f>
        <v>0.12125444669516924</v>
      </c>
      <c r="N859">
        <f>IF('Flight Input'!$AZ859,N858+M859*'Flight Input'!$AQ859,0)</f>
        <v>-0.33408994495701888</v>
      </c>
      <c r="O859">
        <f>IF('Flight Input'!$AZ859,N859*'Analysis raw'!$B$4+'Analysis raw'!$B$5,0)</f>
        <v>0.33900042421891169</v>
      </c>
      <c r="P859">
        <f>O859-'Flight Input'!$AE859</f>
        <v>6.4000424218911667E-2</v>
      </c>
      <c r="R859">
        <f>IF('Flight Input'!$AZ859,R858+J859*'Flight Input'!$AQ859,0)</f>
        <v>0.12125444669516924</v>
      </c>
      <c r="S859">
        <f>IF('Flight Input'!$AZ859,S858+R859*'Flight Input'!$AQ859,0)</f>
        <v>-0.33408994495701888</v>
      </c>
      <c r="T859">
        <f>IF('Flight Input'!$AZ859,S859*'Analysis raw'!$B$13+'Analysis raw'!$B$14,0)</f>
        <v>0.33900042421891169</v>
      </c>
      <c r="U859">
        <f>T859-'Flight Input'!$AE859</f>
        <v>6.4000424218911667E-2</v>
      </c>
      <c r="W859">
        <f>IF('Flight Input'!$AZ859,W858+K859*'Flight Input'!$AQ859,0)</f>
        <v>0.12125444669516924</v>
      </c>
      <c r="X859">
        <f>IF('Flight Input'!$AZ859,X858+W859*'Flight Input'!$AQ859,0)</f>
        <v>-0.33408994495701888</v>
      </c>
      <c r="Y859">
        <f>IF('Flight Input'!$AZ859,X859*'Analysis raw'!$B$19+'Analysis raw'!$B$20,0)</f>
        <v>0.33900042421891169</v>
      </c>
      <c r="Z859">
        <f>Y859-'Flight Input'!$AE859</f>
        <v>6.4000424218911667E-2</v>
      </c>
      <c r="AB859">
        <f>IF('Flight Input'!$AZ859,INTEGRAL2(E859,$B859,AB858,'Analysis raw'!$B$24),0)</f>
        <v>3.0523830433360696E-2</v>
      </c>
      <c r="AC859">
        <f>IF('Flight Input'!$AZ859,INTEGRAL2(AB859,$B859,AC858,'Analysis raw'!$B$25),0)</f>
        <v>-0.85617202457114883</v>
      </c>
      <c r="AD859">
        <f>IF('Flight Input'!$AZ859,AC859*'Analysis raw'!$B$26+'Analysis raw'!$B$27,0)</f>
        <v>0.28928430918869447</v>
      </c>
      <c r="AE859">
        <f>AD859-'Flight Input'!$AE859</f>
        <v>1.4284309188694444E-2</v>
      </c>
    </row>
    <row r="860" spans="1:31" x14ac:dyDescent="0.3">
      <c r="A860">
        <v>858</v>
      </c>
      <c r="B860">
        <f>'Flight Input'!T860</f>
        <v>18.468537000007927</v>
      </c>
      <c r="C860">
        <f>'Flight Input'!X860</f>
        <v>9.6411714602000007</v>
      </c>
      <c r="E860">
        <f>C860-'Analysis raw'!$B$2</f>
        <v>-0.2076201587342954</v>
      </c>
      <c r="F860">
        <f>IF('Flight Input'!$AS860,F859+E860*'Flight Input'!$AQ860,0)</f>
        <v>0.13020584736959656</v>
      </c>
      <c r="G860">
        <f>IF('Flight Input'!$AZ860,G859+F860*'Flight Input'!$AQ860,0)</f>
        <v>-0.24582141844734234</v>
      </c>
      <c r="I860">
        <f>C860-'Analysis raw'!$B$3</f>
        <v>-0.21696562027937638</v>
      </c>
      <c r="J860">
        <f>MEDIAN2(E860,'Analysis raw'!$B$12,2)</f>
        <v>-0.2076201587342954</v>
      </c>
      <c r="K860">
        <f>AVERAGE2(E860,'Analysis raw'!$B$18,2)</f>
        <v>-0.2076201587342954</v>
      </c>
      <c r="M860">
        <f>IF('Flight Input'!$AZ860,M859+E860*'Flight Input'!$AQ860,0)</f>
        <v>0.11959493877109155</v>
      </c>
      <c r="N860">
        <f>IF('Flight Input'!$AZ860,N859+M860*'Flight Input'!$AQ860,0)</f>
        <v>-0.33313402261412056</v>
      </c>
      <c r="O860">
        <f>IF('Flight Input'!$AZ860,N860*'Analysis raw'!$B$4+'Analysis raw'!$B$5,0)</f>
        <v>0.33942103004978696</v>
      </c>
      <c r="P860">
        <f>O860-'Flight Input'!$AE860</f>
        <v>6.4421030049786943E-2</v>
      </c>
      <c r="R860">
        <f>IF('Flight Input'!$AZ860,R859+J860*'Flight Input'!$AQ860,0)</f>
        <v>0.11959493877109155</v>
      </c>
      <c r="S860">
        <f>IF('Flight Input'!$AZ860,S859+R860*'Flight Input'!$AQ860,0)</f>
        <v>-0.33313402261412056</v>
      </c>
      <c r="T860">
        <f>IF('Flight Input'!$AZ860,S860*'Analysis raw'!$B$13+'Analysis raw'!$B$14,0)</f>
        <v>0.33942103004978696</v>
      </c>
      <c r="U860">
        <f>T860-'Flight Input'!$AE860</f>
        <v>6.4421030049786943E-2</v>
      </c>
      <c r="W860">
        <f>IF('Flight Input'!$AZ860,W859+K860*'Flight Input'!$AQ860,0)</f>
        <v>0.11959493877109155</v>
      </c>
      <c r="X860">
        <f>IF('Flight Input'!$AZ860,X859+W860*'Flight Input'!$AQ860,0)</f>
        <v>-0.33313402261412056</v>
      </c>
      <c r="Y860">
        <f>IF('Flight Input'!$AZ860,X860*'Analysis raw'!$B$19+'Analysis raw'!$B$20,0)</f>
        <v>0.33942103004978696</v>
      </c>
      <c r="Z860">
        <f>Y860-'Flight Input'!$AE860</f>
        <v>6.4421030049786943E-2</v>
      </c>
      <c r="AB860">
        <f>IF('Flight Input'!$AZ860,INTEGRAL2(E860,$B860,AB859,'Analysis raw'!$B$24),0)</f>
        <v>2.8369686640102133E-2</v>
      </c>
      <c r="AC860">
        <f>IF('Flight Input'!$AZ860,INTEGRAL2(AB860,$B860,AC859,'Analysis raw'!$B$25),0)</f>
        <v>-0.85594526566647477</v>
      </c>
      <c r="AD860">
        <f>IF('Flight Input'!$AZ860,AC860*'Analysis raw'!$B$26+'Analysis raw'!$B$27,0)</f>
        <v>0.28938408310675101</v>
      </c>
      <c r="AE860">
        <f>AD860-'Flight Input'!$AE860</f>
        <v>1.4384083106750989E-2</v>
      </c>
    </row>
    <row r="861" spans="1:31" x14ac:dyDescent="0.3">
      <c r="A861">
        <v>859</v>
      </c>
      <c r="B861">
        <f>'Flight Input'!T861</f>
        <v>18.512057999963872</v>
      </c>
      <c r="C861">
        <f>'Flight Input'!X861</f>
        <v>9.6199998744000013</v>
      </c>
      <c r="E861">
        <f>C861-'Analysis raw'!$B$2</f>
        <v>-0.22879174453429485</v>
      </c>
      <c r="F861">
        <f>IF('Flight Input'!$AS861,F860+E861*'Flight Input'!$AQ861,0)</f>
        <v>0.120248601865799</v>
      </c>
      <c r="G861">
        <f>IF('Flight Input'!$AZ861,G860+F861*'Flight Input'!$AQ861,0)</f>
        <v>-0.24058807905083848</v>
      </c>
      <c r="I861">
        <f>C861-'Analysis raw'!$B$3</f>
        <v>-0.23813720607937583</v>
      </c>
      <c r="J861">
        <f>MEDIAN2(E861,'Analysis raw'!$B$12,2)</f>
        <v>-0.22879174453429485</v>
      </c>
      <c r="K861">
        <f>AVERAGE2(E861,'Analysis raw'!$B$18,2)</f>
        <v>-0.22879174453429485</v>
      </c>
      <c r="M861">
        <f>IF('Flight Input'!$AZ861,M860+E861*'Flight Input'!$AQ861,0)</f>
        <v>0.10963769326729399</v>
      </c>
      <c r="N861">
        <f>IF('Flight Input'!$AZ861,N860+M861*'Flight Input'!$AQ861,0)</f>
        <v>-0.32836248057026479</v>
      </c>
      <c r="O861">
        <f>IF('Flight Input'!$AZ861,N861*'Analysis raw'!$B$4+'Analysis raw'!$B$5,0)</f>
        <v>0.34152050854908345</v>
      </c>
      <c r="P861">
        <f>O861-'Flight Input'!$AE861</f>
        <v>6.5520508549083423E-2</v>
      </c>
      <c r="R861">
        <f>IF('Flight Input'!$AZ861,R860+J861*'Flight Input'!$AQ861,0)</f>
        <v>0.10963769326729399</v>
      </c>
      <c r="S861">
        <f>IF('Flight Input'!$AZ861,S860+R861*'Flight Input'!$AQ861,0)</f>
        <v>-0.32836248057026479</v>
      </c>
      <c r="T861">
        <f>IF('Flight Input'!$AZ861,S861*'Analysis raw'!$B$13+'Analysis raw'!$B$14,0)</f>
        <v>0.34152050854908345</v>
      </c>
      <c r="U861">
        <f>T861-'Flight Input'!$AE861</f>
        <v>6.5520508549083423E-2</v>
      </c>
      <c r="W861">
        <f>IF('Flight Input'!$AZ861,W860+K861*'Flight Input'!$AQ861,0)</f>
        <v>0.10963769326729399</v>
      </c>
      <c r="X861">
        <f>IF('Flight Input'!$AZ861,X860+W861*'Flight Input'!$AQ861,0)</f>
        <v>-0.32836248057026479</v>
      </c>
      <c r="Y861">
        <f>IF('Flight Input'!$AZ861,X861*'Analysis raw'!$B$19+'Analysis raw'!$B$20,0)</f>
        <v>0.34152050854908345</v>
      </c>
      <c r="Z861">
        <f>Y861-'Flight Input'!$AE861</f>
        <v>6.5520508549083423E-2</v>
      </c>
      <c r="AB861">
        <f>IF('Flight Input'!$AZ861,INTEGRAL2(E861,$B861,AB860,'Analysis raw'!$B$24),0)</f>
        <v>1.8717943213367567E-2</v>
      </c>
      <c r="AC861">
        <f>IF('Flight Input'!$AZ861,INTEGRAL2(AB861,$B861,AC860,'Analysis raw'!$B$25),0)</f>
        <v>-0.85513064206071043</v>
      </c>
      <c r="AD861">
        <f>IF('Flight Input'!$AZ861,AC861*'Analysis raw'!$B$26+'Analysis raw'!$B$27,0)</f>
        <v>0.28974251749328733</v>
      </c>
      <c r="AE861">
        <f>AD861-'Flight Input'!$AE861</f>
        <v>1.374251749328731E-2</v>
      </c>
    </row>
    <row r="862" spans="1:31" x14ac:dyDescent="0.3">
      <c r="A862">
        <v>860</v>
      </c>
      <c r="B862">
        <f>'Flight Input'!T862</f>
        <v>18.537618999951519</v>
      </c>
      <c r="C862">
        <f>'Flight Input'!X862</f>
        <v>9.9570585808000018</v>
      </c>
      <c r="E862">
        <f>C862-'Analysis raw'!$B$2</f>
        <v>0.10826696186570572</v>
      </c>
      <c r="F862">
        <f>IF('Flight Input'!$AS862,F861+E862*'Flight Input'!$AQ862,0)</f>
        <v>0.12301601367671088</v>
      </c>
      <c r="G862">
        <f>IF('Flight Input'!$AZ862,G861+F862*'Flight Input'!$AQ862,0)</f>
        <v>-0.2374436667267677</v>
      </c>
      <c r="I862">
        <f>C862-'Analysis raw'!$B$3</f>
        <v>9.8921500320624745E-2</v>
      </c>
      <c r="J862">
        <f>MEDIAN2(E862,'Analysis raw'!$B$12,2)</f>
        <v>0.10826696186570572</v>
      </c>
      <c r="K862">
        <f>AVERAGE2(E862,'Analysis raw'!$B$18,2)</f>
        <v>0.10826696186570572</v>
      </c>
      <c r="M862">
        <f>IF('Flight Input'!$AZ862,M861+E862*'Flight Input'!$AQ862,0)</f>
        <v>0.11240510507820586</v>
      </c>
      <c r="N862">
        <f>IF('Flight Input'!$AZ862,N861+M862*'Flight Input'!$AQ862,0)</f>
        <v>-0.3254892936807493</v>
      </c>
      <c r="O862">
        <f>IF('Flight Input'!$AZ862,N862*'Analysis raw'!$B$4+'Analysis raw'!$B$5,0)</f>
        <v>0.34278471078047029</v>
      </c>
      <c r="P862">
        <f>O862-'Flight Input'!$AE862</f>
        <v>6.8784710780470271E-2</v>
      </c>
      <c r="R862">
        <f>IF('Flight Input'!$AZ862,R861+J862*'Flight Input'!$AQ862,0)</f>
        <v>0.11240510507820586</v>
      </c>
      <c r="S862">
        <f>IF('Flight Input'!$AZ862,S861+R862*'Flight Input'!$AQ862,0)</f>
        <v>-0.3254892936807493</v>
      </c>
      <c r="T862">
        <f>IF('Flight Input'!$AZ862,S862*'Analysis raw'!$B$13+'Analysis raw'!$B$14,0)</f>
        <v>0.34278471078047029</v>
      </c>
      <c r="U862">
        <f>T862-'Flight Input'!$AE862</f>
        <v>6.8784710780470271E-2</v>
      </c>
      <c r="W862">
        <f>IF('Flight Input'!$AZ862,W861+K862*'Flight Input'!$AQ862,0)</f>
        <v>0.11240510507820586</v>
      </c>
      <c r="X862">
        <f>IF('Flight Input'!$AZ862,X861+W862*'Flight Input'!$AQ862,0)</f>
        <v>-0.3254892936807493</v>
      </c>
      <c r="Y862">
        <f>IF('Flight Input'!$AZ862,X862*'Analysis raw'!$B$19+'Analysis raw'!$B$20,0)</f>
        <v>0.34278471078047029</v>
      </c>
      <c r="Z862">
        <f>Y862-'Flight Input'!$AE862</f>
        <v>6.8784710780470271E-2</v>
      </c>
      <c r="AB862">
        <f>IF('Flight Input'!$AZ862,INTEGRAL2(E862,$B862,AB861,'Analysis raw'!$B$24),0)</f>
        <v>1.3204267910258196E-2</v>
      </c>
      <c r="AC862">
        <f>IF('Flight Input'!$AZ862,INTEGRAL2(AB862,$B862,AC861,'Analysis raw'!$B$25),0)</f>
        <v>-0.85479312776881944</v>
      </c>
      <c r="AD862">
        <f>IF('Flight Input'!$AZ862,AC862*'Analysis raw'!$B$26+'Analysis raw'!$B$27,0)</f>
        <v>0.28989102378171938</v>
      </c>
      <c r="AE862">
        <f>AD862-'Flight Input'!$AE862</f>
        <v>1.589102378171936E-2</v>
      </c>
    </row>
    <row r="863" spans="1:31" x14ac:dyDescent="0.3">
      <c r="A863">
        <v>861</v>
      </c>
      <c r="B863">
        <f>'Flight Input'!T863</f>
        <v>18.573934999993071</v>
      </c>
      <c r="C863">
        <f>'Flight Input'!X863</f>
        <v>9.9177553312000004</v>
      </c>
      <c r="E863">
        <f>C863-'Analysis raw'!$B$2</f>
        <v>6.8963712265704302E-2</v>
      </c>
      <c r="F863">
        <f>IF('Flight Input'!$AS863,F862+E863*'Flight Input'!$AQ863,0)</f>
        <v>0.12552049985421776</v>
      </c>
      <c r="G863">
        <f>IF('Flight Input'!$AZ863,G862+F863*'Flight Input'!$AQ863,0)</f>
        <v>-0.23288526424884631</v>
      </c>
      <c r="I863">
        <f>C863-'Analysis raw'!$B$3</f>
        <v>5.9618250720623323E-2</v>
      </c>
      <c r="J863">
        <f>MEDIAN2(E863,'Analysis raw'!$B$12,2)</f>
        <v>6.8963712265704302E-2</v>
      </c>
      <c r="K863">
        <f>AVERAGE2(E863,'Analysis raw'!$B$18,2)</f>
        <v>6.8963712265704302E-2</v>
      </c>
      <c r="M863">
        <f>IF('Flight Input'!$AZ863,M862+E863*'Flight Input'!$AQ863,0)</f>
        <v>0.11490959125571275</v>
      </c>
      <c r="N863">
        <f>IF('Flight Input'!$AZ863,N862+M863*'Flight Input'!$AQ863,0)</f>
        <v>-0.32131623695993211</v>
      </c>
      <c r="O863">
        <f>IF('Flight Input'!$AZ863,N863*'Analysis raw'!$B$4+'Analysis raw'!$B$5,0)</f>
        <v>0.34462085573762985</v>
      </c>
      <c r="P863">
        <f>O863-'Flight Input'!$AE863</f>
        <v>7.1620855737629829E-2</v>
      </c>
      <c r="R863">
        <f>IF('Flight Input'!$AZ863,R862+J863*'Flight Input'!$AQ863,0)</f>
        <v>0.11490959125571275</v>
      </c>
      <c r="S863">
        <f>IF('Flight Input'!$AZ863,S862+R863*'Flight Input'!$AQ863,0)</f>
        <v>-0.32131623695993211</v>
      </c>
      <c r="T863">
        <f>IF('Flight Input'!$AZ863,S863*'Analysis raw'!$B$13+'Analysis raw'!$B$14,0)</f>
        <v>0.34462085573762985</v>
      </c>
      <c r="U863">
        <f>T863-'Flight Input'!$AE863</f>
        <v>7.1620855737629829E-2</v>
      </c>
      <c r="W863">
        <f>IF('Flight Input'!$AZ863,W862+K863*'Flight Input'!$AQ863,0)</f>
        <v>0.11490959125571275</v>
      </c>
      <c r="X863">
        <f>IF('Flight Input'!$AZ863,X862+W863*'Flight Input'!$AQ863,0)</f>
        <v>-0.32131623695993211</v>
      </c>
      <c r="Y863">
        <f>IF('Flight Input'!$AZ863,X863*'Analysis raw'!$B$19+'Analysis raw'!$B$20,0)</f>
        <v>0.34462085573762985</v>
      </c>
      <c r="Z863">
        <f>Y863-'Flight Input'!$AE863</f>
        <v>7.1620855737629829E-2</v>
      </c>
      <c r="AB863">
        <f>IF('Flight Input'!$AZ863,INTEGRAL2(E863,$B863,AB862,'Analysis raw'!$B$24),0)</f>
        <v>1.6388411558867624E-2</v>
      </c>
      <c r="AC863">
        <f>IF('Flight Input'!$AZ863,INTEGRAL2(AB863,$B863,AC862,'Analysis raw'!$B$25),0)</f>
        <v>-0.8541979662139666</v>
      </c>
      <c r="AD863">
        <f>IF('Flight Input'!$AZ863,AC863*'Analysis raw'!$B$26+'Analysis raw'!$B$27,0)</f>
        <v>0.2901528948658546</v>
      </c>
      <c r="AE863">
        <f>AD863-'Flight Input'!$AE863</f>
        <v>1.7152894865854584E-2</v>
      </c>
    </row>
    <row r="864" spans="1:31" x14ac:dyDescent="0.3">
      <c r="A864">
        <v>862</v>
      </c>
      <c r="B864">
        <f>'Flight Input'!T864</f>
        <v>18.595721999998204</v>
      </c>
      <c r="C864">
        <f>'Flight Input'!X864</f>
        <v>10.077174724600001</v>
      </c>
      <c r="E864">
        <f>C864-'Analysis raw'!$B$2</f>
        <v>0.22838310566570463</v>
      </c>
      <c r="F864">
        <f>IF('Flight Input'!$AS864,F863+E864*'Flight Input'!$AQ864,0)</f>
        <v>0.13049628257852885</v>
      </c>
      <c r="G864">
        <f>IF('Flight Input'!$AZ864,G863+F864*'Flight Input'!$AQ864,0)</f>
        <v>-0.230042141739638</v>
      </c>
      <c r="I864">
        <f>C864-'Analysis raw'!$B$3</f>
        <v>0.21903764412062365</v>
      </c>
      <c r="J864">
        <f>MEDIAN2(E864,'Analysis raw'!$B$12,2)</f>
        <v>0.22838310566570463</v>
      </c>
      <c r="K864">
        <f>AVERAGE2(E864,'Analysis raw'!$B$18,2)</f>
        <v>0.22838310566570463</v>
      </c>
      <c r="M864">
        <f>IF('Flight Input'!$AZ864,M863+E864*'Flight Input'!$AQ864,0)</f>
        <v>0.11988537398002384</v>
      </c>
      <c r="N864">
        <f>IF('Flight Input'!$AZ864,N863+M864*'Flight Input'!$AQ864,0)</f>
        <v>-0.31870429431641389</v>
      </c>
      <c r="O864">
        <f>IF('Flight Input'!$AZ864,N864*'Analysis raw'!$B$4+'Analysis raw'!$B$5,0)</f>
        <v>0.34577011050077788</v>
      </c>
      <c r="P864">
        <f>O864-'Flight Input'!$AE864</f>
        <v>7.3770110500777863E-2</v>
      </c>
      <c r="R864">
        <f>IF('Flight Input'!$AZ864,R863+J864*'Flight Input'!$AQ864,0)</f>
        <v>0.11988537398002384</v>
      </c>
      <c r="S864">
        <f>IF('Flight Input'!$AZ864,S863+R864*'Flight Input'!$AQ864,0)</f>
        <v>-0.31870429431641389</v>
      </c>
      <c r="T864">
        <f>IF('Flight Input'!$AZ864,S864*'Analysis raw'!$B$13+'Analysis raw'!$B$14,0)</f>
        <v>0.34577011050077788</v>
      </c>
      <c r="U864">
        <f>T864-'Flight Input'!$AE864</f>
        <v>7.3770110500777863E-2</v>
      </c>
      <c r="W864">
        <f>IF('Flight Input'!$AZ864,W863+K864*'Flight Input'!$AQ864,0)</f>
        <v>0.11988537398002384</v>
      </c>
      <c r="X864">
        <f>IF('Flight Input'!$AZ864,X863+W864*'Flight Input'!$AQ864,0)</f>
        <v>-0.31870429431641389</v>
      </c>
      <c r="Y864">
        <f>IF('Flight Input'!$AZ864,X864*'Analysis raw'!$B$19+'Analysis raw'!$B$20,0)</f>
        <v>0.34577011050077788</v>
      </c>
      <c r="Z864">
        <f>Y864-'Flight Input'!$AE864</f>
        <v>7.3770110500777863E-2</v>
      </c>
      <c r="AB864">
        <f>IF('Flight Input'!$AZ864,INTEGRAL2(E864,$B864,AB863,'Analysis raw'!$B$24),0)</f>
        <v>1.6769005453527511E-2</v>
      </c>
      <c r="AC864">
        <f>IF('Flight Input'!$AZ864,INTEGRAL2(AB864,$B864,AC863,'Analysis raw'!$B$25),0)</f>
        <v>-0.85383261989206449</v>
      </c>
      <c r="AD864">
        <f>IF('Flight Input'!$AZ864,AC864*'Analysis raw'!$B$26+'Analysis raw'!$B$27,0)</f>
        <v>0.29031364724749154</v>
      </c>
      <c r="AE864">
        <f>AD864-'Flight Input'!$AE864</f>
        <v>1.8313647247491516E-2</v>
      </c>
    </row>
    <row r="865" spans="1:31" x14ac:dyDescent="0.3">
      <c r="A865">
        <v>863</v>
      </c>
      <c r="B865">
        <f>'Flight Input'!T865</f>
        <v>18.620116999954917</v>
      </c>
      <c r="C865">
        <f>'Flight Input'!X865</f>
        <v>9.925688547</v>
      </c>
      <c r="E865">
        <f>C865-'Analysis raw'!$B$2</f>
        <v>7.6896928065703918E-2</v>
      </c>
      <c r="F865">
        <f>IF('Flight Input'!$AS865,F864+E865*'Flight Input'!$AQ865,0)</f>
        <v>0.132372183135363</v>
      </c>
      <c r="G865">
        <f>IF('Flight Input'!$AZ865,G864+F865*'Flight Input'!$AQ865,0)</f>
        <v>-0.22681292233778091</v>
      </c>
      <c r="I865">
        <f>C865-'Analysis raw'!$B$3</f>
        <v>6.7551466520622938E-2</v>
      </c>
      <c r="J865">
        <f>MEDIAN2(E865,'Analysis raw'!$B$12,2)</f>
        <v>7.6896928065703918E-2</v>
      </c>
      <c r="K865">
        <f>AVERAGE2(E865,'Analysis raw'!$B$18,2)</f>
        <v>7.6896928065703918E-2</v>
      </c>
      <c r="M865">
        <f>IF('Flight Input'!$AZ865,M864+E865*'Flight Input'!$AQ865,0)</f>
        <v>0.12176127453685799</v>
      </c>
      <c r="N865">
        <f>IF('Flight Input'!$AZ865,N864+M865*'Flight Input'!$AQ865,0)</f>
        <v>-0.31573392802935801</v>
      </c>
      <c r="O865">
        <f>IF('Flight Input'!$AZ865,N865*'Analysis raw'!$B$4+'Analysis raw'!$B$5,0)</f>
        <v>0.34707707166708246</v>
      </c>
      <c r="P865">
        <f>O865-'Flight Input'!$AE865</f>
        <v>7.7077071667082442E-2</v>
      </c>
      <c r="R865">
        <f>IF('Flight Input'!$AZ865,R864+J865*'Flight Input'!$AQ865,0)</f>
        <v>0.12176127453685799</v>
      </c>
      <c r="S865">
        <f>IF('Flight Input'!$AZ865,S864+R865*'Flight Input'!$AQ865,0)</f>
        <v>-0.31573392802935801</v>
      </c>
      <c r="T865">
        <f>IF('Flight Input'!$AZ865,S865*'Analysis raw'!$B$13+'Analysis raw'!$B$14,0)</f>
        <v>0.34707707166708246</v>
      </c>
      <c r="U865">
        <f>T865-'Flight Input'!$AE865</f>
        <v>7.7077071667082442E-2</v>
      </c>
      <c r="W865">
        <f>IF('Flight Input'!$AZ865,W864+K865*'Flight Input'!$AQ865,0)</f>
        <v>0.12176127453685799</v>
      </c>
      <c r="X865">
        <f>IF('Flight Input'!$AZ865,X864+W865*'Flight Input'!$AQ865,0)</f>
        <v>-0.31573392802935801</v>
      </c>
      <c r="Y865">
        <f>IF('Flight Input'!$AZ865,X865*'Analysis raw'!$B$19+'Analysis raw'!$B$20,0)</f>
        <v>0.34707707166708246</v>
      </c>
      <c r="Z865">
        <f>Y865-'Flight Input'!$AE865</f>
        <v>7.7077071667082442E-2</v>
      </c>
      <c r="AB865">
        <f>IF('Flight Input'!$AZ865,INTEGRAL2(E865,$B865,AB864,'Analysis raw'!$B$24),0)</f>
        <v>2.2544611675522973E-2</v>
      </c>
      <c r="AC865">
        <f>IF('Flight Input'!$AZ865,INTEGRAL2(AB865,$B865,AC864,'Analysis raw'!$B$25),0)</f>
        <v>-0.85328264409121601</v>
      </c>
      <c r="AD865">
        <f>IF('Flight Input'!$AZ865,AC865*'Analysis raw'!$B$26+'Analysis raw'!$B$27,0)</f>
        <v>0.29055563659986489</v>
      </c>
      <c r="AE865">
        <f>AD865-'Flight Input'!$AE865</f>
        <v>2.0555636599864868E-2</v>
      </c>
    </row>
    <row r="866" spans="1:31" x14ac:dyDescent="0.3">
      <c r="A866">
        <v>864</v>
      </c>
      <c r="B866">
        <f>'Flight Input'!T866</f>
        <v>18.639640999957919</v>
      </c>
      <c r="C866">
        <f>'Flight Input'!X866</f>
        <v>9.7662005101999991</v>
      </c>
      <c r="E866">
        <f>C866-'Analysis raw'!$B$2</f>
        <v>-8.2591108734296981E-2</v>
      </c>
      <c r="F866">
        <f>IF('Flight Input'!$AS866,F865+E866*'Flight Input'!$AQ866,0)</f>
        <v>0.13075967432818661</v>
      </c>
      <c r="G866">
        <f>IF('Flight Input'!$AZ866,G865+F866*'Flight Input'!$AQ866,0)</f>
        <v>-0.22425997045580479</v>
      </c>
      <c r="I866">
        <f>C866-'Analysis raw'!$B$3</f>
        <v>-9.193657027937796E-2</v>
      </c>
      <c r="J866">
        <f>MEDIAN2(E866,'Analysis raw'!$B$12,2)</f>
        <v>-8.2591108734296981E-2</v>
      </c>
      <c r="K866">
        <f>AVERAGE2(E866,'Analysis raw'!$B$18,2)</f>
        <v>-8.2591108734296981E-2</v>
      </c>
      <c r="M866">
        <f>IF('Flight Input'!$AZ866,M865+E866*'Flight Input'!$AQ866,0)</f>
        <v>0.12014876572968158</v>
      </c>
      <c r="N866">
        <f>IF('Flight Input'!$AZ866,N865+M866*'Flight Input'!$AQ866,0)</f>
        <v>-0.31338814352689093</v>
      </c>
      <c r="O866">
        <f>IF('Flight Input'!$AZ866,N866*'Analysis raw'!$B$4+'Analysis raw'!$B$5,0)</f>
        <v>0.34810921684816798</v>
      </c>
      <c r="P866">
        <f>O866-'Flight Input'!$AE866</f>
        <v>7.9109216848167963E-2</v>
      </c>
      <c r="R866">
        <f>IF('Flight Input'!$AZ866,R865+J866*'Flight Input'!$AQ866,0)</f>
        <v>0.12014876572968158</v>
      </c>
      <c r="S866">
        <f>IF('Flight Input'!$AZ866,S865+R866*'Flight Input'!$AQ866,0)</f>
        <v>-0.31338814352689093</v>
      </c>
      <c r="T866">
        <f>IF('Flight Input'!$AZ866,S866*'Analysis raw'!$B$13+'Analysis raw'!$B$14,0)</f>
        <v>0.34810921684816798</v>
      </c>
      <c r="U866">
        <f>T866-'Flight Input'!$AE866</f>
        <v>7.9109216848167963E-2</v>
      </c>
      <c r="W866">
        <f>IF('Flight Input'!$AZ866,W865+K866*'Flight Input'!$AQ866,0)</f>
        <v>0.12014876572968158</v>
      </c>
      <c r="X866">
        <f>IF('Flight Input'!$AZ866,X865+W866*'Flight Input'!$AQ866,0)</f>
        <v>-0.31338814352689093</v>
      </c>
      <c r="Y866">
        <f>IF('Flight Input'!$AZ866,X866*'Analysis raw'!$B$19+'Analysis raw'!$B$20,0)</f>
        <v>0.34810921684816798</v>
      </c>
      <c r="Z866">
        <f>Y866-'Flight Input'!$AE866</f>
        <v>7.9109216848167963E-2</v>
      </c>
      <c r="AB866">
        <f>IF('Flight Input'!$AZ866,INTEGRAL2(E866,$B866,AB865,'Analysis raw'!$B$24),0)</f>
        <v>2.6062121670589824E-2</v>
      </c>
      <c r="AC866">
        <f>IF('Flight Input'!$AZ866,INTEGRAL2(AB866,$B866,AC865,'Analysis raw'!$B$25),0)</f>
        <v>-0.85277380722764118</v>
      </c>
      <c r="AD866">
        <f>IF('Flight Input'!$AZ866,AC866*'Analysis raw'!$B$26+'Analysis raw'!$B$27,0)</f>
        <v>0.29077952481983782</v>
      </c>
      <c r="AE866">
        <f>AD866-'Flight Input'!$AE866</f>
        <v>2.1779524819837803E-2</v>
      </c>
    </row>
    <row r="867" spans="1:31" x14ac:dyDescent="0.3">
      <c r="A867">
        <v>865</v>
      </c>
      <c r="B867">
        <f>'Flight Input'!T867</f>
        <v>18.656548999948427</v>
      </c>
      <c r="C867">
        <f>'Flight Input'!X867</f>
        <v>9.5822165858000012</v>
      </c>
      <c r="E867">
        <f>C867-'Analysis raw'!$B$2</f>
        <v>-0.26657503313429487</v>
      </c>
      <c r="F867">
        <f>IF('Flight Input'!$AS867,F866+E867*'Flight Input'!$AQ867,0)</f>
        <v>0.12625242367048228</v>
      </c>
      <c r="G867">
        <f>IF('Flight Input'!$AZ867,G866+F867*'Flight Input'!$AQ867,0)</f>
        <v>-0.22212529447758267</v>
      </c>
      <c r="I867">
        <f>C867-'Analysis raw'!$B$3</f>
        <v>-0.27592049467937585</v>
      </c>
      <c r="J867">
        <f>MEDIAN2(E867,'Analysis raw'!$B$12,2)</f>
        <v>-0.26657503313429487</v>
      </c>
      <c r="K867">
        <f>AVERAGE2(E867,'Analysis raw'!$B$18,2)</f>
        <v>-0.26657503313429487</v>
      </c>
      <c r="M867">
        <f>IF('Flight Input'!$AZ867,M866+E867*'Flight Input'!$AQ867,0)</f>
        <v>0.11564151507197727</v>
      </c>
      <c r="N867">
        <f>IF('Flight Input'!$AZ867,N866+M867*'Flight Input'!$AQ867,0)</f>
        <v>-0.31143287679115161</v>
      </c>
      <c r="O867">
        <f>IF('Flight Input'!$AZ867,N867*'Analysis raw'!$B$4+'Analysis raw'!$B$5,0)</f>
        <v>0.34896953421189325</v>
      </c>
      <c r="P867">
        <f>O867-'Flight Input'!$AE867</f>
        <v>7.9969534211893234E-2</v>
      </c>
      <c r="R867">
        <f>IF('Flight Input'!$AZ867,R866+J867*'Flight Input'!$AQ867,0)</f>
        <v>0.11564151507197727</v>
      </c>
      <c r="S867">
        <f>IF('Flight Input'!$AZ867,S866+R867*'Flight Input'!$AQ867,0)</f>
        <v>-0.31143287679115161</v>
      </c>
      <c r="T867">
        <f>IF('Flight Input'!$AZ867,S867*'Analysis raw'!$B$13+'Analysis raw'!$B$14,0)</f>
        <v>0.34896953421189325</v>
      </c>
      <c r="U867">
        <f>T867-'Flight Input'!$AE867</f>
        <v>7.9969534211893234E-2</v>
      </c>
      <c r="W867">
        <f>IF('Flight Input'!$AZ867,W866+K867*'Flight Input'!$AQ867,0)</f>
        <v>0.11564151507197727</v>
      </c>
      <c r="X867">
        <f>IF('Flight Input'!$AZ867,X866+W867*'Flight Input'!$AQ867,0)</f>
        <v>-0.31143287679115161</v>
      </c>
      <c r="Y867">
        <f>IF('Flight Input'!$AZ867,X867*'Analysis raw'!$B$19+'Analysis raw'!$B$20,0)</f>
        <v>0.34896953421189325</v>
      </c>
      <c r="Z867">
        <f>Y867-'Flight Input'!$AE867</f>
        <v>7.9969534211893234E-2</v>
      </c>
      <c r="AB867">
        <f>IF('Flight Input'!$AZ867,INTEGRAL2(E867,$B867,AB866,'Analysis raw'!$B$24),0)</f>
        <v>2.8388435277616E-2</v>
      </c>
      <c r="AC867">
        <f>IF('Flight Input'!$AZ867,INTEGRAL2(AB867,$B867,AC866,'Analysis raw'!$B$25),0)</f>
        <v>-0.85229381556423667</v>
      </c>
      <c r="AD867">
        <f>IF('Flight Input'!$AZ867,AC867*'Analysis raw'!$B$26+'Analysis raw'!$B$27,0)</f>
        <v>0.2909907211517358</v>
      </c>
      <c r="AE867">
        <f>AD867-'Flight Input'!$AE867</f>
        <v>2.1990721151735781E-2</v>
      </c>
    </row>
    <row r="868" spans="1:31" x14ac:dyDescent="0.3">
      <c r="A868">
        <v>866</v>
      </c>
      <c r="B868">
        <f>'Flight Input'!T868</f>
        <v>18.717066999990493</v>
      </c>
      <c r="C868">
        <f>'Flight Input'!X868</f>
        <v>9.7805273683999996</v>
      </c>
      <c r="E868">
        <f>C868-'Analysis raw'!$B$2</f>
        <v>-6.8264250534296522E-2</v>
      </c>
      <c r="F868">
        <f>IF('Flight Input'!$AS868,F867+E868*'Flight Input'!$AQ868,0)</f>
        <v>0.12212120775377612</v>
      </c>
      <c r="G868">
        <f>IF('Flight Input'!$AZ868,G867+F868*'Flight Input'!$AQ868,0)</f>
        <v>-0.21473476322160251</v>
      </c>
      <c r="I868">
        <f>C868-'Analysis raw'!$B$3</f>
        <v>-7.7609712079377502E-2</v>
      </c>
      <c r="J868">
        <f>MEDIAN2(E868,'Analysis raw'!$B$12,2)</f>
        <v>-6.8264250534296522E-2</v>
      </c>
      <c r="K868">
        <f>AVERAGE2(E868,'Analysis raw'!$B$18,2)</f>
        <v>-6.8264250534296522E-2</v>
      </c>
      <c r="M868">
        <f>IF('Flight Input'!$AZ868,M867+E868*'Flight Input'!$AQ868,0)</f>
        <v>0.11151029915527111</v>
      </c>
      <c r="N868">
        <f>IF('Flight Input'!$AZ868,N867+M868*'Flight Input'!$AQ868,0)</f>
        <v>-0.3046844965021821</v>
      </c>
      <c r="O868">
        <f>IF('Flight Input'!$AZ868,N868*'Analysis raw'!$B$4+'Analysis raw'!$B$5,0)</f>
        <v>0.35193882153903988</v>
      </c>
      <c r="P868">
        <f>O868-'Flight Input'!$AE868</f>
        <v>8.2938821539039864E-2</v>
      </c>
      <c r="R868">
        <f>IF('Flight Input'!$AZ868,R867+J868*'Flight Input'!$AQ868,0)</f>
        <v>0.11151029915527111</v>
      </c>
      <c r="S868">
        <f>IF('Flight Input'!$AZ868,S867+R868*'Flight Input'!$AQ868,0)</f>
        <v>-0.3046844965021821</v>
      </c>
      <c r="T868">
        <f>IF('Flight Input'!$AZ868,S868*'Analysis raw'!$B$13+'Analysis raw'!$B$14,0)</f>
        <v>0.35193882153903988</v>
      </c>
      <c r="U868">
        <f>T868-'Flight Input'!$AE868</f>
        <v>8.2938821539039864E-2</v>
      </c>
      <c r="W868">
        <f>IF('Flight Input'!$AZ868,W867+K868*'Flight Input'!$AQ868,0)</f>
        <v>0.11151029915527111</v>
      </c>
      <c r="X868">
        <f>IF('Flight Input'!$AZ868,X867+W868*'Flight Input'!$AQ868,0)</f>
        <v>-0.3046844965021821</v>
      </c>
      <c r="Y868">
        <f>IF('Flight Input'!$AZ868,X868*'Analysis raw'!$B$19+'Analysis raw'!$B$20,0)</f>
        <v>0.35193882153903988</v>
      </c>
      <c r="Z868">
        <f>Y868-'Flight Input'!$AE868</f>
        <v>8.2938821539039864E-2</v>
      </c>
      <c r="AB868">
        <f>IF('Flight Input'!$AZ868,INTEGRAL2(E868,$B868,AB867,'Analysis raw'!$B$24),0)</f>
        <v>2.2199332924044246E-2</v>
      </c>
      <c r="AC868">
        <f>IF('Flight Input'!$AZ868,INTEGRAL2(AB868,$B868,AC867,'Analysis raw'!$B$25),0)</f>
        <v>-0.85095035633340554</v>
      </c>
      <c r="AD868">
        <f>IF('Flight Input'!$AZ868,AC868*'Analysis raw'!$B$26+'Analysis raw'!$B$27,0)</f>
        <v>0.29158184321330149</v>
      </c>
      <c r="AE868">
        <f>AD868-'Flight Input'!$AE868</f>
        <v>2.2581843213301478E-2</v>
      </c>
    </row>
    <row r="869" spans="1:31" x14ac:dyDescent="0.3">
      <c r="A869">
        <v>867</v>
      </c>
      <c r="B869">
        <f>'Flight Input'!T869</f>
        <v>18.721483999979682</v>
      </c>
      <c r="C869">
        <f>'Flight Input'!X869</f>
        <v>9.8641644482000004</v>
      </c>
      <c r="E869">
        <f>C869-'Analysis raw'!$B$2</f>
        <v>1.5372829265704269E-2</v>
      </c>
      <c r="F869">
        <f>IF('Flight Input'!$AS869,F868+E869*'Flight Input'!$AQ869,0)</f>
        <v>0.12218910954047654</v>
      </c>
      <c r="G869">
        <f>IF('Flight Input'!$AZ869,G868+F869*'Flight Input'!$AQ869,0)</f>
        <v>-0.21419505392608318</v>
      </c>
      <c r="I869">
        <f>C869-'Analysis raw'!$B$3</f>
        <v>6.027367720623289E-3</v>
      </c>
      <c r="J869">
        <f>MEDIAN2(E869,'Analysis raw'!$B$12,2)</f>
        <v>1.5372829265704269E-2</v>
      </c>
      <c r="K869">
        <f>AVERAGE2(E869,'Analysis raw'!$B$18,2)</f>
        <v>1.5372829265704269E-2</v>
      </c>
      <c r="M869">
        <f>IF('Flight Input'!$AZ869,M868+E869*'Flight Input'!$AQ869,0)</f>
        <v>0.11157820094197153</v>
      </c>
      <c r="N869">
        <f>IF('Flight Input'!$AZ869,N868+M869*'Flight Input'!$AQ869,0)</f>
        <v>-0.30419165558982764</v>
      </c>
      <c r="O869">
        <f>IF('Flight Input'!$AZ869,N869*'Analysis raw'!$B$4+'Analysis raw'!$B$5,0)</f>
        <v>0.35215567154047583</v>
      </c>
      <c r="P869">
        <f>O869-'Flight Input'!$AE869</f>
        <v>8.3155671540475817E-2</v>
      </c>
      <c r="R869">
        <f>IF('Flight Input'!$AZ869,R868+J869*'Flight Input'!$AQ869,0)</f>
        <v>0.11157820094197153</v>
      </c>
      <c r="S869">
        <f>IF('Flight Input'!$AZ869,S868+R869*'Flight Input'!$AQ869,0)</f>
        <v>-0.30419165558982764</v>
      </c>
      <c r="T869">
        <f>IF('Flight Input'!$AZ869,S869*'Analysis raw'!$B$13+'Analysis raw'!$B$14,0)</f>
        <v>0.35215567154047583</v>
      </c>
      <c r="U869">
        <f>T869-'Flight Input'!$AE869</f>
        <v>8.3155671540475817E-2</v>
      </c>
      <c r="W869">
        <f>IF('Flight Input'!$AZ869,W868+K869*'Flight Input'!$AQ869,0)</f>
        <v>0.11157820094197153</v>
      </c>
      <c r="X869">
        <f>IF('Flight Input'!$AZ869,X868+W869*'Flight Input'!$AQ869,0)</f>
        <v>-0.30419165558982764</v>
      </c>
      <c r="Y869">
        <f>IF('Flight Input'!$AZ869,X869*'Analysis raw'!$B$19+'Analysis raw'!$B$20,0)</f>
        <v>0.35215567154047583</v>
      </c>
      <c r="Z869">
        <f>Y869-'Flight Input'!$AE869</f>
        <v>8.3155671540475817E-2</v>
      </c>
      <c r="AB869">
        <f>IF('Flight Input'!$AZ869,INTEGRAL2(E869,$B869,AB868,'Analysis raw'!$B$24),0)</f>
        <v>1.0375886229206203E-2</v>
      </c>
      <c r="AC869">
        <f>IF('Flight Input'!$AZ869,INTEGRAL2(AB869,$B869,AC868,'Analysis raw'!$B$25),0)</f>
        <v>-0.85090452604404332</v>
      </c>
      <c r="AD869">
        <f>IF('Flight Input'!$AZ869,AC869*'Analysis raw'!$B$26+'Analysis raw'!$B$27,0)</f>
        <v>0.29160200854062085</v>
      </c>
      <c r="AE869">
        <f>AD869-'Flight Input'!$AE869</f>
        <v>2.2602008540620833E-2</v>
      </c>
    </row>
    <row r="870" spans="1:31" x14ac:dyDescent="0.3">
      <c r="A870">
        <v>868</v>
      </c>
      <c r="B870">
        <f>'Flight Input'!T870</f>
        <v>18.799987999955192</v>
      </c>
      <c r="C870">
        <f>'Flight Input'!X870</f>
        <v>9.6994595130000008</v>
      </c>
      <c r="E870">
        <f>C870-'Analysis raw'!$B$2</f>
        <v>-0.14933210593429536</v>
      </c>
      <c r="F870">
        <f>IF('Flight Input'!$AS870,F869+E870*'Flight Input'!$AQ870,0)</f>
        <v>0.11046594189986778</v>
      </c>
      <c r="G870">
        <f>IF('Flight Input'!$AZ870,G869+F870*'Flight Input'!$AQ870,0)</f>
        <v>-0.20552303562588128</v>
      </c>
      <c r="I870">
        <f>C870-'Analysis raw'!$B$3</f>
        <v>-0.15867756747937634</v>
      </c>
      <c r="J870">
        <f>MEDIAN2(E870,'Analysis raw'!$B$12,2)</f>
        <v>-0.14933210593429536</v>
      </c>
      <c r="K870">
        <f>AVERAGE2(E870,'Analysis raw'!$B$18,2)</f>
        <v>-0.14933210593429536</v>
      </c>
      <c r="M870">
        <f>IF('Flight Input'!$AZ870,M869+E870*'Flight Input'!$AQ870,0)</f>
        <v>9.9855033301362764E-2</v>
      </c>
      <c r="N870">
        <f>IF('Flight Input'!$AZ870,N869+M870*'Flight Input'!$AQ870,0)</f>
        <v>-0.2963526360579829</v>
      </c>
      <c r="O870">
        <f>IF('Flight Input'!$AZ870,N870*'Analysis raw'!$B$4+'Analysis raw'!$B$5,0)</f>
        <v>0.35560484013448751</v>
      </c>
      <c r="P870">
        <f>O870-'Flight Input'!$AE870</f>
        <v>8.7604840134487494E-2</v>
      </c>
      <c r="R870">
        <f>IF('Flight Input'!$AZ870,R869+J870*'Flight Input'!$AQ870,0)</f>
        <v>9.9855033301362764E-2</v>
      </c>
      <c r="S870">
        <f>IF('Flight Input'!$AZ870,S869+R870*'Flight Input'!$AQ870,0)</f>
        <v>-0.2963526360579829</v>
      </c>
      <c r="T870">
        <f>IF('Flight Input'!$AZ870,S870*'Analysis raw'!$B$13+'Analysis raw'!$B$14,0)</f>
        <v>0.35560484013448751</v>
      </c>
      <c r="U870">
        <f>T870-'Flight Input'!$AE870</f>
        <v>8.7604840134487494E-2</v>
      </c>
      <c r="W870">
        <f>IF('Flight Input'!$AZ870,W869+K870*'Flight Input'!$AQ870,0)</f>
        <v>9.9855033301362764E-2</v>
      </c>
      <c r="X870">
        <f>IF('Flight Input'!$AZ870,X869+W870*'Flight Input'!$AQ870,0)</f>
        <v>-0.2963526360579829</v>
      </c>
      <c r="Y870">
        <f>IF('Flight Input'!$AZ870,X870*'Analysis raw'!$B$19+'Analysis raw'!$B$20,0)</f>
        <v>0.35560484013448751</v>
      </c>
      <c r="Z870">
        <f>Y870-'Flight Input'!$AE870</f>
        <v>8.7604840134487494E-2</v>
      </c>
      <c r="AB870">
        <f>IF('Flight Input'!$AZ870,INTEGRAL2(E870,$B870,AB869,'Analysis raw'!$B$24),0)</f>
        <v>-2.9709066835829348E-5</v>
      </c>
      <c r="AC870">
        <f>IF('Flight Input'!$AZ870,INTEGRAL2(AB870,$B870,AC869,'Analysis raw'!$B$25),0)</f>
        <v>-0.85090685832462543</v>
      </c>
      <c r="AD870">
        <f>IF('Flight Input'!$AZ870,AC870*'Analysis raw'!$B$26+'Analysis raw'!$B$27,0)</f>
        <v>0.29160098233716475</v>
      </c>
      <c r="AE870">
        <f>AD870-'Flight Input'!$AE870</f>
        <v>2.3600982337164733E-2</v>
      </c>
    </row>
    <row r="871" spans="1:31" x14ac:dyDescent="0.3">
      <c r="A871">
        <v>869</v>
      </c>
      <c r="B871">
        <f>'Flight Input'!T871</f>
        <v>18.817612000042573</v>
      </c>
      <c r="C871">
        <f>'Flight Input'!X871</f>
        <v>9.6885746309999998</v>
      </c>
      <c r="E871">
        <f>C871-'Analysis raw'!$B$2</f>
        <v>-0.16021698793429628</v>
      </c>
      <c r="F871">
        <f>IF('Flight Input'!$AS871,F870+E871*'Flight Input'!$AQ871,0)</f>
        <v>0.10764227769051392</v>
      </c>
      <c r="G871">
        <f>IF('Flight Input'!$AZ871,G870+F871*'Flight Input'!$AQ871,0)</f>
        <v>-0.20362594811445783</v>
      </c>
      <c r="I871">
        <f>C871-'Analysis raw'!$B$3</f>
        <v>-0.16956244947937726</v>
      </c>
      <c r="J871">
        <f>MEDIAN2(E871,'Analysis raw'!$B$12,2)</f>
        <v>-0.16021698793429628</v>
      </c>
      <c r="K871">
        <f>AVERAGE2(E871,'Analysis raw'!$B$18,2)</f>
        <v>-0.16021698793429628</v>
      </c>
      <c r="M871">
        <f>IF('Flight Input'!$AZ871,M870+E871*'Flight Input'!$AQ871,0)</f>
        <v>9.7031369092008907E-2</v>
      </c>
      <c r="N871">
        <f>IF('Flight Input'!$AZ871,N870+M871*'Flight Input'!$AQ871,0)</f>
        <v>-0.29464255520062671</v>
      </c>
      <c r="O871">
        <f>IF('Flight Input'!$AZ871,N871*'Analysis raw'!$B$4+'Analysis raw'!$B$5,0)</f>
        <v>0.35635727571172426</v>
      </c>
      <c r="P871">
        <f>O871-'Flight Input'!$AE871</f>
        <v>8.8357275711724248E-2</v>
      </c>
      <c r="R871">
        <f>IF('Flight Input'!$AZ871,R870+J871*'Flight Input'!$AQ871,0)</f>
        <v>9.7031369092008907E-2</v>
      </c>
      <c r="S871">
        <f>IF('Flight Input'!$AZ871,S870+R871*'Flight Input'!$AQ871,0)</f>
        <v>-0.29464255520062671</v>
      </c>
      <c r="T871">
        <f>IF('Flight Input'!$AZ871,S871*'Analysis raw'!$B$13+'Analysis raw'!$B$14,0)</f>
        <v>0.35635727571172426</v>
      </c>
      <c r="U871">
        <f>T871-'Flight Input'!$AE871</f>
        <v>8.8357275711724248E-2</v>
      </c>
      <c r="W871">
        <f>IF('Flight Input'!$AZ871,W870+K871*'Flight Input'!$AQ871,0)</f>
        <v>9.7031369092008907E-2</v>
      </c>
      <c r="X871">
        <f>IF('Flight Input'!$AZ871,X870+W871*'Flight Input'!$AQ871,0)</f>
        <v>-0.29464255520062671</v>
      </c>
      <c r="Y871">
        <f>IF('Flight Input'!$AZ871,X871*'Analysis raw'!$B$19+'Analysis raw'!$B$20,0)</f>
        <v>0.35635727571172426</v>
      </c>
      <c r="Z871">
        <f>Y871-'Flight Input'!$AE871</f>
        <v>8.8357275711724248E-2</v>
      </c>
      <c r="AB871">
        <f>IF('Flight Input'!$AZ871,INTEGRAL2(E871,$B871,AB870,'Analysis raw'!$B$24),0)</f>
        <v>-2.4655098023977661E-3</v>
      </c>
      <c r="AC871">
        <f>IF('Flight Input'!$AZ871,INTEGRAL2(AB871,$B871,AC870,'Analysis raw'!$B$25),0)</f>
        <v>-0.85095031046959835</v>
      </c>
      <c r="AD871">
        <f>IF('Flight Input'!$AZ871,AC871*'Analysis raw'!$B$26+'Analysis raw'!$B$27,0)</f>
        <v>0.29158186339337666</v>
      </c>
      <c r="AE871">
        <f>AD871-'Flight Input'!$AE871</f>
        <v>2.3581863393376645E-2</v>
      </c>
    </row>
    <row r="872" spans="1:31" x14ac:dyDescent="0.3">
      <c r="A872">
        <v>870</v>
      </c>
      <c r="B872">
        <f>'Flight Input'!T872</f>
        <v>18.83824499999173</v>
      </c>
      <c r="C872">
        <f>'Flight Input'!X872</f>
        <v>10.1548398286</v>
      </c>
      <c r="E872">
        <f>C872-'Analysis raw'!$B$2</f>
        <v>0.30604820966570401</v>
      </c>
      <c r="F872">
        <f>IF('Flight Input'!$AS872,F871+E872*'Flight Input'!$AQ872,0)</f>
        <v>0.11395697038498605</v>
      </c>
      <c r="G872">
        <f>IF('Flight Input'!$AZ872,G871+F872*'Flight Input'!$AQ872,0)</f>
        <v>-0.2012746739502983</v>
      </c>
      <c r="I872">
        <f>C872-'Analysis raw'!$B$3</f>
        <v>0.29670274812062303</v>
      </c>
      <c r="J872">
        <f>MEDIAN2(E872,'Analysis raw'!$B$12,2)</f>
        <v>0.30604820966570401</v>
      </c>
      <c r="K872">
        <f>AVERAGE2(E872,'Analysis raw'!$B$18,2)</f>
        <v>0.30604820966570401</v>
      </c>
      <c r="M872">
        <f>IF('Flight Input'!$AZ872,M871+E872*'Flight Input'!$AQ872,0)</f>
        <v>0.10334606178648104</v>
      </c>
      <c r="N872">
        <f>IF('Flight Input'!$AZ872,N871+M872*'Flight Input'!$AQ872,0)</f>
        <v>-0.29251021591304066</v>
      </c>
      <c r="O872">
        <f>IF('Flight Input'!$AZ872,N872*'Analysis raw'!$B$4+'Analysis raw'!$B$5,0)</f>
        <v>0.35729550499826213</v>
      </c>
      <c r="P872">
        <f>O872-'Flight Input'!$AE872</f>
        <v>9.1295504998262111E-2</v>
      </c>
      <c r="R872">
        <f>IF('Flight Input'!$AZ872,R871+J872*'Flight Input'!$AQ872,0)</f>
        <v>0.10334606178648104</v>
      </c>
      <c r="S872">
        <f>IF('Flight Input'!$AZ872,S871+R872*'Flight Input'!$AQ872,0)</f>
        <v>-0.29251021591304066</v>
      </c>
      <c r="T872">
        <f>IF('Flight Input'!$AZ872,S872*'Analysis raw'!$B$13+'Analysis raw'!$B$14,0)</f>
        <v>0.35729550499826213</v>
      </c>
      <c r="U872">
        <f>T872-'Flight Input'!$AE872</f>
        <v>9.1295504998262111E-2</v>
      </c>
      <c r="W872">
        <f>IF('Flight Input'!$AZ872,W871+K872*'Flight Input'!$AQ872,0)</f>
        <v>0.10334606178648104</v>
      </c>
      <c r="X872">
        <f>IF('Flight Input'!$AZ872,X871+W872*'Flight Input'!$AQ872,0)</f>
        <v>-0.29251021591304066</v>
      </c>
      <c r="Y872">
        <f>IF('Flight Input'!$AZ872,X872*'Analysis raw'!$B$19+'Analysis raw'!$B$20,0)</f>
        <v>0.35729550499826213</v>
      </c>
      <c r="Z872">
        <f>Y872-'Flight Input'!$AE872</f>
        <v>9.1295504998262111E-2</v>
      </c>
      <c r="AB872">
        <f>IF('Flight Input'!$AZ872,INTEGRAL2(E872,$B872,AB871,'Analysis raw'!$B$24),0)</f>
        <v>-1.0342381340676008E-2</v>
      </c>
      <c r="AC872">
        <f>IF('Flight Input'!$AZ872,INTEGRAL2(AB872,$B872,AC871,'Analysis raw'!$B$25),0)</f>
        <v>-0.85116370482327464</v>
      </c>
      <c r="AD872">
        <f>IF('Flight Input'!$AZ872,AC872*'Analysis raw'!$B$26+'Analysis raw'!$B$27,0)</f>
        <v>0.2914879698777591</v>
      </c>
      <c r="AE872">
        <f>AD872-'Flight Input'!$AE872</f>
        <v>2.5487969877759087E-2</v>
      </c>
    </row>
    <row r="873" spans="1:31" x14ac:dyDescent="0.3">
      <c r="A873">
        <v>871</v>
      </c>
      <c r="B873">
        <f>'Flight Input'!T873</f>
        <v>18.858725000056438</v>
      </c>
      <c r="C873">
        <f>'Flight Input'!X873</f>
        <v>9.811456123200001</v>
      </c>
      <c r="E873">
        <f>C873-'Analysis raw'!$B$2</f>
        <v>-3.7335495734295066E-2</v>
      </c>
      <c r="F873">
        <f>IF('Flight Input'!$AS873,F872+E873*'Flight Input'!$AQ873,0)</f>
        <v>0.11319233942993177</v>
      </c>
      <c r="G873">
        <f>IF('Flight Input'!$AZ873,G872+F873*'Flight Input'!$AQ873,0)</f>
        <v>-0.19895649483144881</v>
      </c>
      <c r="I873">
        <f>C873-'Analysis raw'!$B$3</f>
        <v>-4.6680957279376045E-2</v>
      </c>
      <c r="J873">
        <f>MEDIAN2(E873,'Analysis raw'!$B$12,2)</f>
        <v>-3.7335495734295066E-2</v>
      </c>
      <c r="K873">
        <f>AVERAGE2(E873,'Analysis raw'!$B$18,2)</f>
        <v>-3.7335495734295066E-2</v>
      </c>
      <c r="M873">
        <f>IF('Flight Input'!$AZ873,M872+E873*'Flight Input'!$AQ873,0)</f>
        <v>0.10258143083142676</v>
      </c>
      <c r="N873">
        <f>IF('Flight Input'!$AZ873,N872+M873*'Flight Input'!$AQ873,0)</f>
        <v>-0.29040934820297515</v>
      </c>
      <c r="O873">
        <f>IF('Flight Input'!$AZ873,N873*'Analysis raw'!$B$4+'Analysis raw'!$B$5,0)</f>
        <v>0.35821988679069094</v>
      </c>
      <c r="P873">
        <f>O873-'Flight Input'!$AE873</f>
        <v>9.6219886790690934E-2</v>
      </c>
      <c r="R873">
        <f>IF('Flight Input'!$AZ873,R872+J873*'Flight Input'!$AQ873,0)</f>
        <v>0.10258143083142676</v>
      </c>
      <c r="S873">
        <f>IF('Flight Input'!$AZ873,S872+R873*'Flight Input'!$AQ873,0)</f>
        <v>-0.29040934820297515</v>
      </c>
      <c r="T873">
        <f>IF('Flight Input'!$AZ873,S873*'Analysis raw'!$B$13+'Analysis raw'!$B$14,0)</f>
        <v>0.35821988679069094</v>
      </c>
      <c r="U873">
        <f>T873-'Flight Input'!$AE873</f>
        <v>9.6219886790690934E-2</v>
      </c>
      <c r="W873">
        <f>IF('Flight Input'!$AZ873,W872+K873*'Flight Input'!$AQ873,0)</f>
        <v>0.10258143083142676</v>
      </c>
      <c r="X873">
        <f>IF('Flight Input'!$AZ873,X872+W873*'Flight Input'!$AQ873,0)</f>
        <v>-0.29040934820297515</v>
      </c>
      <c r="Y873">
        <f>IF('Flight Input'!$AZ873,X873*'Analysis raw'!$B$19+'Analysis raw'!$B$20,0)</f>
        <v>0.35821988679069094</v>
      </c>
      <c r="Z873">
        <f>Y873-'Flight Input'!$AE873</f>
        <v>9.6219886790690934E-2</v>
      </c>
      <c r="AB873">
        <f>IF('Flight Input'!$AZ873,INTEGRAL2(E873,$B873,AB872,'Analysis raw'!$B$24),0)</f>
        <v>-5.7747292513209841E-4</v>
      </c>
      <c r="AC873">
        <f>IF('Flight Input'!$AZ873,INTEGRAL2(AB873,$B873,AC872,'Analysis raw'!$B$25),0)</f>
        <v>-0.85117553146881875</v>
      </c>
      <c r="AD873">
        <f>IF('Flight Input'!$AZ873,AC873*'Analysis raw'!$B$26+'Analysis raw'!$B$27,0)</f>
        <v>0.29148276615371965</v>
      </c>
      <c r="AE873">
        <f>AD873-'Flight Input'!$AE873</f>
        <v>2.9482766153719642E-2</v>
      </c>
    </row>
    <row r="874" spans="1:31" x14ac:dyDescent="0.3">
      <c r="A874">
        <v>872</v>
      </c>
      <c r="B874">
        <f>'Flight Input'!T874</f>
        <v>18.869736999971792</v>
      </c>
      <c r="C874">
        <f>'Flight Input'!X874</f>
        <v>9.826979337800001</v>
      </c>
      <c r="E874">
        <f>C874-'Analysis raw'!$B$2</f>
        <v>-2.181228113429512E-2</v>
      </c>
      <c r="F874">
        <f>IF('Flight Input'!$AS874,F873+E874*'Flight Input'!$AQ874,0)</f>
        <v>0.11295214259192723</v>
      </c>
      <c r="G874">
        <f>IF('Flight Input'!$AZ874,G873+F874*'Flight Input'!$AQ874,0)</f>
        <v>-0.19771266584678746</v>
      </c>
      <c r="I874">
        <f>C874-'Analysis raw'!$B$3</f>
        <v>-3.1157742679376099E-2</v>
      </c>
      <c r="J874">
        <f>MEDIAN2(E874,'Analysis raw'!$B$12,2)</f>
        <v>-2.181228113429512E-2</v>
      </c>
      <c r="K874">
        <f>AVERAGE2(E874,'Analysis raw'!$B$18,2)</f>
        <v>-2.181228113429512E-2</v>
      </c>
      <c r="M874">
        <f>IF('Flight Input'!$AZ874,M873+E874*'Flight Input'!$AQ874,0)</f>
        <v>0.10234123399342222</v>
      </c>
      <c r="N874">
        <f>IF('Flight Input'!$AZ874,N873+M874*'Flight Input'!$AQ874,0)</f>
        <v>-0.28928236654290235</v>
      </c>
      <c r="O874">
        <f>IF('Flight Input'!$AZ874,N874*'Analysis raw'!$B$4+'Analysis raw'!$B$5,0)</f>
        <v>0.35871575872112293</v>
      </c>
      <c r="P874">
        <f>O874-'Flight Input'!$AE874</f>
        <v>9.7715758721122925E-2</v>
      </c>
      <c r="R874">
        <f>IF('Flight Input'!$AZ874,R873+J874*'Flight Input'!$AQ874,0)</f>
        <v>0.10234123399342222</v>
      </c>
      <c r="S874">
        <f>IF('Flight Input'!$AZ874,S873+R874*'Flight Input'!$AQ874,0)</f>
        <v>-0.28928236654290235</v>
      </c>
      <c r="T874">
        <f>IF('Flight Input'!$AZ874,S874*'Analysis raw'!$B$13+'Analysis raw'!$B$14,0)</f>
        <v>0.35871575872112293</v>
      </c>
      <c r="U874">
        <f>T874-'Flight Input'!$AE874</f>
        <v>9.7715758721122925E-2</v>
      </c>
      <c r="W874">
        <f>IF('Flight Input'!$AZ874,W873+K874*'Flight Input'!$AQ874,0)</f>
        <v>0.10234123399342222</v>
      </c>
      <c r="X874">
        <f>IF('Flight Input'!$AZ874,X873+W874*'Flight Input'!$AQ874,0)</f>
        <v>-0.28928236654290235</v>
      </c>
      <c r="Y874">
        <f>IF('Flight Input'!$AZ874,X874*'Analysis raw'!$B$19+'Analysis raw'!$B$20,0)</f>
        <v>0.35871575872112293</v>
      </c>
      <c r="Z874">
        <f>Y874-'Flight Input'!$AE874</f>
        <v>9.7715758721122925E-2</v>
      </c>
      <c r="AB874">
        <f>IF('Flight Input'!$AZ874,INTEGRAL2(E874,$B874,AB873,'Analysis raw'!$B$24),0)</f>
        <v>-1.7029384558113932E-3</v>
      </c>
      <c r="AC874">
        <f>IF('Flight Input'!$AZ874,INTEGRAL2(AB874,$B874,AC873,'Analysis raw'!$B$25),0)</f>
        <v>-0.85119428422694998</v>
      </c>
      <c r="AD874">
        <f>IF('Flight Input'!$AZ874,AC874*'Analysis raw'!$B$26+'Analysis raw'!$B$27,0)</f>
        <v>0.29147451494014193</v>
      </c>
      <c r="AE874">
        <f>AD874-'Flight Input'!$AE874</f>
        <v>3.0474514940141917E-2</v>
      </c>
    </row>
    <row r="875" spans="1:31" x14ac:dyDescent="0.3">
      <c r="A875">
        <v>873</v>
      </c>
      <c r="B875">
        <f>'Flight Input'!T875</f>
        <v>18.898768999963067</v>
      </c>
      <c r="C875">
        <f>'Flight Input'!X875</f>
        <v>9.8433262732000006</v>
      </c>
      <c r="E875">
        <f>C875-'Analysis raw'!$B$2</f>
        <v>-5.4653457342954681E-3</v>
      </c>
      <c r="F875">
        <f>IF('Flight Input'!$AS875,F874+E875*'Flight Input'!$AQ875,0)</f>
        <v>0.11279347267461685</v>
      </c>
      <c r="G875">
        <f>IF('Flight Input'!$AZ875,G874+F875*'Flight Input'!$AQ875,0)</f>
        <v>-0.19443804574908205</v>
      </c>
      <c r="I875">
        <f>C875-'Analysis raw'!$B$3</f>
        <v>-1.4810807279376448E-2</v>
      </c>
      <c r="J875">
        <f>MEDIAN2(E875,'Analysis raw'!$B$12,2)</f>
        <v>-5.4653457342954681E-3</v>
      </c>
      <c r="K875">
        <f>AVERAGE2(E875,'Analysis raw'!$B$18,2)</f>
        <v>-5.4653457342954681E-3</v>
      </c>
      <c r="M875">
        <f>IF('Flight Input'!$AZ875,M874+E875*'Flight Input'!$AQ875,0)</f>
        <v>0.10218256407611184</v>
      </c>
      <c r="N875">
        <f>IF('Flight Input'!$AZ875,N874+M875*'Flight Input'!$AQ875,0)</f>
        <v>-0.28631580234353615</v>
      </c>
      <c r="O875">
        <f>IF('Flight Input'!$AZ875,N875*'Analysis raw'!$B$4+'Analysis raw'!$B$5,0)</f>
        <v>0.36002104696884407</v>
      </c>
      <c r="P875">
        <f>O875-'Flight Input'!$AE875</f>
        <v>0.10002104696884406</v>
      </c>
      <c r="R875">
        <f>IF('Flight Input'!$AZ875,R874+J875*'Flight Input'!$AQ875,0)</f>
        <v>0.10218256407611184</v>
      </c>
      <c r="S875">
        <f>IF('Flight Input'!$AZ875,S874+R875*'Flight Input'!$AQ875,0)</f>
        <v>-0.28631580234353615</v>
      </c>
      <c r="T875">
        <f>IF('Flight Input'!$AZ875,S875*'Analysis raw'!$B$13+'Analysis raw'!$B$14,0)</f>
        <v>0.36002104696884407</v>
      </c>
      <c r="U875">
        <f>T875-'Flight Input'!$AE875</f>
        <v>0.10002104696884406</v>
      </c>
      <c r="W875">
        <f>IF('Flight Input'!$AZ875,W874+K875*'Flight Input'!$AQ875,0)</f>
        <v>0.10218256407611184</v>
      </c>
      <c r="X875">
        <f>IF('Flight Input'!$AZ875,X874+W875*'Flight Input'!$AQ875,0)</f>
        <v>-0.28631580234353615</v>
      </c>
      <c r="Y875">
        <f>IF('Flight Input'!$AZ875,X875*'Analysis raw'!$B$19+'Analysis raw'!$B$20,0)</f>
        <v>0.36002104696884407</v>
      </c>
      <c r="Z875">
        <f>Y875-'Flight Input'!$AE875</f>
        <v>0.10002104696884406</v>
      </c>
      <c r="AB875">
        <f>IF('Flight Input'!$AZ875,INTEGRAL2(E875,$B875,AB874,'Analysis raw'!$B$24),0)</f>
        <v>-2.2152138923517591E-3</v>
      </c>
      <c r="AC875">
        <f>IF('Flight Input'!$AZ875,INTEGRAL2(AB875,$B875,AC874,'Analysis raw'!$B$25),0)</f>
        <v>-0.85125859631665346</v>
      </c>
      <c r="AD875">
        <f>IF('Flight Input'!$AZ875,AC875*'Analysis raw'!$B$26+'Analysis raw'!$B$27,0)</f>
        <v>0.29144621762067241</v>
      </c>
      <c r="AE875">
        <f>AD875-'Flight Input'!$AE875</f>
        <v>3.1446217620672401E-2</v>
      </c>
    </row>
    <row r="876" spans="1:31" x14ac:dyDescent="0.3">
      <c r="A876">
        <v>874</v>
      </c>
      <c r="B876">
        <f>'Flight Input'!T876</f>
        <v>18.939523000037298</v>
      </c>
      <c r="C876">
        <f>'Flight Input'!X876</f>
        <v>9.8216349588000007</v>
      </c>
      <c r="E876">
        <f>C876-'Analysis raw'!$B$2</f>
        <v>-2.7156660134295407E-2</v>
      </c>
      <c r="F876">
        <f>IF('Flight Input'!$AS876,F875+E876*'Flight Input'!$AQ876,0)</f>
        <v>0.11168673014548794</v>
      </c>
      <c r="G876">
        <f>IF('Flight Input'!$AZ876,G875+F876*'Flight Input'!$AQ876,0)</f>
        <v>-0.18988636474044232</v>
      </c>
      <c r="I876">
        <f>C876-'Analysis raw'!$B$3</f>
        <v>-3.6502121679376387E-2</v>
      </c>
      <c r="J876">
        <f>MEDIAN2(E876,'Analysis raw'!$B$12,2)</f>
        <v>-2.7156660134295407E-2</v>
      </c>
      <c r="K876">
        <f>AVERAGE2(E876,'Analysis raw'!$B$18,2)</f>
        <v>-2.7156660134295407E-2</v>
      </c>
      <c r="M876">
        <f>IF('Flight Input'!$AZ876,M875+E876*'Flight Input'!$AQ876,0)</f>
        <v>0.10107582154698293</v>
      </c>
      <c r="N876">
        <f>IF('Flight Input'!$AZ876,N875+M876*'Flight Input'!$AQ876,0)</f>
        <v>-0.28219655830470752</v>
      </c>
      <c r="O876">
        <f>IF('Flight Input'!$AZ876,N876*'Analysis raw'!$B$4+'Analysis raw'!$B$5,0)</f>
        <v>0.3618335143459287</v>
      </c>
      <c r="P876">
        <f>O876-'Flight Input'!$AE876</f>
        <v>0.10183351434592869</v>
      </c>
      <c r="R876">
        <f>IF('Flight Input'!$AZ876,R875+J876*'Flight Input'!$AQ876,0)</f>
        <v>0.10107582154698293</v>
      </c>
      <c r="S876">
        <f>IF('Flight Input'!$AZ876,S875+R876*'Flight Input'!$AQ876,0)</f>
        <v>-0.28219655830470752</v>
      </c>
      <c r="T876">
        <f>IF('Flight Input'!$AZ876,S876*'Analysis raw'!$B$13+'Analysis raw'!$B$14,0)</f>
        <v>0.3618335143459287</v>
      </c>
      <c r="U876">
        <f>T876-'Flight Input'!$AE876</f>
        <v>0.10183351434592869</v>
      </c>
      <c r="W876">
        <f>IF('Flight Input'!$AZ876,W875+K876*'Flight Input'!$AQ876,0)</f>
        <v>0.10107582154698293</v>
      </c>
      <c r="X876">
        <f>IF('Flight Input'!$AZ876,X875+W876*'Flight Input'!$AQ876,0)</f>
        <v>-0.28219655830470752</v>
      </c>
      <c r="Y876">
        <f>IF('Flight Input'!$AZ876,X876*'Analysis raw'!$B$19+'Analysis raw'!$B$20,0)</f>
        <v>0.3618335143459287</v>
      </c>
      <c r="Z876">
        <f>Y876-'Flight Input'!$AE876</f>
        <v>0.10183351434592869</v>
      </c>
      <c r="AB876">
        <f>IF('Flight Input'!$AZ876,INTEGRAL2(E876,$B876,AB875,'Analysis raw'!$B$24),0)</f>
        <v>-2.9877034544495062E-3</v>
      </c>
      <c r="AC876">
        <f>IF('Flight Input'!$AZ876,INTEGRAL2(AB876,$B876,AC875,'Analysis raw'!$B$25),0)</f>
        <v>-0.85138035718345784</v>
      </c>
      <c r="AD876">
        <f>IF('Flight Input'!$AZ876,AC876*'Analysis raw'!$B$26+'Analysis raw'!$B$27,0)</f>
        <v>0.29139264283927846</v>
      </c>
      <c r="AE876">
        <f>AD876-'Flight Input'!$AE876</f>
        <v>3.1392642839278451E-2</v>
      </c>
    </row>
    <row r="877" spans="1:31" x14ac:dyDescent="0.3">
      <c r="A877">
        <v>875</v>
      </c>
      <c r="B877">
        <f>'Flight Input'!T877</f>
        <v>18.955955000012182</v>
      </c>
      <c r="C877">
        <f>'Flight Input'!X877</f>
        <v>9.8942106449999994</v>
      </c>
      <c r="E877">
        <f>C877-'Analysis raw'!$B$2</f>
        <v>4.541902606570325E-2</v>
      </c>
      <c r="F877">
        <f>IF('Flight Input'!$AS877,F876+E877*'Flight Input'!$AQ877,0)</f>
        <v>0.11243305558065883</v>
      </c>
      <c r="G877">
        <f>IF('Flight Input'!$AZ877,G876+F877*'Flight Input'!$AQ877,0)</f>
        <v>-0.18803886477396478</v>
      </c>
      <c r="I877">
        <f>C877-'Analysis raw'!$B$3</f>
        <v>3.607356452062227E-2</v>
      </c>
      <c r="J877">
        <f>MEDIAN2(E877,'Analysis raw'!$B$12,2)</f>
        <v>4.541902606570325E-2</v>
      </c>
      <c r="K877">
        <f>AVERAGE2(E877,'Analysis raw'!$B$18,2)</f>
        <v>4.541902606570325E-2</v>
      </c>
      <c r="M877">
        <f>IF('Flight Input'!$AZ877,M876+E877*'Flight Input'!$AQ877,0)</f>
        <v>0.10182214698215382</v>
      </c>
      <c r="N877">
        <f>IF('Flight Input'!$AZ877,N876+M877*'Flight Input'!$AQ877,0)</f>
        <v>-0.28052341678805415</v>
      </c>
      <c r="O877">
        <f>IF('Flight Input'!$AZ877,N877*'Analysis raw'!$B$4+'Analysis raw'!$B$5,0)</f>
        <v>0.36256969661325616</v>
      </c>
      <c r="P877">
        <f>O877-'Flight Input'!$AE877</f>
        <v>0.10356969661325616</v>
      </c>
      <c r="R877">
        <f>IF('Flight Input'!$AZ877,R876+J877*'Flight Input'!$AQ877,0)</f>
        <v>0.10182214698215382</v>
      </c>
      <c r="S877">
        <f>IF('Flight Input'!$AZ877,S876+R877*'Flight Input'!$AQ877,0)</f>
        <v>-0.28052341678805415</v>
      </c>
      <c r="T877">
        <f>IF('Flight Input'!$AZ877,S877*'Analysis raw'!$B$13+'Analysis raw'!$B$14,0)</f>
        <v>0.36256969661325616</v>
      </c>
      <c r="U877">
        <f>T877-'Flight Input'!$AE877</f>
        <v>0.10356969661325616</v>
      </c>
      <c r="W877">
        <f>IF('Flight Input'!$AZ877,W876+K877*'Flight Input'!$AQ877,0)</f>
        <v>0.10182214698215382</v>
      </c>
      <c r="X877">
        <f>IF('Flight Input'!$AZ877,X876+W877*'Flight Input'!$AQ877,0)</f>
        <v>-0.28052341678805415</v>
      </c>
      <c r="Y877">
        <f>IF('Flight Input'!$AZ877,X877*'Analysis raw'!$B$19+'Analysis raw'!$B$20,0)</f>
        <v>0.36256969661325616</v>
      </c>
      <c r="Z877">
        <f>Y877-'Flight Input'!$AE877</f>
        <v>0.10356969661325616</v>
      </c>
      <c r="AB877">
        <f>IF('Flight Input'!$AZ877,INTEGRAL2(E877,$B877,AB876,'Analysis raw'!$B$24),0)</f>
        <v>-5.0150836548228713E-3</v>
      </c>
      <c r="AC877">
        <f>IF('Flight Input'!$AZ877,INTEGRAL2(AB877,$B877,AC876,'Analysis raw'!$B$25),0)</f>
        <v>-0.85146276503794793</v>
      </c>
      <c r="AD877">
        <f>IF('Flight Input'!$AZ877,AC877*'Analysis raw'!$B$26+'Analysis raw'!$B$27,0)</f>
        <v>0.29135638338330283</v>
      </c>
      <c r="AE877">
        <f>AD877-'Flight Input'!$AE877</f>
        <v>3.2356383383302822E-2</v>
      </c>
    </row>
    <row r="878" spans="1:31" x14ac:dyDescent="0.3">
      <c r="A878">
        <v>876</v>
      </c>
      <c r="B878">
        <f>'Flight Input'!T878</f>
        <v>18.97767599998042</v>
      </c>
      <c r="C878">
        <f>'Flight Input'!X878</f>
        <v>9.9817113676000009</v>
      </c>
      <c r="E878">
        <f>C878-'Analysis raw'!$B$2</f>
        <v>0.13291974866570477</v>
      </c>
      <c r="F878">
        <f>IF('Flight Input'!$AS878,F877+E878*'Flight Input'!$AQ878,0)</f>
        <v>0.11532020543720484</v>
      </c>
      <c r="G878">
        <f>IF('Flight Input'!$AZ878,G877+F878*'Flight Input'!$AQ878,0)</f>
        <v>-0.18553399459532605</v>
      </c>
      <c r="I878">
        <f>C878-'Analysis raw'!$B$3</f>
        <v>0.12357428712062379</v>
      </c>
      <c r="J878">
        <f>MEDIAN2(E878,'Analysis raw'!$B$12,2)</f>
        <v>0.13291974866570477</v>
      </c>
      <c r="K878">
        <f>AVERAGE2(E878,'Analysis raw'!$B$18,2)</f>
        <v>0.13291974866570477</v>
      </c>
      <c r="M878">
        <f>IF('Flight Input'!$AZ878,M877+E878*'Flight Input'!$AQ878,0)</f>
        <v>0.10470929683869981</v>
      </c>
      <c r="N878">
        <f>IF('Flight Input'!$AZ878,N877+M878*'Flight Input'!$AQ878,0)</f>
        <v>-0.2782490261547465</v>
      </c>
      <c r="O878">
        <f>IF('Flight Input'!$AZ878,N878*'Analysis raw'!$B$4+'Analysis raw'!$B$5,0)</f>
        <v>0.36357042849191151</v>
      </c>
      <c r="P878">
        <f>O878-'Flight Input'!$AE878</f>
        <v>0.10557042849191151</v>
      </c>
      <c r="R878">
        <f>IF('Flight Input'!$AZ878,R877+J878*'Flight Input'!$AQ878,0)</f>
        <v>0.10470929683869981</v>
      </c>
      <c r="S878">
        <f>IF('Flight Input'!$AZ878,S877+R878*'Flight Input'!$AQ878,0)</f>
        <v>-0.2782490261547465</v>
      </c>
      <c r="T878">
        <f>IF('Flight Input'!$AZ878,S878*'Analysis raw'!$B$13+'Analysis raw'!$B$14,0)</f>
        <v>0.36357042849191151</v>
      </c>
      <c r="U878">
        <f>T878-'Flight Input'!$AE878</f>
        <v>0.10557042849191151</v>
      </c>
      <c r="W878">
        <f>IF('Flight Input'!$AZ878,W877+K878*'Flight Input'!$AQ878,0)</f>
        <v>0.10470929683869981</v>
      </c>
      <c r="X878">
        <f>IF('Flight Input'!$AZ878,X877+W878*'Flight Input'!$AQ878,0)</f>
        <v>-0.2782490261547465</v>
      </c>
      <c r="Y878">
        <f>IF('Flight Input'!$AZ878,X878*'Analysis raw'!$B$19+'Analysis raw'!$B$20,0)</f>
        <v>0.36357042849191151</v>
      </c>
      <c r="Z878">
        <f>Y878-'Flight Input'!$AE878</f>
        <v>0.10557042849191151</v>
      </c>
      <c r="AB878">
        <f>IF('Flight Input'!$AZ878,INTEGRAL2(E878,$B878,AB877,'Analysis raw'!$B$24),0)</f>
        <v>-4.657764555293261E-3</v>
      </c>
      <c r="AC878">
        <f>IF('Flight Input'!$AZ878,INTEGRAL2(AB878,$B878,AC877,'Analysis raw'!$B$25),0)</f>
        <v>-0.85156393634170557</v>
      </c>
      <c r="AD878">
        <f>IF('Flight Input'!$AZ878,AC878*'Analysis raw'!$B$26+'Analysis raw'!$B$27,0)</f>
        <v>0.29131186800964948</v>
      </c>
      <c r="AE878">
        <f>AD878-'Flight Input'!$AE878</f>
        <v>3.331186800964947E-2</v>
      </c>
    </row>
    <row r="879" spans="1:31" x14ac:dyDescent="0.3">
      <c r="A879">
        <v>877</v>
      </c>
      <c r="B879">
        <f>'Flight Input'!T879</f>
        <v>18.989283000002615</v>
      </c>
      <c r="C879">
        <f>'Flight Input'!X879</f>
        <v>9.9423002498000006</v>
      </c>
      <c r="E879">
        <f>C879-'Analysis raw'!$B$2</f>
        <v>9.350863086570449E-2</v>
      </c>
      <c r="F879">
        <f>IF('Flight Input'!$AS879,F878+E879*'Flight Input'!$AQ879,0)</f>
        <v>0.11640556011773852</v>
      </c>
      <c r="G879">
        <f>IF('Flight Input'!$AZ879,G878+F879*'Flight Input'!$AQ879,0)</f>
        <v>-0.1841828752564558</v>
      </c>
      <c r="I879">
        <f>C879-'Analysis raw'!$B$3</f>
        <v>8.416316932062351E-2</v>
      </c>
      <c r="J879">
        <f>MEDIAN2(E879,'Analysis raw'!$B$12,2)</f>
        <v>9.350863086570449E-2</v>
      </c>
      <c r="K879">
        <f>AVERAGE2(E879,'Analysis raw'!$B$18,2)</f>
        <v>9.350863086570449E-2</v>
      </c>
      <c r="M879">
        <f>IF('Flight Input'!$AZ879,M878+E879*'Flight Input'!$AQ879,0)</f>
        <v>0.10579465151923349</v>
      </c>
      <c r="N879">
        <f>IF('Flight Input'!$AZ879,N878+M879*'Flight Input'!$AQ879,0)</f>
        <v>-0.27702106763221462</v>
      </c>
      <c r="O879">
        <f>IF('Flight Input'!$AZ879,N879*'Analysis raw'!$B$4+'Analysis raw'!$B$5,0)</f>
        <v>0.36411073024182555</v>
      </c>
      <c r="P879">
        <f>O879-'Flight Input'!$AE879</f>
        <v>0.10611073024182555</v>
      </c>
      <c r="R879">
        <f>IF('Flight Input'!$AZ879,R878+J879*'Flight Input'!$AQ879,0)</f>
        <v>0.10579465151923349</v>
      </c>
      <c r="S879">
        <f>IF('Flight Input'!$AZ879,S878+R879*'Flight Input'!$AQ879,0)</f>
        <v>-0.27702106763221462</v>
      </c>
      <c r="T879">
        <f>IF('Flight Input'!$AZ879,S879*'Analysis raw'!$B$13+'Analysis raw'!$B$14,0)</f>
        <v>0.36411073024182555</v>
      </c>
      <c r="U879">
        <f>T879-'Flight Input'!$AE879</f>
        <v>0.10611073024182555</v>
      </c>
      <c r="W879">
        <f>IF('Flight Input'!$AZ879,W878+K879*'Flight Input'!$AQ879,0)</f>
        <v>0.10579465151923349</v>
      </c>
      <c r="X879">
        <f>IF('Flight Input'!$AZ879,X878+W879*'Flight Input'!$AQ879,0)</f>
        <v>-0.27702106763221462</v>
      </c>
      <c r="Y879">
        <f>IF('Flight Input'!$AZ879,X879*'Analysis raw'!$B$19+'Analysis raw'!$B$20,0)</f>
        <v>0.36411073024182555</v>
      </c>
      <c r="Z879">
        <f>Y879-'Flight Input'!$AE879</f>
        <v>0.10611073024182555</v>
      </c>
      <c r="AB879">
        <f>IF('Flight Input'!$AZ879,INTEGRAL2(E879,$B879,AB878,'Analysis raw'!$B$24),0)</f>
        <v>-1.4400602640873908E-3</v>
      </c>
      <c r="AC879">
        <f>IF('Flight Input'!$AZ879,INTEGRAL2(AB879,$B879,AC878,'Analysis raw'!$B$25),0)</f>
        <v>-0.85158065112122283</v>
      </c>
      <c r="AD879">
        <f>IF('Flight Input'!$AZ879,AC879*'Analysis raw'!$B$26+'Analysis raw'!$B$27,0)</f>
        <v>0.29130451350666187</v>
      </c>
      <c r="AE879">
        <f>AD879-'Flight Input'!$AE879</f>
        <v>3.3304513506661859E-2</v>
      </c>
    </row>
    <row r="880" spans="1:31" x14ac:dyDescent="0.3">
      <c r="A880">
        <v>878</v>
      </c>
      <c r="B880">
        <f>'Flight Input'!T880</f>
        <v>19.004171999986283</v>
      </c>
      <c r="C880">
        <f>'Flight Input'!X880</f>
        <v>10.013434424600002</v>
      </c>
      <c r="E880">
        <f>C880-'Analysis raw'!$B$2</f>
        <v>0.16464280566570544</v>
      </c>
      <c r="F880">
        <f>IF('Flight Input'!$AS880,F879+E880*'Flight Input'!$AQ880,0)</f>
        <v>0.11885692684860631</v>
      </c>
      <c r="G880">
        <f>IF('Flight Input'!$AZ880,G879+F880*'Flight Input'!$AQ880,0)</f>
        <v>-0.18241321447454803</v>
      </c>
      <c r="I880">
        <f>C880-'Analysis raw'!$B$3</f>
        <v>0.15529734412062446</v>
      </c>
      <c r="J880">
        <f>MEDIAN2(E880,'Analysis raw'!$B$12,2)</f>
        <v>0.16464280566570544</v>
      </c>
      <c r="K880">
        <f>AVERAGE2(E880,'Analysis raw'!$B$18,2)</f>
        <v>0.16464280566570544</v>
      </c>
      <c r="M880">
        <f>IF('Flight Input'!$AZ880,M879+E880*'Flight Input'!$AQ880,0)</f>
        <v>0.10824601825010129</v>
      </c>
      <c r="N880">
        <f>IF('Flight Input'!$AZ880,N879+M880*'Flight Input'!$AQ880,0)</f>
        <v>-0.2754093926682567</v>
      </c>
      <c r="O880">
        <f>IF('Flight Input'!$AZ880,N880*'Analysis raw'!$B$4+'Analysis raw'!$B$5,0)</f>
        <v>0.36481986722596704</v>
      </c>
      <c r="P880">
        <f>O880-'Flight Input'!$AE880</f>
        <v>0.10681986722596704</v>
      </c>
      <c r="R880">
        <f>IF('Flight Input'!$AZ880,R879+J880*'Flight Input'!$AQ880,0)</f>
        <v>0.10824601825010129</v>
      </c>
      <c r="S880">
        <f>IF('Flight Input'!$AZ880,S879+R880*'Flight Input'!$AQ880,0)</f>
        <v>-0.2754093926682567</v>
      </c>
      <c r="T880">
        <f>IF('Flight Input'!$AZ880,S880*'Analysis raw'!$B$13+'Analysis raw'!$B$14,0)</f>
        <v>0.36481986722596704</v>
      </c>
      <c r="U880">
        <f>T880-'Flight Input'!$AE880</f>
        <v>0.10681986722596704</v>
      </c>
      <c r="W880">
        <f>IF('Flight Input'!$AZ880,W879+K880*'Flight Input'!$AQ880,0)</f>
        <v>0.10824601825010129</v>
      </c>
      <c r="X880">
        <f>IF('Flight Input'!$AZ880,X879+W880*'Flight Input'!$AQ880,0)</f>
        <v>-0.2754093926682567</v>
      </c>
      <c r="Y880">
        <f>IF('Flight Input'!$AZ880,X880*'Analysis raw'!$B$19+'Analysis raw'!$B$20,0)</f>
        <v>0.36481986722596704</v>
      </c>
      <c r="Z880">
        <f>Y880-'Flight Input'!$AE880</f>
        <v>0.10681986722596704</v>
      </c>
      <c r="AB880">
        <f>IF('Flight Input'!$AZ880,INTEGRAL2(E880,$B880,AB879,'Analysis raw'!$B$24),0)</f>
        <v>-1.9890469366316025E-3</v>
      </c>
      <c r="AC880">
        <f>IF('Flight Input'!$AZ880,INTEGRAL2(AB880,$B880,AC879,'Analysis raw'!$B$25),0)</f>
        <v>-0.85161026604102985</v>
      </c>
      <c r="AD880">
        <f>IF('Flight Input'!$AZ880,AC880*'Analysis raw'!$B$26+'Analysis raw'!$B$27,0)</f>
        <v>0.29129148294194679</v>
      </c>
      <c r="AE880">
        <f>AD880-'Flight Input'!$AE880</f>
        <v>3.3291482941946782E-2</v>
      </c>
    </row>
    <row r="881" spans="1:31" x14ac:dyDescent="0.3">
      <c r="A881">
        <v>879</v>
      </c>
      <c r="B881">
        <f>'Flight Input'!T881</f>
        <v>19.060641000047326</v>
      </c>
      <c r="C881">
        <f>'Flight Input'!X881</f>
        <v>9.973130942600001</v>
      </c>
      <c r="E881">
        <f>C881-'Analysis raw'!$B$2</f>
        <v>0.12433932366570488</v>
      </c>
      <c r="F881">
        <f>IF('Flight Input'!$AS881,F880+E881*'Flight Input'!$AQ881,0)</f>
        <v>0.12587824412427501</v>
      </c>
      <c r="G881">
        <f>IF('Flight Input'!$AZ881,G880+F881*'Flight Input'!$AQ881,0)</f>
        <v>-0.1753049958994104</v>
      </c>
      <c r="I881">
        <f>C881-'Analysis raw'!$B$3</f>
        <v>0.1149938621206239</v>
      </c>
      <c r="J881">
        <f>MEDIAN2(E881,'Analysis raw'!$B$12,2)</f>
        <v>0.12433932366570488</v>
      </c>
      <c r="K881">
        <f>AVERAGE2(E881,'Analysis raw'!$B$18,2)</f>
        <v>0.12433932366570488</v>
      </c>
      <c r="M881">
        <f>IF('Flight Input'!$AZ881,M880+E881*'Flight Input'!$AQ881,0)</f>
        <v>0.11526733552576997</v>
      </c>
      <c r="N881">
        <f>IF('Flight Input'!$AZ881,N880+M881*'Flight Input'!$AQ881,0)</f>
        <v>-0.26890036149141577</v>
      </c>
      <c r="O881">
        <f>IF('Flight Input'!$AZ881,N881*'Analysis raw'!$B$4+'Analysis raw'!$B$5,0)</f>
        <v>0.36768384094377704</v>
      </c>
      <c r="P881">
        <f>O881-'Flight Input'!$AE881</f>
        <v>0.10968384094377703</v>
      </c>
      <c r="R881">
        <f>IF('Flight Input'!$AZ881,R880+J881*'Flight Input'!$AQ881,0)</f>
        <v>0.11526733552576997</v>
      </c>
      <c r="S881">
        <f>IF('Flight Input'!$AZ881,S880+R881*'Flight Input'!$AQ881,0)</f>
        <v>-0.26890036149141577</v>
      </c>
      <c r="T881">
        <f>IF('Flight Input'!$AZ881,S881*'Analysis raw'!$B$13+'Analysis raw'!$B$14,0)</f>
        <v>0.36768384094377704</v>
      </c>
      <c r="U881">
        <f>T881-'Flight Input'!$AE881</f>
        <v>0.10968384094377703</v>
      </c>
      <c r="W881">
        <f>IF('Flight Input'!$AZ881,W880+K881*'Flight Input'!$AQ881,0)</f>
        <v>0.11526733552576997</v>
      </c>
      <c r="X881">
        <f>IF('Flight Input'!$AZ881,X880+W881*'Flight Input'!$AQ881,0)</f>
        <v>-0.26890036149141577</v>
      </c>
      <c r="Y881">
        <f>IF('Flight Input'!$AZ881,X881*'Analysis raw'!$B$19+'Analysis raw'!$B$20,0)</f>
        <v>0.36768384094377704</v>
      </c>
      <c r="Z881">
        <f>Y881-'Flight Input'!$AE881</f>
        <v>0.10968384094377703</v>
      </c>
      <c r="AB881">
        <f>IF('Flight Input'!$AZ881,INTEGRAL2(E881,$B881,AB880,'Analysis raw'!$B$24),0)</f>
        <v>5.4804912508407237E-3</v>
      </c>
      <c r="AC881">
        <f>IF('Flight Input'!$AZ881,INTEGRAL2(AB881,$B881,AC880,'Analysis raw'!$B$25),0)</f>
        <v>-0.85130078818025157</v>
      </c>
      <c r="AD881">
        <f>IF('Flight Input'!$AZ881,AC881*'Analysis raw'!$B$26+'Analysis raw'!$B$27,0)</f>
        <v>0.29142765320068925</v>
      </c>
      <c r="AE881">
        <f>AD881-'Flight Input'!$AE881</f>
        <v>3.3427653200689245E-2</v>
      </c>
    </row>
    <row r="882" spans="1:31" x14ac:dyDescent="0.3">
      <c r="A882">
        <v>880</v>
      </c>
      <c r="B882">
        <f>'Flight Input'!T882</f>
        <v>19.078301000059582</v>
      </c>
      <c r="C882">
        <f>'Flight Input'!X882</f>
        <v>10.202909821</v>
      </c>
      <c r="E882">
        <f>C882-'Analysis raw'!$B$2</f>
        <v>0.35411820206570432</v>
      </c>
      <c r="F882">
        <f>IF('Flight Input'!$AS882,F881+E882*'Flight Input'!$AQ882,0)</f>
        <v>0.1321319715770955</v>
      </c>
      <c r="G882">
        <f>IF('Flight Input'!$AZ882,G881+F882*'Flight Input'!$AQ882,0)</f>
        <v>-0.17297154527973946</v>
      </c>
      <c r="I882">
        <f>C882-'Analysis raw'!$B$3</f>
        <v>0.34477274052062334</v>
      </c>
      <c r="J882">
        <f>MEDIAN2(E882,'Analysis raw'!$B$12,2)</f>
        <v>0.35411820206570432</v>
      </c>
      <c r="K882">
        <f>AVERAGE2(E882,'Analysis raw'!$B$18,2)</f>
        <v>0.35411820206570432</v>
      </c>
      <c r="M882">
        <f>IF('Flight Input'!$AZ882,M881+E882*'Flight Input'!$AQ882,0)</f>
        <v>0.12152106297859046</v>
      </c>
      <c r="N882">
        <f>IF('Flight Input'!$AZ882,N881+M882*'Flight Input'!$AQ882,0)</f>
        <v>-0.2667542995177245</v>
      </c>
      <c r="O882">
        <f>IF('Flight Input'!$AZ882,N882*'Analysis raw'!$B$4+'Analysis raw'!$B$5,0)</f>
        <v>0.36862810821220121</v>
      </c>
      <c r="P882">
        <f>O882-'Flight Input'!$AE882</f>
        <v>0.1106281082122012</v>
      </c>
      <c r="R882">
        <f>IF('Flight Input'!$AZ882,R881+J882*'Flight Input'!$AQ882,0)</f>
        <v>0.12152106297859046</v>
      </c>
      <c r="S882">
        <f>IF('Flight Input'!$AZ882,S881+R882*'Flight Input'!$AQ882,0)</f>
        <v>-0.2667542995177245</v>
      </c>
      <c r="T882">
        <f>IF('Flight Input'!$AZ882,S882*'Analysis raw'!$B$13+'Analysis raw'!$B$14,0)</f>
        <v>0.36862810821220121</v>
      </c>
      <c r="U882">
        <f>T882-'Flight Input'!$AE882</f>
        <v>0.1106281082122012</v>
      </c>
      <c r="W882">
        <f>IF('Flight Input'!$AZ882,W881+K882*'Flight Input'!$AQ882,0)</f>
        <v>0.12152106297859046</v>
      </c>
      <c r="X882">
        <f>IF('Flight Input'!$AZ882,X881+W882*'Flight Input'!$AQ882,0)</f>
        <v>-0.2667542995177245</v>
      </c>
      <c r="Y882">
        <f>IF('Flight Input'!$AZ882,X882*'Analysis raw'!$B$19+'Analysis raw'!$B$20,0)</f>
        <v>0.36862810821220121</v>
      </c>
      <c r="Z882">
        <f>Y882-'Flight Input'!$AE882</f>
        <v>0.1106281082122012</v>
      </c>
      <c r="AB882">
        <f>IF('Flight Input'!$AZ882,INTEGRAL2(E882,$B882,AB881,'Analysis raw'!$B$24),0)</f>
        <v>3.563146476308246E-3</v>
      </c>
      <c r="AC882">
        <f>IF('Flight Input'!$AZ882,INTEGRAL2(AB882,$B882,AC881,'Analysis raw'!$B$25),0)</f>
        <v>-0.85123786301343629</v>
      </c>
      <c r="AD882">
        <f>IF('Flight Input'!$AZ882,AC882*'Analysis raw'!$B$26+'Analysis raw'!$B$27,0)</f>
        <v>0.29145534027408798</v>
      </c>
      <c r="AE882">
        <f>AD882-'Flight Input'!$AE882</f>
        <v>3.3455340274087975E-2</v>
      </c>
    </row>
    <row r="883" spans="1:31" x14ac:dyDescent="0.3">
      <c r="A883">
        <v>881</v>
      </c>
      <c r="B883">
        <f>'Flight Input'!T883</f>
        <v>19.138205999974161</v>
      </c>
      <c r="C883">
        <f>'Flight Input'!X883</f>
        <v>10.181865715799999</v>
      </c>
      <c r="E883">
        <f>C883-'Analysis raw'!$B$2</f>
        <v>0.33307409686570288</v>
      </c>
      <c r="F883">
        <f>IF('Flight Input'!$AS883,F882+E883*'Flight Input'!$AQ883,0)</f>
        <v>0.15208477532138392</v>
      </c>
      <c r="G883">
        <f>IF('Flight Input'!$AZ883,G882+F883*'Flight Input'!$AQ883,0)</f>
        <v>-0.16386090682710316</v>
      </c>
      <c r="I883">
        <f>C883-'Analysis raw'!$B$3</f>
        <v>0.3237286353206219</v>
      </c>
      <c r="J883">
        <f>MEDIAN2(E883,'Analysis raw'!$B$12,2)</f>
        <v>0.33307409686570288</v>
      </c>
      <c r="K883">
        <f>AVERAGE2(E883,'Analysis raw'!$B$18,2)</f>
        <v>0.33307409686570288</v>
      </c>
      <c r="M883">
        <f>IF('Flight Input'!$AZ883,M882+E883*'Flight Input'!$AQ883,0)</f>
        <v>0.1414738667228789</v>
      </c>
      <c r="N883">
        <f>IF('Flight Input'!$AZ883,N882+M883*'Flight Input'!$AQ883,0)</f>
        <v>-0.25827930754377526</v>
      </c>
      <c r="O883">
        <f>IF('Flight Input'!$AZ883,N883*'Analysis raw'!$B$4+'Analysis raw'!$B$5,0)</f>
        <v>0.3723571046807389</v>
      </c>
      <c r="P883">
        <f>O883-'Flight Input'!$AE883</f>
        <v>0.1143571046807389</v>
      </c>
      <c r="R883">
        <f>IF('Flight Input'!$AZ883,R882+J883*'Flight Input'!$AQ883,0)</f>
        <v>0.1414738667228789</v>
      </c>
      <c r="S883">
        <f>IF('Flight Input'!$AZ883,S882+R883*'Flight Input'!$AQ883,0)</f>
        <v>-0.25827930754377526</v>
      </c>
      <c r="T883">
        <f>IF('Flight Input'!$AZ883,S883*'Analysis raw'!$B$13+'Analysis raw'!$B$14,0)</f>
        <v>0.3723571046807389</v>
      </c>
      <c r="U883">
        <f>T883-'Flight Input'!$AE883</f>
        <v>0.1143571046807389</v>
      </c>
      <c r="W883">
        <f>IF('Flight Input'!$AZ883,W882+K883*'Flight Input'!$AQ883,0)</f>
        <v>0.1414738667228789</v>
      </c>
      <c r="X883">
        <f>IF('Flight Input'!$AZ883,X882+W883*'Flight Input'!$AQ883,0)</f>
        <v>-0.25827930754377526</v>
      </c>
      <c r="Y883">
        <f>IF('Flight Input'!$AZ883,X883*'Analysis raw'!$B$19+'Analysis raw'!$B$20,0)</f>
        <v>0.3723571046807389</v>
      </c>
      <c r="Z883">
        <f>Y883-'Flight Input'!$AE883</f>
        <v>0.1143571046807389</v>
      </c>
      <c r="AB883">
        <f>IF('Flight Input'!$AZ883,INTEGRAL2(E883,$B883,AB882,'Analysis raw'!$B$24),0)</f>
        <v>2.3736561155985148E-2</v>
      </c>
      <c r="AC883">
        <f>IF('Flight Input'!$AZ883,INTEGRAL2(AB883,$B883,AC882,'Analysis raw'!$B$25),0)</f>
        <v>-0.84981592431941455</v>
      </c>
      <c r="AD883">
        <f>IF('Flight Input'!$AZ883,AC883*'Analysis raw'!$B$26+'Analysis raw'!$B$27,0)</f>
        <v>0.29208099329945753</v>
      </c>
      <c r="AE883">
        <f>AD883-'Flight Input'!$AE883</f>
        <v>3.4080993299457518E-2</v>
      </c>
    </row>
    <row r="884" spans="1:31" x14ac:dyDescent="0.3">
      <c r="A884">
        <v>882</v>
      </c>
      <c r="B884">
        <f>'Flight Input'!T884</f>
        <v>19.146143999998458</v>
      </c>
      <c r="C884">
        <f>'Flight Input'!X884</f>
        <v>10.143719597800001</v>
      </c>
      <c r="E884">
        <f>C884-'Analysis raw'!$B$2</f>
        <v>0.29492797886570443</v>
      </c>
      <c r="F884">
        <f>IF('Flight Input'!$AS884,F883+E884*'Flight Input'!$AQ884,0)</f>
        <v>0.15442591362478555</v>
      </c>
      <c r="G884">
        <f>IF('Flight Input'!$AZ884,G883+F884*'Flight Input'!$AQ884,0)</f>
        <v>-0.16263507392099763</v>
      </c>
      <c r="I884">
        <f>C884-'Analysis raw'!$B$3</f>
        <v>0.28558251732062345</v>
      </c>
      <c r="J884">
        <f>MEDIAN2(E884,'Analysis raw'!$B$12,2)</f>
        <v>0.29492797886570443</v>
      </c>
      <c r="K884">
        <f>AVERAGE2(E884,'Analysis raw'!$B$18,2)</f>
        <v>0.29492797886570443</v>
      </c>
      <c r="M884">
        <f>IF('Flight Input'!$AZ884,M883+E884*'Flight Input'!$AQ884,0)</f>
        <v>0.14381500502628053</v>
      </c>
      <c r="N884">
        <f>IF('Flight Input'!$AZ884,N883+M884*'Flight Input'!$AQ884,0)</f>
        <v>-0.25713770403038244</v>
      </c>
      <c r="O884">
        <f>IF('Flight Input'!$AZ884,N884*'Analysis raw'!$B$4+'Analysis raw'!$B$5,0)</f>
        <v>0.37285941022663172</v>
      </c>
      <c r="P884">
        <f>O884-'Flight Input'!$AE884</f>
        <v>0.11585941022663171</v>
      </c>
      <c r="R884">
        <f>IF('Flight Input'!$AZ884,R883+J884*'Flight Input'!$AQ884,0)</f>
        <v>0.14381500502628053</v>
      </c>
      <c r="S884">
        <f>IF('Flight Input'!$AZ884,S883+R884*'Flight Input'!$AQ884,0)</f>
        <v>-0.25713770403038244</v>
      </c>
      <c r="T884">
        <f>IF('Flight Input'!$AZ884,S884*'Analysis raw'!$B$13+'Analysis raw'!$B$14,0)</f>
        <v>0.37285941022663172</v>
      </c>
      <c r="U884">
        <f>T884-'Flight Input'!$AE884</f>
        <v>0.11585941022663171</v>
      </c>
      <c r="W884">
        <f>IF('Flight Input'!$AZ884,W883+K884*'Flight Input'!$AQ884,0)</f>
        <v>0.14381500502628053</v>
      </c>
      <c r="X884">
        <f>IF('Flight Input'!$AZ884,X883+W884*'Flight Input'!$AQ884,0)</f>
        <v>-0.25713770403038244</v>
      </c>
      <c r="Y884">
        <f>IF('Flight Input'!$AZ884,X884*'Analysis raw'!$B$19+'Analysis raw'!$B$20,0)</f>
        <v>0.37285941022663172</v>
      </c>
      <c r="Z884">
        <f>Y884-'Flight Input'!$AE884</f>
        <v>0.11585941022663171</v>
      </c>
      <c r="AB884">
        <f>IF('Flight Input'!$AZ884,INTEGRAL2(E884,$B884,AB883,'Analysis raw'!$B$24),0)</f>
        <v>2.9095558117824185E-2</v>
      </c>
      <c r="AC884">
        <f>IF('Flight Input'!$AZ884,INTEGRAL2(AB884,$B884,AC883,'Analysis raw'!$B$25),0)</f>
        <v>-0.84958496377836834</v>
      </c>
      <c r="AD884">
        <f>IF('Flight Input'!$AZ884,AC884*'Analysis raw'!$B$26+'Analysis raw'!$B$27,0)</f>
        <v>0.29218261593751788</v>
      </c>
      <c r="AE884">
        <f>AD884-'Flight Input'!$AE884</f>
        <v>3.5182615937517869E-2</v>
      </c>
    </row>
    <row r="885" spans="1:31" x14ac:dyDescent="0.3">
      <c r="A885">
        <v>883</v>
      </c>
      <c r="B885">
        <f>'Flight Input'!T885</f>
        <v>19.198949999990873</v>
      </c>
      <c r="C885">
        <f>'Flight Input'!X885</f>
        <v>10.2226791202</v>
      </c>
      <c r="E885">
        <f>C885-'Analysis raw'!$B$2</f>
        <v>0.37388750126570436</v>
      </c>
      <c r="F885">
        <f>IF('Flight Input'!$AS885,F884+E885*'Flight Input'!$AQ885,0)</f>
        <v>0.17416941701378652</v>
      </c>
      <c r="G885">
        <f>IF('Flight Input'!$AZ885,G884+F885*'Flight Input'!$AQ885,0)</f>
        <v>-0.15343788368748865</v>
      </c>
      <c r="I885">
        <f>C885-'Analysis raw'!$B$3</f>
        <v>0.36454203972062338</v>
      </c>
      <c r="J885">
        <f>MEDIAN2(E885,'Analysis raw'!$B$12,2)</f>
        <v>0.37388750126570436</v>
      </c>
      <c r="K885">
        <f>AVERAGE2(E885,'Analysis raw'!$B$18,2)</f>
        <v>0.37388750126570436</v>
      </c>
      <c r="M885">
        <f>IF('Flight Input'!$AZ885,M884+E885*'Flight Input'!$AQ885,0)</f>
        <v>0.16355850841528149</v>
      </c>
      <c r="N885">
        <f>IF('Flight Input'!$AZ885,N884+M885*'Flight Input'!$AQ885,0)</f>
        <v>-0.24850083343624563</v>
      </c>
      <c r="O885">
        <f>IF('Flight Input'!$AZ885,N885*'Analysis raw'!$B$4+'Analysis raw'!$B$5,0)</f>
        <v>0.37665963328805191</v>
      </c>
      <c r="P885">
        <f>O885-'Flight Input'!$AE885</f>
        <v>0.1196596332880519</v>
      </c>
      <c r="R885">
        <f>IF('Flight Input'!$AZ885,R884+J885*'Flight Input'!$AQ885,0)</f>
        <v>0.16355850841528149</v>
      </c>
      <c r="S885">
        <f>IF('Flight Input'!$AZ885,S884+R885*'Flight Input'!$AQ885,0)</f>
        <v>-0.24850083343624563</v>
      </c>
      <c r="T885">
        <f>IF('Flight Input'!$AZ885,S885*'Analysis raw'!$B$13+'Analysis raw'!$B$14,0)</f>
        <v>0.37665963328805191</v>
      </c>
      <c r="U885">
        <f>T885-'Flight Input'!$AE885</f>
        <v>0.1196596332880519</v>
      </c>
      <c r="W885">
        <f>IF('Flight Input'!$AZ885,W884+K885*'Flight Input'!$AQ885,0)</f>
        <v>0.16355850841528149</v>
      </c>
      <c r="X885">
        <f>IF('Flight Input'!$AZ885,X884+W885*'Flight Input'!$AQ885,0)</f>
        <v>-0.24850083343624563</v>
      </c>
      <c r="Y885">
        <f>IF('Flight Input'!$AZ885,X885*'Analysis raw'!$B$19+'Analysis raw'!$B$20,0)</f>
        <v>0.37665963328805191</v>
      </c>
      <c r="Z885">
        <f>Y885-'Flight Input'!$AE885</f>
        <v>0.1196596332880519</v>
      </c>
      <c r="AB885">
        <f>IF('Flight Input'!$AZ885,INTEGRAL2(E885,$B885,AB884,'Analysis raw'!$B$24),0)</f>
        <v>4.7900028440993191E-2</v>
      </c>
      <c r="AC885">
        <f>IF('Flight Input'!$AZ885,INTEGRAL2(AB885,$B885,AC884,'Analysis raw'!$B$25),0)</f>
        <v>-0.84705555487687656</v>
      </c>
      <c r="AD885">
        <f>IF('Flight Input'!$AZ885,AC885*'Analysis raw'!$B$26+'Analysis raw'!$B$27,0)</f>
        <v>0.29329555585417422</v>
      </c>
      <c r="AE885">
        <f>AD885-'Flight Input'!$AE885</f>
        <v>3.6295555854174211E-2</v>
      </c>
    </row>
    <row r="886" spans="1:31" x14ac:dyDescent="0.3">
      <c r="A886">
        <v>884</v>
      </c>
      <c r="B886">
        <f>'Flight Input'!T886</f>
        <v>19.215732999960892</v>
      </c>
      <c r="C886">
        <f>'Flight Input'!X886</f>
        <v>10.1379241336</v>
      </c>
      <c r="E886">
        <f>C886-'Analysis raw'!$B$2</f>
        <v>0.28913251466570422</v>
      </c>
      <c r="F886">
        <f>IF('Flight Input'!$AS886,F885+E886*'Flight Input'!$AQ886,0)</f>
        <v>0.17902192799875252</v>
      </c>
      <c r="G886">
        <f>IF('Flight Input'!$AZ886,G885+F886*'Flight Input'!$AQ886,0)</f>
        <v>-0.15043335867525287</v>
      </c>
      <c r="I886">
        <f>C886-'Analysis raw'!$B$3</f>
        <v>0.27978705312062324</v>
      </c>
      <c r="J886">
        <f>MEDIAN2(E886,'Analysis raw'!$B$12,2)</f>
        <v>0.28913251466570422</v>
      </c>
      <c r="K886">
        <f>AVERAGE2(E886,'Analysis raw'!$B$18,2)</f>
        <v>0.28913251466570422</v>
      </c>
      <c r="M886">
        <f>IF('Flight Input'!$AZ886,M885+E886*'Flight Input'!$AQ886,0)</f>
        <v>0.1684110194002475</v>
      </c>
      <c r="N886">
        <f>IF('Flight Input'!$AZ886,N885+M886*'Flight Input'!$AQ886,0)</f>
        <v>-0.24567439130270044</v>
      </c>
      <c r="O886">
        <f>IF('Flight Input'!$AZ886,N886*'Analysis raw'!$B$4+'Analysis raw'!$B$5,0)</f>
        <v>0.37790326782681177</v>
      </c>
      <c r="P886">
        <f>O886-'Flight Input'!$AE886</f>
        <v>0.12190326782681177</v>
      </c>
      <c r="R886">
        <f>IF('Flight Input'!$AZ886,R885+J886*'Flight Input'!$AQ886,0)</f>
        <v>0.1684110194002475</v>
      </c>
      <c r="S886">
        <f>IF('Flight Input'!$AZ886,S885+R886*'Flight Input'!$AQ886,0)</f>
        <v>-0.24567439130270044</v>
      </c>
      <c r="T886">
        <f>IF('Flight Input'!$AZ886,S886*'Analysis raw'!$B$13+'Analysis raw'!$B$14,0)</f>
        <v>0.37790326782681177</v>
      </c>
      <c r="U886">
        <f>T886-'Flight Input'!$AE886</f>
        <v>0.12190326782681177</v>
      </c>
      <c r="W886">
        <f>IF('Flight Input'!$AZ886,W885+K886*'Flight Input'!$AQ886,0)</f>
        <v>0.1684110194002475</v>
      </c>
      <c r="X886">
        <f>IF('Flight Input'!$AZ886,X885+W886*'Flight Input'!$AQ886,0)</f>
        <v>-0.24567439130270044</v>
      </c>
      <c r="Y886">
        <f>IF('Flight Input'!$AZ886,X886*'Analysis raw'!$B$19+'Analysis raw'!$B$20,0)</f>
        <v>0.37790326782681177</v>
      </c>
      <c r="Z886">
        <f>Y886-'Flight Input'!$AE886</f>
        <v>0.12190326782681177</v>
      </c>
      <c r="AB886">
        <f>IF('Flight Input'!$AZ886,INTEGRAL2(E886,$B886,AB885,'Analysis raw'!$B$24),0)</f>
        <v>5.5923970736206648E-2</v>
      </c>
      <c r="AC886">
        <f>IF('Flight Input'!$AZ886,INTEGRAL2(AB886,$B886,AC885,'Analysis raw'!$B$25),0)</f>
        <v>-0.84611698287768744</v>
      </c>
      <c r="AD886">
        <f>IF('Flight Input'!$AZ886,AC886*'Analysis raw'!$B$26+'Analysis raw'!$B$27,0)</f>
        <v>0.29370852753381743</v>
      </c>
      <c r="AE886">
        <f>AD886-'Flight Input'!$AE886</f>
        <v>3.7708527533817426E-2</v>
      </c>
    </row>
    <row r="887" spans="1:31" x14ac:dyDescent="0.3">
      <c r="A887">
        <v>885</v>
      </c>
      <c r="B887">
        <f>'Flight Input'!T887</f>
        <v>19.280423999996856</v>
      </c>
      <c r="C887">
        <f>'Flight Input'!X887</f>
        <v>9.1529894055999996</v>
      </c>
      <c r="E887">
        <f>C887-'Analysis raw'!$B$2</f>
        <v>-0.69580221333429648</v>
      </c>
      <c r="F887">
        <f>IF('Flight Input'!$AS887,F886+E887*'Flight Input'!$AQ887,0)</f>
        <v>0.13400978699091975</v>
      </c>
      <c r="G887">
        <f>IF('Flight Input'!$AZ887,G886+F887*'Flight Input'!$AQ887,0)</f>
        <v>-0.14176413154020376</v>
      </c>
      <c r="I887">
        <f>C887-'Analysis raw'!$B$3</f>
        <v>-0.70514767487937746</v>
      </c>
      <c r="J887">
        <f>MEDIAN2(E887,'Analysis raw'!$B$12,2)</f>
        <v>-0.69580221333429648</v>
      </c>
      <c r="K887">
        <f>AVERAGE2(E887,'Analysis raw'!$B$18,2)</f>
        <v>-0.69580221333429648</v>
      </c>
      <c r="M887">
        <f>IF('Flight Input'!$AZ887,M886+E887*'Flight Input'!$AQ887,0)</f>
        <v>0.12339887839241473</v>
      </c>
      <c r="N887">
        <f>IF('Flight Input'!$AZ887,N886+M887*'Flight Input'!$AQ887,0)</f>
        <v>-0.23769159445617882</v>
      </c>
      <c r="O887">
        <f>IF('Flight Input'!$AZ887,N887*'Analysis raw'!$B$4+'Analysis raw'!$B$5,0)</f>
        <v>0.3814156984392813</v>
      </c>
      <c r="P887">
        <f>O887-'Flight Input'!$AE887</f>
        <v>0.1274156984392813</v>
      </c>
      <c r="R887">
        <f>IF('Flight Input'!$AZ887,R886+J887*'Flight Input'!$AQ887,0)</f>
        <v>0.12339887839241473</v>
      </c>
      <c r="S887">
        <f>IF('Flight Input'!$AZ887,S886+R887*'Flight Input'!$AQ887,0)</f>
        <v>-0.23769159445617882</v>
      </c>
      <c r="T887">
        <f>IF('Flight Input'!$AZ887,S887*'Analysis raw'!$B$13+'Analysis raw'!$B$14,0)</f>
        <v>0.3814156984392813</v>
      </c>
      <c r="U887">
        <f>T887-'Flight Input'!$AE887</f>
        <v>0.1274156984392813</v>
      </c>
      <c r="W887">
        <f>IF('Flight Input'!$AZ887,W886+K887*'Flight Input'!$AQ887,0)</f>
        <v>0.12339887839241473</v>
      </c>
      <c r="X887">
        <f>IF('Flight Input'!$AZ887,X886+W887*'Flight Input'!$AQ887,0)</f>
        <v>-0.23769159445617882</v>
      </c>
      <c r="Y887">
        <f>IF('Flight Input'!$AZ887,X887*'Analysis raw'!$B$19+'Analysis raw'!$B$20,0)</f>
        <v>0.3814156984392813</v>
      </c>
      <c r="Z887">
        <f>Y887-'Flight Input'!$AE887</f>
        <v>0.1274156984392813</v>
      </c>
      <c r="AB887">
        <f>IF('Flight Input'!$AZ887,INTEGRAL2(E887,$B887,AB886,'Analysis raw'!$B$24),0)</f>
        <v>2.0473268086725629E-2</v>
      </c>
      <c r="AC887">
        <f>IF('Flight Input'!$AZ887,INTEGRAL2(AB887,$B887,AC886,'Analysis raw'!$B$25),0)</f>
        <v>-0.84479254669115278</v>
      </c>
      <c r="AD887">
        <f>IF('Flight Input'!$AZ887,AC887*'Analysis raw'!$B$26+'Analysis raw'!$B$27,0)</f>
        <v>0.29429127945589267</v>
      </c>
      <c r="AE887">
        <f>AD887-'Flight Input'!$AE887</f>
        <v>4.029127945589267E-2</v>
      </c>
    </row>
    <row r="888" spans="1:31" x14ac:dyDescent="0.3">
      <c r="A888">
        <v>886</v>
      </c>
      <c r="B888">
        <f>'Flight Input'!T888</f>
        <v>19.285075000021607</v>
      </c>
      <c r="C888">
        <f>'Flight Input'!X888</f>
        <v>10.154761379</v>
      </c>
      <c r="E888">
        <f>C888-'Analysis raw'!$B$2</f>
        <v>0.30596976006570387</v>
      </c>
      <c r="F888">
        <f>IF('Flight Input'!$AS888,F887+E888*'Flight Input'!$AQ888,0)</f>
        <v>0.13543285235255834</v>
      </c>
      <c r="G888">
        <f>IF('Flight Input'!$AZ888,G887+F888*'Flight Input'!$AQ888,0)</f>
        <v>-0.14113423334055994</v>
      </c>
      <c r="I888">
        <f>C888-'Analysis raw'!$B$3</f>
        <v>0.29662429852062289</v>
      </c>
      <c r="J888">
        <f>MEDIAN2(E888,'Analysis raw'!$B$12,2)</f>
        <v>0.30596976006570387</v>
      </c>
      <c r="K888">
        <f>AVERAGE2(E888,'Analysis raw'!$B$18,2)</f>
        <v>0.30596976006570387</v>
      </c>
      <c r="M888">
        <f>IF('Flight Input'!$AZ888,M887+E888*'Flight Input'!$AQ888,0)</f>
        <v>0.12482194375405332</v>
      </c>
      <c r="N888">
        <f>IF('Flight Input'!$AZ888,N887+M888*'Flight Input'!$AQ888,0)</f>
        <v>-0.23711104759268928</v>
      </c>
      <c r="O888">
        <f>IF('Flight Input'!$AZ888,N888*'Analysis raw'!$B$4+'Analysis raw'!$B$5,0)</f>
        <v>0.38167113905921668</v>
      </c>
      <c r="P888">
        <f>O888-'Flight Input'!$AE888</f>
        <v>0.12767113905921668</v>
      </c>
      <c r="R888">
        <f>IF('Flight Input'!$AZ888,R887+J888*'Flight Input'!$AQ888,0)</f>
        <v>0.12482194375405332</v>
      </c>
      <c r="S888">
        <f>IF('Flight Input'!$AZ888,S887+R888*'Flight Input'!$AQ888,0)</f>
        <v>-0.23711104759268928</v>
      </c>
      <c r="T888">
        <f>IF('Flight Input'!$AZ888,S888*'Analysis raw'!$B$13+'Analysis raw'!$B$14,0)</f>
        <v>0.38167113905921668</v>
      </c>
      <c r="U888">
        <f>T888-'Flight Input'!$AE888</f>
        <v>0.12767113905921668</v>
      </c>
      <c r="W888">
        <f>IF('Flight Input'!$AZ888,W887+K888*'Flight Input'!$AQ888,0)</f>
        <v>0.12482194375405332</v>
      </c>
      <c r="X888">
        <f>IF('Flight Input'!$AZ888,X887+W888*'Flight Input'!$AQ888,0)</f>
        <v>-0.23711104759268928</v>
      </c>
      <c r="Y888">
        <f>IF('Flight Input'!$AZ888,X888*'Analysis raw'!$B$19+'Analysis raw'!$B$20,0)</f>
        <v>0.38167113905921668</v>
      </c>
      <c r="Z888">
        <f>Y888-'Flight Input'!$AE888</f>
        <v>0.12767113905921668</v>
      </c>
      <c r="AB888">
        <f>IF('Flight Input'!$AZ888,INTEGRAL2(E888,$B888,AB887,'Analysis raw'!$B$24),0)</f>
        <v>-0.11336765191979412</v>
      </c>
      <c r="AC888">
        <f>IF('Flight Input'!$AZ888,INTEGRAL2(AB888,$B888,AC887,'Analysis raw'!$B$25),0)</f>
        <v>-0.84531981964303771</v>
      </c>
      <c r="AD888">
        <f>IF('Flight Input'!$AZ888,AC888*'Analysis raw'!$B$26+'Analysis raw'!$B$27,0)</f>
        <v>0.29405927935706333</v>
      </c>
      <c r="AE888">
        <f>AD888-'Flight Input'!$AE888</f>
        <v>4.0059279357063327E-2</v>
      </c>
    </row>
    <row r="889" spans="1:31" x14ac:dyDescent="0.3">
      <c r="A889">
        <v>887</v>
      </c>
      <c r="B889">
        <f>'Flight Input'!T889</f>
        <v>19.338271999964491</v>
      </c>
      <c r="C889">
        <f>'Flight Input'!X889</f>
        <v>9.8680280910000011</v>
      </c>
      <c r="E889">
        <f>C889-'Analysis raw'!$B$2</f>
        <v>1.9236472065705001E-2</v>
      </c>
      <c r="F889">
        <f>IF('Flight Input'!$AS889,F888+E889*'Flight Input'!$AQ889,0)</f>
        <v>0.13645617495593892</v>
      </c>
      <c r="G889">
        <f>IF('Flight Input'!$AZ889,G888+F889*'Flight Input'!$AQ889,0)</f>
        <v>-0.13387517420922271</v>
      </c>
      <c r="I889">
        <f>C889-'Analysis raw'!$B$3</f>
        <v>9.8910105206240218E-3</v>
      </c>
      <c r="J889">
        <f>MEDIAN2(E889,'Analysis raw'!$B$12,2)</f>
        <v>1.9236472065705001E-2</v>
      </c>
      <c r="K889">
        <f>AVERAGE2(E889,'Analysis raw'!$B$18,2)</f>
        <v>1.9236472065705001E-2</v>
      </c>
      <c r="M889">
        <f>IF('Flight Input'!$AZ889,M888+E889*'Flight Input'!$AQ889,0)</f>
        <v>0.12584526635743393</v>
      </c>
      <c r="N889">
        <f>IF('Flight Input'!$AZ889,N888+M889*'Flight Input'!$AQ889,0)</f>
        <v>-0.23041645696546068</v>
      </c>
      <c r="O889">
        <f>IF('Flight Input'!$AZ889,N889*'Analysis raw'!$B$4+'Analysis raw'!$B$5,0)</f>
        <v>0.38461675893519731</v>
      </c>
      <c r="P889">
        <f>O889-'Flight Input'!$AE889</f>
        <v>0.13061675893519731</v>
      </c>
      <c r="R889">
        <f>IF('Flight Input'!$AZ889,R888+J889*'Flight Input'!$AQ889,0)</f>
        <v>0.12584526635743393</v>
      </c>
      <c r="S889">
        <f>IF('Flight Input'!$AZ889,S888+R889*'Flight Input'!$AQ889,0)</f>
        <v>-0.23041645696546068</v>
      </c>
      <c r="T889">
        <f>IF('Flight Input'!$AZ889,S889*'Analysis raw'!$B$13+'Analysis raw'!$B$14,0)</f>
        <v>0.38461675893519731</v>
      </c>
      <c r="U889">
        <f>T889-'Flight Input'!$AE889</f>
        <v>0.13061675893519731</v>
      </c>
      <c r="W889">
        <f>IF('Flight Input'!$AZ889,W888+K889*'Flight Input'!$AQ889,0)</f>
        <v>0.12584526635743393</v>
      </c>
      <c r="X889">
        <f>IF('Flight Input'!$AZ889,X888+W889*'Flight Input'!$AQ889,0)</f>
        <v>-0.23041645696546068</v>
      </c>
      <c r="Y889">
        <f>IF('Flight Input'!$AZ889,X889*'Analysis raw'!$B$19+'Analysis raw'!$B$20,0)</f>
        <v>0.38461675893519731</v>
      </c>
      <c r="Z889">
        <f>Y889-'Flight Input'!$AE889</f>
        <v>0.13061675893519731</v>
      </c>
      <c r="AB889">
        <f>IF('Flight Input'!$AZ889,INTEGRAL2(E889,$B889,AB888,'Analysis raw'!$B$24),0)</f>
        <v>-0.10895939210083116</v>
      </c>
      <c r="AC889">
        <f>IF('Flight Input'!$AZ889,INTEGRAL2(AB889,$B889,AC888,'Analysis raw'!$B$25),0)</f>
        <v>-0.85111613241840223</v>
      </c>
      <c r="AD889">
        <f>IF('Flight Input'!$AZ889,AC889*'Analysis raw'!$B$26+'Analysis raw'!$B$27,0)</f>
        <v>0.29150890173590294</v>
      </c>
      <c r="AE889">
        <f>AD889-'Flight Input'!$AE889</f>
        <v>3.7508901735902933E-2</v>
      </c>
    </row>
    <row r="890" spans="1:31" x14ac:dyDescent="0.3">
      <c r="A890">
        <v>888</v>
      </c>
      <c r="B890">
        <f>'Flight Input'!T890</f>
        <v>19.341726999962702</v>
      </c>
      <c r="C890">
        <f>'Flight Input'!X890</f>
        <v>9.907488239800001</v>
      </c>
      <c r="E890">
        <f>C890-'Analysis raw'!$B$2</f>
        <v>5.8696620865704929E-2</v>
      </c>
      <c r="F890">
        <f>IF('Flight Input'!$AS890,F889+E890*'Flight Input'!$AQ890,0)</f>
        <v>0.13665897178092498</v>
      </c>
      <c r="G890">
        <f>IF('Flight Input'!$AZ890,G889+F890*'Flight Input'!$AQ890,0)</f>
        <v>-0.13340301746196398</v>
      </c>
      <c r="I890">
        <f>C890-'Analysis raw'!$B$3</f>
        <v>4.935115932062395E-2</v>
      </c>
      <c r="J890">
        <f>MEDIAN2(E890,'Analysis raw'!$B$12,2)</f>
        <v>5.8696620865704929E-2</v>
      </c>
      <c r="K890">
        <f>AVERAGE2(E890,'Analysis raw'!$B$18,2)</f>
        <v>5.8696620865704929E-2</v>
      </c>
      <c r="M890">
        <f>IF('Flight Input'!$AZ890,M889+E890*'Flight Input'!$AQ890,0)</f>
        <v>0.12604806318241998</v>
      </c>
      <c r="N890">
        <f>IF('Flight Input'!$AZ890,N889+M890*'Flight Input'!$AQ890,0)</f>
        <v>-0.22998096090739081</v>
      </c>
      <c r="O890">
        <f>IF('Flight Input'!$AZ890,N890*'Analysis raw'!$B$4+'Analysis raw'!$B$5,0)</f>
        <v>0.38480837720074801</v>
      </c>
      <c r="P890">
        <f>O890-'Flight Input'!$AE890</f>
        <v>0.13080837720074801</v>
      </c>
      <c r="R890">
        <f>IF('Flight Input'!$AZ890,R889+J890*'Flight Input'!$AQ890,0)</f>
        <v>0.12604806318241998</v>
      </c>
      <c r="S890">
        <f>IF('Flight Input'!$AZ890,S889+R890*'Flight Input'!$AQ890,0)</f>
        <v>-0.22998096090739081</v>
      </c>
      <c r="T890">
        <f>IF('Flight Input'!$AZ890,S890*'Analysis raw'!$B$13+'Analysis raw'!$B$14,0)</f>
        <v>0.38480837720074801</v>
      </c>
      <c r="U890">
        <f>T890-'Flight Input'!$AE890</f>
        <v>0.13080837720074801</v>
      </c>
      <c r="W890">
        <f>IF('Flight Input'!$AZ890,W889+K890*'Flight Input'!$AQ890,0)</f>
        <v>0.12604806318241998</v>
      </c>
      <c r="X890">
        <f>IF('Flight Input'!$AZ890,X889+W890*'Flight Input'!$AQ890,0)</f>
        <v>-0.22998096090739081</v>
      </c>
      <c r="Y890">
        <f>IF('Flight Input'!$AZ890,X890*'Analysis raw'!$B$19+'Analysis raw'!$B$20,0)</f>
        <v>0.38480837720074801</v>
      </c>
      <c r="Z890">
        <f>Y890-'Flight Input'!$AE890</f>
        <v>0.13080837720074801</v>
      </c>
      <c r="AB890">
        <f>IF('Flight Input'!$AZ890,INTEGRAL2(E890,$B890,AB889,'Analysis raw'!$B$24),0)</f>
        <v>-0.11592909121194507</v>
      </c>
      <c r="AC890">
        <f>IF('Flight Input'!$AZ890,INTEGRAL2(AB890,$B890,AC889,'Analysis raw'!$B$25),0)</f>
        <v>-0.85151666742833221</v>
      </c>
      <c r="AD890">
        <f>IF('Flight Input'!$AZ890,AC890*'Analysis raw'!$B$26+'Analysis raw'!$B$27,0)</f>
        <v>0.29133266633153376</v>
      </c>
      <c r="AE890">
        <f>AD890-'Flight Input'!$AE890</f>
        <v>3.7332666331533759E-2</v>
      </c>
    </row>
    <row r="891" spans="1:31" x14ac:dyDescent="0.3">
      <c r="A891">
        <v>889</v>
      </c>
      <c r="B891">
        <f>'Flight Input'!T891</f>
        <v>19.426723000011407</v>
      </c>
      <c r="C891">
        <f>'Flight Input'!X891</f>
        <v>10.100140845000002</v>
      </c>
      <c r="E891">
        <f>C891-'Analysis raw'!$B$2</f>
        <v>0.25134922606570598</v>
      </c>
      <c r="F891">
        <f>IF('Flight Input'!$AS891,F890+E891*'Flight Input'!$AQ891,0)</f>
        <v>0.15802265061184756</v>
      </c>
      <c r="G891">
        <f>IF('Flight Input'!$AZ891,G890+F891*'Flight Input'!$AQ891,0)</f>
        <v>-0.11997172424286298</v>
      </c>
      <c r="I891">
        <f>C891-'Analysis raw'!$B$3</f>
        <v>0.242003764520625</v>
      </c>
      <c r="J891">
        <f>MEDIAN2(E891,'Analysis raw'!$B$12,2)</f>
        <v>0.25134922606570598</v>
      </c>
      <c r="K891">
        <f>AVERAGE2(E891,'Analysis raw'!$B$18,2)</f>
        <v>0.25134922606570598</v>
      </c>
      <c r="M891">
        <f>IF('Flight Input'!$AZ891,M890+E891*'Flight Input'!$AQ891,0)</f>
        <v>0.14741174201334256</v>
      </c>
      <c r="N891">
        <f>IF('Flight Input'!$AZ891,N890+M891*'Flight Input'!$AQ891,0)</f>
        <v>-0.21745155247604514</v>
      </c>
      <c r="O891">
        <f>IF('Flight Input'!$AZ891,N891*'Analysis raw'!$B$4+'Analysis raw'!$B$5,0)</f>
        <v>0.39032131691054012</v>
      </c>
      <c r="P891">
        <f>O891-'Flight Input'!$AE891</f>
        <v>0.13732131691054011</v>
      </c>
      <c r="R891">
        <f>IF('Flight Input'!$AZ891,R890+J891*'Flight Input'!$AQ891,0)</f>
        <v>0.14741174201334256</v>
      </c>
      <c r="S891">
        <f>IF('Flight Input'!$AZ891,S890+R891*'Flight Input'!$AQ891,0)</f>
        <v>-0.21745155247604514</v>
      </c>
      <c r="T891">
        <f>IF('Flight Input'!$AZ891,S891*'Analysis raw'!$B$13+'Analysis raw'!$B$14,0)</f>
        <v>0.39032131691054012</v>
      </c>
      <c r="U891">
        <f>T891-'Flight Input'!$AE891</f>
        <v>0.13732131691054011</v>
      </c>
      <c r="W891">
        <f>IF('Flight Input'!$AZ891,W890+K891*'Flight Input'!$AQ891,0)</f>
        <v>0.14741174201334256</v>
      </c>
      <c r="X891">
        <f>IF('Flight Input'!$AZ891,X890+W891*'Flight Input'!$AQ891,0)</f>
        <v>-0.21745155247604514</v>
      </c>
      <c r="Y891">
        <f>IF('Flight Input'!$AZ891,X891*'Analysis raw'!$B$19+'Analysis raw'!$B$20,0)</f>
        <v>0.39032131691054012</v>
      </c>
      <c r="Z891">
        <f>Y891-'Flight Input'!$AE891</f>
        <v>0.13732131691054011</v>
      </c>
      <c r="AB891">
        <f>IF('Flight Input'!$AZ891,INTEGRAL2(E891,$B891,AB890,'Analysis raw'!$B$24),0)</f>
        <v>-9.5988842142379197E-2</v>
      </c>
      <c r="AC891">
        <f>IF('Flight Input'!$AZ891,INTEGRAL2(AB891,$B891,AC890,'Analysis raw'!$B$25),0)</f>
        <v>-0.85967533505974092</v>
      </c>
      <c r="AD891">
        <f>IF('Flight Input'!$AZ891,AC891*'Analysis raw'!$B$26+'Analysis raw'!$B$27,0)</f>
        <v>0.2877428525737139</v>
      </c>
      <c r="AE891">
        <f>AD891-'Flight Input'!$AE891</f>
        <v>3.47428525737139E-2</v>
      </c>
    </row>
    <row r="892" spans="1:31" x14ac:dyDescent="0.3">
      <c r="A892">
        <v>890</v>
      </c>
      <c r="B892">
        <f>'Flight Input'!T892</f>
        <v>19.477086000028066</v>
      </c>
      <c r="C892">
        <f>'Flight Input'!X892</f>
        <v>9.9379462970000016</v>
      </c>
      <c r="E892">
        <f>C892-'Analysis raw'!$B$2</f>
        <v>8.9154678065705539E-2</v>
      </c>
      <c r="F892">
        <f>IF('Flight Input'!$AS892,F891+E892*'Flight Input'!$AQ892,0)</f>
        <v>0.16251274766475596</v>
      </c>
      <c r="G892">
        <f>IF('Flight Input'!$AZ892,G891+F892*'Flight Input'!$AQ892,0)</f>
        <v>-0.11178709472951549</v>
      </c>
      <c r="I892">
        <f>C892-'Analysis raw'!$B$3</f>
        <v>7.980921652062456E-2</v>
      </c>
      <c r="J892">
        <f>MEDIAN2(E892,'Analysis raw'!$B$12,2)</f>
        <v>8.9154678065705539E-2</v>
      </c>
      <c r="K892">
        <f>AVERAGE2(E892,'Analysis raw'!$B$18,2)</f>
        <v>8.9154678065705539E-2</v>
      </c>
      <c r="M892">
        <f>IF('Flight Input'!$AZ892,M891+E892*'Flight Input'!$AQ892,0)</f>
        <v>0.15190183906625096</v>
      </c>
      <c r="N892">
        <f>IF('Flight Input'!$AZ892,N891+M892*'Flight Input'!$AQ892,0)</f>
        <v>-0.20980132015262093</v>
      </c>
      <c r="O892">
        <f>IF('Flight Input'!$AZ892,N892*'Analysis raw'!$B$4+'Analysis raw'!$B$5,0)</f>
        <v>0.39368741913284677</v>
      </c>
      <c r="P892">
        <f>O892-'Flight Input'!$AE892</f>
        <v>0.14068741913284677</v>
      </c>
      <c r="R892">
        <f>IF('Flight Input'!$AZ892,R891+J892*'Flight Input'!$AQ892,0)</f>
        <v>0.15190183906625096</v>
      </c>
      <c r="S892">
        <f>IF('Flight Input'!$AZ892,S891+R892*'Flight Input'!$AQ892,0)</f>
        <v>-0.20980132015262093</v>
      </c>
      <c r="T892">
        <f>IF('Flight Input'!$AZ892,S892*'Analysis raw'!$B$13+'Analysis raw'!$B$14,0)</f>
        <v>0.39368741913284677</v>
      </c>
      <c r="U892">
        <f>T892-'Flight Input'!$AE892</f>
        <v>0.14068741913284677</v>
      </c>
      <c r="W892">
        <f>IF('Flight Input'!$AZ892,W891+K892*'Flight Input'!$AQ892,0)</f>
        <v>0.15190183906625096</v>
      </c>
      <c r="X892">
        <f>IF('Flight Input'!$AZ892,X891+W892*'Flight Input'!$AQ892,0)</f>
        <v>-0.20980132015262093</v>
      </c>
      <c r="Y892">
        <f>IF('Flight Input'!$AZ892,X892*'Analysis raw'!$B$19+'Analysis raw'!$B$20,0)</f>
        <v>0.39368741913284677</v>
      </c>
      <c r="Z892">
        <f>Y892-'Flight Input'!$AE892</f>
        <v>0.14068741913284677</v>
      </c>
      <c r="AB892">
        <f>IF('Flight Input'!$AZ892,INTEGRAL2(E892,$B892,AB891,'Analysis raw'!$B$24),0)</f>
        <v>-8.9476264774352415E-2</v>
      </c>
      <c r="AC892">
        <f>IF('Flight Input'!$AZ892,INTEGRAL2(AB892,$B892,AC891,'Analysis raw'!$B$25),0)</f>
        <v>-0.8641816281840623</v>
      </c>
      <c r="AD892">
        <f>IF('Flight Input'!$AZ892,AC892*'Analysis raw'!$B$26+'Analysis raw'!$B$27,0)</f>
        <v>0.2857600835990125</v>
      </c>
      <c r="AE892">
        <f>AD892-'Flight Input'!$AE892</f>
        <v>3.2760083599012502E-2</v>
      </c>
    </row>
    <row r="893" spans="1:31" x14ac:dyDescent="0.3">
      <c r="A893">
        <v>891</v>
      </c>
      <c r="B893">
        <f>'Flight Input'!T893</f>
        <v>19.484514000010677</v>
      </c>
      <c r="C893">
        <f>'Flight Input'!X893</f>
        <v>9.9685318348000003</v>
      </c>
      <c r="E893">
        <f>C893-'Analysis raw'!$B$2</f>
        <v>0.11974021586570416</v>
      </c>
      <c r="F893">
        <f>IF('Flight Input'!$AS893,F892+E893*'Flight Input'!$AQ893,0)</f>
        <v>0.16340217798612416</v>
      </c>
      <c r="G893">
        <f>IF('Flight Input'!$AZ893,G892+F893*'Flight Input'!$AQ893,0)</f>
        <v>-0.11057334335427607</v>
      </c>
      <c r="I893">
        <f>C893-'Analysis raw'!$B$3</f>
        <v>0.11039475432062318</v>
      </c>
      <c r="J893">
        <f>MEDIAN2(E893,'Analysis raw'!$B$12,2)</f>
        <v>0.11974021586570416</v>
      </c>
      <c r="K893">
        <f>AVERAGE2(E893,'Analysis raw'!$B$18,2)</f>
        <v>0.11974021586570416</v>
      </c>
      <c r="M893">
        <f>IF('Flight Input'!$AZ893,M892+E893*'Flight Input'!$AQ893,0)</f>
        <v>0.15279126938761917</v>
      </c>
      <c r="N893">
        <f>IF('Flight Input'!$AZ893,N892+M893*'Flight Input'!$AQ893,0)</f>
        <v>-0.20866638660626668</v>
      </c>
      <c r="O893">
        <f>IF('Flight Input'!$AZ893,N893*'Analysis raw'!$B$4+'Analysis raw'!$B$5,0)</f>
        <v>0.39418678989324263</v>
      </c>
      <c r="P893">
        <f>O893-'Flight Input'!$AE893</f>
        <v>0.14118678989324263</v>
      </c>
      <c r="R893">
        <f>IF('Flight Input'!$AZ893,R892+J893*'Flight Input'!$AQ893,0)</f>
        <v>0.15279126938761917</v>
      </c>
      <c r="S893">
        <f>IF('Flight Input'!$AZ893,S892+R893*'Flight Input'!$AQ893,0)</f>
        <v>-0.20866638660626668</v>
      </c>
      <c r="T893">
        <f>IF('Flight Input'!$AZ893,S893*'Analysis raw'!$B$13+'Analysis raw'!$B$14,0)</f>
        <v>0.39418678989324263</v>
      </c>
      <c r="U893">
        <f>T893-'Flight Input'!$AE893</f>
        <v>0.14118678989324263</v>
      </c>
      <c r="W893">
        <f>IF('Flight Input'!$AZ893,W892+K893*'Flight Input'!$AQ893,0)</f>
        <v>0.15279126938761917</v>
      </c>
      <c r="X893">
        <f>IF('Flight Input'!$AZ893,X892+W893*'Flight Input'!$AQ893,0)</f>
        <v>-0.20866638660626668</v>
      </c>
      <c r="Y893">
        <f>IF('Flight Input'!$AZ893,X893*'Analysis raw'!$B$19+'Analysis raw'!$B$20,0)</f>
        <v>0.39418678989324263</v>
      </c>
      <c r="Z893">
        <f>Y893-'Flight Input'!$AE893</f>
        <v>0.14118678989324263</v>
      </c>
      <c r="AB893">
        <f>IF('Flight Input'!$AZ893,INTEGRAL2(E893,$B893,AB892,'Analysis raw'!$B$24),0)</f>
        <v>-9.1172687681762649E-2</v>
      </c>
      <c r="AC893">
        <f>IF('Flight Input'!$AZ893,INTEGRAL2(AB893,$B893,AC892,'Analysis raw'!$B$25),0)</f>
        <v>-0.86485885890657699</v>
      </c>
      <c r="AD893">
        <f>IF('Flight Input'!$AZ893,AC893*'Analysis raw'!$B$26+'Analysis raw'!$B$27,0)</f>
        <v>0.28546210208110606</v>
      </c>
      <c r="AE893">
        <f>AD893-'Flight Input'!$AE893</f>
        <v>3.2462102081106059E-2</v>
      </c>
    </row>
    <row r="894" spans="1:31" x14ac:dyDescent="0.3">
      <c r="A894">
        <v>892</v>
      </c>
      <c r="B894">
        <f>'Flight Input'!T894</f>
        <v>19.54977499996312</v>
      </c>
      <c r="C894">
        <f>'Flight Input'!X894</f>
        <v>9.7256910980000004</v>
      </c>
      <c r="E894">
        <f>C894-'Analysis raw'!$B$2</f>
        <v>-0.12310052093429569</v>
      </c>
      <c r="F894">
        <f>IF('Flight Input'!$AS894,F893+E894*'Flight Input'!$AQ894,0)</f>
        <v>0.15536851489528539</v>
      </c>
      <c r="G894">
        <f>IF('Flight Input'!$AZ894,G893+F894*'Flight Input'!$AQ894,0)</f>
        <v>-0.10043383871108372</v>
      </c>
      <c r="I894">
        <f>C894-'Analysis raw'!$B$3</f>
        <v>-0.13244598247937667</v>
      </c>
      <c r="J894">
        <f>MEDIAN2(E894,'Analysis raw'!$B$12,2)</f>
        <v>-0.12310052093429569</v>
      </c>
      <c r="K894">
        <f>AVERAGE2(E894,'Analysis raw'!$B$18,2)</f>
        <v>-0.12310052093429569</v>
      </c>
      <c r="M894">
        <f>IF('Flight Input'!$AZ894,M893+E894*'Flight Input'!$AQ894,0)</f>
        <v>0.14475760629678039</v>
      </c>
      <c r="N894">
        <f>IF('Flight Input'!$AZ894,N893+M894*'Flight Input'!$AQ894,0)</f>
        <v>-0.19921936046861674</v>
      </c>
      <c r="O894">
        <f>IF('Flight Input'!$AZ894,N894*'Analysis raw'!$B$4+'Analysis raw'!$B$5,0)</f>
        <v>0.3983434813938086</v>
      </c>
      <c r="P894">
        <f>O894-'Flight Input'!$AE894</f>
        <v>0.14634348139380859</v>
      </c>
      <c r="R894">
        <f>IF('Flight Input'!$AZ894,R893+J894*'Flight Input'!$AQ894,0)</f>
        <v>0.14475760629678039</v>
      </c>
      <c r="S894">
        <f>IF('Flight Input'!$AZ894,S893+R894*'Flight Input'!$AQ894,0)</f>
        <v>-0.19921936046861674</v>
      </c>
      <c r="T894">
        <f>IF('Flight Input'!$AZ894,S894*'Analysis raw'!$B$13+'Analysis raw'!$B$14,0)</f>
        <v>0.3983434813938086</v>
      </c>
      <c r="U894">
        <f>T894-'Flight Input'!$AE894</f>
        <v>0.14634348139380859</v>
      </c>
      <c r="W894">
        <f>IF('Flight Input'!$AZ894,W893+K894*'Flight Input'!$AQ894,0)</f>
        <v>0.14475760629678039</v>
      </c>
      <c r="X894">
        <f>IF('Flight Input'!$AZ894,X893+W894*'Flight Input'!$AQ894,0)</f>
        <v>-0.19921936046861674</v>
      </c>
      <c r="Y894">
        <f>IF('Flight Input'!$AZ894,X894*'Analysis raw'!$B$19+'Analysis raw'!$B$20,0)</f>
        <v>0.3983434813938086</v>
      </c>
      <c r="Z894">
        <f>Y894-'Flight Input'!$AE894</f>
        <v>0.14634348139380859</v>
      </c>
      <c r="AB894">
        <f>IF('Flight Input'!$AZ894,INTEGRAL2(E894,$B894,AB893,'Analysis raw'!$B$24),0)</f>
        <v>-9.6869518930896084E-2</v>
      </c>
      <c r="AC894">
        <f>IF('Flight Input'!$AZ894,INTEGRAL2(AB894,$B894,AC893,'Analysis raw'!$B$25),0)</f>
        <v>-0.87118066057691934</v>
      </c>
      <c r="AD894">
        <f>IF('Flight Input'!$AZ894,AC894*'Analysis raw'!$B$26+'Analysis raw'!$B$27,0)</f>
        <v>0.28268050934615541</v>
      </c>
      <c r="AE894">
        <f>AD894-'Flight Input'!$AE894</f>
        <v>3.0680509346155405E-2</v>
      </c>
    </row>
    <row r="895" spans="1:31" x14ac:dyDescent="0.3">
      <c r="A895">
        <v>893</v>
      </c>
      <c r="B895">
        <f>'Flight Input'!T895</f>
        <v>19.622833000030369</v>
      </c>
      <c r="C895">
        <f>'Flight Input'!X895</f>
        <v>9.7461076064000007</v>
      </c>
      <c r="E895">
        <f>C895-'Analysis raw'!$B$2</f>
        <v>-0.10268401253429538</v>
      </c>
      <c r="F895">
        <f>IF('Flight Input'!$AS895,F894+E895*'Flight Input'!$AQ895,0)</f>
        <v>0.14786662630064945</v>
      </c>
      <c r="G895">
        <f>IF('Flight Input'!$AZ895,G894+F895*'Flight Input'!$AQ895,0)</f>
        <v>-8.9630998716867E-2</v>
      </c>
      <c r="I895">
        <f>C895-'Analysis raw'!$B$3</f>
        <v>-0.11202947407937636</v>
      </c>
      <c r="J895">
        <f>MEDIAN2(E895,'Analysis raw'!$B$12,2)</f>
        <v>-0.10268401253429538</v>
      </c>
      <c r="K895">
        <f>AVERAGE2(E895,'Analysis raw'!$B$18,2)</f>
        <v>-0.10268401253429538</v>
      </c>
      <c r="M895">
        <f>IF('Flight Input'!$AZ895,M894+E895*'Flight Input'!$AQ895,0)</f>
        <v>0.13725571770214445</v>
      </c>
      <c r="N895">
        <f>IF('Flight Input'!$AZ895,N894+M895*'Flight Input'!$AQ895,0)</f>
        <v>-0.18919173223550317</v>
      </c>
      <c r="O895">
        <f>IF('Flight Input'!$AZ895,N895*'Analysis raw'!$B$4+'Analysis raw'!$B$5,0)</f>
        <v>0.40275563781637858</v>
      </c>
      <c r="P895">
        <f>O895-'Flight Input'!$AE895</f>
        <v>0.15175563781637857</v>
      </c>
      <c r="R895">
        <f>IF('Flight Input'!$AZ895,R894+J895*'Flight Input'!$AQ895,0)</f>
        <v>0.13725571770214445</v>
      </c>
      <c r="S895">
        <f>IF('Flight Input'!$AZ895,S894+R895*'Flight Input'!$AQ895,0)</f>
        <v>-0.18919173223550317</v>
      </c>
      <c r="T895">
        <f>IF('Flight Input'!$AZ895,S895*'Analysis raw'!$B$13+'Analysis raw'!$B$14,0)</f>
        <v>0.40275563781637858</v>
      </c>
      <c r="U895">
        <f>T895-'Flight Input'!$AE895</f>
        <v>0.15175563781637857</v>
      </c>
      <c r="W895">
        <f>IF('Flight Input'!$AZ895,W894+K895*'Flight Input'!$AQ895,0)</f>
        <v>0.13725571770214445</v>
      </c>
      <c r="X895">
        <f>IF('Flight Input'!$AZ895,X894+W895*'Flight Input'!$AQ895,0)</f>
        <v>-0.18919173223550317</v>
      </c>
      <c r="Y895">
        <f>IF('Flight Input'!$AZ895,X895*'Analysis raw'!$B$19+'Analysis raw'!$B$20,0)</f>
        <v>0.40275563781637858</v>
      </c>
      <c r="Z895">
        <f>Y895-'Flight Input'!$AE895</f>
        <v>0.15175563781637857</v>
      </c>
      <c r="AB895">
        <f>IF('Flight Input'!$AZ895,INTEGRAL2(E895,$B895,AB894,'Analysis raw'!$B$24),0)</f>
        <v>-0.10454690599610882</v>
      </c>
      <c r="AC895">
        <f>IF('Flight Input'!$AZ895,INTEGRAL2(AB895,$B895,AC894,'Analysis raw'!$B$25),0)</f>
        <v>-0.87881864844221369</v>
      </c>
      <c r="AD895">
        <f>IF('Flight Input'!$AZ895,AC895*'Analysis raw'!$B$26+'Analysis raw'!$B$27,0)</f>
        <v>0.27931979468542589</v>
      </c>
      <c r="AE895">
        <f>AD895-'Flight Input'!$AE895</f>
        <v>2.8319794685425892E-2</v>
      </c>
    </row>
    <row r="896" spans="1:31" x14ac:dyDescent="0.3">
      <c r="A896">
        <v>894</v>
      </c>
      <c r="B896">
        <f>'Flight Input'!T896</f>
        <v>19.698226999957114</v>
      </c>
      <c r="C896">
        <f>'Flight Input'!X896</f>
        <v>9.7048431168000011</v>
      </c>
      <c r="E896">
        <f>C896-'Analysis raw'!$B$2</f>
        <v>-0.143948502134295</v>
      </c>
      <c r="F896">
        <f>IF('Flight Input'!$AS896,F895+E896*'Flight Input'!$AQ896,0)</f>
        <v>0.13701377294128123</v>
      </c>
      <c r="G896">
        <f>IF('Flight Input'!$AZ896,G895+F896*'Flight Input'!$AQ896,0)</f>
        <v>-7.9300982329768871E-2</v>
      </c>
      <c r="I896">
        <f>C896-'Analysis raw'!$B$3</f>
        <v>-0.15329396367937598</v>
      </c>
      <c r="J896">
        <f>MEDIAN2(E896,'Analysis raw'!$B$12,2)</f>
        <v>-0.143948502134295</v>
      </c>
      <c r="K896">
        <f>AVERAGE2(E896,'Analysis raw'!$B$18,2)</f>
        <v>-0.143948502134295</v>
      </c>
      <c r="M896">
        <f>IF('Flight Input'!$AZ896,M895+E896*'Flight Input'!$AQ896,0)</f>
        <v>0.12640286434277623</v>
      </c>
      <c r="N896">
        <f>IF('Flight Input'!$AZ896,N895+M896*'Flight Input'!$AQ896,0)</f>
        <v>-0.17966171469050343</v>
      </c>
      <c r="O896">
        <f>IF('Flight Input'!$AZ896,N896*'Analysis raw'!$B$4+'Analysis raw'!$B$5,0)</f>
        <v>0.40694884553617849</v>
      </c>
      <c r="P896">
        <f>O896-'Flight Input'!$AE896</f>
        <v>0.15594884553617849</v>
      </c>
      <c r="R896">
        <f>IF('Flight Input'!$AZ896,R895+J896*'Flight Input'!$AQ896,0)</f>
        <v>0.12640286434277623</v>
      </c>
      <c r="S896">
        <f>IF('Flight Input'!$AZ896,S895+R896*'Flight Input'!$AQ896,0)</f>
        <v>-0.17966171469050343</v>
      </c>
      <c r="T896">
        <f>IF('Flight Input'!$AZ896,S896*'Analysis raw'!$B$13+'Analysis raw'!$B$14,0)</f>
        <v>0.40694884553617849</v>
      </c>
      <c r="U896">
        <f>T896-'Flight Input'!$AE896</f>
        <v>0.15594884553617849</v>
      </c>
      <c r="W896">
        <f>IF('Flight Input'!$AZ896,W895+K896*'Flight Input'!$AQ896,0)</f>
        <v>0.12640286434277623</v>
      </c>
      <c r="X896">
        <f>IF('Flight Input'!$AZ896,X895+W896*'Flight Input'!$AQ896,0)</f>
        <v>-0.17966171469050343</v>
      </c>
      <c r="Y896">
        <f>IF('Flight Input'!$AZ896,X896*'Analysis raw'!$B$19+'Analysis raw'!$B$20,0)</f>
        <v>0.40694884553617849</v>
      </c>
      <c r="Z896">
        <f>Y896-'Flight Input'!$AE896</f>
        <v>0.15594884553617849</v>
      </c>
      <c r="AB896">
        <f>IF('Flight Input'!$AZ896,INTEGRAL2(E896,$B896,AB895,'Analysis raw'!$B$24),0)</f>
        <v>-0.11505604368189586</v>
      </c>
      <c r="AC896">
        <f>IF('Flight Input'!$AZ896,INTEGRAL2(AB896,$B896,AC895,'Analysis raw'!$B$25),0)</f>
        <v>-0.88749318379113817</v>
      </c>
      <c r="AD896">
        <f>IF('Flight Input'!$AZ896,AC896*'Analysis raw'!$B$26+'Analysis raw'!$B$27,0)</f>
        <v>0.27550299913189913</v>
      </c>
      <c r="AE896">
        <f>AD896-'Flight Input'!$AE896</f>
        <v>2.4502999131899128E-2</v>
      </c>
    </row>
    <row r="897" spans="1:31" x14ac:dyDescent="0.3">
      <c r="A897">
        <v>895</v>
      </c>
      <c r="B897">
        <f>'Flight Input'!T897</f>
        <v>19.758548000012524</v>
      </c>
      <c r="C897">
        <f>'Flight Input'!X897</f>
        <v>9.7553842716000005</v>
      </c>
      <c r="E897">
        <f>C897-'Analysis raw'!$B$2</f>
        <v>-9.3407347334295565E-2</v>
      </c>
      <c r="F897">
        <f>IF('Flight Input'!$AS897,F896+E897*'Flight Input'!$AQ897,0)</f>
        <v>0.13137934833755349</v>
      </c>
      <c r="G897">
        <f>IF('Flight Input'!$AZ897,G896+F897*'Flight Input'!$AQ897,0)</f>
        <v>-7.1376048651419582E-2</v>
      </c>
      <c r="I897">
        <f>C897-'Analysis raw'!$B$3</f>
        <v>-0.10275280887937654</v>
      </c>
      <c r="J897">
        <f>MEDIAN2(E897,'Analysis raw'!$B$12,2)</f>
        <v>-9.3407347334295565E-2</v>
      </c>
      <c r="K897">
        <f>AVERAGE2(E897,'Analysis raw'!$B$18,2)</f>
        <v>-9.3407347334295565E-2</v>
      </c>
      <c r="M897">
        <f>IF('Flight Input'!$AZ897,M896+E897*'Flight Input'!$AQ897,0)</f>
        <v>0.12076843973904848</v>
      </c>
      <c r="N897">
        <f>IF('Flight Input'!$AZ897,N896+M897*'Flight Input'!$AQ897,0)</f>
        <v>-0.17237684163031253</v>
      </c>
      <c r="O897">
        <f>IF('Flight Input'!$AZ897,N897*'Analysis raw'!$B$4+'Analysis raw'!$B$5,0)</f>
        <v>0.41015418968266248</v>
      </c>
      <c r="P897">
        <f>O897-'Flight Input'!$AE897</f>
        <v>0.15915418968266248</v>
      </c>
      <c r="R897">
        <f>IF('Flight Input'!$AZ897,R896+J897*'Flight Input'!$AQ897,0)</f>
        <v>0.12076843973904848</v>
      </c>
      <c r="S897">
        <f>IF('Flight Input'!$AZ897,S896+R897*'Flight Input'!$AQ897,0)</f>
        <v>-0.17237684163031253</v>
      </c>
      <c r="T897">
        <f>IF('Flight Input'!$AZ897,S897*'Analysis raw'!$B$13+'Analysis raw'!$B$14,0)</f>
        <v>0.41015418968266248</v>
      </c>
      <c r="U897">
        <f>T897-'Flight Input'!$AE897</f>
        <v>0.15915418968266248</v>
      </c>
      <c r="W897">
        <f>IF('Flight Input'!$AZ897,W896+K897*'Flight Input'!$AQ897,0)</f>
        <v>0.12076843973904848</v>
      </c>
      <c r="X897">
        <f>IF('Flight Input'!$AZ897,X896+W897*'Flight Input'!$AQ897,0)</f>
        <v>-0.17237684163031253</v>
      </c>
      <c r="Y897">
        <f>IF('Flight Input'!$AZ897,X897*'Analysis raw'!$B$19+'Analysis raw'!$B$20,0)</f>
        <v>0.41015418968266248</v>
      </c>
      <c r="Z897">
        <f>Y897-'Flight Input'!$AE897</f>
        <v>0.15915418968266248</v>
      </c>
      <c r="AB897">
        <f>IF('Flight Input'!$AZ897,INTEGRAL2(E897,$B897,AB896,'Analysis raw'!$B$24),0)</f>
        <v>-0.12121665062983614</v>
      </c>
      <c r="AC897">
        <f>IF('Flight Input'!$AZ897,INTEGRAL2(AB897,$B897,AC896,'Analysis raw'!$B$25),0)</f>
        <v>-0.89480509338049719</v>
      </c>
      <c r="AD897">
        <f>IF('Flight Input'!$AZ897,AC897*'Analysis raw'!$B$26+'Analysis raw'!$B$27,0)</f>
        <v>0.27228575891258117</v>
      </c>
      <c r="AE897">
        <f>AD897-'Flight Input'!$AE897</f>
        <v>2.1285758912581165E-2</v>
      </c>
    </row>
    <row r="898" spans="1:31" x14ac:dyDescent="0.3">
      <c r="A898">
        <v>896</v>
      </c>
      <c r="B898">
        <f>'Flight Input'!T898</f>
        <v>19.764374000020325</v>
      </c>
      <c r="C898">
        <f>'Flight Input'!X898</f>
        <v>10.145720062600001</v>
      </c>
      <c r="E898">
        <f>C898-'Analysis raw'!$B$2</f>
        <v>0.29692844366570448</v>
      </c>
      <c r="F898">
        <f>IF('Flight Input'!$AS898,F897+E898*'Flight Input'!$AQ898,0)</f>
        <v>0.13310925345266617</v>
      </c>
      <c r="G898">
        <f>IF('Flight Input'!$AZ898,G897+F898*'Flight Input'!$AQ898,0)</f>
        <v>-7.0600554139766E-2</v>
      </c>
      <c r="I898">
        <f>C898-'Analysis raw'!$B$3</f>
        <v>0.2875829821206235</v>
      </c>
      <c r="J898">
        <f>MEDIAN2(E898,'Analysis raw'!$B$12,2)</f>
        <v>0.29692844366570448</v>
      </c>
      <c r="K898">
        <f>AVERAGE2(E898,'Analysis raw'!$B$18,2)</f>
        <v>0.29692844366570448</v>
      </c>
      <c r="M898">
        <f>IF('Flight Input'!$AZ898,M897+E898*'Flight Input'!$AQ898,0)</f>
        <v>0.12249834485416114</v>
      </c>
      <c r="N898">
        <f>IF('Flight Input'!$AZ898,N897+M898*'Flight Input'!$AQ898,0)</f>
        <v>-0.1716631662722366</v>
      </c>
      <c r="O898">
        <f>IF('Flight Input'!$AZ898,N898*'Analysis raw'!$B$4+'Analysis raw'!$B$5,0)</f>
        <v>0.4104682068402159</v>
      </c>
      <c r="P898">
        <f>O898-'Flight Input'!$AE898</f>
        <v>0.1614682068402159</v>
      </c>
      <c r="R898">
        <f>IF('Flight Input'!$AZ898,R897+J898*'Flight Input'!$AQ898,0)</f>
        <v>0.12249834485416114</v>
      </c>
      <c r="S898">
        <f>IF('Flight Input'!$AZ898,S897+R898*'Flight Input'!$AQ898,0)</f>
        <v>-0.1716631662722366</v>
      </c>
      <c r="T898">
        <f>IF('Flight Input'!$AZ898,S898*'Analysis raw'!$B$13+'Analysis raw'!$B$14,0)</f>
        <v>0.4104682068402159</v>
      </c>
      <c r="U898">
        <f>T898-'Flight Input'!$AE898</f>
        <v>0.1614682068402159</v>
      </c>
      <c r="W898">
        <f>IF('Flight Input'!$AZ898,W897+K898*'Flight Input'!$AQ898,0)</f>
        <v>0.12249834485416114</v>
      </c>
      <c r="X898">
        <f>IF('Flight Input'!$AZ898,X897+W898*'Flight Input'!$AQ898,0)</f>
        <v>-0.1716631662722366</v>
      </c>
      <c r="Y898">
        <f>IF('Flight Input'!$AZ898,X898*'Analysis raw'!$B$19+'Analysis raw'!$B$20,0)</f>
        <v>0.4104682068402159</v>
      </c>
      <c r="Z898">
        <f>Y898-'Flight Input'!$AE898</f>
        <v>0.1614682068402159</v>
      </c>
      <c r="AB898">
        <f>IF('Flight Input'!$AZ898,INTEGRAL2(E898,$B898,AB897,'Analysis raw'!$B$24),0)</f>
        <v>-0.16156207617380014</v>
      </c>
      <c r="AC898">
        <f>IF('Flight Input'!$AZ898,INTEGRAL2(AB898,$B898,AC897,'Analysis raw'!$B$25),0)</f>
        <v>-0.8957463540375461</v>
      </c>
      <c r="AD898">
        <f>IF('Flight Input'!$AZ898,AC898*'Analysis raw'!$B$26+'Analysis raw'!$B$27,0)</f>
        <v>0.27187160422347961</v>
      </c>
      <c r="AE898">
        <f>AD898-'Flight Input'!$AE898</f>
        <v>2.2871604223479614E-2</v>
      </c>
    </row>
    <row r="899" spans="1:31" x14ac:dyDescent="0.3">
      <c r="A899">
        <v>897</v>
      </c>
      <c r="B899">
        <f>'Flight Input'!T899</f>
        <v>19.894479000009596</v>
      </c>
      <c r="C899">
        <f>'Flight Input'!X899</f>
        <v>10.276064073000001</v>
      </c>
      <c r="E899">
        <f>C899-'Analysis raw'!$B$2</f>
        <v>0.42727245406570447</v>
      </c>
      <c r="F899">
        <f>IF('Flight Input'!$AS899,F898+E899*'Flight Input'!$AQ899,0)</f>
        <v>0.18869953608430051</v>
      </c>
      <c r="G899">
        <f>IF('Flight Input'!$AZ899,G898+F899*'Flight Input'!$AQ899,0)</f>
        <v>-4.604980099954261E-2</v>
      </c>
      <c r="I899">
        <f>C899-'Analysis raw'!$B$3</f>
        <v>0.41792699252062349</v>
      </c>
      <c r="J899">
        <f>MEDIAN2(E899,'Analysis raw'!$B$12,2)</f>
        <v>0.42727245406570447</v>
      </c>
      <c r="K899">
        <f>AVERAGE2(E899,'Analysis raw'!$B$18,2)</f>
        <v>0.42727245406570447</v>
      </c>
      <c r="M899">
        <f>IF('Flight Input'!$AZ899,M898+E899*'Flight Input'!$AQ899,0)</f>
        <v>0.17808862748579549</v>
      </c>
      <c r="N899">
        <f>IF('Flight Input'!$AZ899,N898+M899*'Flight Input'!$AQ899,0)</f>
        <v>-0.14849294539510785</v>
      </c>
      <c r="O899">
        <f>IF('Flight Input'!$AZ899,N899*'Analysis raw'!$B$4+'Analysis raw'!$B$5,0)</f>
        <v>0.42066310402615253</v>
      </c>
      <c r="P899">
        <f>O899-'Flight Input'!$AE899</f>
        <v>0.17166310402615254</v>
      </c>
      <c r="R899">
        <f>IF('Flight Input'!$AZ899,R898+J899*'Flight Input'!$AQ899,0)</f>
        <v>0.17808862748579549</v>
      </c>
      <c r="S899">
        <f>IF('Flight Input'!$AZ899,S898+R899*'Flight Input'!$AQ899,0)</f>
        <v>-0.14849294539510785</v>
      </c>
      <c r="T899">
        <f>IF('Flight Input'!$AZ899,S899*'Analysis raw'!$B$13+'Analysis raw'!$B$14,0)</f>
        <v>0.42066310402615253</v>
      </c>
      <c r="U899">
        <f>T899-'Flight Input'!$AE899</f>
        <v>0.17166310402615254</v>
      </c>
      <c r="W899">
        <f>IF('Flight Input'!$AZ899,W898+K899*'Flight Input'!$AQ899,0)</f>
        <v>0.17808862748579549</v>
      </c>
      <c r="X899">
        <f>IF('Flight Input'!$AZ899,X898+W899*'Flight Input'!$AQ899,0)</f>
        <v>-0.14849294539510785</v>
      </c>
      <c r="Y899">
        <f>IF('Flight Input'!$AZ899,X899*'Analysis raw'!$B$19+'Analysis raw'!$B$20,0)</f>
        <v>0.42066310402615253</v>
      </c>
      <c r="Z899">
        <f>Y899-'Flight Input'!$AE899</f>
        <v>0.17166310402615254</v>
      </c>
      <c r="AB899">
        <f>IF('Flight Input'!$AZ899,INTEGRAL2(E899,$B899,AB898,'Analysis raw'!$B$24),0)</f>
        <v>-0.10660094721449161</v>
      </c>
      <c r="AC899">
        <f>IF('Flight Input'!$AZ899,INTEGRAL2(AB899,$B899,AC898,'Analysis raw'!$B$25),0)</f>
        <v>-0.90961567027374379</v>
      </c>
      <c r="AD899">
        <f>IF('Flight Input'!$AZ899,AC899*'Analysis raw'!$B$26+'Analysis raw'!$B$27,0)</f>
        <v>0.26576910507955265</v>
      </c>
      <c r="AE899">
        <f>AD899-'Flight Input'!$AE899</f>
        <v>1.6769105079552649E-2</v>
      </c>
    </row>
    <row r="900" spans="1:31" x14ac:dyDescent="0.3">
      <c r="A900">
        <v>898</v>
      </c>
      <c r="B900">
        <f>'Flight Input'!T900</f>
        <v>19.906099000014365</v>
      </c>
      <c r="C900">
        <f>'Flight Input'!X900</f>
        <v>10.2500972554</v>
      </c>
      <c r="E900">
        <f>C900-'Analysis raw'!$B$2</f>
        <v>0.40130563646570394</v>
      </c>
      <c r="F900">
        <f>IF('Flight Input'!$AS900,F899+E900*'Flight Input'!$AQ900,0)</f>
        <v>0.19336270758194557</v>
      </c>
      <c r="G900">
        <f>IF('Flight Input'!$AZ900,G899+F900*'Flight Input'!$AQ900,0)</f>
        <v>-4.3802926336518375E-2</v>
      </c>
      <c r="I900">
        <f>C900-'Analysis raw'!$B$3</f>
        <v>0.39196017492062296</v>
      </c>
      <c r="J900">
        <f>MEDIAN2(E900,'Analysis raw'!$B$12,2)</f>
        <v>0.40130563646570394</v>
      </c>
      <c r="K900">
        <f>AVERAGE2(E900,'Analysis raw'!$B$18,2)</f>
        <v>0.40130563646570394</v>
      </c>
      <c r="M900">
        <f>IF('Flight Input'!$AZ900,M899+E900*'Flight Input'!$AQ900,0)</f>
        <v>0.18275179898344054</v>
      </c>
      <c r="N900">
        <f>IF('Flight Input'!$AZ900,N899+M900*'Flight Input'!$AQ900,0)</f>
        <v>-0.14636936949004883</v>
      </c>
      <c r="O900">
        <f>IF('Flight Input'!$AZ900,N900*'Analysis raw'!$B$4+'Analysis raw'!$B$5,0)</f>
        <v>0.42159747742437848</v>
      </c>
      <c r="P900">
        <f>O900-'Flight Input'!$AE900</f>
        <v>0.16959747742437847</v>
      </c>
      <c r="R900">
        <f>IF('Flight Input'!$AZ900,R899+J900*'Flight Input'!$AQ900,0)</f>
        <v>0.18275179898344054</v>
      </c>
      <c r="S900">
        <f>IF('Flight Input'!$AZ900,S899+R900*'Flight Input'!$AQ900,0)</f>
        <v>-0.14636936949004883</v>
      </c>
      <c r="T900">
        <f>IF('Flight Input'!$AZ900,S900*'Analysis raw'!$B$13+'Analysis raw'!$B$14,0)</f>
        <v>0.42159747742437848</v>
      </c>
      <c r="U900">
        <f>T900-'Flight Input'!$AE900</f>
        <v>0.16959747742437847</v>
      </c>
      <c r="W900">
        <f>IF('Flight Input'!$AZ900,W899+K900*'Flight Input'!$AQ900,0)</f>
        <v>0.18275179898344054</v>
      </c>
      <c r="X900">
        <f>IF('Flight Input'!$AZ900,X899+W900*'Flight Input'!$AQ900,0)</f>
        <v>-0.14636936949004883</v>
      </c>
      <c r="Y900">
        <f>IF('Flight Input'!$AZ900,X900*'Analysis raw'!$B$19+'Analysis raw'!$B$20,0)</f>
        <v>0.42159747742437848</v>
      </c>
      <c r="Z900">
        <f>Y900-'Flight Input'!$AE900</f>
        <v>0.16959747742437847</v>
      </c>
      <c r="AB900">
        <f>IF('Flight Input'!$AZ900,INTEGRAL2(E900,$B900,AB899,'Analysis raw'!$B$24),0)</f>
        <v>-0.10053440554076147</v>
      </c>
      <c r="AC900">
        <f>IF('Flight Input'!$AZ900,INTEGRAL2(AB900,$B900,AC899,'Analysis raw'!$B$25),0)</f>
        <v>-0.91078388006660682</v>
      </c>
      <c r="AD900">
        <f>IF('Flight Input'!$AZ900,AC900*'Analysis raw'!$B$26+'Analysis raw'!$B$27,0)</f>
        <v>0.26525509277069292</v>
      </c>
      <c r="AE900">
        <f>AD900-'Flight Input'!$AE900</f>
        <v>1.3255092770692922E-2</v>
      </c>
    </row>
    <row r="901" spans="1:31" x14ac:dyDescent="0.3">
      <c r="A901">
        <v>899</v>
      </c>
      <c r="B901">
        <f>'Flight Input'!T901</f>
        <v>19.953943999949843</v>
      </c>
      <c r="C901">
        <f>'Flight Input'!X901</f>
        <v>10.308777556199999</v>
      </c>
      <c r="E901">
        <f>C901-'Analysis raw'!$B$2</f>
        <v>0.45998593726570292</v>
      </c>
      <c r="F901">
        <f>IF('Flight Input'!$AS901,F900+E901*'Flight Input'!$AQ901,0)</f>
        <v>0.21537073472074389</v>
      </c>
      <c r="G901">
        <f>IF('Flight Input'!$AZ901,G900+F901*'Flight Input'!$AQ901,0)</f>
        <v>-3.3498513547700538E-2</v>
      </c>
      <c r="I901">
        <f>C901-'Analysis raw'!$B$3</f>
        <v>0.45064047572062194</v>
      </c>
      <c r="J901">
        <f>MEDIAN2(E901,'Analysis raw'!$B$12,2)</f>
        <v>0.45998593726570292</v>
      </c>
      <c r="K901">
        <f>AVERAGE2(E901,'Analysis raw'!$B$18,2)</f>
        <v>0.45998593726570292</v>
      </c>
      <c r="M901">
        <f>IF('Flight Input'!$AZ901,M900+E901*'Flight Input'!$AQ901,0)</f>
        <v>0.20475982612223886</v>
      </c>
      <c r="N901">
        <f>IF('Flight Input'!$AZ901,N900+M901*'Flight Input'!$AQ901,0)</f>
        <v>-0.13657263562244185</v>
      </c>
      <c r="O901">
        <f>IF('Flight Input'!$AZ901,N901*'Analysis raw'!$B$4+'Analysis raw'!$B$5,0)</f>
        <v>0.42590804032612556</v>
      </c>
      <c r="P901">
        <f>O901-'Flight Input'!$AE901</f>
        <v>0.17390804032612556</v>
      </c>
      <c r="R901">
        <f>IF('Flight Input'!$AZ901,R900+J901*'Flight Input'!$AQ901,0)</f>
        <v>0.20475982612223886</v>
      </c>
      <c r="S901">
        <f>IF('Flight Input'!$AZ901,S900+R901*'Flight Input'!$AQ901,0)</f>
        <v>-0.13657263562244185</v>
      </c>
      <c r="T901">
        <f>IF('Flight Input'!$AZ901,S901*'Analysis raw'!$B$13+'Analysis raw'!$B$14,0)</f>
        <v>0.42590804032612556</v>
      </c>
      <c r="U901">
        <f>T901-'Flight Input'!$AE901</f>
        <v>0.17390804032612556</v>
      </c>
      <c r="W901">
        <f>IF('Flight Input'!$AZ901,W900+K901*'Flight Input'!$AQ901,0)</f>
        <v>0.20475982612223886</v>
      </c>
      <c r="X901">
        <f>IF('Flight Input'!$AZ901,X900+W901*'Flight Input'!$AQ901,0)</f>
        <v>-0.13657263562244185</v>
      </c>
      <c r="Y901">
        <f>IF('Flight Input'!$AZ901,X901*'Analysis raw'!$B$19+'Analysis raw'!$B$20,0)</f>
        <v>0.42590804032612556</v>
      </c>
      <c r="Z901">
        <f>Y901-'Flight Input'!$AE901</f>
        <v>0.17390804032612556</v>
      </c>
      <c r="AB901">
        <f>IF('Flight Input'!$AZ901,INTEGRAL2(E901,$B901,AB900,'Analysis raw'!$B$24),0)</f>
        <v>-7.9296599510795734E-2</v>
      </c>
      <c r="AC901">
        <f>IF('Flight Input'!$AZ901,INTEGRAL2(AB901,$B901,AC900,'Analysis raw'!$B$25),0)</f>
        <v>-0.91457782586508451</v>
      </c>
      <c r="AD901">
        <f>IF('Flight Input'!$AZ901,AC901*'Analysis raw'!$B$26+'Analysis raw'!$B$27,0)</f>
        <v>0.26358575661936273</v>
      </c>
      <c r="AE901">
        <f>AD901-'Flight Input'!$AE901</f>
        <v>1.158575661936273E-2</v>
      </c>
    </row>
    <row r="902" spans="1:31" x14ac:dyDescent="0.3">
      <c r="A902">
        <v>900</v>
      </c>
      <c r="B902">
        <f>'Flight Input'!T902</f>
        <v>19.974267999990843</v>
      </c>
      <c r="C902">
        <f>'Flight Input'!X902</f>
        <v>10.229357142400001</v>
      </c>
      <c r="E902">
        <f>C902-'Analysis raw'!$B$2</f>
        <v>0.38056552346570527</v>
      </c>
      <c r="F902">
        <f>IF('Flight Input'!$AS902,F901+E902*'Flight Input'!$AQ902,0)</f>
        <v>0.22310534843526428</v>
      </c>
      <c r="G902">
        <f>IF('Flight Input'!$AZ902,G901+F902*'Flight Input'!$AQ902,0)</f>
        <v>-2.8964120436954788E-2</v>
      </c>
      <c r="I902">
        <f>C902-'Analysis raw'!$B$3</f>
        <v>0.37122006192062429</v>
      </c>
      <c r="J902">
        <f>MEDIAN2(E902,'Analysis raw'!$B$12,2)</f>
        <v>0.38056552346570527</v>
      </c>
      <c r="K902">
        <f>AVERAGE2(E902,'Analysis raw'!$B$18,2)</f>
        <v>0.38056552346570527</v>
      </c>
      <c r="M902">
        <f>IF('Flight Input'!$AZ902,M901+E902*'Flight Input'!$AQ902,0)</f>
        <v>0.21249443983675925</v>
      </c>
      <c r="N902">
        <f>IF('Flight Input'!$AZ902,N901+M902*'Flight Input'!$AQ902,0)</f>
        <v>-0.13225389861848716</v>
      </c>
      <c r="O902">
        <f>IF('Flight Input'!$AZ902,N902*'Analysis raw'!$B$4+'Analysis raw'!$B$5,0)</f>
        <v>0.42780828460786563</v>
      </c>
      <c r="P902">
        <f>O902-'Flight Input'!$AE902</f>
        <v>0.17680828460786563</v>
      </c>
      <c r="R902">
        <f>IF('Flight Input'!$AZ902,R901+J902*'Flight Input'!$AQ902,0)</f>
        <v>0.21249443983675925</v>
      </c>
      <c r="S902">
        <f>IF('Flight Input'!$AZ902,S901+R902*'Flight Input'!$AQ902,0)</f>
        <v>-0.13225389861848716</v>
      </c>
      <c r="T902">
        <f>IF('Flight Input'!$AZ902,S902*'Analysis raw'!$B$13+'Analysis raw'!$B$14,0)</f>
        <v>0.42780828460786563</v>
      </c>
      <c r="U902">
        <f>T902-'Flight Input'!$AE902</f>
        <v>0.17680828460786563</v>
      </c>
      <c r="W902">
        <f>IF('Flight Input'!$AZ902,W901+K902*'Flight Input'!$AQ902,0)</f>
        <v>0.21249443983675925</v>
      </c>
      <c r="X902">
        <f>IF('Flight Input'!$AZ902,X901+W902*'Flight Input'!$AQ902,0)</f>
        <v>-0.13225389861848716</v>
      </c>
      <c r="Y902">
        <f>IF('Flight Input'!$AZ902,X902*'Analysis raw'!$B$19+'Analysis raw'!$B$20,0)</f>
        <v>0.42780828460786563</v>
      </c>
      <c r="Z902">
        <f>Y902-'Flight Input'!$AE902</f>
        <v>0.17680828460786563</v>
      </c>
      <c r="AB902">
        <f>IF('Flight Input'!$AZ902,INTEGRAL2(E902,$B902,AB901,'Analysis raw'!$B$24),0)</f>
        <v>-6.9107940344308144E-2</v>
      </c>
      <c r="AC902">
        <f>IF('Flight Input'!$AZ902,INTEGRAL2(AB902,$B902,AC901,'Analysis raw'!$B$25),0)</f>
        <v>-0.91598237564747564</v>
      </c>
      <c r="AD902">
        <f>IF('Flight Input'!$AZ902,AC902*'Analysis raw'!$B$26+'Analysis raw'!$B$27,0)</f>
        <v>0.26296775471511064</v>
      </c>
      <c r="AE902">
        <f>AD902-'Flight Input'!$AE902</f>
        <v>1.1967754715110634E-2</v>
      </c>
    </row>
    <row r="903" spans="1:31" x14ac:dyDescent="0.3">
      <c r="A903">
        <v>901</v>
      </c>
      <c r="B903">
        <f>'Flight Input'!T903</f>
        <v>20.033270000014454</v>
      </c>
      <c r="C903">
        <f>'Flight Input'!X903</f>
        <v>10.091491776600002</v>
      </c>
      <c r="E903">
        <f>C903-'Analysis raw'!$B$2</f>
        <v>0.24270015766570552</v>
      </c>
      <c r="F903">
        <f>IF('Flight Input'!$AS903,F902+E903*'Flight Input'!$AQ903,0)</f>
        <v>0.23742514314358659</v>
      </c>
      <c r="G903">
        <f>IF('Flight Input'!$AZ903,G902+F903*'Flight Input'!$AQ903,0)</f>
        <v>-1.4955562135591073E-2</v>
      </c>
      <c r="I903">
        <f>C903-'Analysis raw'!$B$3</f>
        <v>0.23335469612062454</v>
      </c>
      <c r="J903">
        <f>MEDIAN2(E903,'Analysis raw'!$B$12,2)</f>
        <v>0.24270015766570552</v>
      </c>
      <c r="K903">
        <f>AVERAGE2(E903,'Analysis raw'!$B$18,2)</f>
        <v>0.24270015766570552</v>
      </c>
      <c r="M903">
        <f>IF('Flight Input'!$AZ903,M902+E903*'Flight Input'!$AQ903,0)</f>
        <v>0.22681423454508157</v>
      </c>
      <c r="N903">
        <f>IF('Flight Input'!$AZ903,N902+M903*'Flight Input'!$AQ903,0)</f>
        <v>-0.11887140514650298</v>
      </c>
      <c r="O903">
        <f>IF('Flight Input'!$AZ903,N903*'Analysis raw'!$B$4+'Analysis raw'!$B$5,0)</f>
        <v>0.43369658173553866</v>
      </c>
      <c r="P903">
        <f>O903-'Flight Input'!$AE903</f>
        <v>0.18169658173553865</v>
      </c>
      <c r="R903">
        <f>IF('Flight Input'!$AZ903,R902+J903*'Flight Input'!$AQ903,0)</f>
        <v>0.22681423454508157</v>
      </c>
      <c r="S903">
        <f>IF('Flight Input'!$AZ903,S902+R903*'Flight Input'!$AQ903,0)</f>
        <v>-0.11887140514650298</v>
      </c>
      <c r="T903">
        <f>IF('Flight Input'!$AZ903,S903*'Analysis raw'!$B$13+'Analysis raw'!$B$14,0)</f>
        <v>0.43369658173553866</v>
      </c>
      <c r="U903">
        <f>T903-'Flight Input'!$AE903</f>
        <v>0.18169658173553865</v>
      </c>
      <c r="W903">
        <f>IF('Flight Input'!$AZ903,W902+K903*'Flight Input'!$AQ903,0)</f>
        <v>0.22681423454508157</v>
      </c>
      <c r="X903">
        <f>IF('Flight Input'!$AZ903,X902+W903*'Flight Input'!$AQ903,0)</f>
        <v>-0.11887140514650298</v>
      </c>
      <c r="Y903">
        <f>IF('Flight Input'!$AZ903,X903*'Analysis raw'!$B$19+'Analysis raw'!$B$20,0)</f>
        <v>0.43369658173553866</v>
      </c>
      <c r="Z903">
        <f>Y903-'Flight Input'!$AE903</f>
        <v>0.18169658173553865</v>
      </c>
      <c r="AB903">
        <f>IF('Flight Input'!$AZ903,INTEGRAL2(E903,$B903,AB902,'Analysis raw'!$B$24),0)</f>
        <v>-5.3320747078517375E-2</v>
      </c>
      <c r="AC903">
        <f>IF('Flight Input'!$AZ903,INTEGRAL2(AB903,$B903,AC902,'Analysis raw'!$B$25),0)</f>
        <v>-0.91912840636786131</v>
      </c>
      <c r="AD903">
        <f>IF('Flight Input'!$AZ903,AC903*'Analysis raw'!$B$26+'Analysis raw'!$B$27,0)</f>
        <v>0.26158350119814094</v>
      </c>
      <c r="AE903">
        <f>AD903-'Flight Input'!$AE903</f>
        <v>9.5835011981409424E-3</v>
      </c>
    </row>
    <row r="904" spans="1:31" x14ac:dyDescent="0.3">
      <c r="A904">
        <v>902</v>
      </c>
      <c r="B904">
        <f>'Flight Input'!T904</f>
        <v>20.044191000051796</v>
      </c>
      <c r="C904">
        <f>'Flight Input'!X904</f>
        <v>10.037420389800001</v>
      </c>
      <c r="E904">
        <f>C904-'Analysis raw'!$B$2</f>
        <v>0.18862877086570506</v>
      </c>
      <c r="F904">
        <f>IF('Flight Input'!$AS904,F903+E904*'Flight Input'!$AQ904,0)</f>
        <v>0.23948515795725478</v>
      </c>
      <c r="G904">
        <f>IF('Flight Input'!$AZ904,G903+F904*'Flight Input'!$AQ904,0)</f>
        <v>-1.2340144716596965E-2</v>
      </c>
      <c r="I904">
        <f>C904-'Analysis raw'!$B$3</f>
        <v>0.17928330932062408</v>
      </c>
      <c r="J904">
        <f>MEDIAN2(E904,'Analysis raw'!$B$12,2)</f>
        <v>0.18862877086570506</v>
      </c>
      <c r="K904">
        <f>AVERAGE2(E904,'Analysis raw'!$B$18,2)</f>
        <v>0.18862877086570506</v>
      </c>
      <c r="M904">
        <f>IF('Flight Input'!$AZ904,M903+E904*'Flight Input'!$AQ904,0)</f>
        <v>0.22887424935874975</v>
      </c>
      <c r="N904">
        <f>IF('Flight Input'!$AZ904,N903+M904*'Flight Input'!$AQ904,0)</f>
        <v>-0.11637186946070938</v>
      </c>
      <c r="O904">
        <f>IF('Flight Input'!$AZ904,N904*'Analysis raw'!$B$4+'Analysis raw'!$B$5,0)</f>
        <v>0.43479637743728788</v>
      </c>
      <c r="P904">
        <f>O904-'Flight Input'!$AE904</f>
        <v>0.17979637743728788</v>
      </c>
      <c r="R904">
        <f>IF('Flight Input'!$AZ904,R903+J904*'Flight Input'!$AQ904,0)</f>
        <v>0.22887424935874975</v>
      </c>
      <c r="S904">
        <f>IF('Flight Input'!$AZ904,S903+R904*'Flight Input'!$AQ904,0)</f>
        <v>-0.11637186946070938</v>
      </c>
      <c r="T904">
        <f>IF('Flight Input'!$AZ904,S904*'Analysis raw'!$B$13+'Analysis raw'!$B$14,0)</f>
        <v>0.43479637743728788</v>
      </c>
      <c r="U904">
        <f>T904-'Flight Input'!$AE904</f>
        <v>0.17979637743728788</v>
      </c>
      <c r="W904">
        <f>IF('Flight Input'!$AZ904,W903+K904*'Flight Input'!$AQ904,0)</f>
        <v>0.22887424935874975</v>
      </c>
      <c r="X904">
        <f>IF('Flight Input'!$AZ904,X903+W904*'Flight Input'!$AQ904,0)</f>
        <v>-0.11637186946070938</v>
      </c>
      <c r="Y904">
        <f>IF('Flight Input'!$AZ904,X904*'Analysis raw'!$B$19+'Analysis raw'!$B$20,0)</f>
        <v>0.43479637743728788</v>
      </c>
      <c r="Z904">
        <f>Y904-'Flight Input'!$AE904</f>
        <v>0.17979637743728788</v>
      </c>
      <c r="AB904">
        <f>IF('Flight Input'!$AZ904,INTEGRAL2(E904,$B904,AB903,'Analysis raw'!$B$24),0)</f>
        <v>-4.8151417111082E-2</v>
      </c>
      <c r="AC904">
        <f>IF('Flight Input'!$AZ904,INTEGRAL2(AB904,$B904,AC903,'Analysis raw'!$B$25),0)</f>
        <v>-0.91965426799592953</v>
      </c>
      <c r="AD904">
        <f>IF('Flight Input'!$AZ904,AC904*'Analysis raw'!$B$26+'Analysis raw'!$B$27,0)</f>
        <v>0.26135212208179093</v>
      </c>
      <c r="AE904">
        <f>AD904-'Flight Input'!$AE904</f>
        <v>6.352122081790923E-3</v>
      </c>
    </row>
    <row r="905" spans="1:31" x14ac:dyDescent="0.3">
      <c r="A905">
        <v>903</v>
      </c>
      <c r="B905">
        <f>'Flight Input'!T905</f>
        <v>20.112563999951817</v>
      </c>
      <c r="C905">
        <f>'Flight Input'!X905</f>
        <v>9.6366115772000001</v>
      </c>
      <c r="E905">
        <f>C905-'Analysis raw'!$B$2</f>
        <v>-0.21218004173429605</v>
      </c>
      <c r="F905">
        <f>IF('Flight Input'!$AS905,F904+E905*'Flight Input'!$AQ905,0)</f>
        <v>0.22497777198496938</v>
      </c>
      <c r="G905">
        <f>IF('Flight Input'!$AZ905,G904+F905*'Flight Input'!$AQ905,0)</f>
        <v>3.0422604648382163E-3</v>
      </c>
      <c r="I905">
        <f>C905-'Analysis raw'!$B$3</f>
        <v>-0.22152550327937703</v>
      </c>
      <c r="J905">
        <f>MEDIAN2(E905,'Analysis raw'!$B$12,2)</f>
        <v>-0.21218004173429605</v>
      </c>
      <c r="K905">
        <f>AVERAGE2(E905,'Analysis raw'!$B$18,2)</f>
        <v>-0.21218004173429605</v>
      </c>
      <c r="M905">
        <f>IF('Flight Input'!$AZ905,M904+E905*'Flight Input'!$AQ905,0)</f>
        <v>0.21436686338646435</v>
      </c>
      <c r="N905">
        <f>IF('Flight Input'!$AZ905,N904+M905*'Flight Input'!$AQ905,0)</f>
        <v>-0.10171496393181891</v>
      </c>
      <c r="O905">
        <f>IF('Flight Input'!$AZ905,N905*'Analysis raw'!$B$4+'Analysis raw'!$B$5,0)</f>
        <v>0.44124541586999966</v>
      </c>
      <c r="P905">
        <f>O905-'Flight Input'!$AE905</f>
        <v>0.18224541586999965</v>
      </c>
      <c r="R905">
        <f>IF('Flight Input'!$AZ905,R904+J905*'Flight Input'!$AQ905,0)</f>
        <v>0.21436686338646435</v>
      </c>
      <c r="S905">
        <f>IF('Flight Input'!$AZ905,S904+R905*'Flight Input'!$AQ905,0)</f>
        <v>-0.10171496393181891</v>
      </c>
      <c r="T905">
        <f>IF('Flight Input'!$AZ905,S905*'Analysis raw'!$B$13+'Analysis raw'!$B$14,0)</f>
        <v>0.44124541586999966</v>
      </c>
      <c r="U905">
        <f>T905-'Flight Input'!$AE905</f>
        <v>0.18224541586999965</v>
      </c>
      <c r="W905">
        <f>IF('Flight Input'!$AZ905,W904+K905*'Flight Input'!$AQ905,0)</f>
        <v>0.21436686338646435</v>
      </c>
      <c r="X905">
        <f>IF('Flight Input'!$AZ905,X904+W905*'Flight Input'!$AQ905,0)</f>
        <v>-0.10171496393181891</v>
      </c>
      <c r="Y905">
        <f>IF('Flight Input'!$AZ905,X905*'Analysis raw'!$B$19+'Analysis raw'!$B$20,0)</f>
        <v>0.44124541586999966</v>
      </c>
      <c r="Z905">
        <f>Y905-'Flight Input'!$AE905</f>
        <v>0.18224541586999965</v>
      </c>
      <c r="AB905">
        <f>IF('Flight Input'!$AZ905,INTEGRAL2(E905,$B905,AB904,'Analysis raw'!$B$24),0)</f>
        <v>-5.8977409336115366E-2</v>
      </c>
      <c r="AC905">
        <f>IF('Flight Input'!$AZ905,INTEGRAL2(AB905,$B905,AC904,'Analysis raw'!$B$25),0)</f>
        <v>-0.92368673039857119</v>
      </c>
      <c r="AD905">
        <f>IF('Flight Input'!$AZ905,AC905*'Analysis raw'!$B$26+'Analysis raw'!$B$27,0)</f>
        <v>0.25957783862462858</v>
      </c>
      <c r="AE905">
        <f>AD905-'Flight Input'!$AE905</f>
        <v>5.7783862462856828E-4</v>
      </c>
    </row>
    <row r="906" spans="1:31" x14ac:dyDescent="0.3">
      <c r="A906">
        <v>904</v>
      </c>
      <c r="B906">
        <f>'Flight Input'!T906</f>
        <v>20.240775999962352</v>
      </c>
      <c r="C906">
        <f>'Flight Input'!X906</f>
        <v>9.6125079376000002</v>
      </c>
      <c r="E906">
        <f>C906-'Analysis raw'!$B$2</f>
        <v>-0.23628368133429589</v>
      </c>
      <c r="F906">
        <f>IF('Flight Input'!$AS906,F905+E906*'Flight Input'!$AQ906,0)</f>
        <v>0.19468336863124736</v>
      </c>
      <c r="G906">
        <f>IF('Flight Input'!$AZ906,G905+F906*'Flight Input'!$AQ906,0)</f>
        <v>2.8003004525838718E-2</v>
      </c>
      <c r="I906">
        <f>C906-'Analysis raw'!$B$3</f>
        <v>-0.24562914287937687</v>
      </c>
      <c r="J906">
        <f>MEDIAN2(E906,'Analysis raw'!$B$12,2)</f>
        <v>-0.23628368133429589</v>
      </c>
      <c r="K906">
        <f>AVERAGE2(E906,'Analysis raw'!$B$18,2)</f>
        <v>-0.23628368133429589</v>
      </c>
      <c r="M906">
        <f>IF('Flight Input'!$AZ906,M905+E906*'Flight Input'!$AQ906,0)</f>
        <v>0.18407246003274233</v>
      </c>
      <c r="N906">
        <f>IF('Flight Input'!$AZ906,N905+M906*'Flight Input'!$AQ906,0)</f>
        <v>-7.8114665684161727E-2</v>
      </c>
      <c r="O906">
        <f>IF('Flight Input'!$AZ906,N906*'Analysis raw'!$B$4+'Analysis raw'!$B$5,0)</f>
        <v>0.45162954709896885</v>
      </c>
      <c r="P906">
        <f>O906-'Flight Input'!$AE906</f>
        <v>0.19362954709896885</v>
      </c>
      <c r="R906">
        <f>IF('Flight Input'!$AZ906,R905+J906*'Flight Input'!$AQ906,0)</f>
        <v>0.18407246003274233</v>
      </c>
      <c r="S906">
        <f>IF('Flight Input'!$AZ906,S905+R906*'Flight Input'!$AQ906,0)</f>
        <v>-7.8114665684161727E-2</v>
      </c>
      <c r="T906">
        <f>IF('Flight Input'!$AZ906,S906*'Analysis raw'!$B$13+'Analysis raw'!$B$14,0)</f>
        <v>0.45162954709896885</v>
      </c>
      <c r="U906">
        <f>T906-'Flight Input'!$AE906</f>
        <v>0.19362954709896885</v>
      </c>
      <c r="W906">
        <f>IF('Flight Input'!$AZ906,W905+K906*'Flight Input'!$AQ906,0)</f>
        <v>0.18407246003274233</v>
      </c>
      <c r="X906">
        <f>IF('Flight Input'!$AZ906,X905+W906*'Flight Input'!$AQ906,0)</f>
        <v>-7.8114665684161727E-2</v>
      </c>
      <c r="Y906">
        <f>IF('Flight Input'!$AZ906,X906*'Analysis raw'!$B$19+'Analysis raw'!$B$20,0)</f>
        <v>0.45162954709896885</v>
      </c>
      <c r="Z906">
        <f>Y906-'Flight Input'!$AE906</f>
        <v>0.19362954709896885</v>
      </c>
      <c r="AB906">
        <f>IF('Flight Input'!$AZ906,INTEGRAL2(E906,$B906,AB905,'Analysis raw'!$B$24),0)</f>
        <v>-8.9153749749804043E-2</v>
      </c>
      <c r="AC906">
        <f>IF('Flight Input'!$AZ906,INTEGRAL2(AB906,$B906,AC905,'Analysis raw'!$B$25),0)</f>
        <v>-0.93511731096243234</v>
      </c>
      <c r="AD906">
        <f>IF('Flight Input'!$AZ906,AC906*'Analysis raw'!$B$26+'Analysis raw'!$B$27,0)</f>
        <v>0.25454838317652967</v>
      </c>
      <c r="AE906">
        <f>AD906-'Flight Input'!$AE906</f>
        <v>-3.4516168234703382E-3</v>
      </c>
    </row>
    <row r="907" spans="1:31" x14ac:dyDescent="0.3">
      <c r="A907">
        <v>905</v>
      </c>
      <c r="B907">
        <f>'Flight Input'!T907</f>
        <v>20.248760999995284</v>
      </c>
      <c r="C907">
        <f>'Flight Input'!X907</f>
        <v>9.8685870443999999</v>
      </c>
      <c r="E907">
        <f>C907-'Analysis raw'!$B$2</f>
        <v>1.9795425465703786E-2</v>
      </c>
      <c r="F907">
        <f>IF('Flight Input'!$AS907,F906+E907*'Flight Input'!$AQ907,0)</f>
        <v>0.1948414351042429</v>
      </c>
      <c r="G907">
        <f>IF('Flight Input'!$AZ907,G906+F907*'Flight Input'!$AQ907,0)</f>
        <v>2.9558813391562532E-2</v>
      </c>
      <c r="I907">
        <f>C907-'Analysis raw'!$B$3</f>
        <v>1.0449963920622807E-2</v>
      </c>
      <c r="J907">
        <f>MEDIAN2(E907,'Analysis raw'!$B$12,2)</f>
        <v>1.9795425465703786E-2</v>
      </c>
      <c r="K907">
        <f>AVERAGE2(E907,'Analysis raw'!$B$18,2)</f>
        <v>1.9795425465703786E-2</v>
      </c>
      <c r="M907">
        <f>IF('Flight Input'!$AZ907,M906+E907*'Flight Input'!$AQ907,0)</f>
        <v>0.18423052650573787</v>
      </c>
      <c r="N907">
        <f>IF('Flight Input'!$AZ907,N906+M907*'Flight Input'!$AQ907,0)</f>
        <v>-7.6643584923946406E-2</v>
      </c>
      <c r="O907">
        <f>IF('Flight Input'!$AZ907,N907*'Analysis raw'!$B$4+'Analysis raw'!$B$5,0)</f>
        <v>0.45227682263346358</v>
      </c>
      <c r="P907">
        <f>O907-'Flight Input'!$AE907</f>
        <v>0.19027682263346357</v>
      </c>
      <c r="R907">
        <f>IF('Flight Input'!$AZ907,R906+J907*'Flight Input'!$AQ907,0)</f>
        <v>0.18423052650573787</v>
      </c>
      <c r="S907">
        <f>IF('Flight Input'!$AZ907,S906+R907*'Flight Input'!$AQ907,0)</f>
        <v>-7.6643584923946406E-2</v>
      </c>
      <c r="T907">
        <f>IF('Flight Input'!$AZ907,S907*'Analysis raw'!$B$13+'Analysis raw'!$B$14,0)</f>
        <v>0.45227682263346358</v>
      </c>
      <c r="U907">
        <f>T907-'Flight Input'!$AE907</f>
        <v>0.19027682263346357</v>
      </c>
      <c r="W907">
        <f>IF('Flight Input'!$AZ907,W906+K907*'Flight Input'!$AQ907,0)</f>
        <v>0.18423052650573787</v>
      </c>
      <c r="X907">
        <f>IF('Flight Input'!$AZ907,X906+W907*'Flight Input'!$AQ907,0)</f>
        <v>-7.6643584923946406E-2</v>
      </c>
      <c r="Y907">
        <f>IF('Flight Input'!$AZ907,X907*'Analysis raw'!$B$19+'Analysis raw'!$B$20,0)</f>
        <v>0.45227682263346358</v>
      </c>
      <c r="Z907">
        <f>Y907-'Flight Input'!$AE907</f>
        <v>0.19027682263346357</v>
      </c>
      <c r="AB907">
        <f>IF('Flight Input'!$AZ907,INTEGRAL2(E907,$B907,AB906,'Analysis raw'!$B$24),0)</f>
        <v>-0.10913565552566998</v>
      </c>
      <c r="AC907">
        <f>IF('Flight Input'!$AZ907,INTEGRAL2(AB907,$B907,AC906,'Analysis raw'!$B$25),0)</f>
        <v>-0.93598875917539881</v>
      </c>
      <c r="AD907">
        <f>IF('Flight Input'!$AZ907,AC907*'Analysis raw'!$B$26+'Analysis raw'!$B$27,0)</f>
        <v>0.25416494596282446</v>
      </c>
      <c r="AE907">
        <f>AD907-'Flight Input'!$AE907</f>
        <v>-7.8350540371755484E-3</v>
      </c>
    </row>
    <row r="908" spans="1:31" x14ac:dyDescent="0.3">
      <c r="A908">
        <v>906</v>
      </c>
      <c r="B908">
        <f>'Flight Input'!T908</f>
        <v>20.312653000000864</v>
      </c>
      <c r="C908">
        <f>'Flight Input'!X908</f>
        <v>9.7355169104000012</v>
      </c>
      <c r="E908">
        <f>C908-'Analysis raw'!$B$2</f>
        <v>-0.11327470853429489</v>
      </c>
      <c r="F908">
        <f>IF('Flight Input'!$AS908,F907+E908*'Flight Input'!$AQ908,0)</f>
        <v>0.18760408742593759</v>
      </c>
      <c r="G908">
        <f>IF('Flight Input'!$AZ908,G907+F908*'Flight Input'!$AQ908,0)</f>
        <v>4.1545213746427459E-2</v>
      </c>
      <c r="I908">
        <f>C908-'Analysis raw'!$B$3</f>
        <v>-0.12262017007937587</v>
      </c>
      <c r="J908">
        <f>MEDIAN2(E908,'Analysis raw'!$B$12,2)</f>
        <v>-0.11327470853429489</v>
      </c>
      <c r="K908">
        <f>AVERAGE2(E908,'Analysis raw'!$B$18,2)</f>
        <v>-0.11327470853429489</v>
      </c>
      <c r="M908">
        <f>IF('Flight Input'!$AZ908,M907+E908*'Flight Input'!$AQ908,0)</f>
        <v>0.17699317882743257</v>
      </c>
      <c r="N908">
        <f>IF('Flight Input'!$AZ908,N907+M908*'Flight Input'!$AQ908,0)</f>
        <v>-6.5335136741316371E-2</v>
      </c>
      <c r="O908">
        <f>IF('Flight Input'!$AZ908,N908*'Analysis raw'!$B$4+'Analysis raw'!$B$5,0)</f>
        <v>0.4572525398338208</v>
      </c>
      <c r="P908">
        <f>O908-'Flight Input'!$AE908</f>
        <v>0.19625253983382079</v>
      </c>
      <c r="R908">
        <f>IF('Flight Input'!$AZ908,R907+J908*'Flight Input'!$AQ908,0)</f>
        <v>0.17699317882743257</v>
      </c>
      <c r="S908">
        <f>IF('Flight Input'!$AZ908,S907+R908*'Flight Input'!$AQ908,0)</f>
        <v>-6.5335136741316371E-2</v>
      </c>
      <c r="T908">
        <f>IF('Flight Input'!$AZ908,S908*'Analysis raw'!$B$13+'Analysis raw'!$B$14,0)</f>
        <v>0.4572525398338208</v>
      </c>
      <c r="U908">
        <f>T908-'Flight Input'!$AE908</f>
        <v>0.19625253983382079</v>
      </c>
      <c r="W908">
        <f>IF('Flight Input'!$AZ908,W907+K908*'Flight Input'!$AQ908,0)</f>
        <v>0.17699317882743257</v>
      </c>
      <c r="X908">
        <f>IF('Flight Input'!$AZ908,X907+W908*'Flight Input'!$AQ908,0)</f>
        <v>-6.5335136741316371E-2</v>
      </c>
      <c r="Y908">
        <f>IF('Flight Input'!$AZ908,X908*'Analysis raw'!$B$19+'Analysis raw'!$B$20,0)</f>
        <v>0.4572525398338208</v>
      </c>
      <c r="Z908">
        <f>Y908-'Flight Input'!$AE908</f>
        <v>0.19625253983382079</v>
      </c>
      <c r="AB908">
        <f>IF('Flight Input'!$AZ908,INTEGRAL2(E908,$B908,AB907,'Analysis raw'!$B$24),0)</f>
        <v>-0.11506504533531096</v>
      </c>
      <c r="AC908">
        <f>IF('Flight Input'!$AZ908,INTEGRAL2(AB908,$B908,AC907,'Analysis raw'!$B$25),0)</f>
        <v>-0.94334049505260464</v>
      </c>
      <c r="AD908">
        <f>IF('Flight Input'!$AZ908,AC908*'Analysis raw'!$B$26+'Analysis raw'!$B$27,0)</f>
        <v>0.25093018217685387</v>
      </c>
      <c r="AE908">
        <f>AD908-'Flight Input'!$AE908</f>
        <v>-1.0069817823146143E-2</v>
      </c>
    </row>
    <row r="909" spans="1:31" x14ac:dyDescent="0.3">
      <c r="A909">
        <v>907</v>
      </c>
      <c r="B909">
        <f>'Flight Input'!T909</f>
        <v>20.376558999996632</v>
      </c>
      <c r="C909">
        <f>'Flight Input'!X909</f>
        <v>9.2740567507999998</v>
      </c>
      <c r="E909">
        <f>C909-'Analysis raw'!$B$2</f>
        <v>-0.57473486813429631</v>
      </c>
      <c r="F909">
        <f>IF('Flight Input'!$AS909,F908+E909*'Flight Input'!$AQ909,0)</f>
        <v>0.15087508094537949</v>
      </c>
      <c r="G909">
        <f>IF('Flight Input'!$AZ909,G908+F909*'Flight Input'!$AQ909,0)</f>
        <v>5.1187036668684391E-2</v>
      </c>
      <c r="I909">
        <f>C909-'Analysis raw'!$B$3</f>
        <v>-0.58408032967937729</v>
      </c>
      <c r="J909">
        <f>MEDIAN2(E909,'Analysis raw'!$B$12,2)</f>
        <v>-0.57473486813429631</v>
      </c>
      <c r="K909">
        <f>AVERAGE2(E909,'Analysis raw'!$B$18,2)</f>
        <v>-0.57473486813429631</v>
      </c>
      <c r="M909">
        <f>IF('Flight Input'!$AZ909,M908+E909*'Flight Input'!$AQ909,0)</f>
        <v>0.14026417234687447</v>
      </c>
      <c r="N909">
        <f>IF('Flight Input'!$AZ909,N908+M909*'Flight Input'!$AQ909,0)</f>
        <v>-5.6371414543910599E-2</v>
      </c>
      <c r="O909">
        <f>IF('Flight Input'!$AZ909,N909*'Analysis raw'!$B$4+'Analysis raw'!$B$5,0)</f>
        <v>0.46119657760067934</v>
      </c>
      <c r="P909">
        <f>O909-'Flight Input'!$AE909</f>
        <v>0.19919657760067933</v>
      </c>
      <c r="R909">
        <f>IF('Flight Input'!$AZ909,R908+J909*'Flight Input'!$AQ909,0)</f>
        <v>0.14026417234687447</v>
      </c>
      <c r="S909">
        <f>IF('Flight Input'!$AZ909,S908+R909*'Flight Input'!$AQ909,0)</f>
        <v>-5.6371414543910599E-2</v>
      </c>
      <c r="T909">
        <f>IF('Flight Input'!$AZ909,S909*'Analysis raw'!$B$13+'Analysis raw'!$B$14,0)</f>
        <v>0.46119657760067934</v>
      </c>
      <c r="U909">
        <f>T909-'Flight Input'!$AE909</f>
        <v>0.19919657760067933</v>
      </c>
      <c r="W909">
        <f>IF('Flight Input'!$AZ909,W908+K909*'Flight Input'!$AQ909,0)</f>
        <v>0.14026417234687447</v>
      </c>
      <c r="X909">
        <f>IF('Flight Input'!$AZ909,X908+W909*'Flight Input'!$AQ909,0)</f>
        <v>-5.6371414543910599E-2</v>
      </c>
      <c r="Y909">
        <f>IF('Flight Input'!$AZ909,X909*'Analysis raw'!$B$19+'Analysis raw'!$B$20,0)</f>
        <v>0.46119657760067934</v>
      </c>
      <c r="Z909">
        <f>Y909-'Flight Input'!$AE909</f>
        <v>0.19919657760067933</v>
      </c>
      <c r="AB909">
        <f>IF('Flight Input'!$AZ909,INTEGRAL2(E909,$B909,AB908,'Analysis raw'!$B$24),0)</f>
        <v>-0.14725931360274369</v>
      </c>
      <c r="AC909">
        <f>IF('Flight Input'!$AZ909,INTEGRAL2(AB909,$B909,AC908,'Analysis raw'!$B$25),0)</f>
        <v>-0.95275124874707839</v>
      </c>
      <c r="AD909">
        <f>IF('Flight Input'!$AZ909,AC909*'Analysis raw'!$B$26+'Analysis raw'!$B$27,0)</f>
        <v>0.24678945055128543</v>
      </c>
      <c r="AE909">
        <f>AD909-'Flight Input'!$AE909</f>
        <v>-1.5210549448714583E-2</v>
      </c>
    </row>
    <row r="910" spans="1:31" x14ac:dyDescent="0.3">
      <c r="A910">
        <v>908</v>
      </c>
      <c r="B910">
        <f>'Flight Input'!T910</f>
        <v>20.389612999977544</v>
      </c>
      <c r="C910">
        <f>'Flight Input'!X910</f>
        <v>10.097277434599999</v>
      </c>
      <c r="E910">
        <f>C910-'Analysis raw'!$B$2</f>
        <v>0.2484858156657026</v>
      </c>
      <c r="F910">
        <f>IF('Flight Input'!$AS910,F909+E910*'Flight Input'!$AQ910,0)</f>
        <v>0.15411881477833639</v>
      </c>
      <c r="G910">
        <f>IF('Flight Input'!$AZ910,G909+F910*'Flight Input'!$AQ910,0)</f>
        <v>5.3198903673858912E-2</v>
      </c>
      <c r="I910">
        <f>C910-'Analysis raw'!$B$3</f>
        <v>0.23914035412062162</v>
      </c>
      <c r="J910">
        <f>MEDIAN2(E910,'Analysis raw'!$B$12,2)</f>
        <v>0.2484858156657026</v>
      </c>
      <c r="K910">
        <f>AVERAGE2(E910,'Analysis raw'!$B$18,2)</f>
        <v>0.2484858156657026</v>
      </c>
      <c r="M910">
        <f>IF('Flight Input'!$AZ910,M909+E910*'Flight Input'!$AQ910,0)</f>
        <v>0.14350790617983136</v>
      </c>
      <c r="N910">
        <f>IF('Flight Input'!$AZ910,N909+M910*'Flight Input'!$AQ910,0)</f>
        <v>-5.4498062339378414E-2</v>
      </c>
      <c r="O910">
        <f>IF('Flight Input'!$AZ910,N910*'Analysis raw'!$B$4+'Analysis raw'!$B$5,0)</f>
        <v>0.46202085257067349</v>
      </c>
      <c r="P910">
        <f>O910-'Flight Input'!$AE910</f>
        <v>0.19902085257067348</v>
      </c>
      <c r="R910">
        <f>IF('Flight Input'!$AZ910,R909+J910*'Flight Input'!$AQ910,0)</f>
        <v>0.14350790617983136</v>
      </c>
      <c r="S910">
        <f>IF('Flight Input'!$AZ910,S909+R910*'Flight Input'!$AQ910,0)</f>
        <v>-5.4498062339378414E-2</v>
      </c>
      <c r="T910">
        <f>IF('Flight Input'!$AZ910,S910*'Analysis raw'!$B$13+'Analysis raw'!$B$14,0)</f>
        <v>0.46202085257067349</v>
      </c>
      <c r="U910">
        <f>T910-'Flight Input'!$AE910</f>
        <v>0.19902085257067348</v>
      </c>
      <c r="W910">
        <f>IF('Flight Input'!$AZ910,W909+K910*'Flight Input'!$AQ910,0)</f>
        <v>0.14350790617983136</v>
      </c>
      <c r="X910">
        <f>IF('Flight Input'!$AZ910,X909+W910*'Flight Input'!$AQ910,0)</f>
        <v>-5.4498062339378414E-2</v>
      </c>
      <c r="Y910">
        <f>IF('Flight Input'!$AZ910,X910*'Analysis raw'!$B$19+'Analysis raw'!$B$20,0)</f>
        <v>0.46202085257067349</v>
      </c>
      <c r="Z910">
        <f>Y910-'Flight Input'!$AE910</f>
        <v>0.19902085257067348</v>
      </c>
      <c r="AB910">
        <f>IF('Flight Input'!$AZ910,INTEGRAL2(E910,$B910,AB909,'Analysis raw'!$B$24),0)</f>
        <v>-0.18361896495305355</v>
      </c>
      <c r="AC910">
        <f>IF('Flight Input'!$AZ910,INTEGRAL2(AB910,$B910,AC909,'Analysis raw'!$B$25),0)</f>
        <v>-0.95514821071207057</v>
      </c>
      <c r="AD910">
        <f>IF('Flight Input'!$AZ910,AC910*'Analysis raw'!$B$26+'Analysis raw'!$B$27,0)</f>
        <v>0.24573478728668885</v>
      </c>
      <c r="AE910">
        <f>AD910-'Flight Input'!$AE910</f>
        <v>-1.7265212713311162E-2</v>
      </c>
    </row>
    <row r="911" spans="1:31" x14ac:dyDescent="0.3">
      <c r="A911">
        <v>909</v>
      </c>
      <c r="B911">
        <f>'Flight Input'!T911</f>
        <v>20.426218000007793</v>
      </c>
      <c r="C911">
        <f>'Flight Input'!X911</f>
        <v>9.9402703664000001</v>
      </c>
      <c r="E911">
        <f>C911-'Analysis raw'!$B$2</f>
        <v>9.1478747465703947E-2</v>
      </c>
      <c r="F911">
        <f>IF('Flight Input'!$AS911,F910+E911*'Flight Input'!$AQ911,0)</f>
        <v>0.15746739433208565</v>
      </c>
      <c r="G911">
        <f>IF('Flight Input'!$AZ911,G910+F911*'Flight Input'!$AQ911,0)</f>
        <v>5.8962997648148191E-2</v>
      </c>
      <c r="I911">
        <f>C911-'Analysis raw'!$B$3</f>
        <v>8.2133285920622967E-2</v>
      </c>
      <c r="J911">
        <f>MEDIAN2(E911,'Analysis raw'!$B$12,2)</f>
        <v>9.1478747465703947E-2</v>
      </c>
      <c r="K911">
        <f>AVERAGE2(E911,'Analysis raw'!$B$18,2)</f>
        <v>9.1478747465703947E-2</v>
      </c>
      <c r="M911">
        <f>IF('Flight Input'!$AZ911,M910+E911*'Flight Input'!$AQ911,0)</f>
        <v>0.14685648573358062</v>
      </c>
      <c r="N911">
        <f>IF('Flight Input'!$AZ911,N910+M911*'Flight Input'!$AQ911,0)</f>
        <v>-4.9122380674658378E-2</v>
      </c>
      <c r="O911">
        <f>IF('Flight Input'!$AZ911,N911*'Analysis raw'!$B$4+'Analysis raw'!$B$5,0)</f>
        <v>0.4643861525031503</v>
      </c>
      <c r="P911">
        <f>O911-'Flight Input'!$AE911</f>
        <v>0.20238615250315029</v>
      </c>
      <c r="R911">
        <f>IF('Flight Input'!$AZ911,R910+J911*'Flight Input'!$AQ911,0)</f>
        <v>0.14685648573358062</v>
      </c>
      <c r="S911">
        <f>IF('Flight Input'!$AZ911,S910+R911*'Flight Input'!$AQ911,0)</f>
        <v>-4.9122380674658378E-2</v>
      </c>
      <c r="T911">
        <f>IF('Flight Input'!$AZ911,S911*'Analysis raw'!$B$13+'Analysis raw'!$B$14,0)</f>
        <v>0.4643861525031503</v>
      </c>
      <c r="U911">
        <f>T911-'Flight Input'!$AE911</f>
        <v>0.20238615250315029</v>
      </c>
      <c r="W911">
        <f>IF('Flight Input'!$AZ911,W910+K911*'Flight Input'!$AQ911,0)</f>
        <v>0.14685648573358062</v>
      </c>
      <c r="X911">
        <f>IF('Flight Input'!$AZ911,X910+W911*'Flight Input'!$AQ911,0)</f>
        <v>-4.9122380674658378E-2</v>
      </c>
      <c r="Y911">
        <f>IF('Flight Input'!$AZ911,X911*'Analysis raw'!$B$19+'Analysis raw'!$B$20,0)</f>
        <v>0.4643861525031503</v>
      </c>
      <c r="Z911">
        <f>Y911-'Flight Input'!$AE911</f>
        <v>0.20238615250315029</v>
      </c>
      <c r="AB911">
        <f>IF('Flight Input'!$AZ911,INTEGRAL2(E911,$B911,AB910,'Analysis raw'!$B$24),0)</f>
        <v>-0.17757675232327319</v>
      </c>
      <c r="AC911">
        <f>IF('Flight Input'!$AZ911,INTEGRAL2(AB911,$B911,AC910,'Analysis raw'!$B$25),0)</f>
        <v>-0.96164840773623561</v>
      </c>
      <c r="AD911">
        <f>IF('Flight Input'!$AZ911,AC911*'Analysis raw'!$B$26+'Analysis raw'!$B$27,0)</f>
        <v>0.24287470059605626</v>
      </c>
      <c r="AE911">
        <f>AD911-'Flight Input'!$AE911</f>
        <v>-1.9125299403943752E-2</v>
      </c>
    </row>
    <row r="912" spans="1:31" x14ac:dyDescent="0.3">
      <c r="A912">
        <v>910</v>
      </c>
      <c r="B912">
        <f>'Flight Input'!T912</f>
        <v>20.455977999954484</v>
      </c>
      <c r="C912">
        <f>'Flight Input'!X912</f>
        <v>10.356484719200001</v>
      </c>
      <c r="E912">
        <f>C912-'Analysis raw'!$B$2</f>
        <v>0.5076931002657048</v>
      </c>
      <c r="F912">
        <f>IF('Flight Input'!$AS912,F911+E912*'Flight Input'!$AQ912,0)</f>
        <v>0.17257634096892846</v>
      </c>
      <c r="G912">
        <f>IF('Flight Input'!$AZ912,G911+F912*'Flight Input'!$AQ912,0)</f>
        <v>6.4098869546183643E-2</v>
      </c>
      <c r="I912">
        <f>C912-'Analysis raw'!$B$3</f>
        <v>0.49834763872062382</v>
      </c>
      <c r="J912">
        <f>MEDIAN2(E912,'Analysis raw'!$B$12,2)</f>
        <v>0.5076931002657048</v>
      </c>
      <c r="K912">
        <f>AVERAGE2(E912,'Analysis raw'!$B$18,2)</f>
        <v>0.5076931002657048</v>
      </c>
      <c r="M912">
        <f>IF('Flight Input'!$AZ912,M911+E912*'Flight Input'!$AQ912,0)</f>
        <v>0.16196543237042343</v>
      </c>
      <c r="N912">
        <f>IF('Flight Input'!$AZ912,N911+M912*'Flight Input'!$AQ912,0)</f>
        <v>-4.4302289415948777E-2</v>
      </c>
      <c r="O912">
        <f>IF('Flight Input'!$AZ912,N912*'Analysis raw'!$B$4+'Analysis raw'!$B$5,0)</f>
        <v>0.46650699265698253</v>
      </c>
      <c r="P912">
        <f>O912-'Flight Input'!$AE912</f>
        <v>0.20650699265698252</v>
      </c>
      <c r="R912">
        <f>IF('Flight Input'!$AZ912,R911+J912*'Flight Input'!$AQ912,0)</f>
        <v>0.16196543237042343</v>
      </c>
      <c r="S912">
        <f>IF('Flight Input'!$AZ912,S911+R912*'Flight Input'!$AQ912,0)</f>
        <v>-4.4302289415948777E-2</v>
      </c>
      <c r="T912">
        <f>IF('Flight Input'!$AZ912,S912*'Analysis raw'!$B$13+'Analysis raw'!$B$14,0)</f>
        <v>0.46650699265698253</v>
      </c>
      <c r="U912">
        <f>T912-'Flight Input'!$AE912</f>
        <v>0.20650699265698252</v>
      </c>
      <c r="W912">
        <f>IF('Flight Input'!$AZ912,W911+K912*'Flight Input'!$AQ912,0)</f>
        <v>0.16196543237042343</v>
      </c>
      <c r="X912">
        <f>IF('Flight Input'!$AZ912,X911+W912*'Flight Input'!$AQ912,0)</f>
        <v>-4.4302289415948777E-2</v>
      </c>
      <c r="Y912">
        <f>IF('Flight Input'!$AZ912,X912*'Analysis raw'!$B$19+'Analysis raw'!$B$20,0)</f>
        <v>0.46650699265698253</v>
      </c>
      <c r="Z912">
        <f>Y912-'Flight Input'!$AE912</f>
        <v>0.20650699265698252</v>
      </c>
      <c r="AB912">
        <f>IF('Flight Input'!$AZ912,INTEGRAL2(E912,$B912,AB911,'Analysis raw'!$B$24),0)</f>
        <v>-0.17125082363087304</v>
      </c>
      <c r="AC912">
        <f>IF('Flight Input'!$AZ912,INTEGRAL2(AB912,$B912,AC911,'Analysis raw'!$B$25),0)</f>
        <v>-0.96674483223836116</v>
      </c>
      <c r="AD912">
        <f>IF('Flight Input'!$AZ912,AC912*'Analysis raw'!$B$26+'Analysis raw'!$B$27,0)</f>
        <v>0.24063227381512103</v>
      </c>
      <c r="AE912">
        <f>AD912-'Flight Input'!$AE912</f>
        <v>-1.9367726184878975E-2</v>
      </c>
    </row>
    <row r="913" spans="1:31" x14ac:dyDescent="0.3">
      <c r="A913">
        <v>911</v>
      </c>
      <c r="B913">
        <f>'Flight Input'!T913</f>
        <v>20.477411000058055</v>
      </c>
      <c r="C913">
        <f>'Flight Input'!X913</f>
        <v>10.629969831000002</v>
      </c>
      <c r="E913">
        <f>C913-'Analysis raw'!$B$2</f>
        <v>0.78117821206570603</v>
      </c>
      <c r="F913">
        <f>IF('Flight Input'!$AS913,F912+E913*'Flight Input'!$AQ913,0)</f>
        <v>0.18931933366903977</v>
      </c>
      <c r="G913">
        <f>IF('Flight Input'!$AZ913,G912+F913*'Flight Input'!$AQ913,0)</f>
        <v>0</v>
      </c>
      <c r="I913">
        <f>C913-'Analysis raw'!$B$3</f>
        <v>0.77183275052062505</v>
      </c>
      <c r="J913">
        <f>MEDIAN2(E913,'Analysis raw'!$B$12,2)</f>
        <v>0.78117821206570603</v>
      </c>
      <c r="K913">
        <f>AVERAGE2(E913,'Analysis raw'!$B$18,2)</f>
        <v>0.78117821206570603</v>
      </c>
      <c r="M913">
        <f>IF('Flight Input'!$AZ913,M912+E913*'Flight Input'!$AQ913,0)</f>
        <v>0</v>
      </c>
      <c r="N913">
        <f>IF('Flight Input'!$AZ913,N912+M913*'Flight Input'!$AQ913,0)</f>
        <v>0</v>
      </c>
      <c r="O913">
        <f>IF('Flight Input'!$AZ913,N913*'Analysis raw'!$B$4+'Analysis raw'!$B$5,0)</f>
        <v>0</v>
      </c>
      <c r="P913">
        <f>O913-'Flight Input'!$AE913</f>
        <v>-0.26500000000000001</v>
      </c>
      <c r="R913">
        <f>IF('Flight Input'!$AZ913,R912+J913*'Flight Input'!$AQ913,0)</f>
        <v>0</v>
      </c>
      <c r="S913">
        <f>IF('Flight Input'!$AZ913,S912+R913*'Flight Input'!$AQ913,0)</f>
        <v>0</v>
      </c>
      <c r="T913">
        <f>IF('Flight Input'!$AZ913,S913*'Analysis raw'!$B$13+'Analysis raw'!$B$14,0)</f>
        <v>0</v>
      </c>
      <c r="U913">
        <f>T913-'Flight Input'!$AE913</f>
        <v>-0.26500000000000001</v>
      </c>
      <c r="W913">
        <f>IF('Flight Input'!$AZ913,W912+K913*'Flight Input'!$AQ913,0)</f>
        <v>0</v>
      </c>
      <c r="X913">
        <f>IF('Flight Input'!$AZ913,X912+W913*'Flight Input'!$AQ913,0)</f>
        <v>0</v>
      </c>
      <c r="Y913">
        <f>IF('Flight Input'!$AZ913,X913*'Analysis raw'!$B$19+'Analysis raw'!$B$20,0)</f>
        <v>0</v>
      </c>
      <c r="Z913">
        <f>Y913-'Flight Input'!$AE913</f>
        <v>-0.26500000000000001</v>
      </c>
      <c r="AB913">
        <f>IF('Flight Input'!$AZ913,INTEGRAL2(E913,$B913,AB912,'Analysis raw'!$B$24),0)</f>
        <v>0</v>
      </c>
      <c r="AC913">
        <f>IF('Flight Input'!$AZ913,INTEGRAL2(AB913,$B913,AC912,'Analysis raw'!$B$25),0)</f>
        <v>0</v>
      </c>
      <c r="AD913">
        <f>IF('Flight Input'!$AZ913,AC913*'Analysis raw'!$B$26+'Analysis raw'!$B$27,0)</f>
        <v>0</v>
      </c>
      <c r="AE913">
        <f>AD913-'Flight Input'!$AE913</f>
        <v>-0.26500000000000001</v>
      </c>
    </row>
    <row r="914" spans="1:31" x14ac:dyDescent="0.3">
      <c r="A914">
        <v>912</v>
      </c>
      <c r="B914">
        <f>'Flight Input'!T914</f>
        <v>20.487330000032671</v>
      </c>
      <c r="C914">
        <f>'Flight Input'!X914</f>
        <v>10.419391492199999</v>
      </c>
      <c r="E914">
        <f>C914-'Analysis raw'!$B$2</f>
        <v>0.57059987326570294</v>
      </c>
      <c r="F914">
        <f>IF('Flight Input'!$AS914,F913+E914*'Flight Input'!$AQ914,0)</f>
        <v>0.19497911379747809</v>
      </c>
      <c r="G914">
        <f>IF('Flight Input'!$AZ914,G913+F914*'Flight Input'!$AQ914,0)</f>
        <v>0</v>
      </c>
      <c r="I914">
        <f>C914-'Analysis raw'!$B$3</f>
        <v>0.56125441172062196</v>
      </c>
      <c r="J914">
        <f>MEDIAN2(E914,'Analysis raw'!$B$12,2)</f>
        <v>0.57059987326570294</v>
      </c>
      <c r="K914">
        <f>AVERAGE2(E914,'Analysis raw'!$B$18,2)</f>
        <v>0.57059987326570294</v>
      </c>
      <c r="M914">
        <f>IF('Flight Input'!$AZ914,M913+E914*'Flight Input'!$AQ914,0)</f>
        <v>0</v>
      </c>
      <c r="N914">
        <f>IF('Flight Input'!$AZ914,N913+M914*'Flight Input'!$AQ914,0)</f>
        <v>0</v>
      </c>
      <c r="O914">
        <f>IF('Flight Input'!$AZ914,N914*'Analysis raw'!$B$4+'Analysis raw'!$B$5,0)</f>
        <v>0</v>
      </c>
      <c r="P914">
        <f>O914-'Flight Input'!$AE914</f>
        <v>-0.26300000000000001</v>
      </c>
      <c r="R914">
        <f>IF('Flight Input'!$AZ914,R913+J914*'Flight Input'!$AQ914,0)</f>
        <v>0</v>
      </c>
      <c r="S914">
        <f>IF('Flight Input'!$AZ914,S913+R914*'Flight Input'!$AQ914,0)</f>
        <v>0</v>
      </c>
      <c r="T914">
        <f>IF('Flight Input'!$AZ914,S914*'Analysis raw'!$B$13+'Analysis raw'!$B$14,0)</f>
        <v>0</v>
      </c>
      <c r="U914">
        <f>T914-'Flight Input'!$AE914</f>
        <v>-0.26300000000000001</v>
      </c>
      <c r="W914">
        <f>IF('Flight Input'!$AZ914,W913+K914*'Flight Input'!$AQ914,0)</f>
        <v>0</v>
      </c>
      <c r="X914">
        <f>IF('Flight Input'!$AZ914,X913+W914*'Flight Input'!$AQ914,0)</f>
        <v>0</v>
      </c>
      <c r="Y914">
        <f>IF('Flight Input'!$AZ914,X914*'Analysis raw'!$B$19+'Analysis raw'!$B$20,0)</f>
        <v>0</v>
      </c>
      <c r="Z914">
        <f>Y914-'Flight Input'!$AE914</f>
        <v>-0.26300000000000001</v>
      </c>
      <c r="AB914">
        <f>IF('Flight Input'!$AZ914,INTEGRAL2(E914,$B914,AB913,'Analysis raw'!$B$24),0)</f>
        <v>0</v>
      </c>
      <c r="AC914">
        <f>IF('Flight Input'!$AZ914,INTEGRAL2(AB914,$B914,AC913,'Analysis raw'!$B$25),0)</f>
        <v>0</v>
      </c>
      <c r="AD914">
        <f>IF('Flight Input'!$AZ914,AC914*'Analysis raw'!$B$26+'Analysis raw'!$B$27,0)</f>
        <v>0</v>
      </c>
      <c r="AE914">
        <f>AD914-'Flight Input'!$AE914</f>
        <v>-0.26300000000000001</v>
      </c>
    </row>
    <row r="915" spans="1:31" x14ac:dyDescent="0.3">
      <c r="A915">
        <v>913</v>
      </c>
      <c r="B915">
        <f>'Flight Input'!T915</f>
        <v>20.540605999995023</v>
      </c>
      <c r="C915">
        <f>'Flight Input'!X915</f>
        <v>10.2131278814</v>
      </c>
      <c r="E915">
        <f>C915-'Analysis raw'!$B$2</f>
        <v>0.36433626246570405</v>
      </c>
      <c r="F915">
        <f>IF('Flight Input'!$AS915,F914+E915*'Flight Input'!$AQ915,0)</f>
        <v>0.2143894925028845</v>
      </c>
      <c r="G915">
        <f>IF('Flight Input'!$AZ915,G914+F915*'Flight Input'!$AQ915,0)</f>
        <v>0</v>
      </c>
      <c r="I915">
        <f>C915-'Analysis raw'!$B$3</f>
        <v>0.35499080092062307</v>
      </c>
      <c r="J915">
        <f>MEDIAN2(E915,'Analysis raw'!$B$12,2)</f>
        <v>0.36433626246570405</v>
      </c>
      <c r="K915">
        <f>AVERAGE2(E915,'Analysis raw'!$B$18,2)</f>
        <v>0.36433626246570405</v>
      </c>
      <c r="M915">
        <f>IF('Flight Input'!$AZ915,M914+E915*'Flight Input'!$AQ915,0)</f>
        <v>0</v>
      </c>
      <c r="N915">
        <f>IF('Flight Input'!$AZ915,N914+M915*'Flight Input'!$AQ915,0)</f>
        <v>0</v>
      </c>
      <c r="O915">
        <f>IF('Flight Input'!$AZ915,N915*'Analysis raw'!$B$4+'Analysis raw'!$B$5,0)</f>
        <v>0</v>
      </c>
      <c r="P915">
        <f>O915-'Flight Input'!$AE915</f>
        <v>-0.26300000000000001</v>
      </c>
      <c r="R915">
        <f>IF('Flight Input'!$AZ915,R914+J915*'Flight Input'!$AQ915,0)</f>
        <v>0</v>
      </c>
      <c r="S915">
        <f>IF('Flight Input'!$AZ915,S914+R915*'Flight Input'!$AQ915,0)</f>
        <v>0</v>
      </c>
      <c r="T915">
        <f>IF('Flight Input'!$AZ915,S915*'Analysis raw'!$B$13+'Analysis raw'!$B$14,0)</f>
        <v>0</v>
      </c>
      <c r="U915">
        <f>T915-'Flight Input'!$AE915</f>
        <v>-0.26300000000000001</v>
      </c>
      <c r="W915">
        <f>IF('Flight Input'!$AZ915,W914+K915*'Flight Input'!$AQ915,0)</f>
        <v>0</v>
      </c>
      <c r="X915">
        <f>IF('Flight Input'!$AZ915,X914+W915*'Flight Input'!$AQ915,0)</f>
        <v>0</v>
      </c>
      <c r="Y915">
        <f>IF('Flight Input'!$AZ915,X915*'Analysis raw'!$B$19+'Analysis raw'!$B$20,0)</f>
        <v>0</v>
      </c>
      <c r="Z915">
        <f>Y915-'Flight Input'!$AE915</f>
        <v>-0.26300000000000001</v>
      </c>
      <c r="AB915">
        <f>IF('Flight Input'!$AZ915,INTEGRAL2(E915,$B915,AB914,'Analysis raw'!$B$24),0)</f>
        <v>0</v>
      </c>
      <c r="AC915">
        <f>IF('Flight Input'!$AZ915,INTEGRAL2(AB915,$B915,AC914,'Analysis raw'!$B$25),0)</f>
        <v>0</v>
      </c>
      <c r="AD915">
        <f>IF('Flight Input'!$AZ915,AC915*'Analysis raw'!$B$26+'Analysis raw'!$B$27,0)</f>
        <v>0</v>
      </c>
      <c r="AE915">
        <f>AD915-'Flight Input'!$AE915</f>
        <v>-0.26300000000000001</v>
      </c>
    </row>
    <row r="916" spans="1:31" x14ac:dyDescent="0.3">
      <c r="A916">
        <v>914</v>
      </c>
      <c r="B916">
        <f>'Flight Input'!T916</f>
        <v>20.557864999980666</v>
      </c>
      <c r="C916">
        <f>'Flight Input'!X916</f>
        <v>5.2217328566000001</v>
      </c>
      <c r="E916">
        <f>C916-'Analysis raw'!$B$2</f>
        <v>-4.627058762334296</v>
      </c>
      <c r="F916">
        <f>IF('Flight Input'!$AS916,F915+E916*'Flight Input'!$AQ916,0)</f>
        <v>0.13453108539018882</v>
      </c>
      <c r="G916">
        <f>IF('Flight Input'!$AZ916,G915+F916*'Flight Input'!$AQ916,0)</f>
        <v>0</v>
      </c>
      <c r="I916">
        <f>C916-'Analysis raw'!$B$3</f>
        <v>-4.636404223879377</v>
      </c>
      <c r="J916">
        <f>MEDIAN2(E916,'Analysis raw'!$B$12,2)</f>
        <v>-4.627058762334296</v>
      </c>
      <c r="K916">
        <f>AVERAGE2(E916,'Analysis raw'!$B$18,2)</f>
        <v>-4.627058762334296</v>
      </c>
      <c r="M916">
        <f>IF('Flight Input'!$AZ916,M915+E916*'Flight Input'!$AQ916,0)</f>
        <v>0</v>
      </c>
      <c r="N916">
        <f>IF('Flight Input'!$AZ916,N915+M916*'Flight Input'!$AQ916,0)</f>
        <v>0</v>
      </c>
      <c r="O916">
        <f>IF('Flight Input'!$AZ916,N916*'Analysis raw'!$B$4+'Analysis raw'!$B$5,0)</f>
        <v>0</v>
      </c>
      <c r="P916">
        <f>O916-'Flight Input'!$AE916</f>
        <v>-0.25700000000000001</v>
      </c>
      <c r="R916">
        <f>IF('Flight Input'!$AZ916,R915+J916*'Flight Input'!$AQ916,0)</f>
        <v>0</v>
      </c>
      <c r="S916">
        <f>IF('Flight Input'!$AZ916,S915+R916*'Flight Input'!$AQ916,0)</f>
        <v>0</v>
      </c>
      <c r="T916">
        <f>IF('Flight Input'!$AZ916,S916*'Analysis raw'!$B$13+'Analysis raw'!$B$14,0)</f>
        <v>0</v>
      </c>
      <c r="U916">
        <f>T916-'Flight Input'!$AE916</f>
        <v>-0.25700000000000001</v>
      </c>
      <c r="W916">
        <f>IF('Flight Input'!$AZ916,W915+K916*'Flight Input'!$AQ916,0)</f>
        <v>0</v>
      </c>
      <c r="X916">
        <f>IF('Flight Input'!$AZ916,X915+W916*'Flight Input'!$AQ916,0)</f>
        <v>0</v>
      </c>
      <c r="Y916">
        <f>IF('Flight Input'!$AZ916,X916*'Analysis raw'!$B$19+'Analysis raw'!$B$20,0)</f>
        <v>0</v>
      </c>
      <c r="Z916">
        <f>Y916-'Flight Input'!$AE916</f>
        <v>-0.25700000000000001</v>
      </c>
      <c r="AB916">
        <f>IF('Flight Input'!$AZ916,INTEGRAL2(E916,$B916,AB915,'Analysis raw'!$B$24),0)</f>
        <v>0</v>
      </c>
      <c r="AC916">
        <f>IF('Flight Input'!$AZ916,INTEGRAL2(AB916,$B916,AC915,'Analysis raw'!$B$25),0)</f>
        <v>0</v>
      </c>
      <c r="AD916">
        <f>IF('Flight Input'!$AZ916,AC916*'Analysis raw'!$B$26+'Analysis raw'!$B$27,0)</f>
        <v>0</v>
      </c>
      <c r="AE916">
        <f>AD916-'Flight Input'!$AE916</f>
        <v>-0.25700000000000001</v>
      </c>
    </row>
    <row r="917" spans="1:31" x14ac:dyDescent="0.3">
      <c r="A917">
        <v>915</v>
      </c>
      <c r="B917">
        <f>'Flight Input'!T917</f>
        <v>20.579106000019237</v>
      </c>
      <c r="C917">
        <f>'Flight Input'!X917</f>
        <v>5.7055609584000004</v>
      </c>
      <c r="E917">
        <f>C917-'Analysis raw'!$B$2</f>
        <v>-4.1432306605342957</v>
      </c>
      <c r="F917">
        <f>IF('Flight Input'!$AS917,F916+E917*'Flight Input'!$AQ917,0)</f>
        <v>4.6524722769968579E-2</v>
      </c>
      <c r="G917">
        <f>IF('Flight Input'!$AZ917,G916+F917*'Flight Input'!$AQ917,0)</f>
        <v>0</v>
      </c>
      <c r="I917">
        <f>C917-'Analysis raw'!$B$3</f>
        <v>-4.1525761220793767</v>
      </c>
      <c r="J917">
        <f>MEDIAN2(E917,'Analysis raw'!$B$12,2)</f>
        <v>-4.1432306605342957</v>
      </c>
      <c r="K917">
        <f>AVERAGE2(E917,'Analysis raw'!$B$18,2)</f>
        <v>-4.1432306605342957</v>
      </c>
      <c r="M917">
        <f>IF('Flight Input'!$AZ917,M916+E917*'Flight Input'!$AQ917,0)</f>
        <v>0</v>
      </c>
      <c r="N917">
        <f>IF('Flight Input'!$AZ917,N916+M917*'Flight Input'!$AQ917,0)</f>
        <v>0</v>
      </c>
      <c r="O917">
        <f>IF('Flight Input'!$AZ917,N917*'Analysis raw'!$B$4+'Analysis raw'!$B$5,0)</f>
        <v>0</v>
      </c>
      <c r="P917">
        <f>O917-'Flight Input'!$AE917</f>
        <v>-0.24299999999999999</v>
      </c>
      <c r="R917">
        <f>IF('Flight Input'!$AZ917,R916+J917*'Flight Input'!$AQ917,0)</f>
        <v>0</v>
      </c>
      <c r="S917">
        <f>IF('Flight Input'!$AZ917,S916+R917*'Flight Input'!$AQ917,0)</f>
        <v>0</v>
      </c>
      <c r="T917">
        <f>IF('Flight Input'!$AZ917,S917*'Analysis raw'!$B$13+'Analysis raw'!$B$14,0)</f>
        <v>0</v>
      </c>
      <c r="U917">
        <f>T917-'Flight Input'!$AE917</f>
        <v>-0.24299999999999999</v>
      </c>
      <c r="W917">
        <f>IF('Flight Input'!$AZ917,W916+K917*'Flight Input'!$AQ917,0)</f>
        <v>0</v>
      </c>
      <c r="X917">
        <f>IF('Flight Input'!$AZ917,X916+W917*'Flight Input'!$AQ917,0)</f>
        <v>0</v>
      </c>
      <c r="Y917">
        <f>IF('Flight Input'!$AZ917,X917*'Analysis raw'!$B$19+'Analysis raw'!$B$20,0)</f>
        <v>0</v>
      </c>
      <c r="Z917">
        <f>Y917-'Flight Input'!$AE917</f>
        <v>-0.24299999999999999</v>
      </c>
      <c r="AB917">
        <f>IF('Flight Input'!$AZ917,INTEGRAL2(E917,$B917,AB916,'Analysis raw'!$B$24),0)</f>
        <v>0</v>
      </c>
      <c r="AC917">
        <f>IF('Flight Input'!$AZ917,INTEGRAL2(AB917,$B917,AC916,'Analysis raw'!$B$25),0)</f>
        <v>0</v>
      </c>
      <c r="AD917">
        <f>IF('Flight Input'!$AZ917,AC917*'Analysis raw'!$B$26+'Analysis raw'!$B$27,0)</f>
        <v>0</v>
      </c>
      <c r="AE917">
        <f>AD917-'Flight Input'!$AE917</f>
        <v>-0.24299999999999999</v>
      </c>
    </row>
    <row r="918" spans="1:31" x14ac:dyDescent="0.3">
      <c r="A918">
        <v>916</v>
      </c>
      <c r="B918">
        <f>'Flight Input'!T918</f>
        <v>20.581728999968618</v>
      </c>
      <c r="C918">
        <f>'Flight Input'!X918</f>
        <v>6.0089942049999996</v>
      </c>
      <c r="E918">
        <f>C918-'Analysis raw'!$B$2</f>
        <v>-3.8397974139342965</v>
      </c>
      <c r="F918">
        <f>IF('Flight Input'!$AS918,F917+E918*'Flight Input'!$AQ918,0)</f>
        <v>3.6452934347586563E-2</v>
      </c>
      <c r="G918">
        <f>IF('Flight Input'!$AZ918,G917+F918*'Flight Input'!$AQ918,0)</f>
        <v>0</v>
      </c>
      <c r="I918">
        <f>C918-'Analysis raw'!$B$3</f>
        <v>-3.8491428754793775</v>
      </c>
      <c r="J918">
        <f>MEDIAN2(E918,'Analysis raw'!$B$12,2)</f>
        <v>-3.8397974139342965</v>
      </c>
      <c r="K918">
        <f>AVERAGE2(E918,'Analysis raw'!$B$18,2)</f>
        <v>-3.8397974139342965</v>
      </c>
      <c r="M918">
        <f>IF('Flight Input'!$AZ918,M917+E918*'Flight Input'!$AQ918,0)</f>
        <v>0</v>
      </c>
      <c r="N918">
        <f>IF('Flight Input'!$AZ918,N917+M918*'Flight Input'!$AQ918,0)</f>
        <v>0</v>
      </c>
      <c r="O918">
        <f>IF('Flight Input'!$AZ918,N918*'Analysis raw'!$B$4+'Analysis raw'!$B$5,0)</f>
        <v>0</v>
      </c>
      <c r="P918">
        <f>O918-'Flight Input'!$AE918</f>
        <v>-0.24</v>
      </c>
      <c r="R918">
        <f>IF('Flight Input'!$AZ918,R917+J918*'Flight Input'!$AQ918,0)</f>
        <v>0</v>
      </c>
      <c r="S918">
        <f>IF('Flight Input'!$AZ918,S917+R918*'Flight Input'!$AQ918,0)</f>
        <v>0</v>
      </c>
      <c r="T918">
        <f>IF('Flight Input'!$AZ918,S918*'Analysis raw'!$B$13+'Analysis raw'!$B$14,0)</f>
        <v>0</v>
      </c>
      <c r="U918">
        <f>T918-'Flight Input'!$AE918</f>
        <v>-0.24</v>
      </c>
      <c r="W918">
        <f>IF('Flight Input'!$AZ918,W917+K918*'Flight Input'!$AQ918,0)</f>
        <v>0</v>
      </c>
      <c r="X918">
        <f>IF('Flight Input'!$AZ918,X917+W918*'Flight Input'!$AQ918,0)</f>
        <v>0</v>
      </c>
      <c r="Y918">
        <f>IF('Flight Input'!$AZ918,X918*'Analysis raw'!$B$19+'Analysis raw'!$B$20,0)</f>
        <v>0</v>
      </c>
      <c r="Z918">
        <f>Y918-'Flight Input'!$AE918</f>
        <v>-0.24</v>
      </c>
      <c r="AB918">
        <f>IF('Flight Input'!$AZ918,INTEGRAL2(E918,$B918,AB917,'Analysis raw'!$B$24),0)</f>
        <v>0</v>
      </c>
      <c r="AC918">
        <f>IF('Flight Input'!$AZ918,INTEGRAL2(AB918,$B918,AC917,'Analysis raw'!$B$25),0)</f>
        <v>0</v>
      </c>
      <c r="AD918">
        <f>IF('Flight Input'!$AZ918,AC918*'Analysis raw'!$B$26+'Analysis raw'!$B$27,0)</f>
        <v>0</v>
      </c>
      <c r="AE918">
        <f>AD918-'Flight Input'!$AE918</f>
        <v>-0.24</v>
      </c>
    </row>
    <row r="919" spans="1:31" x14ac:dyDescent="0.3">
      <c r="A919">
        <v>917</v>
      </c>
      <c r="B919">
        <f>'Flight Input'!T919</f>
        <v>20.638386999955401</v>
      </c>
      <c r="C919">
        <f>'Flight Input'!X919</f>
        <v>8.3140297707999995</v>
      </c>
      <c r="E919">
        <f>C919-'Analysis raw'!$B$2</f>
        <v>-1.5347618481342966</v>
      </c>
      <c r="F919">
        <f>IF('Flight Input'!$AS919,F918+E919*'Flight Input'!$AQ919,0)</f>
        <v>-5.0503602423720956E-2</v>
      </c>
      <c r="G919">
        <f>IF('Flight Input'!$AZ919,G918+F919*'Flight Input'!$AQ919,0)</f>
        <v>0</v>
      </c>
      <c r="I919">
        <f>C919-'Analysis raw'!$B$3</f>
        <v>-1.5441073096793776</v>
      </c>
      <c r="J919">
        <f>MEDIAN2(E919,'Analysis raw'!$B$12,2)</f>
        <v>-1.5347618481342966</v>
      </c>
      <c r="K919">
        <f>AVERAGE2(E919,'Analysis raw'!$B$18,2)</f>
        <v>-1.5347618481342966</v>
      </c>
      <c r="M919">
        <f>IF('Flight Input'!$AZ919,M918+E919*'Flight Input'!$AQ919,0)</f>
        <v>0</v>
      </c>
      <c r="N919">
        <f>IF('Flight Input'!$AZ919,N918+M919*'Flight Input'!$AQ919,0)</f>
        <v>0</v>
      </c>
      <c r="O919">
        <f>IF('Flight Input'!$AZ919,N919*'Analysis raw'!$B$4+'Analysis raw'!$B$5,0)</f>
        <v>0</v>
      </c>
      <c r="P919">
        <f>O919-'Flight Input'!$AE919</f>
        <v>-0.218</v>
      </c>
      <c r="R919">
        <f>IF('Flight Input'!$AZ919,R918+J919*'Flight Input'!$AQ919,0)</f>
        <v>0</v>
      </c>
      <c r="S919">
        <f>IF('Flight Input'!$AZ919,S918+R919*'Flight Input'!$AQ919,0)</f>
        <v>0</v>
      </c>
      <c r="T919">
        <f>IF('Flight Input'!$AZ919,S919*'Analysis raw'!$B$13+'Analysis raw'!$B$14,0)</f>
        <v>0</v>
      </c>
      <c r="U919">
        <f>T919-'Flight Input'!$AE919</f>
        <v>-0.218</v>
      </c>
      <c r="W919">
        <f>IF('Flight Input'!$AZ919,W918+K919*'Flight Input'!$AQ919,0)</f>
        <v>0</v>
      </c>
      <c r="X919">
        <f>IF('Flight Input'!$AZ919,X918+W919*'Flight Input'!$AQ919,0)</f>
        <v>0</v>
      </c>
      <c r="Y919">
        <f>IF('Flight Input'!$AZ919,X919*'Analysis raw'!$B$19+'Analysis raw'!$B$20,0)</f>
        <v>0</v>
      </c>
      <c r="Z919">
        <f>Y919-'Flight Input'!$AE919</f>
        <v>-0.218</v>
      </c>
      <c r="AB919">
        <f>IF('Flight Input'!$AZ919,INTEGRAL2(E919,$B919,AB918,'Analysis raw'!$B$24),0)</f>
        <v>0</v>
      </c>
      <c r="AC919">
        <f>IF('Flight Input'!$AZ919,INTEGRAL2(AB919,$B919,AC918,'Analysis raw'!$B$25),0)</f>
        <v>0</v>
      </c>
      <c r="AD919">
        <f>IF('Flight Input'!$AZ919,AC919*'Analysis raw'!$B$26+'Analysis raw'!$B$27,0)</f>
        <v>0</v>
      </c>
      <c r="AE919">
        <f>AD919-'Flight Input'!$AE919</f>
        <v>-0.218</v>
      </c>
    </row>
    <row r="920" spans="1:31" x14ac:dyDescent="0.3">
      <c r="A920">
        <v>918</v>
      </c>
      <c r="B920">
        <f>'Flight Input'!T920</f>
        <v>20.650130999973044</v>
      </c>
      <c r="C920">
        <f>'Flight Input'!X920</f>
        <v>8.681213123600001</v>
      </c>
      <c r="E920">
        <f>C920-'Analysis raw'!$B$2</f>
        <v>-1.1675784953342951</v>
      </c>
      <c r="F920">
        <f>IF('Flight Input'!$AS920,F919+E920*'Flight Input'!$AQ920,0)</f>
        <v>-6.4215644293526469E-2</v>
      </c>
      <c r="G920">
        <f>IF('Flight Input'!$AZ920,G919+F920*'Flight Input'!$AQ920,0)</f>
        <v>0</v>
      </c>
      <c r="I920">
        <f>C920-'Analysis raw'!$B$3</f>
        <v>-1.1769239568793761</v>
      </c>
      <c r="J920">
        <f>MEDIAN2(E920,'Analysis raw'!$B$12,2)</f>
        <v>-1.1675784953342951</v>
      </c>
      <c r="K920">
        <f>AVERAGE2(E920,'Analysis raw'!$B$18,2)</f>
        <v>-1.1675784953342951</v>
      </c>
      <c r="M920">
        <f>IF('Flight Input'!$AZ920,M919+E920*'Flight Input'!$AQ920,0)</f>
        <v>0</v>
      </c>
      <c r="N920">
        <f>IF('Flight Input'!$AZ920,N919+M920*'Flight Input'!$AQ920,0)</f>
        <v>0</v>
      </c>
      <c r="O920">
        <f>IF('Flight Input'!$AZ920,N920*'Analysis raw'!$B$4+'Analysis raw'!$B$5,0)</f>
        <v>0</v>
      </c>
      <c r="P920">
        <f>O920-'Flight Input'!$AE920</f>
        <v>-0.215</v>
      </c>
      <c r="R920">
        <f>IF('Flight Input'!$AZ920,R919+J920*'Flight Input'!$AQ920,0)</f>
        <v>0</v>
      </c>
      <c r="S920">
        <f>IF('Flight Input'!$AZ920,S919+R920*'Flight Input'!$AQ920,0)</f>
        <v>0</v>
      </c>
      <c r="T920">
        <f>IF('Flight Input'!$AZ920,S920*'Analysis raw'!$B$13+'Analysis raw'!$B$14,0)</f>
        <v>0</v>
      </c>
      <c r="U920">
        <f>T920-'Flight Input'!$AE920</f>
        <v>-0.215</v>
      </c>
      <c r="W920">
        <f>IF('Flight Input'!$AZ920,W919+K920*'Flight Input'!$AQ920,0)</f>
        <v>0</v>
      </c>
      <c r="X920">
        <f>IF('Flight Input'!$AZ920,X919+W920*'Flight Input'!$AQ920,0)</f>
        <v>0</v>
      </c>
      <c r="Y920">
        <f>IF('Flight Input'!$AZ920,X920*'Analysis raw'!$B$19+'Analysis raw'!$B$20,0)</f>
        <v>0</v>
      </c>
      <c r="Z920">
        <f>Y920-'Flight Input'!$AE920</f>
        <v>-0.215</v>
      </c>
      <c r="AB920">
        <f>IF('Flight Input'!$AZ920,INTEGRAL2(E920,$B920,AB919,'Analysis raw'!$B$24),0)</f>
        <v>0</v>
      </c>
      <c r="AC920">
        <f>IF('Flight Input'!$AZ920,INTEGRAL2(AB920,$B920,AC919,'Analysis raw'!$B$25),0)</f>
        <v>0</v>
      </c>
      <c r="AD920">
        <f>IF('Flight Input'!$AZ920,AC920*'Analysis raw'!$B$26+'Analysis raw'!$B$27,0)</f>
        <v>0</v>
      </c>
      <c r="AE920">
        <f>AD920-'Flight Input'!$AE920</f>
        <v>-0.215</v>
      </c>
    </row>
    <row r="921" spans="1:31" x14ac:dyDescent="0.3">
      <c r="A921">
        <v>919</v>
      </c>
      <c r="B921">
        <f>'Flight Input'!T921</f>
        <v>20.720130000030622</v>
      </c>
      <c r="C921">
        <f>'Flight Input'!X921</f>
        <v>8.7048362594000004</v>
      </c>
      <c r="E921">
        <f>C921-'Analysis raw'!$B$2</f>
        <v>-1.1439553595342957</v>
      </c>
      <c r="F921">
        <f>IF('Flight Input'!$AS921,F920+E921*'Flight Input'!$AQ921,0)</f>
        <v>-0.1442913755714344</v>
      </c>
      <c r="G921">
        <f>IF('Flight Input'!$AZ921,G920+F921*'Flight Input'!$AQ921,0)</f>
        <v>0</v>
      </c>
      <c r="I921">
        <f>C921-'Analysis raw'!$B$3</f>
        <v>-1.1533008210793767</v>
      </c>
      <c r="J921">
        <f>MEDIAN2(E921,'Analysis raw'!$B$12,2)</f>
        <v>-1.1439553595342957</v>
      </c>
      <c r="K921">
        <f>AVERAGE2(E921,'Analysis raw'!$B$18,2)</f>
        <v>-1.1439553595342957</v>
      </c>
      <c r="M921">
        <f>IF('Flight Input'!$AZ921,M920+E921*'Flight Input'!$AQ921,0)</f>
        <v>0</v>
      </c>
      <c r="N921">
        <f>IF('Flight Input'!$AZ921,N920+M921*'Flight Input'!$AQ921,0)</f>
        <v>0</v>
      </c>
      <c r="O921">
        <f>IF('Flight Input'!$AZ921,N921*'Analysis raw'!$B$4+'Analysis raw'!$B$5,0)</f>
        <v>0</v>
      </c>
      <c r="P921">
        <f>O921-'Flight Input'!$AE921</f>
        <v>-0.2</v>
      </c>
      <c r="R921">
        <f>IF('Flight Input'!$AZ921,R920+J921*'Flight Input'!$AQ921,0)</f>
        <v>0</v>
      </c>
      <c r="S921">
        <f>IF('Flight Input'!$AZ921,S920+R921*'Flight Input'!$AQ921,0)</f>
        <v>0</v>
      </c>
      <c r="T921">
        <f>IF('Flight Input'!$AZ921,S921*'Analysis raw'!$B$13+'Analysis raw'!$B$14,0)</f>
        <v>0</v>
      </c>
      <c r="U921">
        <f>T921-'Flight Input'!$AE921</f>
        <v>-0.2</v>
      </c>
      <c r="W921">
        <f>IF('Flight Input'!$AZ921,W920+K921*'Flight Input'!$AQ921,0)</f>
        <v>0</v>
      </c>
      <c r="X921">
        <f>IF('Flight Input'!$AZ921,X920+W921*'Flight Input'!$AQ921,0)</f>
        <v>0</v>
      </c>
      <c r="Y921">
        <f>IF('Flight Input'!$AZ921,X921*'Analysis raw'!$B$19+'Analysis raw'!$B$20,0)</f>
        <v>0</v>
      </c>
      <c r="Z921">
        <f>Y921-'Flight Input'!$AE921</f>
        <v>-0.2</v>
      </c>
      <c r="AB921">
        <f>IF('Flight Input'!$AZ921,INTEGRAL2(E921,$B921,AB920,'Analysis raw'!$B$24),0)</f>
        <v>0</v>
      </c>
      <c r="AC921">
        <f>IF('Flight Input'!$AZ921,INTEGRAL2(AB921,$B921,AC920,'Analysis raw'!$B$25),0)</f>
        <v>0</v>
      </c>
      <c r="AD921">
        <f>IF('Flight Input'!$AZ921,AC921*'Analysis raw'!$B$26+'Analysis raw'!$B$27,0)</f>
        <v>0</v>
      </c>
      <c r="AE921">
        <f>AD921-'Flight Input'!$AE921</f>
        <v>-0.2</v>
      </c>
    </row>
    <row r="922" spans="1:31" x14ac:dyDescent="0.3">
      <c r="A922">
        <v>920</v>
      </c>
      <c r="B922">
        <f>'Flight Input'!T922</f>
        <v>20.778270000009798</v>
      </c>
      <c r="C922">
        <f>'Flight Input'!X922</f>
        <v>8.462721181400001</v>
      </c>
      <c r="E922">
        <f>C922-'Analysis raw'!$B$2</f>
        <v>-1.3860704375342952</v>
      </c>
      <c r="F922">
        <f>IF('Flight Input'!$AS922,F921+E922*'Flight Input'!$AQ922,0)</f>
        <v>-0.22487751078081428</v>
      </c>
      <c r="G922">
        <f>IF('Flight Input'!$AZ922,G921+F922*'Flight Input'!$AQ922,0)</f>
        <v>0</v>
      </c>
      <c r="I922">
        <f>C922-'Analysis raw'!$B$3</f>
        <v>-1.3954158990793761</v>
      </c>
      <c r="J922">
        <f>MEDIAN2(E922,'Analysis raw'!$B$12,2)</f>
        <v>-1.3860704375342952</v>
      </c>
      <c r="K922">
        <f>AVERAGE2(E922,'Analysis raw'!$B$18,2)</f>
        <v>-1.3860704375342952</v>
      </c>
      <c r="M922">
        <f>IF('Flight Input'!$AZ922,M921+E922*'Flight Input'!$AQ922,0)</f>
        <v>0</v>
      </c>
      <c r="N922">
        <f>IF('Flight Input'!$AZ922,N921+M922*'Flight Input'!$AQ922,0)</f>
        <v>0</v>
      </c>
      <c r="O922">
        <f>IF('Flight Input'!$AZ922,N922*'Analysis raw'!$B$4+'Analysis raw'!$B$5,0)</f>
        <v>0</v>
      </c>
      <c r="P922">
        <f>O922-'Flight Input'!$AE922</f>
        <v>-0.20799999999999999</v>
      </c>
      <c r="R922">
        <f>IF('Flight Input'!$AZ922,R921+J922*'Flight Input'!$AQ922,0)</f>
        <v>0</v>
      </c>
      <c r="S922">
        <f>IF('Flight Input'!$AZ922,S921+R922*'Flight Input'!$AQ922,0)</f>
        <v>0</v>
      </c>
      <c r="T922">
        <f>IF('Flight Input'!$AZ922,S922*'Analysis raw'!$B$13+'Analysis raw'!$B$14,0)</f>
        <v>0</v>
      </c>
      <c r="U922">
        <f>T922-'Flight Input'!$AE922</f>
        <v>-0.20799999999999999</v>
      </c>
      <c r="W922">
        <f>IF('Flight Input'!$AZ922,W921+K922*'Flight Input'!$AQ922,0)</f>
        <v>0</v>
      </c>
      <c r="X922">
        <f>IF('Flight Input'!$AZ922,X921+W922*'Flight Input'!$AQ922,0)</f>
        <v>0</v>
      </c>
      <c r="Y922">
        <f>IF('Flight Input'!$AZ922,X922*'Analysis raw'!$B$19+'Analysis raw'!$B$20,0)</f>
        <v>0</v>
      </c>
      <c r="Z922">
        <f>Y922-'Flight Input'!$AE922</f>
        <v>-0.20799999999999999</v>
      </c>
      <c r="AB922">
        <f>IF('Flight Input'!$AZ922,INTEGRAL2(E922,$B922,AB921,'Analysis raw'!$B$24),0)</f>
        <v>0</v>
      </c>
      <c r="AC922">
        <f>IF('Flight Input'!$AZ922,INTEGRAL2(AB922,$B922,AC921,'Analysis raw'!$B$25),0)</f>
        <v>0</v>
      </c>
      <c r="AD922">
        <f>IF('Flight Input'!$AZ922,AC922*'Analysis raw'!$B$26+'Analysis raw'!$B$27,0)</f>
        <v>0</v>
      </c>
      <c r="AE922">
        <f>AD922-'Flight Input'!$AE922</f>
        <v>-0.20799999999999999</v>
      </c>
    </row>
    <row r="923" spans="1:31" x14ac:dyDescent="0.3">
      <c r="A923">
        <v>921</v>
      </c>
      <c r="B923">
        <f>'Flight Input'!T923</f>
        <v>20.785678999964148</v>
      </c>
      <c r="C923">
        <f>'Flight Input'!X923</f>
        <v>8.631338790400001</v>
      </c>
      <c r="E923">
        <f>C923-'Analysis raw'!$B$2</f>
        <v>-1.2174528285342952</v>
      </c>
      <c r="F923">
        <f>IF('Flight Input'!$AS923,F922+E923*'Flight Input'!$AQ923,0)</f>
        <v>-0.2338976187318485</v>
      </c>
      <c r="G923">
        <f>IF('Flight Input'!$AZ923,G922+F923*'Flight Input'!$AQ923,0)</f>
        <v>0</v>
      </c>
      <c r="I923">
        <f>C923-'Analysis raw'!$B$3</f>
        <v>-1.2267982900793761</v>
      </c>
      <c r="J923">
        <f>MEDIAN2(E923,'Analysis raw'!$B$12,2)</f>
        <v>-1.2174528285342952</v>
      </c>
      <c r="K923">
        <f>AVERAGE2(E923,'Analysis raw'!$B$18,2)</f>
        <v>-1.2174528285342952</v>
      </c>
      <c r="M923">
        <f>IF('Flight Input'!$AZ923,M922+E923*'Flight Input'!$AQ923,0)</f>
        <v>0</v>
      </c>
      <c r="N923">
        <f>IF('Flight Input'!$AZ923,N922+M923*'Flight Input'!$AQ923,0)</f>
        <v>0</v>
      </c>
      <c r="O923">
        <f>IF('Flight Input'!$AZ923,N923*'Analysis raw'!$B$4+'Analysis raw'!$B$5,0)</f>
        <v>0</v>
      </c>
      <c r="P923">
        <f>O923-'Flight Input'!$AE923</f>
        <v>-0.20499999999999999</v>
      </c>
      <c r="R923">
        <f>IF('Flight Input'!$AZ923,R922+J923*'Flight Input'!$AQ923,0)</f>
        <v>0</v>
      </c>
      <c r="S923">
        <f>IF('Flight Input'!$AZ923,S922+R923*'Flight Input'!$AQ923,0)</f>
        <v>0</v>
      </c>
      <c r="T923">
        <f>IF('Flight Input'!$AZ923,S923*'Analysis raw'!$B$13+'Analysis raw'!$B$14,0)</f>
        <v>0</v>
      </c>
      <c r="U923">
        <f>T923-'Flight Input'!$AE923</f>
        <v>-0.20499999999999999</v>
      </c>
      <c r="W923">
        <f>IF('Flight Input'!$AZ923,W922+K923*'Flight Input'!$AQ923,0)</f>
        <v>0</v>
      </c>
      <c r="X923">
        <f>IF('Flight Input'!$AZ923,X922+W923*'Flight Input'!$AQ923,0)</f>
        <v>0</v>
      </c>
      <c r="Y923">
        <f>IF('Flight Input'!$AZ923,X923*'Analysis raw'!$B$19+'Analysis raw'!$B$20,0)</f>
        <v>0</v>
      </c>
      <c r="Z923">
        <f>Y923-'Flight Input'!$AE923</f>
        <v>-0.20499999999999999</v>
      </c>
      <c r="AB923">
        <f>IF('Flight Input'!$AZ923,INTEGRAL2(E923,$B923,AB922,'Analysis raw'!$B$24),0)</f>
        <v>0</v>
      </c>
      <c r="AC923">
        <f>IF('Flight Input'!$AZ923,INTEGRAL2(AB923,$B923,AC922,'Analysis raw'!$B$25),0)</f>
        <v>0</v>
      </c>
      <c r="AD923">
        <f>IF('Flight Input'!$AZ923,AC923*'Analysis raw'!$B$26+'Analysis raw'!$B$27,0)</f>
        <v>0</v>
      </c>
      <c r="AE923">
        <f>AD923-'Flight Input'!$AE923</f>
        <v>-0.20499999999999999</v>
      </c>
    </row>
    <row r="924" spans="1:31" x14ac:dyDescent="0.3">
      <c r="A924">
        <v>922</v>
      </c>
      <c r="B924">
        <f>'Flight Input'!T924</f>
        <v>20.858347999979742</v>
      </c>
      <c r="C924">
        <f>'Flight Input'!X924</f>
        <v>9.1299252232000008</v>
      </c>
      <c r="E924">
        <f>C924-'Analysis raw'!$B$2</f>
        <v>-0.71886639573429534</v>
      </c>
      <c r="F924">
        <f>IF('Flight Input'!$AS924,F923+E924*'Flight Input'!$AQ924,0)</f>
        <v>-0.28613692085467407</v>
      </c>
      <c r="G924">
        <f>IF('Flight Input'!$AZ924,G923+F924*'Flight Input'!$AQ924,0)</f>
        <v>0</v>
      </c>
      <c r="I924">
        <f>C924-'Analysis raw'!$B$3</f>
        <v>-0.72821185727937632</v>
      </c>
      <c r="J924">
        <f>MEDIAN2(E924,'Analysis raw'!$B$12,2)</f>
        <v>-0.71886639573429534</v>
      </c>
      <c r="K924">
        <f>AVERAGE2(E924,'Analysis raw'!$B$18,2)</f>
        <v>-0.71886639573429534</v>
      </c>
      <c r="M924">
        <f>IF('Flight Input'!$AZ924,M923+E924*'Flight Input'!$AQ924,0)</f>
        <v>0</v>
      </c>
      <c r="N924">
        <f>IF('Flight Input'!$AZ924,N923+M924*'Flight Input'!$AQ924,0)</f>
        <v>0</v>
      </c>
      <c r="O924">
        <f>IF('Flight Input'!$AZ924,N924*'Analysis raw'!$B$4+'Analysis raw'!$B$5,0)</f>
        <v>0</v>
      </c>
      <c r="P924">
        <f>O924-'Flight Input'!$AE924</f>
        <v>-0.16200000000000001</v>
      </c>
      <c r="R924">
        <f>IF('Flight Input'!$AZ924,R923+J924*'Flight Input'!$AQ924,0)</f>
        <v>0</v>
      </c>
      <c r="S924">
        <f>IF('Flight Input'!$AZ924,S923+R924*'Flight Input'!$AQ924,0)</f>
        <v>0</v>
      </c>
      <c r="T924">
        <f>IF('Flight Input'!$AZ924,S924*'Analysis raw'!$B$13+'Analysis raw'!$B$14,0)</f>
        <v>0</v>
      </c>
      <c r="U924">
        <f>T924-'Flight Input'!$AE924</f>
        <v>-0.16200000000000001</v>
      </c>
      <c r="W924">
        <f>IF('Flight Input'!$AZ924,W923+K924*'Flight Input'!$AQ924,0)</f>
        <v>0</v>
      </c>
      <c r="X924">
        <f>IF('Flight Input'!$AZ924,X923+W924*'Flight Input'!$AQ924,0)</f>
        <v>0</v>
      </c>
      <c r="Y924">
        <f>IF('Flight Input'!$AZ924,X924*'Analysis raw'!$B$19+'Analysis raw'!$B$20,0)</f>
        <v>0</v>
      </c>
      <c r="Z924">
        <f>Y924-'Flight Input'!$AE924</f>
        <v>-0.16200000000000001</v>
      </c>
      <c r="AB924">
        <f>IF('Flight Input'!$AZ924,INTEGRAL2(E924,$B924,AB923,'Analysis raw'!$B$24),0)</f>
        <v>0</v>
      </c>
      <c r="AC924">
        <f>IF('Flight Input'!$AZ924,INTEGRAL2(AB924,$B924,AC923,'Analysis raw'!$B$25),0)</f>
        <v>0</v>
      </c>
      <c r="AD924">
        <f>IF('Flight Input'!$AZ924,AC924*'Analysis raw'!$B$26+'Analysis raw'!$B$27,0)</f>
        <v>0</v>
      </c>
      <c r="AE924">
        <f>AD924-'Flight Input'!$AE924</f>
        <v>-0.16200000000000001</v>
      </c>
    </row>
    <row r="925" spans="1:31" x14ac:dyDescent="0.3">
      <c r="A925">
        <v>923</v>
      </c>
      <c r="B925">
        <f>'Flight Input'!T925</f>
        <v>20.92739900003653</v>
      </c>
      <c r="C925">
        <f>'Flight Input'!X925</f>
        <v>9.0323927580000003</v>
      </c>
      <c r="E925">
        <f>C925-'Analysis raw'!$B$2</f>
        <v>-0.81639886093429581</v>
      </c>
      <c r="F925">
        <f>IF('Flight Input'!$AS925,F924+E925*'Flight Input'!$AQ925,0)</f>
        <v>-0.34251007864741007</v>
      </c>
      <c r="G925">
        <f>IF('Flight Input'!$AZ925,G924+F925*'Flight Input'!$AQ925,0)</f>
        <v>0</v>
      </c>
      <c r="I925">
        <f>C925-'Analysis raw'!$B$3</f>
        <v>-0.82574432247937679</v>
      </c>
      <c r="J925">
        <f>MEDIAN2(E925,'Analysis raw'!$B$12,2)</f>
        <v>-0.81639886093429581</v>
      </c>
      <c r="K925">
        <f>AVERAGE2(E925,'Analysis raw'!$B$18,2)</f>
        <v>-0.81639886093429581</v>
      </c>
      <c r="M925">
        <f>IF('Flight Input'!$AZ925,M924+E925*'Flight Input'!$AQ925,0)</f>
        <v>0</v>
      </c>
      <c r="N925">
        <f>IF('Flight Input'!$AZ925,N924+M925*'Flight Input'!$AQ925,0)</f>
        <v>0</v>
      </c>
      <c r="O925">
        <f>IF('Flight Input'!$AZ925,N925*'Analysis raw'!$B$4+'Analysis raw'!$B$5,0)</f>
        <v>0</v>
      </c>
      <c r="P925">
        <f>O925-'Flight Input'!$AE925</f>
        <v>-0.16200000000000001</v>
      </c>
      <c r="R925">
        <f>IF('Flight Input'!$AZ925,R924+J925*'Flight Input'!$AQ925,0)</f>
        <v>0</v>
      </c>
      <c r="S925">
        <f>IF('Flight Input'!$AZ925,S924+R925*'Flight Input'!$AQ925,0)</f>
        <v>0</v>
      </c>
      <c r="T925">
        <f>IF('Flight Input'!$AZ925,S925*'Analysis raw'!$B$13+'Analysis raw'!$B$14,0)</f>
        <v>0</v>
      </c>
      <c r="U925">
        <f>T925-'Flight Input'!$AE925</f>
        <v>-0.16200000000000001</v>
      </c>
      <c r="W925">
        <f>IF('Flight Input'!$AZ925,W924+K925*'Flight Input'!$AQ925,0)</f>
        <v>0</v>
      </c>
      <c r="X925">
        <f>IF('Flight Input'!$AZ925,X924+W925*'Flight Input'!$AQ925,0)</f>
        <v>0</v>
      </c>
      <c r="Y925">
        <f>IF('Flight Input'!$AZ925,X925*'Analysis raw'!$B$19+'Analysis raw'!$B$20,0)</f>
        <v>0</v>
      </c>
      <c r="Z925">
        <f>Y925-'Flight Input'!$AE925</f>
        <v>-0.16200000000000001</v>
      </c>
      <c r="AB925">
        <f>IF('Flight Input'!$AZ925,INTEGRAL2(E925,$B925,AB924,'Analysis raw'!$B$24),0)</f>
        <v>0</v>
      </c>
      <c r="AC925">
        <f>IF('Flight Input'!$AZ925,INTEGRAL2(AB925,$B925,AC924,'Analysis raw'!$B$25),0)</f>
        <v>0</v>
      </c>
      <c r="AD925">
        <f>IF('Flight Input'!$AZ925,AC925*'Analysis raw'!$B$26+'Analysis raw'!$B$27,0)</f>
        <v>0</v>
      </c>
      <c r="AE925">
        <f>AD925-'Flight Input'!$AE925</f>
        <v>-0.16200000000000001</v>
      </c>
    </row>
    <row r="926" spans="1:31" x14ac:dyDescent="0.3">
      <c r="A926">
        <v>924</v>
      </c>
      <c r="B926">
        <f>'Flight Input'!T926</f>
        <v>20.9918319999706</v>
      </c>
      <c r="C926">
        <f>'Flight Input'!X926</f>
        <v>9.5357253915999998</v>
      </c>
      <c r="E926">
        <f>C926-'Analysis raw'!$B$2</f>
        <v>-0.31306622733429634</v>
      </c>
      <c r="F926">
        <f>IF('Flight Input'!$AS926,F925+E926*'Flight Input'!$AQ926,0)</f>
        <v>-0.36268187485260028</v>
      </c>
      <c r="G926">
        <f>IF('Flight Input'!$AZ926,G925+F926*'Flight Input'!$AQ926,0)</f>
        <v>0</v>
      </c>
      <c r="I926">
        <f>C926-'Analysis raw'!$B$3</f>
        <v>-0.32241168887937732</v>
      </c>
      <c r="J926">
        <f>MEDIAN2(E926,'Analysis raw'!$B$12,2)</f>
        <v>-0.31306622733429634</v>
      </c>
      <c r="K926">
        <f>AVERAGE2(E926,'Analysis raw'!$B$18,2)</f>
        <v>-0.31306622733429634</v>
      </c>
      <c r="M926">
        <f>IF('Flight Input'!$AZ926,M925+E926*'Flight Input'!$AQ926,0)</f>
        <v>0</v>
      </c>
      <c r="N926">
        <f>IF('Flight Input'!$AZ926,N925+M926*'Flight Input'!$AQ926,0)</f>
        <v>0</v>
      </c>
      <c r="O926">
        <f>IF('Flight Input'!$AZ926,N926*'Analysis raw'!$B$4+'Analysis raw'!$B$5,0)</f>
        <v>0</v>
      </c>
      <c r="P926">
        <f>O926-'Flight Input'!$AE926</f>
        <v>-0.13500000000000001</v>
      </c>
      <c r="R926">
        <f>IF('Flight Input'!$AZ926,R925+J926*'Flight Input'!$AQ926,0)</f>
        <v>0</v>
      </c>
      <c r="S926">
        <f>IF('Flight Input'!$AZ926,S925+R926*'Flight Input'!$AQ926,0)</f>
        <v>0</v>
      </c>
      <c r="T926">
        <f>IF('Flight Input'!$AZ926,S926*'Analysis raw'!$B$13+'Analysis raw'!$B$14,0)</f>
        <v>0</v>
      </c>
      <c r="U926">
        <f>T926-'Flight Input'!$AE926</f>
        <v>-0.13500000000000001</v>
      </c>
      <c r="W926">
        <f>IF('Flight Input'!$AZ926,W925+K926*'Flight Input'!$AQ926,0)</f>
        <v>0</v>
      </c>
      <c r="X926">
        <f>IF('Flight Input'!$AZ926,X925+W926*'Flight Input'!$AQ926,0)</f>
        <v>0</v>
      </c>
      <c r="Y926">
        <f>IF('Flight Input'!$AZ926,X926*'Analysis raw'!$B$19+'Analysis raw'!$B$20,0)</f>
        <v>0</v>
      </c>
      <c r="Z926">
        <f>Y926-'Flight Input'!$AE926</f>
        <v>-0.13500000000000001</v>
      </c>
      <c r="AB926">
        <f>IF('Flight Input'!$AZ926,INTEGRAL2(E926,$B926,AB925,'Analysis raw'!$B$24),0)</f>
        <v>0</v>
      </c>
      <c r="AC926">
        <f>IF('Flight Input'!$AZ926,INTEGRAL2(AB926,$B926,AC925,'Analysis raw'!$B$25),0)</f>
        <v>0</v>
      </c>
      <c r="AD926">
        <f>IF('Flight Input'!$AZ926,AC926*'Analysis raw'!$B$26+'Analysis raw'!$B$27,0)</f>
        <v>0</v>
      </c>
      <c r="AE926">
        <f>AD926-'Flight Input'!$AE926</f>
        <v>-0.13500000000000001</v>
      </c>
    </row>
    <row r="927" spans="1:31" x14ac:dyDescent="0.3">
      <c r="A927">
        <v>925</v>
      </c>
      <c r="B927">
        <f>'Flight Input'!T927</f>
        <v>21.057593000004999</v>
      </c>
      <c r="C927">
        <f>'Flight Input'!X927</f>
        <v>9.7216019126000006</v>
      </c>
      <c r="E927">
        <f>C927-'Analysis raw'!$B$2</f>
        <v>-0.12718970633429549</v>
      </c>
      <c r="F927">
        <f>IF('Flight Input'!$AS927,F926+E927*'Flight Input'!$AQ927,0)</f>
        <v>-0.37104599713522513</v>
      </c>
      <c r="G927">
        <f>IF('Flight Input'!$AZ927,G926+F927*'Flight Input'!$AQ927,0)</f>
        <v>0</v>
      </c>
      <c r="I927">
        <f>C927-'Analysis raw'!$B$3</f>
        <v>-0.13653516787937647</v>
      </c>
      <c r="J927">
        <f>MEDIAN2(E927,'Analysis raw'!$B$12,2)</f>
        <v>-0.12718970633429549</v>
      </c>
      <c r="K927">
        <f>AVERAGE2(E927,'Analysis raw'!$B$18,2)</f>
        <v>-0.12718970633429549</v>
      </c>
      <c r="M927">
        <f>IF('Flight Input'!$AZ927,M926+E927*'Flight Input'!$AQ927,0)</f>
        <v>0</v>
      </c>
      <c r="N927">
        <f>IF('Flight Input'!$AZ927,N926+M927*'Flight Input'!$AQ927,0)</f>
        <v>0</v>
      </c>
      <c r="O927">
        <f>IF('Flight Input'!$AZ927,N927*'Analysis raw'!$B$4+'Analysis raw'!$B$5,0)</f>
        <v>0</v>
      </c>
      <c r="P927">
        <f>O927-'Flight Input'!$AE927</f>
        <v>-0.13200000000000001</v>
      </c>
      <c r="R927">
        <f>IF('Flight Input'!$AZ927,R926+J927*'Flight Input'!$AQ927,0)</f>
        <v>0</v>
      </c>
      <c r="S927">
        <f>IF('Flight Input'!$AZ927,S926+R927*'Flight Input'!$AQ927,0)</f>
        <v>0</v>
      </c>
      <c r="T927">
        <f>IF('Flight Input'!$AZ927,S927*'Analysis raw'!$B$13+'Analysis raw'!$B$14,0)</f>
        <v>0</v>
      </c>
      <c r="U927">
        <f>T927-'Flight Input'!$AE927</f>
        <v>-0.13200000000000001</v>
      </c>
      <c r="W927">
        <f>IF('Flight Input'!$AZ927,W926+K927*'Flight Input'!$AQ927,0)</f>
        <v>0</v>
      </c>
      <c r="X927">
        <f>IF('Flight Input'!$AZ927,X926+W927*'Flight Input'!$AQ927,0)</f>
        <v>0</v>
      </c>
      <c r="Y927">
        <f>IF('Flight Input'!$AZ927,X927*'Analysis raw'!$B$19+'Analysis raw'!$B$20,0)</f>
        <v>0</v>
      </c>
      <c r="Z927">
        <f>Y927-'Flight Input'!$AE927</f>
        <v>-0.13200000000000001</v>
      </c>
      <c r="AB927">
        <f>IF('Flight Input'!$AZ927,INTEGRAL2(E927,$B927,AB926,'Analysis raw'!$B$24),0)</f>
        <v>0</v>
      </c>
      <c r="AC927">
        <f>IF('Flight Input'!$AZ927,INTEGRAL2(AB927,$B927,AC926,'Analysis raw'!$B$25),0)</f>
        <v>0</v>
      </c>
      <c r="AD927">
        <f>IF('Flight Input'!$AZ927,AC927*'Analysis raw'!$B$26+'Analysis raw'!$B$27,0)</f>
        <v>0</v>
      </c>
      <c r="AE927">
        <f>AD927-'Flight Input'!$AE927</f>
        <v>-0.13200000000000001</v>
      </c>
    </row>
    <row r="928" spans="1:31" x14ac:dyDescent="0.3">
      <c r="A928">
        <v>926</v>
      </c>
      <c r="B928">
        <f>'Flight Input'!T928</f>
        <v>21.061274999985471</v>
      </c>
      <c r="C928">
        <f>'Flight Input'!X928</f>
        <v>9.7451956297999995</v>
      </c>
      <c r="E928">
        <f>C928-'Analysis raw'!$B$2</f>
        <v>-0.10359598913429657</v>
      </c>
      <c r="F928">
        <f>IF('Flight Input'!$AS928,F927+E928*'Flight Input'!$AQ928,0)</f>
        <v>-0.37142743756519458</v>
      </c>
      <c r="G928">
        <f>IF('Flight Input'!$AZ928,G927+F928*'Flight Input'!$AQ928,0)</f>
        <v>0</v>
      </c>
      <c r="I928">
        <f>C928-'Analysis raw'!$B$3</f>
        <v>-0.11294145067937755</v>
      </c>
      <c r="J928">
        <f>MEDIAN2(E928,'Analysis raw'!$B$12,2)</f>
        <v>-0.10359598913429657</v>
      </c>
      <c r="K928">
        <f>AVERAGE2(E928,'Analysis raw'!$B$18,2)</f>
        <v>-0.10359598913429657</v>
      </c>
      <c r="M928">
        <f>IF('Flight Input'!$AZ928,M927+E928*'Flight Input'!$AQ928,0)</f>
        <v>0</v>
      </c>
      <c r="N928">
        <f>IF('Flight Input'!$AZ928,N927+M928*'Flight Input'!$AQ928,0)</f>
        <v>0</v>
      </c>
      <c r="O928">
        <f>IF('Flight Input'!$AZ928,N928*'Analysis raw'!$B$4+'Analysis raw'!$B$5,0)</f>
        <v>0</v>
      </c>
      <c r="P928">
        <f>O928-'Flight Input'!$AE928</f>
        <v>-0.124</v>
      </c>
      <c r="R928">
        <f>IF('Flight Input'!$AZ928,R927+J928*'Flight Input'!$AQ928,0)</f>
        <v>0</v>
      </c>
      <c r="S928">
        <f>IF('Flight Input'!$AZ928,S927+R928*'Flight Input'!$AQ928,0)</f>
        <v>0</v>
      </c>
      <c r="T928">
        <f>IF('Flight Input'!$AZ928,S928*'Analysis raw'!$B$13+'Analysis raw'!$B$14,0)</f>
        <v>0</v>
      </c>
      <c r="U928">
        <f>T928-'Flight Input'!$AE928</f>
        <v>-0.124</v>
      </c>
      <c r="W928">
        <f>IF('Flight Input'!$AZ928,W927+K928*'Flight Input'!$AQ928,0)</f>
        <v>0</v>
      </c>
      <c r="X928">
        <f>IF('Flight Input'!$AZ928,X927+W928*'Flight Input'!$AQ928,0)</f>
        <v>0</v>
      </c>
      <c r="Y928">
        <f>IF('Flight Input'!$AZ928,X928*'Analysis raw'!$B$19+'Analysis raw'!$B$20,0)</f>
        <v>0</v>
      </c>
      <c r="Z928">
        <f>Y928-'Flight Input'!$AE928</f>
        <v>-0.124</v>
      </c>
      <c r="AB928">
        <f>IF('Flight Input'!$AZ928,INTEGRAL2(E928,$B928,AB927,'Analysis raw'!$B$24),0)</f>
        <v>0</v>
      </c>
      <c r="AC928">
        <f>IF('Flight Input'!$AZ928,INTEGRAL2(AB928,$B928,AC927,'Analysis raw'!$B$25),0)</f>
        <v>0</v>
      </c>
      <c r="AD928">
        <f>IF('Flight Input'!$AZ928,AC928*'Analysis raw'!$B$26+'Analysis raw'!$B$27,0)</f>
        <v>0</v>
      </c>
      <c r="AE928">
        <f>AD928-'Flight Input'!$AE928</f>
        <v>-0.124</v>
      </c>
    </row>
    <row r="929" spans="1:31" x14ac:dyDescent="0.3">
      <c r="A929">
        <v>927</v>
      </c>
      <c r="B929">
        <f>'Flight Input'!T929</f>
        <v>21.135755999945104</v>
      </c>
      <c r="C929">
        <f>'Flight Input'!X929</f>
        <v>10.113085029000001</v>
      </c>
      <c r="E929">
        <f>C929-'Analysis raw'!$B$2</f>
        <v>0.26429341006570439</v>
      </c>
      <c r="F929">
        <f>IF('Flight Input'!$AS929,F928+E929*'Flight Input'!$AQ929,0)</f>
        <v>-0.35174260010075964</v>
      </c>
      <c r="G929">
        <f>IF('Flight Input'!$AZ929,G928+F929*'Flight Input'!$AQ929,0)</f>
        <v>0</v>
      </c>
      <c r="I929">
        <f>C929-'Analysis raw'!$B$3</f>
        <v>0.25494794852062341</v>
      </c>
      <c r="J929">
        <f>MEDIAN2(E929,'Analysis raw'!$B$12,2)</f>
        <v>0.26429341006570439</v>
      </c>
      <c r="K929">
        <f>AVERAGE2(E929,'Analysis raw'!$B$18,2)</f>
        <v>0.26429341006570439</v>
      </c>
      <c r="M929">
        <f>IF('Flight Input'!$AZ929,M928+E929*'Flight Input'!$AQ929,0)</f>
        <v>0</v>
      </c>
      <c r="N929">
        <f>IF('Flight Input'!$AZ929,N928+M929*'Flight Input'!$AQ929,0)</f>
        <v>0</v>
      </c>
      <c r="O929">
        <f>IF('Flight Input'!$AZ929,N929*'Analysis raw'!$B$4+'Analysis raw'!$B$5,0)</f>
        <v>0</v>
      </c>
      <c r="P929">
        <f>O929-'Flight Input'!$AE929</f>
        <v>-0.09</v>
      </c>
      <c r="R929">
        <f>IF('Flight Input'!$AZ929,R928+J929*'Flight Input'!$AQ929,0)</f>
        <v>0</v>
      </c>
      <c r="S929">
        <f>IF('Flight Input'!$AZ929,S928+R929*'Flight Input'!$AQ929,0)</f>
        <v>0</v>
      </c>
      <c r="T929">
        <f>IF('Flight Input'!$AZ929,S929*'Analysis raw'!$B$13+'Analysis raw'!$B$14,0)</f>
        <v>0</v>
      </c>
      <c r="U929">
        <f>T929-'Flight Input'!$AE929</f>
        <v>-0.09</v>
      </c>
      <c r="W929">
        <f>IF('Flight Input'!$AZ929,W928+K929*'Flight Input'!$AQ929,0)</f>
        <v>0</v>
      </c>
      <c r="X929">
        <f>IF('Flight Input'!$AZ929,X928+W929*'Flight Input'!$AQ929,0)</f>
        <v>0</v>
      </c>
      <c r="Y929">
        <f>IF('Flight Input'!$AZ929,X929*'Analysis raw'!$B$19+'Analysis raw'!$B$20,0)</f>
        <v>0</v>
      </c>
      <c r="Z929">
        <f>Y929-'Flight Input'!$AE929</f>
        <v>-0.09</v>
      </c>
      <c r="AB929">
        <f>IF('Flight Input'!$AZ929,INTEGRAL2(E929,$B929,AB928,'Analysis raw'!$B$24),0)</f>
        <v>0</v>
      </c>
      <c r="AC929">
        <f>IF('Flight Input'!$AZ929,INTEGRAL2(AB929,$B929,AC928,'Analysis raw'!$B$25),0)</f>
        <v>0</v>
      </c>
      <c r="AD929">
        <f>IF('Flight Input'!$AZ929,AC929*'Analysis raw'!$B$26+'Analysis raw'!$B$27,0)</f>
        <v>0</v>
      </c>
      <c r="AE929">
        <f>AD929-'Flight Input'!$AE929</f>
        <v>-0.09</v>
      </c>
    </row>
    <row r="930" spans="1:31" x14ac:dyDescent="0.3">
      <c r="A930">
        <v>928</v>
      </c>
      <c r="B930">
        <f>'Flight Input'!T930</f>
        <v>21.264138999977149</v>
      </c>
      <c r="C930">
        <f>'Flight Input'!X930</f>
        <v>10.310287710999999</v>
      </c>
      <c r="E930">
        <f>C930-'Analysis raw'!$B$2</f>
        <v>0.46149609206570297</v>
      </c>
      <c r="F930">
        <f>IF('Flight Input'!$AS930,F929+E930*'Flight Input'!$AQ930,0)</f>
        <v>-0.29249434729829987</v>
      </c>
      <c r="G930">
        <f>IF('Flight Input'!$AZ930,G929+F930*'Flight Input'!$AQ930,0)</f>
        <v>0</v>
      </c>
      <c r="I930">
        <f>C930-'Analysis raw'!$B$3</f>
        <v>0.45215063052062199</v>
      </c>
      <c r="J930">
        <f>MEDIAN2(E930,'Analysis raw'!$B$12,2)</f>
        <v>0.46149609206570297</v>
      </c>
      <c r="K930">
        <f>AVERAGE2(E930,'Analysis raw'!$B$18,2)</f>
        <v>0.46149609206570297</v>
      </c>
      <c r="M930">
        <f>IF('Flight Input'!$AZ930,M929+E930*'Flight Input'!$AQ930,0)</f>
        <v>0</v>
      </c>
      <c r="N930">
        <f>IF('Flight Input'!$AZ930,N929+M930*'Flight Input'!$AQ930,0)</f>
        <v>0</v>
      </c>
      <c r="O930">
        <f>IF('Flight Input'!$AZ930,N930*'Analysis raw'!$B$4+'Analysis raw'!$B$5,0)</f>
        <v>0</v>
      </c>
      <c r="P930">
        <f>O930-'Flight Input'!$AE930</f>
        <v>-8.5999999999999993E-2</v>
      </c>
      <c r="R930">
        <f>IF('Flight Input'!$AZ930,R929+J930*'Flight Input'!$AQ930,0)</f>
        <v>0</v>
      </c>
      <c r="S930">
        <f>IF('Flight Input'!$AZ930,S929+R930*'Flight Input'!$AQ930,0)</f>
        <v>0</v>
      </c>
      <c r="T930">
        <f>IF('Flight Input'!$AZ930,S930*'Analysis raw'!$B$13+'Analysis raw'!$B$14,0)</f>
        <v>0</v>
      </c>
      <c r="U930">
        <f>T930-'Flight Input'!$AE930</f>
        <v>-8.5999999999999993E-2</v>
      </c>
      <c r="W930">
        <f>IF('Flight Input'!$AZ930,W929+K930*'Flight Input'!$AQ930,0)</f>
        <v>0</v>
      </c>
      <c r="X930">
        <f>IF('Flight Input'!$AZ930,X929+W930*'Flight Input'!$AQ930,0)</f>
        <v>0</v>
      </c>
      <c r="Y930">
        <f>IF('Flight Input'!$AZ930,X930*'Analysis raw'!$B$19+'Analysis raw'!$B$20,0)</f>
        <v>0</v>
      </c>
      <c r="Z930">
        <f>Y930-'Flight Input'!$AE930</f>
        <v>-8.5999999999999993E-2</v>
      </c>
      <c r="AB930">
        <f>IF('Flight Input'!$AZ930,INTEGRAL2(E930,$B930,AB929,'Analysis raw'!$B$24),0)</f>
        <v>0</v>
      </c>
      <c r="AC930">
        <f>IF('Flight Input'!$AZ930,INTEGRAL2(AB930,$B930,AC929,'Analysis raw'!$B$25),0)</f>
        <v>0</v>
      </c>
      <c r="AD930">
        <f>IF('Flight Input'!$AZ930,AC930*'Analysis raw'!$B$26+'Analysis raw'!$B$27,0)</f>
        <v>0</v>
      </c>
      <c r="AE930">
        <f>AD930-'Flight Input'!$AE930</f>
        <v>-8.5999999999999993E-2</v>
      </c>
    </row>
    <row r="931" spans="1:31" x14ac:dyDescent="0.3">
      <c r="A931">
        <v>929</v>
      </c>
      <c r="B931">
        <f>'Flight Input'!T931</f>
        <v>21.345024000038393</v>
      </c>
      <c r="C931">
        <f>'Flight Input'!X931</f>
        <v>10.710566988800002</v>
      </c>
      <c r="E931">
        <f>C931-'Analysis raw'!$B$2</f>
        <v>0.8617753698657058</v>
      </c>
      <c r="F931">
        <f>IF('Flight Input'!$AS931,F930+E931*'Flight Input'!$AQ931,0)</f>
        <v>-0.2227896464539339</v>
      </c>
      <c r="G931">
        <f>IF('Flight Input'!$AZ931,G930+F931*'Flight Input'!$AQ931,0)</f>
        <v>0</v>
      </c>
      <c r="I931">
        <f>C931-'Analysis raw'!$B$3</f>
        <v>0.85242990832062482</v>
      </c>
      <c r="J931">
        <f>MEDIAN2(E931,'Analysis raw'!$B$12,2)</f>
        <v>0.8617753698657058</v>
      </c>
      <c r="K931">
        <f>AVERAGE2(E931,'Analysis raw'!$B$18,2)</f>
        <v>0.8617753698657058</v>
      </c>
      <c r="M931">
        <f>IF('Flight Input'!$AZ931,M930+E931*'Flight Input'!$AQ931,0)</f>
        <v>0</v>
      </c>
      <c r="N931">
        <f>IF('Flight Input'!$AZ931,N930+M931*'Flight Input'!$AQ931,0)</f>
        <v>0</v>
      </c>
      <c r="O931">
        <f>IF('Flight Input'!$AZ931,N931*'Analysis raw'!$B$4+'Analysis raw'!$B$5,0)</f>
        <v>0</v>
      </c>
      <c r="P931">
        <f>O931-'Flight Input'!$AE931</f>
        <v>-7.3999999999999996E-2</v>
      </c>
      <c r="R931">
        <f>IF('Flight Input'!$AZ931,R930+J931*'Flight Input'!$AQ931,0)</f>
        <v>0</v>
      </c>
      <c r="S931">
        <f>IF('Flight Input'!$AZ931,S930+R931*'Flight Input'!$AQ931,0)</f>
        <v>0</v>
      </c>
      <c r="T931">
        <f>IF('Flight Input'!$AZ931,S931*'Analysis raw'!$B$13+'Analysis raw'!$B$14,0)</f>
        <v>0</v>
      </c>
      <c r="U931">
        <f>T931-'Flight Input'!$AE931</f>
        <v>-7.3999999999999996E-2</v>
      </c>
      <c r="W931">
        <f>IF('Flight Input'!$AZ931,W930+K931*'Flight Input'!$AQ931,0)</f>
        <v>0</v>
      </c>
      <c r="X931">
        <f>IF('Flight Input'!$AZ931,X930+W931*'Flight Input'!$AQ931,0)</f>
        <v>0</v>
      </c>
      <c r="Y931">
        <f>IF('Flight Input'!$AZ931,X931*'Analysis raw'!$B$19+'Analysis raw'!$B$20,0)</f>
        <v>0</v>
      </c>
      <c r="Z931">
        <f>Y931-'Flight Input'!$AE931</f>
        <v>-7.3999999999999996E-2</v>
      </c>
      <c r="AB931">
        <f>IF('Flight Input'!$AZ931,INTEGRAL2(E931,$B931,AB930,'Analysis raw'!$B$24),0)</f>
        <v>0</v>
      </c>
      <c r="AC931">
        <f>IF('Flight Input'!$AZ931,INTEGRAL2(AB931,$B931,AC930,'Analysis raw'!$B$25),0)</f>
        <v>0</v>
      </c>
      <c r="AD931">
        <f>IF('Flight Input'!$AZ931,AC931*'Analysis raw'!$B$26+'Analysis raw'!$B$27,0)</f>
        <v>0</v>
      </c>
      <c r="AE931">
        <f>AD931-'Flight Input'!$AE931</f>
        <v>-7.3999999999999996E-2</v>
      </c>
    </row>
    <row r="932" spans="1:31" x14ac:dyDescent="0.3">
      <c r="A932">
        <v>930</v>
      </c>
      <c r="B932">
        <f>'Flight Input'!T932</f>
        <v>21.539846000028774</v>
      </c>
      <c r="C932">
        <f>'Flight Input'!X932</f>
        <v>11.365013164400001</v>
      </c>
      <c r="E932">
        <f>C932-'Analysis raw'!$B$2</f>
        <v>1.5162215454657044</v>
      </c>
      <c r="F932">
        <f>IF('Flight Input'!$AS932,F931+E932*'Flight Input'!$AQ932,0)</f>
        <v>7.2603667462201482E-2</v>
      </c>
      <c r="G932">
        <f>IF('Flight Input'!$AZ932,G931+F932*'Flight Input'!$AQ932,0)</f>
        <v>0</v>
      </c>
      <c r="I932">
        <f>C932-'Analysis raw'!$B$3</f>
        <v>1.5068760839206234</v>
      </c>
      <c r="J932">
        <f>MEDIAN2(E932,'Analysis raw'!$B$12,2)</f>
        <v>1.5162215454657044</v>
      </c>
      <c r="K932">
        <f>AVERAGE2(E932,'Analysis raw'!$B$18,2)</f>
        <v>1.5162215454657044</v>
      </c>
      <c r="M932">
        <f>IF('Flight Input'!$AZ932,M931+E932*'Flight Input'!$AQ932,0)</f>
        <v>0</v>
      </c>
      <c r="N932">
        <f>IF('Flight Input'!$AZ932,N931+M932*'Flight Input'!$AQ932,0)</f>
        <v>0</v>
      </c>
      <c r="O932">
        <f>IF('Flight Input'!$AZ932,N932*'Analysis raw'!$B$4+'Analysis raw'!$B$5,0)</f>
        <v>0</v>
      </c>
      <c r="P932">
        <f>O932-'Flight Input'!$AE932</f>
        <v>-3.1E-2</v>
      </c>
      <c r="R932">
        <f>IF('Flight Input'!$AZ932,R931+J932*'Flight Input'!$AQ932,0)</f>
        <v>0</v>
      </c>
      <c r="S932">
        <f>IF('Flight Input'!$AZ932,S931+R932*'Flight Input'!$AQ932,0)</f>
        <v>0</v>
      </c>
      <c r="T932">
        <f>IF('Flight Input'!$AZ932,S932*'Analysis raw'!$B$13+'Analysis raw'!$B$14,0)</f>
        <v>0</v>
      </c>
      <c r="U932">
        <f>T932-'Flight Input'!$AE932</f>
        <v>-3.1E-2</v>
      </c>
      <c r="W932">
        <f>IF('Flight Input'!$AZ932,W931+K932*'Flight Input'!$AQ932,0)</f>
        <v>0</v>
      </c>
      <c r="X932">
        <f>IF('Flight Input'!$AZ932,X931+W932*'Flight Input'!$AQ932,0)</f>
        <v>0</v>
      </c>
      <c r="Y932">
        <f>IF('Flight Input'!$AZ932,X932*'Analysis raw'!$B$19+'Analysis raw'!$B$20,0)</f>
        <v>0</v>
      </c>
      <c r="Z932">
        <f>Y932-'Flight Input'!$AE932</f>
        <v>-3.1E-2</v>
      </c>
      <c r="AB932">
        <f>IF('Flight Input'!$AZ932,INTEGRAL2(E932,$B932,AB931,'Analysis raw'!$B$24),0)</f>
        <v>0</v>
      </c>
      <c r="AC932">
        <f>IF('Flight Input'!$AZ932,INTEGRAL2(AB932,$B932,AC931,'Analysis raw'!$B$25),0)</f>
        <v>0</v>
      </c>
      <c r="AD932">
        <f>IF('Flight Input'!$AZ932,AC932*'Analysis raw'!$B$26+'Analysis raw'!$B$27,0)</f>
        <v>0</v>
      </c>
      <c r="AE932">
        <f>AD932-'Flight Input'!$AE932</f>
        <v>-3.1E-2</v>
      </c>
    </row>
    <row r="933" spans="1:31" x14ac:dyDescent="0.3">
      <c r="A933">
        <v>931</v>
      </c>
      <c r="B933">
        <f>'Flight Input'!T933</f>
        <v>21.669944999972358</v>
      </c>
      <c r="C933">
        <f>'Flight Input'!X933</f>
        <v>11.4066502896</v>
      </c>
      <c r="E933">
        <f>C933-'Analysis raw'!$B$2</f>
        <v>1.5578586706657038</v>
      </c>
      <c r="F933">
        <f>IF('Flight Input'!$AS933,F932+E933*'Flight Input'!$AQ933,0)</f>
        <v>0.27527952256925103</v>
      </c>
      <c r="G933">
        <f>IF('Flight Input'!$AZ933,G932+F933*'Flight Input'!$AQ933,0)</f>
        <v>0</v>
      </c>
      <c r="I933">
        <f>C933-'Analysis raw'!$B$3</f>
        <v>1.5485132091206228</v>
      </c>
      <c r="J933">
        <f>MEDIAN2(E933,'Analysis raw'!$B$12,2)</f>
        <v>1.5578586706657038</v>
      </c>
      <c r="K933">
        <f>AVERAGE2(E933,'Analysis raw'!$B$18,2)</f>
        <v>1.5578586706657038</v>
      </c>
      <c r="M933">
        <f>IF('Flight Input'!$AZ933,M932+E933*'Flight Input'!$AQ933,0)</f>
        <v>0</v>
      </c>
      <c r="N933">
        <f>IF('Flight Input'!$AZ933,N932+M933*'Flight Input'!$AQ933,0)</f>
        <v>0</v>
      </c>
      <c r="O933">
        <f>IF('Flight Input'!$AZ933,N933*'Analysis raw'!$B$4+'Analysis raw'!$B$5,0)</f>
        <v>0</v>
      </c>
      <c r="P933">
        <f>O933-'Flight Input'!$AE933</f>
        <v>-2.3E-2</v>
      </c>
      <c r="R933">
        <f>IF('Flight Input'!$AZ933,R932+J933*'Flight Input'!$AQ933,0)</f>
        <v>0</v>
      </c>
      <c r="S933">
        <f>IF('Flight Input'!$AZ933,S932+R933*'Flight Input'!$AQ933,0)</f>
        <v>0</v>
      </c>
      <c r="T933">
        <f>IF('Flight Input'!$AZ933,S933*'Analysis raw'!$B$13+'Analysis raw'!$B$14,0)</f>
        <v>0</v>
      </c>
      <c r="U933">
        <f>T933-'Flight Input'!$AE933</f>
        <v>-2.3E-2</v>
      </c>
      <c r="W933">
        <f>IF('Flight Input'!$AZ933,W932+K933*'Flight Input'!$AQ933,0)</f>
        <v>0</v>
      </c>
      <c r="X933">
        <f>IF('Flight Input'!$AZ933,X932+W933*'Flight Input'!$AQ933,0)</f>
        <v>0</v>
      </c>
      <c r="Y933">
        <f>IF('Flight Input'!$AZ933,X933*'Analysis raw'!$B$19+'Analysis raw'!$B$20,0)</f>
        <v>0</v>
      </c>
      <c r="Z933">
        <f>Y933-'Flight Input'!$AE933</f>
        <v>-2.3E-2</v>
      </c>
      <c r="AB933">
        <f>IF('Flight Input'!$AZ933,INTEGRAL2(E933,$B933,AB932,'Analysis raw'!$B$24),0)</f>
        <v>0</v>
      </c>
      <c r="AC933">
        <f>IF('Flight Input'!$AZ933,INTEGRAL2(AB933,$B933,AC932,'Analysis raw'!$B$25),0)</f>
        <v>0</v>
      </c>
      <c r="AD933">
        <f>IF('Flight Input'!$AZ933,AC933*'Analysis raw'!$B$26+'Analysis raw'!$B$27,0)</f>
        <v>0</v>
      </c>
      <c r="AE933">
        <f>AD933-'Flight Input'!$AE933</f>
        <v>-2.3E-2</v>
      </c>
    </row>
    <row r="934" spans="1:31" x14ac:dyDescent="0.3">
      <c r="A934">
        <v>932</v>
      </c>
      <c r="B934">
        <f>'Flight Input'!T934</f>
        <v>21.688155999989249</v>
      </c>
      <c r="C934">
        <f>'Flight Input'!X934</f>
        <v>11.467066287800002</v>
      </c>
      <c r="E934">
        <f>C934-'Analysis raw'!$B$2</f>
        <v>1.6182746688657055</v>
      </c>
      <c r="F934">
        <f>IF('Flight Input'!$AS934,F933+E934*'Flight Input'!$AQ934,0)</f>
        <v>0.30474992259129779</v>
      </c>
      <c r="G934">
        <f>IF('Flight Input'!$AZ934,G933+F934*'Flight Input'!$AQ934,0)</f>
        <v>0</v>
      </c>
      <c r="I934">
        <f>C934-'Analysis raw'!$B$3</f>
        <v>1.6089292073206245</v>
      </c>
      <c r="J934">
        <f>MEDIAN2(E934,'Analysis raw'!$B$12,2)</f>
        <v>1.6182746688657055</v>
      </c>
      <c r="K934">
        <f>AVERAGE2(E934,'Analysis raw'!$B$18,2)</f>
        <v>1.6182746688657055</v>
      </c>
      <c r="M934">
        <f>IF('Flight Input'!$AZ934,M933+E934*'Flight Input'!$AQ934,0)</f>
        <v>0</v>
      </c>
      <c r="N934">
        <f>IF('Flight Input'!$AZ934,N933+M934*'Flight Input'!$AQ934,0)</f>
        <v>0</v>
      </c>
      <c r="O934">
        <f>IF('Flight Input'!$AZ934,N934*'Analysis raw'!$B$4+'Analysis raw'!$B$5,0)</f>
        <v>0</v>
      </c>
      <c r="P934">
        <f>O934-'Flight Input'!$AE934</f>
        <v>-1.4999999999999999E-2</v>
      </c>
      <c r="R934">
        <f>IF('Flight Input'!$AZ934,R933+J934*'Flight Input'!$AQ934,0)</f>
        <v>0</v>
      </c>
      <c r="S934">
        <f>IF('Flight Input'!$AZ934,S933+R934*'Flight Input'!$AQ934,0)</f>
        <v>0</v>
      </c>
      <c r="T934">
        <f>IF('Flight Input'!$AZ934,S934*'Analysis raw'!$B$13+'Analysis raw'!$B$14,0)</f>
        <v>0</v>
      </c>
      <c r="U934">
        <f>T934-'Flight Input'!$AE934</f>
        <v>-1.4999999999999999E-2</v>
      </c>
      <c r="W934">
        <f>IF('Flight Input'!$AZ934,W933+K934*'Flight Input'!$AQ934,0)</f>
        <v>0</v>
      </c>
      <c r="X934">
        <f>IF('Flight Input'!$AZ934,X933+W934*'Flight Input'!$AQ934,0)</f>
        <v>0</v>
      </c>
      <c r="Y934">
        <f>IF('Flight Input'!$AZ934,X934*'Analysis raw'!$B$19+'Analysis raw'!$B$20,0)</f>
        <v>0</v>
      </c>
      <c r="Z934">
        <f>Y934-'Flight Input'!$AE934</f>
        <v>-1.4999999999999999E-2</v>
      </c>
      <c r="AB934">
        <f>IF('Flight Input'!$AZ934,INTEGRAL2(E934,$B934,AB933,'Analysis raw'!$B$24),0)</f>
        <v>0</v>
      </c>
      <c r="AC934">
        <f>IF('Flight Input'!$AZ934,INTEGRAL2(AB934,$B934,AC933,'Analysis raw'!$B$25),0)</f>
        <v>0</v>
      </c>
      <c r="AD934">
        <f>IF('Flight Input'!$AZ934,AC934*'Analysis raw'!$B$26+'Analysis raw'!$B$27,0)</f>
        <v>0</v>
      </c>
      <c r="AE934">
        <f>AD934-'Flight Input'!$AE934</f>
        <v>-1.4999999999999999E-2</v>
      </c>
    </row>
    <row r="935" spans="1:31" x14ac:dyDescent="0.3">
      <c r="A935">
        <v>933</v>
      </c>
      <c r="B935">
        <f>'Flight Input'!T935</f>
        <v>21.797623999998905</v>
      </c>
      <c r="C935">
        <f>'Flight Input'!X935</f>
        <v>11.1920808274</v>
      </c>
      <c r="E935">
        <f>C935-'Analysis raw'!$B$2</f>
        <v>1.3432892084657038</v>
      </c>
      <c r="F935">
        <f>IF('Flight Input'!$AS935,F934+E935*'Flight Input'!$AQ935,0)</f>
        <v>0.4517971056765922</v>
      </c>
      <c r="G935">
        <f>IF('Flight Input'!$AZ935,G934+F935*'Flight Input'!$AQ935,0)</f>
        <v>0</v>
      </c>
      <c r="I935">
        <f>C935-'Analysis raw'!$B$3</f>
        <v>1.3339437469206228</v>
      </c>
      <c r="J935">
        <f>MEDIAN2(E935,'Analysis raw'!$B$12,2)</f>
        <v>1.3432892084657038</v>
      </c>
      <c r="K935">
        <f>AVERAGE2(E935,'Analysis raw'!$B$18,2)</f>
        <v>1.3432892084657038</v>
      </c>
      <c r="M935">
        <f>IF('Flight Input'!$AZ935,M934+E935*'Flight Input'!$AQ935,0)</f>
        <v>0</v>
      </c>
      <c r="N935">
        <f>IF('Flight Input'!$AZ935,N934+M935*'Flight Input'!$AQ935,0)</f>
        <v>0</v>
      </c>
      <c r="O935">
        <f>IF('Flight Input'!$AZ935,N935*'Analysis raw'!$B$4+'Analysis raw'!$B$5,0)</f>
        <v>0</v>
      </c>
      <c r="P935">
        <f>O935-'Flight Input'!$AE935</f>
        <v>-7.9000000000000001E-2</v>
      </c>
      <c r="R935">
        <f>IF('Flight Input'!$AZ935,R934+J935*'Flight Input'!$AQ935,0)</f>
        <v>0</v>
      </c>
      <c r="S935">
        <f>IF('Flight Input'!$AZ935,S934+R935*'Flight Input'!$AQ935,0)</f>
        <v>0</v>
      </c>
      <c r="T935">
        <f>IF('Flight Input'!$AZ935,S935*'Analysis raw'!$B$13+'Analysis raw'!$B$14,0)</f>
        <v>0</v>
      </c>
      <c r="U935">
        <f>T935-'Flight Input'!$AE935</f>
        <v>-7.9000000000000001E-2</v>
      </c>
      <c r="W935">
        <f>IF('Flight Input'!$AZ935,W934+K935*'Flight Input'!$AQ935,0)</f>
        <v>0</v>
      </c>
      <c r="X935">
        <f>IF('Flight Input'!$AZ935,X934+W935*'Flight Input'!$AQ935,0)</f>
        <v>0</v>
      </c>
      <c r="Y935">
        <f>IF('Flight Input'!$AZ935,X935*'Analysis raw'!$B$19+'Analysis raw'!$B$20,0)</f>
        <v>0</v>
      </c>
      <c r="Z935">
        <f>Y935-'Flight Input'!$AE935</f>
        <v>-7.9000000000000001E-2</v>
      </c>
      <c r="AB935">
        <f>IF('Flight Input'!$AZ935,INTEGRAL2(E935,$B935,AB934,'Analysis raw'!$B$24),0)</f>
        <v>0</v>
      </c>
      <c r="AC935">
        <f>IF('Flight Input'!$AZ935,INTEGRAL2(AB935,$B935,AC934,'Analysis raw'!$B$25),0)</f>
        <v>0</v>
      </c>
      <c r="AD935">
        <f>IF('Flight Input'!$AZ935,AC935*'Analysis raw'!$B$26+'Analysis raw'!$B$27,0)</f>
        <v>0</v>
      </c>
      <c r="AE935">
        <f>AD935-'Flight Input'!$AE935</f>
        <v>-7.9000000000000001E-2</v>
      </c>
    </row>
    <row r="936" spans="1:31" x14ac:dyDescent="0.3">
      <c r="A936">
        <v>934</v>
      </c>
      <c r="B936">
        <f>'Flight Input'!T936</f>
        <v>21.819071999983862</v>
      </c>
      <c r="C936">
        <f>'Flight Input'!X936</f>
        <v>12.291728483000002</v>
      </c>
      <c r="E936">
        <f>C936-'Analysis raw'!$B$2</f>
        <v>2.4429368640657056</v>
      </c>
      <c r="F936">
        <f>IF('Flight Input'!$AS936,F935+E936*'Flight Input'!$AQ936,0)</f>
        <v>0.50419321550032503</v>
      </c>
      <c r="G936">
        <f>IF('Flight Input'!$AZ936,G935+F936*'Flight Input'!$AQ936,0)</f>
        <v>0</v>
      </c>
      <c r="I936">
        <f>C936-'Analysis raw'!$B$3</f>
        <v>2.4335914025206247</v>
      </c>
      <c r="J936">
        <f>MEDIAN2(E936,'Analysis raw'!$B$12,2)</f>
        <v>2.4429368640657056</v>
      </c>
      <c r="K936">
        <f>AVERAGE2(E936,'Analysis raw'!$B$18,2)</f>
        <v>2.4429368640657056</v>
      </c>
      <c r="M936">
        <f>IF('Flight Input'!$AZ936,M935+E936*'Flight Input'!$AQ936,0)</f>
        <v>0</v>
      </c>
      <c r="N936">
        <f>IF('Flight Input'!$AZ936,N935+M936*'Flight Input'!$AQ936,0)</f>
        <v>0</v>
      </c>
      <c r="O936">
        <f>IF('Flight Input'!$AZ936,N936*'Analysis raw'!$B$4+'Analysis raw'!$B$5,0)</f>
        <v>0</v>
      </c>
      <c r="P936">
        <f>O936-'Flight Input'!$AE936</f>
        <v>-7.4999999999999997E-2</v>
      </c>
      <c r="R936">
        <f>IF('Flight Input'!$AZ936,R935+J936*'Flight Input'!$AQ936,0)</f>
        <v>0</v>
      </c>
      <c r="S936">
        <f>IF('Flight Input'!$AZ936,S935+R936*'Flight Input'!$AQ936,0)</f>
        <v>0</v>
      </c>
      <c r="T936">
        <f>IF('Flight Input'!$AZ936,S936*'Analysis raw'!$B$13+'Analysis raw'!$B$14,0)</f>
        <v>0</v>
      </c>
      <c r="U936">
        <f>T936-'Flight Input'!$AE936</f>
        <v>-7.4999999999999997E-2</v>
      </c>
      <c r="W936">
        <f>IF('Flight Input'!$AZ936,W935+K936*'Flight Input'!$AQ936,0)</f>
        <v>0</v>
      </c>
      <c r="X936">
        <f>IF('Flight Input'!$AZ936,X935+W936*'Flight Input'!$AQ936,0)</f>
        <v>0</v>
      </c>
      <c r="Y936">
        <f>IF('Flight Input'!$AZ936,X936*'Analysis raw'!$B$19+'Analysis raw'!$B$20,0)</f>
        <v>0</v>
      </c>
      <c r="Z936">
        <f>Y936-'Flight Input'!$AE936</f>
        <v>-7.4999999999999997E-2</v>
      </c>
      <c r="AB936">
        <f>IF('Flight Input'!$AZ936,INTEGRAL2(E936,$B936,AB935,'Analysis raw'!$B$24),0)</f>
        <v>0</v>
      </c>
      <c r="AC936">
        <f>IF('Flight Input'!$AZ936,INTEGRAL2(AB936,$B936,AC935,'Analysis raw'!$B$25),0)</f>
        <v>0</v>
      </c>
      <c r="AD936">
        <f>IF('Flight Input'!$AZ936,AC936*'Analysis raw'!$B$26+'Analysis raw'!$B$27,0)</f>
        <v>0</v>
      </c>
      <c r="AE936">
        <f>AD936-'Flight Input'!$AE936</f>
        <v>-7.4999999999999997E-2</v>
      </c>
    </row>
    <row r="937" spans="1:31" x14ac:dyDescent="0.3">
      <c r="A937">
        <v>935</v>
      </c>
      <c r="B937">
        <f>'Flight Input'!T937</f>
        <v>21.837855000048876</v>
      </c>
      <c r="C937">
        <f>'Flight Input'!X937</f>
        <v>9.125630107600001</v>
      </c>
      <c r="E937">
        <f>C937-'Analysis raw'!$B$2</f>
        <v>-0.72316151133429507</v>
      </c>
      <c r="F937">
        <f>IF('Flight Input'!$AS937,F936+E937*'Flight Input'!$AQ937,0)</f>
        <v>0</v>
      </c>
      <c r="G937">
        <f>IF('Flight Input'!$AZ937,G936+F937*'Flight Input'!$AQ937,0)</f>
        <v>0</v>
      </c>
      <c r="I937">
        <f>C937-'Analysis raw'!$B$3</f>
        <v>-0.73250697287937605</v>
      </c>
      <c r="J937">
        <f>MEDIAN2(E937,'Analysis raw'!$B$12,2)</f>
        <v>-0.72316151133429507</v>
      </c>
      <c r="K937">
        <f>AVERAGE2(E937,'Analysis raw'!$B$18,2)</f>
        <v>-0.72316151133429507</v>
      </c>
      <c r="M937">
        <f>IF('Flight Input'!$AZ937,M936+E937*'Flight Input'!$AQ937,0)</f>
        <v>0</v>
      </c>
      <c r="N937">
        <f>IF('Flight Input'!$AZ937,N936+M937*'Flight Input'!$AQ937,0)</f>
        <v>0</v>
      </c>
      <c r="O937">
        <f>IF('Flight Input'!$AZ937,N937*'Analysis raw'!$B$4+'Analysis raw'!$B$5,0)</f>
        <v>0</v>
      </c>
      <c r="P937">
        <f>O937-'Flight Input'!$AE937</f>
        <v>0</v>
      </c>
      <c r="R937">
        <f>IF('Flight Input'!$AZ937,R936+J937*'Flight Input'!$AQ937,0)</f>
        <v>0</v>
      </c>
      <c r="S937">
        <f>IF('Flight Input'!$AZ937,S936+R937*'Flight Input'!$AQ937,0)</f>
        <v>0</v>
      </c>
      <c r="T937">
        <f>IF('Flight Input'!$AZ937,S937*'Analysis raw'!$B$13+'Analysis raw'!$B$14,0)</f>
        <v>0</v>
      </c>
      <c r="U937">
        <f>T937-'Flight Input'!$AE937</f>
        <v>0</v>
      </c>
      <c r="W937">
        <f>IF('Flight Input'!$AZ937,W936+K937*'Flight Input'!$AQ937,0)</f>
        <v>0</v>
      </c>
      <c r="X937">
        <f>IF('Flight Input'!$AZ937,X936+W937*'Flight Input'!$AQ937,0)</f>
        <v>0</v>
      </c>
      <c r="Y937">
        <f>IF('Flight Input'!$AZ937,X937*'Analysis raw'!$B$19+'Analysis raw'!$B$20,0)</f>
        <v>0</v>
      </c>
      <c r="Z937">
        <f>Y937-'Flight Input'!$AE937</f>
        <v>0</v>
      </c>
      <c r="AB937">
        <f>IF('Flight Input'!$AZ937,INTEGRAL2(E937,$B937,AB936,'Analysis raw'!$B$24),0)</f>
        <v>0</v>
      </c>
      <c r="AC937">
        <f>IF('Flight Input'!$AZ937,INTEGRAL2(AB937,$B937,AC936,'Analysis raw'!$B$25),0)</f>
        <v>0</v>
      </c>
      <c r="AD937">
        <f>IF('Flight Input'!$AZ937,AC937*'Analysis raw'!$B$26+'Analysis raw'!$B$27,0)</f>
        <v>0</v>
      </c>
      <c r="AE937">
        <f>AD937-'Flight Input'!$AE937</f>
        <v>0</v>
      </c>
    </row>
    <row r="938" spans="1:31" x14ac:dyDescent="0.3">
      <c r="A938">
        <v>936</v>
      </c>
      <c r="B938">
        <f>'Flight Input'!T938</f>
        <v>21.856757999979891</v>
      </c>
      <c r="C938">
        <f>'Flight Input'!X938</f>
        <v>8.8248151163999999</v>
      </c>
      <c r="E938">
        <f>C938-'Analysis raw'!$B$2</f>
        <v>-1.0239765025342962</v>
      </c>
      <c r="F938">
        <f>IF('Flight Input'!$AS938,F937+E938*'Flight Input'!$AQ938,0)</f>
        <v>0</v>
      </c>
      <c r="G938">
        <f>IF('Flight Input'!$AZ938,G937+F938*'Flight Input'!$AQ938,0)</f>
        <v>0</v>
      </c>
      <c r="I938">
        <f>C938-'Analysis raw'!$B$3</f>
        <v>-1.0333219640793772</v>
      </c>
      <c r="J938">
        <f>MEDIAN2(E938,'Analysis raw'!$B$12,2)</f>
        <v>-1.0239765025342962</v>
      </c>
      <c r="K938">
        <f>AVERAGE2(E938,'Analysis raw'!$B$18,2)</f>
        <v>-1.0239765025342962</v>
      </c>
      <c r="M938">
        <f>IF('Flight Input'!$AZ938,M937+E938*'Flight Input'!$AQ938,0)</f>
        <v>0</v>
      </c>
      <c r="N938">
        <f>IF('Flight Input'!$AZ938,N937+M938*'Flight Input'!$AQ938,0)</f>
        <v>0</v>
      </c>
      <c r="O938">
        <f>IF('Flight Input'!$AZ938,N938*'Analysis raw'!$B$4+'Analysis raw'!$B$5,0)</f>
        <v>0</v>
      </c>
      <c r="P938">
        <f>O938-'Flight Input'!$AE938</f>
        <v>0</v>
      </c>
      <c r="R938">
        <f>IF('Flight Input'!$AZ938,R937+J938*'Flight Input'!$AQ938,0)</f>
        <v>0</v>
      </c>
      <c r="S938">
        <f>IF('Flight Input'!$AZ938,S937+R938*'Flight Input'!$AQ938,0)</f>
        <v>0</v>
      </c>
      <c r="T938">
        <f>IF('Flight Input'!$AZ938,S938*'Analysis raw'!$B$13+'Analysis raw'!$B$14,0)</f>
        <v>0</v>
      </c>
      <c r="U938">
        <f>T938-'Flight Input'!$AE938</f>
        <v>0</v>
      </c>
      <c r="W938">
        <f>IF('Flight Input'!$AZ938,W937+K938*'Flight Input'!$AQ938,0)</f>
        <v>0</v>
      </c>
      <c r="X938">
        <f>IF('Flight Input'!$AZ938,X937+W938*'Flight Input'!$AQ938,0)</f>
        <v>0</v>
      </c>
      <c r="Y938">
        <f>IF('Flight Input'!$AZ938,X938*'Analysis raw'!$B$19+'Analysis raw'!$B$20,0)</f>
        <v>0</v>
      </c>
      <c r="Z938">
        <f>Y938-'Flight Input'!$AE938</f>
        <v>0</v>
      </c>
      <c r="AB938">
        <f>IF('Flight Input'!$AZ938,INTEGRAL2(E938,$B938,AB937,'Analysis raw'!$B$24),0)</f>
        <v>0</v>
      </c>
      <c r="AC938">
        <f>IF('Flight Input'!$AZ938,INTEGRAL2(AB938,$B938,AC937,'Analysis raw'!$B$25),0)</f>
        <v>0</v>
      </c>
      <c r="AD938">
        <f>IF('Flight Input'!$AZ938,AC938*'Analysis raw'!$B$26+'Analysis raw'!$B$27,0)</f>
        <v>0</v>
      </c>
      <c r="AE938">
        <f>AD938-'Flight Input'!$AE938</f>
        <v>0</v>
      </c>
    </row>
    <row r="939" spans="1:31" x14ac:dyDescent="0.3">
      <c r="A939">
        <v>937</v>
      </c>
      <c r="B939">
        <f>'Flight Input'!T939</f>
        <v>21.877560000051744</v>
      </c>
      <c r="C939">
        <f>'Flight Input'!X939</f>
        <v>11.398334632000001</v>
      </c>
      <c r="E939">
        <f>C939-'Analysis raw'!$B$2</f>
        <v>1.5495430130657049</v>
      </c>
      <c r="F939">
        <f>IF('Flight Input'!$AS939,F938+E939*'Flight Input'!$AQ939,0)</f>
        <v>0</v>
      </c>
      <c r="G939">
        <f>IF('Flight Input'!$AZ939,G938+F939*'Flight Input'!$AQ939,0)</f>
        <v>0</v>
      </c>
      <c r="I939">
        <f>C939-'Analysis raw'!$B$3</f>
        <v>1.5401975515206239</v>
      </c>
      <c r="J939">
        <f>MEDIAN2(E939,'Analysis raw'!$B$12,2)</f>
        <v>1.5495430130657049</v>
      </c>
      <c r="K939">
        <f>AVERAGE2(E939,'Analysis raw'!$B$18,2)</f>
        <v>1.5495430130657049</v>
      </c>
      <c r="M939">
        <f>IF('Flight Input'!$AZ939,M938+E939*'Flight Input'!$AQ939,0)</f>
        <v>0</v>
      </c>
      <c r="N939">
        <f>IF('Flight Input'!$AZ939,N938+M939*'Flight Input'!$AQ939,0)</f>
        <v>0</v>
      </c>
      <c r="O939">
        <f>IF('Flight Input'!$AZ939,N939*'Analysis raw'!$B$4+'Analysis raw'!$B$5,0)</f>
        <v>0</v>
      </c>
      <c r="P939">
        <f>O939-'Flight Input'!$AE939</f>
        <v>0</v>
      </c>
      <c r="R939">
        <f>IF('Flight Input'!$AZ939,R938+J939*'Flight Input'!$AQ939,0)</f>
        <v>0</v>
      </c>
      <c r="S939">
        <f>IF('Flight Input'!$AZ939,S938+R939*'Flight Input'!$AQ939,0)</f>
        <v>0</v>
      </c>
      <c r="T939">
        <f>IF('Flight Input'!$AZ939,S939*'Analysis raw'!$B$13+'Analysis raw'!$B$14,0)</f>
        <v>0</v>
      </c>
      <c r="U939">
        <f>T939-'Flight Input'!$AE939</f>
        <v>0</v>
      </c>
      <c r="W939">
        <f>IF('Flight Input'!$AZ939,W938+K939*'Flight Input'!$AQ939,0)</f>
        <v>0</v>
      </c>
      <c r="X939">
        <f>IF('Flight Input'!$AZ939,X938+W939*'Flight Input'!$AQ939,0)</f>
        <v>0</v>
      </c>
      <c r="Y939">
        <f>IF('Flight Input'!$AZ939,X939*'Analysis raw'!$B$19+'Analysis raw'!$B$20,0)</f>
        <v>0</v>
      </c>
      <c r="Z939">
        <f>Y939-'Flight Input'!$AE939</f>
        <v>0</v>
      </c>
      <c r="AB939">
        <f>IF('Flight Input'!$AZ939,INTEGRAL2(E939,$B939,AB938,'Analysis raw'!$B$24),0)</f>
        <v>0</v>
      </c>
      <c r="AC939">
        <f>IF('Flight Input'!$AZ939,INTEGRAL2(AB939,$B939,AC938,'Analysis raw'!$B$25),0)</f>
        <v>0</v>
      </c>
      <c r="AD939">
        <f>IF('Flight Input'!$AZ939,AC939*'Analysis raw'!$B$26+'Analysis raw'!$B$27,0)</f>
        <v>0</v>
      </c>
      <c r="AE939">
        <f>AD939-'Flight Input'!$AE939</f>
        <v>0</v>
      </c>
    </row>
    <row r="940" spans="1:31" x14ac:dyDescent="0.3">
      <c r="A940">
        <v>938</v>
      </c>
      <c r="B940">
        <f>'Flight Input'!T940</f>
        <v>21.901154999970458</v>
      </c>
      <c r="C940">
        <f>'Flight Input'!X940</f>
        <v>9.8288425157999999</v>
      </c>
      <c r="E940">
        <f>C940-'Analysis raw'!$B$2</f>
        <v>-1.9949103134296209E-2</v>
      </c>
      <c r="F940">
        <f>IF('Flight Input'!$AS940,F939+E940*'Flight Input'!$AQ940,0)</f>
        <v>0</v>
      </c>
      <c r="G940">
        <f>IF('Flight Input'!$AZ940,G939+F940*'Flight Input'!$AQ940,0)</f>
        <v>0</v>
      </c>
      <c r="I940">
        <f>C940-'Analysis raw'!$B$3</f>
        <v>-2.9294564679377189E-2</v>
      </c>
      <c r="J940">
        <f>MEDIAN2(E940,'Analysis raw'!$B$12,2)</f>
        <v>-1.9949103134296209E-2</v>
      </c>
      <c r="K940">
        <f>AVERAGE2(E940,'Analysis raw'!$B$18,2)</f>
        <v>-1.9949103134296209E-2</v>
      </c>
      <c r="M940">
        <f>IF('Flight Input'!$AZ940,M939+E940*'Flight Input'!$AQ940,0)</f>
        <v>0</v>
      </c>
      <c r="N940">
        <f>IF('Flight Input'!$AZ940,N939+M940*'Flight Input'!$AQ940,0)</f>
        <v>0</v>
      </c>
      <c r="O940">
        <f>IF('Flight Input'!$AZ940,N940*'Analysis raw'!$B$4+'Analysis raw'!$B$5,0)</f>
        <v>0</v>
      </c>
      <c r="P940">
        <f>O940-'Flight Input'!$AE940</f>
        <v>0</v>
      </c>
      <c r="R940">
        <f>IF('Flight Input'!$AZ940,R939+J940*'Flight Input'!$AQ940,0)</f>
        <v>0</v>
      </c>
      <c r="S940">
        <f>IF('Flight Input'!$AZ940,S939+R940*'Flight Input'!$AQ940,0)</f>
        <v>0</v>
      </c>
      <c r="T940">
        <f>IF('Flight Input'!$AZ940,S940*'Analysis raw'!$B$13+'Analysis raw'!$B$14,0)</f>
        <v>0</v>
      </c>
      <c r="U940">
        <f>T940-'Flight Input'!$AE940</f>
        <v>0</v>
      </c>
      <c r="W940">
        <f>IF('Flight Input'!$AZ940,W939+K940*'Flight Input'!$AQ940,0)</f>
        <v>0</v>
      </c>
      <c r="X940">
        <f>IF('Flight Input'!$AZ940,X939+W940*'Flight Input'!$AQ940,0)</f>
        <v>0</v>
      </c>
      <c r="Y940">
        <f>IF('Flight Input'!$AZ940,X940*'Analysis raw'!$B$19+'Analysis raw'!$B$20,0)</f>
        <v>0</v>
      </c>
      <c r="Z940">
        <f>Y940-'Flight Input'!$AE940</f>
        <v>0</v>
      </c>
      <c r="AB940">
        <f>IF('Flight Input'!$AZ940,INTEGRAL2(E940,$B940,AB939,'Analysis raw'!$B$24),0)</f>
        <v>0</v>
      </c>
      <c r="AC940">
        <f>IF('Flight Input'!$AZ940,INTEGRAL2(AB940,$B940,AC939,'Analysis raw'!$B$25),0)</f>
        <v>0</v>
      </c>
      <c r="AD940">
        <f>IF('Flight Input'!$AZ940,AC940*'Analysis raw'!$B$26+'Analysis raw'!$B$27,0)</f>
        <v>0</v>
      </c>
      <c r="AE940">
        <f>AD940-'Flight Input'!$AE940</f>
        <v>0</v>
      </c>
    </row>
    <row r="941" spans="1:31" x14ac:dyDescent="0.3">
      <c r="A941">
        <v>939</v>
      </c>
      <c r="B941">
        <f>'Flight Input'!T941</f>
        <v>21.919161999947391</v>
      </c>
      <c r="C941">
        <f>'Flight Input'!X941</f>
        <v>9.8475233267999993</v>
      </c>
      <c r="E941">
        <f>C941-'Analysis raw'!$B$2</f>
        <v>-1.2682921342968001E-3</v>
      </c>
      <c r="F941">
        <f>IF('Flight Input'!$AS941,F940+E941*'Flight Input'!$AQ941,0)</f>
        <v>0</v>
      </c>
      <c r="G941">
        <f>IF('Flight Input'!$AZ941,G940+F941*'Flight Input'!$AQ941,0)</f>
        <v>0</v>
      </c>
      <c r="I941">
        <f>C941-'Analysis raw'!$B$3</f>
        <v>-1.061375367937778E-2</v>
      </c>
      <c r="J941">
        <f>MEDIAN2(E941,'Analysis raw'!$B$12,2)</f>
        <v>-1.2682921342968001E-3</v>
      </c>
      <c r="K941">
        <f>AVERAGE2(E941,'Analysis raw'!$B$18,2)</f>
        <v>-1.2682921342968001E-3</v>
      </c>
      <c r="M941">
        <f>IF('Flight Input'!$AZ941,M940+E941*'Flight Input'!$AQ941,0)</f>
        <v>0</v>
      </c>
      <c r="N941">
        <f>IF('Flight Input'!$AZ941,N940+M941*'Flight Input'!$AQ941,0)</f>
        <v>0</v>
      </c>
      <c r="O941">
        <f>IF('Flight Input'!$AZ941,N941*'Analysis raw'!$B$4+'Analysis raw'!$B$5,0)</f>
        <v>0</v>
      </c>
      <c r="P941">
        <f>O941-'Flight Input'!$AE941</f>
        <v>0</v>
      </c>
      <c r="R941">
        <f>IF('Flight Input'!$AZ941,R940+J941*'Flight Input'!$AQ941,0)</f>
        <v>0</v>
      </c>
      <c r="S941">
        <f>IF('Flight Input'!$AZ941,S940+R941*'Flight Input'!$AQ941,0)</f>
        <v>0</v>
      </c>
      <c r="T941">
        <f>IF('Flight Input'!$AZ941,S941*'Analysis raw'!$B$13+'Analysis raw'!$B$14,0)</f>
        <v>0</v>
      </c>
      <c r="U941">
        <f>T941-'Flight Input'!$AE941</f>
        <v>0</v>
      </c>
      <c r="W941">
        <f>IF('Flight Input'!$AZ941,W940+K941*'Flight Input'!$AQ941,0)</f>
        <v>0</v>
      </c>
      <c r="X941">
        <f>IF('Flight Input'!$AZ941,X940+W941*'Flight Input'!$AQ941,0)</f>
        <v>0</v>
      </c>
      <c r="Y941">
        <f>IF('Flight Input'!$AZ941,X941*'Analysis raw'!$B$19+'Analysis raw'!$B$20,0)</f>
        <v>0</v>
      </c>
      <c r="Z941">
        <f>Y941-'Flight Input'!$AE941</f>
        <v>0</v>
      </c>
      <c r="AB941">
        <f>IF('Flight Input'!$AZ941,INTEGRAL2(E941,$B941,AB940,'Analysis raw'!$B$24),0)</f>
        <v>0</v>
      </c>
      <c r="AC941">
        <f>IF('Flight Input'!$AZ941,INTEGRAL2(AB941,$B941,AC940,'Analysis raw'!$B$25),0)</f>
        <v>0</v>
      </c>
      <c r="AD941">
        <f>IF('Flight Input'!$AZ941,AC941*'Analysis raw'!$B$26+'Analysis raw'!$B$27,0)</f>
        <v>0</v>
      </c>
      <c r="AE941">
        <f>AD941-'Flight Input'!$AE941</f>
        <v>0</v>
      </c>
    </row>
    <row r="942" spans="1:31" x14ac:dyDescent="0.3">
      <c r="A942">
        <v>940</v>
      </c>
      <c r="B942">
        <f>'Flight Input'!T942</f>
        <v>21.977858999976888</v>
      </c>
      <c r="C942">
        <f>'Flight Input'!X942</f>
        <v>9.8327453834000007</v>
      </c>
      <c r="E942">
        <f>C942-'Analysis raw'!$B$2</f>
        <v>-1.6046235534295406E-2</v>
      </c>
      <c r="F942">
        <f>IF('Flight Input'!$AS942,F941+E942*'Flight Input'!$AQ942,0)</f>
        <v>0</v>
      </c>
      <c r="G942">
        <f>IF('Flight Input'!$AZ942,G941+F942*'Flight Input'!$AQ942,0)</f>
        <v>0</v>
      </c>
      <c r="I942">
        <f>C942-'Analysis raw'!$B$3</f>
        <v>-2.5391697079376385E-2</v>
      </c>
      <c r="J942">
        <f>MEDIAN2(E942,'Analysis raw'!$B$12,2)</f>
        <v>-1.6046235534295406E-2</v>
      </c>
      <c r="K942">
        <f>AVERAGE2(E942,'Analysis raw'!$B$18,2)</f>
        <v>-1.6046235534295406E-2</v>
      </c>
      <c r="M942">
        <f>IF('Flight Input'!$AZ942,M941+E942*'Flight Input'!$AQ942,0)</f>
        <v>0</v>
      </c>
      <c r="N942">
        <f>IF('Flight Input'!$AZ942,N941+M942*'Flight Input'!$AQ942,0)</f>
        <v>0</v>
      </c>
      <c r="O942">
        <f>IF('Flight Input'!$AZ942,N942*'Analysis raw'!$B$4+'Analysis raw'!$B$5,0)</f>
        <v>0</v>
      </c>
      <c r="P942">
        <f>O942-'Flight Input'!$AE942</f>
        <v>0</v>
      </c>
      <c r="R942">
        <f>IF('Flight Input'!$AZ942,R941+J942*'Flight Input'!$AQ942,0)</f>
        <v>0</v>
      </c>
      <c r="S942">
        <f>IF('Flight Input'!$AZ942,S941+R942*'Flight Input'!$AQ942,0)</f>
        <v>0</v>
      </c>
      <c r="T942">
        <f>IF('Flight Input'!$AZ942,S942*'Analysis raw'!$B$13+'Analysis raw'!$B$14,0)</f>
        <v>0</v>
      </c>
      <c r="U942">
        <f>T942-'Flight Input'!$AE942</f>
        <v>0</v>
      </c>
      <c r="W942">
        <f>IF('Flight Input'!$AZ942,W941+K942*'Flight Input'!$AQ942,0)</f>
        <v>0</v>
      </c>
      <c r="X942">
        <f>IF('Flight Input'!$AZ942,X941+W942*'Flight Input'!$AQ942,0)</f>
        <v>0</v>
      </c>
      <c r="Y942">
        <f>IF('Flight Input'!$AZ942,X942*'Analysis raw'!$B$19+'Analysis raw'!$B$20,0)</f>
        <v>0</v>
      </c>
      <c r="Z942">
        <f>Y942-'Flight Input'!$AE942</f>
        <v>0</v>
      </c>
      <c r="AB942">
        <f>IF('Flight Input'!$AZ942,INTEGRAL2(E942,$B942,AB941,'Analysis raw'!$B$24),0)</f>
        <v>0</v>
      </c>
      <c r="AC942">
        <f>IF('Flight Input'!$AZ942,INTEGRAL2(AB942,$B942,AC941,'Analysis raw'!$B$25),0)</f>
        <v>0</v>
      </c>
      <c r="AD942">
        <f>IF('Flight Input'!$AZ942,AC942*'Analysis raw'!$B$26+'Analysis raw'!$B$27,0)</f>
        <v>0</v>
      </c>
      <c r="AE942">
        <f>AD942-'Flight Input'!$AE942</f>
        <v>0</v>
      </c>
    </row>
    <row r="943" spans="1:31" x14ac:dyDescent="0.3">
      <c r="A943">
        <v>941</v>
      </c>
      <c r="B943">
        <f>'Flight Input'!T943</f>
        <v>21.997864000033587</v>
      </c>
      <c r="C943">
        <f>'Flight Input'!X943</f>
        <v>9.8599477822000008</v>
      </c>
      <c r="E943">
        <f>C943-'Analysis raw'!$B$2</f>
        <v>1.1156163265704677E-2</v>
      </c>
      <c r="F943">
        <f>IF('Flight Input'!$AS943,F942+E943*'Flight Input'!$AQ943,0)</f>
        <v>0</v>
      </c>
      <c r="G943">
        <f>IF('Flight Input'!$AZ943,G942+F943*'Flight Input'!$AQ943,0)</f>
        <v>0</v>
      </c>
      <c r="I943">
        <f>C943-'Analysis raw'!$B$3</f>
        <v>1.8107017206236975E-3</v>
      </c>
      <c r="J943">
        <f>MEDIAN2(E943,'Analysis raw'!$B$12,2)</f>
        <v>1.1156163265704677E-2</v>
      </c>
      <c r="K943">
        <f>AVERAGE2(E943,'Analysis raw'!$B$18,2)</f>
        <v>1.1156163265704677E-2</v>
      </c>
      <c r="M943">
        <f>IF('Flight Input'!$AZ943,M942+E943*'Flight Input'!$AQ943,0)</f>
        <v>0</v>
      </c>
      <c r="N943">
        <f>IF('Flight Input'!$AZ943,N942+M943*'Flight Input'!$AQ943,0)</f>
        <v>0</v>
      </c>
      <c r="O943">
        <f>IF('Flight Input'!$AZ943,N943*'Analysis raw'!$B$4+'Analysis raw'!$B$5,0)</f>
        <v>0</v>
      </c>
      <c r="P943">
        <f>O943-'Flight Input'!$AE943</f>
        <v>0</v>
      </c>
      <c r="R943">
        <f>IF('Flight Input'!$AZ943,R942+J943*'Flight Input'!$AQ943,0)</f>
        <v>0</v>
      </c>
      <c r="S943">
        <f>IF('Flight Input'!$AZ943,S942+R943*'Flight Input'!$AQ943,0)</f>
        <v>0</v>
      </c>
      <c r="T943">
        <f>IF('Flight Input'!$AZ943,S943*'Analysis raw'!$B$13+'Analysis raw'!$B$14,0)</f>
        <v>0</v>
      </c>
      <c r="U943">
        <f>T943-'Flight Input'!$AE943</f>
        <v>0</v>
      </c>
      <c r="W943">
        <f>IF('Flight Input'!$AZ943,W942+K943*'Flight Input'!$AQ943,0)</f>
        <v>0</v>
      </c>
      <c r="X943">
        <f>IF('Flight Input'!$AZ943,X942+W943*'Flight Input'!$AQ943,0)</f>
        <v>0</v>
      </c>
      <c r="Y943">
        <f>IF('Flight Input'!$AZ943,X943*'Analysis raw'!$B$19+'Analysis raw'!$B$20,0)</f>
        <v>0</v>
      </c>
      <c r="Z943">
        <f>Y943-'Flight Input'!$AE943</f>
        <v>0</v>
      </c>
      <c r="AB943">
        <f>IF('Flight Input'!$AZ943,INTEGRAL2(E943,$B943,AB942,'Analysis raw'!$B$24),0)</f>
        <v>0</v>
      </c>
      <c r="AC943">
        <f>IF('Flight Input'!$AZ943,INTEGRAL2(AB943,$B943,AC942,'Analysis raw'!$B$25),0)</f>
        <v>0</v>
      </c>
      <c r="AD943">
        <f>IF('Flight Input'!$AZ943,AC943*'Analysis raw'!$B$26+'Analysis raw'!$B$27,0)</f>
        <v>0</v>
      </c>
      <c r="AE943">
        <f>AD943-'Flight Input'!$AE943</f>
        <v>0</v>
      </c>
    </row>
    <row r="944" spans="1:31" x14ac:dyDescent="0.3">
      <c r="A944">
        <v>942</v>
      </c>
      <c r="B944">
        <f>'Flight Input'!T944</f>
        <v>22.021810999955051</v>
      </c>
      <c r="C944">
        <f>'Flight Input'!X944</f>
        <v>9.8839533598000013</v>
      </c>
      <c r="E944">
        <f>C944-'Analysis raw'!$B$2</f>
        <v>3.5161740865705227E-2</v>
      </c>
      <c r="F944">
        <f>IF('Flight Input'!$AS944,F943+E944*'Flight Input'!$AQ944,0)</f>
        <v>0</v>
      </c>
      <c r="G944">
        <f>IF('Flight Input'!$AZ944,G943+F944*'Flight Input'!$AQ944,0)</f>
        <v>0</v>
      </c>
      <c r="I944">
        <f>C944-'Analysis raw'!$B$3</f>
        <v>2.5816279320624247E-2</v>
      </c>
      <c r="J944">
        <f>MEDIAN2(E944,'Analysis raw'!$B$12,2)</f>
        <v>3.5161740865705227E-2</v>
      </c>
      <c r="K944">
        <f>AVERAGE2(E944,'Analysis raw'!$B$18,2)</f>
        <v>3.5161740865705227E-2</v>
      </c>
      <c r="M944">
        <f>IF('Flight Input'!$AZ944,M943+E944*'Flight Input'!$AQ944,0)</f>
        <v>0</v>
      </c>
      <c r="N944">
        <f>IF('Flight Input'!$AZ944,N943+M944*'Flight Input'!$AQ944,0)</f>
        <v>0</v>
      </c>
      <c r="O944">
        <f>IF('Flight Input'!$AZ944,N944*'Analysis raw'!$B$4+'Analysis raw'!$B$5,0)</f>
        <v>0</v>
      </c>
      <c r="P944">
        <f>O944-'Flight Input'!$AE944</f>
        <v>0</v>
      </c>
      <c r="R944">
        <f>IF('Flight Input'!$AZ944,R943+J944*'Flight Input'!$AQ944,0)</f>
        <v>0</v>
      </c>
      <c r="S944">
        <f>IF('Flight Input'!$AZ944,S943+R944*'Flight Input'!$AQ944,0)</f>
        <v>0</v>
      </c>
      <c r="T944">
        <f>IF('Flight Input'!$AZ944,S944*'Analysis raw'!$B$13+'Analysis raw'!$B$14,0)</f>
        <v>0</v>
      </c>
      <c r="U944">
        <f>T944-'Flight Input'!$AE944</f>
        <v>0</v>
      </c>
      <c r="W944">
        <f>IF('Flight Input'!$AZ944,W943+K944*'Flight Input'!$AQ944,0)</f>
        <v>0</v>
      </c>
      <c r="X944">
        <f>IF('Flight Input'!$AZ944,X943+W944*'Flight Input'!$AQ944,0)</f>
        <v>0</v>
      </c>
      <c r="Y944">
        <f>IF('Flight Input'!$AZ944,X944*'Analysis raw'!$B$19+'Analysis raw'!$B$20,0)</f>
        <v>0</v>
      </c>
      <c r="Z944">
        <f>Y944-'Flight Input'!$AE944</f>
        <v>0</v>
      </c>
      <c r="AB944">
        <f>IF('Flight Input'!$AZ944,INTEGRAL2(E944,$B944,AB943,'Analysis raw'!$B$24),0)</f>
        <v>0</v>
      </c>
      <c r="AC944">
        <f>IF('Flight Input'!$AZ944,INTEGRAL2(AB944,$B944,AC943,'Analysis raw'!$B$25),0)</f>
        <v>0</v>
      </c>
      <c r="AD944">
        <f>IF('Flight Input'!$AZ944,AC944*'Analysis raw'!$B$26+'Analysis raw'!$B$27,0)</f>
        <v>0</v>
      </c>
      <c r="AE944">
        <f>AD944-'Flight Input'!$AE944</f>
        <v>0</v>
      </c>
    </row>
    <row r="945" spans="1:31" x14ac:dyDescent="0.3">
      <c r="A945">
        <v>943</v>
      </c>
      <c r="B945">
        <f>'Flight Input'!T945</f>
        <v>22.084292000043206</v>
      </c>
      <c r="C945">
        <f>'Flight Input'!X945</f>
        <v>9.9072528910000006</v>
      </c>
      <c r="E945">
        <f>C945-'Analysis raw'!$B$2</f>
        <v>5.8461272065704506E-2</v>
      </c>
      <c r="F945">
        <f>IF('Flight Input'!$AS945,F944+E945*'Flight Input'!$AQ945,0)</f>
        <v>0</v>
      </c>
      <c r="G945">
        <f>IF('Flight Input'!$AZ945,G944+F945*'Flight Input'!$AQ945,0)</f>
        <v>0</v>
      </c>
      <c r="I945">
        <f>C945-'Analysis raw'!$B$3</f>
        <v>4.9115810520623526E-2</v>
      </c>
      <c r="J945">
        <f>MEDIAN2(E945,'Analysis raw'!$B$12,2)</f>
        <v>5.8461272065704506E-2</v>
      </c>
      <c r="K945">
        <f>AVERAGE2(E945,'Analysis raw'!$B$18,2)</f>
        <v>5.8461272065704506E-2</v>
      </c>
      <c r="M945">
        <f>IF('Flight Input'!$AZ945,M944+E945*'Flight Input'!$AQ945,0)</f>
        <v>0</v>
      </c>
      <c r="N945">
        <f>IF('Flight Input'!$AZ945,N944+M945*'Flight Input'!$AQ945,0)</f>
        <v>0</v>
      </c>
      <c r="O945">
        <f>IF('Flight Input'!$AZ945,N945*'Analysis raw'!$B$4+'Analysis raw'!$B$5,0)</f>
        <v>0</v>
      </c>
      <c r="P945">
        <f>O945-'Flight Input'!$AE945</f>
        <v>0</v>
      </c>
      <c r="R945">
        <f>IF('Flight Input'!$AZ945,R944+J945*'Flight Input'!$AQ945,0)</f>
        <v>0</v>
      </c>
      <c r="S945">
        <f>IF('Flight Input'!$AZ945,S944+R945*'Flight Input'!$AQ945,0)</f>
        <v>0</v>
      </c>
      <c r="T945">
        <f>IF('Flight Input'!$AZ945,S945*'Analysis raw'!$B$13+'Analysis raw'!$B$14,0)</f>
        <v>0</v>
      </c>
      <c r="U945">
        <f>T945-'Flight Input'!$AE945</f>
        <v>0</v>
      </c>
      <c r="W945">
        <f>IF('Flight Input'!$AZ945,W944+K945*'Flight Input'!$AQ945,0)</f>
        <v>0</v>
      </c>
      <c r="X945">
        <f>IF('Flight Input'!$AZ945,X944+W945*'Flight Input'!$AQ945,0)</f>
        <v>0</v>
      </c>
      <c r="Y945">
        <f>IF('Flight Input'!$AZ945,X945*'Analysis raw'!$B$19+'Analysis raw'!$B$20,0)</f>
        <v>0</v>
      </c>
      <c r="Z945">
        <f>Y945-'Flight Input'!$AE945</f>
        <v>0</v>
      </c>
      <c r="AB945">
        <f>IF('Flight Input'!$AZ945,INTEGRAL2(E945,$B945,AB944,'Analysis raw'!$B$24),0)</f>
        <v>0</v>
      </c>
      <c r="AC945">
        <f>IF('Flight Input'!$AZ945,INTEGRAL2(AB945,$B945,AC944,'Analysis raw'!$B$25),0)</f>
        <v>0</v>
      </c>
      <c r="AD945">
        <f>IF('Flight Input'!$AZ945,AC945*'Analysis raw'!$B$26+'Analysis raw'!$B$27,0)</f>
        <v>0</v>
      </c>
      <c r="AE945">
        <f>AD945-'Flight Input'!$AE945</f>
        <v>0</v>
      </c>
    </row>
    <row r="946" spans="1:31" x14ac:dyDescent="0.3">
      <c r="A946">
        <v>944</v>
      </c>
      <c r="B946">
        <f>'Flight Input'!T946</f>
        <v>22.137717999983579</v>
      </c>
      <c r="C946">
        <f>'Flight Input'!X946</f>
        <v>9.8646547582000021</v>
      </c>
      <c r="E946">
        <f>C946-'Analysis raw'!$B$2</f>
        <v>1.5863139265706039E-2</v>
      </c>
      <c r="F946">
        <f>IF('Flight Input'!$AS946,F945+E946*'Flight Input'!$AQ946,0)</f>
        <v>0</v>
      </c>
      <c r="G946">
        <f>IF('Flight Input'!$AZ946,G945+F946*'Flight Input'!$AQ946,0)</f>
        <v>0</v>
      </c>
      <c r="I946">
        <f>C946-'Analysis raw'!$B$3</f>
        <v>6.5176777206250591E-3</v>
      </c>
      <c r="J946">
        <f>MEDIAN2(E946,'Analysis raw'!$B$12,2)</f>
        <v>1.5863139265706039E-2</v>
      </c>
      <c r="K946">
        <f>AVERAGE2(E946,'Analysis raw'!$B$18,2)</f>
        <v>1.5863139265706039E-2</v>
      </c>
      <c r="M946">
        <f>IF('Flight Input'!$AZ946,M945+E946*'Flight Input'!$AQ946,0)</f>
        <v>0</v>
      </c>
      <c r="N946">
        <f>IF('Flight Input'!$AZ946,N945+M946*'Flight Input'!$AQ946,0)</f>
        <v>0</v>
      </c>
      <c r="O946">
        <f>IF('Flight Input'!$AZ946,N946*'Analysis raw'!$B$4+'Analysis raw'!$B$5,0)</f>
        <v>0</v>
      </c>
      <c r="P946">
        <f>O946-'Flight Input'!$AE946</f>
        <v>0</v>
      </c>
      <c r="R946">
        <f>IF('Flight Input'!$AZ946,R945+J946*'Flight Input'!$AQ946,0)</f>
        <v>0</v>
      </c>
      <c r="S946">
        <f>IF('Flight Input'!$AZ946,S945+R946*'Flight Input'!$AQ946,0)</f>
        <v>0</v>
      </c>
      <c r="T946">
        <f>IF('Flight Input'!$AZ946,S946*'Analysis raw'!$B$13+'Analysis raw'!$B$14,0)</f>
        <v>0</v>
      </c>
      <c r="U946">
        <f>T946-'Flight Input'!$AE946</f>
        <v>0</v>
      </c>
      <c r="W946">
        <f>IF('Flight Input'!$AZ946,W945+K946*'Flight Input'!$AQ946,0)</f>
        <v>0</v>
      </c>
      <c r="X946">
        <f>IF('Flight Input'!$AZ946,X945+W946*'Flight Input'!$AQ946,0)</f>
        <v>0</v>
      </c>
      <c r="Y946">
        <f>IF('Flight Input'!$AZ946,X946*'Analysis raw'!$B$19+'Analysis raw'!$B$20,0)</f>
        <v>0</v>
      </c>
      <c r="Z946">
        <f>Y946-'Flight Input'!$AE946</f>
        <v>0</v>
      </c>
      <c r="AB946">
        <f>IF('Flight Input'!$AZ946,INTEGRAL2(E946,$B946,AB945,'Analysis raw'!$B$24),0)</f>
        <v>0</v>
      </c>
      <c r="AC946">
        <f>IF('Flight Input'!$AZ946,INTEGRAL2(AB946,$B946,AC945,'Analysis raw'!$B$25),0)</f>
        <v>0</v>
      </c>
      <c r="AD946">
        <f>IF('Flight Input'!$AZ946,AC946*'Analysis raw'!$B$26+'Analysis raw'!$B$27,0)</f>
        <v>0</v>
      </c>
      <c r="AE946">
        <f>AD946-'Flight Input'!$AE946</f>
        <v>0</v>
      </c>
    </row>
    <row r="947" spans="1:31" x14ac:dyDescent="0.3">
      <c r="A947">
        <v>945</v>
      </c>
      <c r="B947">
        <f>'Flight Input'!T947</f>
        <v>22.207644999958575</v>
      </c>
      <c r="C947">
        <f>'Flight Input'!X947</f>
        <v>9.8457778232000006</v>
      </c>
      <c r="E947">
        <f>C947-'Analysis raw'!$B$2</f>
        <v>-3.0137957342954991E-3</v>
      </c>
      <c r="F947">
        <f>IF('Flight Input'!$AS947,F946+E947*'Flight Input'!$AQ947,0)</f>
        <v>0</v>
      </c>
      <c r="G947">
        <f>IF('Flight Input'!$AZ947,G946+F947*'Flight Input'!$AQ947,0)</f>
        <v>0</v>
      </c>
      <c r="I947">
        <f>C947-'Analysis raw'!$B$3</f>
        <v>-1.2359257279376479E-2</v>
      </c>
      <c r="J947">
        <f>MEDIAN2(E947,'Analysis raw'!$B$12,2)</f>
        <v>-3.0137957342954991E-3</v>
      </c>
      <c r="K947">
        <f>AVERAGE2(E947,'Analysis raw'!$B$18,2)</f>
        <v>-3.0137957342954991E-3</v>
      </c>
      <c r="M947">
        <f>IF('Flight Input'!$AZ947,M946+E947*'Flight Input'!$AQ947,0)</f>
        <v>0</v>
      </c>
      <c r="N947">
        <f>IF('Flight Input'!$AZ947,N946+M947*'Flight Input'!$AQ947,0)</f>
        <v>0</v>
      </c>
      <c r="O947">
        <f>IF('Flight Input'!$AZ947,N947*'Analysis raw'!$B$4+'Analysis raw'!$B$5,0)</f>
        <v>0</v>
      </c>
      <c r="P947">
        <f>O947-'Flight Input'!$AE947</f>
        <v>0</v>
      </c>
      <c r="R947">
        <f>IF('Flight Input'!$AZ947,R946+J947*'Flight Input'!$AQ947,0)</f>
        <v>0</v>
      </c>
      <c r="S947">
        <f>IF('Flight Input'!$AZ947,S946+R947*'Flight Input'!$AQ947,0)</f>
        <v>0</v>
      </c>
      <c r="T947">
        <f>IF('Flight Input'!$AZ947,S947*'Analysis raw'!$B$13+'Analysis raw'!$B$14,0)</f>
        <v>0</v>
      </c>
      <c r="U947">
        <f>T947-'Flight Input'!$AE947</f>
        <v>0</v>
      </c>
      <c r="W947">
        <f>IF('Flight Input'!$AZ947,W946+K947*'Flight Input'!$AQ947,0)</f>
        <v>0</v>
      </c>
      <c r="X947">
        <f>IF('Flight Input'!$AZ947,X946+W947*'Flight Input'!$AQ947,0)</f>
        <v>0</v>
      </c>
      <c r="Y947">
        <f>IF('Flight Input'!$AZ947,X947*'Analysis raw'!$B$19+'Analysis raw'!$B$20,0)</f>
        <v>0</v>
      </c>
      <c r="Z947">
        <f>Y947-'Flight Input'!$AE947</f>
        <v>0</v>
      </c>
      <c r="AB947">
        <f>IF('Flight Input'!$AZ947,INTEGRAL2(E947,$B947,AB946,'Analysis raw'!$B$24),0)</f>
        <v>0</v>
      </c>
      <c r="AC947">
        <f>IF('Flight Input'!$AZ947,INTEGRAL2(AB947,$B947,AC946,'Analysis raw'!$B$25),0)</f>
        <v>0</v>
      </c>
      <c r="AD947">
        <f>IF('Flight Input'!$AZ947,AC947*'Analysis raw'!$B$26+'Analysis raw'!$B$27,0)</f>
        <v>0</v>
      </c>
      <c r="AE947">
        <f>AD947-'Flight Input'!$AE947</f>
        <v>0</v>
      </c>
    </row>
    <row r="948" spans="1:31" x14ac:dyDescent="0.3">
      <c r="A948">
        <v>946</v>
      </c>
      <c r="B948">
        <f>'Flight Input'!T948</f>
        <v>22.228203000035137</v>
      </c>
      <c r="C948">
        <f>'Flight Input'!X948</f>
        <v>9.8460818154000016</v>
      </c>
      <c r="E948">
        <f>C948-'Analysis raw'!$B$2</f>
        <v>-2.7098035342945082E-3</v>
      </c>
      <c r="F948">
        <f>IF('Flight Input'!$AS948,F947+E948*'Flight Input'!$AQ948,0)</f>
        <v>0</v>
      </c>
      <c r="G948">
        <f>IF('Flight Input'!$AZ948,G947+F948*'Flight Input'!$AQ948,0)</f>
        <v>0</v>
      </c>
      <c r="I948">
        <f>C948-'Analysis raw'!$B$3</f>
        <v>-1.2055265079375488E-2</v>
      </c>
      <c r="J948">
        <f>MEDIAN2(E948,'Analysis raw'!$B$12,2)</f>
        <v>-2.7098035342945082E-3</v>
      </c>
      <c r="K948">
        <f>AVERAGE2(E948,'Analysis raw'!$B$18,2)</f>
        <v>-2.7098035342945082E-3</v>
      </c>
      <c r="M948">
        <f>IF('Flight Input'!$AZ948,M947+E948*'Flight Input'!$AQ948,0)</f>
        <v>0</v>
      </c>
      <c r="N948">
        <f>IF('Flight Input'!$AZ948,N947+M948*'Flight Input'!$AQ948,0)</f>
        <v>0</v>
      </c>
      <c r="O948">
        <f>IF('Flight Input'!$AZ948,N948*'Analysis raw'!$B$4+'Analysis raw'!$B$5,0)</f>
        <v>0</v>
      </c>
      <c r="P948">
        <f>O948-'Flight Input'!$AE948</f>
        <v>0</v>
      </c>
      <c r="R948">
        <f>IF('Flight Input'!$AZ948,R947+J948*'Flight Input'!$AQ948,0)</f>
        <v>0</v>
      </c>
      <c r="S948">
        <f>IF('Flight Input'!$AZ948,S947+R948*'Flight Input'!$AQ948,0)</f>
        <v>0</v>
      </c>
      <c r="T948">
        <f>IF('Flight Input'!$AZ948,S948*'Analysis raw'!$B$13+'Analysis raw'!$B$14,0)</f>
        <v>0</v>
      </c>
      <c r="U948">
        <f>T948-'Flight Input'!$AE948</f>
        <v>0</v>
      </c>
      <c r="W948">
        <f>IF('Flight Input'!$AZ948,W947+K948*'Flight Input'!$AQ948,0)</f>
        <v>0</v>
      </c>
      <c r="X948">
        <f>IF('Flight Input'!$AZ948,X947+W948*'Flight Input'!$AQ948,0)</f>
        <v>0</v>
      </c>
      <c r="Y948">
        <f>IF('Flight Input'!$AZ948,X948*'Analysis raw'!$B$19+'Analysis raw'!$B$20,0)</f>
        <v>0</v>
      </c>
      <c r="Z948">
        <f>Y948-'Flight Input'!$AE948</f>
        <v>0</v>
      </c>
      <c r="AB948">
        <f>IF('Flight Input'!$AZ948,INTEGRAL2(E948,$B948,AB947,'Analysis raw'!$B$24),0)</f>
        <v>0</v>
      </c>
      <c r="AC948">
        <f>IF('Flight Input'!$AZ948,INTEGRAL2(AB948,$B948,AC947,'Analysis raw'!$B$25),0)</f>
        <v>0</v>
      </c>
      <c r="AD948">
        <f>IF('Flight Input'!$AZ948,AC948*'Analysis raw'!$B$26+'Analysis raw'!$B$27,0)</f>
        <v>0</v>
      </c>
      <c r="AE948">
        <f>AD948-'Flight Input'!$AE948</f>
        <v>0</v>
      </c>
    </row>
    <row r="949" spans="1:31" x14ac:dyDescent="0.3">
      <c r="A949">
        <v>947</v>
      </c>
      <c r="B949">
        <f>'Flight Input'!T949</f>
        <v>22.565714000025764</v>
      </c>
      <c r="C949">
        <f>'Flight Input'!X949</f>
        <v>9.8470918540000003</v>
      </c>
      <c r="E949">
        <f>C949-'Analysis raw'!$B$2</f>
        <v>-1.6997649342957999E-3</v>
      </c>
      <c r="F949">
        <f>IF('Flight Input'!$AS949,F948+E949*'Flight Input'!$AQ949,0)</f>
        <v>0</v>
      </c>
      <c r="G949">
        <f>IF('Flight Input'!$AZ949,G948+F949*'Flight Input'!$AQ949,0)</f>
        <v>0</v>
      </c>
      <c r="I949">
        <f>C949-'Analysis raw'!$B$3</f>
        <v>-1.104522647937678E-2</v>
      </c>
      <c r="J949">
        <f>MEDIAN2(E949,'Analysis raw'!$B$12,2)</f>
        <v>-1.6997649342957999E-3</v>
      </c>
      <c r="K949">
        <f>AVERAGE2(E949,'Analysis raw'!$B$18,2)</f>
        <v>-1.6997649342957999E-3</v>
      </c>
      <c r="M949">
        <f>IF('Flight Input'!$AZ949,M948+E949*'Flight Input'!$AQ949,0)</f>
        <v>0</v>
      </c>
      <c r="N949">
        <f>IF('Flight Input'!$AZ949,N948+M949*'Flight Input'!$AQ949,0)</f>
        <v>0</v>
      </c>
      <c r="O949">
        <f>IF('Flight Input'!$AZ949,N949*'Analysis raw'!$B$4+'Analysis raw'!$B$5,0)</f>
        <v>0</v>
      </c>
      <c r="P949">
        <f>O949-'Flight Input'!$AE949</f>
        <v>0</v>
      </c>
      <c r="R949">
        <f>IF('Flight Input'!$AZ949,R948+J949*'Flight Input'!$AQ949,0)</f>
        <v>0</v>
      </c>
      <c r="S949">
        <f>IF('Flight Input'!$AZ949,S948+R949*'Flight Input'!$AQ949,0)</f>
        <v>0</v>
      </c>
      <c r="T949">
        <f>IF('Flight Input'!$AZ949,S949*'Analysis raw'!$B$13+'Analysis raw'!$B$14,0)</f>
        <v>0</v>
      </c>
      <c r="U949">
        <f>T949-'Flight Input'!$AE949</f>
        <v>0</v>
      </c>
      <c r="W949">
        <f>IF('Flight Input'!$AZ949,W948+K949*'Flight Input'!$AQ949,0)</f>
        <v>0</v>
      </c>
      <c r="X949">
        <f>IF('Flight Input'!$AZ949,X948+W949*'Flight Input'!$AQ949,0)</f>
        <v>0</v>
      </c>
      <c r="Y949">
        <f>IF('Flight Input'!$AZ949,X949*'Analysis raw'!$B$19+'Analysis raw'!$B$20,0)</f>
        <v>0</v>
      </c>
      <c r="Z949">
        <f>Y949-'Flight Input'!$AE949</f>
        <v>0</v>
      </c>
      <c r="AB949">
        <f>IF('Flight Input'!$AZ949,INTEGRAL2(E949,$B949,AB948,'Analysis raw'!$B$24),0)</f>
        <v>0</v>
      </c>
      <c r="AC949">
        <f>IF('Flight Input'!$AZ949,INTEGRAL2(AB949,$B949,AC948,'Analysis raw'!$B$25),0)</f>
        <v>0</v>
      </c>
      <c r="AD949">
        <f>IF('Flight Input'!$AZ949,AC949*'Analysis raw'!$B$26+'Analysis raw'!$B$27,0)</f>
        <v>0</v>
      </c>
      <c r="AE949">
        <f>AD949-'Flight Input'!$AE949</f>
        <v>0</v>
      </c>
    </row>
    <row r="950" spans="1:31" x14ac:dyDescent="0.3">
      <c r="A950">
        <v>948</v>
      </c>
      <c r="B950">
        <f>'Flight Input'!T950</f>
        <v>22.620762999984436</v>
      </c>
      <c r="C950">
        <f>'Flight Input'!X950</f>
        <v>9.8432968546000019</v>
      </c>
      <c r="E950">
        <f>C950-'Analysis raw'!$B$2</f>
        <v>-5.4947643342941888E-3</v>
      </c>
      <c r="F950">
        <f>IF('Flight Input'!$AS950,F949+E950*'Flight Input'!$AQ950,0)</f>
        <v>0</v>
      </c>
      <c r="G950">
        <f>IF('Flight Input'!$AZ950,G949+F950*'Flight Input'!$AQ950,0)</f>
        <v>0</v>
      </c>
      <c r="I950">
        <f>C950-'Analysis raw'!$B$3</f>
        <v>-1.4840225879375168E-2</v>
      </c>
      <c r="J950">
        <f>MEDIAN2(E950,'Analysis raw'!$B$12,2)</f>
        <v>-5.4947643342941888E-3</v>
      </c>
      <c r="K950">
        <f>AVERAGE2(E950,'Analysis raw'!$B$18,2)</f>
        <v>-5.4947643342941888E-3</v>
      </c>
      <c r="M950">
        <f>IF('Flight Input'!$AZ950,M949+E950*'Flight Input'!$AQ950,0)</f>
        <v>0</v>
      </c>
      <c r="N950">
        <f>IF('Flight Input'!$AZ950,N949+M950*'Flight Input'!$AQ950,0)</f>
        <v>0</v>
      </c>
      <c r="O950">
        <f>IF('Flight Input'!$AZ950,N950*'Analysis raw'!$B$4+'Analysis raw'!$B$5,0)</f>
        <v>0</v>
      </c>
      <c r="P950">
        <f>O950-'Flight Input'!$AE950</f>
        <v>0</v>
      </c>
      <c r="R950">
        <f>IF('Flight Input'!$AZ950,R949+J950*'Flight Input'!$AQ950,0)</f>
        <v>0</v>
      </c>
      <c r="S950">
        <f>IF('Flight Input'!$AZ950,S949+R950*'Flight Input'!$AQ950,0)</f>
        <v>0</v>
      </c>
      <c r="T950">
        <f>IF('Flight Input'!$AZ950,S950*'Analysis raw'!$B$13+'Analysis raw'!$B$14,0)</f>
        <v>0</v>
      </c>
      <c r="U950">
        <f>T950-'Flight Input'!$AE950</f>
        <v>0</v>
      </c>
      <c r="W950">
        <f>IF('Flight Input'!$AZ950,W949+K950*'Flight Input'!$AQ950,0)</f>
        <v>0</v>
      </c>
      <c r="X950">
        <f>IF('Flight Input'!$AZ950,X949+W950*'Flight Input'!$AQ950,0)</f>
        <v>0</v>
      </c>
      <c r="Y950">
        <f>IF('Flight Input'!$AZ950,X950*'Analysis raw'!$B$19+'Analysis raw'!$B$20,0)</f>
        <v>0</v>
      </c>
      <c r="Z950">
        <f>Y950-'Flight Input'!$AE950</f>
        <v>0</v>
      </c>
      <c r="AB950">
        <f>IF('Flight Input'!$AZ950,INTEGRAL2(E950,$B950,AB949,'Analysis raw'!$B$24),0)</f>
        <v>0</v>
      </c>
      <c r="AC950">
        <f>IF('Flight Input'!$AZ950,INTEGRAL2(AB950,$B950,AC949,'Analysis raw'!$B$25),0)</f>
        <v>0</v>
      </c>
      <c r="AD950">
        <f>IF('Flight Input'!$AZ950,AC950*'Analysis raw'!$B$26+'Analysis raw'!$B$27,0)</f>
        <v>0</v>
      </c>
      <c r="AE950">
        <f>AD950-'Flight Input'!$AE950</f>
        <v>0</v>
      </c>
    </row>
    <row r="951" spans="1:31" x14ac:dyDescent="0.3">
      <c r="A951">
        <v>949</v>
      </c>
      <c r="B951">
        <f>'Flight Input'!T951</f>
        <v>22.64454799995292</v>
      </c>
      <c r="C951">
        <f>'Flight Input'!X951</f>
        <v>9.8446599163999995</v>
      </c>
      <c r="E951">
        <f>C951-'Analysis raw'!$B$2</f>
        <v>-4.1317025342966218E-3</v>
      </c>
      <c r="F951">
        <f>IF('Flight Input'!$AS951,F950+E951*'Flight Input'!$AQ951,0)</f>
        <v>0</v>
      </c>
      <c r="G951">
        <f>IF('Flight Input'!$AZ951,G950+F951*'Flight Input'!$AQ951,0)</f>
        <v>0</v>
      </c>
      <c r="I951">
        <f>C951-'Analysis raw'!$B$3</f>
        <v>-1.3477164079377602E-2</v>
      </c>
      <c r="J951">
        <f>MEDIAN2(E951,'Analysis raw'!$B$12,2)</f>
        <v>-4.1317025342966218E-3</v>
      </c>
      <c r="K951">
        <f>AVERAGE2(E951,'Analysis raw'!$B$18,2)</f>
        <v>-4.1317025342966218E-3</v>
      </c>
      <c r="M951">
        <f>IF('Flight Input'!$AZ951,M950+E951*'Flight Input'!$AQ951,0)</f>
        <v>0</v>
      </c>
      <c r="N951">
        <f>IF('Flight Input'!$AZ951,N950+M951*'Flight Input'!$AQ951,0)</f>
        <v>0</v>
      </c>
      <c r="O951">
        <f>IF('Flight Input'!$AZ951,N951*'Analysis raw'!$B$4+'Analysis raw'!$B$5,0)</f>
        <v>0</v>
      </c>
      <c r="P951">
        <f>O951-'Flight Input'!$AE951</f>
        <v>0</v>
      </c>
      <c r="R951">
        <f>IF('Flight Input'!$AZ951,R950+J951*'Flight Input'!$AQ951,0)</f>
        <v>0</v>
      </c>
      <c r="S951">
        <f>IF('Flight Input'!$AZ951,S950+R951*'Flight Input'!$AQ951,0)</f>
        <v>0</v>
      </c>
      <c r="T951">
        <f>IF('Flight Input'!$AZ951,S951*'Analysis raw'!$B$13+'Analysis raw'!$B$14,0)</f>
        <v>0</v>
      </c>
      <c r="U951">
        <f>T951-'Flight Input'!$AE951</f>
        <v>0</v>
      </c>
      <c r="W951">
        <f>IF('Flight Input'!$AZ951,W950+K951*'Flight Input'!$AQ951,0)</f>
        <v>0</v>
      </c>
      <c r="X951">
        <f>IF('Flight Input'!$AZ951,X950+W951*'Flight Input'!$AQ951,0)</f>
        <v>0</v>
      </c>
      <c r="Y951">
        <f>IF('Flight Input'!$AZ951,X951*'Analysis raw'!$B$19+'Analysis raw'!$B$20,0)</f>
        <v>0</v>
      </c>
      <c r="Z951">
        <f>Y951-'Flight Input'!$AE951</f>
        <v>0</v>
      </c>
      <c r="AB951">
        <f>IF('Flight Input'!$AZ951,INTEGRAL2(E951,$B951,AB950,'Analysis raw'!$B$24),0)</f>
        <v>0</v>
      </c>
      <c r="AC951">
        <f>IF('Flight Input'!$AZ951,INTEGRAL2(AB951,$B951,AC950,'Analysis raw'!$B$25),0)</f>
        <v>0</v>
      </c>
      <c r="AD951">
        <f>IF('Flight Input'!$AZ951,AC951*'Analysis raw'!$B$26+'Analysis raw'!$B$27,0)</f>
        <v>0</v>
      </c>
      <c r="AE951">
        <f>AD951-'Flight Input'!$AE951</f>
        <v>0</v>
      </c>
    </row>
    <row r="952" spans="1:31" x14ac:dyDescent="0.3">
      <c r="A952">
        <v>950</v>
      </c>
      <c r="B952">
        <f>'Flight Input'!T952</f>
        <v>22.762974999961443</v>
      </c>
      <c r="C952">
        <f>'Flight Input'!X952</f>
        <v>9.8466897998000018</v>
      </c>
      <c r="E952">
        <f>C952-'Analysis raw'!$B$2</f>
        <v>-2.1018191342943027E-3</v>
      </c>
      <c r="F952">
        <f>IF('Flight Input'!$AS952,F951+E952*'Flight Input'!$AQ952,0)</f>
        <v>0</v>
      </c>
      <c r="G952">
        <f>IF('Flight Input'!$AZ952,G951+F952*'Flight Input'!$AQ952,0)</f>
        <v>0</v>
      </c>
      <c r="I952">
        <f>C952-'Analysis raw'!$B$3</f>
        <v>-1.1447280679375282E-2</v>
      </c>
      <c r="J952">
        <f>MEDIAN2(E952,'Analysis raw'!$B$12,2)</f>
        <v>-2.1018191342943027E-3</v>
      </c>
      <c r="K952">
        <f>AVERAGE2(E952,'Analysis raw'!$B$18,2)</f>
        <v>-2.1018191342943027E-3</v>
      </c>
      <c r="M952">
        <f>IF('Flight Input'!$AZ952,M951+E952*'Flight Input'!$AQ952,0)</f>
        <v>0</v>
      </c>
      <c r="N952">
        <f>IF('Flight Input'!$AZ952,N951+M952*'Flight Input'!$AQ952,0)</f>
        <v>0</v>
      </c>
      <c r="O952">
        <f>IF('Flight Input'!$AZ952,N952*'Analysis raw'!$B$4+'Analysis raw'!$B$5,0)</f>
        <v>0</v>
      </c>
      <c r="P952">
        <f>O952-'Flight Input'!$AE952</f>
        <v>0</v>
      </c>
      <c r="R952">
        <f>IF('Flight Input'!$AZ952,R951+J952*'Flight Input'!$AQ952,0)</f>
        <v>0</v>
      </c>
      <c r="S952">
        <f>IF('Flight Input'!$AZ952,S951+R952*'Flight Input'!$AQ952,0)</f>
        <v>0</v>
      </c>
      <c r="T952">
        <f>IF('Flight Input'!$AZ952,S952*'Analysis raw'!$B$13+'Analysis raw'!$B$14,0)</f>
        <v>0</v>
      </c>
      <c r="U952">
        <f>T952-'Flight Input'!$AE952</f>
        <v>0</v>
      </c>
      <c r="W952">
        <f>IF('Flight Input'!$AZ952,W951+K952*'Flight Input'!$AQ952,0)</f>
        <v>0</v>
      </c>
      <c r="X952">
        <f>IF('Flight Input'!$AZ952,X951+W952*'Flight Input'!$AQ952,0)</f>
        <v>0</v>
      </c>
      <c r="Y952">
        <f>IF('Flight Input'!$AZ952,X952*'Analysis raw'!$B$19+'Analysis raw'!$B$20,0)</f>
        <v>0</v>
      </c>
      <c r="Z952">
        <f>Y952-'Flight Input'!$AE952</f>
        <v>0</v>
      </c>
      <c r="AB952">
        <f>IF('Flight Input'!$AZ952,INTEGRAL2(E952,$B952,AB951,'Analysis raw'!$B$24),0)</f>
        <v>0</v>
      </c>
      <c r="AC952">
        <f>IF('Flight Input'!$AZ952,INTEGRAL2(AB952,$B952,AC951,'Analysis raw'!$B$25),0)</f>
        <v>0</v>
      </c>
      <c r="AD952">
        <f>IF('Flight Input'!$AZ952,AC952*'Analysis raw'!$B$26+'Analysis raw'!$B$27,0)</f>
        <v>0</v>
      </c>
      <c r="AE952">
        <f>AD952-'Flight Input'!$AE952</f>
        <v>0</v>
      </c>
    </row>
    <row r="953" spans="1:31" x14ac:dyDescent="0.3">
      <c r="A953">
        <v>951</v>
      </c>
      <c r="B953">
        <f>'Flight Input'!T953</f>
        <v>22.805012000026181</v>
      </c>
      <c r="C953">
        <f>'Flight Input'!X953</f>
        <v>9.8468761176000008</v>
      </c>
      <c r="E953">
        <f>C953-'Analysis raw'!$B$2</f>
        <v>-1.9155013342952998E-3</v>
      </c>
      <c r="F953">
        <f>IF('Flight Input'!$AS953,F952+E953*'Flight Input'!$AQ953,0)</f>
        <v>0</v>
      </c>
      <c r="G953">
        <f>IF('Flight Input'!$AZ953,G952+F953*'Flight Input'!$AQ953,0)</f>
        <v>0</v>
      </c>
      <c r="I953">
        <f>C953-'Analysis raw'!$B$3</f>
        <v>-1.1260962879376279E-2</v>
      </c>
      <c r="J953">
        <f>MEDIAN2(E953,'Analysis raw'!$B$12,2)</f>
        <v>-1.9155013342952998E-3</v>
      </c>
      <c r="K953">
        <f>AVERAGE2(E953,'Analysis raw'!$B$18,2)</f>
        <v>-1.9155013342952998E-3</v>
      </c>
      <c r="M953">
        <f>IF('Flight Input'!$AZ953,M952+E953*'Flight Input'!$AQ953,0)</f>
        <v>0</v>
      </c>
      <c r="N953">
        <f>IF('Flight Input'!$AZ953,N952+M953*'Flight Input'!$AQ953,0)</f>
        <v>0</v>
      </c>
      <c r="O953">
        <f>IF('Flight Input'!$AZ953,N953*'Analysis raw'!$B$4+'Analysis raw'!$B$5,0)</f>
        <v>0</v>
      </c>
      <c r="P953">
        <f>O953-'Flight Input'!$AE953</f>
        <v>0</v>
      </c>
      <c r="R953">
        <f>IF('Flight Input'!$AZ953,R952+J953*'Flight Input'!$AQ953,0)</f>
        <v>0</v>
      </c>
      <c r="S953">
        <f>IF('Flight Input'!$AZ953,S952+R953*'Flight Input'!$AQ953,0)</f>
        <v>0</v>
      </c>
      <c r="T953">
        <f>IF('Flight Input'!$AZ953,S953*'Analysis raw'!$B$13+'Analysis raw'!$B$14,0)</f>
        <v>0</v>
      </c>
      <c r="U953">
        <f>T953-'Flight Input'!$AE953</f>
        <v>0</v>
      </c>
      <c r="W953">
        <f>IF('Flight Input'!$AZ953,W952+K953*'Flight Input'!$AQ953,0)</f>
        <v>0</v>
      </c>
      <c r="X953">
        <f>IF('Flight Input'!$AZ953,X952+W953*'Flight Input'!$AQ953,0)</f>
        <v>0</v>
      </c>
      <c r="Y953">
        <f>IF('Flight Input'!$AZ953,X953*'Analysis raw'!$B$19+'Analysis raw'!$B$20,0)</f>
        <v>0</v>
      </c>
      <c r="Z953">
        <f>Y953-'Flight Input'!$AE953</f>
        <v>0</v>
      </c>
      <c r="AB953">
        <f>IF('Flight Input'!$AZ953,INTEGRAL2(E953,$B953,AB952,'Analysis raw'!$B$24),0)</f>
        <v>0</v>
      </c>
      <c r="AC953">
        <f>IF('Flight Input'!$AZ953,INTEGRAL2(AB953,$B953,AC952,'Analysis raw'!$B$25),0)</f>
        <v>0</v>
      </c>
      <c r="AD953">
        <f>IF('Flight Input'!$AZ953,AC953*'Analysis raw'!$B$26+'Analysis raw'!$B$27,0)</f>
        <v>0</v>
      </c>
      <c r="AE953">
        <f>AD953-'Flight Input'!$AE953</f>
        <v>0</v>
      </c>
    </row>
    <row r="954" spans="1:31" x14ac:dyDescent="0.3">
      <c r="A954">
        <v>952</v>
      </c>
      <c r="B954">
        <f>'Flight Input'!T954</f>
        <v>22.833064000005834</v>
      </c>
      <c r="C954">
        <f>'Flight Input'!X954</f>
        <v>9.8469153423999991</v>
      </c>
      <c r="E954">
        <f>C954-'Analysis raw'!$B$2</f>
        <v>-1.8762765342970056E-3</v>
      </c>
      <c r="F954">
        <f>IF('Flight Input'!$AS954,F953+E954*'Flight Input'!$AQ954,0)</f>
        <v>0</v>
      </c>
      <c r="G954">
        <f>IF('Flight Input'!$AZ954,G953+F954*'Flight Input'!$AQ954,0)</f>
        <v>0</v>
      </c>
      <c r="I954">
        <f>C954-'Analysis raw'!$B$3</f>
        <v>-1.1221738079377985E-2</v>
      </c>
      <c r="J954">
        <f>MEDIAN2(E954,'Analysis raw'!$B$12,2)</f>
        <v>-1.8762765342970056E-3</v>
      </c>
      <c r="K954">
        <f>AVERAGE2(E954,'Analysis raw'!$B$18,2)</f>
        <v>-1.8762765342970056E-3</v>
      </c>
      <c r="M954">
        <f>IF('Flight Input'!$AZ954,M953+E954*'Flight Input'!$AQ954,0)</f>
        <v>0</v>
      </c>
      <c r="N954">
        <f>IF('Flight Input'!$AZ954,N953+M954*'Flight Input'!$AQ954,0)</f>
        <v>0</v>
      </c>
      <c r="O954">
        <f>IF('Flight Input'!$AZ954,N954*'Analysis raw'!$B$4+'Analysis raw'!$B$5,0)</f>
        <v>0</v>
      </c>
      <c r="P954">
        <f>O954-'Flight Input'!$AE954</f>
        <v>0</v>
      </c>
      <c r="R954">
        <f>IF('Flight Input'!$AZ954,R953+J954*'Flight Input'!$AQ954,0)</f>
        <v>0</v>
      </c>
      <c r="S954">
        <f>IF('Flight Input'!$AZ954,S953+R954*'Flight Input'!$AQ954,0)</f>
        <v>0</v>
      </c>
      <c r="T954">
        <f>IF('Flight Input'!$AZ954,S954*'Analysis raw'!$B$13+'Analysis raw'!$B$14,0)</f>
        <v>0</v>
      </c>
      <c r="U954">
        <f>T954-'Flight Input'!$AE954</f>
        <v>0</v>
      </c>
      <c r="W954">
        <f>IF('Flight Input'!$AZ954,W953+K954*'Flight Input'!$AQ954,0)</f>
        <v>0</v>
      </c>
      <c r="X954">
        <f>IF('Flight Input'!$AZ954,X953+W954*'Flight Input'!$AQ954,0)</f>
        <v>0</v>
      </c>
      <c r="Y954">
        <f>IF('Flight Input'!$AZ954,X954*'Analysis raw'!$B$19+'Analysis raw'!$B$20,0)</f>
        <v>0</v>
      </c>
      <c r="Z954">
        <f>Y954-'Flight Input'!$AE954</f>
        <v>0</v>
      </c>
      <c r="AB954">
        <f>IF('Flight Input'!$AZ954,INTEGRAL2(E954,$B954,AB953,'Analysis raw'!$B$24),0)</f>
        <v>0</v>
      </c>
      <c r="AC954">
        <f>IF('Flight Input'!$AZ954,INTEGRAL2(AB954,$B954,AC953,'Analysis raw'!$B$25),0)</f>
        <v>0</v>
      </c>
      <c r="AD954">
        <f>IF('Flight Input'!$AZ954,AC954*'Analysis raw'!$B$26+'Analysis raw'!$B$27,0)</f>
        <v>0</v>
      </c>
      <c r="AE954">
        <f>AD954-'Flight Input'!$AE954</f>
        <v>0</v>
      </c>
    </row>
    <row r="955" spans="1:31" x14ac:dyDescent="0.3">
      <c r="A955">
        <v>953</v>
      </c>
      <c r="B955">
        <f>'Flight Input'!T955</f>
        <v>22.879277999978513</v>
      </c>
      <c r="C955">
        <f>'Flight Input'!X955</f>
        <v>9.7687893470000002</v>
      </c>
      <c r="E955">
        <f>C955-'Analysis raw'!$B$2</f>
        <v>-8.0002271934295877E-2</v>
      </c>
      <c r="F955">
        <f>IF('Flight Input'!$AS955,F954+E955*'Flight Input'!$AQ955,0)</f>
        <v>0</v>
      </c>
      <c r="G955">
        <f>IF('Flight Input'!$AZ955,G954+F955*'Flight Input'!$AQ955,0)</f>
        <v>0</v>
      </c>
      <c r="I955">
        <f>C955-'Analysis raw'!$B$3</f>
        <v>-8.9347733479376856E-2</v>
      </c>
      <c r="J955">
        <f>MEDIAN2(E955,'Analysis raw'!$B$12,2)</f>
        <v>-8.0002271934295877E-2</v>
      </c>
      <c r="K955">
        <f>AVERAGE2(E955,'Analysis raw'!$B$18,2)</f>
        <v>-8.0002271934295877E-2</v>
      </c>
      <c r="M955">
        <f>IF('Flight Input'!$AZ955,M954+E955*'Flight Input'!$AQ955,0)</f>
        <v>0</v>
      </c>
      <c r="N955">
        <f>IF('Flight Input'!$AZ955,N954+M955*'Flight Input'!$AQ955,0)</f>
        <v>0</v>
      </c>
      <c r="O955">
        <f>IF('Flight Input'!$AZ955,N955*'Analysis raw'!$B$4+'Analysis raw'!$B$5,0)</f>
        <v>0</v>
      </c>
      <c r="P955">
        <f>O955-'Flight Input'!$AE955</f>
        <v>0</v>
      </c>
      <c r="R955">
        <f>IF('Flight Input'!$AZ955,R954+J955*'Flight Input'!$AQ955,0)</f>
        <v>0</v>
      </c>
      <c r="S955">
        <f>IF('Flight Input'!$AZ955,S954+R955*'Flight Input'!$AQ955,0)</f>
        <v>0</v>
      </c>
      <c r="T955">
        <f>IF('Flight Input'!$AZ955,S955*'Analysis raw'!$B$13+'Analysis raw'!$B$14,0)</f>
        <v>0</v>
      </c>
      <c r="U955">
        <f>T955-'Flight Input'!$AE955</f>
        <v>0</v>
      </c>
      <c r="W955">
        <f>IF('Flight Input'!$AZ955,W954+K955*'Flight Input'!$AQ955,0)</f>
        <v>0</v>
      </c>
      <c r="X955">
        <f>IF('Flight Input'!$AZ955,X954+W955*'Flight Input'!$AQ955,0)</f>
        <v>0</v>
      </c>
      <c r="Y955">
        <f>IF('Flight Input'!$AZ955,X955*'Analysis raw'!$B$19+'Analysis raw'!$B$20,0)</f>
        <v>0</v>
      </c>
      <c r="Z955">
        <f>Y955-'Flight Input'!$AE955</f>
        <v>0</v>
      </c>
      <c r="AB955">
        <f>IF('Flight Input'!$AZ955,INTEGRAL2(E955,$B955,AB954,'Analysis raw'!$B$24),0)</f>
        <v>0</v>
      </c>
      <c r="AC955">
        <f>IF('Flight Input'!$AZ955,INTEGRAL2(AB955,$B955,AC954,'Analysis raw'!$B$25),0)</f>
        <v>0</v>
      </c>
      <c r="AD955">
        <f>IF('Flight Input'!$AZ955,AC955*'Analysis raw'!$B$26+'Analysis raw'!$B$27,0)</f>
        <v>0</v>
      </c>
      <c r="AE955">
        <f>AD955-'Flight Input'!$AE955</f>
        <v>0</v>
      </c>
    </row>
    <row r="956" spans="1:31" x14ac:dyDescent="0.3">
      <c r="A956">
        <v>954</v>
      </c>
      <c r="B956">
        <f>'Flight Input'!T956</f>
        <v>22.909979999996722</v>
      </c>
      <c r="C956">
        <f>'Flight Input'!X956</f>
        <v>9.8308920116000014</v>
      </c>
      <c r="E956">
        <f>C956-'Analysis raw'!$B$2</f>
        <v>-1.7899607334294743E-2</v>
      </c>
      <c r="F956">
        <f>IF('Flight Input'!$AS956,F955+E956*'Flight Input'!$AQ956,0)</f>
        <v>0</v>
      </c>
      <c r="G956">
        <f>IF('Flight Input'!$AZ956,G955+F956*'Flight Input'!$AQ956,0)</f>
        <v>0</v>
      </c>
      <c r="I956">
        <f>C956-'Analysis raw'!$B$3</f>
        <v>-2.7245068879375722E-2</v>
      </c>
      <c r="J956">
        <f>MEDIAN2(E956,'Analysis raw'!$B$12,2)</f>
        <v>-1.7899607334294743E-2</v>
      </c>
      <c r="K956">
        <f>AVERAGE2(E956,'Analysis raw'!$B$18,2)</f>
        <v>-1.7899607334294743E-2</v>
      </c>
      <c r="M956">
        <f>IF('Flight Input'!$AZ956,M955+E956*'Flight Input'!$AQ956,0)</f>
        <v>0</v>
      </c>
      <c r="N956">
        <f>IF('Flight Input'!$AZ956,N955+M956*'Flight Input'!$AQ956,0)</f>
        <v>0</v>
      </c>
      <c r="O956">
        <f>IF('Flight Input'!$AZ956,N956*'Analysis raw'!$B$4+'Analysis raw'!$B$5,0)</f>
        <v>0</v>
      </c>
      <c r="P956">
        <f>O956-'Flight Input'!$AE956</f>
        <v>0</v>
      </c>
      <c r="R956">
        <f>IF('Flight Input'!$AZ956,R955+J956*'Flight Input'!$AQ956,0)</f>
        <v>0</v>
      </c>
      <c r="S956">
        <f>IF('Flight Input'!$AZ956,S955+R956*'Flight Input'!$AQ956,0)</f>
        <v>0</v>
      </c>
      <c r="T956">
        <f>IF('Flight Input'!$AZ956,S956*'Analysis raw'!$B$13+'Analysis raw'!$B$14,0)</f>
        <v>0</v>
      </c>
      <c r="U956">
        <f>T956-'Flight Input'!$AE956</f>
        <v>0</v>
      </c>
      <c r="W956">
        <f>IF('Flight Input'!$AZ956,W955+K956*'Flight Input'!$AQ956,0)</f>
        <v>0</v>
      </c>
      <c r="X956">
        <f>IF('Flight Input'!$AZ956,X955+W956*'Flight Input'!$AQ956,0)</f>
        <v>0</v>
      </c>
      <c r="Y956">
        <f>IF('Flight Input'!$AZ956,X956*'Analysis raw'!$B$19+'Analysis raw'!$B$20,0)</f>
        <v>0</v>
      </c>
      <c r="Z956">
        <f>Y956-'Flight Input'!$AE956</f>
        <v>0</v>
      </c>
      <c r="AB956">
        <f>IF('Flight Input'!$AZ956,INTEGRAL2(E956,$B956,AB955,'Analysis raw'!$B$24),0)</f>
        <v>0</v>
      </c>
      <c r="AC956">
        <f>IF('Flight Input'!$AZ956,INTEGRAL2(AB956,$B956,AC955,'Analysis raw'!$B$25),0)</f>
        <v>0</v>
      </c>
      <c r="AD956">
        <f>IF('Flight Input'!$AZ956,AC956*'Analysis raw'!$B$26+'Analysis raw'!$B$27,0)</f>
        <v>0</v>
      </c>
      <c r="AE956">
        <f>AD956-'Flight Input'!$AE956</f>
        <v>0</v>
      </c>
    </row>
    <row r="957" spans="1:31" x14ac:dyDescent="0.3">
      <c r="A957">
        <v>955</v>
      </c>
      <c r="B957">
        <f>'Flight Input'!T957</f>
        <v>22.927427000016905</v>
      </c>
      <c r="C957">
        <f>'Flight Input'!X957</f>
        <v>9.8279403454000001</v>
      </c>
      <c r="E957">
        <f>C957-'Analysis raw'!$B$2</f>
        <v>-2.0851273534296055E-2</v>
      </c>
      <c r="F957">
        <f>IF('Flight Input'!$AS957,F956+E957*'Flight Input'!$AQ957,0)</f>
        <v>0</v>
      </c>
      <c r="G957">
        <f>IF('Flight Input'!$AZ957,G956+F957*'Flight Input'!$AQ957,0)</f>
        <v>0</v>
      </c>
      <c r="I957">
        <f>C957-'Analysis raw'!$B$3</f>
        <v>-3.0196735079377035E-2</v>
      </c>
      <c r="J957">
        <f>MEDIAN2(E957,'Analysis raw'!$B$12,2)</f>
        <v>-2.0851273534296055E-2</v>
      </c>
      <c r="K957">
        <f>AVERAGE2(E957,'Analysis raw'!$B$18,2)</f>
        <v>-2.0851273534296055E-2</v>
      </c>
      <c r="M957">
        <f>IF('Flight Input'!$AZ957,M956+E957*'Flight Input'!$AQ957,0)</f>
        <v>0</v>
      </c>
      <c r="N957">
        <f>IF('Flight Input'!$AZ957,N956+M957*'Flight Input'!$AQ957,0)</f>
        <v>0</v>
      </c>
      <c r="O957">
        <f>IF('Flight Input'!$AZ957,N957*'Analysis raw'!$B$4+'Analysis raw'!$B$5,0)</f>
        <v>0</v>
      </c>
      <c r="P957">
        <f>O957-'Flight Input'!$AE957</f>
        <v>0</v>
      </c>
      <c r="R957">
        <f>IF('Flight Input'!$AZ957,R956+J957*'Flight Input'!$AQ957,0)</f>
        <v>0</v>
      </c>
      <c r="S957">
        <f>IF('Flight Input'!$AZ957,S956+R957*'Flight Input'!$AQ957,0)</f>
        <v>0</v>
      </c>
      <c r="T957">
        <f>IF('Flight Input'!$AZ957,S957*'Analysis raw'!$B$13+'Analysis raw'!$B$14,0)</f>
        <v>0</v>
      </c>
      <c r="U957">
        <f>T957-'Flight Input'!$AE957</f>
        <v>0</v>
      </c>
      <c r="W957">
        <f>IF('Flight Input'!$AZ957,W956+K957*'Flight Input'!$AQ957,0)</f>
        <v>0</v>
      </c>
      <c r="X957">
        <f>IF('Flight Input'!$AZ957,X956+W957*'Flight Input'!$AQ957,0)</f>
        <v>0</v>
      </c>
      <c r="Y957">
        <f>IF('Flight Input'!$AZ957,X957*'Analysis raw'!$B$19+'Analysis raw'!$B$20,0)</f>
        <v>0</v>
      </c>
      <c r="Z957">
        <f>Y957-'Flight Input'!$AE957</f>
        <v>0</v>
      </c>
      <c r="AB957">
        <f>IF('Flight Input'!$AZ957,INTEGRAL2(E957,$B957,AB956,'Analysis raw'!$B$24),0)</f>
        <v>0</v>
      </c>
      <c r="AC957">
        <f>IF('Flight Input'!$AZ957,INTEGRAL2(AB957,$B957,AC956,'Analysis raw'!$B$25),0)</f>
        <v>0</v>
      </c>
      <c r="AD957">
        <f>IF('Flight Input'!$AZ957,AC957*'Analysis raw'!$B$26+'Analysis raw'!$B$27,0)</f>
        <v>0</v>
      </c>
      <c r="AE957">
        <f>AD957-'Flight Input'!$AE957</f>
        <v>0</v>
      </c>
    </row>
    <row r="958" spans="1:31" x14ac:dyDescent="0.3">
      <c r="A958">
        <v>956</v>
      </c>
      <c r="B958">
        <f>'Flight Input'!T958</f>
        <v>22.946603000047617</v>
      </c>
      <c r="C958">
        <f>'Flight Input'!X958</f>
        <v>9.8455326682000006</v>
      </c>
      <c r="E958">
        <f>C958-'Analysis raw'!$B$2</f>
        <v>-3.258950734295496E-3</v>
      </c>
      <c r="F958">
        <f>IF('Flight Input'!$AS958,F957+E958*'Flight Input'!$AQ958,0)</f>
        <v>0</v>
      </c>
      <c r="G958">
        <f>IF('Flight Input'!$AZ958,G957+F958*'Flight Input'!$AQ958,0)</f>
        <v>0</v>
      </c>
      <c r="I958">
        <f>C958-'Analysis raw'!$B$3</f>
        <v>-1.2604412279376476E-2</v>
      </c>
      <c r="J958">
        <f>MEDIAN2(E958,'Analysis raw'!$B$12,2)</f>
        <v>-3.258950734295496E-3</v>
      </c>
      <c r="K958">
        <f>AVERAGE2(E958,'Analysis raw'!$B$18,2)</f>
        <v>-3.258950734295496E-3</v>
      </c>
      <c r="M958">
        <f>IF('Flight Input'!$AZ958,M957+E958*'Flight Input'!$AQ958,0)</f>
        <v>0</v>
      </c>
      <c r="N958">
        <f>IF('Flight Input'!$AZ958,N957+M958*'Flight Input'!$AQ958,0)</f>
        <v>0</v>
      </c>
      <c r="O958">
        <f>IF('Flight Input'!$AZ958,N958*'Analysis raw'!$B$4+'Analysis raw'!$B$5,0)</f>
        <v>0</v>
      </c>
      <c r="P958">
        <f>O958-'Flight Input'!$AE958</f>
        <v>0</v>
      </c>
      <c r="R958">
        <f>IF('Flight Input'!$AZ958,R957+J958*'Flight Input'!$AQ958,0)</f>
        <v>0</v>
      </c>
      <c r="S958">
        <f>IF('Flight Input'!$AZ958,S957+R958*'Flight Input'!$AQ958,0)</f>
        <v>0</v>
      </c>
      <c r="T958">
        <f>IF('Flight Input'!$AZ958,S958*'Analysis raw'!$B$13+'Analysis raw'!$B$14,0)</f>
        <v>0</v>
      </c>
      <c r="U958">
        <f>T958-'Flight Input'!$AE958</f>
        <v>0</v>
      </c>
      <c r="W958">
        <f>IF('Flight Input'!$AZ958,W957+K958*'Flight Input'!$AQ958,0)</f>
        <v>0</v>
      </c>
      <c r="X958">
        <f>IF('Flight Input'!$AZ958,X957+W958*'Flight Input'!$AQ958,0)</f>
        <v>0</v>
      </c>
      <c r="Y958">
        <f>IF('Flight Input'!$AZ958,X958*'Analysis raw'!$B$19+'Analysis raw'!$B$20,0)</f>
        <v>0</v>
      </c>
      <c r="Z958">
        <f>Y958-'Flight Input'!$AE958</f>
        <v>0</v>
      </c>
      <c r="AB958">
        <f>IF('Flight Input'!$AZ958,INTEGRAL2(E958,$B958,AB957,'Analysis raw'!$B$24),0)</f>
        <v>0</v>
      </c>
      <c r="AC958">
        <f>IF('Flight Input'!$AZ958,INTEGRAL2(AB958,$B958,AC957,'Analysis raw'!$B$25),0)</f>
        <v>0</v>
      </c>
      <c r="AD958">
        <f>IF('Flight Input'!$AZ958,AC958*'Analysis raw'!$B$26+'Analysis raw'!$B$27,0)</f>
        <v>0</v>
      </c>
      <c r="AE958">
        <f>AD958-'Flight Input'!$AE958</f>
        <v>0</v>
      </c>
    </row>
    <row r="959" spans="1:31" x14ac:dyDescent="0.3">
      <c r="A959">
        <v>957</v>
      </c>
      <c r="B959">
        <f>'Flight Input'!T959</f>
        <v>22.969708999968134</v>
      </c>
      <c r="C959">
        <f>'Flight Input'!X959</f>
        <v>9.846503482000001</v>
      </c>
      <c r="E959">
        <f>C959-'Analysis raw'!$B$2</f>
        <v>-2.2881369342950819E-3</v>
      </c>
      <c r="F959">
        <f>IF('Flight Input'!$AS959,F958+E959*'Flight Input'!$AQ959,0)</f>
        <v>0</v>
      </c>
      <c r="G959">
        <f>IF('Flight Input'!$AZ959,G958+F959*'Flight Input'!$AQ959,0)</f>
        <v>0</v>
      </c>
      <c r="I959">
        <f>C959-'Analysis raw'!$B$3</f>
        <v>-1.1633598479376062E-2</v>
      </c>
      <c r="J959">
        <f>MEDIAN2(E959,'Analysis raw'!$B$12,2)</f>
        <v>-2.2881369342950819E-3</v>
      </c>
      <c r="K959">
        <f>AVERAGE2(E959,'Analysis raw'!$B$18,2)</f>
        <v>-2.2881369342950819E-3</v>
      </c>
      <c r="M959">
        <f>IF('Flight Input'!$AZ959,M958+E959*'Flight Input'!$AQ959,0)</f>
        <v>0</v>
      </c>
      <c r="N959">
        <f>IF('Flight Input'!$AZ959,N958+M959*'Flight Input'!$AQ959,0)</f>
        <v>0</v>
      </c>
      <c r="O959">
        <f>IF('Flight Input'!$AZ959,N959*'Analysis raw'!$B$4+'Analysis raw'!$B$5,0)</f>
        <v>0</v>
      </c>
      <c r="P959">
        <f>O959-'Flight Input'!$AE959</f>
        <v>0</v>
      </c>
      <c r="R959">
        <f>IF('Flight Input'!$AZ959,R958+J959*'Flight Input'!$AQ959,0)</f>
        <v>0</v>
      </c>
      <c r="S959">
        <f>IF('Flight Input'!$AZ959,S958+R959*'Flight Input'!$AQ959,0)</f>
        <v>0</v>
      </c>
      <c r="T959">
        <f>IF('Flight Input'!$AZ959,S959*'Analysis raw'!$B$13+'Analysis raw'!$B$14,0)</f>
        <v>0</v>
      </c>
      <c r="U959">
        <f>T959-'Flight Input'!$AE959</f>
        <v>0</v>
      </c>
      <c r="W959">
        <f>IF('Flight Input'!$AZ959,W958+K959*'Flight Input'!$AQ959,0)</f>
        <v>0</v>
      </c>
      <c r="X959">
        <f>IF('Flight Input'!$AZ959,X958+W959*'Flight Input'!$AQ959,0)</f>
        <v>0</v>
      </c>
      <c r="Y959">
        <f>IF('Flight Input'!$AZ959,X959*'Analysis raw'!$B$19+'Analysis raw'!$B$20,0)</f>
        <v>0</v>
      </c>
      <c r="Z959">
        <f>Y959-'Flight Input'!$AE959</f>
        <v>0</v>
      </c>
      <c r="AB959">
        <f>IF('Flight Input'!$AZ959,INTEGRAL2(E959,$B959,AB958,'Analysis raw'!$B$24),0)</f>
        <v>0</v>
      </c>
      <c r="AC959">
        <f>IF('Flight Input'!$AZ959,INTEGRAL2(AB959,$B959,AC958,'Analysis raw'!$B$25),0)</f>
        <v>0</v>
      </c>
      <c r="AD959">
        <f>IF('Flight Input'!$AZ959,AC959*'Analysis raw'!$B$26+'Analysis raw'!$B$27,0)</f>
        <v>0</v>
      </c>
      <c r="AE959">
        <f>AD959-'Flight Input'!$AE959</f>
        <v>0</v>
      </c>
    </row>
    <row r="960" spans="1:31" x14ac:dyDescent="0.3">
      <c r="A960">
        <v>958</v>
      </c>
      <c r="B960">
        <f>'Flight Input'!T960</f>
        <v>23.017825999995694</v>
      </c>
      <c r="C960">
        <f>'Flight Input'!X960</f>
        <v>9.8467878617999993</v>
      </c>
      <c r="E960">
        <f>C960-'Analysis raw'!$B$2</f>
        <v>-2.0037571342967908E-3</v>
      </c>
      <c r="F960">
        <f>IF('Flight Input'!$AS960,F959+E960*'Flight Input'!$AQ960,0)</f>
        <v>0</v>
      </c>
      <c r="G960">
        <f>IF('Flight Input'!$AZ960,G959+F960*'Flight Input'!$AQ960,0)</f>
        <v>0</v>
      </c>
      <c r="I960">
        <f>C960-'Analysis raw'!$B$3</f>
        <v>-1.1349218679377771E-2</v>
      </c>
      <c r="J960">
        <f>MEDIAN2(E960,'Analysis raw'!$B$12,2)</f>
        <v>-2.0037571342967908E-3</v>
      </c>
      <c r="K960">
        <f>AVERAGE2(E960,'Analysis raw'!$B$18,2)</f>
        <v>-2.0037571342967908E-3</v>
      </c>
      <c r="M960">
        <f>IF('Flight Input'!$AZ960,M959+E960*'Flight Input'!$AQ960,0)</f>
        <v>0</v>
      </c>
      <c r="N960">
        <f>IF('Flight Input'!$AZ960,N959+M960*'Flight Input'!$AQ960,0)</f>
        <v>0</v>
      </c>
      <c r="O960">
        <f>IF('Flight Input'!$AZ960,N960*'Analysis raw'!$B$4+'Analysis raw'!$B$5,0)</f>
        <v>0</v>
      </c>
      <c r="P960">
        <f>O960-'Flight Input'!$AE960</f>
        <v>0</v>
      </c>
      <c r="R960">
        <f>IF('Flight Input'!$AZ960,R959+J960*'Flight Input'!$AQ960,0)</f>
        <v>0</v>
      </c>
      <c r="S960">
        <f>IF('Flight Input'!$AZ960,S959+R960*'Flight Input'!$AQ960,0)</f>
        <v>0</v>
      </c>
      <c r="T960">
        <f>IF('Flight Input'!$AZ960,S960*'Analysis raw'!$B$13+'Analysis raw'!$B$14,0)</f>
        <v>0</v>
      </c>
      <c r="U960">
        <f>T960-'Flight Input'!$AE960</f>
        <v>0</v>
      </c>
      <c r="W960">
        <f>IF('Flight Input'!$AZ960,W959+K960*'Flight Input'!$AQ960,0)</f>
        <v>0</v>
      </c>
      <c r="X960">
        <f>IF('Flight Input'!$AZ960,X959+W960*'Flight Input'!$AQ960,0)</f>
        <v>0</v>
      </c>
      <c r="Y960">
        <f>IF('Flight Input'!$AZ960,X960*'Analysis raw'!$B$19+'Analysis raw'!$B$20,0)</f>
        <v>0</v>
      </c>
      <c r="Z960">
        <f>Y960-'Flight Input'!$AE960</f>
        <v>0</v>
      </c>
      <c r="AB960">
        <f>IF('Flight Input'!$AZ960,INTEGRAL2(E960,$B960,AB959,'Analysis raw'!$B$24),0)</f>
        <v>0</v>
      </c>
      <c r="AC960">
        <f>IF('Flight Input'!$AZ960,INTEGRAL2(AB960,$B960,AC959,'Analysis raw'!$B$25),0)</f>
        <v>0</v>
      </c>
      <c r="AD960">
        <f>IF('Flight Input'!$AZ960,AC960*'Analysis raw'!$B$26+'Analysis raw'!$B$27,0)</f>
        <v>0</v>
      </c>
      <c r="AE960">
        <f>AD960-'Flight Input'!$AE960</f>
        <v>0</v>
      </c>
    </row>
    <row r="961" spans="1:31" x14ac:dyDescent="0.3">
      <c r="A961">
        <v>959</v>
      </c>
      <c r="B961">
        <f>'Flight Input'!T961</f>
        <v>23.038371999980882</v>
      </c>
      <c r="C961">
        <f>'Flight Input'!X961</f>
        <v>9.8466309626000008</v>
      </c>
      <c r="E961">
        <f>C961-'Analysis raw'!$B$2</f>
        <v>-2.1606563342952967E-3</v>
      </c>
      <c r="F961">
        <f>IF('Flight Input'!$AS961,F960+E961*'Flight Input'!$AQ961,0)</f>
        <v>0</v>
      </c>
      <c r="G961">
        <f>IF('Flight Input'!$AZ961,G960+F961*'Flight Input'!$AQ961,0)</f>
        <v>0</v>
      </c>
      <c r="I961">
        <f>C961-'Analysis raw'!$B$3</f>
        <v>-1.1506117879376276E-2</v>
      </c>
      <c r="J961">
        <f>MEDIAN2(E961,'Analysis raw'!$B$12,2)</f>
        <v>-2.1606563342952967E-3</v>
      </c>
      <c r="K961">
        <f>AVERAGE2(E961,'Analysis raw'!$B$18,2)</f>
        <v>-2.1606563342952967E-3</v>
      </c>
      <c r="M961">
        <f>IF('Flight Input'!$AZ961,M960+E961*'Flight Input'!$AQ961,0)</f>
        <v>0</v>
      </c>
      <c r="N961">
        <f>IF('Flight Input'!$AZ961,N960+M961*'Flight Input'!$AQ961,0)</f>
        <v>0</v>
      </c>
      <c r="O961">
        <f>IF('Flight Input'!$AZ961,N961*'Analysis raw'!$B$4+'Analysis raw'!$B$5,0)</f>
        <v>0</v>
      </c>
      <c r="P961">
        <f>O961-'Flight Input'!$AE961</f>
        <v>0</v>
      </c>
      <c r="R961">
        <f>IF('Flight Input'!$AZ961,R960+J961*'Flight Input'!$AQ961,0)</f>
        <v>0</v>
      </c>
      <c r="S961">
        <f>IF('Flight Input'!$AZ961,S960+R961*'Flight Input'!$AQ961,0)</f>
        <v>0</v>
      </c>
      <c r="T961">
        <f>IF('Flight Input'!$AZ961,S961*'Analysis raw'!$B$13+'Analysis raw'!$B$14,0)</f>
        <v>0</v>
      </c>
      <c r="U961">
        <f>T961-'Flight Input'!$AE961</f>
        <v>0</v>
      </c>
      <c r="W961">
        <f>IF('Flight Input'!$AZ961,W960+K961*'Flight Input'!$AQ961,0)</f>
        <v>0</v>
      </c>
      <c r="X961">
        <f>IF('Flight Input'!$AZ961,X960+W961*'Flight Input'!$AQ961,0)</f>
        <v>0</v>
      </c>
      <c r="Y961">
        <f>IF('Flight Input'!$AZ961,X961*'Analysis raw'!$B$19+'Analysis raw'!$B$20,0)</f>
        <v>0</v>
      </c>
      <c r="Z961">
        <f>Y961-'Flight Input'!$AE961</f>
        <v>0</v>
      </c>
      <c r="AB961">
        <f>IF('Flight Input'!$AZ961,INTEGRAL2(E961,$B961,AB960,'Analysis raw'!$B$24),0)</f>
        <v>0</v>
      </c>
      <c r="AC961">
        <f>IF('Flight Input'!$AZ961,INTEGRAL2(AB961,$B961,AC960,'Analysis raw'!$B$25),0)</f>
        <v>0</v>
      </c>
      <c r="AD961">
        <f>IF('Flight Input'!$AZ961,AC961*'Analysis raw'!$B$26+'Analysis raw'!$B$27,0)</f>
        <v>0</v>
      </c>
      <c r="AE961">
        <f>AD961-'Flight Input'!$AE961</f>
        <v>0</v>
      </c>
    </row>
    <row r="962" spans="1:31" x14ac:dyDescent="0.3">
      <c r="A962">
        <v>960</v>
      </c>
      <c r="B962">
        <f>'Flight Input'!T962</f>
        <v>23.05620800005272</v>
      </c>
      <c r="C962">
        <f>'Flight Input'!X962</f>
        <v>9.8468466990000003</v>
      </c>
      <c r="E962">
        <f>C962-'Analysis raw'!$B$2</f>
        <v>-1.9449199342957968E-3</v>
      </c>
      <c r="F962">
        <f>IF('Flight Input'!$AS962,F961+E962*'Flight Input'!$AQ962,0)</f>
        <v>0</v>
      </c>
      <c r="G962">
        <f>IF('Flight Input'!$AZ962,G961+F962*'Flight Input'!$AQ962,0)</f>
        <v>0</v>
      </c>
      <c r="I962">
        <f>C962-'Analysis raw'!$B$3</f>
        <v>-1.1290381479376776E-2</v>
      </c>
      <c r="J962">
        <f>MEDIAN2(E962,'Analysis raw'!$B$12,2)</f>
        <v>-1.9449199342957968E-3</v>
      </c>
      <c r="K962">
        <f>AVERAGE2(E962,'Analysis raw'!$B$18,2)</f>
        <v>-1.9449199342957968E-3</v>
      </c>
      <c r="M962">
        <f>IF('Flight Input'!$AZ962,M961+E962*'Flight Input'!$AQ962,0)</f>
        <v>0</v>
      </c>
      <c r="N962">
        <f>IF('Flight Input'!$AZ962,N961+M962*'Flight Input'!$AQ962,0)</f>
        <v>0</v>
      </c>
      <c r="O962">
        <f>IF('Flight Input'!$AZ962,N962*'Analysis raw'!$B$4+'Analysis raw'!$B$5,0)</f>
        <v>0</v>
      </c>
      <c r="P962">
        <f>O962-'Flight Input'!$AE962</f>
        <v>0</v>
      </c>
      <c r="R962">
        <f>IF('Flight Input'!$AZ962,R961+J962*'Flight Input'!$AQ962,0)</f>
        <v>0</v>
      </c>
      <c r="S962">
        <f>IF('Flight Input'!$AZ962,S961+R962*'Flight Input'!$AQ962,0)</f>
        <v>0</v>
      </c>
      <c r="T962">
        <f>IF('Flight Input'!$AZ962,S962*'Analysis raw'!$B$13+'Analysis raw'!$B$14,0)</f>
        <v>0</v>
      </c>
      <c r="U962">
        <f>T962-'Flight Input'!$AE962</f>
        <v>0</v>
      </c>
      <c r="W962">
        <f>IF('Flight Input'!$AZ962,W961+K962*'Flight Input'!$AQ962,0)</f>
        <v>0</v>
      </c>
      <c r="X962">
        <f>IF('Flight Input'!$AZ962,X961+W962*'Flight Input'!$AQ962,0)</f>
        <v>0</v>
      </c>
      <c r="Y962">
        <f>IF('Flight Input'!$AZ962,X962*'Analysis raw'!$B$19+'Analysis raw'!$B$20,0)</f>
        <v>0</v>
      </c>
      <c r="Z962">
        <f>Y962-'Flight Input'!$AE962</f>
        <v>0</v>
      </c>
      <c r="AB962">
        <f>IF('Flight Input'!$AZ962,INTEGRAL2(E962,$B962,AB961,'Analysis raw'!$B$24),0)</f>
        <v>0</v>
      </c>
      <c r="AC962">
        <f>IF('Flight Input'!$AZ962,INTEGRAL2(AB962,$B962,AC961,'Analysis raw'!$B$25),0)</f>
        <v>0</v>
      </c>
      <c r="AD962">
        <f>IF('Flight Input'!$AZ962,AC962*'Analysis raw'!$B$26+'Analysis raw'!$B$27,0)</f>
        <v>0</v>
      </c>
      <c r="AE962">
        <f>AD962-'Flight Input'!$AE962</f>
        <v>0</v>
      </c>
    </row>
    <row r="963" spans="1:31" x14ac:dyDescent="0.3">
      <c r="A963">
        <v>961</v>
      </c>
      <c r="B963">
        <f>'Flight Input'!T963</f>
        <v>23.085990000050515</v>
      </c>
      <c r="C963">
        <f>'Flight Input'!X963</f>
        <v>9.846954567200001</v>
      </c>
      <c r="E963">
        <f>C963-'Analysis raw'!$B$2</f>
        <v>-1.8370517342951587E-3</v>
      </c>
      <c r="F963">
        <f>IF('Flight Input'!$AS963,F962+E963*'Flight Input'!$AQ963,0)</f>
        <v>0</v>
      </c>
      <c r="G963">
        <f>IF('Flight Input'!$AZ963,G962+F963*'Flight Input'!$AQ963,0)</f>
        <v>0</v>
      </c>
      <c r="I963">
        <f>C963-'Analysis raw'!$B$3</f>
        <v>-1.1182513279376138E-2</v>
      </c>
      <c r="J963">
        <f>MEDIAN2(E963,'Analysis raw'!$B$12,2)</f>
        <v>-1.8370517342951587E-3</v>
      </c>
      <c r="K963">
        <f>AVERAGE2(E963,'Analysis raw'!$B$18,2)</f>
        <v>-1.8370517342951587E-3</v>
      </c>
      <c r="M963">
        <f>IF('Flight Input'!$AZ963,M962+E963*'Flight Input'!$AQ963,0)</f>
        <v>0</v>
      </c>
      <c r="N963">
        <f>IF('Flight Input'!$AZ963,N962+M963*'Flight Input'!$AQ963,0)</f>
        <v>0</v>
      </c>
      <c r="O963">
        <f>IF('Flight Input'!$AZ963,N963*'Analysis raw'!$B$4+'Analysis raw'!$B$5,0)</f>
        <v>0</v>
      </c>
      <c r="P963">
        <f>O963-'Flight Input'!$AE963</f>
        <v>0</v>
      </c>
      <c r="R963">
        <f>IF('Flight Input'!$AZ963,R962+J963*'Flight Input'!$AQ963,0)</f>
        <v>0</v>
      </c>
      <c r="S963">
        <f>IF('Flight Input'!$AZ963,S962+R963*'Flight Input'!$AQ963,0)</f>
        <v>0</v>
      </c>
      <c r="T963">
        <f>IF('Flight Input'!$AZ963,S963*'Analysis raw'!$B$13+'Analysis raw'!$B$14,0)</f>
        <v>0</v>
      </c>
      <c r="U963">
        <f>T963-'Flight Input'!$AE963</f>
        <v>0</v>
      </c>
      <c r="W963">
        <f>IF('Flight Input'!$AZ963,W962+K963*'Flight Input'!$AQ963,0)</f>
        <v>0</v>
      </c>
      <c r="X963">
        <f>IF('Flight Input'!$AZ963,X962+W963*'Flight Input'!$AQ963,0)</f>
        <v>0</v>
      </c>
      <c r="Y963">
        <f>IF('Flight Input'!$AZ963,X963*'Analysis raw'!$B$19+'Analysis raw'!$B$20,0)</f>
        <v>0</v>
      </c>
      <c r="Z963">
        <f>Y963-'Flight Input'!$AE963</f>
        <v>0</v>
      </c>
      <c r="AB963">
        <f>IF('Flight Input'!$AZ963,INTEGRAL2(E963,$B963,AB962,'Analysis raw'!$B$24),0)</f>
        <v>0</v>
      </c>
      <c r="AC963">
        <f>IF('Flight Input'!$AZ963,INTEGRAL2(AB963,$B963,AC962,'Analysis raw'!$B$25),0)</f>
        <v>0</v>
      </c>
      <c r="AD963">
        <f>IF('Flight Input'!$AZ963,AC963*'Analysis raw'!$B$26+'Analysis raw'!$B$27,0)</f>
        <v>0</v>
      </c>
      <c r="AE963">
        <f>AD963-'Flight Input'!$AE963</f>
        <v>0</v>
      </c>
    </row>
    <row r="964" spans="1:31" x14ac:dyDescent="0.3">
      <c r="A964">
        <v>962</v>
      </c>
      <c r="B964">
        <f>'Flight Input'!T964</f>
        <v>23.107086000032723</v>
      </c>
      <c r="C964">
        <f>'Flight Input'!X964</f>
        <v>9.8657040216000009</v>
      </c>
      <c r="E964">
        <f>C964-'Analysis raw'!$B$2</f>
        <v>1.6912402665704818E-2</v>
      </c>
      <c r="F964">
        <f>IF('Flight Input'!$AS964,F963+E964*'Flight Input'!$AQ964,0)</f>
        <v>0</v>
      </c>
      <c r="G964">
        <f>IF('Flight Input'!$AZ964,G963+F964*'Flight Input'!$AQ964,0)</f>
        <v>0</v>
      </c>
      <c r="I964">
        <f>C964-'Analysis raw'!$B$3</f>
        <v>7.5669411206238379E-3</v>
      </c>
      <c r="J964">
        <f>MEDIAN2(E964,'Analysis raw'!$B$12,2)</f>
        <v>1.6912402665704818E-2</v>
      </c>
      <c r="K964">
        <f>AVERAGE2(E964,'Analysis raw'!$B$18,2)</f>
        <v>1.6912402665704818E-2</v>
      </c>
      <c r="M964">
        <f>IF('Flight Input'!$AZ964,M963+E964*'Flight Input'!$AQ964,0)</f>
        <v>0</v>
      </c>
      <c r="N964">
        <f>IF('Flight Input'!$AZ964,N963+M964*'Flight Input'!$AQ964,0)</f>
        <v>0</v>
      </c>
      <c r="O964">
        <f>IF('Flight Input'!$AZ964,N964*'Analysis raw'!$B$4+'Analysis raw'!$B$5,0)</f>
        <v>0</v>
      </c>
      <c r="P964">
        <f>O964-'Flight Input'!$AE964</f>
        <v>0</v>
      </c>
      <c r="R964">
        <f>IF('Flight Input'!$AZ964,R963+J964*'Flight Input'!$AQ964,0)</f>
        <v>0</v>
      </c>
      <c r="S964">
        <f>IF('Flight Input'!$AZ964,S963+R964*'Flight Input'!$AQ964,0)</f>
        <v>0</v>
      </c>
      <c r="T964">
        <f>IF('Flight Input'!$AZ964,S964*'Analysis raw'!$B$13+'Analysis raw'!$B$14,0)</f>
        <v>0</v>
      </c>
      <c r="U964">
        <f>T964-'Flight Input'!$AE964</f>
        <v>0</v>
      </c>
      <c r="W964">
        <f>IF('Flight Input'!$AZ964,W963+K964*'Flight Input'!$AQ964,0)</f>
        <v>0</v>
      </c>
      <c r="X964">
        <f>IF('Flight Input'!$AZ964,X963+W964*'Flight Input'!$AQ964,0)</f>
        <v>0</v>
      </c>
      <c r="Y964">
        <f>IF('Flight Input'!$AZ964,X964*'Analysis raw'!$B$19+'Analysis raw'!$B$20,0)</f>
        <v>0</v>
      </c>
      <c r="Z964">
        <f>Y964-'Flight Input'!$AE964</f>
        <v>0</v>
      </c>
      <c r="AB964">
        <f>IF('Flight Input'!$AZ964,INTEGRAL2(E964,$B964,AB963,'Analysis raw'!$B$24),0)</f>
        <v>0</v>
      </c>
      <c r="AC964">
        <f>IF('Flight Input'!$AZ964,INTEGRAL2(AB964,$B964,AC963,'Analysis raw'!$B$25),0)</f>
        <v>0</v>
      </c>
      <c r="AD964">
        <f>IF('Flight Input'!$AZ964,AC964*'Analysis raw'!$B$26+'Analysis raw'!$B$27,0)</f>
        <v>0</v>
      </c>
      <c r="AE964">
        <f>AD964-'Flight Input'!$AE964</f>
        <v>0</v>
      </c>
    </row>
    <row r="965" spans="1:31" x14ac:dyDescent="0.3">
      <c r="A965">
        <v>963</v>
      </c>
      <c r="B965">
        <f>'Flight Input'!T965</f>
        <v>23.1420559999533</v>
      </c>
      <c r="C965">
        <f>'Flight Input'!X965</f>
        <v>9.8817567710000009</v>
      </c>
      <c r="E965">
        <f>C965-'Analysis raw'!$B$2</f>
        <v>3.2965152065704828E-2</v>
      </c>
      <c r="F965">
        <f>IF('Flight Input'!$AS965,F964+E965*'Flight Input'!$AQ965,0)</f>
        <v>0</v>
      </c>
      <c r="G965">
        <f>IF('Flight Input'!$AZ965,G964+F965*'Flight Input'!$AQ965,0)</f>
        <v>0</v>
      </c>
      <c r="I965">
        <f>C965-'Analysis raw'!$B$3</f>
        <v>2.3619690520623848E-2</v>
      </c>
      <c r="J965">
        <f>MEDIAN2(E965,'Analysis raw'!$B$12,2)</f>
        <v>3.2965152065704828E-2</v>
      </c>
      <c r="K965">
        <f>AVERAGE2(E965,'Analysis raw'!$B$18,2)</f>
        <v>3.2965152065704828E-2</v>
      </c>
      <c r="M965">
        <f>IF('Flight Input'!$AZ965,M964+E965*'Flight Input'!$AQ965,0)</f>
        <v>0</v>
      </c>
      <c r="N965">
        <f>IF('Flight Input'!$AZ965,N964+M965*'Flight Input'!$AQ965,0)</f>
        <v>0</v>
      </c>
      <c r="O965">
        <f>IF('Flight Input'!$AZ965,N965*'Analysis raw'!$B$4+'Analysis raw'!$B$5,0)</f>
        <v>0</v>
      </c>
      <c r="P965">
        <f>O965-'Flight Input'!$AE965</f>
        <v>0</v>
      </c>
      <c r="R965">
        <f>IF('Flight Input'!$AZ965,R964+J965*'Flight Input'!$AQ965,0)</f>
        <v>0</v>
      </c>
      <c r="S965">
        <f>IF('Flight Input'!$AZ965,S964+R965*'Flight Input'!$AQ965,0)</f>
        <v>0</v>
      </c>
      <c r="T965">
        <f>IF('Flight Input'!$AZ965,S965*'Analysis raw'!$B$13+'Analysis raw'!$B$14,0)</f>
        <v>0</v>
      </c>
      <c r="U965">
        <f>T965-'Flight Input'!$AE965</f>
        <v>0</v>
      </c>
      <c r="W965">
        <f>IF('Flight Input'!$AZ965,W964+K965*'Flight Input'!$AQ965,0)</f>
        <v>0</v>
      </c>
      <c r="X965">
        <f>IF('Flight Input'!$AZ965,X964+W965*'Flight Input'!$AQ965,0)</f>
        <v>0</v>
      </c>
      <c r="Y965">
        <f>IF('Flight Input'!$AZ965,X965*'Analysis raw'!$B$19+'Analysis raw'!$B$20,0)</f>
        <v>0</v>
      </c>
      <c r="Z965">
        <f>Y965-'Flight Input'!$AE965</f>
        <v>0</v>
      </c>
      <c r="AB965">
        <f>IF('Flight Input'!$AZ965,INTEGRAL2(E965,$B965,AB964,'Analysis raw'!$B$24),0)</f>
        <v>0</v>
      </c>
      <c r="AC965">
        <f>IF('Flight Input'!$AZ965,INTEGRAL2(AB965,$B965,AC964,'Analysis raw'!$B$25),0)</f>
        <v>0</v>
      </c>
      <c r="AD965">
        <f>IF('Flight Input'!$AZ965,AC965*'Analysis raw'!$B$26+'Analysis raw'!$B$27,0)</f>
        <v>0</v>
      </c>
      <c r="AE965">
        <f>AD965-'Flight Input'!$AE965</f>
        <v>0</v>
      </c>
    </row>
    <row r="966" spans="1:31" x14ac:dyDescent="0.3">
      <c r="A966">
        <v>964</v>
      </c>
      <c r="B966">
        <f>'Flight Input'!T966</f>
        <v>23.150542999967001</v>
      </c>
      <c r="C966">
        <f>'Flight Input'!X966</f>
        <v>9.8742158032000003</v>
      </c>
      <c r="E966">
        <f>C966-'Analysis raw'!$B$2</f>
        <v>2.5424184265704142E-2</v>
      </c>
      <c r="F966">
        <f>IF('Flight Input'!$AS966,F965+E966*'Flight Input'!$AQ966,0)</f>
        <v>0</v>
      </c>
      <c r="G966">
        <f>IF('Flight Input'!$AZ966,G965+F966*'Flight Input'!$AQ966,0)</f>
        <v>0</v>
      </c>
      <c r="I966">
        <f>C966-'Analysis raw'!$B$3</f>
        <v>1.6078722720623162E-2</v>
      </c>
      <c r="J966">
        <f>MEDIAN2(E966,'Analysis raw'!$B$12,2)</f>
        <v>2.5424184265704142E-2</v>
      </c>
      <c r="K966">
        <f>AVERAGE2(E966,'Analysis raw'!$B$18,2)</f>
        <v>2.5424184265704142E-2</v>
      </c>
      <c r="M966">
        <f>IF('Flight Input'!$AZ966,M965+E966*'Flight Input'!$AQ966,0)</f>
        <v>0</v>
      </c>
      <c r="N966">
        <f>IF('Flight Input'!$AZ966,N965+M966*'Flight Input'!$AQ966,0)</f>
        <v>0</v>
      </c>
      <c r="O966">
        <f>IF('Flight Input'!$AZ966,N966*'Analysis raw'!$B$4+'Analysis raw'!$B$5,0)</f>
        <v>0</v>
      </c>
      <c r="P966">
        <f>O966-'Flight Input'!$AE966</f>
        <v>0</v>
      </c>
      <c r="R966">
        <f>IF('Flight Input'!$AZ966,R965+J966*'Flight Input'!$AQ966,0)</f>
        <v>0</v>
      </c>
      <c r="S966">
        <f>IF('Flight Input'!$AZ966,S965+R966*'Flight Input'!$AQ966,0)</f>
        <v>0</v>
      </c>
      <c r="T966">
        <f>IF('Flight Input'!$AZ966,S966*'Analysis raw'!$B$13+'Analysis raw'!$B$14,0)</f>
        <v>0</v>
      </c>
      <c r="U966">
        <f>T966-'Flight Input'!$AE966</f>
        <v>0</v>
      </c>
      <c r="W966">
        <f>IF('Flight Input'!$AZ966,W965+K966*'Flight Input'!$AQ966,0)</f>
        <v>0</v>
      </c>
      <c r="X966">
        <f>IF('Flight Input'!$AZ966,X965+W966*'Flight Input'!$AQ966,0)</f>
        <v>0</v>
      </c>
      <c r="Y966">
        <f>IF('Flight Input'!$AZ966,X966*'Analysis raw'!$B$19+'Analysis raw'!$B$20,0)</f>
        <v>0</v>
      </c>
      <c r="Z966">
        <f>Y966-'Flight Input'!$AE966</f>
        <v>0</v>
      </c>
      <c r="AB966">
        <f>IF('Flight Input'!$AZ966,INTEGRAL2(E966,$B966,AB965,'Analysis raw'!$B$24),0)</f>
        <v>0</v>
      </c>
      <c r="AC966">
        <f>IF('Flight Input'!$AZ966,INTEGRAL2(AB966,$B966,AC965,'Analysis raw'!$B$25),0)</f>
        <v>0</v>
      </c>
      <c r="AD966">
        <f>IF('Flight Input'!$AZ966,AC966*'Analysis raw'!$B$26+'Analysis raw'!$B$27,0)</f>
        <v>0</v>
      </c>
      <c r="AE966">
        <f>AD966-'Flight Input'!$AE966</f>
        <v>0</v>
      </c>
    </row>
    <row r="967" spans="1:31" x14ac:dyDescent="0.3">
      <c r="A967">
        <v>965</v>
      </c>
      <c r="B967">
        <f>'Flight Input'!T967</f>
        <v>23.173085000016727</v>
      </c>
      <c r="C967">
        <f>'Flight Input'!X967</f>
        <v>9.8309018177999992</v>
      </c>
      <c r="E967">
        <f>C967-'Analysis raw'!$B$2</f>
        <v>-1.7889801134296945E-2</v>
      </c>
      <c r="F967">
        <f>IF('Flight Input'!$AS967,F966+E967*'Flight Input'!$AQ967,0)</f>
        <v>0</v>
      </c>
      <c r="G967">
        <f>IF('Flight Input'!$AZ967,G966+F967*'Flight Input'!$AQ967,0)</f>
        <v>0</v>
      </c>
      <c r="I967">
        <f>C967-'Analysis raw'!$B$3</f>
        <v>-2.7235262679377925E-2</v>
      </c>
      <c r="J967">
        <f>MEDIAN2(E967,'Analysis raw'!$B$12,2)</f>
        <v>-1.7889801134296945E-2</v>
      </c>
      <c r="K967">
        <f>AVERAGE2(E967,'Analysis raw'!$B$18,2)</f>
        <v>-1.7889801134296945E-2</v>
      </c>
      <c r="M967">
        <f>IF('Flight Input'!$AZ967,M966+E967*'Flight Input'!$AQ967,0)</f>
        <v>0</v>
      </c>
      <c r="N967">
        <f>IF('Flight Input'!$AZ967,N966+M967*'Flight Input'!$AQ967,0)</f>
        <v>0</v>
      </c>
      <c r="O967">
        <f>IF('Flight Input'!$AZ967,N967*'Analysis raw'!$B$4+'Analysis raw'!$B$5,0)</f>
        <v>0</v>
      </c>
      <c r="P967">
        <f>O967-'Flight Input'!$AE967</f>
        <v>0</v>
      </c>
      <c r="R967">
        <f>IF('Flight Input'!$AZ967,R966+J967*'Flight Input'!$AQ967,0)</f>
        <v>0</v>
      </c>
      <c r="S967">
        <f>IF('Flight Input'!$AZ967,S966+R967*'Flight Input'!$AQ967,0)</f>
        <v>0</v>
      </c>
      <c r="T967">
        <f>IF('Flight Input'!$AZ967,S967*'Analysis raw'!$B$13+'Analysis raw'!$B$14,0)</f>
        <v>0</v>
      </c>
      <c r="U967">
        <f>T967-'Flight Input'!$AE967</f>
        <v>0</v>
      </c>
      <c r="W967">
        <f>IF('Flight Input'!$AZ967,W966+K967*'Flight Input'!$AQ967,0)</f>
        <v>0</v>
      </c>
      <c r="X967">
        <f>IF('Flight Input'!$AZ967,X966+W967*'Flight Input'!$AQ967,0)</f>
        <v>0</v>
      </c>
      <c r="Y967">
        <f>IF('Flight Input'!$AZ967,X967*'Analysis raw'!$B$19+'Analysis raw'!$B$20,0)</f>
        <v>0</v>
      </c>
      <c r="Z967">
        <f>Y967-'Flight Input'!$AE967</f>
        <v>0</v>
      </c>
      <c r="AB967">
        <f>IF('Flight Input'!$AZ967,INTEGRAL2(E967,$B967,AB966,'Analysis raw'!$B$24),0)</f>
        <v>0</v>
      </c>
      <c r="AC967">
        <f>IF('Flight Input'!$AZ967,INTEGRAL2(AB967,$B967,AC966,'Analysis raw'!$B$25),0)</f>
        <v>0</v>
      </c>
      <c r="AD967">
        <f>IF('Flight Input'!$AZ967,AC967*'Analysis raw'!$B$26+'Analysis raw'!$B$27,0)</f>
        <v>0</v>
      </c>
      <c r="AE967">
        <f>AD967-'Flight Input'!$AE967</f>
        <v>0</v>
      </c>
    </row>
    <row r="968" spans="1:31" x14ac:dyDescent="0.3">
      <c r="A968">
        <v>966</v>
      </c>
      <c r="B968">
        <f>'Flight Input'!T968</f>
        <v>23.190690999967046</v>
      </c>
      <c r="C968">
        <f>'Flight Input'!X968</f>
        <v>9.8276853842000005</v>
      </c>
      <c r="E968">
        <f>C968-'Analysis raw'!$B$2</f>
        <v>-2.1106234734295626E-2</v>
      </c>
      <c r="F968">
        <f>IF('Flight Input'!$AS968,F967+E968*'Flight Input'!$AQ968,0)</f>
        <v>0</v>
      </c>
      <c r="G968">
        <f>IF('Flight Input'!$AZ968,G967+F968*'Flight Input'!$AQ968,0)</f>
        <v>0</v>
      </c>
      <c r="I968">
        <f>C968-'Analysis raw'!$B$3</f>
        <v>-3.0451696279376606E-2</v>
      </c>
      <c r="J968">
        <f>MEDIAN2(E968,'Analysis raw'!$B$12,2)</f>
        <v>-2.1106234734295626E-2</v>
      </c>
      <c r="K968">
        <f>AVERAGE2(E968,'Analysis raw'!$B$18,2)</f>
        <v>-2.1106234734295626E-2</v>
      </c>
      <c r="M968">
        <f>IF('Flight Input'!$AZ968,M967+E968*'Flight Input'!$AQ968,0)</f>
        <v>0</v>
      </c>
      <c r="N968">
        <f>IF('Flight Input'!$AZ968,N967+M968*'Flight Input'!$AQ968,0)</f>
        <v>0</v>
      </c>
      <c r="O968">
        <f>IF('Flight Input'!$AZ968,N968*'Analysis raw'!$B$4+'Analysis raw'!$B$5,0)</f>
        <v>0</v>
      </c>
      <c r="P968">
        <f>O968-'Flight Input'!$AE968</f>
        <v>0</v>
      </c>
      <c r="R968">
        <f>IF('Flight Input'!$AZ968,R967+J968*'Flight Input'!$AQ968,0)</f>
        <v>0</v>
      </c>
      <c r="S968">
        <f>IF('Flight Input'!$AZ968,S967+R968*'Flight Input'!$AQ968,0)</f>
        <v>0</v>
      </c>
      <c r="T968">
        <f>IF('Flight Input'!$AZ968,S968*'Analysis raw'!$B$13+'Analysis raw'!$B$14,0)</f>
        <v>0</v>
      </c>
      <c r="U968">
        <f>T968-'Flight Input'!$AE968</f>
        <v>0</v>
      </c>
      <c r="W968">
        <f>IF('Flight Input'!$AZ968,W967+K968*'Flight Input'!$AQ968,0)</f>
        <v>0</v>
      </c>
      <c r="X968">
        <f>IF('Flight Input'!$AZ968,X967+W968*'Flight Input'!$AQ968,0)</f>
        <v>0</v>
      </c>
      <c r="Y968">
        <f>IF('Flight Input'!$AZ968,X968*'Analysis raw'!$B$19+'Analysis raw'!$B$20,0)</f>
        <v>0</v>
      </c>
      <c r="Z968">
        <f>Y968-'Flight Input'!$AE968</f>
        <v>0</v>
      </c>
      <c r="AB968">
        <f>IF('Flight Input'!$AZ968,INTEGRAL2(E968,$B968,AB967,'Analysis raw'!$B$24),0)</f>
        <v>0</v>
      </c>
      <c r="AC968">
        <f>IF('Flight Input'!$AZ968,INTEGRAL2(AB968,$B968,AC967,'Analysis raw'!$B$25),0)</f>
        <v>0</v>
      </c>
      <c r="AD968">
        <f>IF('Flight Input'!$AZ968,AC968*'Analysis raw'!$B$26+'Analysis raw'!$B$27,0)</f>
        <v>0</v>
      </c>
      <c r="AE968">
        <f>AD968-'Flight Input'!$AE968</f>
        <v>0</v>
      </c>
    </row>
    <row r="969" spans="1:31" x14ac:dyDescent="0.3">
      <c r="A969">
        <v>967</v>
      </c>
      <c r="B969">
        <f>'Flight Input'!T969</f>
        <v>23.20886699995026</v>
      </c>
      <c r="C969">
        <f>'Flight Input'!X969</f>
        <v>9.8478567376000008</v>
      </c>
      <c r="E969">
        <f>C969-'Analysis raw'!$B$2</f>
        <v>-9.3488133429531217E-4</v>
      </c>
      <c r="F969">
        <f>IF('Flight Input'!$AS969,F968+E969*'Flight Input'!$AQ969,0)</f>
        <v>0</v>
      </c>
      <c r="G969">
        <f>IF('Flight Input'!$AZ969,G968+F969*'Flight Input'!$AQ969,0)</f>
        <v>0</v>
      </c>
      <c r="I969">
        <f>C969-'Analysis raw'!$B$3</f>
        <v>-1.0280342879376292E-2</v>
      </c>
      <c r="J969">
        <f>MEDIAN2(E969,'Analysis raw'!$B$12,2)</f>
        <v>-9.3488133429531217E-4</v>
      </c>
      <c r="K969">
        <f>AVERAGE2(E969,'Analysis raw'!$B$18,2)</f>
        <v>-9.3488133429531217E-4</v>
      </c>
      <c r="M969">
        <f>IF('Flight Input'!$AZ969,M968+E969*'Flight Input'!$AQ969,0)</f>
        <v>0</v>
      </c>
      <c r="N969">
        <f>IF('Flight Input'!$AZ969,N968+M969*'Flight Input'!$AQ969,0)</f>
        <v>0</v>
      </c>
      <c r="O969">
        <f>IF('Flight Input'!$AZ969,N969*'Analysis raw'!$B$4+'Analysis raw'!$B$5,0)</f>
        <v>0</v>
      </c>
      <c r="P969">
        <f>O969-'Flight Input'!$AE969</f>
        <v>0</v>
      </c>
      <c r="R969">
        <f>IF('Flight Input'!$AZ969,R968+J969*'Flight Input'!$AQ969,0)</f>
        <v>0</v>
      </c>
      <c r="S969">
        <f>IF('Flight Input'!$AZ969,S968+R969*'Flight Input'!$AQ969,0)</f>
        <v>0</v>
      </c>
      <c r="T969">
        <f>IF('Flight Input'!$AZ969,S969*'Analysis raw'!$B$13+'Analysis raw'!$B$14,0)</f>
        <v>0</v>
      </c>
      <c r="U969">
        <f>T969-'Flight Input'!$AE969</f>
        <v>0</v>
      </c>
      <c r="W969">
        <f>IF('Flight Input'!$AZ969,W968+K969*'Flight Input'!$AQ969,0)</f>
        <v>0</v>
      </c>
      <c r="X969">
        <f>IF('Flight Input'!$AZ969,X968+W969*'Flight Input'!$AQ969,0)</f>
        <v>0</v>
      </c>
      <c r="Y969">
        <f>IF('Flight Input'!$AZ969,X969*'Analysis raw'!$B$19+'Analysis raw'!$B$20,0)</f>
        <v>0</v>
      </c>
      <c r="Z969">
        <f>Y969-'Flight Input'!$AE969</f>
        <v>0</v>
      </c>
      <c r="AB969">
        <f>IF('Flight Input'!$AZ969,INTEGRAL2(E969,$B969,AB968,'Analysis raw'!$B$24),0)</f>
        <v>0</v>
      </c>
      <c r="AC969">
        <f>IF('Flight Input'!$AZ969,INTEGRAL2(AB969,$B969,AC968,'Analysis raw'!$B$25),0)</f>
        <v>0</v>
      </c>
      <c r="AD969">
        <f>IF('Flight Input'!$AZ969,AC969*'Analysis raw'!$B$26+'Analysis raw'!$B$27,0)</f>
        <v>0</v>
      </c>
      <c r="AE969">
        <f>AD969-'Flight Input'!$AE969</f>
        <v>0</v>
      </c>
    </row>
    <row r="970" spans="1:31" x14ac:dyDescent="0.3">
      <c r="A970">
        <v>968</v>
      </c>
      <c r="B970">
        <f>'Flight Input'!T970</f>
        <v>23.226861999952234</v>
      </c>
      <c r="C970">
        <f>'Flight Input'!X970</f>
        <v>9.8468663113999995</v>
      </c>
      <c r="E970">
        <f>C970-'Analysis raw'!$B$2</f>
        <v>-1.9253075342966497E-3</v>
      </c>
      <c r="F970">
        <f>IF('Flight Input'!$AS970,F969+E970*'Flight Input'!$AQ970,0)</f>
        <v>0</v>
      </c>
      <c r="G970">
        <f>IF('Flight Input'!$AZ970,G969+F970*'Flight Input'!$AQ970,0)</f>
        <v>0</v>
      </c>
      <c r="I970">
        <f>C970-'Analysis raw'!$B$3</f>
        <v>-1.1270769079377629E-2</v>
      </c>
      <c r="J970">
        <f>MEDIAN2(E970,'Analysis raw'!$B$12,2)</f>
        <v>-1.9253075342966497E-3</v>
      </c>
      <c r="K970">
        <f>AVERAGE2(E970,'Analysis raw'!$B$18,2)</f>
        <v>-1.9253075342966497E-3</v>
      </c>
      <c r="M970">
        <f>IF('Flight Input'!$AZ970,M969+E970*'Flight Input'!$AQ970,0)</f>
        <v>0</v>
      </c>
      <c r="N970">
        <f>IF('Flight Input'!$AZ970,N969+M970*'Flight Input'!$AQ970,0)</f>
        <v>0</v>
      </c>
      <c r="O970">
        <f>IF('Flight Input'!$AZ970,N970*'Analysis raw'!$B$4+'Analysis raw'!$B$5,0)</f>
        <v>0</v>
      </c>
      <c r="P970">
        <f>O970-'Flight Input'!$AE970</f>
        <v>0</v>
      </c>
      <c r="R970">
        <f>IF('Flight Input'!$AZ970,R969+J970*'Flight Input'!$AQ970,0)</f>
        <v>0</v>
      </c>
      <c r="S970">
        <f>IF('Flight Input'!$AZ970,S969+R970*'Flight Input'!$AQ970,0)</f>
        <v>0</v>
      </c>
      <c r="T970">
        <f>IF('Flight Input'!$AZ970,S970*'Analysis raw'!$B$13+'Analysis raw'!$B$14,0)</f>
        <v>0</v>
      </c>
      <c r="U970">
        <f>T970-'Flight Input'!$AE970</f>
        <v>0</v>
      </c>
      <c r="W970">
        <f>IF('Flight Input'!$AZ970,W969+K970*'Flight Input'!$AQ970,0)</f>
        <v>0</v>
      </c>
      <c r="X970">
        <f>IF('Flight Input'!$AZ970,X969+W970*'Flight Input'!$AQ970,0)</f>
        <v>0</v>
      </c>
      <c r="Y970">
        <f>IF('Flight Input'!$AZ970,X970*'Analysis raw'!$B$19+'Analysis raw'!$B$20,0)</f>
        <v>0</v>
      </c>
      <c r="Z970">
        <f>Y970-'Flight Input'!$AE970</f>
        <v>0</v>
      </c>
      <c r="AB970">
        <f>IF('Flight Input'!$AZ970,INTEGRAL2(E970,$B970,AB969,'Analysis raw'!$B$24),0)</f>
        <v>0</v>
      </c>
      <c r="AC970">
        <f>IF('Flight Input'!$AZ970,INTEGRAL2(AB970,$B970,AC969,'Analysis raw'!$B$25),0)</f>
        <v>0</v>
      </c>
      <c r="AD970">
        <f>IF('Flight Input'!$AZ970,AC970*'Analysis raw'!$B$26+'Analysis raw'!$B$27,0)</f>
        <v>0</v>
      </c>
      <c r="AE970">
        <f>AD970-'Flight Input'!$AE970</f>
        <v>0</v>
      </c>
    </row>
    <row r="971" spans="1:31" x14ac:dyDescent="0.3">
      <c r="A971">
        <v>969</v>
      </c>
      <c r="B971">
        <f>'Flight Input'!T971</f>
        <v>23.256098999991082</v>
      </c>
      <c r="C971">
        <f>'Flight Input'!X971</f>
        <v>9.844807009400002</v>
      </c>
      <c r="E971">
        <f>C971-'Analysis raw'!$B$2</f>
        <v>-3.9846095342941368E-3</v>
      </c>
      <c r="F971">
        <f>IF('Flight Input'!$AS971,F970+E971*'Flight Input'!$AQ971,0)</f>
        <v>0</v>
      </c>
      <c r="G971">
        <f>IF('Flight Input'!$AZ971,G970+F971*'Flight Input'!$AQ971,0)</f>
        <v>0</v>
      </c>
      <c r="I971">
        <f>C971-'Analysis raw'!$B$3</f>
        <v>-1.3330071079375116E-2</v>
      </c>
      <c r="J971">
        <f>MEDIAN2(E971,'Analysis raw'!$B$12,2)</f>
        <v>-3.9846095342941368E-3</v>
      </c>
      <c r="K971">
        <f>AVERAGE2(E971,'Analysis raw'!$B$18,2)</f>
        <v>-3.9846095342941368E-3</v>
      </c>
      <c r="M971">
        <f>IF('Flight Input'!$AZ971,M970+E971*'Flight Input'!$AQ971,0)</f>
        <v>0</v>
      </c>
      <c r="N971">
        <f>IF('Flight Input'!$AZ971,N970+M971*'Flight Input'!$AQ971,0)</f>
        <v>0</v>
      </c>
      <c r="O971">
        <f>IF('Flight Input'!$AZ971,N971*'Analysis raw'!$B$4+'Analysis raw'!$B$5,0)</f>
        <v>0</v>
      </c>
      <c r="P971">
        <f>O971-'Flight Input'!$AE971</f>
        <v>0</v>
      </c>
      <c r="R971">
        <f>IF('Flight Input'!$AZ971,R970+J971*'Flight Input'!$AQ971,0)</f>
        <v>0</v>
      </c>
      <c r="S971">
        <f>IF('Flight Input'!$AZ971,S970+R971*'Flight Input'!$AQ971,0)</f>
        <v>0</v>
      </c>
      <c r="T971">
        <f>IF('Flight Input'!$AZ971,S971*'Analysis raw'!$B$13+'Analysis raw'!$B$14,0)</f>
        <v>0</v>
      </c>
      <c r="U971">
        <f>T971-'Flight Input'!$AE971</f>
        <v>0</v>
      </c>
      <c r="W971">
        <f>IF('Flight Input'!$AZ971,W970+K971*'Flight Input'!$AQ971,0)</f>
        <v>0</v>
      </c>
      <c r="X971">
        <f>IF('Flight Input'!$AZ971,X970+W971*'Flight Input'!$AQ971,0)</f>
        <v>0</v>
      </c>
      <c r="Y971">
        <f>IF('Flight Input'!$AZ971,X971*'Analysis raw'!$B$19+'Analysis raw'!$B$20,0)</f>
        <v>0</v>
      </c>
      <c r="Z971">
        <f>Y971-'Flight Input'!$AE971</f>
        <v>0</v>
      </c>
      <c r="AB971">
        <f>IF('Flight Input'!$AZ971,INTEGRAL2(E971,$B971,AB970,'Analysis raw'!$B$24),0)</f>
        <v>0</v>
      </c>
      <c r="AC971">
        <f>IF('Flight Input'!$AZ971,INTEGRAL2(AB971,$B971,AC970,'Analysis raw'!$B$25),0)</f>
        <v>0</v>
      </c>
      <c r="AD971">
        <f>IF('Flight Input'!$AZ971,AC971*'Analysis raw'!$B$26+'Analysis raw'!$B$27,0)</f>
        <v>0</v>
      </c>
      <c r="AE971">
        <f>AD971-'Flight Input'!$AE971</f>
        <v>0</v>
      </c>
    </row>
    <row r="972" spans="1:31" x14ac:dyDescent="0.3">
      <c r="A972">
        <v>970</v>
      </c>
      <c r="B972">
        <f>'Flight Input'!T972</f>
        <v>23.276680000009947</v>
      </c>
      <c r="C972">
        <f>'Flight Input'!X972</f>
        <v>9.8436498778000008</v>
      </c>
      <c r="E972">
        <f>C972-'Analysis raw'!$B$2</f>
        <v>-5.1417411342953301E-3</v>
      </c>
      <c r="F972">
        <f>IF('Flight Input'!$AS972,F971+E972*'Flight Input'!$AQ972,0)</f>
        <v>0</v>
      </c>
      <c r="G972">
        <f>IF('Flight Input'!$AZ972,G971+F972*'Flight Input'!$AQ972,0)</f>
        <v>0</v>
      </c>
      <c r="I972">
        <f>C972-'Analysis raw'!$B$3</f>
        <v>-1.448720267937631E-2</v>
      </c>
      <c r="J972">
        <f>MEDIAN2(E972,'Analysis raw'!$B$12,2)</f>
        <v>-5.1417411342953301E-3</v>
      </c>
      <c r="K972">
        <f>AVERAGE2(E972,'Analysis raw'!$B$18,2)</f>
        <v>-5.1417411342953301E-3</v>
      </c>
      <c r="M972">
        <f>IF('Flight Input'!$AZ972,M971+E972*'Flight Input'!$AQ972,0)</f>
        <v>0</v>
      </c>
      <c r="N972">
        <f>IF('Flight Input'!$AZ972,N971+M972*'Flight Input'!$AQ972,0)</f>
        <v>0</v>
      </c>
      <c r="O972">
        <f>IF('Flight Input'!$AZ972,N972*'Analysis raw'!$B$4+'Analysis raw'!$B$5,0)</f>
        <v>0</v>
      </c>
      <c r="P972">
        <f>O972-'Flight Input'!$AE972</f>
        <v>0</v>
      </c>
      <c r="R972">
        <f>IF('Flight Input'!$AZ972,R971+J972*'Flight Input'!$AQ972,0)</f>
        <v>0</v>
      </c>
      <c r="S972">
        <f>IF('Flight Input'!$AZ972,S971+R972*'Flight Input'!$AQ972,0)</f>
        <v>0</v>
      </c>
      <c r="T972">
        <f>IF('Flight Input'!$AZ972,S972*'Analysis raw'!$B$13+'Analysis raw'!$B$14,0)</f>
        <v>0</v>
      </c>
      <c r="U972">
        <f>T972-'Flight Input'!$AE972</f>
        <v>0</v>
      </c>
      <c r="W972">
        <f>IF('Flight Input'!$AZ972,W971+K972*'Flight Input'!$AQ972,0)</f>
        <v>0</v>
      </c>
      <c r="X972">
        <f>IF('Flight Input'!$AZ972,X971+W972*'Flight Input'!$AQ972,0)</f>
        <v>0</v>
      </c>
      <c r="Y972">
        <f>IF('Flight Input'!$AZ972,X972*'Analysis raw'!$B$19+'Analysis raw'!$B$20,0)</f>
        <v>0</v>
      </c>
      <c r="Z972">
        <f>Y972-'Flight Input'!$AE972</f>
        <v>0</v>
      </c>
      <c r="AB972">
        <f>IF('Flight Input'!$AZ972,INTEGRAL2(E972,$B972,AB971,'Analysis raw'!$B$24),0)</f>
        <v>0</v>
      </c>
      <c r="AC972">
        <f>IF('Flight Input'!$AZ972,INTEGRAL2(AB972,$B972,AC971,'Analysis raw'!$B$25),0)</f>
        <v>0</v>
      </c>
      <c r="AD972">
        <f>IF('Flight Input'!$AZ972,AC972*'Analysis raw'!$B$26+'Analysis raw'!$B$27,0)</f>
        <v>0</v>
      </c>
      <c r="AE972">
        <f>AD972-'Flight Input'!$AE972</f>
        <v>0</v>
      </c>
    </row>
    <row r="973" spans="1:31" x14ac:dyDescent="0.3">
      <c r="A973">
        <v>971</v>
      </c>
      <c r="B973">
        <f>'Flight Input'!T973</f>
        <v>23.304895999957807</v>
      </c>
      <c r="C973">
        <f>'Flight Input'!X973</f>
        <v>9.8443461180000007</v>
      </c>
      <c r="E973">
        <f>C973-'Analysis raw'!$B$2</f>
        <v>-4.4455009342954099E-3</v>
      </c>
      <c r="F973">
        <f>IF('Flight Input'!$AS973,F972+E973*'Flight Input'!$AQ973,0)</f>
        <v>0</v>
      </c>
      <c r="G973">
        <f>IF('Flight Input'!$AZ973,G972+F973*'Flight Input'!$AQ973,0)</f>
        <v>0</v>
      </c>
      <c r="I973">
        <f>C973-'Analysis raw'!$B$3</f>
        <v>-1.379096247937639E-2</v>
      </c>
      <c r="J973">
        <f>MEDIAN2(E973,'Analysis raw'!$B$12,2)</f>
        <v>-4.4455009342954099E-3</v>
      </c>
      <c r="K973">
        <f>AVERAGE2(E973,'Analysis raw'!$B$18,2)</f>
        <v>-4.4455009342954099E-3</v>
      </c>
      <c r="M973">
        <f>IF('Flight Input'!$AZ973,M972+E973*'Flight Input'!$AQ973,0)</f>
        <v>0</v>
      </c>
      <c r="N973">
        <f>IF('Flight Input'!$AZ973,N972+M973*'Flight Input'!$AQ973,0)</f>
        <v>0</v>
      </c>
      <c r="O973">
        <f>IF('Flight Input'!$AZ973,N973*'Analysis raw'!$B$4+'Analysis raw'!$B$5,0)</f>
        <v>0</v>
      </c>
      <c r="P973">
        <f>O973-'Flight Input'!$AE973</f>
        <v>0</v>
      </c>
      <c r="R973">
        <f>IF('Flight Input'!$AZ973,R972+J973*'Flight Input'!$AQ973,0)</f>
        <v>0</v>
      </c>
      <c r="S973">
        <f>IF('Flight Input'!$AZ973,S972+R973*'Flight Input'!$AQ973,0)</f>
        <v>0</v>
      </c>
      <c r="T973">
        <f>IF('Flight Input'!$AZ973,S973*'Analysis raw'!$B$13+'Analysis raw'!$B$14,0)</f>
        <v>0</v>
      </c>
      <c r="U973">
        <f>T973-'Flight Input'!$AE973</f>
        <v>0</v>
      </c>
      <c r="W973">
        <f>IF('Flight Input'!$AZ973,W972+K973*'Flight Input'!$AQ973,0)</f>
        <v>0</v>
      </c>
      <c r="X973">
        <f>IF('Flight Input'!$AZ973,X972+W973*'Flight Input'!$AQ973,0)</f>
        <v>0</v>
      </c>
      <c r="Y973">
        <f>IF('Flight Input'!$AZ973,X973*'Analysis raw'!$B$19+'Analysis raw'!$B$20,0)</f>
        <v>0</v>
      </c>
      <c r="Z973">
        <f>Y973-'Flight Input'!$AE973</f>
        <v>0</v>
      </c>
      <c r="AB973">
        <f>IF('Flight Input'!$AZ973,INTEGRAL2(E973,$B973,AB972,'Analysis raw'!$B$24),0)</f>
        <v>0</v>
      </c>
      <c r="AC973">
        <f>IF('Flight Input'!$AZ973,INTEGRAL2(AB973,$B973,AC972,'Analysis raw'!$B$25),0)</f>
        <v>0</v>
      </c>
      <c r="AD973">
        <f>IF('Flight Input'!$AZ973,AC973*'Analysis raw'!$B$26+'Analysis raw'!$B$27,0)</f>
        <v>0</v>
      </c>
      <c r="AE973">
        <f>AD973-'Flight Input'!$AE973</f>
        <v>0</v>
      </c>
    </row>
    <row r="974" spans="1:31" x14ac:dyDescent="0.3">
      <c r="A974">
        <v>972</v>
      </c>
      <c r="B974">
        <f>'Flight Input'!T974</f>
        <v>23.335131000028923</v>
      </c>
      <c r="C974">
        <f>'Flight Input'!X974</f>
        <v>9.8474350710000014</v>
      </c>
      <c r="E974">
        <f>C974-'Analysis raw'!$B$2</f>
        <v>-1.3565479342947384E-3</v>
      </c>
      <c r="F974">
        <f>IF('Flight Input'!$AS974,F973+E974*'Flight Input'!$AQ974,0)</f>
        <v>0</v>
      </c>
      <c r="G974">
        <f>IF('Flight Input'!$AZ974,G973+F974*'Flight Input'!$AQ974,0)</f>
        <v>0</v>
      </c>
      <c r="I974">
        <f>C974-'Analysis raw'!$B$3</f>
        <v>-1.0702009479375718E-2</v>
      </c>
      <c r="J974">
        <f>MEDIAN2(E974,'Analysis raw'!$B$12,2)</f>
        <v>-1.3565479342947384E-3</v>
      </c>
      <c r="K974">
        <f>AVERAGE2(E974,'Analysis raw'!$B$18,2)</f>
        <v>-1.3565479342947384E-3</v>
      </c>
      <c r="M974">
        <f>IF('Flight Input'!$AZ974,M973+E974*'Flight Input'!$AQ974,0)</f>
        <v>0</v>
      </c>
      <c r="N974">
        <f>IF('Flight Input'!$AZ974,N973+M974*'Flight Input'!$AQ974,0)</f>
        <v>0</v>
      </c>
      <c r="O974">
        <f>IF('Flight Input'!$AZ974,N974*'Analysis raw'!$B$4+'Analysis raw'!$B$5,0)</f>
        <v>0</v>
      </c>
      <c r="P974">
        <f>O974-'Flight Input'!$AE974</f>
        <v>0</v>
      </c>
      <c r="R974">
        <f>IF('Flight Input'!$AZ974,R973+J974*'Flight Input'!$AQ974,0)</f>
        <v>0</v>
      </c>
      <c r="S974">
        <f>IF('Flight Input'!$AZ974,S973+R974*'Flight Input'!$AQ974,0)</f>
        <v>0</v>
      </c>
      <c r="T974">
        <f>IF('Flight Input'!$AZ974,S974*'Analysis raw'!$B$13+'Analysis raw'!$B$14,0)</f>
        <v>0</v>
      </c>
      <c r="U974">
        <f>T974-'Flight Input'!$AE974</f>
        <v>0</v>
      </c>
      <c r="W974">
        <f>IF('Flight Input'!$AZ974,W973+K974*'Flight Input'!$AQ974,0)</f>
        <v>0</v>
      </c>
      <c r="X974">
        <f>IF('Flight Input'!$AZ974,X973+W974*'Flight Input'!$AQ974,0)</f>
        <v>0</v>
      </c>
      <c r="Y974">
        <f>IF('Flight Input'!$AZ974,X974*'Analysis raw'!$B$19+'Analysis raw'!$B$20,0)</f>
        <v>0</v>
      </c>
      <c r="Z974">
        <f>Y974-'Flight Input'!$AE974</f>
        <v>0</v>
      </c>
      <c r="AB974">
        <f>IF('Flight Input'!$AZ974,INTEGRAL2(E974,$B974,AB973,'Analysis raw'!$B$24),0)</f>
        <v>0</v>
      </c>
      <c r="AC974">
        <f>IF('Flight Input'!$AZ974,INTEGRAL2(AB974,$B974,AC973,'Analysis raw'!$B$25),0)</f>
        <v>0</v>
      </c>
      <c r="AD974">
        <f>IF('Flight Input'!$AZ974,AC974*'Analysis raw'!$B$26+'Analysis raw'!$B$27,0)</f>
        <v>0</v>
      </c>
      <c r="AE974">
        <f>AD974-'Flight Input'!$AE974</f>
        <v>0</v>
      </c>
    </row>
    <row r="975" spans="1:31" x14ac:dyDescent="0.3">
      <c r="A975">
        <v>973</v>
      </c>
      <c r="B975">
        <f>'Flight Input'!T975</f>
        <v>23.353597000008449</v>
      </c>
      <c r="C975">
        <f>'Flight Input'!X975</f>
        <v>9.8470624354000016</v>
      </c>
      <c r="E975">
        <f>C975-'Analysis raw'!$B$2</f>
        <v>-1.7291835342945205E-3</v>
      </c>
      <c r="F975">
        <f>IF('Flight Input'!$AS975,F974+E975*'Flight Input'!$AQ975,0)</f>
        <v>0</v>
      </c>
      <c r="G975">
        <f>IF('Flight Input'!$AZ975,G974+F975*'Flight Input'!$AQ975,0)</f>
        <v>0</v>
      </c>
      <c r="I975">
        <f>C975-'Analysis raw'!$B$3</f>
        <v>-1.10746450793755E-2</v>
      </c>
      <c r="J975">
        <f>MEDIAN2(E975,'Analysis raw'!$B$12,2)</f>
        <v>-1.7291835342945205E-3</v>
      </c>
      <c r="K975">
        <f>AVERAGE2(E975,'Analysis raw'!$B$18,2)</f>
        <v>-1.7291835342945205E-3</v>
      </c>
      <c r="M975">
        <f>IF('Flight Input'!$AZ975,M974+E975*'Flight Input'!$AQ975,0)</f>
        <v>0</v>
      </c>
      <c r="N975">
        <f>IF('Flight Input'!$AZ975,N974+M975*'Flight Input'!$AQ975,0)</f>
        <v>0</v>
      </c>
      <c r="O975">
        <f>IF('Flight Input'!$AZ975,N975*'Analysis raw'!$B$4+'Analysis raw'!$B$5,0)</f>
        <v>0</v>
      </c>
      <c r="P975">
        <f>O975-'Flight Input'!$AE975</f>
        <v>0</v>
      </c>
      <c r="R975">
        <f>IF('Flight Input'!$AZ975,R974+J975*'Flight Input'!$AQ975,0)</f>
        <v>0</v>
      </c>
      <c r="S975">
        <f>IF('Flight Input'!$AZ975,S974+R975*'Flight Input'!$AQ975,0)</f>
        <v>0</v>
      </c>
      <c r="T975">
        <f>IF('Flight Input'!$AZ975,S975*'Analysis raw'!$B$13+'Analysis raw'!$B$14,0)</f>
        <v>0</v>
      </c>
      <c r="U975">
        <f>T975-'Flight Input'!$AE975</f>
        <v>0</v>
      </c>
      <c r="W975">
        <f>IF('Flight Input'!$AZ975,W974+K975*'Flight Input'!$AQ975,0)</f>
        <v>0</v>
      </c>
      <c r="X975">
        <f>IF('Flight Input'!$AZ975,X974+W975*'Flight Input'!$AQ975,0)</f>
        <v>0</v>
      </c>
      <c r="Y975">
        <f>IF('Flight Input'!$AZ975,X975*'Analysis raw'!$B$19+'Analysis raw'!$B$20,0)</f>
        <v>0</v>
      </c>
      <c r="Z975">
        <f>Y975-'Flight Input'!$AE975</f>
        <v>0</v>
      </c>
      <c r="AB975">
        <f>IF('Flight Input'!$AZ975,INTEGRAL2(E975,$B975,AB974,'Analysis raw'!$B$24),0)</f>
        <v>0</v>
      </c>
      <c r="AC975">
        <f>IF('Flight Input'!$AZ975,INTEGRAL2(AB975,$B975,AC974,'Analysis raw'!$B$25),0)</f>
        <v>0</v>
      </c>
      <c r="AD975">
        <f>IF('Flight Input'!$AZ975,AC975*'Analysis raw'!$B$26+'Analysis raw'!$B$27,0)</f>
        <v>0</v>
      </c>
      <c r="AE975">
        <f>AD975-'Flight Input'!$AE975</f>
        <v>0</v>
      </c>
    </row>
    <row r="976" spans="1:31" x14ac:dyDescent="0.3">
      <c r="A976">
        <v>974</v>
      </c>
      <c r="B976">
        <f>'Flight Input'!T976</f>
        <v>23.372410999960266</v>
      </c>
      <c r="C976">
        <f>'Flight Input'!X976</f>
        <v>9.7614052783999998</v>
      </c>
      <c r="E976">
        <f>C976-'Analysis raw'!$B$2</f>
        <v>-8.7386340534296281E-2</v>
      </c>
      <c r="F976">
        <f>IF('Flight Input'!$AS976,F975+E976*'Flight Input'!$AQ976,0)</f>
        <v>0</v>
      </c>
      <c r="G976">
        <f>IF('Flight Input'!$AZ976,G975+F976*'Flight Input'!$AQ976,0)</f>
        <v>0</v>
      </c>
      <c r="I976">
        <f>C976-'Analysis raw'!$B$3</f>
        <v>-9.673180207937726E-2</v>
      </c>
      <c r="J976">
        <f>MEDIAN2(E976,'Analysis raw'!$B$12,2)</f>
        <v>-8.7386340534296281E-2</v>
      </c>
      <c r="K976">
        <f>AVERAGE2(E976,'Analysis raw'!$B$18,2)</f>
        <v>-8.7386340534296281E-2</v>
      </c>
      <c r="M976">
        <f>IF('Flight Input'!$AZ976,M975+E976*'Flight Input'!$AQ976,0)</f>
        <v>0</v>
      </c>
      <c r="N976">
        <f>IF('Flight Input'!$AZ976,N975+M976*'Flight Input'!$AQ976,0)</f>
        <v>0</v>
      </c>
      <c r="O976">
        <f>IF('Flight Input'!$AZ976,N976*'Analysis raw'!$B$4+'Analysis raw'!$B$5,0)</f>
        <v>0</v>
      </c>
      <c r="P976">
        <f>O976-'Flight Input'!$AE976</f>
        <v>0</v>
      </c>
      <c r="R976">
        <f>IF('Flight Input'!$AZ976,R975+J976*'Flight Input'!$AQ976,0)</f>
        <v>0</v>
      </c>
      <c r="S976">
        <f>IF('Flight Input'!$AZ976,S975+R976*'Flight Input'!$AQ976,0)</f>
        <v>0</v>
      </c>
      <c r="T976">
        <f>IF('Flight Input'!$AZ976,S976*'Analysis raw'!$B$13+'Analysis raw'!$B$14,0)</f>
        <v>0</v>
      </c>
      <c r="U976">
        <f>T976-'Flight Input'!$AE976</f>
        <v>0</v>
      </c>
      <c r="W976">
        <f>IF('Flight Input'!$AZ976,W975+K976*'Flight Input'!$AQ976,0)</f>
        <v>0</v>
      </c>
      <c r="X976">
        <f>IF('Flight Input'!$AZ976,X975+W976*'Flight Input'!$AQ976,0)</f>
        <v>0</v>
      </c>
      <c r="Y976">
        <f>IF('Flight Input'!$AZ976,X976*'Analysis raw'!$B$19+'Analysis raw'!$B$20,0)</f>
        <v>0</v>
      </c>
      <c r="Z976">
        <f>Y976-'Flight Input'!$AE976</f>
        <v>0</v>
      </c>
      <c r="AB976">
        <f>IF('Flight Input'!$AZ976,INTEGRAL2(E976,$B976,AB975,'Analysis raw'!$B$24),0)</f>
        <v>0</v>
      </c>
      <c r="AC976">
        <f>IF('Flight Input'!$AZ976,INTEGRAL2(AB976,$B976,AC975,'Analysis raw'!$B$25),0)</f>
        <v>0</v>
      </c>
      <c r="AD976">
        <f>IF('Flight Input'!$AZ976,AC976*'Analysis raw'!$B$26+'Analysis raw'!$B$27,0)</f>
        <v>0</v>
      </c>
      <c r="AE976">
        <f>AD976-'Flight Input'!$AE976</f>
        <v>0</v>
      </c>
    </row>
    <row r="977" spans="1:31" x14ac:dyDescent="0.3">
      <c r="A977">
        <v>975</v>
      </c>
      <c r="B977">
        <f>'Flight Input'!T977</f>
        <v>23.390097999945283</v>
      </c>
      <c r="C977">
        <f>'Flight Input'!X977</f>
        <v>9.8372562353999999</v>
      </c>
      <c r="E977">
        <f>C977-'Analysis raw'!$B$2</f>
        <v>-1.1535383534296173E-2</v>
      </c>
      <c r="F977">
        <f>IF('Flight Input'!$AS977,F976+E977*'Flight Input'!$AQ977,0)</f>
        <v>0</v>
      </c>
      <c r="G977">
        <f>IF('Flight Input'!$AZ977,G976+F977*'Flight Input'!$AQ977,0)</f>
        <v>0</v>
      </c>
      <c r="I977">
        <f>C977-'Analysis raw'!$B$3</f>
        <v>-2.0880845079377153E-2</v>
      </c>
      <c r="J977">
        <f>MEDIAN2(E977,'Analysis raw'!$B$12,2)</f>
        <v>-1.1535383534296173E-2</v>
      </c>
      <c r="K977">
        <f>AVERAGE2(E977,'Analysis raw'!$B$18,2)</f>
        <v>-1.1535383534296173E-2</v>
      </c>
      <c r="M977">
        <f>IF('Flight Input'!$AZ977,M976+E977*'Flight Input'!$AQ977,0)</f>
        <v>0</v>
      </c>
      <c r="N977">
        <f>IF('Flight Input'!$AZ977,N976+M977*'Flight Input'!$AQ977,0)</f>
        <v>0</v>
      </c>
      <c r="O977">
        <f>IF('Flight Input'!$AZ977,N977*'Analysis raw'!$B$4+'Analysis raw'!$B$5,0)</f>
        <v>0</v>
      </c>
      <c r="P977">
        <f>O977-'Flight Input'!$AE977</f>
        <v>0</v>
      </c>
      <c r="R977">
        <f>IF('Flight Input'!$AZ977,R976+J977*'Flight Input'!$AQ977,0)</f>
        <v>0</v>
      </c>
      <c r="S977">
        <f>IF('Flight Input'!$AZ977,S976+R977*'Flight Input'!$AQ977,0)</f>
        <v>0</v>
      </c>
      <c r="T977">
        <f>IF('Flight Input'!$AZ977,S977*'Analysis raw'!$B$13+'Analysis raw'!$B$14,0)</f>
        <v>0</v>
      </c>
      <c r="U977">
        <f>T977-'Flight Input'!$AE977</f>
        <v>0</v>
      </c>
      <c r="W977">
        <f>IF('Flight Input'!$AZ977,W976+K977*'Flight Input'!$AQ977,0)</f>
        <v>0</v>
      </c>
      <c r="X977">
        <f>IF('Flight Input'!$AZ977,X976+W977*'Flight Input'!$AQ977,0)</f>
        <v>0</v>
      </c>
      <c r="Y977">
        <f>IF('Flight Input'!$AZ977,X977*'Analysis raw'!$B$19+'Analysis raw'!$B$20,0)</f>
        <v>0</v>
      </c>
      <c r="Z977">
        <f>Y977-'Flight Input'!$AE977</f>
        <v>0</v>
      </c>
      <c r="AB977">
        <f>IF('Flight Input'!$AZ977,INTEGRAL2(E977,$B977,AB976,'Analysis raw'!$B$24),0)</f>
        <v>0</v>
      </c>
      <c r="AC977">
        <f>IF('Flight Input'!$AZ977,INTEGRAL2(AB977,$B977,AC976,'Analysis raw'!$B$25),0)</f>
        <v>0</v>
      </c>
      <c r="AD977">
        <f>IF('Flight Input'!$AZ977,AC977*'Analysis raw'!$B$26+'Analysis raw'!$B$27,0)</f>
        <v>0</v>
      </c>
      <c r="AE977">
        <f>AD977-'Flight Input'!$AE977</f>
        <v>0</v>
      </c>
    </row>
    <row r="978" spans="1:31" x14ac:dyDescent="0.3">
      <c r="A978">
        <v>976</v>
      </c>
      <c r="B978">
        <f>'Flight Input'!T978</f>
        <v>23.413437000010163</v>
      </c>
      <c r="C978">
        <f>'Flight Input'!X978</f>
        <v>9.8526519694000001</v>
      </c>
      <c r="E978">
        <f>C978-'Analysis raw'!$B$2</f>
        <v>3.8603504657039878E-3</v>
      </c>
      <c r="F978">
        <f>IF('Flight Input'!$AS978,F977+E978*'Flight Input'!$AQ978,0)</f>
        <v>0</v>
      </c>
      <c r="G978">
        <f>IF('Flight Input'!$AZ978,G977+F978*'Flight Input'!$AQ978,0)</f>
        <v>0</v>
      </c>
      <c r="I978">
        <f>C978-'Analysis raw'!$B$3</f>
        <v>-5.4851110793769919E-3</v>
      </c>
      <c r="J978">
        <f>MEDIAN2(E978,'Analysis raw'!$B$12,2)</f>
        <v>3.8603504657039878E-3</v>
      </c>
      <c r="K978">
        <f>AVERAGE2(E978,'Analysis raw'!$B$18,2)</f>
        <v>3.8603504657039878E-3</v>
      </c>
      <c r="M978">
        <f>IF('Flight Input'!$AZ978,M977+E978*'Flight Input'!$AQ978,0)</f>
        <v>0</v>
      </c>
      <c r="N978">
        <f>IF('Flight Input'!$AZ978,N977+M978*'Flight Input'!$AQ978,0)</f>
        <v>0</v>
      </c>
      <c r="O978">
        <f>IF('Flight Input'!$AZ978,N978*'Analysis raw'!$B$4+'Analysis raw'!$B$5,0)</f>
        <v>0</v>
      </c>
      <c r="P978">
        <f>O978-'Flight Input'!$AE978</f>
        <v>0</v>
      </c>
      <c r="R978">
        <f>IF('Flight Input'!$AZ978,R977+J978*'Flight Input'!$AQ978,0)</f>
        <v>0</v>
      </c>
      <c r="S978">
        <f>IF('Flight Input'!$AZ978,S977+R978*'Flight Input'!$AQ978,0)</f>
        <v>0</v>
      </c>
      <c r="T978">
        <f>IF('Flight Input'!$AZ978,S978*'Analysis raw'!$B$13+'Analysis raw'!$B$14,0)</f>
        <v>0</v>
      </c>
      <c r="U978">
        <f>T978-'Flight Input'!$AE978</f>
        <v>0</v>
      </c>
      <c r="W978">
        <f>IF('Flight Input'!$AZ978,W977+K978*'Flight Input'!$AQ978,0)</f>
        <v>0</v>
      </c>
      <c r="X978">
        <f>IF('Flight Input'!$AZ978,X977+W978*'Flight Input'!$AQ978,0)</f>
        <v>0</v>
      </c>
      <c r="Y978">
        <f>IF('Flight Input'!$AZ978,X978*'Analysis raw'!$B$19+'Analysis raw'!$B$20,0)</f>
        <v>0</v>
      </c>
      <c r="Z978">
        <f>Y978-'Flight Input'!$AE978</f>
        <v>0</v>
      </c>
      <c r="AB978">
        <f>IF('Flight Input'!$AZ978,INTEGRAL2(E978,$B978,AB977,'Analysis raw'!$B$24),0)</f>
        <v>0</v>
      </c>
      <c r="AC978">
        <f>IF('Flight Input'!$AZ978,INTEGRAL2(AB978,$B978,AC977,'Analysis raw'!$B$25),0)</f>
        <v>0</v>
      </c>
      <c r="AD978">
        <f>IF('Flight Input'!$AZ978,AC978*'Analysis raw'!$B$26+'Analysis raw'!$B$27,0)</f>
        <v>0</v>
      </c>
      <c r="AE978">
        <f>AD978-'Flight Input'!$AE978</f>
        <v>0</v>
      </c>
    </row>
    <row r="979" spans="1:31" x14ac:dyDescent="0.3">
      <c r="A979">
        <v>977</v>
      </c>
      <c r="B979">
        <f>'Flight Input'!T979</f>
        <v>23.439482999965549</v>
      </c>
      <c r="C979">
        <f>'Flight Input'!X979</f>
        <v>9.8414434828000008</v>
      </c>
      <c r="E979">
        <f>C979-'Analysis raw'!$B$2</f>
        <v>-7.3481361342953022E-3</v>
      </c>
      <c r="F979">
        <f>IF('Flight Input'!$AS979,F978+E979*'Flight Input'!$AQ979,0)</f>
        <v>0</v>
      </c>
      <c r="G979">
        <f>IF('Flight Input'!$AZ979,G978+F979*'Flight Input'!$AQ979,0)</f>
        <v>0</v>
      </c>
      <c r="I979">
        <f>C979-'Analysis raw'!$B$3</f>
        <v>-1.6693597679376282E-2</v>
      </c>
      <c r="J979">
        <f>MEDIAN2(E979,'Analysis raw'!$B$12,2)</f>
        <v>-7.3481361342953022E-3</v>
      </c>
      <c r="K979">
        <f>AVERAGE2(E979,'Analysis raw'!$B$18,2)</f>
        <v>-7.3481361342953022E-3</v>
      </c>
      <c r="M979">
        <f>IF('Flight Input'!$AZ979,M978+E979*'Flight Input'!$AQ979,0)</f>
        <v>0</v>
      </c>
      <c r="N979">
        <f>IF('Flight Input'!$AZ979,N978+M979*'Flight Input'!$AQ979,0)</f>
        <v>0</v>
      </c>
      <c r="O979">
        <f>IF('Flight Input'!$AZ979,N979*'Analysis raw'!$B$4+'Analysis raw'!$B$5,0)</f>
        <v>0</v>
      </c>
      <c r="P979">
        <f>O979-'Flight Input'!$AE979</f>
        <v>0</v>
      </c>
      <c r="R979">
        <f>IF('Flight Input'!$AZ979,R978+J979*'Flight Input'!$AQ979,0)</f>
        <v>0</v>
      </c>
      <c r="S979">
        <f>IF('Flight Input'!$AZ979,S978+R979*'Flight Input'!$AQ979,0)</f>
        <v>0</v>
      </c>
      <c r="T979">
        <f>IF('Flight Input'!$AZ979,S979*'Analysis raw'!$B$13+'Analysis raw'!$B$14,0)</f>
        <v>0</v>
      </c>
      <c r="U979">
        <f>T979-'Flight Input'!$AE979</f>
        <v>0</v>
      </c>
      <c r="W979">
        <f>IF('Flight Input'!$AZ979,W978+K979*'Flight Input'!$AQ979,0)</f>
        <v>0</v>
      </c>
      <c r="X979">
        <f>IF('Flight Input'!$AZ979,X978+W979*'Flight Input'!$AQ979,0)</f>
        <v>0</v>
      </c>
      <c r="Y979">
        <f>IF('Flight Input'!$AZ979,X979*'Analysis raw'!$B$19+'Analysis raw'!$B$20,0)</f>
        <v>0</v>
      </c>
      <c r="Z979">
        <f>Y979-'Flight Input'!$AE979</f>
        <v>0</v>
      </c>
      <c r="AB979">
        <f>IF('Flight Input'!$AZ979,INTEGRAL2(E979,$B979,AB978,'Analysis raw'!$B$24),0)</f>
        <v>0</v>
      </c>
      <c r="AC979">
        <f>IF('Flight Input'!$AZ979,INTEGRAL2(AB979,$B979,AC978,'Analysis raw'!$B$25),0)</f>
        <v>0</v>
      </c>
      <c r="AD979">
        <f>IF('Flight Input'!$AZ979,AC979*'Analysis raw'!$B$26+'Analysis raw'!$B$27,0)</f>
        <v>0</v>
      </c>
      <c r="AE979">
        <f>AD979-'Flight Input'!$AE979</f>
        <v>0</v>
      </c>
    </row>
    <row r="980" spans="1:31" x14ac:dyDescent="0.3">
      <c r="A980">
        <v>978</v>
      </c>
      <c r="B980">
        <f>'Flight Input'!T980</f>
        <v>23.461100999964401</v>
      </c>
      <c r="C980">
        <f>'Flight Input'!X980</f>
        <v>9.8468565051999999</v>
      </c>
      <c r="E980">
        <f>C980-'Analysis raw'!$B$2</f>
        <v>-1.9351137342962232E-3</v>
      </c>
      <c r="F980">
        <f>IF('Flight Input'!$AS980,F979+E980*'Flight Input'!$AQ980,0)</f>
        <v>0</v>
      </c>
      <c r="G980">
        <f>IF('Flight Input'!$AZ980,G979+F980*'Flight Input'!$AQ980,0)</f>
        <v>0</v>
      </c>
      <c r="I980">
        <f>C980-'Analysis raw'!$B$3</f>
        <v>-1.1280575279377203E-2</v>
      </c>
      <c r="J980">
        <f>MEDIAN2(E980,'Analysis raw'!$B$12,2)</f>
        <v>-1.9351137342962232E-3</v>
      </c>
      <c r="K980">
        <f>AVERAGE2(E980,'Analysis raw'!$B$18,2)</f>
        <v>-1.9351137342962232E-3</v>
      </c>
      <c r="M980">
        <f>IF('Flight Input'!$AZ980,M979+E980*'Flight Input'!$AQ980,0)</f>
        <v>0</v>
      </c>
      <c r="N980">
        <f>IF('Flight Input'!$AZ980,N979+M980*'Flight Input'!$AQ980,0)</f>
        <v>0</v>
      </c>
      <c r="O980">
        <f>IF('Flight Input'!$AZ980,N980*'Analysis raw'!$B$4+'Analysis raw'!$B$5,0)</f>
        <v>0</v>
      </c>
      <c r="P980">
        <f>O980-'Flight Input'!$AE980</f>
        <v>0</v>
      </c>
      <c r="R980">
        <f>IF('Flight Input'!$AZ980,R979+J980*'Flight Input'!$AQ980,0)</f>
        <v>0</v>
      </c>
      <c r="S980">
        <f>IF('Flight Input'!$AZ980,S979+R980*'Flight Input'!$AQ980,0)</f>
        <v>0</v>
      </c>
      <c r="T980">
        <f>IF('Flight Input'!$AZ980,S980*'Analysis raw'!$B$13+'Analysis raw'!$B$14,0)</f>
        <v>0</v>
      </c>
      <c r="U980">
        <f>T980-'Flight Input'!$AE980</f>
        <v>0</v>
      </c>
      <c r="W980">
        <f>IF('Flight Input'!$AZ980,W979+K980*'Flight Input'!$AQ980,0)</f>
        <v>0</v>
      </c>
      <c r="X980">
        <f>IF('Flight Input'!$AZ980,X979+W980*'Flight Input'!$AQ980,0)</f>
        <v>0</v>
      </c>
      <c r="Y980">
        <f>IF('Flight Input'!$AZ980,X980*'Analysis raw'!$B$19+'Analysis raw'!$B$20,0)</f>
        <v>0</v>
      </c>
      <c r="Z980">
        <f>Y980-'Flight Input'!$AE980</f>
        <v>0</v>
      </c>
      <c r="AB980">
        <f>IF('Flight Input'!$AZ980,INTEGRAL2(E980,$B980,AB979,'Analysis raw'!$B$24),0)</f>
        <v>0</v>
      </c>
      <c r="AC980">
        <f>IF('Flight Input'!$AZ980,INTEGRAL2(AB980,$B980,AC979,'Analysis raw'!$B$25),0)</f>
        <v>0</v>
      </c>
      <c r="AD980">
        <f>IF('Flight Input'!$AZ980,AC980*'Analysis raw'!$B$26+'Analysis raw'!$B$27,0)</f>
        <v>0</v>
      </c>
      <c r="AE980">
        <f>AD980-'Flight Input'!$AE980</f>
        <v>0</v>
      </c>
    </row>
    <row r="981" spans="1:31" x14ac:dyDescent="0.3">
      <c r="A981">
        <v>979</v>
      </c>
      <c r="B981">
        <f>'Flight Input'!T981</f>
        <v>23.477679000003263</v>
      </c>
      <c r="C981">
        <f>'Flight Input'!X981</f>
        <v>9.8403549946000002</v>
      </c>
      <c r="E981">
        <f>C981-'Analysis raw'!$B$2</f>
        <v>-8.436624334295928E-3</v>
      </c>
      <c r="F981">
        <f>IF('Flight Input'!$AS981,F980+E981*'Flight Input'!$AQ981,0)</f>
        <v>0</v>
      </c>
      <c r="G981">
        <f>IF('Flight Input'!$AZ981,G980+F981*'Flight Input'!$AQ981,0)</f>
        <v>0</v>
      </c>
      <c r="I981">
        <f>C981-'Analysis raw'!$B$3</f>
        <v>-1.7782085879376908E-2</v>
      </c>
      <c r="J981">
        <f>MEDIAN2(E981,'Analysis raw'!$B$12,2)</f>
        <v>-8.436624334295928E-3</v>
      </c>
      <c r="K981">
        <f>AVERAGE2(E981,'Analysis raw'!$B$18,2)</f>
        <v>-8.436624334295928E-3</v>
      </c>
      <c r="M981">
        <f>IF('Flight Input'!$AZ981,M980+E981*'Flight Input'!$AQ981,0)</f>
        <v>0</v>
      </c>
      <c r="N981">
        <f>IF('Flight Input'!$AZ981,N980+M981*'Flight Input'!$AQ981,0)</f>
        <v>0</v>
      </c>
      <c r="O981">
        <f>IF('Flight Input'!$AZ981,N981*'Analysis raw'!$B$4+'Analysis raw'!$B$5,0)</f>
        <v>0</v>
      </c>
      <c r="P981">
        <f>O981-'Flight Input'!$AE981</f>
        <v>0</v>
      </c>
      <c r="R981">
        <f>IF('Flight Input'!$AZ981,R980+J981*'Flight Input'!$AQ981,0)</f>
        <v>0</v>
      </c>
      <c r="S981">
        <f>IF('Flight Input'!$AZ981,S980+R981*'Flight Input'!$AQ981,0)</f>
        <v>0</v>
      </c>
      <c r="T981">
        <f>IF('Flight Input'!$AZ981,S981*'Analysis raw'!$B$13+'Analysis raw'!$B$14,0)</f>
        <v>0</v>
      </c>
      <c r="U981">
        <f>T981-'Flight Input'!$AE981</f>
        <v>0</v>
      </c>
      <c r="W981">
        <f>IF('Flight Input'!$AZ981,W980+K981*'Flight Input'!$AQ981,0)</f>
        <v>0</v>
      </c>
      <c r="X981">
        <f>IF('Flight Input'!$AZ981,X980+W981*'Flight Input'!$AQ981,0)</f>
        <v>0</v>
      </c>
      <c r="Y981">
        <f>IF('Flight Input'!$AZ981,X981*'Analysis raw'!$B$19+'Analysis raw'!$B$20,0)</f>
        <v>0</v>
      </c>
      <c r="Z981">
        <f>Y981-'Flight Input'!$AE981</f>
        <v>0</v>
      </c>
      <c r="AB981">
        <f>IF('Flight Input'!$AZ981,INTEGRAL2(E981,$B981,AB980,'Analysis raw'!$B$24),0)</f>
        <v>0</v>
      </c>
      <c r="AC981">
        <f>IF('Flight Input'!$AZ981,INTEGRAL2(AB981,$B981,AC980,'Analysis raw'!$B$25),0)</f>
        <v>0</v>
      </c>
      <c r="AD981">
        <f>IF('Flight Input'!$AZ981,AC981*'Analysis raw'!$B$26+'Analysis raw'!$B$27,0)</f>
        <v>0</v>
      </c>
      <c r="AE981">
        <f>AD981-'Flight Input'!$AE981</f>
        <v>0</v>
      </c>
    </row>
    <row r="982" spans="1:31" x14ac:dyDescent="0.3">
      <c r="A982">
        <v>980</v>
      </c>
      <c r="B982">
        <f>'Flight Input'!T982</f>
        <v>23.494784999988042</v>
      </c>
      <c r="C982">
        <f>'Flight Input'!X982</f>
        <v>9.8706659588000019</v>
      </c>
      <c r="E982">
        <f>C982-'Analysis raw'!$B$2</f>
        <v>2.187433986570575E-2</v>
      </c>
      <c r="F982">
        <f>IF('Flight Input'!$AS982,F981+E982*'Flight Input'!$AQ982,0)</f>
        <v>0</v>
      </c>
      <c r="G982">
        <f>IF('Flight Input'!$AZ982,G981+F982*'Flight Input'!$AQ982,0)</f>
        <v>0</v>
      </c>
      <c r="I982">
        <f>C982-'Analysis raw'!$B$3</f>
        <v>1.252887832062477E-2</v>
      </c>
      <c r="J982">
        <f>MEDIAN2(E982,'Analysis raw'!$B$12,2)</f>
        <v>2.187433986570575E-2</v>
      </c>
      <c r="K982">
        <f>AVERAGE2(E982,'Analysis raw'!$B$18,2)</f>
        <v>2.187433986570575E-2</v>
      </c>
      <c r="M982">
        <f>IF('Flight Input'!$AZ982,M981+E982*'Flight Input'!$AQ982,0)</f>
        <v>0</v>
      </c>
      <c r="N982">
        <f>IF('Flight Input'!$AZ982,N981+M982*'Flight Input'!$AQ982,0)</f>
        <v>0</v>
      </c>
      <c r="O982">
        <f>IF('Flight Input'!$AZ982,N982*'Analysis raw'!$B$4+'Analysis raw'!$B$5,0)</f>
        <v>0</v>
      </c>
      <c r="P982">
        <f>O982-'Flight Input'!$AE982</f>
        <v>0</v>
      </c>
      <c r="R982">
        <f>IF('Flight Input'!$AZ982,R981+J982*'Flight Input'!$AQ982,0)</f>
        <v>0</v>
      </c>
      <c r="S982">
        <f>IF('Flight Input'!$AZ982,S981+R982*'Flight Input'!$AQ982,0)</f>
        <v>0</v>
      </c>
      <c r="T982">
        <f>IF('Flight Input'!$AZ982,S982*'Analysis raw'!$B$13+'Analysis raw'!$B$14,0)</f>
        <v>0</v>
      </c>
      <c r="U982">
        <f>T982-'Flight Input'!$AE982</f>
        <v>0</v>
      </c>
      <c r="W982">
        <f>IF('Flight Input'!$AZ982,W981+K982*'Flight Input'!$AQ982,0)</f>
        <v>0</v>
      </c>
      <c r="X982">
        <f>IF('Flight Input'!$AZ982,X981+W982*'Flight Input'!$AQ982,0)</f>
        <v>0</v>
      </c>
      <c r="Y982">
        <f>IF('Flight Input'!$AZ982,X982*'Analysis raw'!$B$19+'Analysis raw'!$B$20,0)</f>
        <v>0</v>
      </c>
      <c r="Z982">
        <f>Y982-'Flight Input'!$AE982</f>
        <v>0</v>
      </c>
      <c r="AB982">
        <f>IF('Flight Input'!$AZ982,INTEGRAL2(E982,$B982,AB981,'Analysis raw'!$B$24),0)</f>
        <v>0</v>
      </c>
      <c r="AC982">
        <f>IF('Flight Input'!$AZ982,INTEGRAL2(AB982,$B982,AC981,'Analysis raw'!$B$25),0)</f>
        <v>0</v>
      </c>
      <c r="AD982">
        <f>IF('Flight Input'!$AZ982,AC982*'Analysis raw'!$B$26+'Analysis raw'!$B$27,0)</f>
        <v>0</v>
      </c>
      <c r="AE982">
        <f>AD982-'Flight Input'!$AE982</f>
        <v>0</v>
      </c>
    </row>
    <row r="983" spans="1:31" x14ac:dyDescent="0.3">
      <c r="A983">
        <v>981</v>
      </c>
      <c r="B983">
        <f>'Flight Input'!T983</f>
        <v>23.514047999982722</v>
      </c>
      <c r="C983">
        <f>'Flight Input'!X983</f>
        <v>9.8497003032000023</v>
      </c>
      <c r="E983">
        <f>C983-'Analysis raw'!$B$2</f>
        <v>9.0868426570622773E-4</v>
      </c>
      <c r="F983">
        <f>IF('Flight Input'!$AS983,F982+E983*'Flight Input'!$AQ983,0)</f>
        <v>0</v>
      </c>
      <c r="G983">
        <f>IF('Flight Input'!$AZ983,G982+F983*'Flight Input'!$AQ983,0)</f>
        <v>0</v>
      </c>
      <c r="I983">
        <f>C983-'Analysis raw'!$B$3</f>
        <v>-8.436777279374752E-3</v>
      </c>
      <c r="J983">
        <f>MEDIAN2(E983,'Analysis raw'!$B$12,2)</f>
        <v>9.0868426570622773E-4</v>
      </c>
      <c r="K983">
        <f>AVERAGE2(E983,'Analysis raw'!$B$18,2)</f>
        <v>9.0868426570622773E-4</v>
      </c>
      <c r="M983">
        <f>IF('Flight Input'!$AZ983,M982+E983*'Flight Input'!$AQ983,0)</f>
        <v>0</v>
      </c>
      <c r="N983">
        <f>IF('Flight Input'!$AZ983,N982+M983*'Flight Input'!$AQ983,0)</f>
        <v>0</v>
      </c>
      <c r="O983">
        <f>IF('Flight Input'!$AZ983,N983*'Analysis raw'!$B$4+'Analysis raw'!$B$5,0)</f>
        <v>0</v>
      </c>
      <c r="P983">
        <f>O983-'Flight Input'!$AE983</f>
        <v>0</v>
      </c>
      <c r="R983">
        <f>IF('Flight Input'!$AZ983,R982+J983*'Flight Input'!$AQ983,0)</f>
        <v>0</v>
      </c>
      <c r="S983">
        <f>IF('Flight Input'!$AZ983,S982+R983*'Flight Input'!$AQ983,0)</f>
        <v>0</v>
      </c>
      <c r="T983">
        <f>IF('Flight Input'!$AZ983,S983*'Analysis raw'!$B$13+'Analysis raw'!$B$14,0)</f>
        <v>0</v>
      </c>
      <c r="U983">
        <f>T983-'Flight Input'!$AE983</f>
        <v>0</v>
      </c>
      <c r="W983">
        <f>IF('Flight Input'!$AZ983,W982+K983*'Flight Input'!$AQ983,0)</f>
        <v>0</v>
      </c>
      <c r="X983">
        <f>IF('Flight Input'!$AZ983,X982+W983*'Flight Input'!$AQ983,0)</f>
        <v>0</v>
      </c>
      <c r="Y983">
        <f>IF('Flight Input'!$AZ983,X983*'Analysis raw'!$B$19+'Analysis raw'!$B$20,0)</f>
        <v>0</v>
      </c>
      <c r="Z983">
        <f>Y983-'Flight Input'!$AE983</f>
        <v>0</v>
      </c>
      <c r="AB983">
        <f>IF('Flight Input'!$AZ983,INTEGRAL2(E983,$B983,AB982,'Analysis raw'!$B$24),0)</f>
        <v>0</v>
      </c>
      <c r="AC983">
        <f>IF('Flight Input'!$AZ983,INTEGRAL2(AB983,$B983,AC982,'Analysis raw'!$B$25),0)</f>
        <v>0</v>
      </c>
      <c r="AD983">
        <f>IF('Flight Input'!$AZ983,AC983*'Analysis raw'!$B$26+'Analysis raw'!$B$27,0)</f>
        <v>0</v>
      </c>
      <c r="AE983">
        <f>AD983-'Flight Input'!$AE983</f>
        <v>0</v>
      </c>
    </row>
    <row r="984" spans="1:31" x14ac:dyDescent="0.3">
      <c r="A984">
        <v>982</v>
      </c>
      <c r="B984">
        <f>'Flight Input'!T984</f>
        <v>23.524028999963775</v>
      </c>
      <c r="C984">
        <f>'Flight Input'!X984</f>
        <v>9.8420416609999997</v>
      </c>
      <c r="E984">
        <f>C984-'Analysis raw'!$B$2</f>
        <v>-6.7499579342964466E-3</v>
      </c>
      <c r="F984">
        <f>IF('Flight Input'!$AS984,F983+E984*'Flight Input'!$AQ984,0)</f>
        <v>0</v>
      </c>
      <c r="G984">
        <f>IF('Flight Input'!$AZ984,G983+F984*'Flight Input'!$AQ984,0)</f>
        <v>0</v>
      </c>
      <c r="I984">
        <f>C984-'Analysis raw'!$B$3</f>
        <v>-1.6095419479377426E-2</v>
      </c>
      <c r="J984">
        <f>MEDIAN2(E984,'Analysis raw'!$B$12,2)</f>
        <v>-6.7499579342964466E-3</v>
      </c>
      <c r="K984">
        <f>AVERAGE2(E984,'Analysis raw'!$B$18,2)</f>
        <v>-6.7499579342964466E-3</v>
      </c>
      <c r="M984">
        <f>IF('Flight Input'!$AZ984,M983+E984*'Flight Input'!$AQ984,0)</f>
        <v>0</v>
      </c>
      <c r="N984">
        <f>IF('Flight Input'!$AZ984,N983+M984*'Flight Input'!$AQ984,0)</f>
        <v>0</v>
      </c>
      <c r="O984">
        <f>IF('Flight Input'!$AZ984,N984*'Analysis raw'!$B$4+'Analysis raw'!$B$5,0)</f>
        <v>0</v>
      </c>
      <c r="P984">
        <f>O984-'Flight Input'!$AE984</f>
        <v>0</v>
      </c>
      <c r="R984">
        <f>IF('Flight Input'!$AZ984,R983+J984*'Flight Input'!$AQ984,0)</f>
        <v>0</v>
      </c>
      <c r="S984">
        <f>IF('Flight Input'!$AZ984,S983+R984*'Flight Input'!$AQ984,0)</f>
        <v>0</v>
      </c>
      <c r="T984">
        <f>IF('Flight Input'!$AZ984,S984*'Analysis raw'!$B$13+'Analysis raw'!$B$14,0)</f>
        <v>0</v>
      </c>
      <c r="U984">
        <f>T984-'Flight Input'!$AE984</f>
        <v>0</v>
      </c>
      <c r="W984">
        <f>IF('Flight Input'!$AZ984,W983+K984*'Flight Input'!$AQ984,0)</f>
        <v>0</v>
      </c>
      <c r="X984">
        <f>IF('Flight Input'!$AZ984,X983+W984*'Flight Input'!$AQ984,0)</f>
        <v>0</v>
      </c>
      <c r="Y984">
        <f>IF('Flight Input'!$AZ984,X984*'Analysis raw'!$B$19+'Analysis raw'!$B$20,0)</f>
        <v>0</v>
      </c>
      <c r="Z984">
        <f>Y984-'Flight Input'!$AE984</f>
        <v>0</v>
      </c>
      <c r="AB984">
        <f>IF('Flight Input'!$AZ984,INTEGRAL2(E984,$B984,AB983,'Analysis raw'!$B$24),0)</f>
        <v>0</v>
      </c>
      <c r="AC984">
        <f>IF('Flight Input'!$AZ984,INTEGRAL2(AB984,$B984,AC983,'Analysis raw'!$B$25),0)</f>
        <v>0</v>
      </c>
      <c r="AD984">
        <f>IF('Flight Input'!$AZ984,AC984*'Analysis raw'!$B$26+'Analysis raw'!$B$27,0)</f>
        <v>0</v>
      </c>
      <c r="AE984">
        <f>AD984-'Flight Input'!$AE984</f>
        <v>0</v>
      </c>
    </row>
    <row r="985" spans="1:31" x14ac:dyDescent="0.3">
      <c r="A985">
        <v>983</v>
      </c>
      <c r="B985">
        <f>'Flight Input'!T985</f>
        <v>23.558399999979883</v>
      </c>
      <c r="C985">
        <f>'Flight Input'!X985</f>
        <v>9.8446304978000008</v>
      </c>
      <c r="E985">
        <f>C985-'Analysis raw'!$B$2</f>
        <v>-4.1611211342953425E-3</v>
      </c>
      <c r="F985">
        <f>IF('Flight Input'!$AS985,F984+E985*'Flight Input'!$AQ985,0)</f>
        <v>0</v>
      </c>
      <c r="G985">
        <f>IF('Flight Input'!$AZ985,G984+F985*'Flight Input'!$AQ985,0)</f>
        <v>0</v>
      </c>
      <c r="I985">
        <f>C985-'Analysis raw'!$B$3</f>
        <v>-1.3506582679376322E-2</v>
      </c>
      <c r="J985">
        <f>MEDIAN2(E985,'Analysis raw'!$B$12,2)</f>
        <v>-4.1611211342953425E-3</v>
      </c>
      <c r="K985">
        <f>AVERAGE2(E985,'Analysis raw'!$B$18,2)</f>
        <v>-4.1611211342953425E-3</v>
      </c>
      <c r="M985">
        <f>IF('Flight Input'!$AZ985,M984+E985*'Flight Input'!$AQ985,0)</f>
        <v>0</v>
      </c>
      <c r="N985">
        <f>IF('Flight Input'!$AZ985,N984+M985*'Flight Input'!$AQ985,0)</f>
        <v>0</v>
      </c>
      <c r="O985">
        <f>IF('Flight Input'!$AZ985,N985*'Analysis raw'!$B$4+'Analysis raw'!$B$5,0)</f>
        <v>0</v>
      </c>
      <c r="P985">
        <f>O985-'Flight Input'!$AE985</f>
        <v>0</v>
      </c>
      <c r="R985">
        <f>IF('Flight Input'!$AZ985,R984+J985*'Flight Input'!$AQ985,0)</f>
        <v>0</v>
      </c>
      <c r="S985">
        <f>IF('Flight Input'!$AZ985,S984+R985*'Flight Input'!$AQ985,0)</f>
        <v>0</v>
      </c>
      <c r="T985">
        <f>IF('Flight Input'!$AZ985,S985*'Analysis raw'!$B$13+'Analysis raw'!$B$14,0)</f>
        <v>0</v>
      </c>
      <c r="U985">
        <f>T985-'Flight Input'!$AE985</f>
        <v>0</v>
      </c>
      <c r="W985">
        <f>IF('Flight Input'!$AZ985,W984+K985*'Flight Input'!$AQ985,0)</f>
        <v>0</v>
      </c>
      <c r="X985">
        <f>IF('Flight Input'!$AZ985,X984+W985*'Flight Input'!$AQ985,0)</f>
        <v>0</v>
      </c>
      <c r="Y985">
        <f>IF('Flight Input'!$AZ985,X985*'Analysis raw'!$B$19+'Analysis raw'!$B$20,0)</f>
        <v>0</v>
      </c>
      <c r="Z985">
        <f>Y985-'Flight Input'!$AE985</f>
        <v>0</v>
      </c>
      <c r="AB985">
        <f>IF('Flight Input'!$AZ985,INTEGRAL2(E985,$B985,AB984,'Analysis raw'!$B$24),0)</f>
        <v>0</v>
      </c>
      <c r="AC985">
        <f>IF('Flight Input'!$AZ985,INTEGRAL2(AB985,$B985,AC984,'Analysis raw'!$B$25),0)</f>
        <v>0</v>
      </c>
      <c r="AD985">
        <f>IF('Flight Input'!$AZ985,AC985*'Analysis raw'!$B$26+'Analysis raw'!$B$27,0)</f>
        <v>0</v>
      </c>
      <c r="AE985">
        <f>AD985-'Flight Input'!$AE985</f>
        <v>0</v>
      </c>
    </row>
    <row r="986" spans="1:31" x14ac:dyDescent="0.3">
      <c r="A986">
        <v>984</v>
      </c>
      <c r="B986">
        <f>'Flight Input'!T986</f>
        <v>23.571070999954827</v>
      </c>
      <c r="C986">
        <f>'Flight Input'!X986</f>
        <v>9.8471997222000009</v>
      </c>
      <c r="E986">
        <f>C986-'Analysis raw'!$B$2</f>
        <v>-1.5918967342951618E-3</v>
      </c>
      <c r="F986">
        <f>IF('Flight Input'!$AS986,F985+E986*'Flight Input'!$AQ986,0)</f>
        <v>0</v>
      </c>
      <c r="G986">
        <f>IF('Flight Input'!$AZ986,G985+F986*'Flight Input'!$AQ986,0)</f>
        <v>0</v>
      </c>
      <c r="I986">
        <f>C986-'Analysis raw'!$B$3</f>
        <v>-1.0937358279376141E-2</v>
      </c>
      <c r="J986">
        <f>MEDIAN2(E986,'Analysis raw'!$B$12,2)</f>
        <v>-1.5918967342951618E-3</v>
      </c>
      <c r="K986">
        <f>AVERAGE2(E986,'Analysis raw'!$B$18,2)</f>
        <v>-1.5918967342951618E-3</v>
      </c>
      <c r="M986">
        <f>IF('Flight Input'!$AZ986,M985+E986*'Flight Input'!$AQ986,0)</f>
        <v>0</v>
      </c>
      <c r="N986">
        <f>IF('Flight Input'!$AZ986,N985+M986*'Flight Input'!$AQ986,0)</f>
        <v>0</v>
      </c>
      <c r="O986">
        <f>IF('Flight Input'!$AZ986,N986*'Analysis raw'!$B$4+'Analysis raw'!$B$5,0)</f>
        <v>0</v>
      </c>
      <c r="P986">
        <f>O986-'Flight Input'!$AE986</f>
        <v>0</v>
      </c>
      <c r="R986">
        <f>IF('Flight Input'!$AZ986,R985+J986*'Flight Input'!$AQ986,0)</f>
        <v>0</v>
      </c>
      <c r="S986">
        <f>IF('Flight Input'!$AZ986,S985+R986*'Flight Input'!$AQ986,0)</f>
        <v>0</v>
      </c>
      <c r="T986">
        <f>IF('Flight Input'!$AZ986,S986*'Analysis raw'!$B$13+'Analysis raw'!$B$14,0)</f>
        <v>0</v>
      </c>
      <c r="U986">
        <f>T986-'Flight Input'!$AE986</f>
        <v>0</v>
      </c>
      <c r="W986">
        <f>IF('Flight Input'!$AZ986,W985+K986*'Flight Input'!$AQ986,0)</f>
        <v>0</v>
      </c>
      <c r="X986">
        <f>IF('Flight Input'!$AZ986,X985+W986*'Flight Input'!$AQ986,0)</f>
        <v>0</v>
      </c>
      <c r="Y986">
        <f>IF('Flight Input'!$AZ986,X986*'Analysis raw'!$B$19+'Analysis raw'!$B$20,0)</f>
        <v>0</v>
      </c>
      <c r="Z986">
        <f>Y986-'Flight Input'!$AE986</f>
        <v>0</v>
      </c>
      <c r="AB986">
        <f>IF('Flight Input'!$AZ986,INTEGRAL2(E986,$B986,AB985,'Analysis raw'!$B$24),0)</f>
        <v>0</v>
      </c>
      <c r="AC986">
        <f>IF('Flight Input'!$AZ986,INTEGRAL2(AB986,$B986,AC985,'Analysis raw'!$B$25),0)</f>
        <v>0</v>
      </c>
      <c r="AD986">
        <f>IF('Flight Input'!$AZ986,AC986*'Analysis raw'!$B$26+'Analysis raw'!$B$27,0)</f>
        <v>0</v>
      </c>
      <c r="AE986">
        <f>AD986-'Flight Input'!$AE986</f>
        <v>0</v>
      </c>
    </row>
    <row r="987" spans="1:31" x14ac:dyDescent="0.3">
      <c r="A987">
        <v>985</v>
      </c>
      <c r="B987">
        <f>'Flight Input'!T987</f>
        <v>23.598748999997042</v>
      </c>
      <c r="C987">
        <f>'Flight Input'!X987</f>
        <v>9.7777718262000004</v>
      </c>
      <c r="E987">
        <f>C987-'Analysis raw'!$B$2</f>
        <v>-7.1019792734295706E-2</v>
      </c>
      <c r="F987">
        <f>IF('Flight Input'!$AS987,F986+E987*'Flight Input'!$AQ987,0)</f>
        <v>0</v>
      </c>
      <c r="G987">
        <f>IF('Flight Input'!$AZ987,G986+F987*'Flight Input'!$AQ987,0)</f>
        <v>0</v>
      </c>
      <c r="I987">
        <f>C987-'Analysis raw'!$B$3</f>
        <v>-8.0365254279376686E-2</v>
      </c>
      <c r="J987">
        <f>MEDIAN2(E987,'Analysis raw'!$B$12,2)</f>
        <v>-7.1019792734295706E-2</v>
      </c>
      <c r="K987">
        <f>AVERAGE2(E987,'Analysis raw'!$B$18,2)</f>
        <v>-7.1019792734295706E-2</v>
      </c>
      <c r="M987">
        <f>IF('Flight Input'!$AZ987,M986+E987*'Flight Input'!$AQ987,0)</f>
        <v>0</v>
      </c>
      <c r="N987">
        <f>IF('Flight Input'!$AZ987,N986+M987*'Flight Input'!$AQ987,0)</f>
        <v>0</v>
      </c>
      <c r="O987">
        <f>IF('Flight Input'!$AZ987,N987*'Analysis raw'!$B$4+'Analysis raw'!$B$5,0)</f>
        <v>0</v>
      </c>
      <c r="P987">
        <f>O987-'Flight Input'!$AE987</f>
        <v>0</v>
      </c>
      <c r="R987">
        <f>IF('Flight Input'!$AZ987,R986+J987*'Flight Input'!$AQ987,0)</f>
        <v>0</v>
      </c>
      <c r="S987">
        <f>IF('Flight Input'!$AZ987,S986+R987*'Flight Input'!$AQ987,0)</f>
        <v>0</v>
      </c>
      <c r="T987">
        <f>IF('Flight Input'!$AZ987,S987*'Analysis raw'!$B$13+'Analysis raw'!$B$14,0)</f>
        <v>0</v>
      </c>
      <c r="U987">
        <f>T987-'Flight Input'!$AE987</f>
        <v>0</v>
      </c>
      <c r="W987">
        <f>IF('Flight Input'!$AZ987,W986+K987*'Flight Input'!$AQ987,0)</f>
        <v>0</v>
      </c>
      <c r="X987">
        <f>IF('Flight Input'!$AZ987,X986+W987*'Flight Input'!$AQ987,0)</f>
        <v>0</v>
      </c>
      <c r="Y987">
        <f>IF('Flight Input'!$AZ987,X987*'Analysis raw'!$B$19+'Analysis raw'!$B$20,0)</f>
        <v>0</v>
      </c>
      <c r="Z987">
        <f>Y987-'Flight Input'!$AE987</f>
        <v>0</v>
      </c>
      <c r="AB987">
        <f>IF('Flight Input'!$AZ987,INTEGRAL2(E987,$B987,AB986,'Analysis raw'!$B$24),0)</f>
        <v>0</v>
      </c>
      <c r="AC987">
        <f>IF('Flight Input'!$AZ987,INTEGRAL2(AB987,$B987,AC986,'Analysis raw'!$B$25),0)</f>
        <v>0</v>
      </c>
      <c r="AD987">
        <f>IF('Flight Input'!$AZ987,AC987*'Analysis raw'!$B$26+'Analysis raw'!$B$27,0)</f>
        <v>0</v>
      </c>
      <c r="AE987">
        <f>AD987-'Flight Input'!$AE987</f>
        <v>0</v>
      </c>
    </row>
    <row r="988" spans="1:31" x14ac:dyDescent="0.3">
      <c r="A988">
        <v>986</v>
      </c>
      <c r="B988">
        <f>'Flight Input'!T988</f>
        <v>23.621198000037111</v>
      </c>
      <c r="C988">
        <f>'Flight Input'!X988</f>
        <v>9.7715546954000008</v>
      </c>
      <c r="E988">
        <f>C988-'Analysis raw'!$B$2</f>
        <v>-7.7236923534295343E-2</v>
      </c>
      <c r="F988">
        <f>IF('Flight Input'!$AS988,F987+E988*'Flight Input'!$AQ988,0)</f>
        <v>0</v>
      </c>
      <c r="G988">
        <f>IF('Flight Input'!$AZ988,G987+F988*'Flight Input'!$AQ988,0)</f>
        <v>0</v>
      </c>
      <c r="I988">
        <f>C988-'Analysis raw'!$B$3</f>
        <v>-8.6582385079376323E-2</v>
      </c>
      <c r="J988">
        <f>MEDIAN2(E988,'Analysis raw'!$B$12,2)</f>
        <v>-7.7236923534295343E-2</v>
      </c>
      <c r="K988">
        <f>AVERAGE2(E988,'Analysis raw'!$B$18,2)</f>
        <v>-7.7236923534295343E-2</v>
      </c>
      <c r="M988">
        <f>IF('Flight Input'!$AZ988,M987+E988*'Flight Input'!$AQ988,0)</f>
        <v>0</v>
      </c>
      <c r="N988">
        <f>IF('Flight Input'!$AZ988,N987+M988*'Flight Input'!$AQ988,0)</f>
        <v>0</v>
      </c>
      <c r="O988">
        <f>IF('Flight Input'!$AZ988,N988*'Analysis raw'!$B$4+'Analysis raw'!$B$5,0)</f>
        <v>0</v>
      </c>
      <c r="P988">
        <f>O988-'Flight Input'!$AE988</f>
        <v>0</v>
      </c>
      <c r="R988">
        <f>IF('Flight Input'!$AZ988,R987+J988*'Flight Input'!$AQ988,0)</f>
        <v>0</v>
      </c>
      <c r="S988">
        <f>IF('Flight Input'!$AZ988,S987+R988*'Flight Input'!$AQ988,0)</f>
        <v>0</v>
      </c>
      <c r="T988">
        <f>IF('Flight Input'!$AZ988,S988*'Analysis raw'!$B$13+'Analysis raw'!$B$14,0)</f>
        <v>0</v>
      </c>
      <c r="U988">
        <f>T988-'Flight Input'!$AE988</f>
        <v>0</v>
      </c>
      <c r="W988">
        <f>IF('Flight Input'!$AZ988,W987+K988*'Flight Input'!$AQ988,0)</f>
        <v>0</v>
      </c>
      <c r="X988">
        <f>IF('Flight Input'!$AZ988,X987+W988*'Flight Input'!$AQ988,0)</f>
        <v>0</v>
      </c>
      <c r="Y988">
        <f>IF('Flight Input'!$AZ988,X988*'Analysis raw'!$B$19+'Analysis raw'!$B$20,0)</f>
        <v>0</v>
      </c>
      <c r="Z988">
        <f>Y988-'Flight Input'!$AE988</f>
        <v>0</v>
      </c>
      <c r="AB988">
        <f>IF('Flight Input'!$AZ988,INTEGRAL2(E988,$B988,AB987,'Analysis raw'!$B$24),0)</f>
        <v>0</v>
      </c>
      <c r="AC988">
        <f>IF('Flight Input'!$AZ988,INTEGRAL2(AB988,$B988,AC987,'Analysis raw'!$B$25),0)</f>
        <v>0</v>
      </c>
      <c r="AD988">
        <f>IF('Flight Input'!$AZ988,AC988*'Analysis raw'!$B$26+'Analysis raw'!$B$27,0)</f>
        <v>0</v>
      </c>
      <c r="AE988">
        <f>AD988-'Flight Input'!$AE988</f>
        <v>0</v>
      </c>
    </row>
    <row r="989" spans="1:31" x14ac:dyDescent="0.3">
      <c r="A989">
        <v>987</v>
      </c>
      <c r="B989">
        <f>'Flight Input'!T989</f>
        <v>23.639794999966398</v>
      </c>
      <c r="C989">
        <f>'Flight Input'!X989</f>
        <v>9.8429634438000004</v>
      </c>
      <c r="E989">
        <f>C989-'Analysis raw'!$B$2</f>
        <v>-5.8281751342956767E-3</v>
      </c>
      <c r="F989">
        <f>IF('Flight Input'!$AS989,F988+E989*'Flight Input'!$AQ989,0)</f>
        <v>0</v>
      </c>
      <c r="G989">
        <f>IF('Flight Input'!$AZ989,G988+F989*'Flight Input'!$AQ989,0)</f>
        <v>0</v>
      </c>
      <c r="I989">
        <f>C989-'Analysis raw'!$B$3</f>
        <v>-1.5173636679376656E-2</v>
      </c>
      <c r="J989">
        <f>MEDIAN2(E989,'Analysis raw'!$B$12,2)</f>
        <v>-5.8281751342956767E-3</v>
      </c>
      <c r="K989">
        <f>AVERAGE2(E989,'Analysis raw'!$B$18,2)</f>
        <v>-5.8281751342956767E-3</v>
      </c>
      <c r="M989">
        <f>IF('Flight Input'!$AZ989,M988+E989*'Flight Input'!$AQ989,0)</f>
        <v>0</v>
      </c>
      <c r="N989">
        <f>IF('Flight Input'!$AZ989,N988+M989*'Flight Input'!$AQ989,0)</f>
        <v>0</v>
      </c>
      <c r="O989">
        <f>IF('Flight Input'!$AZ989,N989*'Analysis raw'!$B$4+'Analysis raw'!$B$5,0)</f>
        <v>0</v>
      </c>
      <c r="P989">
        <f>O989-'Flight Input'!$AE989</f>
        <v>0</v>
      </c>
      <c r="R989">
        <f>IF('Flight Input'!$AZ989,R988+J989*'Flight Input'!$AQ989,0)</f>
        <v>0</v>
      </c>
      <c r="S989">
        <f>IF('Flight Input'!$AZ989,S988+R989*'Flight Input'!$AQ989,0)</f>
        <v>0</v>
      </c>
      <c r="T989">
        <f>IF('Flight Input'!$AZ989,S989*'Analysis raw'!$B$13+'Analysis raw'!$B$14,0)</f>
        <v>0</v>
      </c>
      <c r="U989">
        <f>T989-'Flight Input'!$AE989</f>
        <v>0</v>
      </c>
      <c r="W989">
        <f>IF('Flight Input'!$AZ989,W988+K989*'Flight Input'!$AQ989,0)</f>
        <v>0</v>
      </c>
      <c r="X989">
        <f>IF('Flight Input'!$AZ989,X988+W989*'Flight Input'!$AQ989,0)</f>
        <v>0</v>
      </c>
      <c r="Y989">
        <f>IF('Flight Input'!$AZ989,X989*'Analysis raw'!$B$19+'Analysis raw'!$B$20,0)</f>
        <v>0</v>
      </c>
      <c r="Z989">
        <f>Y989-'Flight Input'!$AE989</f>
        <v>0</v>
      </c>
      <c r="AB989">
        <f>IF('Flight Input'!$AZ989,INTEGRAL2(E989,$B989,AB988,'Analysis raw'!$B$24),0)</f>
        <v>0</v>
      </c>
      <c r="AC989">
        <f>IF('Flight Input'!$AZ989,INTEGRAL2(AB989,$B989,AC988,'Analysis raw'!$B$25),0)</f>
        <v>0</v>
      </c>
      <c r="AD989">
        <f>IF('Flight Input'!$AZ989,AC989*'Analysis raw'!$B$26+'Analysis raw'!$B$27,0)</f>
        <v>0</v>
      </c>
      <c r="AE989">
        <f>AD989-'Flight Input'!$AE989</f>
        <v>0</v>
      </c>
    </row>
    <row r="990" spans="1:31" x14ac:dyDescent="0.3">
      <c r="A990">
        <v>988</v>
      </c>
      <c r="B990">
        <f>'Flight Input'!T990</f>
        <v>23.655273000011221</v>
      </c>
      <c r="C990">
        <f>'Flight Input'!X990</f>
        <v>9.8565842556000014</v>
      </c>
      <c r="E990">
        <f>C990-'Analysis raw'!$B$2</f>
        <v>7.7926366657052881E-3</v>
      </c>
      <c r="F990">
        <f>IF('Flight Input'!$AS990,F989+E990*'Flight Input'!$AQ990,0)</f>
        <v>0</v>
      </c>
      <c r="G990">
        <f>IF('Flight Input'!$AZ990,G989+F990*'Flight Input'!$AQ990,0)</f>
        <v>0</v>
      </c>
      <c r="I990">
        <f>C990-'Analysis raw'!$B$3</f>
        <v>-1.5528248793756916E-3</v>
      </c>
      <c r="J990">
        <f>MEDIAN2(E990,'Analysis raw'!$B$12,2)</f>
        <v>7.7926366657052881E-3</v>
      </c>
      <c r="K990">
        <f>AVERAGE2(E990,'Analysis raw'!$B$18,2)</f>
        <v>7.7926366657052881E-3</v>
      </c>
      <c r="M990">
        <f>IF('Flight Input'!$AZ990,M989+E990*'Flight Input'!$AQ990,0)</f>
        <v>0</v>
      </c>
      <c r="N990">
        <f>IF('Flight Input'!$AZ990,N989+M990*'Flight Input'!$AQ990,0)</f>
        <v>0</v>
      </c>
      <c r="O990">
        <f>IF('Flight Input'!$AZ990,N990*'Analysis raw'!$B$4+'Analysis raw'!$B$5,0)</f>
        <v>0</v>
      </c>
      <c r="P990">
        <f>O990-'Flight Input'!$AE990</f>
        <v>0</v>
      </c>
      <c r="R990">
        <f>IF('Flight Input'!$AZ990,R989+J990*'Flight Input'!$AQ990,0)</f>
        <v>0</v>
      </c>
      <c r="S990">
        <f>IF('Flight Input'!$AZ990,S989+R990*'Flight Input'!$AQ990,0)</f>
        <v>0</v>
      </c>
      <c r="T990">
        <f>IF('Flight Input'!$AZ990,S990*'Analysis raw'!$B$13+'Analysis raw'!$B$14,0)</f>
        <v>0</v>
      </c>
      <c r="U990">
        <f>T990-'Flight Input'!$AE990</f>
        <v>0</v>
      </c>
      <c r="W990">
        <f>IF('Flight Input'!$AZ990,W989+K990*'Flight Input'!$AQ990,0)</f>
        <v>0</v>
      </c>
      <c r="X990">
        <f>IF('Flight Input'!$AZ990,X989+W990*'Flight Input'!$AQ990,0)</f>
        <v>0</v>
      </c>
      <c r="Y990">
        <f>IF('Flight Input'!$AZ990,X990*'Analysis raw'!$B$19+'Analysis raw'!$B$20,0)</f>
        <v>0</v>
      </c>
      <c r="Z990">
        <f>Y990-'Flight Input'!$AE990</f>
        <v>0</v>
      </c>
      <c r="AB990">
        <f>IF('Flight Input'!$AZ990,INTEGRAL2(E990,$B990,AB989,'Analysis raw'!$B$24),0)</f>
        <v>0</v>
      </c>
      <c r="AC990">
        <f>IF('Flight Input'!$AZ990,INTEGRAL2(AB990,$B990,AC989,'Analysis raw'!$B$25),0)</f>
        <v>0</v>
      </c>
      <c r="AD990">
        <f>IF('Flight Input'!$AZ990,AC990*'Analysis raw'!$B$26+'Analysis raw'!$B$27,0)</f>
        <v>0</v>
      </c>
      <c r="AE990">
        <f>AD990-'Flight Input'!$AE990</f>
        <v>0</v>
      </c>
    </row>
    <row r="991" spans="1:31" x14ac:dyDescent="0.3">
      <c r="A991">
        <v>989</v>
      </c>
      <c r="B991">
        <f>'Flight Input'!T991</f>
        <v>23.676652000052854</v>
      </c>
      <c r="C991">
        <f>'Flight Input'!X991</f>
        <v>9.809455658400001</v>
      </c>
      <c r="E991">
        <f>C991-'Analysis raw'!$B$2</f>
        <v>-3.9335960534295111E-2</v>
      </c>
      <c r="F991">
        <f>IF('Flight Input'!$AS991,F990+E991*'Flight Input'!$AQ991,0)</f>
        <v>0</v>
      </c>
      <c r="G991">
        <f>IF('Flight Input'!$AZ991,G990+F991*'Flight Input'!$AQ991,0)</f>
        <v>0</v>
      </c>
      <c r="I991">
        <f>C991-'Analysis raw'!$B$3</f>
        <v>-4.8681422079376091E-2</v>
      </c>
      <c r="J991">
        <f>MEDIAN2(E991,'Analysis raw'!$B$12,2)</f>
        <v>-3.9335960534295111E-2</v>
      </c>
      <c r="K991">
        <f>AVERAGE2(E991,'Analysis raw'!$B$18,2)</f>
        <v>-3.9335960534295111E-2</v>
      </c>
      <c r="M991">
        <f>IF('Flight Input'!$AZ991,M990+E991*'Flight Input'!$AQ991,0)</f>
        <v>0</v>
      </c>
      <c r="N991">
        <f>IF('Flight Input'!$AZ991,N990+M991*'Flight Input'!$AQ991,0)</f>
        <v>0</v>
      </c>
      <c r="O991">
        <f>IF('Flight Input'!$AZ991,N991*'Analysis raw'!$B$4+'Analysis raw'!$B$5,0)</f>
        <v>0</v>
      </c>
      <c r="P991">
        <f>O991-'Flight Input'!$AE991</f>
        <v>0</v>
      </c>
      <c r="R991">
        <f>IF('Flight Input'!$AZ991,R990+J991*'Flight Input'!$AQ991,0)</f>
        <v>0</v>
      </c>
      <c r="S991">
        <f>IF('Flight Input'!$AZ991,S990+R991*'Flight Input'!$AQ991,0)</f>
        <v>0</v>
      </c>
      <c r="T991">
        <f>IF('Flight Input'!$AZ991,S991*'Analysis raw'!$B$13+'Analysis raw'!$B$14,0)</f>
        <v>0</v>
      </c>
      <c r="U991">
        <f>T991-'Flight Input'!$AE991</f>
        <v>0</v>
      </c>
      <c r="W991">
        <f>IF('Flight Input'!$AZ991,W990+K991*'Flight Input'!$AQ991,0)</f>
        <v>0</v>
      </c>
      <c r="X991">
        <f>IF('Flight Input'!$AZ991,X990+W991*'Flight Input'!$AQ991,0)</f>
        <v>0</v>
      </c>
      <c r="Y991">
        <f>IF('Flight Input'!$AZ991,X991*'Analysis raw'!$B$19+'Analysis raw'!$B$20,0)</f>
        <v>0</v>
      </c>
      <c r="Z991">
        <f>Y991-'Flight Input'!$AE991</f>
        <v>0</v>
      </c>
      <c r="AB991">
        <f>IF('Flight Input'!$AZ991,INTEGRAL2(E991,$B991,AB990,'Analysis raw'!$B$24),0)</f>
        <v>0</v>
      </c>
      <c r="AC991">
        <f>IF('Flight Input'!$AZ991,INTEGRAL2(AB991,$B991,AC990,'Analysis raw'!$B$25),0)</f>
        <v>0</v>
      </c>
      <c r="AD991">
        <f>IF('Flight Input'!$AZ991,AC991*'Analysis raw'!$B$26+'Analysis raw'!$B$27,0)</f>
        <v>0</v>
      </c>
      <c r="AE991">
        <f>AD991-'Flight Input'!$AE991</f>
        <v>0</v>
      </c>
    </row>
    <row r="992" spans="1:31" x14ac:dyDescent="0.3">
      <c r="A992">
        <v>990</v>
      </c>
      <c r="B992">
        <f>'Flight Input'!T992</f>
        <v>23.697388999979012</v>
      </c>
      <c r="C992">
        <f>'Flight Input'!X992</f>
        <v>9.8433458855999998</v>
      </c>
      <c r="E992">
        <f>C992-'Analysis raw'!$B$2</f>
        <v>-5.445733334296321E-3</v>
      </c>
      <c r="F992">
        <f>IF('Flight Input'!$AS992,F991+E992*'Flight Input'!$AQ992,0)</f>
        <v>0</v>
      </c>
      <c r="G992">
        <f>IF('Flight Input'!$AZ992,G991+F992*'Flight Input'!$AQ992,0)</f>
        <v>0</v>
      </c>
      <c r="I992">
        <f>C992-'Analysis raw'!$B$3</f>
        <v>-1.4791194879377301E-2</v>
      </c>
      <c r="J992">
        <f>MEDIAN2(E992,'Analysis raw'!$B$12,2)</f>
        <v>-5.445733334296321E-3</v>
      </c>
      <c r="K992">
        <f>AVERAGE2(E992,'Analysis raw'!$B$18,2)</f>
        <v>-5.445733334296321E-3</v>
      </c>
      <c r="M992">
        <f>IF('Flight Input'!$AZ992,M991+E992*'Flight Input'!$AQ992,0)</f>
        <v>0</v>
      </c>
      <c r="N992">
        <f>IF('Flight Input'!$AZ992,N991+M992*'Flight Input'!$AQ992,0)</f>
        <v>0</v>
      </c>
      <c r="O992">
        <f>IF('Flight Input'!$AZ992,N992*'Analysis raw'!$B$4+'Analysis raw'!$B$5,0)</f>
        <v>0</v>
      </c>
      <c r="P992">
        <f>O992-'Flight Input'!$AE992</f>
        <v>0</v>
      </c>
      <c r="R992">
        <f>IF('Flight Input'!$AZ992,R991+J992*'Flight Input'!$AQ992,0)</f>
        <v>0</v>
      </c>
      <c r="S992">
        <f>IF('Flight Input'!$AZ992,S991+R992*'Flight Input'!$AQ992,0)</f>
        <v>0</v>
      </c>
      <c r="T992">
        <f>IF('Flight Input'!$AZ992,S992*'Analysis raw'!$B$13+'Analysis raw'!$B$14,0)</f>
        <v>0</v>
      </c>
      <c r="U992">
        <f>T992-'Flight Input'!$AE992</f>
        <v>0</v>
      </c>
      <c r="W992">
        <f>IF('Flight Input'!$AZ992,W991+K992*'Flight Input'!$AQ992,0)</f>
        <v>0</v>
      </c>
      <c r="X992">
        <f>IF('Flight Input'!$AZ992,X991+W992*'Flight Input'!$AQ992,0)</f>
        <v>0</v>
      </c>
      <c r="Y992">
        <f>IF('Flight Input'!$AZ992,X992*'Analysis raw'!$B$19+'Analysis raw'!$B$20,0)</f>
        <v>0</v>
      </c>
      <c r="Z992">
        <f>Y992-'Flight Input'!$AE992</f>
        <v>0</v>
      </c>
      <c r="AB992">
        <f>IF('Flight Input'!$AZ992,INTEGRAL2(E992,$B992,AB991,'Analysis raw'!$B$24),0)</f>
        <v>0</v>
      </c>
      <c r="AC992">
        <f>IF('Flight Input'!$AZ992,INTEGRAL2(AB992,$B992,AC991,'Analysis raw'!$B$25),0)</f>
        <v>0</v>
      </c>
      <c r="AD992">
        <f>IF('Flight Input'!$AZ992,AC992*'Analysis raw'!$B$26+'Analysis raw'!$B$27,0)</f>
        <v>0</v>
      </c>
      <c r="AE992">
        <f>AD992-'Flight Input'!$AE992</f>
        <v>0</v>
      </c>
    </row>
    <row r="993" spans="1:31" x14ac:dyDescent="0.3">
      <c r="A993">
        <v>991</v>
      </c>
      <c r="B993">
        <f>'Flight Input'!T993</f>
        <v>23.719962000031956</v>
      </c>
      <c r="C993">
        <f>'Flight Input'!X993</f>
        <v>9.8385016227999991</v>
      </c>
      <c r="E993">
        <f>C993-'Analysis raw'!$B$2</f>
        <v>-1.0289996134297041E-2</v>
      </c>
      <c r="F993">
        <f>IF('Flight Input'!$AS993,F992+E993*'Flight Input'!$AQ993,0)</f>
        <v>0</v>
      </c>
      <c r="G993">
        <f>IF('Flight Input'!$AZ993,G992+F993*'Flight Input'!$AQ993,0)</f>
        <v>0</v>
      </c>
      <c r="I993">
        <f>C993-'Analysis raw'!$B$3</f>
        <v>-1.9635457679378021E-2</v>
      </c>
      <c r="J993">
        <f>MEDIAN2(E993,'Analysis raw'!$B$12,2)</f>
        <v>-1.0289996134297041E-2</v>
      </c>
      <c r="K993">
        <f>AVERAGE2(E993,'Analysis raw'!$B$18,2)</f>
        <v>-1.0289996134297041E-2</v>
      </c>
      <c r="M993">
        <f>IF('Flight Input'!$AZ993,M992+E993*'Flight Input'!$AQ993,0)</f>
        <v>0</v>
      </c>
      <c r="N993">
        <f>IF('Flight Input'!$AZ993,N992+M993*'Flight Input'!$AQ993,0)</f>
        <v>0</v>
      </c>
      <c r="O993">
        <f>IF('Flight Input'!$AZ993,N993*'Analysis raw'!$B$4+'Analysis raw'!$B$5,0)</f>
        <v>0</v>
      </c>
      <c r="P993">
        <f>O993-'Flight Input'!$AE993</f>
        <v>0</v>
      </c>
      <c r="R993">
        <f>IF('Flight Input'!$AZ993,R992+J993*'Flight Input'!$AQ993,0)</f>
        <v>0</v>
      </c>
      <c r="S993">
        <f>IF('Flight Input'!$AZ993,S992+R993*'Flight Input'!$AQ993,0)</f>
        <v>0</v>
      </c>
      <c r="T993">
        <f>IF('Flight Input'!$AZ993,S993*'Analysis raw'!$B$13+'Analysis raw'!$B$14,0)</f>
        <v>0</v>
      </c>
      <c r="U993">
        <f>T993-'Flight Input'!$AE993</f>
        <v>0</v>
      </c>
      <c r="W993">
        <f>IF('Flight Input'!$AZ993,W992+K993*'Flight Input'!$AQ993,0)</f>
        <v>0</v>
      </c>
      <c r="X993">
        <f>IF('Flight Input'!$AZ993,X992+W993*'Flight Input'!$AQ993,0)</f>
        <v>0</v>
      </c>
      <c r="Y993">
        <f>IF('Flight Input'!$AZ993,X993*'Analysis raw'!$B$19+'Analysis raw'!$B$20,0)</f>
        <v>0</v>
      </c>
      <c r="Z993">
        <f>Y993-'Flight Input'!$AE993</f>
        <v>0</v>
      </c>
      <c r="AB993">
        <f>IF('Flight Input'!$AZ993,INTEGRAL2(E993,$B993,AB992,'Analysis raw'!$B$24),0)</f>
        <v>0</v>
      </c>
      <c r="AC993">
        <f>IF('Flight Input'!$AZ993,INTEGRAL2(AB993,$B993,AC992,'Analysis raw'!$B$25),0)</f>
        <v>0</v>
      </c>
      <c r="AD993">
        <f>IF('Flight Input'!$AZ993,AC993*'Analysis raw'!$B$26+'Analysis raw'!$B$27,0)</f>
        <v>0</v>
      </c>
      <c r="AE993">
        <f>AD993-'Flight Input'!$AE993</f>
        <v>0</v>
      </c>
    </row>
    <row r="994" spans="1:31" x14ac:dyDescent="0.3">
      <c r="A994">
        <v>992</v>
      </c>
      <c r="B994">
        <f>'Flight Input'!T994</f>
        <v>23.74033399997279</v>
      </c>
      <c r="C994">
        <f>'Flight Input'!X994</f>
        <v>9.846836892799999</v>
      </c>
      <c r="E994">
        <f>C994-'Analysis raw'!$B$2</f>
        <v>-1.9547261342971467E-3</v>
      </c>
      <c r="F994">
        <f>IF('Flight Input'!$AS994,F993+E994*'Flight Input'!$AQ994,0)</f>
        <v>0</v>
      </c>
      <c r="G994">
        <f>IF('Flight Input'!$AZ994,G993+F994*'Flight Input'!$AQ994,0)</f>
        <v>0</v>
      </c>
      <c r="I994">
        <f>C994-'Analysis raw'!$B$3</f>
        <v>-1.1300187679378126E-2</v>
      </c>
      <c r="J994">
        <f>MEDIAN2(E994,'Analysis raw'!$B$12,2)</f>
        <v>-1.9547261342971467E-3</v>
      </c>
      <c r="K994">
        <f>AVERAGE2(E994,'Analysis raw'!$B$18,2)</f>
        <v>-1.9547261342971467E-3</v>
      </c>
      <c r="M994">
        <f>IF('Flight Input'!$AZ994,M993+E994*'Flight Input'!$AQ994,0)</f>
        <v>0</v>
      </c>
      <c r="N994">
        <f>IF('Flight Input'!$AZ994,N993+M994*'Flight Input'!$AQ994,0)</f>
        <v>0</v>
      </c>
      <c r="O994">
        <f>IF('Flight Input'!$AZ994,N994*'Analysis raw'!$B$4+'Analysis raw'!$B$5,0)</f>
        <v>0</v>
      </c>
      <c r="P994">
        <f>O994-'Flight Input'!$AE994</f>
        <v>0</v>
      </c>
      <c r="R994">
        <f>IF('Flight Input'!$AZ994,R993+J994*'Flight Input'!$AQ994,0)</f>
        <v>0</v>
      </c>
      <c r="S994">
        <f>IF('Flight Input'!$AZ994,S993+R994*'Flight Input'!$AQ994,0)</f>
        <v>0</v>
      </c>
      <c r="T994">
        <f>IF('Flight Input'!$AZ994,S994*'Analysis raw'!$B$13+'Analysis raw'!$B$14,0)</f>
        <v>0</v>
      </c>
      <c r="U994">
        <f>T994-'Flight Input'!$AE994</f>
        <v>0</v>
      </c>
      <c r="W994">
        <f>IF('Flight Input'!$AZ994,W993+K994*'Flight Input'!$AQ994,0)</f>
        <v>0</v>
      </c>
      <c r="X994">
        <f>IF('Flight Input'!$AZ994,X993+W994*'Flight Input'!$AQ994,0)</f>
        <v>0</v>
      </c>
      <c r="Y994">
        <f>IF('Flight Input'!$AZ994,X994*'Analysis raw'!$B$19+'Analysis raw'!$B$20,0)</f>
        <v>0</v>
      </c>
      <c r="Z994">
        <f>Y994-'Flight Input'!$AE994</f>
        <v>0</v>
      </c>
      <c r="AB994">
        <f>IF('Flight Input'!$AZ994,INTEGRAL2(E994,$B994,AB993,'Analysis raw'!$B$24),0)</f>
        <v>0</v>
      </c>
      <c r="AC994">
        <f>IF('Flight Input'!$AZ994,INTEGRAL2(AB994,$B994,AC993,'Analysis raw'!$B$25),0)</f>
        <v>0</v>
      </c>
      <c r="AD994">
        <f>IF('Flight Input'!$AZ994,AC994*'Analysis raw'!$B$26+'Analysis raw'!$B$27,0)</f>
        <v>0</v>
      </c>
      <c r="AE994">
        <f>AD994-'Flight Input'!$AE994</f>
        <v>0</v>
      </c>
    </row>
    <row r="995" spans="1:31" x14ac:dyDescent="0.3">
      <c r="A995">
        <v>993</v>
      </c>
      <c r="B995">
        <f>'Flight Input'!T995</f>
        <v>23.760005000047386</v>
      </c>
      <c r="C995">
        <f>'Flight Input'!X995</f>
        <v>9.8485431716000011</v>
      </c>
      <c r="E995">
        <f>C995-'Analysis raw'!$B$2</f>
        <v>-2.4844733429496557E-4</v>
      </c>
      <c r="F995">
        <f>IF('Flight Input'!$AS995,F994+E995*'Flight Input'!$AQ995,0)</f>
        <v>0</v>
      </c>
      <c r="G995">
        <f>IF('Flight Input'!$AZ995,G994+F995*'Flight Input'!$AQ995,0)</f>
        <v>0</v>
      </c>
      <c r="I995">
        <f>C995-'Analysis raw'!$B$3</f>
        <v>-9.5939088793759453E-3</v>
      </c>
      <c r="J995">
        <f>MEDIAN2(E995,'Analysis raw'!$B$12,2)</f>
        <v>-2.4844733429496557E-4</v>
      </c>
      <c r="K995">
        <f>AVERAGE2(E995,'Analysis raw'!$B$18,2)</f>
        <v>-2.4844733429496557E-4</v>
      </c>
      <c r="M995">
        <f>IF('Flight Input'!$AZ995,M994+E995*'Flight Input'!$AQ995,0)</f>
        <v>0</v>
      </c>
      <c r="N995">
        <f>IF('Flight Input'!$AZ995,N994+M995*'Flight Input'!$AQ995,0)</f>
        <v>0</v>
      </c>
      <c r="O995">
        <f>IF('Flight Input'!$AZ995,N995*'Analysis raw'!$B$4+'Analysis raw'!$B$5,0)</f>
        <v>0</v>
      </c>
      <c r="P995">
        <f>O995-'Flight Input'!$AE995</f>
        <v>0</v>
      </c>
      <c r="R995">
        <f>IF('Flight Input'!$AZ995,R994+J995*'Flight Input'!$AQ995,0)</f>
        <v>0</v>
      </c>
      <c r="S995">
        <f>IF('Flight Input'!$AZ995,S994+R995*'Flight Input'!$AQ995,0)</f>
        <v>0</v>
      </c>
      <c r="T995">
        <f>IF('Flight Input'!$AZ995,S995*'Analysis raw'!$B$13+'Analysis raw'!$B$14,0)</f>
        <v>0</v>
      </c>
      <c r="U995">
        <f>T995-'Flight Input'!$AE995</f>
        <v>0</v>
      </c>
      <c r="W995">
        <f>IF('Flight Input'!$AZ995,W994+K995*'Flight Input'!$AQ995,0)</f>
        <v>0</v>
      </c>
      <c r="X995">
        <f>IF('Flight Input'!$AZ995,X994+W995*'Flight Input'!$AQ995,0)</f>
        <v>0</v>
      </c>
      <c r="Y995">
        <f>IF('Flight Input'!$AZ995,X995*'Analysis raw'!$B$19+'Analysis raw'!$B$20,0)</f>
        <v>0</v>
      </c>
      <c r="Z995">
        <f>Y995-'Flight Input'!$AE995</f>
        <v>0</v>
      </c>
      <c r="AB995">
        <f>IF('Flight Input'!$AZ995,INTEGRAL2(E995,$B995,AB994,'Analysis raw'!$B$24),0)</f>
        <v>0</v>
      </c>
      <c r="AC995">
        <f>IF('Flight Input'!$AZ995,INTEGRAL2(AB995,$B995,AC994,'Analysis raw'!$B$25),0)</f>
        <v>0</v>
      </c>
      <c r="AD995">
        <f>IF('Flight Input'!$AZ995,AC995*'Analysis raw'!$B$26+'Analysis raw'!$B$27,0)</f>
        <v>0</v>
      </c>
      <c r="AE995">
        <f>AD995-'Flight Input'!$AE995</f>
        <v>0</v>
      </c>
    </row>
    <row r="996" spans="1:31" x14ac:dyDescent="0.3">
      <c r="A996">
        <v>994</v>
      </c>
      <c r="B996">
        <f>'Flight Input'!T996</f>
        <v>23.781294999993406</v>
      </c>
      <c r="C996">
        <f>'Flight Input'!X996</f>
        <v>9.8473566214000012</v>
      </c>
      <c r="E996">
        <f>C996-'Analysis raw'!$B$2</f>
        <v>-1.4349975342948795E-3</v>
      </c>
      <c r="F996">
        <f>IF('Flight Input'!$AS996,F995+E996*'Flight Input'!$AQ996,0)</f>
        <v>0</v>
      </c>
      <c r="G996">
        <f>IF('Flight Input'!$AZ996,G995+F996*'Flight Input'!$AQ996,0)</f>
        <v>0</v>
      </c>
      <c r="I996">
        <f>C996-'Analysis raw'!$B$3</f>
        <v>-1.0780459079375859E-2</v>
      </c>
      <c r="J996">
        <f>MEDIAN2(E996,'Analysis raw'!$B$12,2)</f>
        <v>-1.4349975342948795E-3</v>
      </c>
      <c r="K996">
        <f>AVERAGE2(E996,'Analysis raw'!$B$18,2)</f>
        <v>-1.4349975342948795E-3</v>
      </c>
      <c r="M996">
        <f>IF('Flight Input'!$AZ996,M995+E996*'Flight Input'!$AQ996,0)</f>
        <v>0</v>
      </c>
      <c r="N996">
        <f>IF('Flight Input'!$AZ996,N995+M996*'Flight Input'!$AQ996,0)</f>
        <v>0</v>
      </c>
      <c r="O996">
        <f>IF('Flight Input'!$AZ996,N996*'Analysis raw'!$B$4+'Analysis raw'!$B$5,0)</f>
        <v>0</v>
      </c>
      <c r="P996">
        <f>O996-'Flight Input'!$AE996</f>
        <v>0</v>
      </c>
      <c r="R996">
        <f>IF('Flight Input'!$AZ996,R995+J996*'Flight Input'!$AQ996,0)</f>
        <v>0</v>
      </c>
      <c r="S996">
        <f>IF('Flight Input'!$AZ996,S995+R996*'Flight Input'!$AQ996,0)</f>
        <v>0</v>
      </c>
      <c r="T996">
        <f>IF('Flight Input'!$AZ996,S996*'Analysis raw'!$B$13+'Analysis raw'!$B$14,0)</f>
        <v>0</v>
      </c>
      <c r="U996">
        <f>T996-'Flight Input'!$AE996</f>
        <v>0</v>
      </c>
      <c r="W996">
        <f>IF('Flight Input'!$AZ996,W995+K996*'Flight Input'!$AQ996,0)</f>
        <v>0</v>
      </c>
      <c r="X996">
        <f>IF('Flight Input'!$AZ996,X995+W996*'Flight Input'!$AQ996,0)</f>
        <v>0</v>
      </c>
      <c r="Y996">
        <f>IF('Flight Input'!$AZ996,X996*'Analysis raw'!$B$19+'Analysis raw'!$B$20,0)</f>
        <v>0</v>
      </c>
      <c r="Z996">
        <f>Y996-'Flight Input'!$AE996</f>
        <v>0</v>
      </c>
      <c r="AB996">
        <f>IF('Flight Input'!$AZ996,INTEGRAL2(E996,$B996,AB995,'Analysis raw'!$B$24),0)</f>
        <v>0</v>
      </c>
      <c r="AC996">
        <f>IF('Flight Input'!$AZ996,INTEGRAL2(AB996,$B996,AC995,'Analysis raw'!$B$25),0)</f>
        <v>0</v>
      </c>
      <c r="AD996">
        <f>IF('Flight Input'!$AZ996,AC996*'Analysis raw'!$B$26+'Analysis raw'!$B$27,0)</f>
        <v>0</v>
      </c>
      <c r="AE996">
        <f>AD996-'Flight Input'!$AE996</f>
        <v>0</v>
      </c>
    </row>
    <row r="997" spans="1:31" x14ac:dyDescent="0.3">
      <c r="A997">
        <v>995</v>
      </c>
      <c r="B997">
        <f>'Flight Input'!T997</f>
        <v>23.796928999945521</v>
      </c>
      <c r="C997">
        <f>'Flight Input'!X997</f>
        <v>9.7754575629999998</v>
      </c>
      <c r="E997">
        <f>C997-'Analysis raw'!$B$2</f>
        <v>-7.3334055934296316E-2</v>
      </c>
      <c r="F997">
        <f>IF('Flight Input'!$AS997,F996+E997*'Flight Input'!$AQ997,0)</f>
        <v>0</v>
      </c>
      <c r="G997">
        <f>IF('Flight Input'!$AZ997,G996+F997*'Flight Input'!$AQ997,0)</f>
        <v>0</v>
      </c>
      <c r="I997">
        <f>C997-'Analysis raw'!$B$3</f>
        <v>-8.2679517479377296E-2</v>
      </c>
      <c r="J997">
        <f>MEDIAN2(E997,'Analysis raw'!$B$12,2)</f>
        <v>-7.3334055934296316E-2</v>
      </c>
      <c r="K997">
        <f>AVERAGE2(E997,'Analysis raw'!$B$18,2)</f>
        <v>-7.3334055934296316E-2</v>
      </c>
      <c r="M997">
        <f>IF('Flight Input'!$AZ997,M996+E997*'Flight Input'!$AQ997,0)</f>
        <v>0</v>
      </c>
      <c r="N997">
        <f>IF('Flight Input'!$AZ997,N996+M997*'Flight Input'!$AQ997,0)</f>
        <v>0</v>
      </c>
      <c r="O997">
        <f>IF('Flight Input'!$AZ997,N997*'Analysis raw'!$B$4+'Analysis raw'!$B$5,0)</f>
        <v>0</v>
      </c>
      <c r="P997">
        <f>O997-'Flight Input'!$AE997</f>
        <v>0</v>
      </c>
      <c r="R997">
        <f>IF('Flight Input'!$AZ997,R996+J997*'Flight Input'!$AQ997,0)</f>
        <v>0</v>
      </c>
      <c r="S997">
        <f>IF('Flight Input'!$AZ997,S996+R997*'Flight Input'!$AQ997,0)</f>
        <v>0</v>
      </c>
      <c r="T997">
        <f>IF('Flight Input'!$AZ997,S997*'Analysis raw'!$B$13+'Analysis raw'!$B$14,0)</f>
        <v>0</v>
      </c>
      <c r="U997">
        <f>T997-'Flight Input'!$AE997</f>
        <v>0</v>
      </c>
      <c r="W997">
        <f>IF('Flight Input'!$AZ997,W996+K997*'Flight Input'!$AQ997,0)</f>
        <v>0</v>
      </c>
      <c r="X997">
        <f>IF('Flight Input'!$AZ997,X996+W997*'Flight Input'!$AQ997,0)</f>
        <v>0</v>
      </c>
      <c r="Y997">
        <f>IF('Flight Input'!$AZ997,X997*'Analysis raw'!$B$19+'Analysis raw'!$B$20,0)</f>
        <v>0</v>
      </c>
      <c r="Z997">
        <f>Y997-'Flight Input'!$AE997</f>
        <v>0</v>
      </c>
      <c r="AB997">
        <f>IF('Flight Input'!$AZ997,INTEGRAL2(E997,$B997,AB996,'Analysis raw'!$B$24),0)</f>
        <v>0</v>
      </c>
      <c r="AC997">
        <f>IF('Flight Input'!$AZ997,INTEGRAL2(AB997,$B997,AC996,'Analysis raw'!$B$25),0)</f>
        <v>0</v>
      </c>
      <c r="AD997">
        <f>IF('Flight Input'!$AZ997,AC997*'Analysis raw'!$B$26+'Analysis raw'!$B$27,0)</f>
        <v>0</v>
      </c>
      <c r="AE997">
        <f>AD997-'Flight Input'!$AE997</f>
        <v>0</v>
      </c>
    </row>
    <row r="998" spans="1:31" x14ac:dyDescent="0.3">
      <c r="A998">
        <v>996</v>
      </c>
      <c r="B998">
        <f>'Flight Input'!T998</f>
        <v>23.8185260000173</v>
      </c>
      <c r="C998">
        <f>'Flight Input'!X998</f>
        <v>9.7730060130000016</v>
      </c>
      <c r="E998">
        <f>C998-'Analysis raw'!$B$2</f>
        <v>-7.5785605934294509E-2</v>
      </c>
      <c r="F998">
        <f>IF('Flight Input'!$AS998,F997+E998*'Flight Input'!$AQ998,0)</f>
        <v>0</v>
      </c>
      <c r="G998">
        <f>IF('Flight Input'!$AZ998,G997+F998*'Flight Input'!$AQ998,0)</f>
        <v>0</v>
      </c>
      <c r="I998">
        <f>C998-'Analysis raw'!$B$3</f>
        <v>-8.5131067479375488E-2</v>
      </c>
      <c r="J998">
        <f>MEDIAN2(E998,'Analysis raw'!$B$12,2)</f>
        <v>-7.5785605934294509E-2</v>
      </c>
      <c r="K998">
        <f>AVERAGE2(E998,'Analysis raw'!$B$18,2)</f>
        <v>-7.5785605934294509E-2</v>
      </c>
      <c r="M998">
        <f>IF('Flight Input'!$AZ998,M997+E998*'Flight Input'!$AQ998,0)</f>
        <v>0</v>
      </c>
      <c r="N998">
        <f>IF('Flight Input'!$AZ998,N997+M998*'Flight Input'!$AQ998,0)</f>
        <v>0</v>
      </c>
      <c r="O998">
        <f>IF('Flight Input'!$AZ998,N998*'Analysis raw'!$B$4+'Analysis raw'!$B$5,0)</f>
        <v>0</v>
      </c>
      <c r="P998">
        <f>O998-'Flight Input'!$AE998</f>
        <v>0</v>
      </c>
      <c r="R998">
        <f>IF('Flight Input'!$AZ998,R997+J998*'Flight Input'!$AQ998,0)</f>
        <v>0</v>
      </c>
      <c r="S998">
        <f>IF('Flight Input'!$AZ998,S997+R998*'Flight Input'!$AQ998,0)</f>
        <v>0</v>
      </c>
      <c r="T998">
        <f>IF('Flight Input'!$AZ998,S998*'Analysis raw'!$B$13+'Analysis raw'!$B$14,0)</f>
        <v>0</v>
      </c>
      <c r="U998">
        <f>T998-'Flight Input'!$AE998</f>
        <v>0</v>
      </c>
      <c r="W998">
        <f>IF('Flight Input'!$AZ998,W997+K998*'Flight Input'!$AQ998,0)</f>
        <v>0</v>
      </c>
      <c r="X998">
        <f>IF('Flight Input'!$AZ998,X997+W998*'Flight Input'!$AQ998,0)</f>
        <v>0</v>
      </c>
      <c r="Y998">
        <f>IF('Flight Input'!$AZ998,X998*'Analysis raw'!$B$19+'Analysis raw'!$B$20,0)</f>
        <v>0</v>
      </c>
      <c r="Z998">
        <f>Y998-'Flight Input'!$AE998</f>
        <v>0</v>
      </c>
      <c r="AB998">
        <f>IF('Flight Input'!$AZ998,INTEGRAL2(E998,$B998,AB997,'Analysis raw'!$B$24),0)</f>
        <v>0</v>
      </c>
      <c r="AC998">
        <f>IF('Flight Input'!$AZ998,INTEGRAL2(AB998,$B998,AC997,'Analysis raw'!$B$25),0)</f>
        <v>0</v>
      </c>
      <c r="AD998">
        <f>IF('Flight Input'!$AZ998,AC998*'Analysis raw'!$B$26+'Analysis raw'!$B$27,0)</f>
        <v>0</v>
      </c>
      <c r="AE998">
        <f>AD998-'Flight Input'!$AE998</f>
        <v>0</v>
      </c>
    </row>
    <row r="999" spans="1:31" x14ac:dyDescent="0.3">
      <c r="A999">
        <v>997</v>
      </c>
      <c r="B999">
        <f>'Flight Input'!T999</f>
        <v>23.837350000045262</v>
      </c>
      <c r="C999">
        <f>'Flight Input'!X999</f>
        <v>9.7980706602000005</v>
      </c>
      <c r="E999">
        <f>C999-'Analysis raw'!$B$2</f>
        <v>-5.0720958734295607E-2</v>
      </c>
      <c r="F999">
        <f>IF('Flight Input'!$AS999,F998+E999*'Flight Input'!$AQ999,0)</f>
        <v>0</v>
      </c>
      <c r="G999">
        <f>IF('Flight Input'!$AZ999,G998+F999*'Flight Input'!$AQ999,0)</f>
        <v>0</v>
      </c>
      <c r="I999">
        <f>C999-'Analysis raw'!$B$3</f>
        <v>-6.0066420279376587E-2</v>
      </c>
      <c r="J999">
        <f>MEDIAN2(E999,'Analysis raw'!$B$12,2)</f>
        <v>-5.0720958734295607E-2</v>
      </c>
      <c r="K999">
        <f>AVERAGE2(E999,'Analysis raw'!$B$18,2)</f>
        <v>-5.0720958734295607E-2</v>
      </c>
      <c r="M999">
        <f>IF('Flight Input'!$AZ999,M998+E999*'Flight Input'!$AQ999,0)</f>
        <v>0</v>
      </c>
      <c r="N999">
        <f>IF('Flight Input'!$AZ999,N998+M999*'Flight Input'!$AQ999,0)</f>
        <v>0</v>
      </c>
      <c r="O999">
        <f>IF('Flight Input'!$AZ999,N999*'Analysis raw'!$B$4+'Analysis raw'!$B$5,0)</f>
        <v>0</v>
      </c>
      <c r="P999">
        <f>O999-'Flight Input'!$AE999</f>
        <v>0</v>
      </c>
      <c r="R999">
        <f>IF('Flight Input'!$AZ999,R998+J999*'Flight Input'!$AQ999,0)</f>
        <v>0</v>
      </c>
      <c r="S999">
        <f>IF('Flight Input'!$AZ999,S998+R999*'Flight Input'!$AQ999,0)</f>
        <v>0</v>
      </c>
      <c r="T999">
        <f>IF('Flight Input'!$AZ999,S999*'Analysis raw'!$B$13+'Analysis raw'!$B$14,0)</f>
        <v>0</v>
      </c>
      <c r="U999">
        <f>T999-'Flight Input'!$AE999</f>
        <v>0</v>
      </c>
      <c r="W999">
        <f>IF('Flight Input'!$AZ999,W998+K999*'Flight Input'!$AQ999,0)</f>
        <v>0</v>
      </c>
      <c r="X999">
        <f>IF('Flight Input'!$AZ999,X998+W999*'Flight Input'!$AQ999,0)</f>
        <v>0</v>
      </c>
      <c r="Y999">
        <f>IF('Flight Input'!$AZ999,X999*'Analysis raw'!$B$19+'Analysis raw'!$B$20,0)</f>
        <v>0</v>
      </c>
      <c r="Z999">
        <f>Y999-'Flight Input'!$AE999</f>
        <v>0</v>
      </c>
      <c r="AB999">
        <f>IF('Flight Input'!$AZ999,INTEGRAL2(E999,$B999,AB998,'Analysis raw'!$B$24),0)</f>
        <v>0</v>
      </c>
      <c r="AC999">
        <f>IF('Flight Input'!$AZ999,INTEGRAL2(AB999,$B999,AC998,'Analysis raw'!$B$25),0)</f>
        <v>0</v>
      </c>
      <c r="AD999">
        <f>IF('Flight Input'!$AZ999,AC999*'Analysis raw'!$B$26+'Analysis raw'!$B$27,0)</f>
        <v>0</v>
      </c>
      <c r="AE999">
        <f>AD999-'Flight Input'!$AE999</f>
        <v>0</v>
      </c>
    </row>
    <row r="1000" spans="1:31" x14ac:dyDescent="0.3">
      <c r="A1000">
        <v>998</v>
      </c>
      <c r="B1000">
        <f>'Flight Input'!T1000</f>
        <v>23.859599999967031</v>
      </c>
      <c r="C1000">
        <f>'Flight Input'!X1000</f>
        <v>9.8500827449999999</v>
      </c>
      <c r="E1000">
        <f>C1000-'Analysis raw'!$B$2</f>
        <v>1.2911260657038071E-3</v>
      </c>
      <c r="F1000">
        <f>IF('Flight Input'!$AS1000,F999+E1000*'Flight Input'!$AQ1000,0)</f>
        <v>0</v>
      </c>
      <c r="G1000">
        <f>IF('Flight Input'!$AZ1000,G999+F1000*'Flight Input'!$AQ1000,0)</f>
        <v>0</v>
      </c>
      <c r="I1000">
        <f>C1000-'Analysis raw'!$B$3</f>
        <v>-8.0543354793771726E-3</v>
      </c>
      <c r="J1000">
        <f>MEDIAN2(E1000,'Analysis raw'!$B$12,2)</f>
        <v>1.2911260657038071E-3</v>
      </c>
      <c r="K1000">
        <f>AVERAGE2(E1000,'Analysis raw'!$B$18,2)</f>
        <v>1.2911260657038071E-3</v>
      </c>
      <c r="M1000">
        <f>IF('Flight Input'!$AZ1000,M999+E1000*'Flight Input'!$AQ1000,0)</f>
        <v>0</v>
      </c>
      <c r="N1000">
        <f>IF('Flight Input'!$AZ1000,N999+M1000*'Flight Input'!$AQ1000,0)</f>
        <v>0</v>
      </c>
      <c r="O1000">
        <f>IF('Flight Input'!$AZ1000,N1000*'Analysis raw'!$B$4+'Analysis raw'!$B$5,0)</f>
        <v>0</v>
      </c>
      <c r="P1000">
        <f>O1000-'Flight Input'!$AE1000</f>
        <v>0</v>
      </c>
      <c r="R1000">
        <f>IF('Flight Input'!$AZ1000,R999+J1000*'Flight Input'!$AQ1000,0)</f>
        <v>0</v>
      </c>
      <c r="S1000">
        <f>IF('Flight Input'!$AZ1000,S999+R1000*'Flight Input'!$AQ1000,0)</f>
        <v>0</v>
      </c>
      <c r="T1000">
        <f>IF('Flight Input'!$AZ1000,S1000*'Analysis raw'!$B$13+'Analysis raw'!$B$14,0)</f>
        <v>0</v>
      </c>
      <c r="U1000">
        <f>T1000-'Flight Input'!$AE1000</f>
        <v>0</v>
      </c>
      <c r="W1000">
        <f>IF('Flight Input'!$AZ1000,W999+K1000*'Flight Input'!$AQ1000,0)</f>
        <v>0</v>
      </c>
      <c r="X1000">
        <f>IF('Flight Input'!$AZ1000,X999+W1000*'Flight Input'!$AQ1000,0)</f>
        <v>0</v>
      </c>
      <c r="Y1000">
        <f>IF('Flight Input'!$AZ1000,X1000*'Analysis raw'!$B$19+'Analysis raw'!$B$20,0)</f>
        <v>0</v>
      </c>
      <c r="Z1000">
        <f>Y1000-'Flight Input'!$AE1000</f>
        <v>0</v>
      </c>
      <c r="AB1000">
        <f>IF('Flight Input'!$AZ1000,INTEGRAL2(E1000,$B1000,AB999,'Analysis raw'!$B$24),0)</f>
        <v>0</v>
      </c>
      <c r="AC1000">
        <f>IF('Flight Input'!$AZ1000,INTEGRAL2(AB1000,$B1000,AC999,'Analysis raw'!$B$25),0)</f>
        <v>0</v>
      </c>
      <c r="AD1000">
        <f>IF('Flight Input'!$AZ1000,AC1000*'Analysis raw'!$B$26+'Analysis raw'!$B$27,0)</f>
        <v>0</v>
      </c>
      <c r="AE1000">
        <f>AD1000-'Flight Input'!$AE1000</f>
        <v>0</v>
      </c>
    </row>
    <row r="1001" spans="1:31" x14ac:dyDescent="0.3">
      <c r="A1001">
        <v>999</v>
      </c>
      <c r="B1001">
        <f>'Flight Input'!T1001</f>
        <v>23.873235999955796</v>
      </c>
      <c r="C1001">
        <f>'Flight Input'!X1001</f>
        <v>9.8430811181999989</v>
      </c>
      <c r="E1001">
        <f>C1001-'Analysis raw'!$B$2</f>
        <v>-5.7105007342972414E-3</v>
      </c>
      <c r="F1001">
        <f>IF('Flight Input'!$AS1001,F1000+E1001*'Flight Input'!$AQ1001,0)</f>
        <v>0</v>
      </c>
      <c r="G1001">
        <f>IF('Flight Input'!$AZ1001,G1000+F1001*'Flight Input'!$AQ1001,0)</f>
        <v>0</v>
      </c>
      <c r="I1001">
        <f>C1001-'Analysis raw'!$B$3</f>
        <v>-1.5055962279378221E-2</v>
      </c>
      <c r="J1001">
        <f>MEDIAN2(E1001,'Analysis raw'!$B$12,2)</f>
        <v>-5.7105007342972414E-3</v>
      </c>
      <c r="K1001">
        <f>AVERAGE2(E1001,'Analysis raw'!$B$18,2)</f>
        <v>-5.7105007342972414E-3</v>
      </c>
      <c r="M1001">
        <f>IF('Flight Input'!$AZ1001,M1000+E1001*'Flight Input'!$AQ1001,0)</f>
        <v>0</v>
      </c>
      <c r="N1001">
        <f>IF('Flight Input'!$AZ1001,N1000+M1001*'Flight Input'!$AQ1001,0)</f>
        <v>0</v>
      </c>
      <c r="O1001">
        <f>IF('Flight Input'!$AZ1001,N1001*'Analysis raw'!$B$4+'Analysis raw'!$B$5,0)</f>
        <v>0</v>
      </c>
      <c r="P1001">
        <f>O1001-'Flight Input'!$AE1001</f>
        <v>0</v>
      </c>
      <c r="R1001">
        <f>IF('Flight Input'!$AZ1001,R1000+J1001*'Flight Input'!$AQ1001,0)</f>
        <v>0</v>
      </c>
      <c r="S1001">
        <f>IF('Flight Input'!$AZ1001,S1000+R1001*'Flight Input'!$AQ1001,0)</f>
        <v>0</v>
      </c>
      <c r="T1001">
        <f>IF('Flight Input'!$AZ1001,S1001*'Analysis raw'!$B$13+'Analysis raw'!$B$14,0)</f>
        <v>0</v>
      </c>
      <c r="U1001">
        <f>T1001-'Flight Input'!$AE1001</f>
        <v>0</v>
      </c>
      <c r="W1001">
        <f>IF('Flight Input'!$AZ1001,W1000+K1001*'Flight Input'!$AQ1001,0)</f>
        <v>0</v>
      </c>
      <c r="X1001">
        <f>IF('Flight Input'!$AZ1001,X1000+W1001*'Flight Input'!$AQ1001,0)</f>
        <v>0</v>
      </c>
      <c r="Y1001">
        <f>IF('Flight Input'!$AZ1001,X1001*'Analysis raw'!$B$19+'Analysis raw'!$B$20,0)</f>
        <v>0</v>
      </c>
      <c r="Z1001">
        <f>Y1001-'Flight Input'!$AE1001</f>
        <v>0</v>
      </c>
      <c r="AB1001">
        <f>IF('Flight Input'!$AZ1001,INTEGRAL2(E1001,$B1001,AB1000,'Analysis raw'!$B$24),0)</f>
        <v>0</v>
      </c>
      <c r="AC1001">
        <f>IF('Flight Input'!$AZ1001,INTEGRAL2(AB1001,$B1001,AC1000,'Analysis raw'!$B$25),0)</f>
        <v>0</v>
      </c>
      <c r="AD1001">
        <f>IF('Flight Input'!$AZ1001,AC1001*'Analysis raw'!$B$26+'Analysis raw'!$B$27,0)</f>
        <v>0</v>
      </c>
      <c r="AE1001">
        <f>AD1001-'Flight Input'!$AE1001</f>
        <v>0</v>
      </c>
    </row>
    <row r="1002" spans="1:31" x14ac:dyDescent="0.3">
      <c r="A1002">
        <v>1000</v>
      </c>
      <c r="B1002">
        <f>'Flight Input'!T1002</f>
        <v>23.898435999988578</v>
      </c>
      <c r="C1002">
        <f>'Flight Input'!X1002</f>
        <v>9.8452875132000006</v>
      </c>
      <c r="E1002">
        <f>C1002-'Analysis raw'!$B$2</f>
        <v>-3.5041057342954929E-3</v>
      </c>
      <c r="F1002">
        <f>IF('Flight Input'!$AS1002,F1001+E1002*'Flight Input'!$AQ1002,0)</f>
        <v>0</v>
      </c>
      <c r="G1002">
        <f>IF('Flight Input'!$AZ1002,G1001+F1002*'Flight Input'!$AQ1002,0)</f>
        <v>0</v>
      </c>
      <c r="I1002">
        <f>C1002-'Analysis raw'!$B$3</f>
        <v>-1.2849567279376473E-2</v>
      </c>
      <c r="J1002">
        <f>MEDIAN2(E1002,'Analysis raw'!$B$12,2)</f>
        <v>-3.5041057342954929E-3</v>
      </c>
      <c r="K1002">
        <f>AVERAGE2(E1002,'Analysis raw'!$B$18,2)</f>
        <v>-3.5041057342954929E-3</v>
      </c>
      <c r="M1002">
        <f>IF('Flight Input'!$AZ1002,M1001+E1002*'Flight Input'!$AQ1002,0)</f>
        <v>0</v>
      </c>
      <c r="N1002">
        <f>IF('Flight Input'!$AZ1002,N1001+M1002*'Flight Input'!$AQ1002,0)</f>
        <v>0</v>
      </c>
      <c r="O1002">
        <f>IF('Flight Input'!$AZ1002,N1002*'Analysis raw'!$B$4+'Analysis raw'!$B$5,0)</f>
        <v>0</v>
      </c>
      <c r="P1002">
        <f>O1002-'Flight Input'!$AE1002</f>
        <v>0</v>
      </c>
      <c r="R1002">
        <f>IF('Flight Input'!$AZ1002,R1001+J1002*'Flight Input'!$AQ1002,0)</f>
        <v>0</v>
      </c>
      <c r="S1002">
        <f>IF('Flight Input'!$AZ1002,S1001+R1002*'Flight Input'!$AQ1002,0)</f>
        <v>0</v>
      </c>
      <c r="T1002">
        <f>IF('Flight Input'!$AZ1002,S1002*'Analysis raw'!$B$13+'Analysis raw'!$B$14,0)</f>
        <v>0</v>
      </c>
      <c r="U1002">
        <f>T1002-'Flight Input'!$AE1002</f>
        <v>0</v>
      </c>
      <c r="W1002">
        <f>IF('Flight Input'!$AZ1002,W1001+K1002*'Flight Input'!$AQ1002,0)</f>
        <v>0</v>
      </c>
      <c r="X1002">
        <f>IF('Flight Input'!$AZ1002,X1001+W1002*'Flight Input'!$AQ1002,0)</f>
        <v>0</v>
      </c>
      <c r="Y1002">
        <f>IF('Flight Input'!$AZ1002,X1002*'Analysis raw'!$B$19+'Analysis raw'!$B$20,0)</f>
        <v>0</v>
      </c>
      <c r="Z1002">
        <f>Y1002-'Flight Input'!$AE1002</f>
        <v>0</v>
      </c>
      <c r="AB1002">
        <f>IF('Flight Input'!$AZ1002,INTEGRAL2(E1002,$B1002,AB1001,'Analysis raw'!$B$24),0)</f>
        <v>0</v>
      </c>
      <c r="AC1002">
        <f>IF('Flight Input'!$AZ1002,INTEGRAL2(AB1002,$B1002,AC1001,'Analysis raw'!$B$25),0)</f>
        <v>0</v>
      </c>
      <c r="AD1002">
        <f>IF('Flight Input'!$AZ1002,AC1002*'Analysis raw'!$B$26+'Analysis raw'!$B$27,0)</f>
        <v>0</v>
      </c>
      <c r="AE1002">
        <f>AD1002-'Flight Input'!$AE1002</f>
        <v>0</v>
      </c>
    </row>
    <row r="1003" spans="1:31" x14ac:dyDescent="0.3">
      <c r="A1003">
        <v>1001</v>
      </c>
      <c r="B1003">
        <f>'Flight Input'!T1003</f>
        <v>23.919511000043713</v>
      </c>
      <c r="C1003">
        <f>'Flight Input'!X1003</f>
        <v>9.8471016601999999</v>
      </c>
      <c r="E1003">
        <f>C1003-'Analysis raw'!$B$2</f>
        <v>-1.6899587342962263E-3</v>
      </c>
      <c r="F1003">
        <f>IF('Flight Input'!$AS1003,F1002+E1003*'Flight Input'!$AQ1003,0)</f>
        <v>0</v>
      </c>
      <c r="G1003">
        <f>IF('Flight Input'!$AZ1003,G1002+F1003*'Flight Input'!$AQ1003,0)</f>
        <v>0</v>
      </c>
      <c r="I1003">
        <f>C1003-'Analysis raw'!$B$3</f>
        <v>-1.1035420279377206E-2</v>
      </c>
      <c r="J1003">
        <f>MEDIAN2(E1003,'Analysis raw'!$B$12,2)</f>
        <v>-1.6899587342962263E-3</v>
      </c>
      <c r="K1003">
        <f>AVERAGE2(E1003,'Analysis raw'!$B$18,2)</f>
        <v>-1.6899587342962263E-3</v>
      </c>
      <c r="M1003">
        <f>IF('Flight Input'!$AZ1003,M1002+E1003*'Flight Input'!$AQ1003,0)</f>
        <v>0</v>
      </c>
      <c r="N1003">
        <f>IF('Flight Input'!$AZ1003,N1002+M1003*'Flight Input'!$AQ1003,0)</f>
        <v>0</v>
      </c>
      <c r="O1003">
        <f>IF('Flight Input'!$AZ1003,N1003*'Analysis raw'!$B$4+'Analysis raw'!$B$5,0)</f>
        <v>0</v>
      </c>
      <c r="P1003">
        <f>O1003-'Flight Input'!$AE1003</f>
        <v>0</v>
      </c>
      <c r="R1003">
        <f>IF('Flight Input'!$AZ1003,R1002+J1003*'Flight Input'!$AQ1003,0)</f>
        <v>0</v>
      </c>
      <c r="S1003">
        <f>IF('Flight Input'!$AZ1003,S1002+R1003*'Flight Input'!$AQ1003,0)</f>
        <v>0</v>
      </c>
      <c r="T1003">
        <f>IF('Flight Input'!$AZ1003,S1003*'Analysis raw'!$B$13+'Analysis raw'!$B$14,0)</f>
        <v>0</v>
      </c>
      <c r="U1003">
        <f>T1003-'Flight Input'!$AE1003</f>
        <v>0</v>
      </c>
      <c r="W1003">
        <f>IF('Flight Input'!$AZ1003,W1002+K1003*'Flight Input'!$AQ1003,0)</f>
        <v>0</v>
      </c>
      <c r="X1003">
        <f>IF('Flight Input'!$AZ1003,X1002+W1003*'Flight Input'!$AQ1003,0)</f>
        <v>0</v>
      </c>
      <c r="Y1003">
        <f>IF('Flight Input'!$AZ1003,X1003*'Analysis raw'!$B$19+'Analysis raw'!$B$20,0)</f>
        <v>0</v>
      </c>
      <c r="Z1003">
        <f>Y1003-'Flight Input'!$AE1003</f>
        <v>0</v>
      </c>
      <c r="AB1003">
        <f>IF('Flight Input'!$AZ1003,INTEGRAL2(E1003,$B1003,AB1002,'Analysis raw'!$B$24),0)</f>
        <v>0</v>
      </c>
      <c r="AC1003">
        <f>IF('Flight Input'!$AZ1003,INTEGRAL2(AB1003,$B1003,AC1002,'Analysis raw'!$B$25),0)</f>
        <v>0</v>
      </c>
      <c r="AD1003">
        <f>IF('Flight Input'!$AZ1003,AC1003*'Analysis raw'!$B$26+'Analysis raw'!$B$27,0)</f>
        <v>0</v>
      </c>
      <c r="AE1003">
        <f>AD1003-'Flight Input'!$AE1003</f>
        <v>0</v>
      </c>
    </row>
    <row r="1004" spans="1:31" x14ac:dyDescent="0.3">
      <c r="A1004">
        <v>1002</v>
      </c>
      <c r="B1004">
        <f>'Flight Input'!T1004</f>
        <v>23.939341000048444</v>
      </c>
      <c r="C1004">
        <f>'Flight Input'!X1004</f>
        <v>9.863379952199999</v>
      </c>
      <c r="E1004">
        <f>C1004-'Analysis raw'!$B$2</f>
        <v>1.4588333265702857E-2</v>
      </c>
      <c r="F1004">
        <f>IF('Flight Input'!$AS1004,F1003+E1004*'Flight Input'!$AQ1004,0)</f>
        <v>0</v>
      </c>
      <c r="G1004">
        <f>IF('Flight Input'!$AZ1004,G1003+F1004*'Flight Input'!$AQ1004,0)</f>
        <v>0</v>
      </c>
      <c r="I1004">
        <f>C1004-'Analysis raw'!$B$3</f>
        <v>5.2428717206218778E-3</v>
      </c>
      <c r="J1004">
        <f>MEDIAN2(E1004,'Analysis raw'!$B$12,2)</f>
        <v>1.4588333265702857E-2</v>
      </c>
      <c r="K1004">
        <f>AVERAGE2(E1004,'Analysis raw'!$B$18,2)</f>
        <v>1.4588333265702857E-2</v>
      </c>
      <c r="M1004">
        <f>IF('Flight Input'!$AZ1004,M1003+E1004*'Flight Input'!$AQ1004,0)</f>
        <v>0</v>
      </c>
      <c r="N1004">
        <f>IF('Flight Input'!$AZ1004,N1003+M1004*'Flight Input'!$AQ1004,0)</f>
        <v>0</v>
      </c>
      <c r="O1004">
        <f>IF('Flight Input'!$AZ1004,N1004*'Analysis raw'!$B$4+'Analysis raw'!$B$5,0)</f>
        <v>0</v>
      </c>
      <c r="P1004">
        <f>O1004-'Flight Input'!$AE1004</f>
        <v>0</v>
      </c>
      <c r="R1004">
        <f>IF('Flight Input'!$AZ1004,R1003+J1004*'Flight Input'!$AQ1004,0)</f>
        <v>0</v>
      </c>
      <c r="S1004">
        <f>IF('Flight Input'!$AZ1004,S1003+R1004*'Flight Input'!$AQ1004,0)</f>
        <v>0</v>
      </c>
      <c r="T1004">
        <f>IF('Flight Input'!$AZ1004,S1004*'Analysis raw'!$B$13+'Analysis raw'!$B$14,0)</f>
        <v>0</v>
      </c>
      <c r="U1004">
        <f>T1004-'Flight Input'!$AE1004</f>
        <v>0</v>
      </c>
      <c r="W1004">
        <f>IF('Flight Input'!$AZ1004,W1003+K1004*'Flight Input'!$AQ1004,0)</f>
        <v>0</v>
      </c>
      <c r="X1004">
        <f>IF('Flight Input'!$AZ1004,X1003+W1004*'Flight Input'!$AQ1004,0)</f>
        <v>0</v>
      </c>
      <c r="Y1004">
        <f>IF('Flight Input'!$AZ1004,X1004*'Analysis raw'!$B$19+'Analysis raw'!$B$20,0)</f>
        <v>0</v>
      </c>
      <c r="Z1004">
        <f>Y1004-'Flight Input'!$AE1004</f>
        <v>0</v>
      </c>
      <c r="AB1004">
        <f>IF('Flight Input'!$AZ1004,INTEGRAL2(E1004,$B1004,AB1003,'Analysis raw'!$B$24),0)</f>
        <v>0</v>
      </c>
      <c r="AC1004">
        <f>IF('Flight Input'!$AZ1004,INTEGRAL2(AB1004,$B1004,AC1003,'Analysis raw'!$B$25),0)</f>
        <v>0</v>
      </c>
      <c r="AD1004">
        <f>IF('Flight Input'!$AZ1004,AC1004*'Analysis raw'!$B$26+'Analysis raw'!$B$27,0)</f>
        <v>0</v>
      </c>
      <c r="AE1004">
        <f>AD1004-'Flight Input'!$AE1004</f>
        <v>0</v>
      </c>
    </row>
    <row r="1005" spans="1:31" x14ac:dyDescent="0.3">
      <c r="A1005">
        <v>1003</v>
      </c>
      <c r="B1005">
        <f>'Flight Input'!T1005</f>
        <v>23.957135000033304</v>
      </c>
      <c r="C1005">
        <f>'Flight Input'!X1005</f>
        <v>9.8527304190000002</v>
      </c>
      <c r="E1005">
        <f>C1005-'Analysis raw'!$B$2</f>
        <v>3.9388000657041289E-3</v>
      </c>
      <c r="F1005">
        <f>IF('Flight Input'!$AS1005,F1004+E1005*'Flight Input'!$AQ1005,0)</f>
        <v>0</v>
      </c>
      <c r="G1005">
        <f>IF('Flight Input'!$AZ1005,G1004+F1005*'Flight Input'!$AQ1005,0)</f>
        <v>0</v>
      </c>
      <c r="I1005">
        <f>C1005-'Analysis raw'!$B$3</f>
        <v>-5.4066614793768508E-3</v>
      </c>
      <c r="J1005">
        <f>MEDIAN2(E1005,'Analysis raw'!$B$12,2)</f>
        <v>3.9388000657041289E-3</v>
      </c>
      <c r="K1005">
        <f>AVERAGE2(E1005,'Analysis raw'!$B$18,2)</f>
        <v>3.9388000657041289E-3</v>
      </c>
      <c r="M1005">
        <f>IF('Flight Input'!$AZ1005,M1004+E1005*'Flight Input'!$AQ1005,0)</f>
        <v>0</v>
      </c>
      <c r="N1005">
        <f>IF('Flight Input'!$AZ1005,N1004+M1005*'Flight Input'!$AQ1005,0)</f>
        <v>0</v>
      </c>
      <c r="O1005">
        <f>IF('Flight Input'!$AZ1005,N1005*'Analysis raw'!$B$4+'Analysis raw'!$B$5,0)</f>
        <v>0</v>
      </c>
      <c r="P1005">
        <f>O1005-'Flight Input'!$AE1005</f>
        <v>0</v>
      </c>
      <c r="R1005">
        <f>IF('Flight Input'!$AZ1005,R1004+J1005*'Flight Input'!$AQ1005,0)</f>
        <v>0</v>
      </c>
      <c r="S1005">
        <f>IF('Flight Input'!$AZ1005,S1004+R1005*'Flight Input'!$AQ1005,0)</f>
        <v>0</v>
      </c>
      <c r="T1005">
        <f>IF('Flight Input'!$AZ1005,S1005*'Analysis raw'!$B$13+'Analysis raw'!$B$14,0)</f>
        <v>0</v>
      </c>
      <c r="U1005">
        <f>T1005-'Flight Input'!$AE1005</f>
        <v>0</v>
      </c>
      <c r="W1005">
        <f>IF('Flight Input'!$AZ1005,W1004+K1005*'Flight Input'!$AQ1005,0)</f>
        <v>0</v>
      </c>
      <c r="X1005">
        <f>IF('Flight Input'!$AZ1005,X1004+W1005*'Flight Input'!$AQ1005,0)</f>
        <v>0</v>
      </c>
      <c r="Y1005">
        <f>IF('Flight Input'!$AZ1005,X1005*'Analysis raw'!$B$19+'Analysis raw'!$B$20,0)</f>
        <v>0</v>
      </c>
      <c r="Z1005">
        <f>Y1005-'Flight Input'!$AE1005</f>
        <v>0</v>
      </c>
      <c r="AB1005">
        <f>IF('Flight Input'!$AZ1005,INTEGRAL2(E1005,$B1005,AB1004,'Analysis raw'!$B$24),0)</f>
        <v>0</v>
      </c>
      <c r="AC1005">
        <f>IF('Flight Input'!$AZ1005,INTEGRAL2(AB1005,$B1005,AC1004,'Analysis raw'!$B$25),0)</f>
        <v>0</v>
      </c>
      <c r="AD1005">
        <f>IF('Flight Input'!$AZ1005,AC1005*'Analysis raw'!$B$26+'Analysis raw'!$B$27,0)</f>
        <v>0</v>
      </c>
      <c r="AE1005">
        <f>AD1005-'Flight Input'!$AE1005</f>
        <v>0</v>
      </c>
    </row>
    <row r="1006" spans="1:31" x14ac:dyDescent="0.3">
      <c r="A1006">
        <v>1004</v>
      </c>
      <c r="B1006">
        <f>'Flight Input'!T1006</f>
        <v>23.97776200005319</v>
      </c>
      <c r="C1006">
        <f>'Flight Input'!X1006</f>
        <v>9.8411591030000007</v>
      </c>
      <c r="E1006">
        <f>C1006-'Analysis raw'!$B$2</f>
        <v>-7.6325159342953697E-3</v>
      </c>
      <c r="F1006">
        <f>IF('Flight Input'!$AS1006,F1005+E1006*'Flight Input'!$AQ1006,0)</f>
        <v>0</v>
      </c>
      <c r="G1006">
        <f>IF('Flight Input'!$AZ1006,G1005+F1006*'Flight Input'!$AQ1006,0)</f>
        <v>0</v>
      </c>
      <c r="I1006">
        <f>C1006-'Analysis raw'!$B$3</f>
        <v>-1.6977977479376349E-2</v>
      </c>
      <c r="J1006">
        <f>MEDIAN2(E1006,'Analysis raw'!$B$12,2)</f>
        <v>-7.6325159342953697E-3</v>
      </c>
      <c r="K1006">
        <f>AVERAGE2(E1006,'Analysis raw'!$B$18,2)</f>
        <v>-7.6325159342953697E-3</v>
      </c>
      <c r="M1006">
        <f>IF('Flight Input'!$AZ1006,M1005+E1006*'Flight Input'!$AQ1006,0)</f>
        <v>0</v>
      </c>
      <c r="N1006">
        <f>IF('Flight Input'!$AZ1006,N1005+M1006*'Flight Input'!$AQ1006,0)</f>
        <v>0</v>
      </c>
      <c r="O1006">
        <f>IF('Flight Input'!$AZ1006,N1006*'Analysis raw'!$B$4+'Analysis raw'!$B$5,0)</f>
        <v>0</v>
      </c>
      <c r="P1006">
        <f>O1006-'Flight Input'!$AE1006</f>
        <v>0</v>
      </c>
      <c r="R1006">
        <f>IF('Flight Input'!$AZ1006,R1005+J1006*'Flight Input'!$AQ1006,0)</f>
        <v>0</v>
      </c>
      <c r="S1006">
        <f>IF('Flight Input'!$AZ1006,S1005+R1006*'Flight Input'!$AQ1006,0)</f>
        <v>0</v>
      </c>
      <c r="T1006">
        <f>IF('Flight Input'!$AZ1006,S1006*'Analysis raw'!$B$13+'Analysis raw'!$B$14,0)</f>
        <v>0</v>
      </c>
      <c r="U1006">
        <f>T1006-'Flight Input'!$AE1006</f>
        <v>0</v>
      </c>
      <c r="W1006">
        <f>IF('Flight Input'!$AZ1006,W1005+K1006*'Flight Input'!$AQ1006,0)</f>
        <v>0</v>
      </c>
      <c r="X1006">
        <f>IF('Flight Input'!$AZ1006,X1005+W1006*'Flight Input'!$AQ1006,0)</f>
        <v>0</v>
      </c>
      <c r="Y1006">
        <f>IF('Flight Input'!$AZ1006,X1006*'Analysis raw'!$B$19+'Analysis raw'!$B$20,0)</f>
        <v>0</v>
      </c>
      <c r="Z1006">
        <f>Y1006-'Flight Input'!$AE1006</f>
        <v>0</v>
      </c>
      <c r="AB1006">
        <f>IF('Flight Input'!$AZ1006,INTEGRAL2(E1006,$B1006,AB1005,'Analysis raw'!$B$24),0)</f>
        <v>0</v>
      </c>
      <c r="AC1006">
        <f>IF('Flight Input'!$AZ1006,INTEGRAL2(AB1006,$B1006,AC1005,'Analysis raw'!$B$25),0)</f>
        <v>0</v>
      </c>
      <c r="AD1006">
        <f>IF('Flight Input'!$AZ1006,AC1006*'Analysis raw'!$B$26+'Analysis raw'!$B$27,0)</f>
        <v>0</v>
      </c>
      <c r="AE1006">
        <f>AD1006-'Flight Input'!$AE1006</f>
        <v>0</v>
      </c>
    </row>
    <row r="1007" spans="1:31" x14ac:dyDescent="0.3">
      <c r="A1007">
        <v>1005</v>
      </c>
      <c r="B1007">
        <f>'Flight Input'!T1007</f>
        <v>23.99878699996043</v>
      </c>
      <c r="C1007">
        <f>'Flight Input'!X1007</f>
        <v>9.8445324357999997</v>
      </c>
      <c r="E1007">
        <f>C1007-'Analysis raw'!$B$2</f>
        <v>-4.259183134296407E-3</v>
      </c>
      <c r="F1007">
        <f>IF('Flight Input'!$AS1007,F1006+E1007*'Flight Input'!$AQ1007,0)</f>
        <v>0</v>
      </c>
      <c r="G1007">
        <f>IF('Flight Input'!$AZ1007,G1006+F1007*'Flight Input'!$AQ1007,0)</f>
        <v>0</v>
      </c>
      <c r="I1007">
        <f>C1007-'Analysis raw'!$B$3</f>
        <v>-1.3604644679377387E-2</v>
      </c>
      <c r="J1007">
        <f>MEDIAN2(E1007,'Analysis raw'!$B$12,2)</f>
        <v>-4.259183134296407E-3</v>
      </c>
      <c r="K1007">
        <f>AVERAGE2(E1007,'Analysis raw'!$B$18,2)</f>
        <v>-4.259183134296407E-3</v>
      </c>
      <c r="M1007">
        <f>IF('Flight Input'!$AZ1007,M1006+E1007*'Flight Input'!$AQ1007,0)</f>
        <v>0</v>
      </c>
      <c r="N1007">
        <f>IF('Flight Input'!$AZ1007,N1006+M1007*'Flight Input'!$AQ1007,0)</f>
        <v>0</v>
      </c>
      <c r="O1007">
        <f>IF('Flight Input'!$AZ1007,N1007*'Analysis raw'!$B$4+'Analysis raw'!$B$5,0)</f>
        <v>0</v>
      </c>
      <c r="P1007">
        <f>O1007-'Flight Input'!$AE1007</f>
        <v>0</v>
      </c>
      <c r="R1007">
        <f>IF('Flight Input'!$AZ1007,R1006+J1007*'Flight Input'!$AQ1007,0)</f>
        <v>0</v>
      </c>
      <c r="S1007">
        <f>IF('Flight Input'!$AZ1007,S1006+R1007*'Flight Input'!$AQ1007,0)</f>
        <v>0</v>
      </c>
      <c r="T1007">
        <f>IF('Flight Input'!$AZ1007,S1007*'Analysis raw'!$B$13+'Analysis raw'!$B$14,0)</f>
        <v>0</v>
      </c>
      <c r="U1007">
        <f>T1007-'Flight Input'!$AE1007</f>
        <v>0</v>
      </c>
      <c r="W1007">
        <f>IF('Flight Input'!$AZ1007,W1006+K1007*'Flight Input'!$AQ1007,0)</f>
        <v>0</v>
      </c>
      <c r="X1007">
        <f>IF('Flight Input'!$AZ1007,X1006+W1007*'Flight Input'!$AQ1007,0)</f>
        <v>0</v>
      </c>
      <c r="Y1007">
        <f>IF('Flight Input'!$AZ1007,X1007*'Analysis raw'!$B$19+'Analysis raw'!$B$20,0)</f>
        <v>0</v>
      </c>
      <c r="Z1007">
        <f>Y1007-'Flight Input'!$AE1007</f>
        <v>0</v>
      </c>
      <c r="AB1007">
        <f>IF('Flight Input'!$AZ1007,INTEGRAL2(E1007,$B1007,AB1006,'Analysis raw'!$B$24),0)</f>
        <v>0</v>
      </c>
      <c r="AC1007">
        <f>IF('Flight Input'!$AZ1007,INTEGRAL2(AB1007,$B1007,AC1006,'Analysis raw'!$B$25),0)</f>
        <v>0</v>
      </c>
      <c r="AD1007">
        <f>IF('Flight Input'!$AZ1007,AC1007*'Analysis raw'!$B$26+'Analysis raw'!$B$27,0)</f>
        <v>0</v>
      </c>
      <c r="AE1007">
        <f>AD1007-'Flight Input'!$AE1007</f>
        <v>0</v>
      </c>
    </row>
    <row r="1008" spans="1:31" x14ac:dyDescent="0.3">
      <c r="A1008">
        <v>1006</v>
      </c>
      <c r="B1008">
        <f>'Flight Input'!T1008</f>
        <v>24.018016000045463</v>
      </c>
      <c r="C1008">
        <f>'Flight Input'!X1008</f>
        <v>9.8480038305999997</v>
      </c>
      <c r="E1008">
        <f>C1008-'Analysis raw'!$B$2</f>
        <v>-7.8778833429637984E-4</v>
      </c>
      <c r="F1008">
        <f>IF('Flight Input'!$AS1008,F1007+E1008*'Flight Input'!$AQ1008,0)</f>
        <v>0</v>
      </c>
      <c r="G1008">
        <f>IF('Flight Input'!$AZ1008,G1007+F1008*'Flight Input'!$AQ1008,0)</f>
        <v>0</v>
      </c>
      <c r="I1008">
        <f>C1008-'Analysis raw'!$B$3</f>
        <v>-1.013324987937736E-2</v>
      </c>
      <c r="J1008">
        <f>MEDIAN2(E1008,'Analysis raw'!$B$12,2)</f>
        <v>-7.8778833429637984E-4</v>
      </c>
      <c r="K1008">
        <f>AVERAGE2(E1008,'Analysis raw'!$B$18,2)</f>
        <v>-7.8778833429637984E-4</v>
      </c>
      <c r="M1008">
        <f>IF('Flight Input'!$AZ1008,M1007+E1008*'Flight Input'!$AQ1008,0)</f>
        <v>0</v>
      </c>
      <c r="N1008">
        <f>IF('Flight Input'!$AZ1008,N1007+M1008*'Flight Input'!$AQ1008,0)</f>
        <v>0</v>
      </c>
      <c r="O1008">
        <f>IF('Flight Input'!$AZ1008,N1008*'Analysis raw'!$B$4+'Analysis raw'!$B$5,0)</f>
        <v>0</v>
      </c>
      <c r="P1008">
        <f>O1008-'Flight Input'!$AE1008</f>
        <v>0</v>
      </c>
      <c r="R1008">
        <f>IF('Flight Input'!$AZ1008,R1007+J1008*'Flight Input'!$AQ1008,0)</f>
        <v>0</v>
      </c>
      <c r="S1008">
        <f>IF('Flight Input'!$AZ1008,S1007+R1008*'Flight Input'!$AQ1008,0)</f>
        <v>0</v>
      </c>
      <c r="T1008">
        <f>IF('Flight Input'!$AZ1008,S1008*'Analysis raw'!$B$13+'Analysis raw'!$B$14,0)</f>
        <v>0</v>
      </c>
      <c r="U1008">
        <f>T1008-'Flight Input'!$AE1008</f>
        <v>0</v>
      </c>
      <c r="W1008">
        <f>IF('Flight Input'!$AZ1008,W1007+K1008*'Flight Input'!$AQ1008,0)</f>
        <v>0</v>
      </c>
      <c r="X1008">
        <f>IF('Flight Input'!$AZ1008,X1007+W1008*'Flight Input'!$AQ1008,0)</f>
        <v>0</v>
      </c>
      <c r="Y1008">
        <f>IF('Flight Input'!$AZ1008,X1008*'Analysis raw'!$B$19+'Analysis raw'!$B$20,0)</f>
        <v>0</v>
      </c>
      <c r="Z1008">
        <f>Y1008-'Flight Input'!$AE1008</f>
        <v>0</v>
      </c>
      <c r="AB1008">
        <f>IF('Flight Input'!$AZ1008,INTEGRAL2(E1008,$B1008,AB1007,'Analysis raw'!$B$24),0)</f>
        <v>0</v>
      </c>
      <c r="AC1008">
        <f>IF('Flight Input'!$AZ1008,INTEGRAL2(AB1008,$B1008,AC1007,'Analysis raw'!$B$25),0)</f>
        <v>0</v>
      </c>
      <c r="AD1008">
        <f>IF('Flight Input'!$AZ1008,AC1008*'Analysis raw'!$B$26+'Analysis raw'!$B$27,0)</f>
        <v>0</v>
      </c>
      <c r="AE1008">
        <f>AD1008-'Flight Input'!$AE1008</f>
        <v>0</v>
      </c>
    </row>
    <row r="1009" spans="1:31" x14ac:dyDescent="0.3">
      <c r="A1009">
        <v>1007</v>
      </c>
      <c r="B1009">
        <f>'Flight Input'!T1009</f>
        <v>24.037609999999404</v>
      </c>
      <c r="C1009">
        <f>'Flight Input'!X1009</f>
        <v>9.8461994898</v>
      </c>
      <c r="E1009">
        <f>C1009-'Analysis raw'!$B$2</f>
        <v>-2.5921291342960728E-3</v>
      </c>
      <c r="F1009">
        <f>IF('Flight Input'!$AS1009,F1008+E1009*'Flight Input'!$AQ1009,0)</f>
        <v>0</v>
      </c>
      <c r="G1009">
        <f>IF('Flight Input'!$AZ1009,G1008+F1009*'Flight Input'!$AQ1009,0)</f>
        <v>0</v>
      </c>
      <c r="I1009">
        <f>C1009-'Analysis raw'!$B$3</f>
        <v>-1.1937590679377053E-2</v>
      </c>
      <c r="J1009">
        <f>MEDIAN2(E1009,'Analysis raw'!$B$12,2)</f>
        <v>-2.5921291342960728E-3</v>
      </c>
      <c r="K1009">
        <f>AVERAGE2(E1009,'Analysis raw'!$B$18,2)</f>
        <v>-2.5921291342960728E-3</v>
      </c>
      <c r="M1009">
        <f>IF('Flight Input'!$AZ1009,M1008+E1009*'Flight Input'!$AQ1009,0)</f>
        <v>0</v>
      </c>
      <c r="N1009">
        <f>IF('Flight Input'!$AZ1009,N1008+M1009*'Flight Input'!$AQ1009,0)</f>
        <v>0</v>
      </c>
      <c r="O1009">
        <f>IF('Flight Input'!$AZ1009,N1009*'Analysis raw'!$B$4+'Analysis raw'!$B$5,0)</f>
        <v>0</v>
      </c>
      <c r="P1009">
        <f>O1009-'Flight Input'!$AE1009</f>
        <v>0</v>
      </c>
      <c r="R1009">
        <f>IF('Flight Input'!$AZ1009,R1008+J1009*'Flight Input'!$AQ1009,0)</f>
        <v>0</v>
      </c>
      <c r="S1009">
        <f>IF('Flight Input'!$AZ1009,S1008+R1009*'Flight Input'!$AQ1009,0)</f>
        <v>0</v>
      </c>
      <c r="T1009">
        <f>IF('Flight Input'!$AZ1009,S1009*'Analysis raw'!$B$13+'Analysis raw'!$B$14,0)</f>
        <v>0</v>
      </c>
      <c r="U1009">
        <f>T1009-'Flight Input'!$AE1009</f>
        <v>0</v>
      </c>
      <c r="W1009">
        <f>IF('Flight Input'!$AZ1009,W1008+K1009*'Flight Input'!$AQ1009,0)</f>
        <v>0</v>
      </c>
      <c r="X1009">
        <f>IF('Flight Input'!$AZ1009,X1008+W1009*'Flight Input'!$AQ1009,0)</f>
        <v>0</v>
      </c>
      <c r="Y1009">
        <f>IF('Flight Input'!$AZ1009,X1009*'Analysis raw'!$B$19+'Analysis raw'!$B$20,0)</f>
        <v>0</v>
      </c>
      <c r="Z1009">
        <f>Y1009-'Flight Input'!$AE1009</f>
        <v>0</v>
      </c>
      <c r="AB1009">
        <f>IF('Flight Input'!$AZ1009,INTEGRAL2(E1009,$B1009,AB1008,'Analysis raw'!$B$24),0)</f>
        <v>0</v>
      </c>
      <c r="AC1009">
        <f>IF('Flight Input'!$AZ1009,INTEGRAL2(AB1009,$B1009,AC1008,'Analysis raw'!$B$25),0)</f>
        <v>0</v>
      </c>
      <c r="AD1009">
        <f>IF('Flight Input'!$AZ1009,AC1009*'Analysis raw'!$B$26+'Analysis raw'!$B$27,0)</f>
        <v>0</v>
      </c>
      <c r="AE1009">
        <f>AD1009-'Flight Input'!$AE1009</f>
        <v>0</v>
      </c>
    </row>
    <row r="1010" spans="1:31" x14ac:dyDescent="0.3">
      <c r="A1010">
        <v>1008</v>
      </c>
      <c r="B1010">
        <f>'Flight Input'!T1010</f>
        <v>24.053442999953404</v>
      </c>
      <c r="C1010">
        <f>'Flight Input'!X1010</f>
        <v>9.8449737148000001</v>
      </c>
      <c r="E1010">
        <f>C1010-'Analysis raw'!$B$2</f>
        <v>-3.8179041342960574E-3</v>
      </c>
      <c r="F1010">
        <f>IF('Flight Input'!$AS1010,F1009+E1010*'Flight Input'!$AQ1010,0)</f>
        <v>0</v>
      </c>
      <c r="G1010">
        <f>IF('Flight Input'!$AZ1010,G1009+F1010*'Flight Input'!$AQ1010,0)</f>
        <v>0</v>
      </c>
      <c r="I1010">
        <f>C1010-'Analysis raw'!$B$3</f>
        <v>-1.3163365679377037E-2</v>
      </c>
      <c r="J1010">
        <f>MEDIAN2(E1010,'Analysis raw'!$B$12,2)</f>
        <v>-3.8179041342960574E-3</v>
      </c>
      <c r="K1010">
        <f>AVERAGE2(E1010,'Analysis raw'!$B$18,2)</f>
        <v>-3.8179041342960574E-3</v>
      </c>
      <c r="M1010">
        <f>IF('Flight Input'!$AZ1010,M1009+E1010*'Flight Input'!$AQ1010,0)</f>
        <v>0</v>
      </c>
      <c r="N1010">
        <f>IF('Flight Input'!$AZ1010,N1009+M1010*'Flight Input'!$AQ1010,0)</f>
        <v>0</v>
      </c>
      <c r="O1010">
        <f>IF('Flight Input'!$AZ1010,N1010*'Analysis raw'!$B$4+'Analysis raw'!$B$5,0)</f>
        <v>0</v>
      </c>
      <c r="P1010">
        <f>O1010-'Flight Input'!$AE1010</f>
        <v>0</v>
      </c>
      <c r="R1010">
        <f>IF('Flight Input'!$AZ1010,R1009+J1010*'Flight Input'!$AQ1010,0)</f>
        <v>0</v>
      </c>
      <c r="S1010">
        <f>IF('Flight Input'!$AZ1010,S1009+R1010*'Flight Input'!$AQ1010,0)</f>
        <v>0</v>
      </c>
      <c r="T1010">
        <f>IF('Flight Input'!$AZ1010,S1010*'Analysis raw'!$B$13+'Analysis raw'!$B$14,0)</f>
        <v>0</v>
      </c>
      <c r="U1010">
        <f>T1010-'Flight Input'!$AE1010</f>
        <v>0</v>
      </c>
      <c r="W1010">
        <f>IF('Flight Input'!$AZ1010,W1009+K1010*'Flight Input'!$AQ1010,0)</f>
        <v>0</v>
      </c>
      <c r="X1010">
        <f>IF('Flight Input'!$AZ1010,X1009+W1010*'Flight Input'!$AQ1010,0)</f>
        <v>0</v>
      </c>
      <c r="Y1010">
        <f>IF('Flight Input'!$AZ1010,X1010*'Analysis raw'!$B$19+'Analysis raw'!$B$20,0)</f>
        <v>0</v>
      </c>
      <c r="Z1010">
        <f>Y1010-'Flight Input'!$AE1010</f>
        <v>0</v>
      </c>
      <c r="AB1010">
        <f>IF('Flight Input'!$AZ1010,INTEGRAL2(E1010,$B1010,AB1009,'Analysis raw'!$B$24),0)</f>
        <v>0</v>
      </c>
      <c r="AC1010">
        <f>IF('Flight Input'!$AZ1010,INTEGRAL2(AB1010,$B1010,AC1009,'Analysis raw'!$B$25),0)</f>
        <v>0</v>
      </c>
      <c r="AD1010">
        <f>IF('Flight Input'!$AZ1010,AC1010*'Analysis raw'!$B$26+'Analysis raw'!$B$27,0)</f>
        <v>0</v>
      </c>
      <c r="AE1010">
        <f>AD1010-'Flight Input'!$AE1010</f>
        <v>0</v>
      </c>
    </row>
    <row r="1011" spans="1:31" x14ac:dyDescent="0.3">
      <c r="A1011">
        <v>1009</v>
      </c>
      <c r="B1011">
        <f>'Flight Input'!T1011</f>
        <v>24.078549999976531</v>
      </c>
      <c r="C1011">
        <f>'Flight Input'!X1011</f>
        <v>9.8621934020000008</v>
      </c>
      <c r="E1011">
        <f>C1011-'Analysis raw'!$B$2</f>
        <v>1.340178306570472E-2</v>
      </c>
      <c r="F1011">
        <f>IF('Flight Input'!$AS1011,F1010+E1011*'Flight Input'!$AQ1011,0)</f>
        <v>0</v>
      </c>
      <c r="G1011">
        <f>IF('Flight Input'!$AZ1011,G1010+F1011*'Flight Input'!$AQ1011,0)</f>
        <v>0</v>
      </c>
      <c r="I1011">
        <f>C1011-'Analysis raw'!$B$3</f>
        <v>4.0563215206237402E-3</v>
      </c>
      <c r="J1011">
        <f>MEDIAN2(E1011,'Analysis raw'!$B$12,2)</f>
        <v>1.340178306570472E-2</v>
      </c>
      <c r="K1011">
        <f>AVERAGE2(E1011,'Analysis raw'!$B$18,2)</f>
        <v>1.340178306570472E-2</v>
      </c>
      <c r="M1011">
        <f>IF('Flight Input'!$AZ1011,M1010+E1011*'Flight Input'!$AQ1011,0)</f>
        <v>0</v>
      </c>
      <c r="N1011">
        <f>IF('Flight Input'!$AZ1011,N1010+M1011*'Flight Input'!$AQ1011,0)</f>
        <v>0</v>
      </c>
      <c r="O1011">
        <f>IF('Flight Input'!$AZ1011,N1011*'Analysis raw'!$B$4+'Analysis raw'!$B$5,0)</f>
        <v>0</v>
      </c>
      <c r="P1011">
        <f>O1011-'Flight Input'!$AE1011</f>
        <v>0</v>
      </c>
      <c r="R1011">
        <f>IF('Flight Input'!$AZ1011,R1010+J1011*'Flight Input'!$AQ1011,0)</f>
        <v>0</v>
      </c>
      <c r="S1011">
        <f>IF('Flight Input'!$AZ1011,S1010+R1011*'Flight Input'!$AQ1011,0)</f>
        <v>0</v>
      </c>
      <c r="T1011">
        <f>IF('Flight Input'!$AZ1011,S1011*'Analysis raw'!$B$13+'Analysis raw'!$B$14,0)</f>
        <v>0</v>
      </c>
      <c r="U1011">
        <f>T1011-'Flight Input'!$AE1011</f>
        <v>0</v>
      </c>
      <c r="W1011">
        <f>IF('Flight Input'!$AZ1011,W1010+K1011*'Flight Input'!$AQ1011,0)</f>
        <v>0</v>
      </c>
      <c r="X1011">
        <f>IF('Flight Input'!$AZ1011,X1010+W1011*'Flight Input'!$AQ1011,0)</f>
        <v>0</v>
      </c>
      <c r="Y1011">
        <f>IF('Flight Input'!$AZ1011,X1011*'Analysis raw'!$B$19+'Analysis raw'!$B$20,0)</f>
        <v>0</v>
      </c>
      <c r="Z1011">
        <f>Y1011-'Flight Input'!$AE1011</f>
        <v>0</v>
      </c>
      <c r="AB1011">
        <f>IF('Flight Input'!$AZ1011,INTEGRAL2(E1011,$B1011,AB1010,'Analysis raw'!$B$24),0)</f>
        <v>0</v>
      </c>
      <c r="AC1011">
        <f>IF('Flight Input'!$AZ1011,INTEGRAL2(AB1011,$B1011,AC1010,'Analysis raw'!$B$25),0)</f>
        <v>0</v>
      </c>
      <c r="AD1011">
        <f>IF('Flight Input'!$AZ1011,AC1011*'Analysis raw'!$B$26+'Analysis raw'!$B$27,0)</f>
        <v>0</v>
      </c>
      <c r="AE1011">
        <f>AD1011-'Flight Input'!$AE1011</f>
        <v>0</v>
      </c>
    </row>
    <row r="1012" spans="1:31" x14ac:dyDescent="0.3">
      <c r="A1012">
        <v>1010</v>
      </c>
      <c r="B1012">
        <f>'Flight Input'!T1012</f>
        <v>24.09851499996148</v>
      </c>
      <c r="C1012">
        <f>'Flight Input'!X1012</f>
        <v>9.8525637136000004</v>
      </c>
      <c r="E1012">
        <f>C1012-'Analysis raw'!$B$2</f>
        <v>3.7720946657042731E-3</v>
      </c>
      <c r="F1012">
        <f>IF('Flight Input'!$AS1012,F1011+E1012*'Flight Input'!$AQ1012,0)</f>
        <v>0</v>
      </c>
      <c r="G1012">
        <f>IF('Flight Input'!$AZ1012,G1011+F1012*'Flight Input'!$AQ1012,0)</f>
        <v>0</v>
      </c>
      <c r="I1012">
        <f>C1012-'Analysis raw'!$B$3</f>
        <v>-5.5733668793767066E-3</v>
      </c>
      <c r="J1012">
        <f>MEDIAN2(E1012,'Analysis raw'!$B$12,2)</f>
        <v>3.7720946657042731E-3</v>
      </c>
      <c r="K1012">
        <f>AVERAGE2(E1012,'Analysis raw'!$B$18,2)</f>
        <v>3.7720946657042731E-3</v>
      </c>
      <c r="M1012">
        <f>IF('Flight Input'!$AZ1012,M1011+E1012*'Flight Input'!$AQ1012,0)</f>
        <v>0</v>
      </c>
      <c r="N1012">
        <f>IF('Flight Input'!$AZ1012,N1011+M1012*'Flight Input'!$AQ1012,0)</f>
        <v>0</v>
      </c>
      <c r="O1012">
        <f>IF('Flight Input'!$AZ1012,N1012*'Analysis raw'!$B$4+'Analysis raw'!$B$5,0)</f>
        <v>0</v>
      </c>
      <c r="P1012">
        <f>O1012-'Flight Input'!$AE1012</f>
        <v>0</v>
      </c>
      <c r="R1012">
        <f>IF('Flight Input'!$AZ1012,R1011+J1012*'Flight Input'!$AQ1012,0)</f>
        <v>0</v>
      </c>
      <c r="S1012">
        <f>IF('Flight Input'!$AZ1012,S1011+R1012*'Flight Input'!$AQ1012,0)</f>
        <v>0</v>
      </c>
      <c r="T1012">
        <f>IF('Flight Input'!$AZ1012,S1012*'Analysis raw'!$B$13+'Analysis raw'!$B$14,0)</f>
        <v>0</v>
      </c>
      <c r="U1012">
        <f>T1012-'Flight Input'!$AE1012</f>
        <v>0</v>
      </c>
      <c r="W1012">
        <f>IF('Flight Input'!$AZ1012,W1011+K1012*'Flight Input'!$AQ1012,0)</f>
        <v>0</v>
      </c>
      <c r="X1012">
        <f>IF('Flight Input'!$AZ1012,X1011+W1012*'Flight Input'!$AQ1012,0)</f>
        <v>0</v>
      </c>
      <c r="Y1012">
        <f>IF('Flight Input'!$AZ1012,X1012*'Analysis raw'!$B$19+'Analysis raw'!$B$20,0)</f>
        <v>0</v>
      </c>
      <c r="Z1012">
        <f>Y1012-'Flight Input'!$AE1012</f>
        <v>0</v>
      </c>
      <c r="AB1012">
        <f>IF('Flight Input'!$AZ1012,INTEGRAL2(E1012,$B1012,AB1011,'Analysis raw'!$B$24),0)</f>
        <v>0</v>
      </c>
      <c r="AC1012">
        <f>IF('Flight Input'!$AZ1012,INTEGRAL2(AB1012,$B1012,AC1011,'Analysis raw'!$B$25),0)</f>
        <v>0</v>
      </c>
      <c r="AD1012">
        <f>IF('Flight Input'!$AZ1012,AC1012*'Analysis raw'!$B$26+'Analysis raw'!$B$27,0)</f>
        <v>0</v>
      </c>
      <c r="AE1012">
        <f>AD1012-'Flight Input'!$AE1012</f>
        <v>0</v>
      </c>
    </row>
    <row r="1013" spans="1:31" x14ac:dyDescent="0.3">
      <c r="A1013">
        <v>1011</v>
      </c>
      <c r="B1013">
        <f>'Flight Input'!T1013</f>
        <v>24.119320999947377</v>
      </c>
      <c r="C1013">
        <f>'Flight Input'!X1013</f>
        <v>9.844807009400002</v>
      </c>
      <c r="E1013">
        <f>C1013-'Analysis raw'!$B$2</f>
        <v>-3.9846095342941368E-3</v>
      </c>
      <c r="F1013">
        <f>IF('Flight Input'!$AS1013,F1012+E1013*'Flight Input'!$AQ1013,0)</f>
        <v>0</v>
      </c>
      <c r="G1013">
        <f>IF('Flight Input'!$AZ1013,G1012+F1013*'Flight Input'!$AQ1013,0)</f>
        <v>0</v>
      </c>
      <c r="I1013">
        <f>C1013-'Analysis raw'!$B$3</f>
        <v>-1.3330071079375116E-2</v>
      </c>
      <c r="J1013">
        <f>MEDIAN2(E1013,'Analysis raw'!$B$12,2)</f>
        <v>-3.9846095342941368E-3</v>
      </c>
      <c r="K1013">
        <f>AVERAGE2(E1013,'Analysis raw'!$B$18,2)</f>
        <v>-3.9846095342941368E-3</v>
      </c>
      <c r="M1013">
        <f>IF('Flight Input'!$AZ1013,M1012+E1013*'Flight Input'!$AQ1013,0)</f>
        <v>0</v>
      </c>
      <c r="N1013">
        <f>IF('Flight Input'!$AZ1013,N1012+M1013*'Flight Input'!$AQ1013,0)</f>
        <v>0</v>
      </c>
      <c r="O1013">
        <f>IF('Flight Input'!$AZ1013,N1013*'Analysis raw'!$B$4+'Analysis raw'!$B$5,0)</f>
        <v>0</v>
      </c>
      <c r="P1013">
        <f>O1013-'Flight Input'!$AE1013</f>
        <v>0</v>
      </c>
      <c r="R1013">
        <f>IF('Flight Input'!$AZ1013,R1012+J1013*'Flight Input'!$AQ1013,0)</f>
        <v>0</v>
      </c>
      <c r="S1013">
        <f>IF('Flight Input'!$AZ1013,S1012+R1013*'Flight Input'!$AQ1013,0)</f>
        <v>0</v>
      </c>
      <c r="T1013">
        <f>IF('Flight Input'!$AZ1013,S1013*'Analysis raw'!$B$13+'Analysis raw'!$B$14,0)</f>
        <v>0</v>
      </c>
      <c r="U1013">
        <f>T1013-'Flight Input'!$AE1013</f>
        <v>0</v>
      </c>
      <c r="W1013">
        <f>IF('Flight Input'!$AZ1013,W1012+K1013*'Flight Input'!$AQ1013,0)</f>
        <v>0</v>
      </c>
      <c r="X1013">
        <f>IF('Flight Input'!$AZ1013,X1012+W1013*'Flight Input'!$AQ1013,0)</f>
        <v>0</v>
      </c>
      <c r="Y1013">
        <f>IF('Flight Input'!$AZ1013,X1013*'Analysis raw'!$B$19+'Analysis raw'!$B$20,0)</f>
        <v>0</v>
      </c>
      <c r="Z1013">
        <f>Y1013-'Flight Input'!$AE1013</f>
        <v>0</v>
      </c>
      <c r="AB1013">
        <f>IF('Flight Input'!$AZ1013,INTEGRAL2(E1013,$B1013,AB1012,'Analysis raw'!$B$24),0)</f>
        <v>0</v>
      </c>
      <c r="AC1013">
        <f>IF('Flight Input'!$AZ1013,INTEGRAL2(AB1013,$B1013,AC1012,'Analysis raw'!$B$25),0)</f>
        <v>0</v>
      </c>
      <c r="AD1013">
        <f>IF('Flight Input'!$AZ1013,AC1013*'Analysis raw'!$B$26+'Analysis raw'!$B$27,0)</f>
        <v>0</v>
      </c>
      <c r="AE1013">
        <f>AD1013-'Flight Input'!$AE1013</f>
        <v>0</v>
      </c>
    </row>
    <row r="1014" spans="1:31" x14ac:dyDescent="0.3">
      <c r="A1014">
        <v>1012</v>
      </c>
      <c r="B1014">
        <f>'Flight Input'!T1014</f>
        <v>24.128544999985024</v>
      </c>
      <c r="C1014">
        <f>'Flight Input'!X1014</f>
        <v>9.8243610823999994</v>
      </c>
      <c r="E1014">
        <f>C1014-'Analysis raw'!$B$2</f>
        <v>-2.4430536534296721E-2</v>
      </c>
      <c r="F1014">
        <f>IF('Flight Input'!$AS1014,F1013+E1014*'Flight Input'!$AQ1014,0)</f>
        <v>0</v>
      </c>
      <c r="G1014">
        <f>IF('Flight Input'!$AZ1014,G1013+F1014*'Flight Input'!$AQ1014,0)</f>
        <v>0</v>
      </c>
      <c r="I1014">
        <f>C1014-'Analysis raw'!$B$3</f>
        <v>-3.37759980793777E-2</v>
      </c>
      <c r="J1014">
        <f>MEDIAN2(E1014,'Analysis raw'!$B$12,2)</f>
        <v>-2.4430536534296721E-2</v>
      </c>
      <c r="K1014">
        <f>AVERAGE2(E1014,'Analysis raw'!$B$18,2)</f>
        <v>-2.4430536534296721E-2</v>
      </c>
      <c r="M1014">
        <f>IF('Flight Input'!$AZ1014,M1013+E1014*'Flight Input'!$AQ1014,0)</f>
        <v>0</v>
      </c>
      <c r="N1014">
        <f>IF('Flight Input'!$AZ1014,N1013+M1014*'Flight Input'!$AQ1014,0)</f>
        <v>0</v>
      </c>
      <c r="O1014">
        <f>IF('Flight Input'!$AZ1014,N1014*'Analysis raw'!$B$4+'Analysis raw'!$B$5,0)</f>
        <v>0</v>
      </c>
      <c r="P1014">
        <f>O1014-'Flight Input'!$AE1014</f>
        <v>0</v>
      </c>
      <c r="R1014">
        <f>IF('Flight Input'!$AZ1014,R1013+J1014*'Flight Input'!$AQ1014,0)</f>
        <v>0</v>
      </c>
      <c r="S1014">
        <f>IF('Flight Input'!$AZ1014,S1013+R1014*'Flight Input'!$AQ1014,0)</f>
        <v>0</v>
      </c>
      <c r="T1014">
        <f>IF('Flight Input'!$AZ1014,S1014*'Analysis raw'!$B$13+'Analysis raw'!$B$14,0)</f>
        <v>0</v>
      </c>
      <c r="U1014">
        <f>T1014-'Flight Input'!$AE1014</f>
        <v>0</v>
      </c>
      <c r="W1014">
        <f>IF('Flight Input'!$AZ1014,W1013+K1014*'Flight Input'!$AQ1014,0)</f>
        <v>0</v>
      </c>
      <c r="X1014">
        <f>IF('Flight Input'!$AZ1014,X1013+W1014*'Flight Input'!$AQ1014,0)</f>
        <v>0</v>
      </c>
      <c r="Y1014">
        <f>IF('Flight Input'!$AZ1014,X1014*'Analysis raw'!$B$19+'Analysis raw'!$B$20,0)</f>
        <v>0</v>
      </c>
      <c r="Z1014">
        <f>Y1014-'Flight Input'!$AE1014</f>
        <v>0</v>
      </c>
      <c r="AB1014">
        <f>IF('Flight Input'!$AZ1014,INTEGRAL2(E1014,$B1014,AB1013,'Analysis raw'!$B$24),0)</f>
        <v>0</v>
      </c>
      <c r="AC1014">
        <f>IF('Flight Input'!$AZ1014,INTEGRAL2(AB1014,$B1014,AC1013,'Analysis raw'!$B$25),0)</f>
        <v>0</v>
      </c>
      <c r="AD1014">
        <f>IF('Flight Input'!$AZ1014,AC1014*'Analysis raw'!$B$26+'Analysis raw'!$B$27,0)</f>
        <v>0</v>
      </c>
      <c r="AE1014">
        <f>AD1014-'Flight Input'!$AE1014</f>
        <v>0</v>
      </c>
    </row>
    <row r="1015" spans="1:31" x14ac:dyDescent="0.3">
      <c r="A1015">
        <v>1013</v>
      </c>
      <c r="B1015">
        <f>'Flight Input'!T1015</f>
        <v>24.159022000036202</v>
      </c>
      <c r="C1015">
        <f>'Flight Input'!X1015</f>
        <v>9.8400804209999997</v>
      </c>
      <c r="E1015">
        <f>C1015-'Analysis raw'!$B$2</f>
        <v>-8.7111979342964219E-3</v>
      </c>
      <c r="F1015">
        <f>IF('Flight Input'!$AS1015,F1014+E1015*'Flight Input'!$AQ1015,0)</f>
        <v>0</v>
      </c>
      <c r="G1015">
        <f>IF('Flight Input'!$AZ1015,G1014+F1015*'Flight Input'!$AQ1015,0)</f>
        <v>0</v>
      </c>
      <c r="I1015">
        <f>C1015-'Analysis raw'!$B$3</f>
        <v>-1.8056659479377402E-2</v>
      </c>
      <c r="J1015">
        <f>MEDIAN2(E1015,'Analysis raw'!$B$12,2)</f>
        <v>-8.7111979342964219E-3</v>
      </c>
      <c r="K1015">
        <f>AVERAGE2(E1015,'Analysis raw'!$B$18,2)</f>
        <v>-8.7111979342964219E-3</v>
      </c>
      <c r="M1015">
        <f>IF('Flight Input'!$AZ1015,M1014+E1015*'Flight Input'!$AQ1015,0)</f>
        <v>0</v>
      </c>
      <c r="N1015">
        <f>IF('Flight Input'!$AZ1015,N1014+M1015*'Flight Input'!$AQ1015,0)</f>
        <v>0</v>
      </c>
      <c r="O1015">
        <f>IF('Flight Input'!$AZ1015,N1015*'Analysis raw'!$B$4+'Analysis raw'!$B$5,0)</f>
        <v>0</v>
      </c>
      <c r="P1015">
        <f>O1015-'Flight Input'!$AE1015</f>
        <v>0</v>
      </c>
      <c r="R1015">
        <f>IF('Flight Input'!$AZ1015,R1014+J1015*'Flight Input'!$AQ1015,0)</f>
        <v>0</v>
      </c>
      <c r="S1015">
        <f>IF('Flight Input'!$AZ1015,S1014+R1015*'Flight Input'!$AQ1015,0)</f>
        <v>0</v>
      </c>
      <c r="T1015">
        <f>IF('Flight Input'!$AZ1015,S1015*'Analysis raw'!$B$13+'Analysis raw'!$B$14,0)</f>
        <v>0</v>
      </c>
      <c r="U1015">
        <f>T1015-'Flight Input'!$AE1015</f>
        <v>0</v>
      </c>
      <c r="W1015">
        <f>IF('Flight Input'!$AZ1015,W1014+K1015*'Flight Input'!$AQ1015,0)</f>
        <v>0</v>
      </c>
      <c r="X1015">
        <f>IF('Flight Input'!$AZ1015,X1014+W1015*'Flight Input'!$AQ1015,0)</f>
        <v>0</v>
      </c>
      <c r="Y1015">
        <f>IF('Flight Input'!$AZ1015,X1015*'Analysis raw'!$B$19+'Analysis raw'!$B$20,0)</f>
        <v>0</v>
      </c>
      <c r="Z1015">
        <f>Y1015-'Flight Input'!$AE1015</f>
        <v>0</v>
      </c>
      <c r="AB1015">
        <f>IF('Flight Input'!$AZ1015,INTEGRAL2(E1015,$B1015,AB1014,'Analysis raw'!$B$24),0)</f>
        <v>0</v>
      </c>
      <c r="AC1015">
        <f>IF('Flight Input'!$AZ1015,INTEGRAL2(AB1015,$B1015,AC1014,'Analysis raw'!$B$25),0)</f>
        <v>0</v>
      </c>
      <c r="AD1015">
        <f>IF('Flight Input'!$AZ1015,AC1015*'Analysis raw'!$B$26+'Analysis raw'!$B$27,0)</f>
        <v>0</v>
      </c>
      <c r="AE1015">
        <f>AD1015-'Flight Input'!$AE1015</f>
        <v>0</v>
      </c>
    </row>
    <row r="1016" spans="1:31" x14ac:dyDescent="0.3">
      <c r="A1016">
        <v>1014</v>
      </c>
      <c r="B1016">
        <f>'Flight Input'!T1016</f>
        <v>24.18057399999816</v>
      </c>
      <c r="C1016">
        <f>'Flight Input'!X1016</f>
        <v>9.8491707684000023</v>
      </c>
      <c r="E1016">
        <f>C1016-'Analysis raw'!$B$2</f>
        <v>3.7914946570616337E-4</v>
      </c>
      <c r="F1016">
        <f>IF('Flight Input'!$AS1016,F1015+E1016*'Flight Input'!$AQ1016,0)</f>
        <v>0</v>
      </c>
      <c r="G1016">
        <f>IF('Flight Input'!$AZ1016,G1015+F1016*'Flight Input'!$AQ1016,0)</f>
        <v>0</v>
      </c>
      <c r="I1016">
        <f>C1016-'Analysis raw'!$B$3</f>
        <v>-8.9663120793748163E-3</v>
      </c>
      <c r="J1016">
        <f>MEDIAN2(E1016,'Analysis raw'!$B$12,2)</f>
        <v>3.7914946570616337E-4</v>
      </c>
      <c r="K1016">
        <f>AVERAGE2(E1016,'Analysis raw'!$B$18,2)</f>
        <v>3.7914946570616337E-4</v>
      </c>
      <c r="M1016">
        <f>IF('Flight Input'!$AZ1016,M1015+E1016*'Flight Input'!$AQ1016,0)</f>
        <v>0</v>
      </c>
      <c r="N1016">
        <f>IF('Flight Input'!$AZ1016,N1015+M1016*'Flight Input'!$AQ1016,0)</f>
        <v>0</v>
      </c>
      <c r="O1016">
        <f>IF('Flight Input'!$AZ1016,N1016*'Analysis raw'!$B$4+'Analysis raw'!$B$5,0)</f>
        <v>0</v>
      </c>
      <c r="P1016">
        <f>O1016-'Flight Input'!$AE1016</f>
        <v>0</v>
      </c>
      <c r="R1016">
        <f>IF('Flight Input'!$AZ1016,R1015+J1016*'Flight Input'!$AQ1016,0)</f>
        <v>0</v>
      </c>
      <c r="S1016">
        <f>IF('Flight Input'!$AZ1016,S1015+R1016*'Flight Input'!$AQ1016,0)</f>
        <v>0</v>
      </c>
      <c r="T1016">
        <f>IF('Flight Input'!$AZ1016,S1016*'Analysis raw'!$B$13+'Analysis raw'!$B$14,0)</f>
        <v>0</v>
      </c>
      <c r="U1016">
        <f>T1016-'Flight Input'!$AE1016</f>
        <v>0</v>
      </c>
      <c r="W1016">
        <f>IF('Flight Input'!$AZ1016,W1015+K1016*'Flight Input'!$AQ1016,0)</f>
        <v>0</v>
      </c>
      <c r="X1016">
        <f>IF('Flight Input'!$AZ1016,X1015+W1016*'Flight Input'!$AQ1016,0)</f>
        <v>0</v>
      </c>
      <c r="Y1016">
        <f>IF('Flight Input'!$AZ1016,X1016*'Analysis raw'!$B$19+'Analysis raw'!$B$20,0)</f>
        <v>0</v>
      </c>
      <c r="Z1016">
        <f>Y1016-'Flight Input'!$AE1016</f>
        <v>0</v>
      </c>
      <c r="AB1016">
        <f>IF('Flight Input'!$AZ1016,INTEGRAL2(E1016,$B1016,AB1015,'Analysis raw'!$B$24),0)</f>
        <v>0</v>
      </c>
      <c r="AC1016">
        <f>IF('Flight Input'!$AZ1016,INTEGRAL2(AB1016,$B1016,AC1015,'Analysis raw'!$B$25),0)</f>
        <v>0</v>
      </c>
      <c r="AD1016">
        <f>IF('Flight Input'!$AZ1016,AC1016*'Analysis raw'!$B$26+'Analysis raw'!$B$27,0)</f>
        <v>0</v>
      </c>
      <c r="AE1016">
        <f>AD1016-'Flight Input'!$AE1016</f>
        <v>0</v>
      </c>
    </row>
    <row r="1017" spans="1:31" x14ac:dyDescent="0.3">
      <c r="A1017">
        <v>1015</v>
      </c>
      <c r="B1017">
        <f>'Flight Input'!T1017</f>
        <v>24.201141000026837</v>
      </c>
      <c r="C1017">
        <f>'Flight Input'!X1017</f>
        <v>9.8294210815999996</v>
      </c>
      <c r="E1017">
        <f>C1017-'Analysis raw'!$B$2</f>
        <v>-1.93705373342965E-2</v>
      </c>
      <c r="F1017">
        <f>IF('Flight Input'!$AS1017,F1016+E1017*'Flight Input'!$AQ1017,0)</f>
        <v>0</v>
      </c>
      <c r="G1017">
        <f>IF('Flight Input'!$AZ1017,G1016+F1017*'Flight Input'!$AQ1017,0)</f>
        <v>0</v>
      </c>
      <c r="I1017">
        <f>C1017-'Analysis raw'!$B$3</f>
        <v>-2.871599887937748E-2</v>
      </c>
      <c r="J1017">
        <f>MEDIAN2(E1017,'Analysis raw'!$B$12,2)</f>
        <v>-1.93705373342965E-2</v>
      </c>
      <c r="K1017">
        <f>AVERAGE2(E1017,'Analysis raw'!$B$18,2)</f>
        <v>-1.93705373342965E-2</v>
      </c>
      <c r="M1017">
        <f>IF('Flight Input'!$AZ1017,M1016+E1017*'Flight Input'!$AQ1017,0)</f>
        <v>0</v>
      </c>
      <c r="N1017">
        <f>IF('Flight Input'!$AZ1017,N1016+M1017*'Flight Input'!$AQ1017,0)</f>
        <v>0</v>
      </c>
      <c r="O1017">
        <f>IF('Flight Input'!$AZ1017,N1017*'Analysis raw'!$B$4+'Analysis raw'!$B$5,0)</f>
        <v>0</v>
      </c>
      <c r="P1017">
        <f>O1017-'Flight Input'!$AE1017</f>
        <v>0</v>
      </c>
      <c r="R1017">
        <f>IF('Flight Input'!$AZ1017,R1016+J1017*'Flight Input'!$AQ1017,0)</f>
        <v>0</v>
      </c>
      <c r="S1017">
        <f>IF('Flight Input'!$AZ1017,S1016+R1017*'Flight Input'!$AQ1017,0)</f>
        <v>0</v>
      </c>
      <c r="T1017">
        <f>IF('Flight Input'!$AZ1017,S1017*'Analysis raw'!$B$13+'Analysis raw'!$B$14,0)</f>
        <v>0</v>
      </c>
      <c r="U1017">
        <f>T1017-'Flight Input'!$AE1017</f>
        <v>0</v>
      </c>
      <c r="W1017">
        <f>IF('Flight Input'!$AZ1017,W1016+K1017*'Flight Input'!$AQ1017,0)</f>
        <v>0</v>
      </c>
      <c r="X1017">
        <f>IF('Flight Input'!$AZ1017,X1016+W1017*'Flight Input'!$AQ1017,0)</f>
        <v>0</v>
      </c>
      <c r="Y1017">
        <f>IF('Flight Input'!$AZ1017,X1017*'Analysis raw'!$B$19+'Analysis raw'!$B$20,0)</f>
        <v>0</v>
      </c>
      <c r="Z1017">
        <f>Y1017-'Flight Input'!$AE1017</f>
        <v>0</v>
      </c>
      <c r="AB1017">
        <f>IF('Flight Input'!$AZ1017,INTEGRAL2(E1017,$B1017,AB1016,'Analysis raw'!$B$24),0)</f>
        <v>0</v>
      </c>
      <c r="AC1017">
        <f>IF('Flight Input'!$AZ1017,INTEGRAL2(AB1017,$B1017,AC1016,'Analysis raw'!$B$25),0)</f>
        <v>0</v>
      </c>
      <c r="AD1017">
        <f>IF('Flight Input'!$AZ1017,AC1017*'Analysis raw'!$B$26+'Analysis raw'!$B$27,0)</f>
        <v>0</v>
      </c>
      <c r="AE1017">
        <f>AD1017-'Flight Input'!$AE1017</f>
        <v>0</v>
      </c>
    </row>
    <row r="1018" spans="1:31" x14ac:dyDescent="0.3">
      <c r="A1018">
        <v>1016</v>
      </c>
      <c r="B1018">
        <f>'Flight Input'!T1018</f>
        <v>24.220439000055194</v>
      </c>
      <c r="C1018">
        <f>'Flight Input'!X1018</f>
        <v>9.8186244554000002</v>
      </c>
      <c r="E1018">
        <f>C1018-'Analysis raw'!$B$2</f>
        <v>-3.0167163534295938E-2</v>
      </c>
      <c r="F1018">
        <f>IF('Flight Input'!$AS1018,F1017+E1018*'Flight Input'!$AQ1018,0)</f>
        <v>0</v>
      </c>
      <c r="G1018">
        <f>IF('Flight Input'!$AZ1018,G1017+F1018*'Flight Input'!$AQ1018,0)</f>
        <v>0</v>
      </c>
      <c r="I1018">
        <f>C1018-'Analysis raw'!$B$3</f>
        <v>-3.9512625079376917E-2</v>
      </c>
      <c r="J1018">
        <f>MEDIAN2(E1018,'Analysis raw'!$B$12,2)</f>
        <v>-3.0167163534295938E-2</v>
      </c>
      <c r="K1018">
        <f>AVERAGE2(E1018,'Analysis raw'!$B$18,2)</f>
        <v>-3.0167163534295938E-2</v>
      </c>
      <c r="M1018">
        <f>IF('Flight Input'!$AZ1018,M1017+E1018*'Flight Input'!$AQ1018,0)</f>
        <v>0</v>
      </c>
      <c r="N1018">
        <f>IF('Flight Input'!$AZ1018,N1017+M1018*'Flight Input'!$AQ1018,0)</f>
        <v>0</v>
      </c>
      <c r="O1018">
        <f>IF('Flight Input'!$AZ1018,N1018*'Analysis raw'!$B$4+'Analysis raw'!$B$5,0)</f>
        <v>0</v>
      </c>
      <c r="P1018">
        <f>O1018-'Flight Input'!$AE1018</f>
        <v>0</v>
      </c>
      <c r="R1018">
        <f>IF('Flight Input'!$AZ1018,R1017+J1018*'Flight Input'!$AQ1018,0)</f>
        <v>0</v>
      </c>
      <c r="S1018">
        <f>IF('Flight Input'!$AZ1018,S1017+R1018*'Flight Input'!$AQ1018,0)</f>
        <v>0</v>
      </c>
      <c r="T1018">
        <f>IF('Flight Input'!$AZ1018,S1018*'Analysis raw'!$B$13+'Analysis raw'!$B$14,0)</f>
        <v>0</v>
      </c>
      <c r="U1018">
        <f>T1018-'Flight Input'!$AE1018</f>
        <v>0</v>
      </c>
      <c r="W1018">
        <f>IF('Flight Input'!$AZ1018,W1017+K1018*'Flight Input'!$AQ1018,0)</f>
        <v>0</v>
      </c>
      <c r="X1018">
        <f>IF('Flight Input'!$AZ1018,X1017+W1018*'Flight Input'!$AQ1018,0)</f>
        <v>0</v>
      </c>
      <c r="Y1018">
        <f>IF('Flight Input'!$AZ1018,X1018*'Analysis raw'!$B$19+'Analysis raw'!$B$20,0)</f>
        <v>0</v>
      </c>
      <c r="Z1018">
        <f>Y1018-'Flight Input'!$AE1018</f>
        <v>0</v>
      </c>
      <c r="AB1018">
        <f>IF('Flight Input'!$AZ1018,INTEGRAL2(E1018,$B1018,AB1017,'Analysis raw'!$B$24),0)</f>
        <v>0</v>
      </c>
      <c r="AC1018">
        <f>IF('Flight Input'!$AZ1018,INTEGRAL2(AB1018,$B1018,AC1017,'Analysis raw'!$B$25),0)</f>
        <v>0</v>
      </c>
      <c r="AD1018">
        <f>IF('Flight Input'!$AZ1018,AC1018*'Analysis raw'!$B$26+'Analysis raw'!$B$27,0)</f>
        <v>0</v>
      </c>
      <c r="AE1018">
        <f>AD1018-'Flight Input'!$AE1018</f>
        <v>0</v>
      </c>
    </row>
    <row r="1019" spans="1:31" x14ac:dyDescent="0.3">
      <c r="A1019">
        <v>1017</v>
      </c>
      <c r="B1019">
        <f>'Flight Input'!T1019</f>
        <v>24.23891299997922</v>
      </c>
      <c r="C1019">
        <f>'Flight Input'!X1019</f>
        <v>9.7982177532000012</v>
      </c>
      <c r="E1019">
        <f>C1019-'Analysis raw'!$B$2</f>
        <v>-5.0573865734294898E-2</v>
      </c>
      <c r="F1019">
        <f>IF('Flight Input'!$AS1019,F1018+E1019*'Flight Input'!$AQ1019,0)</f>
        <v>0</v>
      </c>
      <c r="G1019">
        <f>IF('Flight Input'!$AZ1019,G1018+F1019*'Flight Input'!$AQ1019,0)</f>
        <v>0</v>
      </c>
      <c r="I1019">
        <f>C1019-'Analysis raw'!$B$3</f>
        <v>-5.9919327279375878E-2</v>
      </c>
      <c r="J1019">
        <f>MEDIAN2(E1019,'Analysis raw'!$B$12,2)</f>
        <v>-5.0573865734294898E-2</v>
      </c>
      <c r="K1019">
        <f>AVERAGE2(E1019,'Analysis raw'!$B$18,2)</f>
        <v>-5.0573865734294898E-2</v>
      </c>
      <c r="M1019">
        <f>IF('Flight Input'!$AZ1019,M1018+E1019*'Flight Input'!$AQ1019,0)</f>
        <v>0</v>
      </c>
      <c r="N1019">
        <f>IF('Flight Input'!$AZ1019,N1018+M1019*'Flight Input'!$AQ1019,0)</f>
        <v>0</v>
      </c>
      <c r="O1019">
        <f>IF('Flight Input'!$AZ1019,N1019*'Analysis raw'!$B$4+'Analysis raw'!$B$5,0)</f>
        <v>0</v>
      </c>
      <c r="P1019">
        <f>O1019-'Flight Input'!$AE1019</f>
        <v>0</v>
      </c>
      <c r="R1019">
        <f>IF('Flight Input'!$AZ1019,R1018+J1019*'Flight Input'!$AQ1019,0)</f>
        <v>0</v>
      </c>
      <c r="S1019">
        <f>IF('Flight Input'!$AZ1019,S1018+R1019*'Flight Input'!$AQ1019,0)</f>
        <v>0</v>
      </c>
      <c r="T1019">
        <f>IF('Flight Input'!$AZ1019,S1019*'Analysis raw'!$B$13+'Analysis raw'!$B$14,0)</f>
        <v>0</v>
      </c>
      <c r="U1019">
        <f>T1019-'Flight Input'!$AE1019</f>
        <v>0</v>
      </c>
      <c r="W1019">
        <f>IF('Flight Input'!$AZ1019,W1018+K1019*'Flight Input'!$AQ1019,0)</f>
        <v>0</v>
      </c>
      <c r="X1019">
        <f>IF('Flight Input'!$AZ1019,X1018+W1019*'Flight Input'!$AQ1019,0)</f>
        <v>0</v>
      </c>
      <c r="Y1019">
        <f>IF('Flight Input'!$AZ1019,X1019*'Analysis raw'!$B$19+'Analysis raw'!$B$20,0)</f>
        <v>0</v>
      </c>
      <c r="Z1019">
        <f>Y1019-'Flight Input'!$AE1019</f>
        <v>0</v>
      </c>
      <c r="AB1019">
        <f>IF('Flight Input'!$AZ1019,INTEGRAL2(E1019,$B1019,AB1018,'Analysis raw'!$B$24),0)</f>
        <v>0</v>
      </c>
      <c r="AC1019">
        <f>IF('Flight Input'!$AZ1019,INTEGRAL2(AB1019,$B1019,AC1018,'Analysis raw'!$B$25),0)</f>
        <v>0</v>
      </c>
      <c r="AD1019">
        <f>IF('Flight Input'!$AZ1019,AC1019*'Analysis raw'!$B$26+'Analysis raw'!$B$27,0)</f>
        <v>0</v>
      </c>
      <c r="AE1019">
        <f>AD1019-'Flight Input'!$AE1019</f>
        <v>0</v>
      </c>
    </row>
    <row r="1020" spans="1:31" x14ac:dyDescent="0.3">
      <c r="A1020">
        <v>1018</v>
      </c>
      <c r="B1020">
        <f>'Flight Input'!T1020</f>
        <v>24.254562000045553</v>
      </c>
      <c r="C1020">
        <f>'Flight Input'!X1020</f>
        <v>9.8647234016000009</v>
      </c>
      <c r="E1020">
        <f>C1020-'Analysis raw'!$B$2</f>
        <v>1.593178266570483E-2</v>
      </c>
      <c r="F1020">
        <f>IF('Flight Input'!$AS1020,F1019+E1020*'Flight Input'!$AQ1020,0)</f>
        <v>0</v>
      </c>
      <c r="G1020">
        <f>IF('Flight Input'!$AZ1020,G1019+F1020*'Flight Input'!$AQ1020,0)</f>
        <v>0</v>
      </c>
      <c r="I1020">
        <f>C1020-'Analysis raw'!$B$3</f>
        <v>6.5863211206238503E-3</v>
      </c>
      <c r="J1020">
        <f>MEDIAN2(E1020,'Analysis raw'!$B$12,2)</f>
        <v>1.593178266570483E-2</v>
      </c>
      <c r="K1020">
        <f>AVERAGE2(E1020,'Analysis raw'!$B$18,2)</f>
        <v>1.593178266570483E-2</v>
      </c>
      <c r="M1020">
        <f>IF('Flight Input'!$AZ1020,M1019+E1020*'Flight Input'!$AQ1020,0)</f>
        <v>0</v>
      </c>
      <c r="N1020">
        <f>IF('Flight Input'!$AZ1020,N1019+M1020*'Flight Input'!$AQ1020,0)</f>
        <v>0</v>
      </c>
      <c r="O1020">
        <f>IF('Flight Input'!$AZ1020,N1020*'Analysis raw'!$B$4+'Analysis raw'!$B$5,0)</f>
        <v>0</v>
      </c>
      <c r="P1020">
        <f>O1020-'Flight Input'!$AE1020</f>
        <v>0</v>
      </c>
      <c r="R1020">
        <f>IF('Flight Input'!$AZ1020,R1019+J1020*'Flight Input'!$AQ1020,0)</f>
        <v>0</v>
      </c>
      <c r="S1020">
        <f>IF('Flight Input'!$AZ1020,S1019+R1020*'Flight Input'!$AQ1020,0)</f>
        <v>0</v>
      </c>
      <c r="T1020">
        <f>IF('Flight Input'!$AZ1020,S1020*'Analysis raw'!$B$13+'Analysis raw'!$B$14,0)</f>
        <v>0</v>
      </c>
      <c r="U1020">
        <f>T1020-'Flight Input'!$AE1020</f>
        <v>0</v>
      </c>
      <c r="W1020">
        <f>IF('Flight Input'!$AZ1020,W1019+K1020*'Flight Input'!$AQ1020,0)</f>
        <v>0</v>
      </c>
      <c r="X1020">
        <f>IF('Flight Input'!$AZ1020,X1019+W1020*'Flight Input'!$AQ1020,0)</f>
        <v>0</v>
      </c>
      <c r="Y1020">
        <f>IF('Flight Input'!$AZ1020,X1020*'Analysis raw'!$B$19+'Analysis raw'!$B$20,0)</f>
        <v>0</v>
      </c>
      <c r="Z1020">
        <f>Y1020-'Flight Input'!$AE1020</f>
        <v>0</v>
      </c>
      <c r="AB1020">
        <f>IF('Flight Input'!$AZ1020,INTEGRAL2(E1020,$B1020,AB1019,'Analysis raw'!$B$24),0)</f>
        <v>0</v>
      </c>
      <c r="AC1020">
        <f>IF('Flight Input'!$AZ1020,INTEGRAL2(AB1020,$B1020,AC1019,'Analysis raw'!$B$25),0)</f>
        <v>0</v>
      </c>
      <c r="AD1020">
        <f>IF('Flight Input'!$AZ1020,AC1020*'Analysis raw'!$B$26+'Analysis raw'!$B$27,0)</f>
        <v>0</v>
      </c>
      <c r="AE1020">
        <f>AD1020-'Flight Input'!$AE1020</f>
        <v>0</v>
      </c>
    </row>
    <row r="1021" spans="1:31" x14ac:dyDescent="0.3">
      <c r="A1021">
        <v>1019</v>
      </c>
      <c r="B1021">
        <f>'Flight Input'!T1021</f>
        <v>24.279747999971732</v>
      </c>
      <c r="C1021">
        <f>'Flight Input'!X1021</f>
        <v>9.8166730216000015</v>
      </c>
      <c r="E1021">
        <f>C1021-'Analysis raw'!$B$2</f>
        <v>-3.2118597334294563E-2</v>
      </c>
      <c r="F1021">
        <f>IF('Flight Input'!$AS1021,F1020+E1021*'Flight Input'!$AQ1021,0)</f>
        <v>0</v>
      </c>
      <c r="G1021">
        <f>IF('Flight Input'!$AZ1021,G1020+F1021*'Flight Input'!$AQ1021,0)</f>
        <v>0</v>
      </c>
      <c r="I1021">
        <f>C1021-'Analysis raw'!$B$3</f>
        <v>-4.1464058879375543E-2</v>
      </c>
      <c r="J1021">
        <f>MEDIAN2(E1021,'Analysis raw'!$B$12,2)</f>
        <v>-3.2118597334294563E-2</v>
      </c>
      <c r="K1021">
        <f>AVERAGE2(E1021,'Analysis raw'!$B$18,2)</f>
        <v>-3.2118597334294563E-2</v>
      </c>
      <c r="M1021">
        <f>IF('Flight Input'!$AZ1021,M1020+E1021*'Flight Input'!$AQ1021,0)</f>
        <v>0</v>
      </c>
      <c r="N1021">
        <f>IF('Flight Input'!$AZ1021,N1020+M1021*'Flight Input'!$AQ1021,0)</f>
        <v>0</v>
      </c>
      <c r="O1021">
        <f>IF('Flight Input'!$AZ1021,N1021*'Analysis raw'!$B$4+'Analysis raw'!$B$5,0)</f>
        <v>0</v>
      </c>
      <c r="P1021">
        <f>O1021-'Flight Input'!$AE1021</f>
        <v>0</v>
      </c>
      <c r="R1021">
        <f>IF('Flight Input'!$AZ1021,R1020+J1021*'Flight Input'!$AQ1021,0)</f>
        <v>0</v>
      </c>
      <c r="S1021">
        <f>IF('Flight Input'!$AZ1021,S1020+R1021*'Flight Input'!$AQ1021,0)</f>
        <v>0</v>
      </c>
      <c r="T1021">
        <f>IF('Flight Input'!$AZ1021,S1021*'Analysis raw'!$B$13+'Analysis raw'!$B$14,0)</f>
        <v>0</v>
      </c>
      <c r="U1021">
        <f>T1021-'Flight Input'!$AE1021</f>
        <v>0</v>
      </c>
      <c r="W1021">
        <f>IF('Flight Input'!$AZ1021,W1020+K1021*'Flight Input'!$AQ1021,0)</f>
        <v>0</v>
      </c>
      <c r="X1021">
        <f>IF('Flight Input'!$AZ1021,X1020+W1021*'Flight Input'!$AQ1021,0)</f>
        <v>0</v>
      </c>
      <c r="Y1021">
        <f>IF('Flight Input'!$AZ1021,X1021*'Analysis raw'!$B$19+'Analysis raw'!$B$20,0)</f>
        <v>0</v>
      </c>
      <c r="Z1021">
        <f>Y1021-'Flight Input'!$AE1021</f>
        <v>0</v>
      </c>
      <c r="AB1021">
        <f>IF('Flight Input'!$AZ1021,INTEGRAL2(E1021,$B1021,AB1020,'Analysis raw'!$B$24),0)</f>
        <v>0</v>
      </c>
      <c r="AC1021">
        <f>IF('Flight Input'!$AZ1021,INTEGRAL2(AB1021,$B1021,AC1020,'Analysis raw'!$B$25),0)</f>
        <v>0</v>
      </c>
      <c r="AD1021">
        <f>IF('Flight Input'!$AZ1021,AC1021*'Analysis raw'!$B$26+'Analysis raw'!$B$27,0)</f>
        <v>0</v>
      </c>
      <c r="AE1021">
        <f>AD1021-'Flight Input'!$AE1021</f>
        <v>0</v>
      </c>
    </row>
    <row r="1022" spans="1:31" x14ac:dyDescent="0.3">
      <c r="A1022">
        <v>1020</v>
      </c>
      <c r="B1022">
        <f>'Flight Input'!T1022</f>
        <v>24.299044999992475</v>
      </c>
      <c r="C1022">
        <f>'Flight Input'!X1022</f>
        <v>9.8605263480000023</v>
      </c>
      <c r="E1022">
        <f>C1022-'Analysis raw'!$B$2</f>
        <v>1.1734729065706162E-2</v>
      </c>
      <c r="F1022">
        <f>IF('Flight Input'!$AS1022,F1021+E1022*'Flight Input'!$AQ1022,0)</f>
        <v>0</v>
      </c>
      <c r="G1022">
        <f>IF('Flight Input'!$AZ1022,G1021+F1022*'Flight Input'!$AQ1022,0)</f>
        <v>0</v>
      </c>
      <c r="I1022">
        <f>C1022-'Analysis raw'!$B$3</f>
        <v>2.3892675206251823E-3</v>
      </c>
      <c r="J1022">
        <f>MEDIAN2(E1022,'Analysis raw'!$B$12,2)</f>
        <v>1.1734729065706162E-2</v>
      </c>
      <c r="K1022">
        <f>AVERAGE2(E1022,'Analysis raw'!$B$18,2)</f>
        <v>1.1734729065706162E-2</v>
      </c>
      <c r="M1022">
        <f>IF('Flight Input'!$AZ1022,M1021+E1022*'Flight Input'!$AQ1022,0)</f>
        <v>0</v>
      </c>
      <c r="N1022">
        <f>IF('Flight Input'!$AZ1022,N1021+M1022*'Flight Input'!$AQ1022,0)</f>
        <v>0</v>
      </c>
      <c r="O1022">
        <f>IF('Flight Input'!$AZ1022,N1022*'Analysis raw'!$B$4+'Analysis raw'!$B$5,0)</f>
        <v>0</v>
      </c>
      <c r="P1022">
        <f>O1022-'Flight Input'!$AE1022</f>
        <v>0</v>
      </c>
      <c r="R1022">
        <f>IF('Flight Input'!$AZ1022,R1021+J1022*'Flight Input'!$AQ1022,0)</f>
        <v>0</v>
      </c>
      <c r="S1022">
        <f>IF('Flight Input'!$AZ1022,S1021+R1022*'Flight Input'!$AQ1022,0)</f>
        <v>0</v>
      </c>
      <c r="T1022">
        <f>IF('Flight Input'!$AZ1022,S1022*'Analysis raw'!$B$13+'Analysis raw'!$B$14,0)</f>
        <v>0</v>
      </c>
      <c r="U1022">
        <f>T1022-'Flight Input'!$AE1022</f>
        <v>0</v>
      </c>
      <c r="W1022">
        <f>IF('Flight Input'!$AZ1022,W1021+K1022*'Flight Input'!$AQ1022,0)</f>
        <v>0</v>
      </c>
      <c r="X1022">
        <f>IF('Flight Input'!$AZ1022,X1021+W1022*'Flight Input'!$AQ1022,0)</f>
        <v>0</v>
      </c>
      <c r="Y1022">
        <f>IF('Flight Input'!$AZ1022,X1022*'Analysis raw'!$B$19+'Analysis raw'!$B$20,0)</f>
        <v>0</v>
      </c>
      <c r="Z1022">
        <f>Y1022-'Flight Input'!$AE1022</f>
        <v>0</v>
      </c>
      <c r="AB1022">
        <f>IF('Flight Input'!$AZ1022,INTEGRAL2(E1022,$B1022,AB1021,'Analysis raw'!$B$24),0)</f>
        <v>0</v>
      </c>
      <c r="AC1022">
        <f>IF('Flight Input'!$AZ1022,INTEGRAL2(AB1022,$B1022,AC1021,'Analysis raw'!$B$25),0)</f>
        <v>0</v>
      </c>
      <c r="AD1022">
        <f>IF('Flight Input'!$AZ1022,AC1022*'Analysis raw'!$B$26+'Analysis raw'!$B$27,0)</f>
        <v>0</v>
      </c>
      <c r="AE1022">
        <f>AD1022-'Flight Input'!$AE1022</f>
        <v>0</v>
      </c>
    </row>
    <row r="1023" spans="1:31" x14ac:dyDescent="0.3">
      <c r="A1023">
        <v>1021</v>
      </c>
      <c r="B1023">
        <f>'Flight Input'!T1023</f>
        <v>24.320054000010714</v>
      </c>
      <c r="C1023">
        <f>'Flight Input'!X1023</f>
        <v>9.8496218536000022</v>
      </c>
      <c r="E1023">
        <f>C1023-'Analysis raw'!$B$2</f>
        <v>8.3023466570608662E-4</v>
      </c>
      <c r="F1023">
        <f>IF('Flight Input'!$AS1023,F1022+E1023*'Flight Input'!$AQ1023,0)</f>
        <v>0</v>
      </c>
      <c r="G1023">
        <f>IF('Flight Input'!$AZ1023,G1022+F1023*'Flight Input'!$AQ1023,0)</f>
        <v>0</v>
      </c>
      <c r="I1023">
        <f>C1023-'Analysis raw'!$B$3</f>
        <v>-8.5152268793748931E-3</v>
      </c>
      <c r="J1023">
        <f>MEDIAN2(E1023,'Analysis raw'!$B$12,2)</f>
        <v>8.3023466570608662E-4</v>
      </c>
      <c r="K1023">
        <f>AVERAGE2(E1023,'Analysis raw'!$B$18,2)</f>
        <v>8.3023466570608662E-4</v>
      </c>
      <c r="M1023">
        <f>IF('Flight Input'!$AZ1023,M1022+E1023*'Flight Input'!$AQ1023,0)</f>
        <v>0</v>
      </c>
      <c r="N1023">
        <f>IF('Flight Input'!$AZ1023,N1022+M1023*'Flight Input'!$AQ1023,0)</f>
        <v>0</v>
      </c>
      <c r="O1023">
        <f>IF('Flight Input'!$AZ1023,N1023*'Analysis raw'!$B$4+'Analysis raw'!$B$5,0)</f>
        <v>0</v>
      </c>
      <c r="P1023">
        <f>O1023-'Flight Input'!$AE1023</f>
        <v>0</v>
      </c>
      <c r="R1023">
        <f>IF('Flight Input'!$AZ1023,R1022+J1023*'Flight Input'!$AQ1023,0)</f>
        <v>0</v>
      </c>
      <c r="S1023">
        <f>IF('Flight Input'!$AZ1023,S1022+R1023*'Flight Input'!$AQ1023,0)</f>
        <v>0</v>
      </c>
      <c r="T1023">
        <f>IF('Flight Input'!$AZ1023,S1023*'Analysis raw'!$B$13+'Analysis raw'!$B$14,0)</f>
        <v>0</v>
      </c>
      <c r="U1023">
        <f>T1023-'Flight Input'!$AE1023</f>
        <v>0</v>
      </c>
      <c r="W1023">
        <f>IF('Flight Input'!$AZ1023,W1022+K1023*'Flight Input'!$AQ1023,0)</f>
        <v>0</v>
      </c>
      <c r="X1023">
        <f>IF('Flight Input'!$AZ1023,X1022+W1023*'Flight Input'!$AQ1023,0)</f>
        <v>0</v>
      </c>
      <c r="Y1023">
        <f>IF('Flight Input'!$AZ1023,X1023*'Analysis raw'!$B$19+'Analysis raw'!$B$20,0)</f>
        <v>0</v>
      </c>
      <c r="Z1023">
        <f>Y1023-'Flight Input'!$AE1023</f>
        <v>0</v>
      </c>
      <c r="AB1023">
        <f>IF('Flight Input'!$AZ1023,INTEGRAL2(E1023,$B1023,AB1022,'Analysis raw'!$B$24),0)</f>
        <v>0</v>
      </c>
      <c r="AC1023">
        <f>IF('Flight Input'!$AZ1023,INTEGRAL2(AB1023,$B1023,AC1022,'Analysis raw'!$B$25),0)</f>
        <v>0</v>
      </c>
      <c r="AD1023">
        <f>IF('Flight Input'!$AZ1023,AC1023*'Analysis raw'!$B$26+'Analysis raw'!$B$27,0)</f>
        <v>0</v>
      </c>
      <c r="AE1023">
        <f>AD1023-'Flight Input'!$AE1023</f>
        <v>0</v>
      </c>
    </row>
    <row r="1024" spans="1:31" x14ac:dyDescent="0.3">
      <c r="A1024">
        <v>1022</v>
      </c>
      <c r="B1024">
        <f>'Flight Input'!T1024</f>
        <v>24.340627999976277</v>
      </c>
      <c r="C1024">
        <f>'Flight Input'!X1024</f>
        <v>9.8447775908000015</v>
      </c>
      <c r="E1024">
        <f>C1024-'Analysis raw'!$B$2</f>
        <v>-4.0140281342946338E-3</v>
      </c>
      <c r="F1024">
        <f>IF('Flight Input'!$AS1024,F1023+E1024*'Flight Input'!$AQ1024,0)</f>
        <v>0</v>
      </c>
      <c r="G1024">
        <f>IF('Flight Input'!$AZ1024,G1023+F1024*'Flight Input'!$AQ1024,0)</f>
        <v>0</v>
      </c>
      <c r="I1024">
        <f>C1024-'Analysis raw'!$B$3</f>
        <v>-1.3359489679375613E-2</v>
      </c>
      <c r="J1024">
        <f>MEDIAN2(E1024,'Analysis raw'!$B$12,2)</f>
        <v>-4.0140281342946338E-3</v>
      </c>
      <c r="K1024">
        <f>AVERAGE2(E1024,'Analysis raw'!$B$18,2)</f>
        <v>-4.0140281342946338E-3</v>
      </c>
      <c r="M1024">
        <f>IF('Flight Input'!$AZ1024,M1023+E1024*'Flight Input'!$AQ1024,0)</f>
        <v>0</v>
      </c>
      <c r="N1024">
        <f>IF('Flight Input'!$AZ1024,N1023+M1024*'Flight Input'!$AQ1024,0)</f>
        <v>0</v>
      </c>
      <c r="O1024">
        <f>IF('Flight Input'!$AZ1024,N1024*'Analysis raw'!$B$4+'Analysis raw'!$B$5,0)</f>
        <v>0</v>
      </c>
      <c r="P1024">
        <f>O1024-'Flight Input'!$AE1024</f>
        <v>0</v>
      </c>
      <c r="R1024">
        <f>IF('Flight Input'!$AZ1024,R1023+J1024*'Flight Input'!$AQ1024,0)</f>
        <v>0</v>
      </c>
      <c r="S1024">
        <f>IF('Flight Input'!$AZ1024,S1023+R1024*'Flight Input'!$AQ1024,0)</f>
        <v>0</v>
      </c>
      <c r="T1024">
        <f>IF('Flight Input'!$AZ1024,S1024*'Analysis raw'!$B$13+'Analysis raw'!$B$14,0)</f>
        <v>0</v>
      </c>
      <c r="U1024">
        <f>T1024-'Flight Input'!$AE1024</f>
        <v>0</v>
      </c>
      <c r="W1024">
        <f>IF('Flight Input'!$AZ1024,W1023+K1024*'Flight Input'!$AQ1024,0)</f>
        <v>0</v>
      </c>
      <c r="X1024">
        <f>IF('Flight Input'!$AZ1024,X1023+W1024*'Flight Input'!$AQ1024,0)</f>
        <v>0</v>
      </c>
      <c r="Y1024">
        <f>IF('Flight Input'!$AZ1024,X1024*'Analysis raw'!$B$19+'Analysis raw'!$B$20,0)</f>
        <v>0</v>
      </c>
      <c r="Z1024">
        <f>Y1024-'Flight Input'!$AE1024</f>
        <v>0</v>
      </c>
      <c r="AB1024">
        <f>IF('Flight Input'!$AZ1024,INTEGRAL2(E1024,$B1024,AB1023,'Analysis raw'!$B$24),0)</f>
        <v>0</v>
      </c>
      <c r="AC1024">
        <f>IF('Flight Input'!$AZ1024,INTEGRAL2(AB1024,$B1024,AC1023,'Analysis raw'!$B$25),0)</f>
        <v>0</v>
      </c>
      <c r="AD1024">
        <f>IF('Flight Input'!$AZ1024,AC1024*'Analysis raw'!$B$26+'Analysis raw'!$B$27,0)</f>
        <v>0</v>
      </c>
      <c r="AE1024">
        <f>AD1024-'Flight Input'!$AE1024</f>
        <v>0</v>
      </c>
    </row>
    <row r="1025" spans="1:31" x14ac:dyDescent="0.3">
      <c r="A1025">
        <v>1023</v>
      </c>
      <c r="B1025">
        <f>'Flight Input'!T1025</f>
        <v>24.36161100002937</v>
      </c>
      <c r="C1025">
        <f>'Flight Input'!X1025</f>
        <v>9.8455718930000007</v>
      </c>
      <c r="E1025">
        <f>C1025-'Analysis raw'!$B$2</f>
        <v>-3.2197259342954254E-3</v>
      </c>
      <c r="F1025">
        <f>IF('Flight Input'!$AS1025,F1024+E1025*'Flight Input'!$AQ1025,0)</f>
        <v>0</v>
      </c>
      <c r="G1025">
        <f>IF('Flight Input'!$AZ1025,G1024+F1025*'Flight Input'!$AQ1025,0)</f>
        <v>0</v>
      </c>
      <c r="I1025">
        <f>C1025-'Analysis raw'!$B$3</f>
        <v>-1.2565187479376405E-2</v>
      </c>
      <c r="J1025">
        <f>MEDIAN2(E1025,'Analysis raw'!$B$12,2)</f>
        <v>-3.2197259342954254E-3</v>
      </c>
      <c r="K1025">
        <f>AVERAGE2(E1025,'Analysis raw'!$B$18,2)</f>
        <v>-3.2197259342954254E-3</v>
      </c>
      <c r="M1025">
        <f>IF('Flight Input'!$AZ1025,M1024+E1025*'Flight Input'!$AQ1025,0)</f>
        <v>0</v>
      </c>
      <c r="N1025">
        <f>IF('Flight Input'!$AZ1025,N1024+M1025*'Flight Input'!$AQ1025,0)</f>
        <v>0</v>
      </c>
      <c r="O1025">
        <f>IF('Flight Input'!$AZ1025,N1025*'Analysis raw'!$B$4+'Analysis raw'!$B$5,0)</f>
        <v>0</v>
      </c>
      <c r="P1025">
        <f>O1025-'Flight Input'!$AE1025</f>
        <v>0</v>
      </c>
      <c r="R1025">
        <f>IF('Flight Input'!$AZ1025,R1024+J1025*'Flight Input'!$AQ1025,0)</f>
        <v>0</v>
      </c>
      <c r="S1025">
        <f>IF('Flight Input'!$AZ1025,S1024+R1025*'Flight Input'!$AQ1025,0)</f>
        <v>0</v>
      </c>
      <c r="T1025">
        <f>IF('Flight Input'!$AZ1025,S1025*'Analysis raw'!$B$13+'Analysis raw'!$B$14,0)</f>
        <v>0</v>
      </c>
      <c r="U1025">
        <f>T1025-'Flight Input'!$AE1025</f>
        <v>0</v>
      </c>
      <c r="W1025">
        <f>IF('Flight Input'!$AZ1025,W1024+K1025*'Flight Input'!$AQ1025,0)</f>
        <v>0</v>
      </c>
      <c r="X1025">
        <f>IF('Flight Input'!$AZ1025,X1024+W1025*'Flight Input'!$AQ1025,0)</f>
        <v>0</v>
      </c>
      <c r="Y1025">
        <f>IF('Flight Input'!$AZ1025,X1025*'Analysis raw'!$B$19+'Analysis raw'!$B$20,0)</f>
        <v>0</v>
      </c>
      <c r="Z1025">
        <f>Y1025-'Flight Input'!$AE1025</f>
        <v>0</v>
      </c>
      <c r="AB1025">
        <f>IF('Flight Input'!$AZ1025,INTEGRAL2(E1025,$B1025,AB1024,'Analysis raw'!$B$24),0)</f>
        <v>0</v>
      </c>
      <c r="AC1025">
        <f>IF('Flight Input'!$AZ1025,INTEGRAL2(AB1025,$B1025,AC1024,'Analysis raw'!$B$25),0)</f>
        <v>0</v>
      </c>
      <c r="AD1025">
        <f>IF('Flight Input'!$AZ1025,AC1025*'Analysis raw'!$B$26+'Analysis raw'!$B$27,0)</f>
        <v>0</v>
      </c>
      <c r="AE1025">
        <f>AD1025-'Flight Input'!$AE1025</f>
        <v>0</v>
      </c>
    </row>
    <row r="1026" spans="1:31" x14ac:dyDescent="0.3">
      <c r="A1026">
        <v>1024</v>
      </c>
      <c r="B1026">
        <f>'Flight Input'!T1026</f>
        <v>24.38167000003159</v>
      </c>
      <c r="C1026">
        <f>'Flight Input'!X1026</f>
        <v>9.8469839858000014</v>
      </c>
      <c r="E1026">
        <f>C1026-'Analysis raw'!$B$2</f>
        <v>-1.8076331342946617E-3</v>
      </c>
      <c r="F1026">
        <f>IF('Flight Input'!$AS1026,F1025+E1026*'Flight Input'!$AQ1026,0)</f>
        <v>0</v>
      </c>
      <c r="G1026">
        <f>IF('Flight Input'!$AZ1026,G1025+F1026*'Flight Input'!$AQ1026,0)</f>
        <v>0</v>
      </c>
      <c r="I1026">
        <f>C1026-'Analysis raw'!$B$3</f>
        <v>-1.1153094679375641E-2</v>
      </c>
      <c r="J1026">
        <f>MEDIAN2(E1026,'Analysis raw'!$B$12,2)</f>
        <v>-1.8076331342946617E-3</v>
      </c>
      <c r="K1026">
        <f>AVERAGE2(E1026,'Analysis raw'!$B$18,2)</f>
        <v>-1.8076331342946617E-3</v>
      </c>
      <c r="M1026">
        <f>IF('Flight Input'!$AZ1026,M1025+E1026*'Flight Input'!$AQ1026,0)</f>
        <v>0</v>
      </c>
      <c r="N1026">
        <f>IF('Flight Input'!$AZ1026,N1025+M1026*'Flight Input'!$AQ1026,0)</f>
        <v>0</v>
      </c>
      <c r="O1026">
        <f>IF('Flight Input'!$AZ1026,N1026*'Analysis raw'!$B$4+'Analysis raw'!$B$5,0)</f>
        <v>0</v>
      </c>
      <c r="P1026">
        <f>O1026-'Flight Input'!$AE1026</f>
        <v>0</v>
      </c>
      <c r="R1026">
        <f>IF('Flight Input'!$AZ1026,R1025+J1026*'Flight Input'!$AQ1026,0)</f>
        <v>0</v>
      </c>
      <c r="S1026">
        <f>IF('Flight Input'!$AZ1026,S1025+R1026*'Flight Input'!$AQ1026,0)</f>
        <v>0</v>
      </c>
      <c r="T1026">
        <f>IF('Flight Input'!$AZ1026,S1026*'Analysis raw'!$B$13+'Analysis raw'!$B$14,0)</f>
        <v>0</v>
      </c>
      <c r="U1026">
        <f>T1026-'Flight Input'!$AE1026</f>
        <v>0</v>
      </c>
      <c r="W1026">
        <f>IF('Flight Input'!$AZ1026,W1025+K1026*'Flight Input'!$AQ1026,0)</f>
        <v>0</v>
      </c>
      <c r="X1026">
        <f>IF('Flight Input'!$AZ1026,X1025+W1026*'Flight Input'!$AQ1026,0)</f>
        <v>0</v>
      </c>
      <c r="Y1026">
        <f>IF('Flight Input'!$AZ1026,X1026*'Analysis raw'!$B$19+'Analysis raw'!$B$20,0)</f>
        <v>0</v>
      </c>
      <c r="Z1026">
        <f>Y1026-'Flight Input'!$AE1026</f>
        <v>0</v>
      </c>
      <c r="AB1026">
        <f>IF('Flight Input'!$AZ1026,INTEGRAL2(E1026,$B1026,AB1025,'Analysis raw'!$B$24),0)</f>
        <v>0</v>
      </c>
      <c r="AC1026">
        <f>IF('Flight Input'!$AZ1026,INTEGRAL2(AB1026,$B1026,AC1025,'Analysis raw'!$B$25),0)</f>
        <v>0</v>
      </c>
      <c r="AD1026">
        <f>IF('Flight Input'!$AZ1026,AC1026*'Analysis raw'!$B$26+'Analysis raw'!$B$27,0)</f>
        <v>0</v>
      </c>
      <c r="AE1026">
        <f>AD1026-'Flight Input'!$AE1026</f>
        <v>0</v>
      </c>
    </row>
    <row r="1027" spans="1:31" x14ac:dyDescent="0.3">
      <c r="A1027">
        <v>1025</v>
      </c>
      <c r="B1027">
        <f>'Flight Input'!T1027</f>
        <v>24.395274000009522</v>
      </c>
      <c r="C1027">
        <f>'Flight Input'!X1027</f>
        <v>9.8467584431999988</v>
      </c>
      <c r="E1027">
        <f>C1027-'Analysis raw'!$B$2</f>
        <v>-2.0331757342972878E-3</v>
      </c>
      <c r="F1027">
        <f>IF('Flight Input'!$AS1027,F1026+E1027*'Flight Input'!$AQ1027,0)</f>
        <v>0</v>
      </c>
      <c r="G1027">
        <f>IF('Flight Input'!$AZ1027,G1026+F1027*'Flight Input'!$AQ1027,0)</f>
        <v>0</v>
      </c>
      <c r="I1027">
        <f>C1027-'Analysis raw'!$B$3</f>
        <v>-1.1378637279378268E-2</v>
      </c>
      <c r="J1027">
        <f>MEDIAN2(E1027,'Analysis raw'!$B$12,2)</f>
        <v>-2.0331757342972878E-3</v>
      </c>
      <c r="K1027">
        <f>AVERAGE2(E1027,'Analysis raw'!$B$18,2)</f>
        <v>-2.0331757342972878E-3</v>
      </c>
      <c r="M1027">
        <f>IF('Flight Input'!$AZ1027,M1026+E1027*'Flight Input'!$AQ1027,0)</f>
        <v>0</v>
      </c>
      <c r="N1027">
        <f>IF('Flight Input'!$AZ1027,N1026+M1027*'Flight Input'!$AQ1027,0)</f>
        <v>0</v>
      </c>
      <c r="O1027">
        <f>IF('Flight Input'!$AZ1027,N1027*'Analysis raw'!$B$4+'Analysis raw'!$B$5,0)</f>
        <v>0</v>
      </c>
      <c r="P1027">
        <f>O1027-'Flight Input'!$AE1027</f>
        <v>0</v>
      </c>
      <c r="R1027">
        <f>IF('Flight Input'!$AZ1027,R1026+J1027*'Flight Input'!$AQ1027,0)</f>
        <v>0</v>
      </c>
      <c r="S1027">
        <f>IF('Flight Input'!$AZ1027,S1026+R1027*'Flight Input'!$AQ1027,0)</f>
        <v>0</v>
      </c>
      <c r="T1027">
        <f>IF('Flight Input'!$AZ1027,S1027*'Analysis raw'!$B$13+'Analysis raw'!$B$14,0)</f>
        <v>0</v>
      </c>
      <c r="U1027">
        <f>T1027-'Flight Input'!$AE1027</f>
        <v>0</v>
      </c>
      <c r="W1027">
        <f>IF('Flight Input'!$AZ1027,W1026+K1027*'Flight Input'!$AQ1027,0)</f>
        <v>0</v>
      </c>
      <c r="X1027">
        <f>IF('Flight Input'!$AZ1027,X1026+W1027*'Flight Input'!$AQ1027,0)</f>
        <v>0</v>
      </c>
      <c r="Y1027">
        <f>IF('Flight Input'!$AZ1027,X1027*'Analysis raw'!$B$19+'Analysis raw'!$B$20,0)</f>
        <v>0</v>
      </c>
      <c r="Z1027">
        <f>Y1027-'Flight Input'!$AE1027</f>
        <v>0</v>
      </c>
      <c r="AB1027">
        <f>IF('Flight Input'!$AZ1027,INTEGRAL2(E1027,$B1027,AB1026,'Analysis raw'!$B$24),0)</f>
        <v>0</v>
      </c>
      <c r="AC1027">
        <f>IF('Flight Input'!$AZ1027,INTEGRAL2(AB1027,$B1027,AC1026,'Analysis raw'!$B$25),0)</f>
        <v>0</v>
      </c>
      <c r="AD1027">
        <f>IF('Flight Input'!$AZ1027,AC1027*'Analysis raw'!$B$26+'Analysis raw'!$B$27,0)</f>
        <v>0</v>
      </c>
      <c r="AE1027">
        <f>AD1027-'Flight Input'!$AE1027</f>
        <v>0</v>
      </c>
    </row>
    <row r="1028" spans="1:31" x14ac:dyDescent="0.3">
      <c r="A1028">
        <v>1026</v>
      </c>
      <c r="B1028">
        <f>'Flight Input'!T1028</f>
        <v>24.416249000001699</v>
      </c>
      <c r="C1028">
        <f>'Flight Input'!X1028</f>
        <v>9.8467878617999993</v>
      </c>
      <c r="E1028">
        <f>C1028-'Analysis raw'!$B$2</f>
        <v>-2.0037571342967908E-3</v>
      </c>
      <c r="F1028">
        <f>IF('Flight Input'!$AS1028,F1027+E1028*'Flight Input'!$AQ1028,0)</f>
        <v>0</v>
      </c>
      <c r="G1028">
        <f>IF('Flight Input'!$AZ1028,G1027+F1028*'Flight Input'!$AQ1028,0)</f>
        <v>0</v>
      </c>
      <c r="I1028">
        <f>C1028-'Analysis raw'!$B$3</f>
        <v>-1.1349218679377771E-2</v>
      </c>
      <c r="J1028">
        <f>MEDIAN2(E1028,'Analysis raw'!$B$12,2)</f>
        <v>-2.0037571342967908E-3</v>
      </c>
      <c r="K1028">
        <f>AVERAGE2(E1028,'Analysis raw'!$B$18,2)</f>
        <v>-2.0037571342967908E-3</v>
      </c>
      <c r="M1028">
        <f>IF('Flight Input'!$AZ1028,M1027+E1028*'Flight Input'!$AQ1028,0)</f>
        <v>0</v>
      </c>
      <c r="N1028">
        <f>IF('Flight Input'!$AZ1028,N1027+M1028*'Flight Input'!$AQ1028,0)</f>
        <v>0</v>
      </c>
      <c r="O1028">
        <f>IF('Flight Input'!$AZ1028,N1028*'Analysis raw'!$B$4+'Analysis raw'!$B$5,0)</f>
        <v>0</v>
      </c>
      <c r="P1028">
        <f>O1028-'Flight Input'!$AE1028</f>
        <v>0</v>
      </c>
      <c r="R1028">
        <f>IF('Flight Input'!$AZ1028,R1027+J1028*'Flight Input'!$AQ1028,0)</f>
        <v>0</v>
      </c>
      <c r="S1028">
        <f>IF('Flight Input'!$AZ1028,S1027+R1028*'Flight Input'!$AQ1028,0)</f>
        <v>0</v>
      </c>
      <c r="T1028">
        <f>IF('Flight Input'!$AZ1028,S1028*'Analysis raw'!$B$13+'Analysis raw'!$B$14,0)</f>
        <v>0</v>
      </c>
      <c r="U1028">
        <f>T1028-'Flight Input'!$AE1028</f>
        <v>0</v>
      </c>
      <c r="W1028">
        <f>IF('Flight Input'!$AZ1028,W1027+K1028*'Flight Input'!$AQ1028,0)</f>
        <v>0</v>
      </c>
      <c r="X1028">
        <f>IF('Flight Input'!$AZ1028,X1027+W1028*'Flight Input'!$AQ1028,0)</f>
        <v>0</v>
      </c>
      <c r="Y1028">
        <f>IF('Flight Input'!$AZ1028,X1028*'Analysis raw'!$B$19+'Analysis raw'!$B$20,0)</f>
        <v>0</v>
      </c>
      <c r="Z1028">
        <f>Y1028-'Flight Input'!$AE1028</f>
        <v>0</v>
      </c>
      <c r="AB1028">
        <f>IF('Flight Input'!$AZ1028,INTEGRAL2(E1028,$B1028,AB1027,'Analysis raw'!$B$24),0)</f>
        <v>0</v>
      </c>
      <c r="AC1028">
        <f>IF('Flight Input'!$AZ1028,INTEGRAL2(AB1028,$B1028,AC1027,'Analysis raw'!$B$25),0)</f>
        <v>0</v>
      </c>
      <c r="AD1028">
        <f>IF('Flight Input'!$AZ1028,AC1028*'Analysis raw'!$B$26+'Analysis raw'!$B$27,0)</f>
        <v>0</v>
      </c>
      <c r="AE1028">
        <f>AD1028-'Flight Input'!$AE1028</f>
        <v>0</v>
      </c>
    </row>
    <row r="1029" spans="1:31" x14ac:dyDescent="0.3">
      <c r="A1029">
        <v>1027</v>
      </c>
      <c r="B1029">
        <f>'Flight Input'!T1029</f>
        <v>24.436786000034772</v>
      </c>
      <c r="C1029">
        <f>'Flight Input'!X1029</f>
        <v>9.8469349548</v>
      </c>
      <c r="E1029">
        <f>C1029-'Analysis raw'!$B$2</f>
        <v>-1.8566641342960821E-3</v>
      </c>
      <c r="F1029">
        <f>IF('Flight Input'!$AS1029,F1028+E1029*'Flight Input'!$AQ1029,0)</f>
        <v>0</v>
      </c>
      <c r="G1029">
        <f>IF('Flight Input'!$AZ1029,G1028+F1029*'Flight Input'!$AQ1029,0)</f>
        <v>0</v>
      </c>
      <c r="I1029">
        <f>C1029-'Analysis raw'!$B$3</f>
        <v>-1.1202125679377062E-2</v>
      </c>
      <c r="J1029">
        <f>MEDIAN2(E1029,'Analysis raw'!$B$12,2)</f>
        <v>-1.8566641342960821E-3</v>
      </c>
      <c r="K1029">
        <f>AVERAGE2(E1029,'Analysis raw'!$B$18,2)</f>
        <v>-1.8566641342960821E-3</v>
      </c>
      <c r="M1029">
        <f>IF('Flight Input'!$AZ1029,M1028+E1029*'Flight Input'!$AQ1029,0)</f>
        <v>0</v>
      </c>
      <c r="N1029">
        <f>IF('Flight Input'!$AZ1029,N1028+M1029*'Flight Input'!$AQ1029,0)</f>
        <v>0</v>
      </c>
      <c r="O1029">
        <f>IF('Flight Input'!$AZ1029,N1029*'Analysis raw'!$B$4+'Analysis raw'!$B$5,0)</f>
        <v>0</v>
      </c>
      <c r="P1029">
        <f>O1029-'Flight Input'!$AE1029</f>
        <v>0</v>
      </c>
      <c r="R1029">
        <f>IF('Flight Input'!$AZ1029,R1028+J1029*'Flight Input'!$AQ1029,0)</f>
        <v>0</v>
      </c>
      <c r="S1029">
        <f>IF('Flight Input'!$AZ1029,S1028+R1029*'Flight Input'!$AQ1029,0)</f>
        <v>0</v>
      </c>
      <c r="T1029">
        <f>IF('Flight Input'!$AZ1029,S1029*'Analysis raw'!$B$13+'Analysis raw'!$B$14,0)</f>
        <v>0</v>
      </c>
      <c r="U1029">
        <f>T1029-'Flight Input'!$AE1029</f>
        <v>0</v>
      </c>
      <c r="W1029">
        <f>IF('Flight Input'!$AZ1029,W1028+K1029*'Flight Input'!$AQ1029,0)</f>
        <v>0</v>
      </c>
      <c r="X1029">
        <f>IF('Flight Input'!$AZ1029,X1028+W1029*'Flight Input'!$AQ1029,0)</f>
        <v>0</v>
      </c>
      <c r="Y1029">
        <f>IF('Flight Input'!$AZ1029,X1029*'Analysis raw'!$B$19+'Analysis raw'!$B$20,0)</f>
        <v>0</v>
      </c>
      <c r="Z1029">
        <f>Y1029-'Flight Input'!$AE1029</f>
        <v>0</v>
      </c>
      <c r="AB1029">
        <f>IF('Flight Input'!$AZ1029,INTEGRAL2(E1029,$B1029,AB1028,'Analysis raw'!$B$24),0)</f>
        <v>0</v>
      </c>
      <c r="AC1029">
        <f>IF('Flight Input'!$AZ1029,INTEGRAL2(AB1029,$B1029,AC1028,'Analysis raw'!$B$25),0)</f>
        <v>0</v>
      </c>
      <c r="AD1029">
        <f>IF('Flight Input'!$AZ1029,AC1029*'Analysis raw'!$B$26+'Analysis raw'!$B$27,0)</f>
        <v>0</v>
      </c>
      <c r="AE1029">
        <f>AD1029-'Flight Input'!$AE1029</f>
        <v>0</v>
      </c>
    </row>
    <row r="1030" spans="1:31" x14ac:dyDescent="0.3">
      <c r="A1030">
        <v>1028</v>
      </c>
      <c r="B1030">
        <f>'Flight Input'!T1030</f>
        <v>24.460349999950267</v>
      </c>
      <c r="C1030">
        <f>'Flight Input'!X1030</f>
        <v>9.8469153423999991</v>
      </c>
      <c r="E1030">
        <f>C1030-'Analysis raw'!$B$2</f>
        <v>-1.8762765342970056E-3</v>
      </c>
      <c r="F1030">
        <f>IF('Flight Input'!$AS1030,F1029+E1030*'Flight Input'!$AQ1030,0)</f>
        <v>0</v>
      </c>
      <c r="G1030">
        <f>IF('Flight Input'!$AZ1030,G1029+F1030*'Flight Input'!$AQ1030,0)</f>
        <v>0</v>
      </c>
      <c r="I1030">
        <f>C1030-'Analysis raw'!$B$3</f>
        <v>-1.1221738079377985E-2</v>
      </c>
      <c r="J1030">
        <f>MEDIAN2(E1030,'Analysis raw'!$B$12,2)</f>
        <v>-1.8762765342970056E-3</v>
      </c>
      <c r="K1030">
        <f>AVERAGE2(E1030,'Analysis raw'!$B$18,2)</f>
        <v>-1.8762765342970056E-3</v>
      </c>
      <c r="M1030">
        <f>IF('Flight Input'!$AZ1030,M1029+E1030*'Flight Input'!$AQ1030,0)</f>
        <v>0</v>
      </c>
      <c r="N1030">
        <f>IF('Flight Input'!$AZ1030,N1029+M1030*'Flight Input'!$AQ1030,0)</f>
        <v>0</v>
      </c>
      <c r="O1030">
        <f>IF('Flight Input'!$AZ1030,N1030*'Analysis raw'!$B$4+'Analysis raw'!$B$5,0)</f>
        <v>0</v>
      </c>
      <c r="P1030">
        <f>O1030-'Flight Input'!$AE1030</f>
        <v>0</v>
      </c>
      <c r="R1030">
        <f>IF('Flight Input'!$AZ1030,R1029+J1030*'Flight Input'!$AQ1030,0)</f>
        <v>0</v>
      </c>
      <c r="S1030">
        <f>IF('Flight Input'!$AZ1030,S1029+R1030*'Flight Input'!$AQ1030,0)</f>
        <v>0</v>
      </c>
      <c r="T1030">
        <f>IF('Flight Input'!$AZ1030,S1030*'Analysis raw'!$B$13+'Analysis raw'!$B$14,0)</f>
        <v>0</v>
      </c>
      <c r="U1030">
        <f>T1030-'Flight Input'!$AE1030</f>
        <v>0</v>
      </c>
      <c r="W1030">
        <f>IF('Flight Input'!$AZ1030,W1029+K1030*'Flight Input'!$AQ1030,0)</f>
        <v>0</v>
      </c>
      <c r="X1030">
        <f>IF('Flight Input'!$AZ1030,X1029+W1030*'Flight Input'!$AQ1030,0)</f>
        <v>0</v>
      </c>
      <c r="Y1030">
        <f>IF('Flight Input'!$AZ1030,X1030*'Analysis raw'!$B$19+'Analysis raw'!$B$20,0)</f>
        <v>0</v>
      </c>
      <c r="Z1030">
        <f>Y1030-'Flight Input'!$AE1030</f>
        <v>0</v>
      </c>
      <c r="AB1030">
        <f>IF('Flight Input'!$AZ1030,INTEGRAL2(E1030,$B1030,AB1029,'Analysis raw'!$B$24),0)</f>
        <v>0</v>
      </c>
      <c r="AC1030">
        <f>IF('Flight Input'!$AZ1030,INTEGRAL2(AB1030,$B1030,AC1029,'Analysis raw'!$B$25),0)</f>
        <v>0</v>
      </c>
      <c r="AD1030">
        <f>IF('Flight Input'!$AZ1030,AC1030*'Analysis raw'!$B$26+'Analysis raw'!$B$27,0)</f>
        <v>0</v>
      </c>
      <c r="AE1030">
        <f>AD1030-'Flight Input'!$AE1030</f>
        <v>0</v>
      </c>
    </row>
    <row r="1031" spans="1:31" x14ac:dyDescent="0.3">
      <c r="A1031">
        <v>1029</v>
      </c>
      <c r="B1031">
        <f>'Flight Input'!T1031</f>
        <v>24.481169000035152</v>
      </c>
      <c r="C1031">
        <f>'Flight Input'!X1031</f>
        <v>9.8470330168000011</v>
      </c>
      <c r="E1031">
        <f>C1031-'Analysis raw'!$B$2</f>
        <v>-1.7586021342950175E-3</v>
      </c>
      <c r="F1031">
        <f>IF('Flight Input'!$AS1031,F1030+E1031*'Flight Input'!$AQ1031,0)</f>
        <v>0</v>
      </c>
      <c r="G1031">
        <f>IF('Flight Input'!$AZ1031,G1030+F1031*'Flight Input'!$AQ1031,0)</f>
        <v>0</v>
      </c>
      <c r="I1031">
        <f>C1031-'Analysis raw'!$B$3</f>
        <v>-1.1104063679375997E-2</v>
      </c>
      <c r="J1031">
        <f>MEDIAN2(E1031,'Analysis raw'!$B$12,2)</f>
        <v>-1.7586021342950175E-3</v>
      </c>
      <c r="K1031">
        <f>AVERAGE2(E1031,'Analysis raw'!$B$18,2)</f>
        <v>-1.7586021342950175E-3</v>
      </c>
      <c r="M1031">
        <f>IF('Flight Input'!$AZ1031,M1030+E1031*'Flight Input'!$AQ1031,0)</f>
        <v>0</v>
      </c>
      <c r="N1031">
        <f>IF('Flight Input'!$AZ1031,N1030+M1031*'Flight Input'!$AQ1031,0)</f>
        <v>0</v>
      </c>
      <c r="O1031">
        <f>IF('Flight Input'!$AZ1031,N1031*'Analysis raw'!$B$4+'Analysis raw'!$B$5,0)</f>
        <v>0</v>
      </c>
      <c r="P1031">
        <f>O1031-'Flight Input'!$AE1031</f>
        <v>0</v>
      </c>
      <c r="R1031">
        <f>IF('Flight Input'!$AZ1031,R1030+J1031*'Flight Input'!$AQ1031,0)</f>
        <v>0</v>
      </c>
      <c r="S1031">
        <f>IF('Flight Input'!$AZ1031,S1030+R1031*'Flight Input'!$AQ1031,0)</f>
        <v>0</v>
      </c>
      <c r="T1031">
        <f>IF('Flight Input'!$AZ1031,S1031*'Analysis raw'!$B$13+'Analysis raw'!$B$14,0)</f>
        <v>0</v>
      </c>
      <c r="U1031">
        <f>T1031-'Flight Input'!$AE1031</f>
        <v>0</v>
      </c>
      <c r="W1031">
        <f>IF('Flight Input'!$AZ1031,W1030+K1031*'Flight Input'!$AQ1031,0)</f>
        <v>0</v>
      </c>
      <c r="X1031">
        <f>IF('Flight Input'!$AZ1031,X1030+W1031*'Flight Input'!$AQ1031,0)</f>
        <v>0</v>
      </c>
      <c r="Y1031">
        <f>IF('Flight Input'!$AZ1031,X1031*'Analysis raw'!$B$19+'Analysis raw'!$B$20,0)</f>
        <v>0</v>
      </c>
      <c r="Z1031">
        <f>Y1031-'Flight Input'!$AE1031</f>
        <v>0</v>
      </c>
      <c r="AB1031">
        <f>IF('Flight Input'!$AZ1031,INTEGRAL2(E1031,$B1031,AB1030,'Analysis raw'!$B$24),0)</f>
        <v>0</v>
      </c>
      <c r="AC1031">
        <f>IF('Flight Input'!$AZ1031,INTEGRAL2(AB1031,$B1031,AC1030,'Analysis raw'!$B$25),0)</f>
        <v>0</v>
      </c>
      <c r="AD1031">
        <f>IF('Flight Input'!$AZ1031,AC1031*'Analysis raw'!$B$26+'Analysis raw'!$B$27,0)</f>
        <v>0</v>
      </c>
      <c r="AE1031">
        <f>AD1031-'Flight Input'!$AE1031</f>
        <v>0</v>
      </c>
    </row>
    <row r="1032" spans="1:31" x14ac:dyDescent="0.3">
      <c r="A1032">
        <v>1030</v>
      </c>
      <c r="B1032">
        <f>'Flight Input'!T1032</f>
        <v>24.498374999966472</v>
      </c>
      <c r="C1032">
        <f>'Flight Input'!X1032</f>
        <v>9.846954567200001</v>
      </c>
      <c r="E1032">
        <f>C1032-'Analysis raw'!$B$2</f>
        <v>-1.8370517342951587E-3</v>
      </c>
      <c r="F1032">
        <f>IF('Flight Input'!$AS1032,F1031+E1032*'Flight Input'!$AQ1032,0)</f>
        <v>0</v>
      </c>
      <c r="G1032">
        <f>IF('Flight Input'!$AZ1032,G1031+F1032*'Flight Input'!$AQ1032,0)</f>
        <v>0</v>
      </c>
      <c r="I1032">
        <f>C1032-'Analysis raw'!$B$3</f>
        <v>-1.1182513279376138E-2</v>
      </c>
      <c r="J1032">
        <f>MEDIAN2(E1032,'Analysis raw'!$B$12,2)</f>
        <v>-1.8370517342951587E-3</v>
      </c>
      <c r="K1032">
        <f>AVERAGE2(E1032,'Analysis raw'!$B$18,2)</f>
        <v>-1.8370517342951587E-3</v>
      </c>
      <c r="M1032">
        <f>IF('Flight Input'!$AZ1032,M1031+E1032*'Flight Input'!$AQ1032,0)</f>
        <v>0</v>
      </c>
      <c r="N1032">
        <f>IF('Flight Input'!$AZ1032,N1031+M1032*'Flight Input'!$AQ1032,0)</f>
        <v>0</v>
      </c>
      <c r="O1032">
        <f>IF('Flight Input'!$AZ1032,N1032*'Analysis raw'!$B$4+'Analysis raw'!$B$5,0)</f>
        <v>0</v>
      </c>
      <c r="P1032">
        <f>O1032-'Flight Input'!$AE1032</f>
        <v>0</v>
      </c>
      <c r="R1032">
        <f>IF('Flight Input'!$AZ1032,R1031+J1032*'Flight Input'!$AQ1032,0)</f>
        <v>0</v>
      </c>
      <c r="S1032">
        <f>IF('Flight Input'!$AZ1032,S1031+R1032*'Flight Input'!$AQ1032,0)</f>
        <v>0</v>
      </c>
      <c r="T1032">
        <f>IF('Flight Input'!$AZ1032,S1032*'Analysis raw'!$B$13+'Analysis raw'!$B$14,0)</f>
        <v>0</v>
      </c>
      <c r="U1032">
        <f>T1032-'Flight Input'!$AE1032</f>
        <v>0</v>
      </c>
      <c r="W1032">
        <f>IF('Flight Input'!$AZ1032,W1031+K1032*'Flight Input'!$AQ1032,0)</f>
        <v>0</v>
      </c>
      <c r="X1032">
        <f>IF('Flight Input'!$AZ1032,X1031+W1032*'Flight Input'!$AQ1032,0)</f>
        <v>0</v>
      </c>
      <c r="Y1032">
        <f>IF('Flight Input'!$AZ1032,X1032*'Analysis raw'!$B$19+'Analysis raw'!$B$20,0)</f>
        <v>0</v>
      </c>
      <c r="Z1032">
        <f>Y1032-'Flight Input'!$AE1032</f>
        <v>0</v>
      </c>
      <c r="AB1032">
        <f>IF('Flight Input'!$AZ1032,INTEGRAL2(E1032,$B1032,AB1031,'Analysis raw'!$B$24),0)</f>
        <v>0</v>
      </c>
      <c r="AC1032">
        <f>IF('Flight Input'!$AZ1032,INTEGRAL2(AB1032,$B1032,AC1031,'Analysis raw'!$B$25),0)</f>
        <v>0</v>
      </c>
      <c r="AD1032">
        <f>IF('Flight Input'!$AZ1032,AC1032*'Analysis raw'!$B$26+'Analysis raw'!$B$27,0)</f>
        <v>0</v>
      </c>
      <c r="AE1032">
        <f>AD1032-'Flight Input'!$AE1032</f>
        <v>0</v>
      </c>
    </row>
    <row r="1033" spans="1:31" x14ac:dyDescent="0.3">
      <c r="A1033">
        <v>1031</v>
      </c>
      <c r="B1033">
        <f>'Flight Input'!T1033</f>
        <v>24.515399000025354</v>
      </c>
      <c r="C1033">
        <f>'Flight Input'!X1033</f>
        <v>9.8468859238000004</v>
      </c>
      <c r="E1033">
        <f>C1033-'Analysis raw'!$B$2</f>
        <v>-1.9056951342957262E-3</v>
      </c>
      <c r="F1033">
        <f>IF('Flight Input'!$AS1033,F1032+E1033*'Flight Input'!$AQ1033,0)</f>
        <v>0</v>
      </c>
      <c r="G1033">
        <f>IF('Flight Input'!$AZ1033,G1032+F1033*'Flight Input'!$AQ1033,0)</f>
        <v>0</v>
      </c>
      <c r="I1033">
        <f>C1033-'Analysis raw'!$B$3</f>
        <v>-1.1251156679376706E-2</v>
      </c>
      <c r="J1033">
        <f>MEDIAN2(E1033,'Analysis raw'!$B$12,2)</f>
        <v>-1.9056951342957262E-3</v>
      </c>
      <c r="K1033">
        <f>AVERAGE2(E1033,'Analysis raw'!$B$18,2)</f>
        <v>-1.9056951342957262E-3</v>
      </c>
      <c r="M1033">
        <f>IF('Flight Input'!$AZ1033,M1032+E1033*'Flight Input'!$AQ1033,0)</f>
        <v>0</v>
      </c>
      <c r="N1033">
        <f>IF('Flight Input'!$AZ1033,N1032+M1033*'Flight Input'!$AQ1033,0)</f>
        <v>0</v>
      </c>
      <c r="O1033">
        <f>IF('Flight Input'!$AZ1033,N1033*'Analysis raw'!$B$4+'Analysis raw'!$B$5,0)</f>
        <v>0</v>
      </c>
      <c r="P1033">
        <f>O1033-'Flight Input'!$AE1033</f>
        <v>0</v>
      </c>
      <c r="R1033">
        <f>IF('Flight Input'!$AZ1033,R1032+J1033*'Flight Input'!$AQ1033,0)</f>
        <v>0</v>
      </c>
      <c r="S1033">
        <f>IF('Flight Input'!$AZ1033,S1032+R1033*'Flight Input'!$AQ1033,0)</f>
        <v>0</v>
      </c>
      <c r="T1033">
        <f>IF('Flight Input'!$AZ1033,S1033*'Analysis raw'!$B$13+'Analysis raw'!$B$14,0)</f>
        <v>0</v>
      </c>
      <c r="U1033">
        <f>T1033-'Flight Input'!$AE1033</f>
        <v>0</v>
      </c>
      <c r="W1033">
        <f>IF('Flight Input'!$AZ1033,W1032+K1033*'Flight Input'!$AQ1033,0)</f>
        <v>0</v>
      </c>
      <c r="X1033">
        <f>IF('Flight Input'!$AZ1033,X1032+W1033*'Flight Input'!$AQ1033,0)</f>
        <v>0</v>
      </c>
      <c r="Y1033">
        <f>IF('Flight Input'!$AZ1033,X1033*'Analysis raw'!$B$19+'Analysis raw'!$B$20,0)</f>
        <v>0</v>
      </c>
      <c r="Z1033">
        <f>Y1033-'Flight Input'!$AE1033</f>
        <v>0</v>
      </c>
      <c r="AB1033">
        <f>IF('Flight Input'!$AZ1033,INTEGRAL2(E1033,$B1033,AB1032,'Analysis raw'!$B$24),0)</f>
        <v>0</v>
      </c>
      <c r="AC1033">
        <f>IF('Flight Input'!$AZ1033,INTEGRAL2(AB1033,$B1033,AC1032,'Analysis raw'!$B$25),0)</f>
        <v>0</v>
      </c>
      <c r="AD1033">
        <f>IF('Flight Input'!$AZ1033,AC1033*'Analysis raw'!$B$26+'Analysis raw'!$B$27,0)</f>
        <v>0</v>
      </c>
      <c r="AE1033">
        <f>AD1033-'Flight Input'!$AE1033</f>
        <v>0</v>
      </c>
    </row>
    <row r="1034" spans="1:31" x14ac:dyDescent="0.3">
      <c r="A1034">
        <v>1032</v>
      </c>
      <c r="B1034">
        <f>'Flight Input'!T1034</f>
        <v>24.536852000048384</v>
      </c>
      <c r="C1034">
        <f>'Flight Input'!X1034</f>
        <v>9.8468957300000017</v>
      </c>
      <c r="E1034">
        <f>C1034-'Analysis raw'!$B$2</f>
        <v>-1.8958889342943763E-3</v>
      </c>
      <c r="F1034">
        <f>IF('Flight Input'!$AS1034,F1033+E1034*'Flight Input'!$AQ1034,0)</f>
        <v>0</v>
      </c>
      <c r="G1034">
        <f>IF('Flight Input'!$AZ1034,G1033+F1034*'Flight Input'!$AQ1034,0)</f>
        <v>0</v>
      </c>
      <c r="I1034">
        <f>C1034-'Analysis raw'!$B$3</f>
        <v>-1.1241350479375356E-2</v>
      </c>
      <c r="J1034">
        <f>MEDIAN2(E1034,'Analysis raw'!$B$12,2)</f>
        <v>-1.8958889342943763E-3</v>
      </c>
      <c r="K1034">
        <f>AVERAGE2(E1034,'Analysis raw'!$B$18,2)</f>
        <v>-1.8958889342943763E-3</v>
      </c>
      <c r="M1034">
        <f>IF('Flight Input'!$AZ1034,M1033+E1034*'Flight Input'!$AQ1034,0)</f>
        <v>0</v>
      </c>
      <c r="N1034">
        <f>IF('Flight Input'!$AZ1034,N1033+M1034*'Flight Input'!$AQ1034,0)</f>
        <v>0</v>
      </c>
      <c r="O1034">
        <f>IF('Flight Input'!$AZ1034,N1034*'Analysis raw'!$B$4+'Analysis raw'!$B$5,0)</f>
        <v>0</v>
      </c>
      <c r="P1034">
        <f>O1034-'Flight Input'!$AE1034</f>
        <v>0</v>
      </c>
      <c r="R1034">
        <f>IF('Flight Input'!$AZ1034,R1033+J1034*'Flight Input'!$AQ1034,0)</f>
        <v>0</v>
      </c>
      <c r="S1034">
        <f>IF('Flight Input'!$AZ1034,S1033+R1034*'Flight Input'!$AQ1034,0)</f>
        <v>0</v>
      </c>
      <c r="T1034">
        <f>IF('Flight Input'!$AZ1034,S1034*'Analysis raw'!$B$13+'Analysis raw'!$B$14,0)</f>
        <v>0</v>
      </c>
      <c r="U1034">
        <f>T1034-'Flight Input'!$AE1034</f>
        <v>0</v>
      </c>
      <c r="W1034">
        <f>IF('Flight Input'!$AZ1034,W1033+K1034*'Flight Input'!$AQ1034,0)</f>
        <v>0</v>
      </c>
      <c r="X1034">
        <f>IF('Flight Input'!$AZ1034,X1033+W1034*'Flight Input'!$AQ1034,0)</f>
        <v>0</v>
      </c>
      <c r="Y1034">
        <f>IF('Flight Input'!$AZ1034,X1034*'Analysis raw'!$B$19+'Analysis raw'!$B$20,0)</f>
        <v>0</v>
      </c>
      <c r="Z1034">
        <f>Y1034-'Flight Input'!$AE1034</f>
        <v>0</v>
      </c>
      <c r="AB1034">
        <f>IF('Flight Input'!$AZ1034,INTEGRAL2(E1034,$B1034,AB1033,'Analysis raw'!$B$24),0)</f>
        <v>0</v>
      </c>
      <c r="AC1034">
        <f>IF('Flight Input'!$AZ1034,INTEGRAL2(AB1034,$B1034,AC1033,'Analysis raw'!$B$25),0)</f>
        <v>0</v>
      </c>
      <c r="AD1034">
        <f>IF('Flight Input'!$AZ1034,AC1034*'Analysis raw'!$B$26+'Analysis raw'!$B$27,0)</f>
        <v>0</v>
      </c>
      <c r="AE1034">
        <f>AD1034-'Flight Input'!$AE1034</f>
        <v>0</v>
      </c>
    </row>
    <row r="1035" spans="1:31" x14ac:dyDescent="0.3">
      <c r="A1035">
        <v>1033</v>
      </c>
      <c r="B1035">
        <f>'Flight Input'!T1035</f>
        <v>24.559096000040881</v>
      </c>
      <c r="C1035">
        <f>'Flight Input'!X1035</f>
        <v>9.8468957300000017</v>
      </c>
      <c r="E1035">
        <f>C1035-'Analysis raw'!$B$2</f>
        <v>-1.8958889342943763E-3</v>
      </c>
      <c r="F1035">
        <f>IF('Flight Input'!$AS1035,F1034+E1035*'Flight Input'!$AQ1035,0)</f>
        <v>0</v>
      </c>
      <c r="G1035">
        <f>IF('Flight Input'!$AZ1035,G1034+F1035*'Flight Input'!$AQ1035,0)</f>
        <v>0</v>
      </c>
      <c r="I1035">
        <f>C1035-'Analysis raw'!$B$3</f>
        <v>-1.1241350479375356E-2</v>
      </c>
      <c r="J1035">
        <f>MEDIAN2(E1035,'Analysis raw'!$B$12,2)</f>
        <v>-1.8958889342943763E-3</v>
      </c>
      <c r="K1035">
        <f>AVERAGE2(E1035,'Analysis raw'!$B$18,2)</f>
        <v>-1.8958889342943763E-3</v>
      </c>
      <c r="M1035">
        <f>IF('Flight Input'!$AZ1035,M1034+E1035*'Flight Input'!$AQ1035,0)</f>
        <v>0</v>
      </c>
      <c r="N1035">
        <f>IF('Flight Input'!$AZ1035,N1034+M1035*'Flight Input'!$AQ1035,0)</f>
        <v>0</v>
      </c>
      <c r="O1035">
        <f>IF('Flight Input'!$AZ1035,N1035*'Analysis raw'!$B$4+'Analysis raw'!$B$5,0)</f>
        <v>0</v>
      </c>
      <c r="P1035">
        <f>O1035-'Flight Input'!$AE1035</f>
        <v>0</v>
      </c>
      <c r="R1035">
        <f>IF('Flight Input'!$AZ1035,R1034+J1035*'Flight Input'!$AQ1035,0)</f>
        <v>0</v>
      </c>
      <c r="S1035">
        <f>IF('Flight Input'!$AZ1035,S1034+R1035*'Flight Input'!$AQ1035,0)</f>
        <v>0</v>
      </c>
      <c r="T1035">
        <f>IF('Flight Input'!$AZ1035,S1035*'Analysis raw'!$B$13+'Analysis raw'!$B$14,0)</f>
        <v>0</v>
      </c>
      <c r="U1035">
        <f>T1035-'Flight Input'!$AE1035</f>
        <v>0</v>
      </c>
      <c r="W1035">
        <f>IF('Flight Input'!$AZ1035,W1034+K1035*'Flight Input'!$AQ1035,0)</f>
        <v>0</v>
      </c>
      <c r="X1035">
        <f>IF('Flight Input'!$AZ1035,X1034+W1035*'Flight Input'!$AQ1035,0)</f>
        <v>0</v>
      </c>
      <c r="Y1035">
        <f>IF('Flight Input'!$AZ1035,X1035*'Analysis raw'!$B$19+'Analysis raw'!$B$20,0)</f>
        <v>0</v>
      </c>
      <c r="Z1035">
        <f>Y1035-'Flight Input'!$AE1035</f>
        <v>0</v>
      </c>
      <c r="AB1035">
        <f>IF('Flight Input'!$AZ1035,INTEGRAL2(E1035,$B1035,AB1034,'Analysis raw'!$B$24),0)</f>
        <v>0</v>
      </c>
      <c r="AC1035">
        <f>IF('Flight Input'!$AZ1035,INTEGRAL2(AB1035,$B1035,AC1034,'Analysis raw'!$B$25),0)</f>
        <v>0</v>
      </c>
      <c r="AD1035">
        <f>IF('Flight Input'!$AZ1035,AC1035*'Analysis raw'!$B$26+'Analysis raw'!$B$27,0)</f>
        <v>0</v>
      </c>
      <c r="AE1035">
        <f>AD1035-'Flight Input'!$AE1035</f>
        <v>0</v>
      </c>
    </row>
    <row r="1036" spans="1:31" x14ac:dyDescent="0.3">
      <c r="A1036">
        <v>1034</v>
      </c>
      <c r="B1036">
        <f>'Flight Input'!T1036</f>
        <v>24.580848000012338</v>
      </c>
      <c r="C1036">
        <f>'Flight Input'!X1036</f>
        <v>9.8463367765999994</v>
      </c>
      <c r="E1036">
        <f>C1036-'Analysis raw'!$B$2</f>
        <v>-2.4548423342967141E-3</v>
      </c>
      <c r="F1036">
        <f>IF('Flight Input'!$AS1036,F1035+E1036*'Flight Input'!$AQ1036,0)</f>
        <v>0</v>
      </c>
      <c r="G1036">
        <f>IF('Flight Input'!$AZ1036,G1035+F1036*'Flight Input'!$AQ1036,0)</f>
        <v>0</v>
      </c>
      <c r="I1036">
        <f>C1036-'Analysis raw'!$B$3</f>
        <v>-1.1800303879377694E-2</v>
      </c>
      <c r="J1036">
        <f>MEDIAN2(E1036,'Analysis raw'!$B$12,2)</f>
        <v>-2.4548423342967141E-3</v>
      </c>
      <c r="K1036">
        <f>AVERAGE2(E1036,'Analysis raw'!$B$18,2)</f>
        <v>-2.4548423342967141E-3</v>
      </c>
      <c r="M1036">
        <f>IF('Flight Input'!$AZ1036,M1035+E1036*'Flight Input'!$AQ1036,0)</f>
        <v>0</v>
      </c>
      <c r="N1036">
        <f>IF('Flight Input'!$AZ1036,N1035+M1036*'Flight Input'!$AQ1036,0)</f>
        <v>0</v>
      </c>
      <c r="O1036">
        <f>IF('Flight Input'!$AZ1036,N1036*'Analysis raw'!$B$4+'Analysis raw'!$B$5,0)</f>
        <v>0</v>
      </c>
      <c r="P1036">
        <f>O1036-'Flight Input'!$AE1036</f>
        <v>0</v>
      </c>
      <c r="R1036">
        <f>IF('Flight Input'!$AZ1036,R1035+J1036*'Flight Input'!$AQ1036,0)</f>
        <v>0</v>
      </c>
      <c r="S1036">
        <f>IF('Flight Input'!$AZ1036,S1035+R1036*'Flight Input'!$AQ1036,0)</f>
        <v>0</v>
      </c>
      <c r="T1036">
        <f>IF('Flight Input'!$AZ1036,S1036*'Analysis raw'!$B$13+'Analysis raw'!$B$14,0)</f>
        <v>0</v>
      </c>
      <c r="U1036">
        <f>T1036-'Flight Input'!$AE1036</f>
        <v>0</v>
      </c>
      <c r="W1036">
        <f>IF('Flight Input'!$AZ1036,W1035+K1036*'Flight Input'!$AQ1036,0)</f>
        <v>0</v>
      </c>
      <c r="X1036">
        <f>IF('Flight Input'!$AZ1036,X1035+W1036*'Flight Input'!$AQ1036,0)</f>
        <v>0</v>
      </c>
      <c r="Y1036">
        <f>IF('Flight Input'!$AZ1036,X1036*'Analysis raw'!$B$19+'Analysis raw'!$B$20,0)</f>
        <v>0</v>
      </c>
      <c r="Z1036">
        <f>Y1036-'Flight Input'!$AE1036</f>
        <v>0</v>
      </c>
      <c r="AB1036">
        <f>IF('Flight Input'!$AZ1036,INTEGRAL2(E1036,$B1036,AB1035,'Analysis raw'!$B$24),0)</f>
        <v>0</v>
      </c>
      <c r="AC1036">
        <f>IF('Flight Input'!$AZ1036,INTEGRAL2(AB1036,$B1036,AC1035,'Analysis raw'!$B$25),0)</f>
        <v>0</v>
      </c>
      <c r="AD1036">
        <f>IF('Flight Input'!$AZ1036,AC1036*'Analysis raw'!$B$26+'Analysis raw'!$B$27,0)</f>
        <v>0</v>
      </c>
      <c r="AE1036">
        <f>AD1036-'Flight Input'!$AE1036</f>
        <v>0</v>
      </c>
    </row>
    <row r="1037" spans="1:31" x14ac:dyDescent="0.3">
      <c r="A1037">
        <v>1035</v>
      </c>
      <c r="B1037">
        <f>'Flight Input'!T1037</f>
        <v>24.59741699998267</v>
      </c>
      <c r="C1037">
        <f>'Flight Input'!X1037</f>
        <v>9.846836892799999</v>
      </c>
      <c r="E1037">
        <f>C1037-'Analysis raw'!$B$2</f>
        <v>-1.9547261342971467E-3</v>
      </c>
      <c r="F1037">
        <f>IF('Flight Input'!$AS1037,F1036+E1037*'Flight Input'!$AQ1037,0)</f>
        <v>0</v>
      </c>
      <c r="G1037">
        <f>IF('Flight Input'!$AZ1037,G1036+F1037*'Flight Input'!$AQ1037,0)</f>
        <v>0</v>
      </c>
      <c r="I1037">
        <f>C1037-'Analysis raw'!$B$3</f>
        <v>-1.1300187679378126E-2</v>
      </c>
      <c r="J1037">
        <f>MEDIAN2(E1037,'Analysis raw'!$B$12,2)</f>
        <v>-1.9547261342971467E-3</v>
      </c>
      <c r="K1037">
        <f>AVERAGE2(E1037,'Analysis raw'!$B$18,2)</f>
        <v>-1.9547261342971467E-3</v>
      </c>
      <c r="M1037">
        <f>IF('Flight Input'!$AZ1037,M1036+E1037*'Flight Input'!$AQ1037,0)</f>
        <v>0</v>
      </c>
      <c r="N1037">
        <f>IF('Flight Input'!$AZ1037,N1036+M1037*'Flight Input'!$AQ1037,0)</f>
        <v>0</v>
      </c>
      <c r="O1037">
        <f>IF('Flight Input'!$AZ1037,N1037*'Analysis raw'!$B$4+'Analysis raw'!$B$5,0)</f>
        <v>0</v>
      </c>
      <c r="P1037">
        <f>O1037-'Flight Input'!$AE1037</f>
        <v>0</v>
      </c>
      <c r="R1037">
        <f>IF('Flight Input'!$AZ1037,R1036+J1037*'Flight Input'!$AQ1037,0)</f>
        <v>0</v>
      </c>
      <c r="S1037">
        <f>IF('Flight Input'!$AZ1037,S1036+R1037*'Flight Input'!$AQ1037,0)</f>
        <v>0</v>
      </c>
      <c r="T1037">
        <f>IF('Flight Input'!$AZ1037,S1037*'Analysis raw'!$B$13+'Analysis raw'!$B$14,0)</f>
        <v>0</v>
      </c>
      <c r="U1037">
        <f>T1037-'Flight Input'!$AE1037</f>
        <v>0</v>
      </c>
      <c r="W1037">
        <f>IF('Flight Input'!$AZ1037,W1036+K1037*'Flight Input'!$AQ1037,0)</f>
        <v>0</v>
      </c>
      <c r="X1037">
        <f>IF('Flight Input'!$AZ1037,X1036+W1037*'Flight Input'!$AQ1037,0)</f>
        <v>0</v>
      </c>
      <c r="Y1037">
        <f>IF('Flight Input'!$AZ1037,X1037*'Analysis raw'!$B$19+'Analysis raw'!$B$20,0)</f>
        <v>0</v>
      </c>
      <c r="Z1037">
        <f>Y1037-'Flight Input'!$AE1037</f>
        <v>0</v>
      </c>
      <c r="AB1037">
        <f>IF('Flight Input'!$AZ1037,INTEGRAL2(E1037,$B1037,AB1036,'Analysis raw'!$B$24),0)</f>
        <v>0</v>
      </c>
      <c r="AC1037">
        <f>IF('Flight Input'!$AZ1037,INTEGRAL2(AB1037,$B1037,AC1036,'Analysis raw'!$B$25),0)</f>
        <v>0</v>
      </c>
      <c r="AD1037">
        <f>IF('Flight Input'!$AZ1037,AC1037*'Analysis raw'!$B$26+'Analysis raw'!$B$27,0)</f>
        <v>0</v>
      </c>
      <c r="AE1037">
        <f>AD1037-'Flight Input'!$AE1037</f>
        <v>0</v>
      </c>
    </row>
    <row r="1038" spans="1:31" x14ac:dyDescent="0.3">
      <c r="A1038">
        <v>1036</v>
      </c>
      <c r="B1038">
        <f>'Flight Input'!T1038</f>
        <v>24.61650899995584</v>
      </c>
      <c r="C1038">
        <f>'Flight Input'!X1038</f>
        <v>9.8471016601999999</v>
      </c>
      <c r="E1038">
        <f>C1038-'Analysis raw'!$B$2</f>
        <v>-1.6899587342962263E-3</v>
      </c>
      <c r="F1038">
        <f>IF('Flight Input'!$AS1038,F1037+E1038*'Flight Input'!$AQ1038,0)</f>
        <v>0</v>
      </c>
      <c r="G1038">
        <f>IF('Flight Input'!$AZ1038,G1037+F1038*'Flight Input'!$AQ1038,0)</f>
        <v>0</v>
      </c>
      <c r="I1038">
        <f>C1038-'Analysis raw'!$B$3</f>
        <v>-1.1035420279377206E-2</v>
      </c>
      <c r="J1038">
        <f>MEDIAN2(E1038,'Analysis raw'!$B$12,2)</f>
        <v>-1.6899587342962263E-3</v>
      </c>
      <c r="K1038">
        <f>AVERAGE2(E1038,'Analysis raw'!$B$18,2)</f>
        <v>-1.6899587342962263E-3</v>
      </c>
      <c r="M1038">
        <f>IF('Flight Input'!$AZ1038,M1037+E1038*'Flight Input'!$AQ1038,0)</f>
        <v>0</v>
      </c>
      <c r="N1038">
        <f>IF('Flight Input'!$AZ1038,N1037+M1038*'Flight Input'!$AQ1038,0)</f>
        <v>0</v>
      </c>
      <c r="O1038">
        <f>IF('Flight Input'!$AZ1038,N1038*'Analysis raw'!$B$4+'Analysis raw'!$B$5,0)</f>
        <v>0</v>
      </c>
      <c r="P1038">
        <f>O1038-'Flight Input'!$AE1038</f>
        <v>0</v>
      </c>
      <c r="R1038">
        <f>IF('Flight Input'!$AZ1038,R1037+J1038*'Flight Input'!$AQ1038,0)</f>
        <v>0</v>
      </c>
      <c r="S1038">
        <f>IF('Flight Input'!$AZ1038,S1037+R1038*'Flight Input'!$AQ1038,0)</f>
        <v>0</v>
      </c>
      <c r="T1038">
        <f>IF('Flight Input'!$AZ1038,S1038*'Analysis raw'!$B$13+'Analysis raw'!$B$14,0)</f>
        <v>0</v>
      </c>
      <c r="U1038">
        <f>T1038-'Flight Input'!$AE1038</f>
        <v>0</v>
      </c>
      <c r="W1038">
        <f>IF('Flight Input'!$AZ1038,W1037+K1038*'Flight Input'!$AQ1038,0)</f>
        <v>0</v>
      </c>
      <c r="X1038">
        <f>IF('Flight Input'!$AZ1038,X1037+W1038*'Flight Input'!$AQ1038,0)</f>
        <v>0</v>
      </c>
      <c r="Y1038">
        <f>IF('Flight Input'!$AZ1038,X1038*'Analysis raw'!$B$19+'Analysis raw'!$B$20,0)</f>
        <v>0</v>
      </c>
      <c r="Z1038">
        <f>Y1038-'Flight Input'!$AE1038</f>
        <v>0</v>
      </c>
      <c r="AB1038">
        <f>IF('Flight Input'!$AZ1038,INTEGRAL2(E1038,$B1038,AB1037,'Analysis raw'!$B$24),0)</f>
        <v>0</v>
      </c>
      <c r="AC1038">
        <f>IF('Flight Input'!$AZ1038,INTEGRAL2(AB1038,$B1038,AC1037,'Analysis raw'!$B$25),0)</f>
        <v>0</v>
      </c>
      <c r="AD1038">
        <f>IF('Flight Input'!$AZ1038,AC1038*'Analysis raw'!$B$26+'Analysis raw'!$B$27,0)</f>
        <v>0</v>
      </c>
      <c r="AE1038">
        <f>AD1038-'Flight Input'!$AE1038</f>
        <v>0</v>
      </c>
    </row>
    <row r="1039" spans="1:31" x14ac:dyDescent="0.3">
      <c r="A1039">
        <v>1037</v>
      </c>
      <c r="B1039">
        <f>'Flight Input'!T1039</f>
        <v>24.640440999995917</v>
      </c>
      <c r="C1039">
        <f>'Flight Input'!X1039</f>
        <v>9.846836892799999</v>
      </c>
      <c r="E1039">
        <f>C1039-'Analysis raw'!$B$2</f>
        <v>-1.9547261342971467E-3</v>
      </c>
      <c r="F1039">
        <f>IF('Flight Input'!$AS1039,F1038+E1039*'Flight Input'!$AQ1039,0)</f>
        <v>0</v>
      </c>
      <c r="G1039">
        <f>IF('Flight Input'!$AZ1039,G1038+F1039*'Flight Input'!$AQ1039,0)</f>
        <v>0</v>
      </c>
      <c r="I1039">
        <f>C1039-'Analysis raw'!$B$3</f>
        <v>-1.1300187679378126E-2</v>
      </c>
      <c r="J1039">
        <f>MEDIAN2(E1039,'Analysis raw'!$B$12,2)</f>
        <v>-1.9547261342971467E-3</v>
      </c>
      <c r="K1039">
        <f>AVERAGE2(E1039,'Analysis raw'!$B$18,2)</f>
        <v>-1.9547261342971467E-3</v>
      </c>
      <c r="M1039">
        <f>IF('Flight Input'!$AZ1039,M1038+E1039*'Flight Input'!$AQ1039,0)</f>
        <v>0</v>
      </c>
      <c r="N1039">
        <f>IF('Flight Input'!$AZ1039,N1038+M1039*'Flight Input'!$AQ1039,0)</f>
        <v>0</v>
      </c>
      <c r="O1039">
        <f>IF('Flight Input'!$AZ1039,N1039*'Analysis raw'!$B$4+'Analysis raw'!$B$5,0)</f>
        <v>0</v>
      </c>
      <c r="P1039">
        <f>O1039-'Flight Input'!$AE1039</f>
        <v>0</v>
      </c>
      <c r="R1039">
        <f>IF('Flight Input'!$AZ1039,R1038+J1039*'Flight Input'!$AQ1039,0)</f>
        <v>0</v>
      </c>
      <c r="S1039">
        <f>IF('Flight Input'!$AZ1039,S1038+R1039*'Flight Input'!$AQ1039,0)</f>
        <v>0</v>
      </c>
      <c r="T1039">
        <f>IF('Flight Input'!$AZ1039,S1039*'Analysis raw'!$B$13+'Analysis raw'!$B$14,0)</f>
        <v>0</v>
      </c>
      <c r="U1039">
        <f>T1039-'Flight Input'!$AE1039</f>
        <v>0</v>
      </c>
      <c r="W1039">
        <f>IF('Flight Input'!$AZ1039,W1038+K1039*'Flight Input'!$AQ1039,0)</f>
        <v>0</v>
      </c>
      <c r="X1039">
        <f>IF('Flight Input'!$AZ1039,X1038+W1039*'Flight Input'!$AQ1039,0)</f>
        <v>0</v>
      </c>
      <c r="Y1039">
        <f>IF('Flight Input'!$AZ1039,X1039*'Analysis raw'!$B$19+'Analysis raw'!$B$20,0)</f>
        <v>0</v>
      </c>
      <c r="Z1039">
        <f>Y1039-'Flight Input'!$AE1039</f>
        <v>0</v>
      </c>
      <c r="AB1039">
        <f>IF('Flight Input'!$AZ1039,INTEGRAL2(E1039,$B1039,AB1038,'Analysis raw'!$B$24),0)</f>
        <v>0</v>
      </c>
      <c r="AC1039">
        <f>IF('Flight Input'!$AZ1039,INTEGRAL2(AB1039,$B1039,AC1038,'Analysis raw'!$B$25),0)</f>
        <v>0</v>
      </c>
      <c r="AD1039">
        <f>IF('Flight Input'!$AZ1039,AC1039*'Analysis raw'!$B$26+'Analysis raw'!$B$27,0)</f>
        <v>0</v>
      </c>
      <c r="AE1039">
        <f>AD1039-'Flight Input'!$AE1039</f>
        <v>0</v>
      </c>
    </row>
    <row r="1040" spans="1:31" x14ac:dyDescent="0.3">
      <c r="A1040">
        <v>1038</v>
      </c>
      <c r="B1040">
        <f>'Flight Input'!T1040</f>
        <v>24.657232000026852</v>
      </c>
      <c r="C1040">
        <f>'Flight Input'!X1040</f>
        <v>9.8469251486000005</v>
      </c>
      <c r="E1040">
        <f>C1040-'Analysis raw'!$B$2</f>
        <v>-1.8664703342956557E-3</v>
      </c>
      <c r="F1040">
        <f>IF('Flight Input'!$AS1040,F1039+E1040*'Flight Input'!$AQ1040,0)</f>
        <v>0</v>
      </c>
      <c r="G1040">
        <f>IF('Flight Input'!$AZ1040,G1039+F1040*'Flight Input'!$AQ1040,0)</f>
        <v>0</v>
      </c>
      <c r="I1040">
        <f>C1040-'Analysis raw'!$B$3</f>
        <v>-1.1211931879376635E-2</v>
      </c>
      <c r="J1040">
        <f>MEDIAN2(E1040,'Analysis raw'!$B$12,2)</f>
        <v>-1.8664703342956557E-3</v>
      </c>
      <c r="K1040">
        <f>AVERAGE2(E1040,'Analysis raw'!$B$18,2)</f>
        <v>-1.8664703342956557E-3</v>
      </c>
      <c r="M1040">
        <f>IF('Flight Input'!$AZ1040,M1039+E1040*'Flight Input'!$AQ1040,0)</f>
        <v>0</v>
      </c>
      <c r="N1040">
        <f>IF('Flight Input'!$AZ1040,N1039+M1040*'Flight Input'!$AQ1040,0)</f>
        <v>0</v>
      </c>
      <c r="O1040">
        <f>IF('Flight Input'!$AZ1040,N1040*'Analysis raw'!$B$4+'Analysis raw'!$B$5,0)</f>
        <v>0</v>
      </c>
      <c r="P1040">
        <f>O1040-'Flight Input'!$AE1040</f>
        <v>0</v>
      </c>
      <c r="R1040">
        <f>IF('Flight Input'!$AZ1040,R1039+J1040*'Flight Input'!$AQ1040,0)</f>
        <v>0</v>
      </c>
      <c r="S1040">
        <f>IF('Flight Input'!$AZ1040,S1039+R1040*'Flight Input'!$AQ1040,0)</f>
        <v>0</v>
      </c>
      <c r="T1040">
        <f>IF('Flight Input'!$AZ1040,S1040*'Analysis raw'!$B$13+'Analysis raw'!$B$14,0)</f>
        <v>0</v>
      </c>
      <c r="U1040">
        <f>T1040-'Flight Input'!$AE1040</f>
        <v>0</v>
      </c>
      <c r="W1040">
        <f>IF('Flight Input'!$AZ1040,W1039+K1040*'Flight Input'!$AQ1040,0)</f>
        <v>0</v>
      </c>
      <c r="X1040">
        <f>IF('Flight Input'!$AZ1040,X1039+W1040*'Flight Input'!$AQ1040,0)</f>
        <v>0</v>
      </c>
      <c r="Y1040">
        <f>IF('Flight Input'!$AZ1040,X1040*'Analysis raw'!$B$19+'Analysis raw'!$B$20,0)</f>
        <v>0</v>
      </c>
      <c r="Z1040">
        <f>Y1040-'Flight Input'!$AE1040</f>
        <v>0</v>
      </c>
      <c r="AB1040">
        <f>IF('Flight Input'!$AZ1040,INTEGRAL2(E1040,$B1040,AB1039,'Analysis raw'!$B$24),0)</f>
        <v>0</v>
      </c>
      <c r="AC1040">
        <f>IF('Flight Input'!$AZ1040,INTEGRAL2(AB1040,$B1040,AC1039,'Analysis raw'!$B$25),0)</f>
        <v>0</v>
      </c>
      <c r="AD1040">
        <f>IF('Flight Input'!$AZ1040,AC1040*'Analysis raw'!$B$26+'Analysis raw'!$B$27,0)</f>
        <v>0</v>
      </c>
      <c r="AE1040">
        <f>AD1040-'Flight Input'!$AE1040</f>
        <v>0</v>
      </c>
    </row>
    <row r="1041" spans="1:31" x14ac:dyDescent="0.3">
      <c r="A1041">
        <v>1039</v>
      </c>
      <c r="B1041">
        <f>'Flight Input'!T1041</f>
        <v>24.678910000016913</v>
      </c>
      <c r="C1041">
        <f>'Flight Input'!X1041</f>
        <v>9.8462877456000015</v>
      </c>
      <c r="E1041">
        <f>C1041-'Analysis raw'!$B$2</f>
        <v>-2.5038733342945818E-3</v>
      </c>
      <c r="F1041">
        <f>IF('Flight Input'!$AS1041,F1040+E1041*'Flight Input'!$AQ1041,0)</f>
        <v>0</v>
      </c>
      <c r="G1041">
        <f>IF('Flight Input'!$AZ1041,G1040+F1041*'Flight Input'!$AQ1041,0)</f>
        <v>0</v>
      </c>
      <c r="I1041">
        <f>C1041-'Analysis raw'!$B$3</f>
        <v>-1.1849334879375562E-2</v>
      </c>
      <c r="J1041">
        <f>MEDIAN2(E1041,'Analysis raw'!$B$12,2)</f>
        <v>-2.5038733342945818E-3</v>
      </c>
      <c r="K1041">
        <f>AVERAGE2(E1041,'Analysis raw'!$B$18,2)</f>
        <v>-2.5038733342945818E-3</v>
      </c>
      <c r="M1041">
        <f>IF('Flight Input'!$AZ1041,M1040+E1041*'Flight Input'!$AQ1041,0)</f>
        <v>0</v>
      </c>
      <c r="N1041">
        <f>IF('Flight Input'!$AZ1041,N1040+M1041*'Flight Input'!$AQ1041,0)</f>
        <v>0</v>
      </c>
      <c r="O1041">
        <f>IF('Flight Input'!$AZ1041,N1041*'Analysis raw'!$B$4+'Analysis raw'!$B$5,0)</f>
        <v>0</v>
      </c>
      <c r="P1041">
        <f>O1041-'Flight Input'!$AE1041</f>
        <v>0</v>
      </c>
      <c r="R1041">
        <f>IF('Flight Input'!$AZ1041,R1040+J1041*'Flight Input'!$AQ1041,0)</f>
        <v>0</v>
      </c>
      <c r="S1041">
        <f>IF('Flight Input'!$AZ1041,S1040+R1041*'Flight Input'!$AQ1041,0)</f>
        <v>0</v>
      </c>
      <c r="T1041">
        <f>IF('Flight Input'!$AZ1041,S1041*'Analysis raw'!$B$13+'Analysis raw'!$B$14,0)</f>
        <v>0</v>
      </c>
      <c r="U1041">
        <f>T1041-'Flight Input'!$AE1041</f>
        <v>0</v>
      </c>
      <c r="W1041">
        <f>IF('Flight Input'!$AZ1041,W1040+K1041*'Flight Input'!$AQ1041,0)</f>
        <v>0</v>
      </c>
      <c r="X1041">
        <f>IF('Flight Input'!$AZ1041,X1040+W1041*'Flight Input'!$AQ1041,0)</f>
        <v>0</v>
      </c>
      <c r="Y1041">
        <f>IF('Flight Input'!$AZ1041,X1041*'Analysis raw'!$B$19+'Analysis raw'!$B$20,0)</f>
        <v>0</v>
      </c>
      <c r="Z1041">
        <f>Y1041-'Flight Input'!$AE1041</f>
        <v>0</v>
      </c>
      <c r="AB1041">
        <f>IF('Flight Input'!$AZ1041,INTEGRAL2(E1041,$B1041,AB1040,'Analysis raw'!$B$24),0)</f>
        <v>0</v>
      </c>
      <c r="AC1041">
        <f>IF('Flight Input'!$AZ1041,INTEGRAL2(AB1041,$B1041,AC1040,'Analysis raw'!$B$25),0)</f>
        <v>0</v>
      </c>
      <c r="AD1041">
        <f>IF('Flight Input'!$AZ1041,AC1041*'Analysis raw'!$B$26+'Analysis raw'!$B$27,0)</f>
        <v>0</v>
      </c>
      <c r="AE1041">
        <f>AD1041-'Flight Input'!$AE1041</f>
        <v>0</v>
      </c>
    </row>
    <row r="1042" spans="1:31" x14ac:dyDescent="0.3">
      <c r="A1042">
        <v>1040</v>
      </c>
      <c r="B1042">
        <f>'Flight Input'!T1042</f>
        <v>24.699159999960102</v>
      </c>
      <c r="C1042">
        <f>'Flight Input'!X1042</f>
        <v>9.8467682494000002</v>
      </c>
      <c r="E1042">
        <f>C1042-'Analysis raw'!$B$2</f>
        <v>-2.0233695342959379E-3</v>
      </c>
      <c r="F1042">
        <f>IF('Flight Input'!$AS1042,F1041+E1042*'Flight Input'!$AQ1042,0)</f>
        <v>0</v>
      </c>
      <c r="G1042">
        <f>IF('Flight Input'!$AZ1042,G1041+F1042*'Flight Input'!$AQ1042,0)</f>
        <v>0</v>
      </c>
      <c r="I1042">
        <f>C1042-'Analysis raw'!$B$3</f>
        <v>-1.1368831079376918E-2</v>
      </c>
      <c r="J1042">
        <f>MEDIAN2(E1042,'Analysis raw'!$B$12,2)</f>
        <v>-2.0233695342959379E-3</v>
      </c>
      <c r="K1042">
        <f>AVERAGE2(E1042,'Analysis raw'!$B$18,2)</f>
        <v>-2.0233695342959379E-3</v>
      </c>
      <c r="M1042">
        <f>IF('Flight Input'!$AZ1042,M1041+E1042*'Flight Input'!$AQ1042,0)</f>
        <v>0</v>
      </c>
      <c r="N1042">
        <f>IF('Flight Input'!$AZ1042,N1041+M1042*'Flight Input'!$AQ1042,0)</f>
        <v>0</v>
      </c>
      <c r="O1042">
        <f>IF('Flight Input'!$AZ1042,N1042*'Analysis raw'!$B$4+'Analysis raw'!$B$5,0)</f>
        <v>0</v>
      </c>
      <c r="P1042">
        <f>O1042-'Flight Input'!$AE1042</f>
        <v>0</v>
      </c>
      <c r="R1042">
        <f>IF('Flight Input'!$AZ1042,R1041+J1042*'Flight Input'!$AQ1042,0)</f>
        <v>0</v>
      </c>
      <c r="S1042">
        <f>IF('Flight Input'!$AZ1042,S1041+R1042*'Flight Input'!$AQ1042,0)</f>
        <v>0</v>
      </c>
      <c r="T1042">
        <f>IF('Flight Input'!$AZ1042,S1042*'Analysis raw'!$B$13+'Analysis raw'!$B$14,0)</f>
        <v>0</v>
      </c>
      <c r="U1042">
        <f>T1042-'Flight Input'!$AE1042</f>
        <v>0</v>
      </c>
      <c r="W1042">
        <f>IF('Flight Input'!$AZ1042,W1041+K1042*'Flight Input'!$AQ1042,0)</f>
        <v>0</v>
      </c>
      <c r="X1042">
        <f>IF('Flight Input'!$AZ1042,X1041+W1042*'Flight Input'!$AQ1042,0)</f>
        <v>0</v>
      </c>
      <c r="Y1042">
        <f>IF('Flight Input'!$AZ1042,X1042*'Analysis raw'!$B$19+'Analysis raw'!$B$20,0)</f>
        <v>0</v>
      </c>
      <c r="Z1042">
        <f>Y1042-'Flight Input'!$AE1042</f>
        <v>0</v>
      </c>
      <c r="AB1042">
        <f>IF('Flight Input'!$AZ1042,INTEGRAL2(E1042,$B1042,AB1041,'Analysis raw'!$B$24),0)</f>
        <v>0</v>
      </c>
      <c r="AC1042">
        <f>IF('Flight Input'!$AZ1042,INTEGRAL2(AB1042,$B1042,AC1041,'Analysis raw'!$B$25),0)</f>
        <v>0</v>
      </c>
      <c r="AD1042">
        <f>IF('Flight Input'!$AZ1042,AC1042*'Analysis raw'!$B$26+'Analysis raw'!$B$27,0)</f>
        <v>0</v>
      </c>
      <c r="AE1042">
        <f>AD1042-'Flight Input'!$AE1042</f>
        <v>0</v>
      </c>
    </row>
    <row r="1043" spans="1:31" x14ac:dyDescent="0.3">
      <c r="A1043">
        <v>1041</v>
      </c>
      <c r="B1043">
        <f>'Flight Input'!T1043</f>
        <v>24.719838000019081</v>
      </c>
      <c r="C1043">
        <f>'Flight Input'!X1043</f>
        <v>9.8471212726000008</v>
      </c>
      <c r="E1043">
        <f>C1043-'Analysis raw'!$B$2</f>
        <v>-1.6703463342953029E-3</v>
      </c>
      <c r="F1043">
        <f>IF('Flight Input'!$AS1043,F1042+E1043*'Flight Input'!$AQ1043,0)</f>
        <v>0</v>
      </c>
      <c r="G1043">
        <f>IF('Flight Input'!$AZ1043,G1042+F1043*'Flight Input'!$AQ1043,0)</f>
        <v>0</v>
      </c>
      <c r="I1043">
        <f>C1043-'Analysis raw'!$B$3</f>
        <v>-1.1015807879376283E-2</v>
      </c>
      <c r="J1043">
        <f>MEDIAN2(E1043,'Analysis raw'!$B$12,2)</f>
        <v>-1.6703463342953029E-3</v>
      </c>
      <c r="K1043">
        <f>AVERAGE2(E1043,'Analysis raw'!$B$18,2)</f>
        <v>-1.6703463342953029E-3</v>
      </c>
      <c r="M1043">
        <f>IF('Flight Input'!$AZ1043,M1042+E1043*'Flight Input'!$AQ1043,0)</f>
        <v>0</v>
      </c>
      <c r="N1043">
        <f>IF('Flight Input'!$AZ1043,N1042+M1043*'Flight Input'!$AQ1043,0)</f>
        <v>0</v>
      </c>
      <c r="O1043">
        <f>IF('Flight Input'!$AZ1043,N1043*'Analysis raw'!$B$4+'Analysis raw'!$B$5,0)</f>
        <v>0</v>
      </c>
      <c r="P1043">
        <f>O1043-'Flight Input'!$AE1043</f>
        <v>0</v>
      </c>
      <c r="R1043">
        <f>IF('Flight Input'!$AZ1043,R1042+J1043*'Flight Input'!$AQ1043,0)</f>
        <v>0</v>
      </c>
      <c r="S1043">
        <f>IF('Flight Input'!$AZ1043,S1042+R1043*'Flight Input'!$AQ1043,0)</f>
        <v>0</v>
      </c>
      <c r="T1043">
        <f>IF('Flight Input'!$AZ1043,S1043*'Analysis raw'!$B$13+'Analysis raw'!$B$14,0)</f>
        <v>0</v>
      </c>
      <c r="U1043">
        <f>T1043-'Flight Input'!$AE1043</f>
        <v>0</v>
      </c>
      <c r="W1043">
        <f>IF('Flight Input'!$AZ1043,W1042+K1043*'Flight Input'!$AQ1043,0)</f>
        <v>0</v>
      </c>
      <c r="X1043">
        <f>IF('Flight Input'!$AZ1043,X1042+W1043*'Flight Input'!$AQ1043,0)</f>
        <v>0</v>
      </c>
      <c r="Y1043">
        <f>IF('Flight Input'!$AZ1043,X1043*'Analysis raw'!$B$19+'Analysis raw'!$B$20,0)</f>
        <v>0</v>
      </c>
      <c r="Z1043">
        <f>Y1043-'Flight Input'!$AE1043</f>
        <v>0</v>
      </c>
      <c r="AB1043">
        <f>IF('Flight Input'!$AZ1043,INTEGRAL2(E1043,$B1043,AB1042,'Analysis raw'!$B$24),0)</f>
        <v>0</v>
      </c>
      <c r="AC1043">
        <f>IF('Flight Input'!$AZ1043,INTEGRAL2(AB1043,$B1043,AC1042,'Analysis raw'!$B$25),0)</f>
        <v>0</v>
      </c>
      <c r="AD1043">
        <f>IF('Flight Input'!$AZ1043,AC1043*'Analysis raw'!$B$26+'Analysis raw'!$B$27,0)</f>
        <v>0</v>
      </c>
      <c r="AE1043">
        <f>AD1043-'Flight Input'!$AE1043</f>
        <v>0</v>
      </c>
    </row>
    <row r="1044" spans="1:31" x14ac:dyDescent="0.3">
      <c r="A1044">
        <v>1042</v>
      </c>
      <c r="B1044">
        <f>'Flight Input'!T1044</f>
        <v>24.731899000005797</v>
      </c>
      <c r="C1044">
        <f>'Flight Input'!X1044</f>
        <v>9.8469251486000005</v>
      </c>
      <c r="E1044">
        <f>C1044-'Analysis raw'!$B$2</f>
        <v>-1.8664703342956557E-3</v>
      </c>
      <c r="F1044">
        <f>IF('Flight Input'!$AS1044,F1043+E1044*'Flight Input'!$AQ1044,0)</f>
        <v>0</v>
      </c>
      <c r="G1044">
        <f>IF('Flight Input'!$AZ1044,G1043+F1044*'Flight Input'!$AQ1044,0)</f>
        <v>0</v>
      </c>
      <c r="I1044">
        <f>C1044-'Analysis raw'!$B$3</f>
        <v>-1.1211931879376635E-2</v>
      </c>
      <c r="J1044">
        <f>MEDIAN2(E1044,'Analysis raw'!$B$12,2)</f>
        <v>-1.8664703342956557E-3</v>
      </c>
      <c r="K1044">
        <f>AVERAGE2(E1044,'Analysis raw'!$B$18,2)</f>
        <v>-1.8664703342956557E-3</v>
      </c>
      <c r="M1044">
        <f>IF('Flight Input'!$AZ1044,M1043+E1044*'Flight Input'!$AQ1044,0)</f>
        <v>0</v>
      </c>
      <c r="N1044">
        <f>IF('Flight Input'!$AZ1044,N1043+M1044*'Flight Input'!$AQ1044,0)</f>
        <v>0</v>
      </c>
      <c r="O1044">
        <f>IF('Flight Input'!$AZ1044,N1044*'Analysis raw'!$B$4+'Analysis raw'!$B$5,0)</f>
        <v>0</v>
      </c>
      <c r="P1044">
        <f>O1044-'Flight Input'!$AE1044</f>
        <v>0</v>
      </c>
      <c r="R1044">
        <f>IF('Flight Input'!$AZ1044,R1043+J1044*'Flight Input'!$AQ1044,0)</f>
        <v>0</v>
      </c>
      <c r="S1044">
        <f>IF('Flight Input'!$AZ1044,S1043+R1044*'Flight Input'!$AQ1044,0)</f>
        <v>0</v>
      </c>
      <c r="T1044">
        <f>IF('Flight Input'!$AZ1044,S1044*'Analysis raw'!$B$13+'Analysis raw'!$B$14,0)</f>
        <v>0</v>
      </c>
      <c r="U1044">
        <f>T1044-'Flight Input'!$AE1044</f>
        <v>0</v>
      </c>
      <c r="W1044">
        <f>IF('Flight Input'!$AZ1044,W1043+K1044*'Flight Input'!$AQ1044,0)</f>
        <v>0</v>
      </c>
      <c r="X1044">
        <f>IF('Flight Input'!$AZ1044,X1043+W1044*'Flight Input'!$AQ1044,0)</f>
        <v>0</v>
      </c>
      <c r="Y1044">
        <f>IF('Flight Input'!$AZ1044,X1044*'Analysis raw'!$B$19+'Analysis raw'!$B$20,0)</f>
        <v>0</v>
      </c>
      <c r="Z1044">
        <f>Y1044-'Flight Input'!$AE1044</f>
        <v>0</v>
      </c>
      <c r="AB1044">
        <f>IF('Flight Input'!$AZ1044,INTEGRAL2(E1044,$B1044,AB1043,'Analysis raw'!$B$24),0)</f>
        <v>0</v>
      </c>
      <c r="AC1044">
        <f>IF('Flight Input'!$AZ1044,INTEGRAL2(AB1044,$B1044,AC1043,'Analysis raw'!$B$25),0)</f>
        <v>0</v>
      </c>
      <c r="AD1044">
        <f>IF('Flight Input'!$AZ1044,AC1044*'Analysis raw'!$B$26+'Analysis raw'!$B$27,0)</f>
        <v>0</v>
      </c>
      <c r="AE1044">
        <f>AD1044-'Flight Input'!$AE1044</f>
        <v>0</v>
      </c>
    </row>
    <row r="1045" spans="1:31" x14ac:dyDescent="0.3">
      <c r="A1045">
        <v>1043</v>
      </c>
      <c r="B1045">
        <f>'Flight Input'!T1045</f>
        <v>24.757472999976017</v>
      </c>
      <c r="C1045">
        <f>'Flight Input'!X1045</f>
        <v>9.8469839858000014</v>
      </c>
      <c r="E1045">
        <f>C1045-'Analysis raw'!$B$2</f>
        <v>-1.8076331342946617E-3</v>
      </c>
      <c r="F1045">
        <f>IF('Flight Input'!$AS1045,F1044+E1045*'Flight Input'!$AQ1045,0)</f>
        <v>0</v>
      </c>
      <c r="G1045">
        <f>IF('Flight Input'!$AZ1045,G1044+F1045*'Flight Input'!$AQ1045,0)</f>
        <v>0</v>
      </c>
      <c r="I1045">
        <f>C1045-'Analysis raw'!$B$3</f>
        <v>-1.1153094679375641E-2</v>
      </c>
      <c r="J1045">
        <f>MEDIAN2(E1045,'Analysis raw'!$B$12,2)</f>
        <v>-1.8076331342946617E-3</v>
      </c>
      <c r="K1045">
        <f>AVERAGE2(E1045,'Analysis raw'!$B$18,2)</f>
        <v>-1.8076331342946617E-3</v>
      </c>
      <c r="M1045">
        <f>IF('Flight Input'!$AZ1045,M1044+E1045*'Flight Input'!$AQ1045,0)</f>
        <v>0</v>
      </c>
      <c r="N1045">
        <f>IF('Flight Input'!$AZ1045,N1044+M1045*'Flight Input'!$AQ1045,0)</f>
        <v>0</v>
      </c>
      <c r="O1045">
        <f>IF('Flight Input'!$AZ1045,N1045*'Analysis raw'!$B$4+'Analysis raw'!$B$5,0)</f>
        <v>0</v>
      </c>
      <c r="P1045">
        <f>O1045-'Flight Input'!$AE1045</f>
        <v>0</v>
      </c>
      <c r="R1045">
        <f>IF('Flight Input'!$AZ1045,R1044+J1045*'Flight Input'!$AQ1045,0)</f>
        <v>0</v>
      </c>
      <c r="S1045">
        <f>IF('Flight Input'!$AZ1045,S1044+R1045*'Flight Input'!$AQ1045,0)</f>
        <v>0</v>
      </c>
      <c r="T1045">
        <f>IF('Flight Input'!$AZ1045,S1045*'Analysis raw'!$B$13+'Analysis raw'!$B$14,0)</f>
        <v>0</v>
      </c>
      <c r="U1045">
        <f>T1045-'Flight Input'!$AE1045</f>
        <v>0</v>
      </c>
      <c r="W1045">
        <f>IF('Flight Input'!$AZ1045,W1044+K1045*'Flight Input'!$AQ1045,0)</f>
        <v>0</v>
      </c>
      <c r="X1045">
        <f>IF('Flight Input'!$AZ1045,X1044+W1045*'Flight Input'!$AQ1045,0)</f>
        <v>0</v>
      </c>
      <c r="Y1045">
        <f>IF('Flight Input'!$AZ1045,X1045*'Analysis raw'!$B$19+'Analysis raw'!$B$20,0)</f>
        <v>0</v>
      </c>
      <c r="Z1045">
        <f>Y1045-'Flight Input'!$AE1045</f>
        <v>0</v>
      </c>
      <c r="AB1045">
        <f>IF('Flight Input'!$AZ1045,INTEGRAL2(E1045,$B1045,AB1044,'Analysis raw'!$B$24),0)</f>
        <v>0</v>
      </c>
      <c r="AC1045">
        <f>IF('Flight Input'!$AZ1045,INTEGRAL2(AB1045,$B1045,AC1044,'Analysis raw'!$B$25),0)</f>
        <v>0</v>
      </c>
      <c r="AD1045">
        <f>IF('Flight Input'!$AZ1045,AC1045*'Analysis raw'!$B$26+'Analysis raw'!$B$27,0)</f>
        <v>0</v>
      </c>
      <c r="AE1045">
        <f>AD1045-'Flight Input'!$AE1045</f>
        <v>0</v>
      </c>
    </row>
    <row r="1046" spans="1:31" x14ac:dyDescent="0.3">
      <c r="A1046">
        <v>1044</v>
      </c>
      <c r="B1046">
        <f>'Flight Input'!T1046</f>
        <v>24.773432999965735</v>
      </c>
      <c r="C1046">
        <f>'Flight Input'!X1046</f>
        <v>9.8469447609999996</v>
      </c>
      <c r="E1046">
        <f>C1046-'Analysis raw'!$B$2</f>
        <v>-1.8468579342965086E-3</v>
      </c>
      <c r="F1046">
        <f>IF('Flight Input'!$AS1046,F1045+E1046*'Flight Input'!$AQ1046,0)</f>
        <v>0</v>
      </c>
      <c r="G1046">
        <f>IF('Flight Input'!$AZ1046,G1045+F1046*'Flight Input'!$AQ1046,0)</f>
        <v>0</v>
      </c>
      <c r="I1046">
        <f>C1046-'Analysis raw'!$B$3</f>
        <v>-1.1192319479377488E-2</v>
      </c>
      <c r="J1046">
        <f>MEDIAN2(E1046,'Analysis raw'!$B$12,2)</f>
        <v>-1.8468579342965086E-3</v>
      </c>
      <c r="K1046">
        <f>AVERAGE2(E1046,'Analysis raw'!$B$18,2)</f>
        <v>-1.8468579342965086E-3</v>
      </c>
      <c r="M1046">
        <f>IF('Flight Input'!$AZ1046,M1045+E1046*'Flight Input'!$AQ1046,0)</f>
        <v>0</v>
      </c>
      <c r="N1046">
        <f>IF('Flight Input'!$AZ1046,N1045+M1046*'Flight Input'!$AQ1046,0)</f>
        <v>0</v>
      </c>
      <c r="O1046">
        <f>IF('Flight Input'!$AZ1046,N1046*'Analysis raw'!$B$4+'Analysis raw'!$B$5,0)</f>
        <v>0</v>
      </c>
      <c r="P1046">
        <f>O1046-'Flight Input'!$AE1046</f>
        <v>0</v>
      </c>
      <c r="R1046">
        <f>IF('Flight Input'!$AZ1046,R1045+J1046*'Flight Input'!$AQ1046,0)</f>
        <v>0</v>
      </c>
      <c r="S1046">
        <f>IF('Flight Input'!$AZ1046,S1045+R1046*'Flight Input'!$AQ1046,0)</f>
        <v>0</v>
      </c>
      <c r="T1046">
        <f>IF('Flight Input'!$AZ1046,S1046*'Analysis raw'!$B$13+'Analysis raw'!$B$14,0)</f>
        <v>0</v>
      </c>
      <c r="U1046">
        <f>T1046-'Flight Input'!$AE1046</f>
        <v>0</v>
      </c>
      <c r="W1046">
        <f>IF('Flight Input'!$AZ1046,W1045+K1046*'Flight Input'!$AQ1046,0)</f>
        <v>0</v>
      </c>
      <c r="X1046">
        <f>IF('Flight Input'!$AZ1046,X1045+W1046*'Flight Input'!$AQ1046,0)</f>
        <v>0</v>
      </c>
      <c r="Y1046">
        <f>IF('Flight Input'!$AZ1046,X1046*'Analysis raw'!$B$19+'Analysis raw'!$B$20,0)</f>
        <v>0</v>
      </c>
      <c r="Z1046">
        <f>Y1046-'Flight Input'!$AE1046</f>
        <v>0</v>
      </c>
      <c r="AB1046">
        <f>IF('Flight Input'!$AZ1046,INTEGRAL2(E1046,$B1046,AB1045,'Analysis raw'!$B$24),0)</f>
        <v>0</v>
      </c>
      <c r="AC1046">
        <f>IF('Flight Input'!$AZ1046,INTEGRAL2(AB1046,$B1046,AC1045,'Analysis raw'!$B$25),0)</f>
        <v>0</v>
      </c>
      <c r="AD1046">
        <f>IF('Flight Input'!$AZ1046,AC1046*'Analysis raw'!$B$26+'Analysis raw'!$B$27,0)</f>
        <v>0</v>
      </c>
      <c r="AE1046">
        <f>AD1046-'Flight Input'!$AE1046</f>
        <v>0</v>
      </c>
    </row>
    <row r="1047" spans="1:31" x14ac:dyDescent="0.3">
      <c r="A1047">
        <v>1045</v>
      </c>
      <c r="B1047">
        <f>'Flight Input'!T1047</f>
        <v>24.792139000026509</v>
      </c>
      <c r="C1047">
        <f>'Flight Input'!X1047</f>
        <v>9.8464642571999992</v>
      </c>
      <c r="E1047">
        <f>C1047-'Analysis raw'!$B$2</f>
        <v>-2.3273617342969288E-3</v>
      </c>
      <c r="F1047">
        <f>IF('Flight Input'!$AS1047,F1046+E1047*'Flight Input'!$AQ1047,0)</f>
        <v>0</v>
      </c>
      <c r="G1047">
        <f>IF('Flight Input'!$AZ1047,G1046+F1047*'Flight Input'!$AQ1047,0)</f>
        <v>0</v>
      </c>
      <c r="I1047">
        <f>C1047-'Analysis raw'!$B$3</f>
        <v>-1.1672823279377909E-2</v>
      </c>
      <c r="J1047">
        <f>MEDIAN2(E1047,'Analysis raw'!$B$12,2)</f>
        <v>-2.3273617342969288E-3</v>
      </c>
      <c r="K1047">
        <f>AVERAGE2(E1047,'Analysis raw'!$B$18,2)</f>
        <v>-2.3273617342969288E-3</v>
      </c>
      <c r="M1047">
        <f>IF('Flight Input'!$AZ1047,M1046+E1047*'Flight Input'!$AQ1047,0)</f>
        <v>0</v>
      </c>
      <c r="N1047">
        <f>IF('Flight Input'!$AZ1047,N1046+M1047*'Flight Input'!$AQ1047,0)</f>
        <v>0</v>
      </c>
      <c r="O1047">
        <f>IF('Flight Input'!$AZ1047,N1047*'Analysis raw'!$B$4+'Analysis raw'!$B$5,0)</f>
        <v>0</v>
      </c>
      <c r="P1047">
        <f>O1047-'Flight Input'!$AE1047</f>
        <v>0</v>
      </c>
      <c r="R1047">
        <f>IF('Flight Input'!$AZ1047,R1046+J1047*'Flight Input'!$AQ1047,0)</f>
        <v>0</v>
      </c>
      <c r="S1047">
        <f>IF('Flight Input'!$AZ1047,S1046+R1047*'Flight Input'!$AQ1047,0)</f>
        <v>0</v>
      </c>
      <c r="T1047">
        <f>IF('Flight Input'!$AZ1047,S1047*'Analysis raw'!$B$13+'Analysis raw'!$B$14,0)</f>
        <v>0</v>
      </c>
      <c r="U1047">
        <f>T1047-'Flight Input'!$AE1047</f>
        <v>0</v>
      </c>
      <c r="W1047">
        <f>IF('Flight Input'!$AZ1047,W1046+K1047*'Flight Input'!$AQ1047,0)</f>
        <v>0</v>
      </c>
      <c r="X1047">
        <f>IF('Flight Input'!$AZ1047,X1046+W1047*'Flight Input'!$AQ1047,0)</f>
        <v>0</v>
      </c>
      <c r="Y1047">
        <f>IF('Flight Input'!$AZ1047,X1047*'Analysis raw'!$B$19+'Analysis raw'!$B$20,0)</f>
        <v>0</v>
      </c>
      <c r="Z1047">
        <f>Y1047-'Flight Input'!$AE1047</f>
        <v>0</v>
      </c>
      <c r="AB1047">
        <f>IF('Flight Input'!$AZ1047,INTEGRAL2(E1047,$B1047,AB1046,'Analysis raw'!$B$24),0)</f>
        <v>0</v>
      </c>
      <c r="AC1047">
        <f>IF('Flight Input'!$AZ1047,INTEGRAL2(AB1047,$B1047,AC1046,'Analysis raw'!$B$25),0)</f>
        <v>0</v>
      </c>
      <c r="AD1047">
        <f>IF('Flight Input'!$AZ1047,AC1047*'Analysis raw'!$B$26+'Analysis raw'!$B$27,0)</f>
        <v>0</v>
      </c>
      <c r="AE1047">
        <f>AD1047-'Flight Input'!$AE1047</f>
        <v>0</v>
      </c>
    </row>
    <row r="1048" spans="1:31" x14ac:dyDescent="0.3">
      <c r="A1048">
        <v>1046</v>
      </c>
      <c r="B1048">
        <f>'Flight Input'!T1048</f>
        <v>24.820835000020452</v>
      </c>
      <c r="C1048">
        <f>'Flight Input'!X1048</f>
        <v>9.8472683656000015</v>
      </c>
      <c r="E1048">
        <f>C1048-'Analysis raw'!$B$2</f>
        <v>-1.5232533342945942E-3</v>
      </c>
      <c r="F1048">
        <f>IF('Flight Input'!$AS1048,F1047+E1048*'Flight Input'!$AQ1048,0)</f>
        <v>0</v>
      </c>
      <c r="G1048">
        <f>IF('Flight Input'!$AZ1048,G1047+F1048*'Flight Input'!$AQ1048,0)</f>
        <v>0</v>
      </c>
      <c r="I1048">
        <f>C1048-'Analysis raw'!$B$3</f>
        <v>-1.0868714879375574E-2</v>
      </c>
      <c r="J1048">
        <f>MEDIAN2(E1048,'Analysis raw'!$B$12,2)</f>
        <v>-1.5232533342945942E-3</v>
      </c>
      <c r="K1048">
        <f>AVERAGE2(E1048,'Analysis raw'!$B$18,2)</f>
        <v>-1.5232533342945942E-3</v>
      </c>
      <c r="M1048">
        <f>IF('Flight Input'!$AZ1048,M1047+E1048*'Flight Input'!$AQ1048,0)</f>
        <v>0</v>
      </c>
      <c r="N1048">
        <f>IF('Flight Input'!$AZ1048,N1047+M1048*'Flight Input'!$AQ1048,0)</f>
        <v>0</v>
      </c>
      <c r="O1048">
        <f>IF('Flight Input'!$AZ1048,N1048*'Analysis raw'!$B$4+'Analysis raw'!$B$5,0)</f>
        <v>0</v>
      </c>
      <c r="P1048">
        <f>O1048-'Flight Input'!$AE1048</f>
        <v>0</v>
      </c>
      <c r="R1048">
        <f>IF('Flight Input'!$AZ1048,R1047+J1048*'Flight Input'!$AQ1048,0)</f>
        <v>0</v>
      </c>
      <c r="S1048">
        <f>IF('Flight Input'!$AZ1048,S1047+R1048*'Flight Input'!$AQ1048,0)</f>
        <v>0</v>
      </c>
      <c r="T1048">
        <f>IF('Flight Input'!$AZ1048,S1048*'Analysis raw'!$B$13+'Analysis raw'!$B$14,0)</f>
        <v>0</v>
      </c>
      <c r="U1048">
        <f>T1048-'Flight Input'!$AE1048</f>
        <v>0</v>
      </c>
      <c r="W1048">
        <f>IF('Flight Input'!$AZ1048,W1047+K1048*'Flight Input'!$AQ1048,0)</f>
        <v>0</v>
      </c>
      <c r="X1048">
        <f>IF('Flight Input'!$AZ1048,X1047+W1048*'Flight Input'!$AQ1048,0)</f>
        <v>0</v>
      </c>
      <c r="Y1048">
        <f>IF('Flight Input'!$AZ1048,X1048*'Analysis raw'!$B$19+'Analysis raw'!$B$20,0)</f>
        <v>0</v>
      </c>
      <c r="Z1048">
        <f>Y1048-'Flight Input'!$AE1048</f>
        <v>0</v>
      </c>
      <c r="AB1048">
        <f>IF('Flight Input'!$AZ1048,INTEGRAL2(E1048,$B1048,AB1047,'Analysis raw'!$B$24),0)</f>
        <v>0</v>
      </c>
      <c r="AC1048">
        <f>IF('Flight Input'!$AZ1048,INTEGRAL2(AB1048,$B1048,AC1047,'Analysis raw'!$B$25),0)</f>
        <v>0</v>
      </c>
      <c r="AD1048">
        <f>IF('Flight Input'!$AZ1048,AC1048*'Analysis raw'!$B$26+'Analysis raw'!$B$27,0)</f>
        <v>0</v>
      </c>
      <c r="AE1048">
        <f>AD1048-'Flight Input'!$AE1048</f>
        <v>0</v>
      </c>
    </row>
    <row r="1049" spans="1:31" x14ac:dyDescent="0.3">
      <c r="A1049">
        <v>1047</v>
      </c>
      <c r="B1049">
        <f>'Flight Input'!T1049</f>
        <v>24.838818000047468</v>
      </c>
      <c r="C1049">
        <f>'Flight Input'!X1049</f>
        <v>9.8465721253999998</v>
      </c>
      <c r="E1049">
        <f>C1049-'Analysis raw'!$B$2</f>
        <v>-2.2194935342962907E-3</v>
      </c>
      <c r="F1049">
        <f>IF('Flight Input'!$AS1049,F1048+E1049*'Flight Input'!$AQ1049,0)</f>
        <v>0</v>
      </c>
      <c r="G1049">
        <f>IF('Flight Input'!$AZ1049,G1048+F1049*'Flight Input'!$AQ1049,0)</f>
        <v>0</v>
      </c>
      <c r="I1049">
        <f>C1049-'Analysis raw'!$B$3</f>
        <v>-1.156495507937727E-2</v>
      </c>
      <c r="J1049">
        <f>MEDIAN2(E1049,'Analysis raw'!$B$12,2)</f>
        <v>-2.2194935342962907E-3</v>
      </c>
      <c r="K1049">
        <f>AVERAGE2(E1049,'Analysis raw'!$B$18,2)</f>
        <v>-2.2194935342962907E-3</v>
      </c>
      <c r="M1049">
        <f>IF('Flight Input'!$AZ1049,M1048+E1049*'Flight Input'!$AQ1049,0)</f>
        <v>0</v>
      </c>
      <c r="N1049">
        <f>IF('Flight Input'!$AZ1049,N1048+M1049*'Flight Input'!$AQ1049,0)</f>
        <v>0</v>
      </c>
      <c r="O1049">
        <f>IF('Flight Input'!$AZ1049,N1049*'Analysis raw'!$B$4+'Analysis raw'!$B$5,0)</f>
        <v>0</v>
      </c>
      <c r="P1049">
        <f>O1049-'Flight Input'!$AE1049</f>
        <v>0</v>
      </c>
      <c r="R1049">
        <f>IF('Flight Input'!$AZ1049,R1048+J1049*'Flight Input'!$AQ1049,0)</f>
        <v>0</v>
      </c>
      <c r="S1049">
        <f>IF('Flight Input'!$AZ1049,S1048+R1049*'Flight Input'!$AQ1049,0)</f>
        <v>0</v>
      </c>
      <c r="T1049">
        <f>IF('Flight Input'!$AZ1049,S1049*'Analysis raw'!$B$13+'Analysis raw'!$B$14,0)</f>
        <v>0</v>
      </c>
      <c r="U1049">
        <f>T1049-'Flight Input'!$AE1049</f>
        <v>0</v>
      </c>
      <c r="W1049">
        <f>IF('Flight Input'!$AZ1049,W1048+K1049*'Flight Input'!$AQ1049,0)</f>
        <v>0</v>
      </c>
      <c r="X1049">
        <f>IF('Flight Input'!$AZ1049,X1048+W1049*'Flight Input'!$AQ1049,0)</f>
        <v>0</v>
      </c>
      <c r="Y1049">
        <f>IF('Flight Input'!$AZ1049,X1049*'Analysis raw'!$B$19+'Analysis raw'!$B$20,0)</f>
        <v>0</v>
      </c>
      <c r="Z1049">
        <f>Y1049-'Flight Input'!$AE1049</f>
        <v>0</v>
      </c>
      <c r="AB1049">
        <f>IF('Flight Input'!$AZ1049,INTEGRAL2(E1049,$B1049,AB1048,'Analysis raw'!$B$24),0)</f>
        <v>0</v>
      </c>
      <c r="AC1049">
        <f>IF('Flight Input'!$AZ1049,INTEGRAL2(AB1049,$B1049,AC1048,'Analysis raw'!$B$25),0)</f>
        <v>0</v>
      </c>
      <c r="AD1049">
        <f>IF('Flight Input'!$AZ1049,AC1049*'Analysis raw'!$B$26+'Analysis raw'!$B$27,0)</f>
        <v>0</v>
      </c>
      <c r="AE1049">
        <f>AD1049-'Flight Input'!$AE1049</f>
        <v>0</v>
      </c>
    </row>
    <row r="1050" spans="1:31" x14ac:dyDescent="0.3">
      <c r="A1050">
        <v>1048</v>
      </c>
      <c r="B1050">
        <f>'Flight Input'!T1050</f>
        <v>24.858812000020407</v>
      </c>
      <c r="C1050">
        <f>'Flight Input'!X1050</f>
        <v>9.8456797612000013</v>
      </c>
      <c r="E1050">
        <f>C1050-'Analysis raw'!$B$2</f>
        <v>-3.1118577342947873E-3</v>
      </c>
      <c r="F1050">
        <f>IF('Flight Input'!$AS1050,F1049+E1050*'Flight Input'!$AQ1050,0)</f>
        <v>0</v>
      </c>
      <c r="G1050">
        <f>IF('Flight Input'!$AZ1050,G1049+F1050*'Flight Input'!$AQ1050,0)</f>
        <v>0</v>
      </c>
      <c r="I1050">
        <f>C1050-'Analysis raw'!$B$3</f>
        <v>-1.2457319279375767E-2</v>
      </c>
      <c r="J1050">
        <f>MEDIAN2(E1050,'Analysis raw'!$B$12,2)</f>
        <v>-3.1118577342947873E-3</v>
      </c>
      <c r="K1050">
        <f>AVERAGE2(E1050,'Analysis raw'!$B$18,2)</f>
        <v>-3.1118577342947873E-3</v>
      </c>
      <c r="M1050">
        <f>IF('Flight Input'!$AZ1050,M1049+E1050*'Flight Input'!$AQ1050,0)</f>
        <v>0</v>
      </c>
      <c r="N1050">
        <f>IF('Flight Input'!$AZ1050,N1049+M1050*'Flight Input'!$AQ1050,0)</f>
        <v>0</v>
      </c>
      <c r="O1050">
        <f>IF('Flight Input'!$AZ1050,N1050*'Analysis raw'!$B$4+'Analysis raw'!$B$5,0)</f>
        <v>0</v>
      </c>
      <c r="P1050">
        <f>O1050-'Flight Input'!$AE1050</f>
        <v>0</v>
      </c>
      <c r="R1050">
        <f>IF('Flight Input'!$AZ1050,R1049+J1050*'Flight Input'!$AQ1050,0)</f>
        <v>0</v>
      </c>
      <c r="S1050">
        <f>IF('Flight Input'!$AZ1050,S1049+R1050*'Flight Input'!$AQ1050,0)</f>
        <v>0</v>
      </c>
      <c r="T1050">
        <f>IF('Flight Input'!$AZ1050,S1050*'Analysis raw'!$B$13+'Analysis raw'!$B$14,0)</f>
        <v>0</v>
      </c>
      <c r="U1050">
        <f>T1050-'Flight Input'!$AE1050</f>
        <v>0</v>
      </c>
      <c r="W1050">
        <f>IF('Flight Input'!$AZ1050,W1049+K1050*'Flight Input'!$AQ1050,0)</f>
        <v>0</v>
      </c>
      <c r="X1050">
        <f>IF('Flight Input'!$AZ1050,X1049+W1050*'Flight Input'!$AQ1050,0)</f>
        <v>0</v>
      </c>
      <c r="Y1050">
        <f>IF('Flight Input'!$AZ1050,X1050*'Analysis raw'!$B$19+'Analysis raw'!$B$20,0)</f>
        <v>0</v>
      </c>
      <c r="Z1050">
        <f>Y1050-'Flight Input'!$AE1050</f>
        <v>0</v>
      </c>
      <c r="AB1050">
        <f>IF('Flight Input'!$AZ1050,INTEGRAL2(E1050,$B1050,AB1049,'Analysis raw'!$B$24),0)</f>
        <v>0</v>
      </c>
      <c r="AC1050">
        <f>IF('Flight Input'!$AZ1050,INTEGRAL2(AB1050,$B1050,AC1049,'Analysis raw'!$B$25),0)</f>
        <v>0</v>
      </c>
      <c r="AD1050">
        <f>IF('Flight Input'!$AZ1050,AC1050*'Analysis raw'!$B$26+'Analysis raw'!$B$27,0)</f>
        <v>0</v>
      </c>
      <c r="AE1050">
        <f>AD1050-'Flight Input'!$AE1050</f>
        <v>0</v>
      </c>
    </row>
    <row r="1051" spans="1:31" x14ac:dyDescent="0.3">
      <c r="A1051">
        <v>1049</v>
      </c>
      <c r="B1051">
        <f>'Flight Input'!T1051</f>
        <v>24.877723000012338</v>
      </c>
      <c r="C1051">
        <f>'Flight Input'!X1051</f>
        <v>9.8450129396000001</v>
      </c>
      <c r="E1051">
        <f>C1051-'Analysis raw'!$B$2</f>
        <v>-3.7786793342959868E-3</v>
      </c>
      <c r="F1051">
        <f>IF('Flight Input'!$AS1051,F1050+E1051*'Flight Input'!$AQ1051,0)</f>
        <v>0</v>
      </c>
      <c r="G1051">
        <f>IF('Flight Input'!$AZ1051,G1050+F1051*'Flight Input'!$AQ1051,0)</f>
        <v>0</v>
      </c>
      <c r="I1051">
        <f>C1051-'Analysis raw'!$B$3</f>
        <v>-1.3124140879376966E-2</v>
      </c>
      <c r="J1051">
        <f>MEDIAN2(E1051,'Analysis raw'!$B$12,2)</f>
        <v>-3.7786793342959868E-3</v>
      </c>
      <c r="K1051">
        <f>AVERAGE2(E1051,'Analysis raw'!$B$18,2)</f>
        <v>-3.7786793342959868E-3</v>
      </c>
      <c r="M1051">
        <f>IF('Flight Input'!$AZ1051,M1050+E1051*'Flight Input'!$AQ1051,0)</f>
        <v>0</v>
      </c>
      <c r="N1051">
        <f>IF('Flight Input'!$AZ1051,N1050+M1051*'Flight Input'!$AQ1051,0)</f>
        <v>0</v>
      </c>
      <c r="O1051">
        <f>IF('Flight Input'!$AZ1051,N1051*'Analysis raw'!$B$4+'Analysis raw'!$B$5,0)</f>
        <v>0</v>
      </c>
      <c r="P1051">
        <f>O1051-'Flight Input'!$AE1051</f>
        <v>0</v>
      </c>
      <c r="R1051">
        <f>IF('Flight Input'!$AZ1051,R1050+J1051*'Flight Input'!$AQ1051,0)</f>
        <v>0</v>
      </c>
      <c r="S1051">
        <f>IF('Flight Input'!$AZ1051,S1050+R1051*'Flight Input'!$AQ1051,0)</f>
        <v>0</v>
      </c>
      <c r="T1051">
        <f>IF('Flight Input'!$AZ1051,S1051*'Analysis raw'!$B$13+'Analysis raw'!$B$14,0)</f>
        <v>0</v>
      </c>
      <c r="U1051">
        <f>T1051-'Flight Input'!$AE1051</f>
        <v>0</v>
      </c>
      <c r="W1051">
        <f>IF('Flight Input'!$AZ1051,W1050+K1051*'Flight Input'!$AQ1051,0)</f>
        <v>0</v>
      </c>
      <c r="X1051">
        <f>IF('Flight Input'!$AZ1051,X1050+W1051*'Flight Input'!$AQ1051,0)</f>
        <v>0</v>
      </c>
      <c r="Y1051">
        <f>IF('Flight Input'!$AZ1051,X1051*'Analysis raw'!$B$19+'Analysis raw'!$B$20,0)</f>
        <v>0</v>
      </c>
      <c r="Z1051">
        <f>Y1051-'Flight Input'!$AE1051</f>
        <v>0</v>
      </c>
      <c r="AB1051">
        <f>IF('Flight Input'!$AZ1051,INTEGRAL2(E1051,$B1051,AB1050,'Analysis raw'!$B$24),0)</f>
        <v>0</v>
      </c>
      <c r="AC1051">
        <f>IF('Flight Input'!$AZ1051,INTEGRAL2(AB1051,$B1051,AC1050,'Analysis raw'!$B$25),0)</f>
        <v>0</v>
      </c>
      <c r="AD1051">
        <f>IF('Flight Input'!$AZ1051,AC1051*'Analysis raw'!$B$26+'Analysis raw'!$B$27,0)</f>
        <v>0</v>
      </c>
      <c r="AE1051">
        <f>AD1051-'Flight Input'!$AE1051</f>
        <v>0</v>
      </c>
    </row>
    <row r="1052" spans="1:31" x14ac:dyDescent="0.3">
      <c r="A1052">
        <v>1050</v>
      </c>
      <c r="B1052">
        <f>'Flight Input'!T1052</f>
        <v>24.897395999985747</v>
      </c>
      <c r="C1052">
        <f>'Flight Input'!X1052</f>
        <v>9.8470526292000002</v>
      </c>
      <c r="E1052">
        <f>C1052-'Analysis raw'!$B$2</f>
        <v>-1.7389897342958704E-3</v>
      </c>
      <c r="F1052">
        <f>IF('Flight Input'!$AS1052,F1051+E1052*'Flight Input'!$AQ1052,0)</f>
        <v>0</v>
      </c>
      <c r="G1052">
        <f>IF('Flight Input'!$AZ1052,G1051+F1052*'Flight Input'!$AQ1052,0)</f>
        <v>0</v>
      </c>
      <c r="I1052">
        <f>C1052-'Analysis raw'!$B$3</f>
        <v>-1.108445127937685E-2</v>
      </c>
      <c r="J1052">
        <f>MEDIAN2(E1052,'Analysis raw'!$B$12,2)</f>
        <v>-1.7389897342958704E-3</v>
      </c>
      <c r="K1052">
        <f>AVERAGE2(E1052,'Analysis raw'!$B$18,2)</f>
        <v>-1.7389897342958704E-3</v>
      </c>
      <c r="M1052">
        <f>IF('Flight Input'!$AZ1052,M1051+E1052*'Flight Input'!$AQ1052,0)</f>
        <v>0</v>
      </c>
      <c r="N1052">
        <f>IF('Flight Input'!$AZ1052,N1051+M1052*'Flight Input'!$AQ1052,0)</f>
        <v>0</v>
      </c>
      <c r="O1052">
        <f>IF('Flight Input'!$AZ1052,N1052*'Analysis raw'!$B$4+'Analysis raw'!$B$5,0)</f>
        <v>0</v>
      </c>
      <c r="P1052">
        <f>O1052-'Flight Input'!$AE1052</f>
        <v>0</v>
      </c>
      <c r="R1052">
        <f>IF('Flight Input'!$AZ1052,R1051+J1052*'Flight Input'!$AQ1052,0)</f>
        <v>0</v>
      </c>
      <c r="S1052">
        <f>IF('Flight Input'!$AZ1052,S1051+R1052*'Flight Input'!$AQ1052,0)</f>
        <v>0</v>
      </c>
      <c r="T1052">
        <f>IF('Flight Input'!$AZ1052,S1052*'Analysis raw'!$B$13+'Analysis raw'!$B$14,0)</f>
        <v>0</v>
      </c>
      <c r="U1052">
        <f>T1052-'Flight Input'!$AE1052</f>
        <v>0</v>
      </c>
      <c r="W1052">
        <f>IF('Flight Input'!$AZ1052,W1051+K1052*'Flight Input'!$AQ1052,0)</f>
        <v>0</v>
      </c>
      <c r="X1052">
        <f>IF('Flight Input'!$AZ1052,X1051+W1052*'Flight Input'!$AQ1052,0)</f>
        <v>0</v>
      </c>
      <c r="Y1052">
        <f>IF('Flight Input'!$AZ1052,X1052*'Analysis raw'!$B$19+'Analysis raw'!$B$20,0)</f>
        <v>0</v>
      </c>
      <c r="Z1052">
        <f>Y1052-'Flight Input'!$AE1052</f>
        <v>0</v>
      </c>
      <c r="AB1052">
        <f>IF('Flight Input'!$AZ1052,INTEGRAL2(E1052,$B1052,AB1051,'Analysis raw'!$B$24),0)</f>
        <v>0</v>
      </c>
      <c r="AC1052">
        <f>IF('Flight Input'!$AZ1052,INTEGRAL2(AB1052,$B1052,AC1051,'Analysis raw'!$B$25),0)</f>
        <v>0</v>
      </c>
      <c r="AD1052">
        <f>IF('Flight Input'!$AZ1052,AC1052*'Analysis raw'!$B$26+'Analysis raw'!$B$27,0)</f>
        <v>0</v>
      </c>
      <c r="AE1052">
        <f>AD1052-'Flight Input'!$AE1052</f>
        <v>0</v>
      </c>
    </row>
    <row r="1053" spans="1:31" x14ac:dyDescent="0.3">
      <c r="A1053">
        <v>1051</v>
      </c>
      <c r="B1053">
        <f>'Flight Input'!T1053</f>
        <v>24.917826000018977</v>
      </c>
      <c r="C1053">
        <f>'Flight Input'!X1053</f>
        <v>9.8472487532000006</v>
      </c>
      <c r="E1053">
        <f>C1053-'Analysis raw'!$B$2</f>
        <v>-1.5428657342955177E-3</v>
      </c>
      <c r="F1053">
        <f>IF('Flight Input'!$AS1053,F1052+E1053*'Flight Input'!$AQ1053,0)</f>
        <v>0</v>
      </c>
      <c r="G1053">
        <f>IF('Flight Input'!$AZ1053,G1052+F1053*'Flight Input'!$AQ1053,0)</f>
        <v>0</v>
      </c>
      <c r="I1053">
        <f>C1053-'Analysis raw'!$B$3</f>
        <v>-1.0888327279376497E-2</v>
      </c>
      <c r="J1053">
        <f>MEDIAN2(E1053,'Analysis raw'!$B$12,2)</f>
        <v>-1.5428657342955177E-3</v>
      </c>
      <c r="K1053">
        <f>AVERAGE2(E1053,'Analysis raw'!$B$18,2)</f>
        <v>-1.5428657342955177E-3</v>
      </c>
      <c r="M1053">
        <f>IF('Flight Input'!$AZ1053,M1052+E1053*'Flight Input'!$AQ1053,0)</f>
        <v>0</v>
      </c>
      <c r="N1053">
        <f>IF('Flight Input'!$AZ1053,N1052+M1053*'Flight Input'!$AQ1053,0)</f>
        <v>0</v>
      </c>
      <c r="O1053">
        <f>IF('Flight Input'!$AZ1053,N1053*'Analysis raw'!$B$4+'Analysis raw'!$B$5,0)</f>
        <v>0</v>
      </c>
      <c r="P1053">
        <f>O1053-'Flight Input'!$AE1053</f>
        <v>0</v>
      </c>
      <c r="R1053">
        <f>IF('Flight Input'!$AZ1053,R1052+J1053*'Flight Input'!$AQ1053,0)</f>
        <v>0</v>
      </c>
      <c r="S1053">
        <f>IF('Flight Input'!$AZ1053,S1052+R1053*'Flight Input'!$AQ1053,0)</f>
        <v>0</v>
      </c>
      <c r="T1053">
        <f>IF('Flight Input'!$AZ1053,S1053*'Analysis raw'!$B$13+'Analysis raw'!$B$14,0)</f>
        <v>0</v>
      </c>
      <c r="U1053">
        <f>T1053-'Flight Input'!$AE1053</f>
        <v>0</v>
      </c>
      <c r="W1053">
        <f>IF('Flight Input'!$AZ1053,W1052+K1053*'Flight Input'!$AQ1053,0)</f>
        <v>0</v>
      </c>
      <c r="X1053">
        <f>IF('Flight Input'!$AZ1053,X1052+W1053*'Flight Input'!$AQ1053,0)</f>
        <v>0</v>
      </c>
      <c r="Y1053">
        <f>IF('Flight Input'!$AZ1053,X1053*'Analysis raw'!$B$19+'Analysis raw'!$B$20,0)</f>
        <v>0</v>
      </c>
      <c r="Z1053">
        <f>Y1053-'Flight Input'!$AE1053</f>
        <v>0</v>
      </c>
      <c r="AB1053">
        <f>IF('Flight Input'!$AZ1053,INTEGRAL2(E1053,$B1053,AB1052,'Analysis raw'!$B$24),0)</f>
        <v>0</v>
      </c>
      <c r="AC1053">
        <f>IF('Flight Input'!$AZ1053,INTEGRAL2(AB1053,$B1053,AC1052,'Analysis raw'!$B$25),0)</f>
        <v>0</v>
      </c>
      <c r="AD1053">
        <f>IF('Flight Input'!$AZ1053,AC1053*'Analysis raw'!$B$26+'Analysis raw'!$B$27,0)</f>
        <v>0</v>
      </c>
      <c r="AE1053">
        <f>AD1053-'Flight Input'!$AE1053</f>
        <v>0</v>
      </c>
    </row>
    <row r="1054" spans="1:31" x14ac:dyDescent="0.3">
      <c r="A1054">
        <v>1052</v>
      </c>
      <c r="B1054">
        <f>'Flight Input'!T1054</f>
        <v>24.937768999952823</v>
      </c>
      <c r="C1054">
        <f>'Flight Input'!X1054</f>
        <v>9.84493449</v>
      </c>
      <c r="E1054">
        <f>C1054-'Analysis raw'!$B$2</f>
        <v>-3.8571289342961279E-3</v>
      </c>
      <c r="F1054">
        <f>IF('Flight Input'!$AS1054,F1053+E1054*'Flight Input'!$AQ1054,0)</f>
        <v>0</v>
      </c>
      <c r="G1054">
        <f>IF('Flight Input'!$AZ1054,G1053+F1054*'Flight Input'!$AQ1054,0)</f>
        <v>0</v>
      </c>
      <c r="I1054">
        <f>C1054-'Analysis raw'!$B$3</f>
        <v>-1.3202590479377108E-2</v>
      </c>
      <c r="J1054">
        <f>MEDIAN2(E1054,'Analysis raw'!$B$12,2)</f>
        <v>-3.8571289342961279E-3</v>
      </c>
      <c r="K1054">
        <f>AVERAGE2(E1054,'Analysis raw'!$B$18,2)</f>
        <v>-3.8571289342961279E-3</v>
      </c>
      <c r="M1054">
        <f>IF('Flight Input'!$AZ1054,M1053+E1054*'Flight Input'!$AQ1054,0)</f>
        <v>0</v>
      </c>
      <c r="N1054">
        <f>IF('Flight Input'!$AZ1054,N1053+M1054*'Flight Input'!$AQ1054,0)</f>
        <v>0</v>
      </c>
      <c r="O1054">
        <f>IF('Flight Input'!$AZ1054,N1054*'Analysis raw'!$B$4+'Analysis raw'!$B$5,0)</f>
        <v>0</v>
      </c>
      <c r="P1054">
        <f>O1054-'Flight Input'!$AE1054</f>
        <v>0</v>
      </c>
      <c r="R1054">
        <f>IF('Flight Input'!$AZ1054,R1053+J1054*'Flight Input'!$AQ1054,0)</f>
        <v>0</v>
      </c>
      <c r="S1054">
        <f>IF('Flight Input'!$AZ1054,S1053+R1054*'Flight Input'!$AQ1054,0)</f>
        <v>0</v>
      </c>
      <c r="T1054">
        <f>IF('Flight Input'!$AZ1054,S1054*'Analysis raw'!$B$13+'Analysis raw'!$B$14,0)</f>
        <v>0</v>
      </c>
      <c r="U1054">
        <f>T1054-'Flight Input'!$AE1054</f>
        <v>0</v>
      </c>
      <c r="W1054">
        <f>IF('Flight Input'!$AZ1054,W1053+K1054*'Flight Input'!$AQ1054,0)</f>
        <v>0</v>
      </c>
      <c r="X1054">
        <f>IF('Flight Input'!$AZ1054,X1053+W1054*'Flight Input'!$AQ1054,0)</f>
        <v>0</v>
      </c>
      <c r="Y1054">
        <f>IF('Flight Input'!$AZ1054,X1054*'Analysis raw'!$B$19+'Analysis raw'!$B$20,0)</f>
        <v>0</v>
      </c>
      <c r="Z1054">
        <f>Y1054-'Flight Input'!$AE1054</f>
        <v>0</v>
      </c>
      <c r="AB1054">
        <f>IF('Flight Input'!$AZ1054,INTEGRAL2(E1054,$B1054,AB1053,'Analysis raw'!$B$24),0)</f>
        <v>0</v>
      </c>
      <c r="AC1054">
        <f>IF('Flight Input'!$AZ1054,INTEGRAL2(AB1054,$B1054,AC1053,'Analysis raw'!$B$25),0)</f>
        <v>0</v>
      </c>
      <c r="AD1054">
        <f>IF('Flight Input'!$AZ1054,AC1054*'Analysis raw'!$B$26+'Analysis raw'!$B$27,0)</f>
        <v>0</v>
      </c>
      <c r="AE1054">
        <f>AD1054-'Flight Input'!$AE1054</f>
        <v>0</v>
      </c>
    </row>
    <row r="1055" spans="1:31" x14ac:dyDescent="0.3">
      <c r="A1055">
        <v>1053</v>
      </c>
      <c r="B1055">
        <f>'Flight Input'!T1055</f>
        <v>24.958321999991313</v>
      </c>
      <c r="C1055">
        <f>'Flight Input'!X1055</f>
        <v>9.8471703036000005</v>
      </c>
      <c r="E1055">
        <f>C1055-'Analysis raw'!$B$2</f>
        <v>-1.6213153342956588E-3</v>
      </c>
      <c r="F1055">
        <f>IF('Flight Input'!$AS1055,F1054+E1055*'Flight Input'!$AQ1055,0)</f>
        <v>0</v>
      </c>
      <c r="G1055">
        <f>IF('Flight Input'!$AZ1055,G1054+F1055*'Flight Input'!$AQ1055,0)</f>
        <v>0</v>
      </c>
      <c r="I1055">
        <f>C1055-'Analysis raw'!$B$3</f>
        <v>-1.0966776879376638E-2</v>
      </c>
      <c r="J1055">
        <f>MEDIAN2(E1055,'Analysis raw'!$B$12,2)</f>
        <v>-1.6213153342956588E-3</v>
      </c>
      <c r="K1055">
        <f>AVERAGE2(E1055,'Analysis raw'!$B$18,2)</f>
        <v>-1.6213153342956588E-3</v>
      </c>
      <c r="M1055">
        <f>IF('Flight Input'!$AZ1055,M1054+E1055*'Flight Input'!$AQ1055,0)</f>
        <v>0</v>
      </c>
      <c r="N1055">
        <f>IF('Flight Input'!$AZ1055,N1054+M1055*'Flight Input'!$AQ1055,0)</f>
        <v>0</v>
      </c>
      <c r="O1055">
        <f>IF('Flight Input'!$AZ1055,N1055*'Analysis raw'!$B$4+'Analysis raw'!$B$5,0)</f>
        <v>0</v>
      </c>
      <c r="P1055">
        <f>O1055-'Flight Input'!$AE1055</f>
        <v>0</v>
      </c>
      <c r="R1055">
        <f>IF('Flight Input'!$AZ1055,R1054+J1055*'Flight Input'!$AQ1055,0)</f>
        <v>0</v>
      </c>
      <c r="S1055">
        <f>IF('Flight Input'!$AZ1055,S1054+R1055*'Flight Input'!$AQ1055,0)</f>
        <v>0</v>
      </c>
      <c r="T1055">
        <f>IF('Flight Input'!$AZ1055,S1055*'Analysis raw'!$B$13+'Analysis raw'!$B$14,0)</f>
        <v>0</v>
      </c>
      <c r="U1055">
        <f>T1055-'Flight Input'!$AE1055</f>
        <v>0</v>
      </c>
      <c r="W1055">
        <f>IF('Flight Input'!$AZ1055,W1054+K1055*'Flight Input'!$AQ1055,0)</f>
        <v>0</v>
      </c>
      <c r="X1055">
        <f>IF('Flight Input'!$AZ1055,X1054+W1055*'Flight Input'!$AQ1055,0)</f>
        <v>0</v>
      </c>
      <c r="Y1055">
        <f>IF('Flight Input'!$AZ1055,X1055*'Analysis raw'!$B$19+'Analysis raw'!$B$20,0)</f>
        <v>0</v>
      </c>
      <c r="Z1055">
        <f>Y1055-'Flight Input'!$AE1055</f>
        <v>0</v>
      </c>
      <c r="AB1055">
        <f>IF('Flight Input'!$AZ1055,INTEGRAL2(E1055,$B1055,AB1054,'Analysis raw'!$B$24),0)</f>
        <v>0</v>
      </c>
      <c r="AC1055">
        <f>IF('Flight Input'!$AZ1055,INTEGRAL2(AB1055,$B1055,AC1054,'Analysis raw'!$B$25),0)</f>
        <v>0</v>
      </c>
      <c r="AD1055">
        <f>IF('Flight Input'!$AZ1055,AC1055*'Analysis raw'!$B$26+'Analysis raw'!$B$27,0)</f>
        <v>0</v>
      </c>
      <c r="AE1055">
        <f>AD1055-'Flight Input'!$AE1055</f>
        <v>0</v>
      </c>
    </row>
    <row r="1056" spans="1:31" x14ac:dyDescent="0.3">
      <c r="A1056">
        <v>1054</v>
      </c>
      <c r="B1056">
        <f>'Flight Input'!T1056</f>
        <v>24.980337999993935</v>
      </c>
      <c r="C1056">
        <f>'Flight Input'!X1056</f>
        <v>9.8471212726000008</v>
      </c>
      <c r="E1056">
        <f>C1056-'Analysis raw'!$B$2</f>
        <v>-1.6703463342953029E-3</v>
      </c>
      <c r="F1056">
        <f>IF('Flight Input'!$AS1056,F1055+E1056*'Flight Input'!$AQ1056,0)</f>
        <v>0</v>
      </c>
      <c r="G1056">
        <f>IF('Flight Input'!$AZ1056,G1055+F1056*'Flight Input'!$AQ1056,0)</f>
        <v>0</v>
      </c>
      <c r="I1056">
        <f>C1056-'Analysis raw'!$B$3</f>
        <v>-1.1015807879376283E-2</v>
      </c>
      <c r="J1056">
        <f>MEDIAN2(E1056,'Analysis raw'!$B$12,2)</f>
        <v>-1.6703463342953029E-3</v>
      </c>
      <c r="K1056">
        <f>AVERAGE2(E1056,'Analysis raw'!$B$18,2)</f>
        <v>-1.6703463342953029E-3</v>
      </c>
      <c r="M1056">
        <f>IF('Flight Input'!$AZ1056,M1055+E1056*'Flight Input'!$AQ1056,0)</f>
        <v>0</v>
      </c>
      <c r="N1056">
        <f>IF('Flight Input'!$AZ1056,N1055+M1056*'Flight Input'!$AQ1056,0)</f>
        <v>0</v>
      </c>
      <c r="O1056">
        <f>IF('Flight Input'!$AZ1056,N1056*'Analysis raw'!$B$4+'Analysis raw'!$B$5,0)</f>
        <v>0</v>
      </c>
      <c r="P1056">
        <f>O1056-'Flight Input'!$AE1056</f>
        <v>0</v>
      </c>
      <c r="R1056">
        <f>IF('Flight Input'!$AZ1056,R1055+J1056*'Flight Input'!$AQ1056,0)</f>
        <v>0</v>
      </c>
      <c r="S1056">
        <f>IF('Flight Input'!$AZ1056,S1055+R1056*'Flight Input'!$AQ1056,0)</f>
        <v>0</v>
      </c>
      <c r="T1056">
        <f>IF('Flight Input'!$AZ1056,S1056*'Analysis raw'!$B$13+'Analysis raw'!$B$14,0)</f>
        <v>0</v>
      </c>
      <c r="U1056">
        <f>T1056-'Flight Input'!$AE1056</f>
        <v>0</v>
      </c>
      <c r="W1056">
        <f>IF('Flight Input'!$AZ1056,W1055+K1056*'Flight Input'!$AQ1056,0)</f>
        <v>0</v>
      </c>
      <c r="X1056">
        <f>IF('Flight Input'!$AZ1056,X1055+W1056*'Flight Input'!$AQ1056,0)</f>
        <v>0</v>
      </c>
      <c r="Y1056">
        <f>IF('Flight Input'!$AZ1056,X1056*'Analysis raw'!$B$19+'Analysis raw'!$B$20,0)</f>
        <v>0</v>
      </c>
      <c r="Z1056">
        <f>Y1056-'Flight Input'!$AE1056</f>
        <v>0</v>
      </c>
      <c r="AB1056">
        <f>IF('Flight Input'!$AZ1056,INTEGRAL2(E1056,$B1056,AB1055,'Analysis raw'!$B$24),0)</f>
        <v>0</v>
      </c>
      <c r="AC1056">
        <f>IF('Flight Input'!$AZ1056,INTEGRAL2(AB1056,$B1056,AC1055,'Analysis raw'!$B$25),0)</f>
        <v>0</v>
      </c>
      <c r="AD1056">
        <f>IF('Flight Input'!$AZ1056,AC1056*'Analysis raw'!$B$26+'Analysis raw'!$B$27,0)</f>
        <v>0</v>
      </c>
      <c r="AE1056">
        <f>AD1056-'Flight Input'!$AE1056</f>
        <v>0</v>
      </c>
    </row>
    <row r="1057" spans="1:31" x14ac:dyDescent="0.3">
      <c r="A1057">
        <v>1055</v>
      </c>
      <c r="B1057">
        <f>'Flight Input'!T1057</f>
        <v>24.998389999964274</v>
      </c>
      <c r="C1057">
        <f>'Flight Input'!X1057</f>
        <v>9.8468172804000016</v>
      </c>
      <c r="E1057">
        <f>C1057-'Analysis raw'!$B$2</f>
        <v>-1.9743385342945174E-3</v>
      </c>
      <c r="F1057">
        <f>IF('Flight Input'!$AS1057,F1056+E1057*'Flight Input'!$AQ1057,0)</f>
        <v>0</v>
      </c>
      <c r="G1057">
        <f>IF('Flight Input'!$AZ1057,G1056+F1057*'Flight Input'!$AQ1057,0)</f>
        <v>0</v>
      </c>
      <c r="I1057">
        <f>C1057-'Analysis raw'!$B$3</f>
        <v>-1.1319800079375497E-2</v>
      </c>
      <c r="J1057">
        <f>MEDIAN2(E1057,'Analysis raw'!$B$12,2)</f>
        <v>-1.9743385342945174E-3</v>
      </c>
      <c r="K1057">
        <f>AVERAGE2(E1057,'Analysis raw'!$B$18,2)</f>
        <v>-1.9743385342945174E-3</v>
      </c>
      <c r="M1057">
        <f>IF('Flight Input'!$AZ1057,M1056+E1057*'Flight Input'!$AQ1057,0)</f>
        <v>0</v>
      </c>
      <c r="N1057">
        <f>IF('Flight Input'!$AZ1057,N1056+M1057*'Flight Input'!$AQ1057,0)</f>
        <v>0</v>
      </c>
      <c r="O1057">
        <f>IF('Flight Input'!$AZ1057,N1057*'Analysis raw'!$B$4+'Analysis raw'!$B$5,0)</f>
        <v>0</v>
      </c>
      <c r="P1057">
        <f>O1057-'Flight Input'!$AE1057</f>
        <v>0</v>
      </c>
      <c r="R1057">
        <f>IF('Flight Input'!$AZ1057,R1056+J1057*'Flight Input'!$AQ1057,0)</f>
        <v>0</v>
      </c>
      <c r="S1057">
        <f>IF('Flight Input'!$AZ1057,S1056+R1057*'Flight Input'!$AQ1057,0)</f>
        <v>0</v>
      </c>
      <c r="T1057">
        <f>IF('Flight Input'!$AZ1057,S1057*'Analysis raw'!$B$13+'Analysis raw'!$B$14,0)</f>
        <v>0</v>
      </c>
      <c r="U1057">
        <f>T1057-'Flight Input'!$AE1057</f>
        <v>0</v>
      </c>
      <c r="W1057">
        <f>IF('Flight Input'!$AZ1057,W1056+K1057*'Flight Input'!$AQ1057,0)</f>
        <v>0</v>
      </c>
      <c r="X1057">
        <f>IF('Flight Input'!$AZ1057,X1056+W1057*'Flight Input'!$AQ1057,0)</f>
        <v>0</v>
      </c>
      <c r="Y1057">
        <f>IF('Flight Input'!$AZ1057,X1057*'Analysis raw'!$B$19+'Analysis raw'!$B$20,0)</f>
        <v>0</v>
      </c>
      <c r="Z1057">
        <f>Y1057-'Flight Input'!$AE1057</f>
        <v>0</v>
      </c>
      <c r="AB1057">
        <f>IF('Flight Input'!$AZ1057,INTEGRAL2(E1057,$B1057,AB1056,'Analysis raw'!$B$24),0)</f>
        <v>0</v>
      </c>
      <c r="AC1057">
        <f>IF('Flight Input'!$AZ1057,INTEGRAL2(AB1057,$B1057,AC1056,'Analysis raw'!$B$25),0)</f>
        <v>0</v>
      </c>
      <c r="AD1057">
        <f>IF('Flight Input'!$AZ1057,AC1057*'Analysis raw'!$B$26+'Analysis raw'!$B$27,0)</f>
        <v>0</v>
      </c>
      <c r="AE1057">
        <f>AD1057-'Flight Input'!$AE1057</f>
        <v>0</v>
      </c>
    </row>
    <row r="1058" spans="1:31" x14ac:dyDescent="0.3">
      <c r="A1058">
        <v>1056</v>
      </c>
      <c r="B1058">
        <f>'Flight Input'!T1058</f>
        <v>25.019504999974743</v>
      </c>
      <c r="C1058">
        <f>'Flight Input'!X1058</f>
        <v>9.8468957300000017</v>
      </c>
      <c r="E1058">
        <f>C1058-'Analysis raw'!$B$2</f>
        <v>-1.8958889342943763E-3</v>
      </c>
      <c r="F1058">
        <f>IF('Flight Input'!$AS1058,F1057+E1058*'Flight Input'!$AQ1058,0)</f>
        <v>0</v>
      </c>
      <c r="G1058">
        <f>IF('Flight Input'!$AZ1058,G1057+F1058*'Flight Input'!$AQ1058,0)</f>
        <v>0</v>
      </c>
      <c r="I1058">
        <f>C1058-'Analysis raw'!$B$3</f>
        <v>-1.1241350479375356E-2</v>
      </c>
      <c r="J1058">
        <f>MEDIAN2(E1058,'Analysis raw'!$B$12,2)</f>
        <v>-1.8958889342943763E-3</v>
      </c>
      <c r="K1058">
        <f>AVERAGE2(E1058,'Analysis raw'!$B$18,2)</f>
        <v>-1.8958889342943763E-3</v>
      </c>
      <c r="M1058">
        <f>IF('Flight Input'!$AZ1058,M1057+E1058*'Flight Input'!$AQ1058,0)</f>
        <v>0</v>
      </c>
      <c r="N1058">
        <f>IF('Flight Input'!$AZ1058,N1057+M1058*'Flight Input'!$AQ1058,0)</f>
        <v>0</v>
      </c>
      <c r="O1058">
        <f>IF('Flight Input'!$AZ1058,N1058*'Analysis raw'!$B$4+'Analysis raw'!$B$5,0)</f>
        <v>0</v>
      </c>
      <c r="P1058">
        <f>O1058-'Flight Input'!$AE1058</f>
        <v>0</v>
      </c>
      <c r="R1058">
        <f>IF('Flight Input'!$AZ1058,R1057+J1058*'Flight Input'!$AQ1058,0)</f>
        <v>0</v>
      </c>
      <c r="S1058">
        <f>IF('Flight Input'!$AZ1058,S1057+R1058*'Flight Input'!$AQ1058,0)</f>
        <v>0</v>
      </c>
      <c r="T1058">
        <f>IF('Flight Input'!$AZ1058,S1058*'Analysis raw'!$B$13+'Analysis raw'!$B$14,0)</f>
        <v>0</v>
      </c>
      <c r="U1058">
        <f>T1058-'Flight Input'!$AE1058</f>
        <v>0</v>
      </c>
      <c r="W1058">
        <f>IF('Flight Input'!$AZ1058,W1057+K1058*'Flight Input'!$AQ1058,0)</f>
        <v>0</v>
      </c>
      <c r="X1058">
        <f>IF('Flight Input'!$AZ1058,X1057+W1058*'Flight Input'!$AQ1058,0)</f>
        <v>0</v>
      </c>
      <c r="Y1058">
        <f>IF('Flight Input'!$AZ1058,X1058*'Analysis raw'!$B$19+'Analysis raw'!$B$20,0)</f>
        <v>0</v>
      </c>
      <c r="Z1058">
        <f>Y1058-'Flight Input'!$AE1058</f>
        <v>0</v>
      </c>
      <c r="AB1058">
        <f>IF('Flight Input'!$AZ1058,INTEGRAL2(E1058,$B1058,AB1057,'Analysis raw'!$B$24),0)</f>
        <v>0</v>
      </c>
      <c r="AC1058">
        <f>IF('Flight Input'!$AZ1058,INTEGRAL2(AB1058,$B1058,AC1057,'Analysis raw'!$B$25),0)</f>
        <v>0</v>
      </c>
      <c r="AD1058">
        <f>IF('Flight Input'!$AZ1058,AC1058*'Analysis raw'!$B$26+'Analysis raw'!$B$27,0)</f>
        <v>0</v>
      </c>
      <c r="AE1058">
        <f>AD1058-'Flight Input'!$AE1058</f>
        <v>0</v>
      </c>
    </row>
    <row r="1059" spans="1:31" x14ac:dyDescent="0.3">
      <c r="A1059">
        <v>1057</v>
      </c>
      <c r="B1059">
        <f>'Flight Input'!T1059</f>
        <v>25.03827200003434</v>
      </c>
      <c r="C1059">
        <f>'Flight Input'!X1059</f>
        <v>9.8304017015999996</v>
      </c>
      <c r="E1059">
        <f>C1059-'Analysis raw'!$B$2</f>
        <v>-1.8389917334296513E-2</v>
      </c>
      <c r="F1059">
        <f>IF('Flight Input'!$AS1059,F1058+E1059*'Flight Input'!$AQ1059,0)</f>
        <v>0</v>
      </c>
      <c r="G1059">
        <f>IF('Flight Input'!$AZ1059,G1058+F1059*'Flight Input'!$AQ1059,0)</f>
        <v>0</v>
      </c>
      <c r="I1059">
        <f>C1059-'Analysis raw'!$B$3</f>
        <v>-2.7735378879377492E-2</v>
      </c>
      <c r="J1059">
        <f>MEDIAN2(E1059,'Analysis raw'!$B$12,2)</f>
        <v>-1.8389917334296513E-2</v>
      </c>
      <c r="K1059">
        <f>AVERAGE2(E1059,'Analysis raw'!$B$18,2)</f>
        <v>-1.8389917334296513E-2</v>
      </c>
      <c r="M1059">
        <f>IF('Flight Input'!$AZ1059,M1058+E1059*'Flight Input'!$AQ1059,0)</f>
        <v>0</v>
      </c>
      <c r="N1059">
        <f>IF('Flight Input'!$AZ1059,N1058+M1059*'Flight Input'!$AQ1059,0)</f>
        <v>0</v>
      </c>
      <c r="O1059">
        <f>IF('Flight Input'!$AZ1059,N1059*'Analysis raw'!$B$4+'Analysis raw'!$B$5,0)</f>
        <v>0</v>
      </c>
      <c r="P1059">
        <f>O1059-'Flight Input'!$AE1059</f>
        <v>0</v>
      </c>
      <c r="R1059">
        <f>IF('Flight Input'!$AZ1059,R1058+J1059*'Flight Input'!$AQ1059,0)</f>
        <v>0</v>
      </c>
      <c r="S1059">
        <f>IF('Flight Input'!$AZ1059,S1058+R1059*'Flight Input'!$AQ1059,0)</f>
        <v>0</v>
      </c>
      <c r="T1059">
        <f>IF('Flight Input'!$AZ1059,S1059*'Analysis raw'!$B$13+'Analysis raw'!$B$14,0)</f>
        <v>0</v>
      </c>
      <c r="U1059">
        <f>T1059-'Flight Input'!$AE1059</f>
        <v>0</v>
      </c>
      <c r="W1059">
        <f>IF('Flight Input'!$AZ1059,W1058+K1059*'Flight Input'!$AQ1059,0)</f>
        <v>0</v>
      </c>
      <c r="X1059">
        <f>IF('Flight Input'!$AZ1059,X1058+W1059*'Flight Input'!$AQ1059,0)</f>
        <v>0</v>
      </c>
      <c r="Y1059">
        <f>IF('Flight Input'!$AZ1059,X1059*'Analysis raw'!$B$19+'Analysis raw'!$B$20,0)</f>
        <v>0</v>
      </c>
      <c r="Z1059">
        <f>Y1059-'Flight Input'!$AE1059</f>
        <v>0</v>
      </c>
      <c r="AB1059">
        <f>IF('Flight Input'!$AZ1059,INTEGRAL2(E1059,$B1059,AB1058,'Analysis raw'!$B$24),0)</f>
        <v>0</v>
      </c>
      <c r="AC1059">
        <f>IF('Flight Input'!$AZ1059,INTEGRAL2(AB1059,$B1059,AC1058,'Analysis raw'!$B$25),0)</f>
        <v>0</v>
      </c>
      <c r="AD1059">
        <f>IF('Flight Input'!$AZ1059,AC1059*'Analysis raw'!$B$26+'Analysis raw'!$B$27,0)</f>
        <v>0</v>
      </c>
      <c r="AE1059">
        <f>AD1059-'Flight Input'!$AE1059</f>
        <v>0</v>
      </c>
    </row>
    <row r="1060" spans="1:31" x14ac:dyDescent="0.3">
      <c r="A1060">
        <v>1058</v>
      </c>
      <c r="B1060">
        <f>'Flight Input'!T1060</f>
        <v>25.059668999980204</v>
      </c>
      <c r="C1060">
        <f>'Flight Input'!X1060</f>
        <v>9.8600556504000014</v>
      </c>
      <c r="E1060">
        <f>C1060-'Analysis raw'!$B$2</f>
        <v>1.1264031465705315E-2</v>
      </c>
      <c r="F1060">
        <f>IF('Flight Input'!$AS1060,F1059+E1060*'Flight Input'!$AQ1060,0)</f>
        <v>0</v>
      </c>
      <c r="G1060">
        <f>IF('Flight Input'!$AZ1060,G1059+F1060*'Flight Input'!$AQ1060,0)</f>
        <v>0</v>
      </c>
      <c r="I1060">
        <f>C1060-'Analysis raw'!$B$3</f>
        <v>1.9185699206243356E-3</v>
      </c>
      <c r="J1060">
        <f>MEDIAN2(E1060,'Analysis raw'!$B$12,2)</f>
        <v>1.1264031465705315E-2</v>
      </c>
      <c r="K1060">
        <f>AVERAGE2(E1060,'Analysis raw'!$B$18,2)</f>
        <v>1.1264031465705315E-2</v>
      </c>
      <c r="M1060">
        <f>IF('Flight Input'!$AZ1060,M1059+E1060*'Flight Input'!$AQ1060,0)</f>
        <v>0</v>
      </c>
      <c r="N1060">
        <f>IF('Flight Input'!$AZ1060,N1059+M1060*'Flight Input'!$AQ1060,0)</f>
        <v>0</v>
      </c>
      <c r="O1060">
        <f>IF('Flight Input'!$AZ1060,N1060*'Analysis raw'!$B$4+'Analysis raw'!$B$5,0)</f>
        <v>0</v>
      </c>
      <c r="P1060">
        <f>O1060-'Flight Input'!$AE1060</f>
        <v>0</v>
      </c>
      <c r="R1060">
        <f>IF('Flight Input'!$AZ1060,R1059+J1060*'Flight Input'!$AQ1060,0)</f>
        <v>0</v>
      </c>
      <c r="S1060">
        <f>IF('Flight Input'!$AZ1060,S1059+R1060*'Flight Input'!$AQ1060,0)</f>
        <v>0</v>
      </c>
      <c r="T1060">
        <f>IF('Flight Input'!$AZ1060,S1060*'Analysis raw'!$B$13+'Analysis raw'!$B$14,0)</f>
        <v>0</v>
      </c>
      <c r="U1060">
        <f>T1060-'Flight Input'!$AE1060</f>
        <v>0</v>
      </c>
      <c r="W1060">
        <f>IF('Flight Input'!$AZ1060,W1059+K1060*'Flight Input'!$AQ1060,0)</f>
        <v>0</v>
      </c>
      <c r="X1060">
        <f>IF('Flight Input'!$AZ1060,X1059+W1060*'Flight Input'!$AQ1060,0)</f>
        <v>0</v>
      </c>
      <c r="Y1060">
        <f>IF('Flight Input'!$AZ1060,X1060*'Analysis raw'!$B$19+'Analysis raw'!$B$20,0)</f>
        <v>0</v>
      </c>
      <c r="Z1060">
        <f>Y1060-'Flight Input'!$AE1060</f>
        <v>0</v>
      </c>
      <c r="AB1060">
        <f>IF('Flight Input'!$AZ1060,INTEGRAL2(E1060,$B1060,AB1059,'Analysis raw'!$B$24),0)</f>
        <v>0</v>
      </c>
      <c r="AC1060">
        <f>IF('Flight Input'!$AZ1060,INTEGRAL2(AB1060,$B1060,AC1059,'Analysis raw'!$B$25),0)</f>
        <v>0</v>
      </c>
      <c r="AD1060">
        <f>IF('Flight Input'!$AZ1060,AC1060*'Analysis raw'!$B$26+'Analysis raw'!$B$27,0)</f>
        <v>0</v>
      </c>
      <c r="AE1060">
        <f>AD1060-'Flight Input'!$AE1060</f>
        <v>0</v>
      </c>
    </row>
    <row r="1061" spans="1:31" x14ac:dyDescent="0.3">
      <c r="A1061">
        <v>1059</v>
      </c>
      <c r="B1061">
        <f>'Flight Input'!T1061</f>
        <v>25.064132999978028</v>
      </c>
      <c r="C1061">
        <f>'Flight Input'!X1061</f>
        <v>9.8491609622000009</v>
      </c>
      <c r="E1061">
        <f>C1061-'Analysis raw'!$B$2</f>
        <v>3.6934326570481346E-4</v>
      </c>
      <c r="F1061">
        <f>IF('Flight Input'!$AS1061,F1060+E1061*'Flight Input'!$AQ1061,0)</f>
        <v>0</v>
      </c>
      <c r="G1061">
        <f>IF('Flight Input'!$AZ1061,G1060+F1061*'Flight Input'!$AQ1061,0)</f>
        <v>0</v>
      </c>
      <c r="I1061">
        <f>C1061-'Analysis raw'!$B$3</f>
        <v>-8.9761182793761662E-3</v>
      </c>
      <c r="J1061">
        <f>MEDIAN2(E1061,'Analysis raw'!$B$12,2)</f>
        <v>3.6934326570481346E-4</v>
      </c>
      <c r="K1061">
        <f>AVERAGE2(E1061,'Analysis raw'!$B$18,2)</f>
        <v>3.6934326570481346E-4</v>
      </c>
      <c r="M1061">
        <f>IF('Flight Input'!$AZ1061,M1060+E1061*'Flight Input'!$AQ1061,0)</f>
        <v>0</v>
      </c>
      <c r="N1061">
        <f>IF('Flight Input'!$AZ1061,N1060+M1061*'Flight Input'!$AQ1061,0)</f>
        <v>0</v>
      </c>
      <c r="O1061">
        <f>IF('Flight Input'!$AZ1061,N1061*'Analysis raw'!$B$4+'Analysis raw'!$B$5,0)</f>
        <v>0</v>
      </c>
      <c r="P1061">
        <f>O1061-'Flight Input'!$AE1061</f>
        <v>0</v>
      </c>
      <c r="R1061">
        <f>IF('Flight Input'!$AZ1061,R1060+J1061*'Flight Input'!$AQ1061,0)</f>
        <v>0</v>
      </c>
      <c r="S1061">
        <f>IF('Flight Input'!$AZ1061,S1060+R1061*'Flight Input'!$AQ1061,0)</f>
        <v>0</v>
      </c>
      <c r="T1061">
        <f>IF('Flight Input'!$AZ1061,S1061*'Analysis raw'!$B$13+'Analysis raw'!$B$14,0)</f>
        <v>0</v>
      </c>
      <c r="U1061">
        <f>T1061-'Flight Input'!$AE1061</f>
        <v>0</v>
      </c>
      <c r="W1061">
        <f>IF('Flight Input'!$AZ1061,W1060+K1061*'Flight Input'!$AQ1061,0)</f>
        <v>0</v>
      </c>
      <c r="X1061">
        <f>IF('Flight Input'!$AZ1061,X1060+W1061*'Flight Input'!$AQ1061,0)</f>
        <v>0</v>
      </c>
      <c r="Y1061">
        <f>IF('Flight Input'!$AZ1061,X1061*'Analysis raw'!$B$19+'Analysis raw'!$B$20,0)</f>
        <v>0</v>
      </c>
      <c r="Z1061">
        <f>Y1061-'Flight Input'!$AE1061</f>
        <v>0</v>
      </c>
      <c r="AB1061">
        <f>IF('Flight Input'!$AZ1061,INTEGRAL2(E1061,$B1061,AB1060,'Analysis raw'!$B$24),0)</f>
        <v>0</v>
      </c>
      <c r="AC1061">
        <f>IF('Flight Input'!$AZ1061,INTEGRAL2(AB1061,$B1061,AC1060,'Analysis raw'!$B$25),0)</f>
        <v>0</v>
      </c>
      <c r="AD1061">
        <f>IF('Flight Input'!$AZ1061,AC1061*'Analysis raw'!$B$26+'Analysis raw'!$B$27,0)</f>
        <v>0</v>
      </c>
      <c r="AE1061">
        <f>AD1061-'Flight Input'!$AE1061</f>
        <v>0</v>
      </c>
    </row>
    <row r="1062" spans="1:31" x14ac:dyDescent="0.3">
      <c r="A1062">
        <v>1060</v>
      </c>
      <c r="B1062">
        <f>'Flight Input'!T1062</f>
        <v>25.102131000021473</v>
      </c>
      <c r="C1062">
        <f>'Flight Input'!X1062</f>
        <v>9.8456601488000004</v>
      </c>
      <c r="E1062">
        <f>C1062-'Analysis raw'!$B$2</f>
        <v>-3.1314701342957107E-3</v>
      </c>
      <c r="F1062">
        <f>IF('Flight Input'!$AS1062,F1061+E1062*'Flight Input'!$AQ1062,0)</f>
        <v>0</v>
      </c>
      <c r="G1062">
        <f>IF('Flight Input'!$AZ1062,G1061+F1062*'Flight Input'!$AQ1062,0)</f>
        <v>0</v>
      </c>
      <c r="I1062">
        <f>C1062-'Analysis raw'!$B$3</f>
        <v>-1.247693167937669E-2</v>
      </c>
      <c r="J1062">
        <f>MEDIAN2(E1062,'Analysis raw'!$B$12,2)</f>
        <v>-3.1314701342957107E-3</v>
      </c>
      <c r="K1062">
        <f>AVERAGE2(E1062,'Analysis raw'!$B$18,2)</f>
        <v>-3.1314701342957107E-3</v>
      </c>
      <c r="M1062">
        <f>IF('Flight Input'!$AZ1062,M1061+E1062*'Flight Input'!$AQ1062,0)</f>
        <v>0</v>
      </c>
      <c r="N1062">
        <f>IF('Flight Input'!$AZ1062,N1061+M1062*'Flight Input'!$AQ1062,0)</f>
        <v>0</v>
      </c>
      <c r="O1062">
        <f>IF('Flight Input'!$AZ1062,N1062*'Analysis raw'!$B$4+'Analysis raw'!$B$5,0)</f>
        <v>0</v>
      </c>
      <c r="P1062">
        <f>O1062-'Flight Input'!$AE1062</f>
        <v>0</v>
      </c>
      <c r="R1062">
        <f>IF('Flight Input'!$AZ1062,R1061+J1062*'Flight Input'!$AQ1062,0)</f>
        <v>0</v>
      </c>
      <c r="S1062">
        <f>IF('Flight Input'!$AZ1062,S1061+R1062*'Flight Input'!$AQ1062,0)</f>
        <v>0</v>
      </c>
      <c r="T1062">
        <f>IF('Flight Input'!$AZ1062,S1062*'Analysis raw'!$B$13+'Analysis raw'!$B$14,0)</f>
        <v>0</v>
      </c>
      <c r="U1062">
        <f>T1062-'Flight Input'!$AE1062</f>
        <v>0</v>
      </c>
      <c r="W1062">
        <f>IF('Flight Input'!$AZ1062,W1061+K1062*'Flight Input'!$AQ1062,0)</f>
        <v>0</v>
      </c>
      <c r="X1062">
        <f>IF('Flight Input'!$AZ1062,X1061+W1062*'Flight Input'!$AQ1062,0)</f>
        <v>0</v>
      </c>
      <c r="Y1062">
        <f>IF('Flight Input'!$AZ1062,X1062*'Analysis raw'!$B$19+'Analysis raw'!$B$20,0)</f>
        <v>0</v>
      </c>
      <c r="Z1062">
        <f>Y1062-'Flight Input'!$AE1062</f>
        <v>0</v>
      </c>
      <c r="AB1062">
        <f>IF('Flight Input'!$AZ1062,INTEGRAL2(E1062,$B1062,AB1061,'Analysis raw'!$B$24),0)</f>
        <v>0</v>
      </c>
      <c r="AC1062">
        <f>IF('Flight Input'!$AZ1062,INTEGRAL2(AB1062,$B1062,AC1061,'Analysis raw'!$B$25),0)</f>
        <v>0</v>
      </c>
      <c r="AD1062">
        <f>IF('Flight Input'!$AZ1062,AC1062*'Analysis raw'!$B$26+'Analysis raw'!$B$27,0)</f>
        <v>0</v>
      </c>
      <c r="AE1062">
        <f>AD1062-'Flight Input'!$AE1062</f>
        <v>0</v>
      </c>
    </row>
    <row r="1063" spans="1:31" x14ac:dyDescent="0.3">
      <c r="A1063">
        <v>1061</v>
      </c>
      <c r="B1063">
        <f>'Flight Input'!T1063</f>
        <v>25.116849999991246</v>
      </c>
      <c r="C1063">
        <f>'Flight Input'!X1063</f>
        <v>9.8464446448000018</v>
      </c>
      <c r="E1063">
        <f>C1063-'Analysis raw'!$B$2</f>
        <v>-2.3469741342942996E-3</v>
      </c>
      <c r="F1063">
        <f>IF('Flight Input'!$AS1063,F1062+E1063*'Flight Input'!$AQ1063,0)</f>
        <v>0</v>
      </c>
      <c r="G1063">
        <f>IF('Flight Input'!$AZ1063,G1062+F1063*'Flight Input'!$AQ1063,0)</f>
        <v>0</v>
      </c>
      <c r="I1063">
        <f>C1063-'Analysis raw'!$B$3</f>
        <v>-1.1692435679375279E-2</v>
      </c>
      <c r="J1063">
        <f>MEDIAN2(E1063,'Analysis raw'!$B$12,2)</f>
        <v>-2.3469741342942996E-3</v>
      </c>
      <c r="K1063">
        <f>AVERAGE2(E1063,'Analysis raw'!$B$18,2)</f>
        <v>-2.3469741342942996E-3</v>
      </c>
      <c r="M1063">
        <f>IF('Flight Input'!$AZ1063,M1062+E1063*'Flight Input'!$AQ1063,0)</f>
        <v>0</v>
      </c>
      <c r="N1063">
        <f>IF('Flight Input'!$AZ1063,N1062+M1063*'Flight Input'!$AQ1063,0)</f>
        <v>0</v>
      </c>
      <c r="O1063">
        <f>IF('Flight Input'!$AZ1063,N1063*'Analysis raw'!$B$4+'Analysis raw'!$B$5,0)</f>
        <v>0</v>
      </c>
      <c r="P1063">
        <f>O1063-'Flight Input'!$AE1063</f>
        <v>0</v>
      </c>
      <c r="R1063">
        <f>IF('Flight Input'!$AZ1063,R1062+J1063*'Flight Input'!$AQ1063,0)</f>
        <v>0</v>
      </c>
      <c r="S1063">
        <f>IF('Flight Input'!$AZ1063,S1062+R1063*'Flight Input'!$AQ1063,0)</f>
        <v>0</v>
      </c>
      <c r="T1063">
        <f>IF('Flight Input'!$AZ1063,S1063*'Analysis raw'!$B$13+'Analysis raw'!$B$14,0)</f>
        <v>0</v>
      </c>
      <c r="U1063">
        <f>T1063-'Flight Input'!$AE1063</f>
        <v>0</v>
      </c>
      <c r="W1063">
        <f>IF('Flight Input'!$AZ1063,W1062+K1063*'Flight Input'!$AQ1063,0)</f>
        <v>0</v>
      </c>
      <c r="X1063">
        <f>IF('Flight Input'!$AZ1063,X1062+W1063*'Flight Input'!$AQ1063,0)</f>
        <v>0</v>
      </c>
      <c r="Y1063">
        <f>IF('Flight Input'!$AZ1063,X1063*'Analysis raw'!$B$19+'Analysis raw'!$B$20,0)</f>
        <v>0</v>
      </c>
      <c r="Z1063">
        <f>Y1063-'Flight Input'!$AE1063</f>
        <v>0</v>
      </c>
      <c r="AB1063">
        <f>IF('Flight Input'!$AZ1063,INTEGRAL2(E1063,$B1063,AB1062,'Analysis raw'!$B$24),0)</f>
        <v>0</v>
      </c>
      <c r="AC1063">
        <f>IF('Flight Input'!$AZ1063,INTEGRAL2(AB1063,$B1063,AC1062,'Analysis raw'!$B$25),0)</f>
        <v>0</v>
      </c>
      <c r="AD1063">
        <f>IF('Flight Input'!$AZ1063,AC1063*'Analysis raw'!$B$26+'Analysis raw'!$B$27,0)</f>
        <v>0</v>
      </c>
      <c r="AE1063">
        <f>AD1063-'Flight Input'!$AE1063</f>
        <v>0</v>
      </c>
    </row>
    <row r="1064" spans="1:31" x14ac:dyDescent="0.3">
      <c r="A1064">
        <v>1062</v>
      </c>
      <c r="B1064">
        <f>'Flight Input'!T1064</f>
        <v>25.138741999980994</v>
      </c>
      <c r="C1064">
        <f>'Flight Input'!X1064</f>
        <v>9.8471801098</v>
      </c>
      <c r="E1064">
        <f>C1064-'Analysis raw'!$B$2</f>
        <v>-1.6115091342960852E-3</v>
      </c>
      <c r="F1064">
        <f>IF('Flight Input'!$AS1064,F1063+E1064*'Flight Input'!$AQ1064,0)</f>
        <v>0</v>
      </c>
      <c r="G1064">
        <f>IF('Flight Input'!$AZ1064,G1063+F1064*'Flight Input'!$AQ1064,0)</f>
        <v>0</v>
      </c>
      <c r="I1064">
        <f>C1064-'Analysis raw'!$B$3</f>
        <v>-1.0956970679377065E-2</v>
      </c>
      <c r="J1064">
        <f>MEDIAN2(E1064,'Analysis raw'!$B$12,2)</f>
        <v>-1.6115091342960852E-3</v>
      </c>
      <c r="K1064">
        <f>AVERAGE2(E1064,'Analysis raw'!$B$18,2)</f>
        <v>-1.6115091342960852E-3</v>
      </c>
      <c r="M1064">
        <f>IF('Flight Input'!$AZ1064,M1063+E1064*'Flight Input'!$AQ1064,0)</f>
        <v>0</v>
      </c>
      <c r="N1064">
        <f>IF('Flight Input'!$AZ1064,N1063+M1064*'Flight Input'!$AQ1064,0)</f>
        <v>0</v>
      </c>
      <c r="O1064">
        <f>IF('Flight Input'!$AZ1064,N1064*'Analysis raw'!$B$4+'Analysis raw'!$B$5,0)</f>
        <v>0</v>
      </c>
      <c r="P1064">
        <f>O1064-'Flight Input'!$AE1064</f>
        <v>0</v>
      </c>
      <c r="R1064">
        <f>IF('Flight Input'!$AZ1064,R1063+J1064*'Flight Input'!$AQ1064,0)</f>
        <v>0</v>
      </c>
      <c r="S1064">
        <f>IF('Flight Input'!$AZ1064,S1063+R1064*'Flight Input'!$AQ1064,0)</f>
        <v>0</v>
      </c>
      <c r="T1064">
        <f>IF('Flight Input'!$AZ1064,S1064*'Analysis raw'!$B$13+'Analysis raw'!$B$14,0)</f>
        <v>0</v>
      </c>
      <c r="U1064">
        <f>T1064-'Flight Input'!$AE1064</f>
        <v>0</v>
      </c>
      <c r="W1064">
        <f>IF('Flight Input'!$AZ1064,W1063+K1064*'Flight Input'!$AQ1064,0)</f>
        <v>0</v>
      </c>
      <c r="X1064">
        <f>IF('Flight Input'!$AZ1064,X1063+W1064*'Flight Input'!$AQ1064,0)</f>
        <v>0</v>
      </c>
      <c r="Y1064">
        <f>IF('Flight Input'!$AZ1064,X1064*'Analysis raw'!$B$19+'Analysis raw'!$B$20,0)</f>
        <v>0</v>
      </c>
      <c r="Z1064">
        <f>Y1064-'Flight Input'!$AE1064</f>
        <v>0</v>
      </c>
      <c r="AB1064">
        <f>IF('Flight Input'!$AZ1064,INTEGRAL2(E1064,$B1064,AB1063,'Analysis raw'!$B$24),0)</f>
        <v>0</v>
      </c>
      <c r="AC1064">
        <f>IF('Flight Input'!$AZ1064,INTEGRAL2(AB1064,$B1064,AC1063,'Analysis raw'!$B$25),0)</f>
        <v>0</v>
      </c>
      <c r="AD1064">
        <f>IF('Flight Input'!$AZ1064,AC1064*'Analysis raw'!$B$26+'Analysis raw'!$B$27,0)</f>
        <v>0</v>
      </c>
      <c r="AE1064">
        <f>AD1064-'Flight Input'!$AE1064</f>
        <v>0</v>
      </c>
    </row>
    <row r="1065" spans="1:31" x14ac:dyDescent="0.3">
      <c r="A1065">
        <v>1063</v>
      </c>
      <c r="B1065">
        <f>'Flight Input'!T1065</f>
        <v>25.159908000030555</v>
      </c>
      <c r="C1065">
        <f>'Flight Input'!X1065</f>
        <v>9.8445324357999997</v>
      </c>
      <c r="E1065">
        <f>C1065-'Analysis raw'!$B$2</f>
        <v>-4.259183134296407E-3</v>
      </c>
      <c r="F1065">
        <f>IF('Flight Input'!$AS1065,F1064+E1065*'Flight Input'!$AQ1065,0)</f>
        <v>0</v>
      </c>
      <c r="G1065">
        <f>IF('Flight Input'!$AZ1065,G1064+F1065*'Flight Input'!$AQ1065,0)</f>
        <v>0</v>
      </c>
      <c r="I1065">
        <f>C1065-'Analysis raw'!$B$3</f>
        <v>-1.3604644679377387E-2</v>
      </c>
      <c r="J1065">
        <f>MEDIAN2(E1065,'Analysis raw'!$B$12,2)</f>
        <v>-4.259183134296407E-3</v>
      </c>
      <c r="K1065">
        <f>AVERAGE2(E1065,'Analysis raw'!$B$18,2)</f>
        <v>-4.259183134296407E-3</v>
      </c>
      <c r="M1065">
        <f>IF('Flight Input'!$AZ1065,M1064+E1065*'Flight Input'!$AQ1065,0)</f>
        <v>0</v>
      </c>
      <c r="N1065">
        <f>IF('Flight Input'!$AZ1065,N1064+M1065*'Flight Input'!$AQ1065,0)</f>
        <v>0</v>
      </c>
      <c r="O1065">
        <f>IF('Flight Input'!$AZ1065,N1065*'Analysis raw'!$B$4+'Analysis raw'!$B$5,0)</f>
        <v>0</v>
      </c>
      <c r="P1065">
        <f>O1065-'Flight Input'!$AE1065</f>
        <v>0</v>
      </c>
      <c r="R1065">
        <f>IF('Flight Input'!$AZ1065,R1064+J1065*'Flight Input'!$AQ1065,0)</f>
        <v>0</v>
      </c>
      <c r="S1065">
        <f>IF('Flight Input'!$AZ1065,S1064+R1065*'Flight Input'!$AQ1065,0)</f>
        <v>0</v>
      </c>
      <c r="T1065">
        <f>IF('Flight Input'!$AZ1065,S1065*'Analysis raw'!$B$13+'Analysis raw'!$B$14,0)</f>
        <v>0</v>
      </c>
      <c r="U1065">
        <f>T1065-'Flight Input'!$AE1065</f>
        <v>0</v>
      </c>
      <c r="W1065">
        <f>IF('Flight Input'!$AZ1065,W1064+K1065*'Flight Input'!$AQ1065,0)</f>
        <v>0</v>
      </c>
      <c r="X1065">
        <f>IF('Flight Input'!$AZ1065,X1064+W1065*'Flight Input'!$AQ1065,0)</f>
        <v>0</v>
      </c>
      <c r="Y1065">
        <f>IF('Flight Input'!$AZ1065,X1065*'Analysis raw'!$B$19+'Analysis raw'!$B$20,0)</f>
        <v>0</v>
      </c>
      <c r="Z1065">
        <f>Y1065-'Flight Input'!$AE1065</f>
        <v>0</v>
      </c>
      <c r="AB1065">
        <f>IF('Flight Input'!$AZ1065,INTEGRAL2(E1065,$B1065,AB1064,'Analysis raw'!$B$24),0)</f>
        <v>0</v>
      </c>
      <c r="AC1065">
        <f>IF('Flight Input'!$AZ1065,INTEGRAL2(AB1065,$B1065,AC1064,'Analysis raw'!$B$25),0)</f>
        <v>0</v>
      </c>
      <c r="AD1065">
        <f>IF('Flight Input'!$AZ1065,AC1065*'Analysis raw'!$B$26+'Analysis raw'!$B$27,0)</f>
        <v>0</v>
      </c>
      <c r="AE1065">
        <f>AD1065-'Flight Input'!$AE1065</f>
        <v>0</v>
      </c>
    </row>
    <row r="1066" spans="1:31" x14ac:dyDescent="0.3">
      <c r="A1066">
        <v>1064</v>
      </c>
      <c r="B1066">
        <f>'Flight Input'!T1066</f>
        <v>25.179670999990776</v>
      </c>
      <c r="C1066">
        <f>'Flight Input'!X1066</f>
        <v>9.8284600740000005</v>
      </c>
      <c r="E1066">
        <f>C1066-'Analysis raw'!$B$2</f>
        <v>-2.0331544934295565E-2</v>
      </c>
      <c r="F1066">
        <f>IF('Flight Input'!$AS1066,F1065+E1066*'Flight Input'!$AQ1066,0)</f>
        <v>0</v>
      </c>
      <c r="G1066">
        <f>IF('Flight Input'!$AZ1066,G1065+F1066*'Flight Input'!$AQ1066,0)</f>
        <v>0</v>
      </c>
      <c r="I1066">
        <f>C1066-'Analysis raw'!$B$3</f>
        <v>-2.9677006479376544E-2</v>
      </c>
      <c r="J1066">
        <f>MEDIAN2(E1066,'Analysis raw'!$B$12,2)</f>
        <v>-2.0331544934295565E-2</v>
      </c>
      <c r="K1066">
        <f>AVERAGE2(E1066,'Analysis raw'!$B$18,2)</f>
        <v>-2.0331544934295565E-2</v>
      </c>
      <c r="M1066">
        <f>IF('Flight Input'!$AZ1066,M1065+E1066*'Flight Input'!$AQ1066,0)</f>
        <v>0</v>
      </c>
      <c r="N1066">
        <f>IF('Flight Input'!$AZ1066,N1065+M1066*'Flight Input'!$AQ1066,0)</f>
        <v>0</v>
      </c>
      <c r="O1066">
        <f>IF('Flight Input'!$AZ1066,N1066*'Analysis raw'!$B$4+'Analysis raw'!$B$5,0)</f>
        <v>0</v>
      </c>
      <c r="P1066">
        <f>O1066-'Flight Input'!$AE1066</f>
        <v>0</v>
      </c>
      <c r="R1066">
        <f>IF('Flight Input'!$AZ1066,R1065+J1066*'Flight Input'!$AQ1066,0)</f>
        <v>0</v>
      </c>
      <c r="S1066">
        <f>IF('Flight Input'!$AZ1066,S1065+R1066*'Flight Input'!$AQ1066,0)</f>
        <v>0</v>
      </c>
      <c r="T1066">
        <f>IF('Flight Input'!$AZ1066,S1066*'Analysis raw'!$B$13+'Analysis raw'!$B$14,0)</f>
        <v>0</v>
      </c>
      <c r="U1066">
        <f>T1066-'Flight Input'!$AE1066</f>
        <v>0</v>
      </c>
      <c r="W1066">
        <f>IF('Flight Input'!$AZ1066,W1065+K1066*'Flight Input'!$AQ1066,0)</f>
        <v>0</v>
      </c>
      <c r="X1066">
        <f>IF('Flight Input'!$AZ1066,X1065+W1066*'Flight Input'!$AQ1066,0)</f>
        <v>0</v>
      </c>
      <c r="Y1066">
        <f>IF('Flight Input'!$AZ1066,X1066*'Analysis raw'!$B$19+'Analysis raw'!$B$20,0)</f>
        <v>0</v>
      </c>
      <c r="Z1066">
        <f>Y1066-'Flight Input'!$AE1066</f>
        <v>0</v>
      </c>
      <c r="AB1066">
        <f>IF('Flight Input'!$AZ1066,INTEGRAL2(E1066,$B1066,AB1065,'Analysis raw'!$B$24),0)</f>
        <v>0</v>
      </c>
      <c r="AC1066">
        <f>IF('Flight Input'!$AZ1066,INTEGRAL2(AB1066,$B1066,AC1065,'Analysis raw'!$B$25),0)</f>
        <v>0</v>
      </c>
      <c r="AD1066">
        <f>IF('Flight Input'!$AZ1066,AC1066*'Analysis raw'!$B$26+'Analysis raw'!$B$27,0)</f>
        <v>0</v>
      </c>
      <c r="AE1066">
        <f>AD1066-'Flight Input'!$AE1066</f>
        <v>0</v>
      </c>
    </row>
    <row r="1067" spans="1:31" x14ac:dyDescent="0.3">
      <c r="A1067">
        <v>1065</v>
      </c>
      <c r="B1067">
        <f>'Flight Input'!T1067</f>
        <v>25.199343999964185</v>
      </c>
      <c r="C1067">
        <f>'Flight Input'!X1067</f>
        <v>9.782047329400001</v>
      </c>
      <c r="E1067">
        <f>C1067-'Analysis raw'!$B$2</f>
        <v>-6.674428953429512E-2</v>
      </c>
      <c r="F1067">
        <f>IF('Flight Input'!$AS1067,F1066+E1067*'Flight Input'!$AQ1067,0)</f>
        <v>0</v>
      </c>
      <c r="G1067">
        <f>IF('Flight Input'!$AZ1067,G1066+F1067*'Flight Input'!$AQ1067,0)</f>
        <v>0</v>
      </c>
      <c r="I1067">
        <f>C1067-'Analysis raw'!$B$3</f>
        <v>-7.60897510793761E-2</v>
      </c>
      <c r="J1067">
        <f>MEDIAN2(E1067,'Analysis raw'!$B$12,2)</f>
        <v>-6.674428953429512E-2</v>
      </c>
      <c r="K1067">
        <f>AVERAGE2(E1067,'Analysis raw'!$B$18,2)</f>
        <v>-6.674428953429512E-2</v>
      </c>
      <c r="M1067">
        <f>IF('Flight Input'!$AZ1067,M1066+E1067*'Flight Input'!$AQ1067,0)</f>
        <v>0</v>
      </c>
      <c r="N1067">
        <f>IF('Flight Input'!$AZ1067,N1066+M1067*'Flight Input'!$AQ1067,0)</f>
        <v>0</v>
      </c>
      <c r="O1067">
        <f>IF('Flight Input'!$AZ1067,N1067*'Analysis raw'!$B$4+'Analysis raw'!$B$5,0)</f>
        <v>0</v>
      </c>
      <c r="P1067">
        <f>O1067-'Flight Input'!$AE1067</f>
        <v>0</v>
      </c>
      <c r="R1067">
        <f>IF('Flight Input'!$AZ1067,R1066+J1067*'Flight Input'!$AQ1067,0)</f>
        <v>0</v>
      </c>
      <c r="S1067">
        <f>IF('Flight Input'!$AZ1067,S1066+R1067*'Flight Input'!$AQ1067,0)</f>
        <v>0</v>
      </c>
      <c r="T1067">
        <f>IF('Flight Input'!$AZ1067,S1067*'Analysis raw'!$B$13+'Analysis raw'!$B$14,0)</f>
        <v>0</v>
      </c>
      <c r="U1067">
        <f>T1067-'Flight Input'!$AE1067</f>
        <v>0</v>
      </c>
      <c r="W1067">
        <f>IF('Flight Input'!$AZ1067,W1066+K1067*'Flight Input'!$AQ1067,0)</f>
        <v>0</v>
      </c>
      <c r="X1067">
        <f>IF('Flight Input'!$AZ1067,X1066+W1067*'Flight Input'!$AQ1067,0)</f>
        <v>0</v>
      </c>
      <c r="Y1067">
        <f>IF('Flight Input'!$AZ1067,X1067*'Analysis raw'!$B$19+'Analysis raw'!$B$20,0)</f>
        <v>0</v>
      </c>
      <c r="Z1067">
        <f>Y1067-'Flight Input'!$AE1067</f>
        <v>0</v>
      </c>
      <c r="AB1067">
        <f>IF('Flight Input'!$AZ1067,INTEGRAL2(E1067,$B1067,AB1066,'Analysis raw'!$B$24),0)</f>
        <v>0</v>
      </c>
      <c r="AC1067">
        <f>IF('Flight Input'!$AZ1067,INTEGRAL2(AB1067,$B1067,AC1066,'Analysis raw'!$B$25),0)</f>
        <v>0</v>
      </c>
      <c r="AD1067">
        <f>IF('Flight Input'!$AZ1067,AC1067*'Analysis raw'!$B$26+'Analysis raw'!$B$27,0)</f>
        <v>0</v>
      </c>
      <c r="AE1067">
        <f>AD1067-'Flight Input'!$AE1067</f>
        <v>0</v>
      </c>
    </row>
    <row r="1068" spans="1:31" x14ac:dyDescent="0.3">
      <c r="A1068">
        <v>1066</v>
      </c>
      <c r="B1068">
        <f>'Flight Input'!T1068</f>
        <v>25.214797000051476</v>
      </c>
      <c r="C1068">
        <f>'Flight Input'!X1068</f>
        <v>9.8631740220000008</v>
      </c>
      <c r="E1068">
        <f>C1068-'Analysis raw'!$B$2</f>
        <v>1.4382403065704708E-2</v>
      </c>
      <c r="F1068">
        <f>IF('Flight Input'!$AS1068,F1067+E1068*'Flight Input'!$AQ1068,0)</f>
        <v>0</v>
      </c>
      <c r="G1068">
        <f>IF('Flight Input'!$AZ1068,G1067+F1068*'Flight Input'!$AQ1068,0)</f>
        <v>0</v>
      </c>
      <c r="I1068">
        <f>C1068-'Analysis raw'!$B$3</f>
        <v>5.0369415206237278E-3</v>
      </c>
      <c r="J1068">
        <f>MEDIAN2(E1068,'Analysis raw'!$B$12,2)</f>
        <v>1.4382403065704708E-2</v>
      </c>
      <c r="K1068">
        <f>AVERAGE2(E1068,'Analysis raw'!$B$18,2)</f>
        <v>1.4382403065704708E-2</v>
      </c>
      <c r="M1068">
        <f>IF('Flight Input'!$AZ1068,M1067+E1068*'Flight Input'!$AQ1068,0)</f>
        <v>0</v>
      </c>
      <c r="N1068">
        <f>IF('Flight Input'!$AZ1068,N1067+M1068*'Flight Input'!$AQ1068,0)</f>
        <v>0</v>
      </c>
      <c r="O1068">
        <f>IF('Flight Input'!$AZ1068,N1068*'Analysis raw'!$B$4+'Analysis raw'!$B$5,0)</f>
        <v>0</v>
      </c>
      <c r="P1068">
        <f>O1068-'Flight Input'!$AE1068</f>
        <v>0</v>
      </c>
      <c r="R1068">
        <f>IF('Flight Input'!$AZ1068,R1067+J1068*'Flight Input'!$AQ1068,0)</f>
        <v>0</v>
      </c>
      <c r="S1068">
        <f>IF('Flight Input'!$AZ1068,S1067+R1068*'Flight Input'!$AQ1068,0)</f>
        <v>0</v>
      </c>
      <c r="T1068">
        <f>IF('Flight Input'!$AZ1068,S1068*'Analysis raw'!$B$13+'Analysis raw'!$B$14,0)</f>
        <v>0</v>
      </c>
      <c r="U1068">
        <f>T1068-'Flight Input'!$AE1068</f>
        <v>0</v>
      </c>
      <c r="W1068">
        <f>IF('Flight Input'!$AZ1068,W1067+K1068*'Flight Input'!$AQ1068,0)</f>
        <v>0</v>
      </c>
      <c r="X1068">
        <f>IF('Flight Input'!$AZ1068,X1067+W1068*'Flight Input'!$AQ1068,0)</f>
        <v>0</v>
      </c>
      <c r="Y1068">
        <f>IF('Flight Input'!$AZ1068,X1068*'Analysis raw'!$B$19+'Analysis raw'!$B$20,0)</f>
        <v>0</v>
      </c>
      <c r="Z1068">
        <f>Y1068-'Flight Input'!$AE1068</f>
        <v>0</v>
      </c>
      <c r="AB1068">
        <f>IF('Flight Input'!$AZ1068,INTEGRAL2(E1068,$B1068,AB1067,'Analysis raw'!$B$24),0)</f>
        <v>0</v>
      </c>
      <c r="AC1068">
        <f>IF('Flight Input'!$AZ1068,INTEGRAL2(AB1068,$B1068,AC1067,'Analysis raw'!$B$25),0)</f>
        <v>0</v>
      </c>
      <c r="AD1068">
        <f>IF('Flight Input'!$AZ1068,AC1068*'Analysis raw'!$B$26+'Analysis raw'!$B$27,0)</f>
        <v>0</v>
      </c>
      <c r="AE1068">
        <f>AD1068-'Flight Input'!$AE1068</f>
        <v>0</v>
      </c>
    </row>
    <row r="1069" spans="1:31" x14ac:dyDescent="0.3">
      <c r="A1069">
        <v>1067</v>
      </c>
      <c r="B1069">
        <f>'Flight Input'!T1069</f>
        <v>25.235064000007696</v>
      </c>
      <c r="C1069">
        <f>'Flight Input'!X1069</f>
        <v>9.8426790640000004</v>
      </c>
      <c r="E1069">
        <f>C1069-'Analysis raw'!$B$2</f>
        <v>-6.1125549342957441E-3</v>
      </c>
      <c r="F1069">
        <f>IF('Flight Input'!$AS1069,F1068+E1069*'Flight Input'!$AQ1069,0)</f>
        <v>0</v>
      </c>
      <c r="G1069">
        <f>IF('Flight Input'!$AZ1069,G1068+F1069*'Flight Input'!$AQ1069,0)</f>
        <v>0</v>
      </c>
      <c r="I1069">
        <f>C1069-'Analysis raw'!$B$3</f>
        <v>-1.5458016479376724E-2</v>
      </c>
      <c r="J1069">
        <f>MEDIAN2(E1069,'Analysis raw'!$B$12,2)</f>
        <v>-6.1125549342957441E-3</v>
      </c>
      <c r="K1069">
        <f>AVERAGE2(E1069,'Analysis raw'!$B$18,2)</f>
        <v>-6.1125549342957441E-3</v>
      </c>
      <c r="M1069">
        <f>IF('Flight Input'!$AZ1069,M1068+E1069*'Flight Input'!$AQ1069,0)</f>
        <v>0</v>
      </c>
      <c r="N1069">
        <f>IF('Flight Input'!$AZ1069,N1068+M1069*'Flight Input'!$AQ1069,0)</f>
        <v>0</v>
      </c>
      <c r="O1069">
        <f>IF('Flight Input'!$AZ1069,N1069*'Analysis raw'!$B$4+'Analysis raw'!$B$5,0)</f>
        <v>0</v>
      </c>
      <c r="P1069">
        <f>O1069-'Flight Input'!$AE1069</f>
        <v>0</v>
      </c>
      <c r="R1069">
        <f>IF('Flight Input'!$AZ1069,R1068+J1069*'Flight Input'!$AQ1069,0)</f>
        <v>0</v>
      </c>
      <c r="S1069">
        <f>IF('Flight Input'!$AZ1069,S1068+R1069*'Flight Input'!$AQ1069,0)</f>
        <v>0</v>
      </c>
      <c r="T1069">
        <f>IF('Flight Input'!$AZ1069,S1069*'Analysis raw'!$B$13+'Analysis raw'!$B$14,0)</f>
        <v>0</v>
      </c>
      <c r="U1069">
        <f>T1069-'Flight Input'!$AE1069</f>
        <v>0</v>
      </c>
      <c r="W1069">
        <f>IF('Flight Input'!$AZ1069,W1068+K1069*'Flight Input'!$AQ1069,0)</f>
        <v>0</v>
      </c>
      <c r="X1069">
        <f>IF('Flight Input'!$AZ1069,X1068+W1069*'Flight Input'!$AQ1069,0)</f>
        <v>0</v>
      </c>
      <c r="Y1069">
        <f>IF('Flight Input'!$AZ1069,X1069*'Analysis raw'!$B$19+'Analysis raw'!$B$20,0)</f>
        <v>0</v>
      </c>
      <c r="Z1069">
        <f>Y1069-'Flight Input'!$AE1069</f>
        <v>0</v>
      </c>
      <c r="AB1069">
        <f>IF('Flight Input'!$AZ1069,INTEGRAL2(E1069,$B1069,AB1068,'Analysis raw'!$B$24),0)</f>
        <v>0</v>
      </c>
      <c r="AC1069">
        <f>IF('Flight Input'!$AZ1069,INTEGRAL2(AB1069,$B1069,AC1068,'Analysis raw'!$B$25),0)</f>
        <v>0</v>
      </c>
      <c r="AD1069">
        <f>IF('Flight Input'!$AZ1069,AC1069*'Analysis raw'!$B$26+'Analysis raw'!$B$27,0)</f>
        <v>0</v>
      </c>
      <c r="AE1069">
        <f>AD1069-'Flight Input'!$AE1069</f>
        <v>0</v>
      </c>
    </row>
    <row r="1070" spans="1:31" x14ac:dyDescent="0.3">
      <c r="A1070">
        <v>1068</v>
      </c>
      <c r="B1070">
        <f>'Flight Input'!T1070</f>
        <v>25.26001600001473</v>
      </c>
      <c r="C1070">
        <f>'Flight Input'!X1070</f>
        <v>9.8451600326000008</v>
      </c>
      <c r="E1070">
        <f>C1070-'Analysis raw'!$B$2</f>
        <v>-3.6315863342952781E-3</v>
      </c>
      <c r="F1070">
        <f>IF('Flight Input'!$AS1070,F1069+E1070*'Flight Input'!$AQ1070,0)</f>
        <v>0</v>
      </c>
      <c r="G1070">
        <f>IF('Flight Input'!$AZ1070,G1069+F1070*'Flight Input'!$AQ1070,0)</f>
        <v>0</v>
      </c>
      <c r="I1070">
        <f>C1070-'Analysis raw'!$B$3</f>
        <v>-1.2977047879376258E-2</v>
      </c>
      <c r="J1070">
        <f>MEDIAN2(E1070,'Analysis raw'!$B$12,2)</f>
        <v>-3.6315863342952781E-3</v>
      </c>
      <c r="K1070">
        <f>AVERAGE2(E1070,'Analysis raw'!$B$18,2)</f>
        <v>-3.6315863342952781E-3</v>
      </c>
      <c r="M1070">
        <f>IF('Flight Input'!$AZ1070,M1069+E1070*'Flight Input'!$AQ1070,0)</f>
        <v>0</v>
      </c>
      <c r="N1070">
        <f>IF('Flight Input'!$AZ1070,N1069+M1070*'Flight Input'!$AQ1070,0)</f>
        <v>0</v>
      </c>
      <c r="O1070">
        <f>IF('Flight Input'!$AZ1070,N1070*'Analysis raw'!$B$4+'Analysis raw'!$B$5,0)</f>
        <v>0</v>
      </c>
      <c r="P1070">
        <f>O1070-'Flight Input'!$AE1070</f>
        <v>0</v>
      </c>
      <c r="R1070">
        <f>IF('Flight Input'!$AZ1070,R1069+J1070*'Flight Input'!$AQ1070,0)</f>
        <v>0</v>
      </c>
      <c r="S1070">
        <f>IF('Flight Input'!$AZ1070,S1069+R1070*'Flight Input'!$AQ1070,0)</f>
        <v>0</v>
      </c>
      <c r="T1070">
        <f>IF('Flight Input'!$AZ1070,S1070*'Analysis raw'!$B$13+'Analysis raw'!$B$14,0)</f>
        <v>0</v>
      </c>
      <c r="U1070">
        <f>T1070-'Flight Input'!$AE1070</f>
        <v>0</v>
      </c>
      <c r="W1070">
        <f>IF('Flight Input'!$AZ1070,W1069+K1070*'Flight Input'!$AQ1070,0)</f>
        <v>0</v>
      </c>
      <c r="X1070">
        <f>IF('Flight Input'!$AZ1070,X1069+W1070*'Flight Input'!$AQ1070,0)</f>
        <v>0</v>
      </c>
      <c r="Y1070">
        <f>IF('Flight Input'!$AZ1070,X1070*'Analysis raw'!$B$19+'Analysis raw'!$B$20,0)</f>
        <v>0</v>
      </c>
      <c r="Z1070">
        <f>Y1070-'Flight Input'!$AE1070</f>
        <v>0</v>
      </c>
      <c r="AB1070">
        <f>IF('Flight Input'!$AZ1070,INTEGRAL2(E1070,$B1070,AB1069,'Analysis raw'!$B$24),0)</f>
        <v>0</v>
      </c>
      <c r="AC1070">
        <f>IF('Flight Input'!$AZ1070,INTEGRAL2(AB1070,$B1070,AC1069,'Analysis raw'!$B$25),0)</f>
        <v>0</v>
      </c>
      <c r="AD1070">
        <f>IF('Flight Input'!$AZ1070,AC1070*'Analysis raw'!$B$26+'Analysis raw'!$B$27,0)</f>
        <v>0</v>
      </c>
      <c r="AE1070">
        <f>AD1070-'Flight Input'!$AE1070</f>
        <v>0</v>
      </c>
    </row>
    <row r="1071" spans="1:31" x14ac:dyDescent="0.3">
      <c r="A1071">
        <v>1069</v>
      </c>
      <c r="B1071">
        <f>'Flight Input'!T1071</f>
        <v>25.278132000006735</v>
      </c>
      <c r="C1071">
        <f>'Flight Input'!X1071</f>
        <v>9.8472291407999997</v>
      </c>
      <c r="E1071">
        <f>C1071-'Analysis raw'!$B$2</f>
        <v>-1.5624781342964411E-3</v>
      </c>
      <c r="F1071">
        <f>IF('Flight Input'!$AS1071,F1070+E1071*'Flight Input'!$AQ1071,0)</f>
        <v>0</v>
      </c>
      <c r="G1071">
        <f>IF('Flight Input'!$AZ1071,G1070+F1071*'Flight Input'!$AQ1071,0)</f>
        <v>0</v>
      </c>
      <c r="I1071">
        <f>C1071-'Analysis raw'!$B$3</f>
        <v>-1.0907939679377421E-2</v>
      </c>
      <c r="J1071">
        <f>MEDIAN2(E1071,'Analysis raw'!$B$12,2)</f>
        <v>-1.5624781342964411E-3</v>
      </c>
      <c r="K1071">
        <f>AVERAGE2(E1071,'Analysis raw'!$B$18,2)</f>
        <v>-1.5624781342964411E-3</v>
      </c>
      <c r="M1071">
        <f>IF('Flight Input'!$AZ1071,M1070+E1071*'Flight Input'!$AQ1071,0)</f>
        <v>0</v>
      </c>
      <c r="N1071">
        <f>IF('Flight Input'!$AZ1071,N1070+M1071*'Flight Input'!$AQ1071,0)</f>
        <v>0</v>
      </c>
      <c r="O1071">
        <f>IF('Flight Input'!$AZ1071,N1071*'Analysis raw'!$B$4+'Analysis raw'!$B$5,0)</f>
        <v>0</v>
      </c>
      <c r="P1071">
        <f>O1071-'Flight Input'!$AE1071</f>
        <v>0</v>
      </c>
      <c r="R1071">
        <f>IF('Flight Input'!$AZ1071,R1070+J1071*'Flight Input'!$AQ1071,0)</f>
        <v>0</v>
      </c>
      <c r="S1071">
        <f>IF('Flight Input'!$AZ1071,S1070+R1071*'Flight Input'!$AQ1071,0)</f>
        <v>0</v>
      </c>
      <c r="T1071">
        <f>IF('Flight Input'!$AZ1071,S1071*'Analysis raw'!$B$13+'Analysis raw'!$B$14,0)</f>
        <v>0</v>
      </c>
      <c r="U1071">
        <f>T1071-'Flight Input'!$AE1071</f>
        <v>0</v>
      </c>
      <c r="W1071">
        <f>IF('Flight Input'!$AZ1071,W1070+K1071*'Flight Input'!$AQ1071,0)</f>
        <v>0</v>
      </c>
      <c r="X1071">
        <f>IF('Flight Input'!$AZ1071,X1070+W1071*'Flight Input'!$AQ1071,0)</f>
        <v>0</v>
      </c>
      <c r="Y1071">
        <f>IF('Flight Input'!$AZ1071,X1071*'Analysis raw'!$B$19+'Analysis raw'!$B$20,0)</f>
        <v>0</v>
      </c>
      <c r="Z1071">
        <f>Y1071-'Flight Input'!$AE1071</f>
        <v>0</v>
      </c>
      <c r="AB1071">
        <f>IF('Flight Input'!$AZ1071,INTEGRAL2(E1071,$B1071,AB1070,'Analysis raw'!$B$24),0)</f>
        <v>0</v>
      </c>
      <c r="AC1071">
        <f>IF('Flight Input'!$AZ1071,INTEGRAL2(AB1071,$B1071,AC1070,'Analysis raw'!$B$25),0)</f>
        <v>0</v>
      </c>
      <c r="AD1071">
        <f>IF('Flight Input'!$AZ1071,AC1071*'Analysis raw'!$B$26+'Analysis raw'!$B$27,0)</f>
        <v>0</v>
      </c>
      <c r="AE1071">
        <f>AD1071-'Flight Input'!$AE1071</f>
        <v>0</v>
      </c>
    </row>
    <row r="1072" spans="1:31" x14ac:dyDescent="0.3">
      <c r="A1072">
        <v>1070</v>
      </c>
      <c r="B1072">
        <f>'Flight Input'!T1072</f>
        <v>25.300953999976628</v>
      </c>
      <c r="C1072">
        <f>'Flight Input'!X1072</f>
        <v>9.8474939082000006</v>
      </c>
      <c r="E1072">
        <f>C1072-'Analysis raw'!$B$2</f>
        <v>-1.2977107342955208E-3</v>
      </c>
      <c r="F1072">
        <f>IF('Flight Input'!$AS1072,F1071+E1072*'Flight Input'!$AQ1072,0)</f>
        <v>0</v>
      </c>
      <c r="G1072">
        <f>IF('Flight Input'!$AZ1072,G1071+F1072*'Flight Input'!$AQ1072,0)</f>
        <v>0</v>
      </c>
      <c r="I1072">
        <f>C1072-'Analysis raw'!$B$3</f>
        <v>-1.06431722793765E-2</v>
      </c>
      <c r="J1072">
        <f>MEDIAN2(E1072,'Analysis raw'!$B$12,2)</f>
        <v>-1.2977107342955208E-3</v>
      </c>
      <c r="K1072">
        <f>AVERAGE2(E1072,'Analysis raw'!$B$18,2)</f>
        <v>-1.2977107342955208E-3</v>
      </c>
      <c r="M1072">
        <f>IF('Flight Input'!$AZ1072,M1071+E1072*'Flight Input'!$AQ1072,0)</f>
        <v>0</v>
      </c>
      <c r="N1072">
        <f>IF('Flight Input'!$AZ1072,N1071+M1072*'Flight Input'!$AQ1072,0)</f>
        <v>0</v>
      </c>
      <c r="O1072">
        <f>IF('Flight Input'!$AZ1072,N1072*'Analysis raw'!$B$4+'Analysis raw'!$B$5,0)</f>
        <v>0</v>
      </c>
      <c r="P1072">
        <f>O1072-'Flight Input'!$AE1072</f>
        <v>0</v>
      </c>
      <c r="R1072">
        <f>IF('Flight Input'!$AZ1072,R1071+J1072*'Flight Input'!$AQ1072,0)</f>
        <v>0</v>
      </c>
      <c r="S1072">
        <f>IF('Flight Input'!$AZ1072,S1071+R1072*'Flight Input'!$AQ1072,0)</f>
        <v>0</v>
      </c>
      <c r="T1072">
        <f>IF('Flight Input'!$AZ1072,S1072*'Analysis raw'!$B$13+'Analysis raw'!$B$14,0)</f>
        <v>0</v>
      </c>
      <c r="U1072">
        <f>T1072-'Flight Input'!$AE1072</f>
        <v>0</v>
      </c>
      <c r="W1072">
        <f>IF('Flight Input'!$AZ1072,W1071+K1072*'Flight Input'!$AQ1072,0)</f>
        <v>0</v>
      </c>
      <c r="X1072">
        <f>IF('Flight Input'!$AZ1072,X1071+W1072*'Flight Input'!$AQ1072,0)</f>
        <v>0</v>
      </c>
      <c r="Y1072">
        <f>IF('Flight Input'!$AZ1072,X1072*'Analysis raw'!$B$19+'Analysis raw'!$B$20,0)</f>
        <v>0</v>
      </c>
      <c r="Z1072">
        <f>Y1072-'Flight Input'!$AE1072</f>
        <v>0</v>
      </c>
      <c r="AB1072">
        <f>IF('Flight Input'!$AZ1072,INTEGRAL2(E1072,$B1072,AB1071,'Analysis raw'!$B$24),0)</f>
        <v>0</v>
      </c>
      <c r="AC1072">
        <f>IF('Flight Input'!$AZ1072,INTEGRAL2(AB1072,$B1072,AC1071,'Analysis raw'!$B$25),0)</f>
        <v>0</v>
      </c>
      <c r="AD1072">
        <f>IF('Flight Input'!$AZ1072,AC1072*'Analysis raw'!$B$26+'Analysis raw'!$B$27,0)</f>
        <v>0</v>
      </c>
      <c r="AE1072">
        <f>AD1072-'Flight Input'!$AE1072</f>
        <v>0</v>
      </c>
    </row>
    <row r="1073" spans="1:31" x14ac:dyDescent="0.3">
      <c r="A1073">
        <v>1071</v>
      </c>
      <c r="B1073">
        <f>'Flight Input'!T1073</f>
        <v>25.317077000043355</v>
      </c>
      <c r="C1073">
        <f>'Flight Input'!X1073</f>
        <v>9.8465525130000007</v>
      </c>
      <c r="E1073">
        <f>C1073-'Analysis raw'!$B$2</f>
        <v>-2.2391059342954378E-3</v>
      </c>
      <c r="F1073">
        <f>IF('Flight Input'!$AS1073,F1072+E1073*'Flight Input'!$AQ1073,0)</f>
        <v>0</v>
      </c>
      <c r="G1073">
        <f>IF('Flight Input'!$AZ1073,G1072+F1073*'Flight Input'!$AQ1073,0)</f>
        <v>0</v>
      </c>
      <c r="I1073">
        <f>C1073-'Analysis raw'!$B$3</f>
        <v>-1.1584567479376418E-2</v>
      </c>
      <c r="J1073">
        <f>MEDIAN2(E1073,'Analysis raw'!$B$12,2)</f>
        <v>-2.2391059342954378E-3</v>
      </c>
      <c r="K1073">
        <f>AVERAGE2(E1073,'Analysis raw'!$B$18,2)</f>
        <v>-2.2391059342954378E-3</v>
      </c>
      <c r="M1073">
        <f>IF('Flight Input'!$AZ1073,M1072+E1073*'Flight Input'!$AQ1073,0)</f>
        <v>0</v>
      </c>
      <c r="N1073">
        <f>IF('Flight Input'!$AZ1073,N1072+M1073*'Flight Input'!$AQ1073,0)</f>
        <v>0</v>
      </c>
      <c r="O1073">
        <f>IF('Flight Input'!$AZ1073,N1073*'Analysis raw'!$B$4+'Analysis raw'!$B$5,0)</f>
        <v>0</v>
      </c>
      <c r="P1073">
        <f>O1073-'Flight Input'!$AE1073</f>
        <v>0</v>
      </c>
      <c r="R1073">
        <f>IF('Flight Input'!$AZ1073,R1072+J1073*'Flight Input'!$AQ1073,0)</f>
        <v>0</v>
      </c>
      <c r="S1073">
        <f>IF('Flight Input'!$AZ1073,S1072+R1073*'Flight Input'!$AQ1073,0)</f>
        <v>0</v>
      </c>
      <c r="T1073">
        <f>IF('Flight Input'!$AZ1073,S1073*'Analysis raw'!$B$13+'Analysis raw'!$B$14,0)</f>
        <v>0</v>
      </c>
      <c r="U1073">
        <f>T1073-'Flight Input'!$AE1073</f>
        <v>0</v>
      </c>
      <c r="W1073">
        <f>IF('Flight Input'!$AZ1073,W1072+K1073*'Flight Input'!$AQ1073,0)</f>
        <v>0</v>
      </c>
      <c r="X1073">
        <f>IF('Flight Input'!$AZ1073,X1072+W1073*'Flight Input'!$AQ1073,0)</f>
        <v>0</v>
      </c>
      <c r="Y1073">
        <f>IF('Flight Input'!$AZ1073,X1073*'Analysis raw'!$B$19+'Analysis raw'!$B$20,0)</f>
        <v>0</v>
      </c>
      <c r="Z1073">
        <f>Y1073-'Flight Input'!$AE1073</f>
        <v>0</v>
      </c>
      <c r="AB1073">
        <f>IF('Flight Input'!$AZ1073,INTEGRAL2(E1073,$B1073,AB1072,'Analysis raw'!$B$24),0)</f>
        <v>0</v>
      </c>
      <c r="AC1073">
        <f>IF('Flight Input'!$AZ1073,INTEGRAL2(AB1073,$B1073,AC1072,'Analysis raw'!$B$25),0)</f>
        <v>0</v>
      </c>
      <c r="AD1073">
        <f>IF('Flight Input'!$AZ1073,AC1073*'Analysis raw'!$B$26+'Analysis raw'!$B$27,0)</f>
        <v>0</v>
      </c>
      <c r="AE1073">
        <f>AD1073-'Flight Input'!$AE1073</f>
        <v>0</v>
      </c>
    </row>
    <row r="1074" spans="1:31" x14ac:dyDescent="0.3">
      <c r="A1074">
        <v>1072</v>
      </c>
      <c r="B1074">
        <f>'Flight Input'!T1074</f>
        <v>25.335580999962986</v>
      </c>
      <c r="C1074">
        <f>'Flight Input'!X1074</f>
        <v>9.8438067770000011</v>
      </c>
      <c r="E1074">
        <f>C1074-'Analysis raw'!$B$2</f>
        <v>-4.9848419342950478E-3</v>
      </c>
      <c r="F1074">
        <f>IF('Flight Input'!$AS1074,F1073+E1074*'Flight Input'!$AQ1074,0)</f>
        <v>0</v>
      </c>
      <c r="G1074">
        <f>IF('Flight Input'!$AZ1074,G1073+F1074*'Flight Input'!$AQ1074,0)</f>
        <v>0</v>
      </c>
      <c r="I1074">
        <f>C1074-'Analysis raw'!$B$3</f>
        <v>-1.4330303479376028E-2</v>
      </c>
      <c r="J1074">
        <f>MEDIAN2(E1074,'Analysis raw'!$B$12,2)</f>
        <v>-4.9848419342950478E-3</v>
      </c>
      <c r="K1074">
        <f>AVERAGE2(E1074,'Analysis raw'!$B$18,2)</f>
        <v>-4.9848419342950478E-3</v>
      </c>
      <c r="M1074">
        <f>IF('Flight Input'!$AZ1074,M1073+E1074*'Flight Input'!$AQ1074,0)</f>
        <v>0</v>
      </c>
      <c r="N1074">
        <f>IF('Flight Input'!$AZ1074,N1073+M1074*'Flight Input'!$AQ1074,0)</f>
        <v>0</v>
      </c>
      <c r="O1074">
        <f>IF('Flight Input'!$AZ1074,N1074*'Analysis raw'!$B$4+'Analysis raw'!$B$5,0)</f>
        <v>0</v>
      </c>
      <c r="P1074">
        <f>O1074-'Flight Input'!$AE1074</f>
        <v>0</v>
      </c>
      <c r="R1074">
        <f>IF('Flight Input'!$AZ1074,R1073+J1074*'Flight Input'!$AQ1074,0)</f>
        <v>0</v>
      </c>
      <c r="S1074">
        <f>IF('Flight Input'!$AZ1074,S1073+R1074*'Flight Input'!$AQ1074,0)</f>
        <v>0</v>
      </c>
      <c r="T1074">
        <f>IF('Flight Input'!$AZ1074,S1074*'Analysis raw'!$B$13+'Analysis raw'!$B$14,0)</f>
        <v>0</v>
      </c>
      <c r="U1074">
        <f>T1074-'Flight Input'!$AE1074</f>
        <v>0</v>
      </c>
      <c r="W1074">
        <f>IF('Flight Input'!$AZ1074,W1073+K1074*'Flight Input'!$AQ1074,0)</f>
        <v>0</v>
      </c>
      <c r="X1074">
        <f>IF('Flight Input'!$AZ1074,X1073+W1074*'Flight Input'!$AQ1074,0)</f>
        <v>0</v>
      </c>
      <c r="Y1074">
        <f>IF('Flight Input'!$AZ1074,X1074*'Analysis raw'!$B$19+'Analysis raw'!$B$20,0)</f>
        <v>0</v>
      </c>
      <c r="Z1074">
        <f>Y1074-'Flight Input'!$AE1074</f>
        <v>0</v>
      </c>
      <c r="AB1074">
        <f>IF('Flight Input'!$AZ1074,INTEGRAL2(E1074,$B1074,AB1073,'Analysis raw'!$B$24),0)</f>
        <v>0</v>
      </c>
      <c r="AC1074">
        <f>IF('Flight Input'!$AZ1074,INTEGRAL2(AB1074,$B1074,AC1073,'Analysis raw'!$B$25),0)</f>
        <v>0</v>
      </c>
      <c r="AD1074">
        <f>IF('Flight Input'!$AZ1074,AC1074*'Analysis raw'!$B$26+'Analysis raw'!$B$27,0)</f>
        <v>0</v>
      </c>
      <c r="AE1074">
        <f>AD1074-'Flight Input'!$AE1074</f>
        <v>0</v>
      </c>
    </row>
    <row r="1075" spans="1:31" x14ac:dyDescent="0.3">
      <c r="A1075">
        <v>1073</v>
      </c>
      <c r="B1075">
        <f>'Flight Input'!T1075</f>
        <v>25.35561400000006</v>
      </c>
      <c r="C1075">
        <f>'Flight Input'!X1075</f>
        <v>9.8466015440000003</v>
      </c>
      <c r="E1075">
        <f>C1075-'Analysis raw'!$B$2</f>
        <v>-2.1900749342957937E-3</v>
      </c>
      <c r="F1075">
        <f>IF('Flight Input'!$AS1075,F1074+E1075*'Flight Input'!$AQ1075,0)</f>
        <v>0</v>
      </c>
      <c r="G1075">
        <f>IF('Flight Input'!$AZ1075,G1074+F1075*'Flight Input'!$AQ1075,0)</f>
        <v>0</v>
      </c>
      <c r="I1075">
        <f>C1075-'Analysis raw'!$B$3</f>
        <v>-1.1535536479376773E-2</v>
      </c>
      <c r="J1075">
        <f>MEDIAN2(E1075,'Analysis raw'!$B$12,2)</f>
        <v>-2.1900749342957937E-3</v>
      </c>
      <c r="K1075">
        <f>AVERAGE2(E1075,'Analysis raw'!$B$18,2)</f>
        <v>-2.1900749342957937E-3</v>
      </c>
      <c r="M1075">
        <f>IF('Flight Input'!$AZ1075,M1074+E1075*'Flight Input'!$AQ1075,0)</f>
        <v>0</v>
      </c>
      <c r="N1075">
        <f>IF('Flight Input'!$AZ1075,N1074+M1075*'Flight Input'!$AQ1075,0)</f>
        <v>0</v>
      </c>
      <c r="O1075">
        <f>IF('Flight Input'!$AZ1075,N1075*'Analysis raw'!$B$4+'Analysis raw'!$B$5,0)</f>
        <v>0</v>
      </c>
      <c r="P1075">
        <f>O1075-'Flight Input'!$AE1075</f>
        <v>0</v>
      </c>
      <c r="R1075">
        <f>IF('Flight Input'!$AZ1075,R1074+J1075*'Flight Input'!$AQ1075,0)</f>
        <v>0</v>
      </c>
      <c r="S1075">
        <f>IF('Flight Input'!$AZ1075,S1074+R1075*'Flight Input'!$AQ1075,0)</f>
        <v>0</v>
      </c>
      <c r="T1075">
        <f>IF('Flight Input'!$AZ1075,S1075*'Analysis raw'!$B$13+'Analysis raw'!$B$14,0)</f>
        <v>0</v>
      </c>
      <c r="U1075">
        <f>T1075-'Flight Input'!$AE1075</f>
        <v>0</v>
      </c>
      <c r="W1075">
        <f>IF('Flight Input'!$AZ1075,W1074+K1075*'Flight Input'!$AQ1075,0)</f>
        <v>0</v>
      </c>
      <c r="X1075">
        <f>IF('Flight Input'!$AZ1075,X1074+W1075*'Flight Input'!$AQ1075,0)</f>
        <v>0</v>
      </c>
      <c r="Y1075">
        <f>IF('Flight Input'!$AZ1075,X1075*'Analysis raw'!$B$19+'Analysis raw'!$B$20,0)</f>
        <v>0</v>
      </c>
      <c r="Z1075">
        <f>Y1075-'Flight Input'!$AE1075</f>
        <v>0</v>
      </c>
      <c r="AB1075">
        <f>IF('Flight Input'!$AZ1075,INTEGRAL2(E1075,$B1075,AB1074,'Analysis raw'!$B$24),0)</f>
        <v>0</v>
      </c>
      <c r="AC1075">
        <f>IF('Flight Input'!$AZ1075,INTEGRAL2(AB1075,$B1075,AC1074,'Analysis raw'!$B$25),0)</f>
        <v>0</v>
      </c>
      <c r="AD1075">
        <f>IF('Flight Input'!$AZ1075,AC1075*'Analysis raw'!$B$26+'Analysis raw'!$B$27,0)</f>
        <v>0</v>
      </c>
      <c r="AE1075">
        <f>AD1075-'Flight Input'!$AE1075</f>
        <v>0</v>
      </c>
    </row>
    <row r="1076" spans="1:31" x14ac:dyDescent="0.3">
      <c r="A1076">
        <v>1074</v>
      </c>
      <c r="B1076">
        <f>'Flight Input'!T1076</f>
        <v>25.380937000038102</v>
      </c>
      <c r="C1076">
        <f>'Flight Input'!X1076</f>
        <v>9.8468074742000002</v>
      </c>
      <c r="E1076">
        <f>C1076-'Analysis raw'!$B$2</f>
        <v>-1.9841447342958674E-3</v>
      </c>
      <c r="F1076">
        <f>IF('Flight Input'!$AS1076,F1075+E1076*'Flight Input'!$AQ1076,0)</f>
        <v>0</v>
      </c>
      <c r="G1076">
        <f>IF('Flight Input'!$AZ1076,G1075+F1076*'Flight Input'!$AQ1076,0)</f>
        <v>0</v>
      </c>
      <c r="I1076">
        <f>C1076-'Analysis raw'!$B$3</f>
        <v>-1.1329606279376847E-2</v>
      </c>
      <c r="J1076">
        <f>MEDIAN2(E1076,'Analysis raw'!$B$12,2)</f>
        <v>-1.9841447342958674E-3</v>
      </c>
      <c r="K1076">
        <f>AVERAGE2(E1076,'Analysis raw'!$B$18,2)</f>
        <v>-1.9841447342958674E-3</v>
      </c>
      <c r="M1076">
        <f>IF('Flight Input'!$AZ1076,M1075+E1076*'Flight Input'!$AQ1076,0)</f>
        <v>0</v>
      </c>
      <c r="N1076">
        <f>IF('Flight Input'!$AZ1076,N1075+M1076*'Flight Input'!$AQ1076,0)</f>
        <v>0</v>
      </c>
      <c r="O1076">
        <f>IF('Flight Input'!$AZ1076,N1076*'Analysis raw'!$B$4+'Analysis raw'!$B$5,0)</f>
        <v>0</v>
      </c>
      <c r="P1076">
        <f>O1076-'Flight Input'!$AE1076</f>
        <v>0</v>
      </c>
      <c r="R1076">
        <f>IF('Flight Input'!$AZ1076,R1075+J1076*'Flight Input'!$AQ1076,0)</f>
        <v>0</v>
      </c>
      <c r="S1076">
        <f>IF('Flight Input'!$AZ1076,S1075+R1076*'Flight Input'!$AQ1076,0)</f>
        <v>0</v>
      </c>
      <c r="T1076">
        <f>IF('Flight Input'!$AZ1076,S1076*'Analysis raw'!$B$13+'Analysis raw'!$B$14,0)</f>
        <v>0</v>
      </c>
      <c r="U1076">
        <f>T1076-'Flight Input'!$AE1076</f>
        <v>0</v>
      </c>
      <c r="W1076">
        <f>IF('Flight Input'!$AZ1076,W1075+K1076*'Flight Input'!$AQ1076,0)</f>
        <v>0</v>
      </c>
      <c r="X1076">
        <f>IF('Flight Input'!$AZ1076,X1075+W1076*'Flight Input'!$AQ1076,0)</f>
        <v>0</v>
      </c>
      <c r="Y1076">
        <f>IF('Flight Input'!$AZ1076,X1076*'Analysis raw'!$B$19+'Analysis raw'!$B$20,0)</f>
        <v>0</v>
      </c>
      <c r="Z1076">
        <f>Y1076-'Flight Input'!$AE1076</f>
        <v>0</v>
      </c>
      <c r="AB1076">
        <f>IF('Flight Input'!$AZ1076,INTEGRAL2(E1076,$B1076,AB1075,'Analysis raw'!$B$24),0)</f>
        <v>0</v>
      </c>
      <c r="AC1076">
        <f>IF('Flight Input'!$AZ1076,INTEGRAL2(AB1076,$B1076,AC1075,'Analysis raw'!$B$25),0)</f>
        <v>0</v>
      </c>
      <c r="AD1076">
        <f>IF('Flight Input'!$AZ1076,AC1076*'Analysis raw'!$B$26+'Analysis raw'!$B$27,0)</f>
        <v>0</v>
      </c>
      <c r="AE1076">
        <f>AD1076-'Flight Input'!$AE1076</f>
        <v>0</v>
      </c>
    </row>
    <row r="1077" spans="1:31" x14ac:dyDescent="0.3">
      <c r="A1077">
        <v>1075</v>
      </c>
      <c r="B1077">
        <f>'Flight Input'!T1077</f>
        <v>25.400464999955148</v>
      </c>
      <c r="C1077">
        <f>'Flight Input'!X1077</f>
        <v>9.8468761176000008</v>
      </c>
      <c r="E1077">
        <f>C1077-'Analysis raw'!$B$2</f>
        <v>-1.9155013342952998E-3</v>
      </c>
      <c r="F1077">
        <f>IF('Flight Input'!$AS1077,F1076+E1077*'Flight Input'!$AQ1077,0)</f>
        <v>0</v>
      </c>
      <c r="G1077">
        <f>IF('Flight Input'!$AZ1077,G1076+F1077*'Flight Input'!$AQ1077,0)</f>
        <v>0</v>
      </c>
      <c r="I1077">
        <f>C1077-'Analysis raw'!$B$3</f>
        <v>-1.1260962879376279E-2</v>
      </c>
      <c r="J1077">
        <f>MEDIAN2(E1077,'Analysis raw'!$B$12,2)</f>
        <v>-1.9155013342952998E-3</v>
      </c>
      <c r="K1077">
        <f>AVERAGE2(E1077,'Analysis raw'!$B$18,2)</f>
        <v>-1.9155013342952998E-3</v>
      </c>
      <c r="M1077">
        <f>IF('Flight Input'!$AZ1077,M1076+E1077*'Flight Input'!$AQ1077,0)</f>
        <v>0</v>
      </c>
      <c r="N1077">
        <f>IF('Flight Input'!$AZ1077,N1076+M1077*'Flight Input'!$AQ1077,0)</f>
        <v>0</v>
      </c>
      <c r="O1077">
        <f>IF('Flight Input'!$AZ1077,N1077*'Analysis raw'!$B$4+'Analysis raw'!$B$5,0)</f>
        <v>0</v>
      </c>
      <c r="P1077">
        <f>O1077-'Flight Input'!$AE1077</f>
        <v>0</v>
      </c>
      <c r="R1077">
        <f>IF('Flight Input'!$AZ1077,R1076+J1077*'Flight Input'!$AQ1077,0)</f>
        <v>0</v>
      </c>
      <c r="S1077">
        <f>IF('Flight Input'!$AZ1077,S1076+R1077*'Flight Input'!$AQ1077,0)</f>
        <v>0</v>
      </c>
      <c r="T1077">
        <f>IF('Flight Input'!$AZ1077,S1077*'Analysis raw'!$B$13+'Analysis raw'!$B$14,0)</f>
        <v>0</v>
      </c>
      <c r="U1077">
        <f>T1077-'Flight Input'!$AE1077</f>
        <v>0</v>
      </c>
      <c r="W1077">
        <f>IF('Flight Input'!$AZ1077,W1076+K1077*'Flight Input'!$AQ1077,0)</f>
        <v>0</v>
      </c>
      <c r="X1077">
        <f>IF('Flight Input'!$AZ1077,X1076+W1077*'Flight Input'!$AQ1077,0)</f>
        <v>0</v>
      </c>
      <c r="Y1077">
        <f>IF('Flight Input'!$AZ1077,X1077*'Analysis raw'!$B$19+'Analysis raw'!$B$20,0)</f>
        <v>0</v>
      </c>
      <c r="Z1077">
        <f>Y1077-'Flight Input'!$AE1077</f>
        <v>0</v>
      </c>
      <c r="AB1077">
        <f>IF('Flight Input'!$AZ1077,INTEGRAL2(E1077,$B1077,AB1076,'Analysis raw'!$B$24),0)</f>
        <v>0</v>
      </c>
      <c r="AC1077">
        <f>IF('Flight Input'!$AZ1077,INTEGRAL2(AB1077,$B1077,AC1076,'Analysis raw'!$B$25),0)</f>
        <v>0</v>
      </c>
      <c r="AD1077">
        <f>IF('Flight Input'!$AZ1077,AC1077*'Analysis raw'!$B$26+'Analysis raw'!$B$27,0)</f>
        <v>0</v>
      </c>
      <c r="AE1077">
        <f>AD1077-'Flight Input'!$AE1077</f>
        <v>0</v>
      </c>
    </row>
    <row r="1078" spans="1:31" x14ac:dyDescent="0.3">
      <c r="A1078">
        <v>1076</v>
      </c>
      <c r="B1078">
        <f>'Flight Input'!T1078</f>
        <v>25.418337999959476</v>
      </c>
      <c r="C1078">
        <f>'Flight Input'!X1078</f>
        <v>9.8468663113999995</v>
      </c>
      <c r="E1078">
        <f>C1078-'Analysis raw'!$B$2</f>
        <v>-1.9253075342966497E-3</v>
      </c>
      <c r="F1078">
        <f>IF('Flight Input'!$AS1078,F1077+E1078*'Flight Input'!$AQ1078,0)</f>
        <v>0</v>
      </c>
      <c r="G1078">
        <f>IF('Flight Input'!$AZ1078,G1077+F1078*'Flight Input'!$AQ1078,0)</f>
        <v>0</v>
      </c>
      <c r="I1078">
        <f>C1078-'Analysis raw'!$B$3</f>
        <v>-1.1270769079377629E-2</v>
      </c>
      <c r="J1078">
        <f>MEDIAN2(E1078,'Analysis raw'!$B$12,2)</f>
        <v>-1.9253075342966497E-3</v>
      </c>
      <c r="K1078">
        <f>AVERAGE2(E1078,'Analysis raw'!$B$18,2)</f>
        <v>-1.9253075342966497E-3</v>
      </c>
      <c r="M1078">
        <f>IF('Flight Input'!$AZ1078,M1077+E1078*'Flight Input'!$AQ1078,0)</f>
        <v>0</v>
      </c>
      <c r="N1078">
        <f>IF('Flight Input'!$AZ1078,N1077+M1078*'Flight Input'!$AQ1078,0)</f>
        <v>0</v>
      </c>
      <c r="O1078">
        <f>IF('Flight Input'!$AZ1078,N1078*'Analysis raw'!$B$4+'Analysis raw'!$B$5,0)</f>
        <v>0</v>
      </c>
      <c r="P1078">
        <f>O1078-'Flight Input'!$AE1078</f>
        <v>0</v>
      </c>
      <c r="R1078">
        <f>IF('Flight Input'!$AZ1078,R1077+J1078*'Flight Input'!$AQ1078,0)</f>
        <v>0</v>
      </c>
      <c r="S1078">
        <f>IF('Flight Input'!$AZ1078,S1077+R1078*'Flight Input'!$AQ1078,0)</f>
        <v>0</v>
      </c>
      <c r="T1078">
        <f>IF('Flight Input'!$AZ1078,S1078*'Analysis raw'!$B$13+'Analysis raw'!$B$14,0)</f>
        <v>0</v>
      </c>
      <c r="U1078">
        <f>T1078-'Flight Input'!$AE1078</f>
        <v>0</v>
      </c>
      <c r="W1078">
        <f>IF('Flight Input'!$AZ1078,W1077+K1078*'Flight Input'!$AQ1078,0)</f>
        <v>0</v>
      </c>
      <c r="X1078">
        <f>IF('Flight Input'!$AZ1078,X1077+W1078*'Flight Input'!$AQ1078,0)</f>
        <v>0</v>
      </c>
      <c r="Y1078">
        <f>IF('Flight Input'!$AZ1078,X1078*'Analysis raw'!$B$19+'Analysis raw'!$B$20,0)</f>
        <v>0</v>
      </c>
      <c r="Z1078">
        <f>Y1078-'Flight Input'!$AE1078</f>
        <v>0</v>
      </c>
      <c r="AB1078">
        <f>IF('Flight Input'!$AZ1078,INTEGRAL2(E1078,$B1078,AB1077,'Analysis raw'!$B$24),0)</f>
        <v>0</v>
      </c>
      <c r="AC1078">
        <f>IF('Flight Input'!$AZ1078,INTEGRAL2(AB1078,$B1078,AC1077,'Analysis raw'!$B$25),0)</f>
        <v>0</v>
      </c>
      <c r="AD1078">
        <f>IF('Flight Input'!$AZ1078,AC1078*'Analysis raw'!$B$26+'Analysis raw'!$B$27,0)</f>
        <v>0</v>
      </c>
      <c r="AE1078">
        <f>AD1078-'Flight Input'!$AE1078</f>
        <v>0</v>
      </c>
    </row>
    <row r="1079" spans="1:31" x14ac:dyDescent="0.3">
      <c r="A1079">
        <v>1077</v>
      </c>
      <c r="B1079">
        <f>'Flight Input'!T1079</f>
        <v>25.436929999967106</v>
      </c>
      <c r="C1079">
        <f>'Flight Input'!X1079</f>
        <v>9.8470330168000011</v>
      </c>
      <c r="E1079">
        <f>C1079-'Analysis raw'!$B$2</f>
        <v>-1.7586021342950175E-3</v>
      </c>
      <c r="F1079">
        <f>IF('Flight Input'!$AS1079,F1078+E1079*'Flight Input'!$AQ1079,0)</f>
        <v>0</v>
      </c>
      <c r="G1079">
        <f>IF('Flight Input'!$AZ1079,G1078+F1079*'Flight Input'!$AQ1079,0)</f>
        <v>0</v>
      </c>
      <c r="I1079">
        <f>C1079-'Analysis raw'!$B$3</f>
        <v>-1.1104063679375997E-2</v>
      </c>
      <c r="J1079">
        <f>MEDIAN2(E1079,'Analysis raw'!$B$12,2)</f>
        <v>-1.7586021342950175E-3</v>
      </c>
      <c r="K1079">
        <f>AVERAGE2(E1079,'Analysis raw'!$B$18,2)</f>
        <v>-1.7586021342950175E-3</v>
      </c>
      <c r="M1079">
        <f>IF('Flight Input'!$AZ1079,M1078+E1079*'Flight Input'!$AQ1079,0)</f>
        <v>0</v>
      </c>
      <c r="N1079">
        <f>IF('Flight Input'!$AZ1079,N1078+M1079*'Flight Input'!$AQ1079,0)</f>
        <v>0</v>
      </c>
      <c r="O1079">
        <f>IF('Flight Input'!$AZ1079,N1079*'Analysis raw'!$B$4+'Analysis raw'!$B$5,0)</f>
        <v>0</v>
      </c>
      <c r="P1079">
        <f>O1079-'Flight Input'!$AE1079</f>
        <v>0</v>
      </c>
      <c r="R1079">
        <f>IF('Flight Input'!$AZ1079,R1078+J1079*'Flight Input'!$AQ1079,0)</f>
        <v>0</v>
      </c>
      <c r="S1079">
        <f>IF('Flight Input'!$AZ1079,S1078+R1079*'Flight Input'!$AQ1079,0)</f>
        <v>0</v>
      </c>
      <c r="T1079">
        <f>IF('Flight Input'!$AZ1079,S1079*'Analysis raw'!$B$13+'Analysis raw'!$B$14,0)</f>
        <v>0</v>
      </c>
      <c r="U1079">
        <f>T1079-'Flight Input'!$AE1079</f>
        <v>0</v>
      </c>
      <c r="W1079">
        <f>IF('Flight Input'!$AZ1079,W1078+K1079*'Flight Input'!$AQ1079,0)</f>
        <v>0</v>
      </c>
      <c r="X1079">
        <f>IF('Flight Input'!$AZ1079,X1078+W1079*'Flight Input'!$AQ1079,0)</f>
        <v>0</v>
      </c>
      <c r="Y1079">
        <f>IF('Flight Input'!$AZ1079,X1079*'Analysis raw'!$B$19+'Analysis raw'!$B$20,0)</f>
        <v>0</v>
      </c>
      <c r="Z1079">
        <f>Y1079-'Flight Input'!$AE1079</f>
        <v>0</v>
      </c>
      <c r="AB1079">
        <f>IF('Flight Input'!$AZ1079,INTEGRAL2(E1079,$B1079,AB1078,'Analysis raw'!$B$24),0)</f>
        <v>0</v>
      </c>
      <c r="AC1079">
        <f>IF('Flight Input'!$AZ1079,INTEGRAL2(AB1079,$B1079,AC1078,'Analysis raw'!$B$25),0)</f>
        <v>0</v>
      </c>
      <c r="AD1079">
        <f>IF('Flight Input'!$AZ1079,AC1079*'Analysis raw'!$B$26+'Analysis raw'!$B$27,0)</f>
        <v>0</v>
      </c>
      <c r="AE1079">
        <f>AD1079-'Flight Input'!$AE1079</f>
        <v>0</v>
      </c>
    </row>
    <row r="1080" spans="1:31" x14ac:dyDescent="0.3">
      <c r="A1080">
        <v>1078</v>
      </c>
      <c r="B1080">
        <f>'Flight Input'!T1080</f>
        <v>25.460253000026569</v>
      </c>
      <c r="C1080">
        <f>'Flight Input'!X1080</f>
        <v>9.8470232105999997</v>
      </c>
      <c r="E1080">
        <f>C1080-'Analysis raw'!$B$2</f>
        <v>-1.7684083342963675E-3</v>
      </c>
      <c r="F1080">
        <f>IF('Flight Input'!$AS1080,F1079+E1080*'Flight Input'!$AQ1080,0)</f>
        <v>0</v>
      </c>
      <c r="G1080">
        <f>IF('Flight Input'!$AZ1080,G1079+F1080*'Flight Input'!$AQ1080,0)</f>
        <v>0</v>
      </c>
      <c r="I1080">
        <f>C1080-'Analysis raw'!$B$3</f>
        <v>-1.1113869879377347E-2</v>
      </c>
      <c r="J1080">
        <f>MEDIAN2(E1080,'Analysis raw'!$B$12,2)</f>
        <v>-1.7684083342963675E-3</v>
      </c>
      <c r="K1080">
        <f>AVERAGE2(E1080,'Analysis raw'!$B$18,2)</f>
        <v>-1.7684083342963675E-3</v>
      </c>
      <c r="M1080">
        <f>IF('Flight Input'!$AZ1080,M1079+E1080*'Flight Input'!$AQ1080,0)</f>
        <v>0</v>
      </c>
      <c r="N1080">
        <f>IF('Flight Input'!$AZ1080,N1079+M1080*'Flight Input'!$AQ1080,0)</f>
        <v>0</v>
      </c>
      <c r="O1080">
        <f>IF('Flight Input'!$AZ1080,N1080*'Analysis raw'!$B$4+'Analysis raw'!$B$5,0)</f>
        <v>0</v>
      </c>
      <c r="P1080">
        <f>O1080-'Flight Input'!$AE1080</f>
        <v>0</v>
      </c>
      <c r="R1080">
        <f>IF('Flight Input'!$AZ1080,R1079+J1080*'Flight Input'!$AQ1080,0)</f>
        <v>0</v>
      </c>
      <c r="S1080">
        <f>IF('Flight Input'!$AZ1080,S1079+R1080*'Flight Input'!$AQ1080,0)</f>
        <v>0</v>
      </c>
      <c r="T1080">
        <f>IF('Flight Input'!$AZ1080,S1080*'Analysis raw'!$B$13+'Analysis raw'!$B$14,0)</f>
        <v>0</v>
      </c>
      <c r="U1080">
        <f>T1080-'Flight Input'!$AE1080</f>
        <v>0</v>
      </c>
      <c r="W1080">
        <f>IF('Flight Input'!$AZ1080,W1079+K1080*'Flight Input'!$AQ1080,0)</f>
        <v>0</v>
      </c>
      <c r="X1080">
        <f>IF('Flight Input'!$AZ1080,X1079+W1080*'Flight Input'!$AQ1080,0)</f>
        <v>0</v>
      </c>
      <c r="Y1080">
        <f>IF('Flight Input'!$AZ1080,X1080*'Analysis raw'!$B$19+'Analysis raw'!$B$20,0)</f>
        <v>0</v>
      </c>
      <c r="Z1080">
        <f>Y1080-'Flight Input'!$AE1080</f>
        <v>0</v>
      </c>
      <c r="AB1080">
        <f>IF('Flight Input'!$AZ1080,INTEGRAL2(E1080,$B1080,AB1079,'Analysis raw'!$B$24),0)</f>
        <v>0</v>
      </c>
      <c r="AC1080">
        <f>IF('Flight Input'!$AZ1080,INTEGRAL2(AB1080,$B1080,AC1079,'Analysis raw'!$B$25),0)</f>
        <v>0</v>
      </c>
      <c r="AD1080">
        <f>IF('Flight Input'!$AZ1080,AC1080*'Analysis raw'!$B$26+'Analysis raw'!$B$27,0)</f>
        <v>0</v>
      </c>
      <c r="AE1080">
        <f>AD1080-'Flight Input'!$AE1080</f>
        <v>0</v>
      </c>
    </row>
    <row r="1081" spans="1:31" x14ac:dyDescent="0.3">
      <c r="A1081">
        <v>1079</v>
      </c>
      <c r="B1081">
        <f>'Flight Input'!T1081</f>
        <v>25.47241699998267</v>
      </c>
      <c r="C1081">
        <f>'Flight Input'!X1081</f>
        <v>9.831676507600001</v>
      </c>
      <c r="E1081">
        <f>C1081-'Analysis raw'!$B$2</f>
        <v>-1.7115111334295108E-2</v>
      </c>
      <c r="F1081">
        <f>IF('Flight Input'!$AS1081,F1080+E1081*'Flight Input'!$AQ1081,0)</f>
        <v>0</v>
      </c>
      <c r="G1081">
        <f>IF('Flight Input'!$AZ1081,G1080+F1081*'Flight Input'!$AQ1081,0)</f>
        <v>0</v>
      </c>
      <c r="I1081">
        <f>C1081-'Analysis raw'!$B$3</f>
        <v>-2.6460572879376087E-2</v>
      </c>
      <c r="J1081">
        <f>MEDIAN2(E1081,'Analysis raw'!$B$12,2)</f>
        <v>-1.7115111334295108E-2</v>
      </c>
      <c r="K1081">
        <f>AVERAGE2(E1081,'Analysis raw'!$B$18,2)</f>
        <v>-1.7115111334295108E-2</v>
      </c>
      <c r="M1081">
        <f>IF('Flight Input'!$AZ1081,M1080+E1081*'Flight Input'!$AQ1081,0)</f>
        <v>0</v>
      </c>
      <c r="N1081">
        <f>IF('Flight Input'!$AZ1081,N1080+M1081*'Flight Input'!$AQ1081,0)</f>
        <v>0</v>
      </c>
      <c r="O1081">
        <f>IF('Flight Input'!$AZ1081,N1081*'Analysis raw'!$B$4+'Analysis raw'!$B$5,0)</f>
        <v>0</v>
      </c>
      <c r="P1081">
        <f>O1081-'Flight Input'!$AE1081</f>
        <v>0</v>
      </c>
      <c r="R1081">
        <f>IF('Flight Input'!$AZ1081,R1080+J1081*'Flight Input'!$AQ1081,0)</f>
        <v>0</v>
      </c>
      <c r="S1081">
        <f>IF('Flight Input'!$AZ1081,S1080+R1081*'Flight Input'!$AQ1081,0)</f>
        <v>0</v>
      </c>
      <c r="T1081">
        <f>IF('Flight Input'!$AZ1081,S1081*'Analysis raw'!$B$13+'Analysis raw'!$B$14,0)</f>
        <v>0</v>
      </c>
      <c r="U1081">
        <f>T1081-'Flight Input'!$AE1081</f>
        <v>0</v>
      </c>
      <c r="W1081">
        <f>IF('Flight Input'!$AZ1081,W1080+K1081*'Flight Input'!$AQ1081,0)</f>
        <v>0</v>
      </c>
      <c r="X1081">
        <f>IF('Flight Input'!$AZ1081,X1080+W1081*'Flight Input'!$AQ1081,0)</f>
        <v>0</v>
      </c>
      <c r="Y1081">
        <f>IF('Flight Input'!$AZ1081,X1081*'Analysis raw'!$B$19+'Analysis raw'!$B$20,0)</f>
        <v>0</v>
      </c>
      <c r="Z1081">
        <f>Y1081-'Flight Input'!$AE1081</f>
        <v>0</v>
      </c>
      <c r="AB1081">
        <f>IF('Flight Input'!$AZ1081,INTEGRAL2(E1081,$B1081,AB1080,'Analysis raw'!$B$24),0)</f>
        <v>0</v>
      </c>
      <c r="AC1081">
        <f>IF('Flight Input'!$AZ1081,INTEGRAL2(AB1081,$B1081,AC1080,'Analysis raw'!$B$25),0)</f>
        <v>0</v>
      </c>
      <c r="AD1081">
        <f>IF('Flight Input'!$AZ1081,AC1081*'Analysis raw'!$B$26+'Analysis raw'!$B$27,0)</f>
        <v>0</v>
      </c>
      <c r="AE1081">
        <f>AD1081-'Flight Input'!$AE1081</f>
        <v>0</v>
      </c>
    </row>
    <row r="1082" spans="1:31" x14ac:dyDescent="0.3">
      <c r="A1082">
        <v>1080</v>
      </c>
      <c r="B1082">
        <f>'Flight Input'!T1082</f>
        <v>25.496810000040568</v>
      </c>
      <c r="C1082">
        <f>'Flight Input'!X1082</f>
        <v>9.7627291154000009</v>
      </c>
      <c r="E1082">
        <f>C1082-'Analysis raw'!$B$2</f>
        <v>-8.6062503534295232E-2</v>
      </c>
      <c r="F1082">
        <f>IF('Flight Input'!$AS1082,F1081+E1082*'Flight Input'!$AQ1082,0)</f>
        <v>0</v>
      </c>
      <c r="G1082">
        <f>IF('Flight Input'!$AZ1082,G1081+F1082*'Flight Input'!$AQ1082,0)</f>
        <v>0</v>
      </c>
      <c r="I1082">
        <f>C1082-'Analysis raw'!$B$3</f>
        <v>-9.5407965079376211E-2</v>
      </c>
      <c r="J1082">
        <f>MEDIAN2(E1082,'Analysis raw'!$B$12,2)</f>
        <v>-8.6062503534295232E-2</v>
      </c>
      <c r="K1082">
        <f>AVERAGE2(E1082,'Analysis raw'!$B$18,2)</f>
        <v>-8.6062503534295232E-2</v>
      </c>
      <c r="M1082">
        <f>IF('Flight Input'!$AZ1082,M1081+E1082*'Flight Input'!$AQ1082,0)</f>
        <v>0</v>
      </c>
      <c r="N1082">
        <f>IF('Flight Input'!$AZ1082,N1081+M1082*'Flight Input'!$AQ1082,0)</f>
        <v>0</v>
      </c>
      <c r="O1082">
        <f>IF('Flight Input'!$AZ1082,N1082*'Analysis raw'!$B$4+'Analysis raw'!$B$5,0)</f>
        <v>0</v>
      </c>
      <c r="P1082">
        <f>O1082-'Flight Input'!$AE1082</f>
        <v>0</v>
      </c>
      <c r="R1082">
        <f>IF('Flight Input'!$AZ1082,R1081+J1082*'Flight Input'!$AQ1082,0)</f>
        <v>0</v>
      </c>
      <c r="S1082">
        <f>IF('Flight Input'!$AZ1082,S1081+R1082*'Flight Input'!$AQ1082,0)</f>
        <v>0</v>
      </c>
      <c r="T1082">
        <f>IF('Flight Input'!$AZ1082,S1082*'Analysis raw'!$B$13+'Analysis raw'!$B$14,0)</f>
        <v>0</v>
      </c>
      <c r="U1082">
        <f>T1082-'Flight Input'!$AE1082</f>
        <v>0</v>
      </c>
      <c r="W1082">
        <f>IF('Flight Input'!$AZ1082,W1081+K1082*'Flight Input'!$AQ1082,0)</f>
        <v>0</v>
      </c>
      <c r="X1082">
        <f>IF('Flight Input'!$AZ1082,X1081+W1082*'Flight Input'!$AQ1082,0)</f>
        <v>0</v>
      </c>
      <c r="Y1082">
        <f>IF('Flight Input'!$AZ1082,X1082*'Analysis raw'!$B$19+'Analysis raw'!$B$20,0)</f>
        <v>0</v>
      </c>
      <c r="Z1082">
        <f>Y1082-'Flight Input'!$AE1082</f>
        <v>0</v>
      </c>
      <c r="AB1082">
        <f>IF('Flight Input'!$AZ1082,INTEGRAL2(E1082,$B1082,AB1081,'Analysis raw'!$B$24),0)</f>
        <v>0</v>
      </c>
      <c r="AC1082">
        <f>IF('Flight Input'!$AZ1082,INTEGRAL2(AB1082,$B1082,AC1081,'Analysis raw'!$B$25),0)</f>
        <v>0</v>
      </c>
      <c r="AD1082">
        <f>IF('Flight Input'!$AZ1082,AC1082*'Analysis raw'!$B$26+'Analysis raw'!$B$27,0)</f>
        <v>0</v>
      </c>
      <c r="AE1082">
        <f>AD1082-'Flight Input'!$AE1082</f>
        <v>0</v>
      </c>
    </row>
    <row r="1083" spans="1:31" x14ac:dyDescent="0.3">
      <c r="A1083">
        <v>1081</v>
      </c>
      <c r="B1083">
        <f>'Flight Input'!T1083</f>
        <v>25.517419000039808</v>
      </c>
      <c r="C1083">
        <f>'Flight Input'!X1083</f>
        <v>9.7632782626000001</v>
      </c>
      <c r="E1083">
        <f>C1083-'Analysis raw'!$B$2</f>
        <v>-8.551335633429602E-2</v>
      </c>
      <c r="F1083">
        <f>IF('Flight Input'!$AS1083,F1082+E1083*'Flight Input'!$AQ1083,0)</f>
        <v>0</v>
      </c>
      <c r="G1083">
        <f>IF('Flight Input'!$AZ1083,G1082+F1083*'Flight Input'!$AQ1083,0)</f>
        <v>0</v>
      </c>
      <c r="I1083">
        <f>C1083-'Analysis raw'!$B$3</f>
        <v>-9.4858817879377E-2</v>
      </c>
      <c r="J1083">
        <f>MEDIAN2(E1083,'Analysis raw'!$B$12,2)</f>
        <v>-8.551335633429602E-2</v>
      </c>
      <c r="K1083">
        <f>AVERAGE2(E1083,'Analysis raw'!$B$18,2)</f>
        <v>-8.551335633429602E-2</v>
      </c>
      <c r="M1083">
        <f>IF('Flight Input'!$AZ1083,M1082+E1083*'Flight Input'!$AQ1083,0)</f>
        <v>0</v>
      </c>
      <c r="N1083">
        <f>IF('Flight Input'!$AZ1083,N1082+M1083*'Flight Input'!$AQ1083,0)</f>
        <v>0</v>
      </c>
      <c r="O1083">
        <f>IF('Flight Input'!$AZ1083,N1083*'Analysis raw'!$B$4+'Analysis raw'!$B$5,0)</f>
        <v>0</v>
      </c>
      <c r="P1083">
        <f>O1083-'Flight Input'!$AE1083</f>
        <v>0</v>
      </c>
      <c r="R1083">
        <f>IF('Flight Input'!$AZ1083,R1082+J1083*'Flight Input'!$AQ1083,0)</f>
        <v>0</v>
      </c>
      <c r="S1083">
        <f>IF('Flight Input'!$AZ1083,S1082+R1083*'Flight Input'!$AQ1083,0)</f>
        <v>0</v>
      </c>
      <c r="T1083">
        <f>IF('Flight Input'!$AZ1083,S1083*'Analysis raw'!$B$13+'Analysis raw'!$B$14,0)</f>
        <v>0</v>
      </c>
      <c r="U1083">
        <f>T1083-'Flight Input'!$AE1083</f>
        <v>0</v>
      </c>
      <c r="W1083">
        <f>IF('Flight Input'!$AZ1083,W1082+K1083*'Flight Input'!$AQ1083,0)</f>
        <v>0</v>
      </c>
      <c r="X1083">
        <f>IF('Flight Input'!$AZ1083,X1082+W1083*'Flight Input'!$AQ1083,0)</f>
        <v>0</v>
      </c>
      <c r="Y1083">
        <f>IF('Flight Input'!$AZ1083,X1083*'Analysis raw'!$B$19+'Analysis raw'!$B$20,0)</f>
        <v>0</v>
      </c>
      <c r="Z1083">
        <f>Y1083-'Flight Input'!$AE1083</f>
        <v>0</v>
      </c>
      <c r="AB1083">
        <f>IF('Flight Input'!$AZ1083,INTEGRAL2(E1083,$B1083,AB1082,'Analysis raw'!$B$24),0)</f>
        <v>0</v>
      </c>
      <c r="AC1083">
        <f>IF('Flight Input'!$AZ1083,INTEGRAL2(AB1083,$B1083,AC1082,'Analysis raw'!$B$25),0)</f>
        <v>0</v>
      </c>
      <c r="AD1083">
        <f>IF('Flight Input'!$AZ1083,AC1083*'Analysis raw'!$B$26+'Analysis raw'!$B$27,0)</f>
        <v>0</v>
      </c>
      <c r="AE1083">
        <f>AD1083-'Flight Input'!$AE1083</f>
        <v>0</v>
      </c>
    </row>
    <row r="1084" spans="1:31" x14ac:dyDescent="0.3">
      <c r="A1084">
        <v>1082</v>
      </c>
      <c r="B1084">
        <f>'Flight Input'!T1084</f>
        <v>25.538349000038579</v>
      </c>
      <c r="C1084">
        <f>'Flight Input'!X1084</f>
        <v>9.8552015813999994</v>
      </c>
      <c r="E1084">
        <f>C1084-'Analysis raw'!$B$2</f>
        <v>6.409962465703245E-3</v>
      </c>
      <c r="F1084">
        <f>IF('Flight Input'!$AS1084,F1083+E1084*'Flight Input'!$AQ1084,0)</f>
        <v>0</v>
      </c>
      <c r="G1084">
        <f>IF('Flight Input'!$AZ1084,G1083+F1084*'Flight Input'!$AQ1084,0)</f>
        <v>0</v>
      </c>
      <c r="I1084">
        <f>C1084-'Analysis raw'!$B$3</f>
        <v>-2.9354990793777347E-3</v>
      </c>
      <c r="J1084">
        <f>MEDIAN2(E1084,'Analysis raw'!$B$12,2)</f>
        <v>6.409962465703245E-3</v>
      </c>
      <c r="K1084">
        <f>AVERAGE2(E1084,'Analysis raw'!$B$18,2)</f>
        <v>6.409962465703245E-3</v>
      </c>
      <c r="M1084">
        <f>IF('Flight Input'!$AZ1084,M1083+E1084*'Flight Input'!$AQ1084,0)</f>
        <v>0</v>
      </c>
      <c r="N1084">
        <f>IF('Flight Input'!$AZ1084,N1083+M1084*'Flight Input'!$AQ1084,0)</f>
        <v>0</v>
      </c>
      <c r="O1084">
        <f>IF('Flight Input'!$AZ1084,N1084*'Analysis raw'!$B$4+'Analysis raw'!$B$5,0)</f>
        <v>0</v>
      </c>
      <c r="P1084">
        <f>O1084-'Flight Input'!$AE1084</f>
        <v>0</v>
      </c>
      <c r="R1084">
        <f>IF('Flight Input'!$AZ1084,R1083+J1084*'Flight Input'!$AQ1084,0)</f>
        <v>0</v>
      </c>
      <c r="S1084">
        <f>IF('Flight Input'!$AZ1084,S1083+R1084*'Flight Input'!$AQ1084,0)</f>
        <v>0</v>
      </c>
      <c r="T1084">
        <f>IF('Flight Input'!$AZ1084,S1084*'Analysis raw'!$B$13+'Analysis raw'!$B$14,0)</f>
        <v>0</v>
      </c>
      <c r="U1084">
        <f>T1084-'Flight Input'!$AE1084</f>
        <v>0</v>
      </c>
      <c r="W1084">
        <f>IF('Flight Input'!$AZ1084,W1083+K1084*'Flight Input'!$AQ1084,0)</f>
        <v>0</v>
      </c>
      <c r="X1084">
        <f>IF('Flight Input'!$AZ1084,X1083+W1084*'Flight Input'!$AQ1084,0)</f>
        <v>0</v>
      </c>
      <c r="Y1084">
        <f>IF('Flight Input'!$AZ1084,X1084*'Analysis raw'!$B$19+'Analysis raw'!$B$20,0)</f>
        <v>0</v>
      </c>
      <c r="Z1084">
        <f>Y1084-'Flight Input'!$AE1084</f>
        <v>0</v>
      </c>
      <c r="AB1084">
        <f>IF('Flight Input'!$AZ1084,INTEGRAL2(E1084,$B1084,AB1083,'Analysis raw'!$B$24),0)</f>
        <v>0</v>
      </c>
      <c r="AC1084">
        <f>IF('Flight Input'!$AZ1084,INTEGRAL2(AB1084,$B1084,AC1083,'Analysis raw'!$B$25),0)</f>
        <v>0</v>
      </c>
      <c r="AD1084">
        <f>IF('Flight Input'!$AZ1084,AC1084*'Analysis raw'!$B$26+'Analysis raw'!$B$27,0)</f>
        <v>0</v>
      </c>
      <c r="AE1084">
        <f>AD1084-'Flight Input'!$AE1084</f>
        <v>0</v>
      </c>
    </row>
    <row r="1085" spans="1:31" x14ac:dyDescent="0.3">
      <c r="A1085">
        <v>1083</v>
      </c>
      <c r="B1085">
        <f>'Flight Input'!T1085</f>
        <v>25.556418000021949</v>
      </c>
      <c r="C1085">
        <f>'Flight Input'!X1085</f>
        <v>9.845238482200001</v>
      </c>
      <c r="E1085">
        <f>C1085-'Analysis raw'!$B$2</f>
        <v>-3.553136734295137E-3</v>
      </c>
      <c r="F1085">
        <f>IF('Flight Input'!$AS1085,F1084+E1085*'Flight Input'!$AQ1085,0)</f>
        <v>0</v>
      </c>
      <c r="G1085">
        <f>IF('Flight Input'!$AZ1085,G1084+F1085*'Flight Input'!$AQ1085,0)</f>
        <v>0</v>
      </c>
      <c r="I1085">
        <f>C1085-'Analysis raw'!$B$3</f>
        <v>-1.2898598279376117E-2</v>
      </c>
      <c r="J1085">
        <f>MEDIAN2(E1085,'Analysis raw'!$B$12,2)</f>
        <v>-3.553136734295137E-3</v>
      </c>
      <c r="K1085">
        <f>AVERAGE2(E1085,'Analysis raw'!$B$18,2)</f>
        <v>-3.553136734295137E-3</v>
      </c>
      <c r="M1085">
        <f>IF('Flight Input'!$AZ1085,M1084+E1085*'Flight Input'!$AQ1085,0)</f>
        <v>0</v>
      </c>
      <c r="N1085">
        <f>IF('Flight Input'!$AZ1085,N1084+M1085*'Flight Input'!$AQ1085,0)</f>
        <v>0</v>
      </c>
      <c r="O1085">
        <f>IF('Flight Input'!$AZ1085,N1085*'Analysis raw'!$B$4+'Analysis raw'!$B$5,0)</f>
        <v>0</v>
      </c>
      <c r="P1085">
        <f>O1085-'Flight Input'!$AE1085</f>
        <v>0</v>
      </c>
      <c r="R1085">
        <f>IF('Flight Input'!$AZ1085,R1084+J1085*'Flight Input'!$AQ1085,0)</f>
        <v>0</v>
      </c>
      <c r="S1085">
        <f>IF('Flight Input'!$AZ1085,S1084+R1085*'Flight Input'!$AQ1085,0)</f>
        <v>0</v>
      </c>
      <c r="T1085">
        <f>IF('Flight Input'!$AZ1085,S1085*'Analysis raw'!$B$13+'Analysis raw'!$B$14,0)</f>
        <v>0</v>
      </c>
      <c r="U1085">
        <f>T1085-'Flight Input'!$AE1085</f>
        <v>0</v>
      </c>
      <c r="W1085">
        <f>IF('Flight Input'!$AZ1085,W1084+K1085*'Flight Input'!$AQ1085,0)</f>
        <v>0</v>
      </c>
      <c r="X1085">
        <f>IF('Flight Input'!$AZ1085,X1084+W1085*'Flight Input'!$AQ1085,0)</f>
        <v>0</v>
      </c>
      <c r="Y1085">
        <f>IF('Flight Input'!$AZ1085,X1085*'Analysis raw'!$B$19+'Analysis raw'!$B$20,0)</f>
        <v>0</v>
      </c>
      <c r="Z1085">
        <f>Y1085-'Flight Input'!$AE1085</f>
        <v>0</v>
      </c>
      <c r="AB1085">
        <f>IF('Flight Input'!$AZ1085,INTEGRAL2(E1085,$B1085,AB1084,'Analysis raw'!$B$24),0)</f>
        <v>0</v>
      </c>
      <c r="AC1085">
        <f>IF('Flight Input'!$AZ1085,INTEGRAL2(AB1085,$B1085,AC1084,'Analysis raw'!$B$25),0)</f>
        <v>0</v>
      </c>
      <c r="AD1085">
        <f>IF('Flight Input'!$AZ1085,AC1085*'Analysis raw'!$B$26+'Analysis raw'!$B$27,0)</f>
        <v>0</v>
      </c>
      <c r="AE1085">
        <f>AD1085-'Flight Input'!$AE1085</f>
        <v>0</v>
      </c>
    </row>
    <row r="1086" spans="1:31" x14ac:dyDescent="0.3">
      <c r="A1086">
        <v>1084</v>
      </c>
      <c r="B1086">
        <f>'Flight Input'!T1086</f>
        <v>25.577581000048667</v>
      </c>
      <c r="C1086">
        <f>'Flight Input'!X1086</f>
        <v>9.8457287921999992</v>
      </c>
      <c r="E1086">
        <f>C1086-'Analysis raw'!$B$2</f>
        <v>-3.0628267342969195E-3</v>
      </c>
      <c r="F1086">
        <f>IF('Flight Input'!$AS1086,F1085+E1086*'Flight Input'!$AQ1086,0)</f>
        <v>0</v>
      </c>
      <c r="G1086">
        <f>IF('Flight Input'!$AZ1086,G1085+F1086*'Flight Input'!$AQ1086,0)</f>
        <v>0</v>
      </c>
      <c r="I1086">
        <f>C1086-'Analysis raw'!$B$3</f>
        <v>-1.2408288279377899E-2</v>
      </c>
      <c r="J1086">
        <f>MEDIAN2(E1086,'Analysis raw'!$B$12,2)</f>
        <v>-3.0628267342969195E-3</v>
      </c>
      <c r="K1086">
        <f>AVERAGE2(E1086,'Analysis raw'!$B$18,2)</f>
        <v>-3.0628267342969195E-3</v>
      </c>
      <c r="M1086">
        <f>IF('Flight Input'!$AZ1086,M1085+E1086*'Flight Input'!$AQ1086,0)</f>
        <v>0</v>
      </c>
      <c r="N1086">
        <f>IF('Flight Input'!$AZ1086,N1085+M1086*'Flight Input'!$AQ1086,0)</f>
        <v>0</v>
      </c>
      <c r="O1086">
        <f>IF('Flight Input'!$AZ1086,N1086*'Analysis raw'!$B$4+'Analysis raw'!$B$5,0)</f>
        <v>0</v>
      </c>
      <c r="P1086">
        <f>O1086-'Flight Input'!$AE1086</f>
        <v>0</v>
      </c>
      <c r="R1086">
        <f>IF('Flight Input'!$AZ1086,R1085+J1086*'Flight Input'!$AQ1086,0)</f>
        <v>0</v>
      </c>
      <c r="S1086">
        <f>IF('Flight Input'!$AZ1086,S1085+R1086*'Flight Input'!$AQ1086,0)</f>
        <v>0</v>
      </c>
      <c r="T1086">
        <f>IF('Flight Input'!$AZ1086,S1086*'Analysis raw'!$B$13+'Analysis raw'!$B$14,0)</f>
        <v>0</v>
      </c>
      <c r="U1086">
        <f>T1086-'Flight Input'!$AE1086</f>
        <v>0</v>
      </c>
      <c r="W1086">
        <f>IF('Flight Input'!$AZ1086,W1085+K1086*'Flight Input'!$AQ1086,0)</f>
        <v>0</v>
      </c>
      <c r="X1086">
        <f>IF('Flight Input'!$AZ1086,X1085+W1086*'Flight Input'!$AQ1086,0)</f>
        <v>0</v>
      </c>
      <c r="Y1086">
        <f>IF('Flight Input'!$AZ1086,X1086*'Analysis raw'!$B$19+'Analysis raw'!$B$20,0)</f>
        <v>0</v>
      </c>
      <c r="Z1086">
        <f>Y1086-'Flight Input'!$AE1086</f>
        <v>0</v>
      </c>
      <c r="AB1086">
        <f>IF('Flight Input'!$AZ1086,INTEGRAL2(E1086,$B1086,AB1085,'Analysis raw'!$B$24),0)</f>
        <v>0</v>
      </c>
      <c r="AC1086">
        <f>IF('Flight Input'!$AZ1086,INTEGRAL2(AB1086,$B1086,AC1085,'Analysis raw'!$B$25),0)</f>
        <v>0</v>
      </c>
      <c r="AD1086">
        <f>IF('Flight Input'!$AZ1086,AC1086*'Analysis raw'!$B$26+'Analysis raw'!$B$27,0)</f>
        <v>0</v>
      </c>
      <c r="AE1086">
        <f>AD1086-'Flight Input'!$AE1086</f>
        <v>0</v>
      </c>
    </row>
    <row r="1087" spans="1:31" x14ac:dyDescent="0.3">
      <c r="A1087">
        <v>1085</v>
      </c>
      <c r="B1087">
        <f>'Flight Input'!T1087</f>
        <v>25.596664999960922</v>
      </c>
      <c r="C1087">
        <f>'Flight Input'!X1087</f>
        <v>9.8459053038000004</v>
      </c>
      <c r="E1087">
        <f>C1087-'Analysis raw'!$B$2</f>
        <v>-2.8863151342957138E-3</v>
      </c>
      <c r="F1087">
        <f>IF('Flight Input'!$AS1087,F1086+E1087*'Flight Input'!$AQ1087,0)</f>
        <v>0</v>
      </c>
      <c r="G1087">
        <f>IF('Flight Input'!$AZ1087,G1086+F1087*'Flight Input'!$AQ1087,0)</f>
        <v>0</v>
      </c>
      <c r="I1087">
        <f>C1087-'Analysis raw'!$B$3</f>
        <v>-1.2231776679376694E-2</v>
      </c>
      <c r="J1087">
        <f>MEDIAN2(E1087,'Analysis raw'!$B$12,2)</f>
        <v>-2.8863151342957138E-3</v>
      </c>
      <c r="K1087">
        <f>AVERAGE2(E1087,'Analysis raw'!$B$18,2)</f>
        <v>-2.8863151342957138E-3</v>
      </c>
      <c r="M1087">
        <f>IF('Flight Input'!$AZ1087,M1086+E1087*'Flight Input'!$AQ1087,0)</f>
        <v>0</v>
      </c>
      <c r="N1087">
        <f>IF('Flight Input'!$AZ1087,N1086+M1087*'Flight Input'!$AQ1087,0)</f>
        <v>0</v>
      </c>
      <c r="O1087">
        <f>IF('Flight Input'!$AZ1087,N1087*'Analysis raw'!$B$4+'Analysis raw'!$B$5,0)</f>
        <v>0</v>
      </c>
      <c r="P1087">
        <f>O1087-'Flight Input'!$AE1087</f>
        <v>0</v>
      </c>
      <c r="R1087">
        <f>IF('Flight Input'!$AZ1087,R1086+J1087*'Flight Input'!$AQ1087,0)</f>
        <v>0</v>
      </c>
      <c r="S1087">
        <f>IF('Flight Input'!$AZ1087,S1086+R1087*'Flight Input'!$AQ1087,0)</f>
        <v>0</v>
      </c>
      <c r="T1087">
        <f>IF('Flight Input'!$AZ1087,S1087*'Analysis raw'!$B$13+'Analysis raw'!$B$14,0)</f>
        <v>0</v>
      </c>
      <c r="U1087">
        <f>T1087-'Flight Input'!$AE1087</f>
        <v>0</v>
      </c>
      <c r="W1087">
        <f>IF('Flight Input'!$AZ1087,W1086+K1087*'Flight Input'!$AQ1087,0)</f>
        <v>0</v>
      </c>
      <c r="X1087">
        <f>IF('Flight Input'!$AZ1087,X1086+W1087*'Flight Input'!$AQ1087,0)</f>
        <v>0</v>
      </c>
      <c r="Y1087">
        <f>IF('Flight Input'!$AZ1087,X1087*'Analysis raw'!$B$19+'Analysis raw'!$B$20,0)</f>
        <v>0</v>
      </c>
      <c r="Z1087">
        <f>Y1087-'Flight Input'!$AE1087</f>
        <v>0</v>
      </c>
      <c r="AB1087">
        <f>IF('Flight Input'!$AZ1087,INTEGRAL2(E1087,$B1087,AB1086,'Analysis raw'!$B$24),0)</f>
        <v>0</v>
      </c>
      <c r="AC1087">
        <f>IF('Flight Input'!$AZ1087,INTEGRAL2(AB1087,$B1087,AC1086,'Analysis raw'!$B$25),0)</f>
        <v>0</v>
      </c>
      <c r="AD1087">
        <f>IF('Flight Input'!$AZ1087,AC1087*'Analysis raw'!$B$26+'Analysis raw'!$B$27,0)</f>
        <v>0</v>
      </c>
      <c r="AE1087">
        <f>AD1087-'Flight Input'!$AE1087</f>
        <v>0</v>
      </c>
    </row>
    <row r="1088" spans="1:31" x14ac:dyDescent="0.3">
      <c r="A1088">
        <v>1086</v>
      </c>
      <c r="B1088">
        <f>'Flight Input'!T1088</f>
        <v>25.620589999947697</v>
      </c>
      <c r="C1088">
        <f>'Flight Input'!X1088</f>
        <v>9.8476900322000009</v>
      </c>
      <c r="E1088">
        <f>C1088-'Analysis raw'!$B$2</f>
        <v>-1.101586734295168E-3</v>
      </c>
      <c r="F1088">
        <f>IF('Flight Input'!$AS1088,F1087+E1088*'Flight Input'!$AQ1088,0)</f>
        <v>0</v>
      </c>
      <c r="G1088">
        <f>IF('Flight Input'!$AZ1088,G1087+F1088*'Flight Input'!$AQ1088,0)</f>
        <v>0</v>
      </c>
      <c r="I1088">
        <f>C1088-'Analysis raw'!$B$3</f>
        <v>-1.0447048279376148E-2</v>
      </c>
      <c r="J1088">
        <f>MEDIAN2(E1088,'Analysis raw'!$B$12,2)</f>
        <v>-1.101586734295168E-3</v>
      </c>
      <c r="K1088">
        <f>AVERAGE2(E1088,'Analysis raw'!$B$18,2)</f>
        <v>-1.101586734295168E-3</v>
      </c>
      <c r="M1088">
        <f>IF('Flight Input'!$AZ1088,M1087+E1088*'Flight Input'!$AQ1088,0)</f>
        <v>0</v>
      </c>
      <c r="N1088">
        <f>IF('Flight Input'!$AZ1088,N1087+M1088*'Flight Input'!$AQ1088,0)</f>
        <v>0</v>
      </c>
      <c r="O1088">
        <f>IF('Flight Input'!$AZ1088,N1088*'Analysis raw'!$B$4+'Analysis raw'!$B$5,0)</f>
        <v>0</v>
      </c>
      <c r="P1088">
        <f>O1088-'Flight Input'!$AE1088</f>
        <v>0</v>
      </c>
      <c r="R1088">
        <f>IF('Flight Input'!$AZ1088,R1087+J1088*'Flight Input'!$AQ1088,0)</f>
        <v>0</v>
      </c>
      <c r="S1088">
        <f>IF('Flight Input'!$AZ1088,S1087+R1088*'Flight Input'!$AQ1088,0)</f>
        <v>0</v>
      </c>
      <c r="T1088">
        <f>IF('Flight Input'!$AZ1088,S1088*'Analysis raw'!$B$13+'Analysis raw'!$B$14,0)</f>
        <v>0</v>
      </c>
      <c r="U1088">
        <f>T1088-'Flight Input'!$AE1088</f>
        <v>0</v>
      </c>
      <c r="W1088">
        <f>IF('Flight Input'!$AZ1088,W1087+K1088*'Flight Input'!$AQ1088,0)</f>
        <v>0</v>
      </c>
      <c r="X1088">
        <f>IF('Flight Input'!$AZ1088,X1087+W1088*'Flight Input'!$AQ1088,0)</f>
        <v>0</v>
      </c>
      <c r="Y1088">
        <f>IF('Flight Input'!$AZ1088,X1088*'Analysis raw'!$B$19+'Analysis raw'!$B$20,0)</f>
        <v>0</v>
      </c>
      <c r="Z1088">
        <f>Y1088-'Flight Input'!$AE1088</f>
        <v>0</v>
      </c>
      <c r="AB1088">
        <f>IF('Flight Input'!$AZ1088,INTEGRAL2(E1088,$B1088,AB1087,'Analysis raw'!$B$24),0)</f>
        <v>0</v>
      </c>
      <c r="AC1088">
        <f>IF('Flight Input'!$AZ1088,INTEGRAL2(AB1088,$B1088,AC1087,'Analysis raw'!$B$25),0)</f>
        <v>0</v>
      </c>
      <c r="AD1088">
        <f>IF('Flight Input'!$AZ1088,AC1088*'Analysis raw'!$B$26+'Analysis raw'!$B$27,0)</f>
        <v>0</v>
      </c>
      <c r="AE1088">
        <f>AD1088-'Flight Input'!$AE1088</f>
        <v>0</v>
      </c>
    </row>
    <row r="1089" spans="1:31" x14ac:dyDescent="0.3">
      <c r="A1089">
        <v>1087</v>
      </c>
      <c r="B1089">
        <f>'Flight Input'!T1089</f>
        <v>25.637141000013798</v>
      </c>
      <c r="C1089">
        <f>'Flight Input'!X1089</f>
        <v>9.846836892799999</v>
      </c>
      <c r="E1089">
        <f>C1089-'Analysis raw'!$B$2</f>
        <v>-1.9547261342971467E-3</v>
      </c>
      <c r="F1089">
        <f>IF('Flight Input'!$AS1089,F1088+E1089*'Flight Input'!$AQ1089,0)</f>
        <v>0</v>
      </c>
      <c r="G1089">
        <f>IF('Flight Input'!$AZ1089,G1088+F1089*'Flight Input'!$AQ1089,0)</f>
        <v>0</v>
      </c>
      <c r="I1089">
        <f>C1089-'Analysis raw'!$B$3</f>
        <v>-1.1300187679378126E-2</v>
      </c>
      <c r="J1089">
        <f>MEDIAN2(E1089,'Analysis raw'!$B$12,2)</f>
        <v>-1.9547261342971467E-3</v>
      </c>
      <c r="K1089">
        <f>AVERAGE2(E1089,'Analysis raw'!$B$18,2)</f>
        <v>-1.9547261342971467E-3</v>
      </c>
      <c r="M1089">
        <f>IF('Flight Input'!$AZ1089,M1088+E1089*'Flight Input'!$AQ1089,0)</f>
        <v>0</v>
      </c>
      <c r="N1089">
        <f>IF('Flight Input'!$AZ1089,N1088+M1089*'Flight Input'!$AQ1089,0)</f>
        <v>0</v>
      </c>
      <c r="O1089">
        <f>IF('Flight Input'!$AZ1089,N1089*'Analysis raw'!$B$4+'Analysis raw'!$B$5,0)</f>
        <v>0</v>
      </c>
      <c r="P1089">
        <f>O1089-'Flight Input'!$AE1089</f>
        <v>0</v>
      </c>
      <c r="R1089">
        <f>IF('Flight Input'!$AZ1089,R1088+J1089*'Flight Input'!$AQ1089,0)</f>
        <v>0</v>
      </c>
      <c r="S1089">
        <f>IF('Flight Input'!$AZ1089,S1088+R1089*'Flight Input'!$AQ1089,0)</f>
        <v>0</v>
      </c>
      <c r="T1089">
        <f>IF('Flight Input'!$AZ1089,S1089*'Analysis raw'!$B$13+'Analysis raw'!$B$14,0)</f>
        <v>0</v>
      </c>
      <c r="U1089">
        <f>T1089-'Flight Input'!$AE1089</f>
        <v>0</v>
      </c>
      <c r="W1089">
        <f>IF('Flight Input'!$AZ1089,W1088+K1089*'Flight Input'!$AQ1089,0)</f>
        <v>0</v>
      </c>
      <c r="X1089">
        <f>IF('Flight Input'!$AZ1089,X1088+W1089*'Flight Input'!$AQ1089,0)</f>
        <v>0</v>
      </c>
      <c r="Y1089">
        <f>IF('Flight Input'!$AZ1089,X1089*'Analysis raw'!$B$19+'Analysis raw'!$B$20,0)</f>
        <v>0</v>
      </c>
      <c r="Z1089">
        <f>Y1089-'Flight Input'!$AE1089</f>
        <v>0</v>
      </c>
      <c r="AB1089">
        <f>IF('Flight Input'!$AZ1089,INTEGRAL2(E1089,$B1089,AB1088,'Analysis raw'!$B$24),0)</f>
        <v>0</v>
      </c>
      <c r="AC1089">
        <f>IF('Flight Input'!$AZ1089,INTEGRAL2(AB1089,$B1089,AC1088,'Analysis raw'!$B$25),0)</f>
        <v>0</v>
      </c>
      <c r="AD1089">
        <f>IF('Flight Input'!$AZ1089,AC1089*'Analysis raw'!$B$26+'Analysis raw'!$B$27,0)</f>
        <v>0</v>
      </c>
      <c r="AE1089">
        <f>AD1089-'Flight Input'!$AE1089</f>
        <v>0</v>
      </c>
    </row>
    <row r="1090" spans="1:31" x14ac:dyDescent="0.3">
      <c r="A1090">
        <v>1088</v>
      </c>
      <c r="B1090">
        <f>'Flight Input'!T1090</f>
        <v>25.658338999957778</v>
      </c>
      <c r="C1090">
        <f>'Flight Input'!X1090</f>
        <v>9.8462779394000002</v>
      </c>
      <c r="E1090">
        <f>C1090-'Analysis raw'!$B$2</f>
        <v>-2.5136795342959317E-3</v>
      </c>
      <c r="F1090">
        <f>IF('Flight Input'!$AS1090,F1089+E1090*'Flight Input'!$AQ1090,0)</f>
        <v>0</v>
      </c>
      <c r="G1090">
        <f>IF('Flight Input'!$AZ1090,G1089+F1090*'Flight Input'!$AQ1090,0)</f>
        <v>0</v>
      </c>
      <c r="I1090">
        <f>C1090-'Analysis raw'!$B$3</f>
        <v>-1.1859141079376911E-2</v>
      </c>
      <c r="J1090">
        <f>MEDIAN2(E1090,'Analysis raw'!$B$12,2)</f>
        <v>-2.5136795342959317E-3</v>
      </c>
      <c r="K1090">
        <f>AVERAGE2(E1090,'Analysis raw'!$B$18,2)</f>
        <v>-2.5136795342959317E-3</v>
      </c>
      <c r="M1090">
        <f>IF('Flight Input'!$AZ1090,M1089+E1090*'Flight Input'!$AQ1090,0)</f>
        <v>0</v>
      </c>
      <c r="N1090">
        <f>IF('Flight Input'!$AZ1090,N1089+M1090*'Flight Input'!$AQ1090,0)</f>
        <v>0</v>
      </c>
      <c r="O1090">
        <f>IF('Flight Input'!$AZ1090,N1090*'Analysis raw'!$B$4+'Analysis raw'!$B$5,0)</f>
        <v>0</v>
      </c>
      <c r="P1090">
        <f>O1090-'Flight Input'!$AE1090</f>
        <v>0</v>
      </c>
      <c r="R1090">
        <f>IF('Flight Input'!$AZ1090,R1089+J1090*'Flight Input'!$AQ1090,0)</f>
        <v>0</v>
      </c>
      <c r="S1090">
        <f>IF('Flight Input'!$AZ1090,S1089+R1090*'Flight Input'!$AQ1090,0)</f>
        <v>0</v>
      </c>
      <c r="T1090">
        <f>IF('Flight Input'!$AZ1090,S1090*'Analysis raw'!$B$13+'Analysis raw'!$B$14,0)</f>
        <v>0</v>
      </c>
      <c r="U1090">
        <f>T1090-'Flight Input'!$AE1090</f>
        <v>0</v>
      </c>
      <c r="W1090">
        <f>IF('Flight Input'!$AZ1090,W1089+K1090*'Flight Input'!$AQ1090,0)</f>
        <v>0</v>
      </c>
      <c r="X1090">
        <f>IF('Flight Input'!$AZ1090,X1089+W1090*'Flight Input'!$AQ1090,0)</f>
        <v>0</v>
      </c>
      <c r="Y1090">
        <f>IF('Flight Input'!$AZ1090,X1090*'Analysis raw'!$B$19+'Analysis raw'!$B$20,0)</f>
        <v>0</v>
      </c>
      <c r="Z1090">
        <f>Y1090-'Flight Input'!$AE1090</f>
        <v>0</v>
      </c>
      <c r="AB1090">
        <f>IF('Flight Input'!$AZ1090,INTEGRAL2(E1090,$B1090,AB1089,'Analysis raw'!$B$24),0)</f>
        <v>0</v>
      </c>
      <c r="AC1090">
        <f>IF('Flight Input'!$AZ1090,INTEGRAL2(AB1090,$B1090,AC1089,'Analysis raw'!$B$25),0)</f>
        <v>0</v>
      </c>
      <c r="AD1090">
        <f>IF('Flight Input'!$AZ1090,AC1090*'Analysis raw'!$B$26+'Analysis raw'!$B$27,0)</f>
        <v>0</v>
      </c>
      <c r="AE1090">
        <f>AD1090-'Flight Input'!$AE1090</f>
        <v>0</v>
      </c>
    </row>
    <row r="1091" spans="1:31" x14ac:dyDescent="0.3">
      <c r="A1091">
        <v>1089</v>
      </c>
      <c r="B1091">
        <f>'Flight Input'!T1091</f>
        <v>25.677109000040218</v>
      </c>
      <c r="C1091">
        <f>'Flight Input'!X1091</f>
        <v>9.8435027848000001</v>
      </c>
      <c r="E1091">
        <f>C1091-'Analysis raw'!$B$2</f>
        <v>-5.2888341342960388E-3</v>
      </c>
      <c r="F1091">
        <f>IF('Flight Input'!$AS1091,F1090+E1091*'Flight Input'!$AQ1091,0)</f>
        <v>0</v>
      </c>
      <c r="G1091">
        <f>IF('Flight Input'!$AZ1091,G1090+F1091*'Flight Input'!$AQ1091,0)</f>
        <v>0</v>
      </c>
      <c r="I1091">
        <f>C1091-'Analysis raw'!$B$3</f>
        <v>-1.4634295679377018E-2</v>
      </c>
      <c r="J1091">
        <f>MEDIAN2(E1091,'Analysis raw'!$B$12,2)</f>
        <v>-5.2888341342960388E-3</v>
      </c>
      <c r="K1091">
        <f>AVERAGE2(E1091,'Analysis raw'!$B$18,2)</f>
        <v>-5.2888341342960388E-3</v>
      </c>
      <c r="M1091">
        <f>IF('Flight Input'!$AZ1091,M1090+E1091*'Flight Input'!$AQ1091,0)</f>
        <v>0</v>
      </c>
      <c r="N1091">
        <f>IF('Flight Input'!$AZ1091,N1090+M1091*'Flight Input'!$AQ1091,0)</f>
        <v>0</v>
      </c>
      <c r="O1091">
        <f>IF('Flight Input'!$AZ1091,N1091*'Analysis raw'!$B$4+'Analysis raw'!$B$5,0)</f>
        <v>0</v>
      </c>
      <c r="P1091">
        <f>O1091-'Flight Input'!$AE1091</f>
        <v>0</v>
      </c>
      <c r="R1091">
        <f>IF('Flight Input'!$AZ1091,R1090+J1091*'Flight Input'!$AQ1091,0)</f>
        <v>0</v>
      </c>
      <c r="S1091">
        <f>IF('Flight Input'!$AZ1091,S1090+R1091*'Flight Input'!$AQ1091,0)</f>
        <v>0</v>
      </c>
      <c r="T1091">
        <f>IF('Flight Input'!$AZ1091,S1091*'Analysis raw'!$B$13+'Analysis raw'!$B$14,0)</f>
        <v>0</v>
      </c>
      <c r="U1091">
        <f>T1091-'Flight Input'!$AE1091</f>
        <v>0</v>
      </c>
      <c r="W1091">
        <f>IF('Flight Input'!$AZ1091,W1090+K1091*'Flight Input'!$AQ1091,0)</f>
        <v>0</v>
      </c>
      <c r="X1091">
        <f>IF('Flight Input'!$AZ1091,X1090+W1091*'Flight Input'!$AQ1091,0)</f>
        <v>0</v>
      </c>
      <c r="Y1091">
        <f>IF('Flight Input'!$AZ1091,X1091*'Analysis raw'!$B$19+'Analysis raw'!$B$20,0)</f>
        <v>0</v>
      </c>
      <c r="Z1091">
        <f>Y1091-'Flight Input'!$AE1091</f>
        <v>0</v>
      </c>
      <c r="AB1091">
        <f>IF('Flight Input'!$AZ1091,INTEGRAL2(E1091,$B1091,AB1090,'Analysis raw'!$B$24),0)</f>
        <v>0</v>
      </c>
      <c r="AC1091">
        <f>IF('Flight Input'!$AZ1091,INTEGRAL2(AB1091,$B1091,AC1090,'Analysis raw'!$B$25),0)</f>
        <v>0</v>
      </c>
      <c r="AD1091">
        <f>IF('Flight Input'!$AZ1091,AC1091*'Analysis raw'!$B$26+'Analysis raw'!$B$27,0)</f>
        <v>0</v>
      </c>
      <c r="AE1091">
        <f>AD1091-'Flight Input'!$AE1091</f>
        <v>0</v>
      </c>
    </row>
    <row r="1092" spans="1:31" x14ac:dyDescent="0.3">
      <c r="A1092">
        <v>1090</v>
      </c>
      <c r="B1092">
        <f>'Flight Input'!T1092</f>
        <v>25.697991000022739</v>
      </c>
      <c r="C1092">
        <f>'Flight Input'!X1092</f>
        <v>9.7585320618000004</v>
      </c>
      <c r="E1092">
        <f>C1092-'Analysis raw'!$B$2</f>
        <v>-9.0259557134295676E-2</v>
      </c>
      <c r="F1092">
        <f>IF('Flight Input'!$AS1092,F1091+E1092*'Flight Input'!$AQ1092,0)</f>
        <v>0</v>
      </c>
      <c r="G1092">
        <f>IF('Flight Input'!$AZ1092,G1091+F1092*'Flight Input'!$AQ1092,0)</f>
        <v>0</v>
      </c>
      <c r="I1092">
        <f>C1092-'Analysis raw'!$B$3</f>
        <v>-9.9605018679376656E-2</v>
      </c>
      <c r="J1092">
        <f>MEDIAN2(E1092,'Analysis raw'!$B$12,2)</f>
        <v>-9.0259557134295676E-2</v>
      </c>
      <c r="K1092">
        <f>AVERAGE2(E1092,'Analysis raw'!$B$18,2)</f>
        <v>-9.0259557134295676E-2</v>
      </c>
      <c r="M1092">
        <f>IF('Flight Input'!$AZ1092,M1091+E1092*'Flight Input'!$AQ1092,0)</f>
        <v>0</v>
      </c>
      <c r="N1092">
        <f>IF('Flight Input'!$AZ1092,N1091+M1092*'Flight Input'!$AQ1092,0)</f>
        <v>0</v>
      </c>
      <c r="O1092">
        <f>IF('Flight Input'!$AZ1092,N1092*'Analysis raw'!$B$4+'Analysis raw'!$B$5,0)</f>
        <v>0</v>
      </c>
      <c r="P1092">
        <f>O1092-'Flight Input'!$AE1092</f>
        <v>0</v>
      </c>
      <c r="R1092">
        <f>IF('Flight Input'!$AZ1092,R1091+J1092*'Flight Input'!$AQ1092,0)</f>
        <v>0</v>
      </c>
      <c r="S1092">
        <f>IF('Flight Input'!$AZ1092,S1091+R1092*'Flight Input'!$AQ1092,0)</f>
        <v>0</v>
      </c>
      <c r="T1092">
        <f>IF('Flight Input'!$AZ1092,S1092*'Analysis raw'!$B$13+'Analysis raw'!$B$14,0)</f>
        <v>0</v>
      </c>
      <c r="U1092">
        <f>T1092-'Flight Input'!$AE1092</f>
        <v>0</v>
      </c>
      <c r="W1092">
        <f>IF('Flight Input'!$AZ1092,W1091+K1092*'Flight Input'!$AQ1092,0)</f>
        <v>0</v>
      </c>
      <c r="X1092">
        <f>IF('Flight Input'!$AZ1092,X1091+W1092*'Flight Input'!$AQ1092,0)</f>
        <v>0</v>
      </c>
      <c r="Y1092">
        <f>IF('Flight Input'!$AZ1092,X1092*'Analysis raw'!$B$19+'Analysis raw'!$B$20,0)</f>
        <v>0</v>
      </c>
      <c r="Z1092">
        <f>Y1092-'Flight Input'!$AE1092</f>
        <v>0</v>
      </c>
      <c r="AB1092">
        <f>IF('Flight Input'!$AZ1092,INTEGRAL2(E1092,$B1092,AB1091,'Analysis raw'!$B$24),0)</f>
        <v>0</v>
      </c>
      <c r="AC1092">
        <f>IF('Flight Input'!$AZ1092,INTEGRAL2(AB1092,$B1092,AC1091,'Analysis raw'!$B$25),0)</f>
        <v>0</v>
      </c>
      <c r="AD1092">
        <f>IF('Flight Input'!$AZ1092,AC1092*'Analysis raw'!$B$26+'Analysis raw'!$B$27,0)</f>
        <v>0</v>
      </c>
      <c r="AE1092">
        <f>AD1092-'Flight Input'!$AE1092</f>
        <v>0</v>
      </c>
    </row>
    <row r="1093" spans="1:31" x14ac:dyDescent="0.3">
      <c r="A1093">
        <v>1091</v>
      </c>
      <c r="B1093">
        <f>'Flight Input'!T1093</f>
        <v>25.712443000054918</v>
      </c>
      <c r="C1093">
        <f>'Flight Input'!X1093</f>
        <v>9.84444418</v>
      </c>
      <c r="E1093">
        <f>C1093-'Analysis raw'!$B$2</f>
        <v>-4.3474389342961217E-3</v>
      </c>
      <c r="F1093">
        <f>IF('Flight Input'!$AS1093,F1092+E1093*'Flight Input'!$AQ1093,0)</f>
        <v>0</v>
      </c>
      <c r="G1093">
        <f>IF('Flight Input'!$AZ1093,G1092+F1093*'Flight Input'!$AQ1093,0)</f>
        <v>0</v>
      </c>
      <c r="I1093">
        <f>C1093-'Analysis raw'!$B$3</f>
        <v>-1.3692900479377101E-2</v>
      </c>
      <c r="J1093">
        <f>MEDIAN2(E1093,'Analysis raw'!$B$12,2)</f>
        <v>-4.3474389342961217E-3</v>
      </c>
      <c r="K1093">
        <f>AVERAGE2(E1093,'Analysis raw'!$B$18,2)</f>
        <v>-4.3474389342961217E-3</v>
      </c>
      <c r="M1093">
        <f>IF('Flight Input'!$AZ1093,M1092+E1093*'Flight Input'!$AQ1093,0)</f>
        <v>0</v>
      </c>
      <c r="N1093">
        <f>IF('Flight Input'!$AZ1093,N1092+M1093*'Flight Input'!$AQ1093,0)</f>
        <v>0</v>
      </c>
      <c r="O1093">
        <f>IF('Flight Input'!$AZ1093,N1093*'Analysis raw'!$B$4+'Analysis raw'!$B$5,0)</f>
        <v>0</v>
      </c>
      <c r="P1093">
        <f>O1093-'Flight Input'!$AE1093</f>
        <v>0</v>
      </c>
      <c r="R1093">
        <f>IF('Flight Input'!$AZ1093,R1092+J1093*'Flight Input'!$AQ1093,0)</f>
        <v>0</v>
      </c>
      <c r="S1093">
        <f>IF('Flight Input'!$AZ1093,S1092+R1093*'Flight Input'!$AQ1093,0)</f>
        <v>0</v>
      </c>
      <c r="T1093">
        <f>IF('Flight Input'!$AZ1093,S1093*'Analysis raw'!$B$13+'Analysis raw'!$B$14,0)</f>
        <v>0</v>
      </c>
      <c r="U1093">
        <f>T1093-'Flight Input'!$AE1093</f>
        <v>0</v>
      </c>
      <c r="W1093">
        <f>IF('Flight Input'!$AZ1093,W1092+K1093*'Flight Input'!$AQ1093,0)</f>
        <v>0</v>
      </c>
      <c r="X1093">
        <f>IF('Flight Input'!$AZ1093,X1092+W1093*'Flight Input'!$AQ1093,0)</f>
        <v>0</v>
      </c>
      <c r="Y1093">
        <f>IF('Flight Input'!$AZ1093,X1093*'Analysis raw'!$B$19+'Analysis raw'!$B$20,0)</f>
        <v>0</v>
      </c>
      <c r="Z1093">
        <f>Y1093-'Flight Input'!$AE1093</f>
        <v>0</v>
      </c>
      <c r="AB1093">
        <f>IF('Flight Input'!$AZ1093,INTEGRAL2(E1093,$B1093,AB1092,'Analysis raw'!$B$24),0)</f>
        <v>0</v>
      </c>
      <c r="AC1093">
        <f>IF('Flight Input'!$AZ1093,INTEGRAL2(AB1093,$B1093,AC1092,'Analysis raw'!$B$25),0)</f>
        <v>0</v>
      </c>
      <c r="AD1093">
        <f>IF('Flight Input'!$AZ1093,AC1093*'Analysis raw'!$B$26+'Analysis raw'!$B$27,0)</f>
        <v>0</v>
      </c>
      <c r="AE1093">
        <f>AD1093-'Flight Input'!$AE1093</f>
        <v>0</v>
      </c>
    </row>
    <row r="1094" spans="1:31" x14ac:dyDescent="0.3">
      <c r="A1094">
        <v>1092</v>
      </c>
      <c r="B1094">
        <f>'Flight Input'!T1094</f>
        <v>25.738242999999784</v>
      </c>
      <c r="C1094">
        <f>'Flight Input'!X1094</f>
        <v>9.8378348011999996</v>
      </c>
      <c r="E1094">
        <f>C1094-'Analysis raw'!$B$2</f>
        <v>-1.0956817734296465E-2</v>
      </c>
      <c r="F1094">
        <f>IF('Flight Input'!$AS1094,F1093+E1094*'Flight Input'!$AQ1094,0)</f>
        <v>0</v>
      </c>
      <c r="G1094">
        <f>IF('Flight Input'!$AZ1094,G1093+F1094*'Flight Input'!$AQ1094,0)</f>
        <v>0</v>
      </c>
      <c r="I1094">
        <f>C1094-'Analysis raw'!$B$3</f>
        <v>-2.0302279279377444E-2</v>
      </c>
      <c r="J1094">
        <f>MEDIAN2(E1094,'Analysis raw'!$B$12,2)</f>
        <v>-1.0956817734296465E-2</v>
      </c>
      <c r="K1094">
        <f>AVERAGE2(E1094,'Analysis raw'!$B$18,2)</f>
        <v>-1.0956817734296465E-2</v>
      </c>
      <c r="M1094">
        <f>IF('Flight Input'!$AZ1094,M1093+E1094*'Flight Input'!$AQ1094,0)</f>
        <v>0</v>
      </c>
      <c r="N1094">
        <f>IF('Flight Input'!$AZ1094,N1093+M1094*'Flight Input'!$AQ1094,0)</f>
        <v>0</v>
      </c>
      <c r="O1094">
        <f>IF('Flight Input'!$AZ1094,N1094*'Analysis raw'!$B$4+'Analysis raw'!$B$5,0)</f>
        <v>0</v>
      </c>
      <c r="P1094">
        <f>O1094-'Flight Input'!$AE1094</f>
        <v>0</v>
      </c>
      <c r="R1094">
        <f>IF('Flight Input'!$AZ1094,R1093+J1094*'Flight Input'!$AQ1094,0)</f>
        <v>0</v>
      </c>
      <c r="S1094">
        <f>IF('Flight Input'!$AZ1094,S1093+R1094*'Flight Input'!$AQ1094,0)</f>
        <v>0</v>
      </c>
      <c r="T1094">
        <f>IF('Flight Input'!$AZ1094,S1094*'Analysis raw'!$B$13+'Analysis raw'!$B$14,0)</f>
        <v>0</v>
      </c>
      <c r="U1094">
        <f>T1094-'Flight Input'!$AE1094</f>
        <v>0</v>
      </c>
      <c r="W1094">
        <f>IF('Flight Input'!$AZ1094,W1093+K1094*'Flight Input'!$AQ1094,0)</f>
        <v>0</v>
      </c>
      <c r="X1094">
        <f>IF('Flight Input'!$AZ1094,X1093+W1094*'Flight Input'!$AQ1094,0)</f>
        <v>0</v>
      </c>
      <c r="Y1094">
        <f>IF('Flight Input'!$AZ1094,X1094*'Analysis raw'!$B$19+'Analysis raw'!$B$20,0)</f>
        <v>0</v>
      </c>
      <c r="Z1094">
        <f>Y1094-'Flight Input'!$AE1094</f>
        <v>0</v>
      </c>
      <c r="AB1094">
        <f>IF('Flight Input'!$AZ1094,INTEGRAL2(E1094,$B1094,AB1093,'Analysis raw'!$B$24),0)</f>
        <v>0</v>
      </c>
      <c r="AC1094">
        <f>IF('Flight Input'!$AZ1094,INTEGRAL2(AB1094,$B1094,AC1093,'Analysis raw'!$B$25),0)</f>
        <v>0</v>
      </c>
      <c r="AD1094">
        <f>IF('Flight Input'!$AZ1094,AC1094*'Analysis raw'!$B$26+'Analysis raw'!$B$27,0)</f>
        <v>0</v>
      </c>
      <c r="AE1094">
        <f>AD1094-'Flight Input'!$AE1094</f>
        <v>0</v>
      </c>
    </row>
    <row r="1095" spans="1:31" x14ac:dyDescent="0.3">
      <c r="A1095">
        <v>1093</v>
      </c>
      <c r="B1095">
        <f>'Flight Input'!T1095</f>
        <v>25.758073000004515</v>
      </c>
      <c r="C1095">
        <f>'Flight Input'!X1095</f>
        <v>9.844807009400002</v>
      </c>
      <c r="E1095">
        <f>C1095-'Analysis raw'!$B$2</f>
        <v>-3.9846095342941368E-3</v>
      </c>
      <c r="F1095">
        <f>IF('Flight Input'!$AS1095,F1094+E1095*'Flight Input'!$AQ1095,0)</f>
        <v>0</v>
      </c>
      <c r="G1095">
        <f>IF('Flight Input'!$AZ1095,G1094+F1095*'Flight Input'!$AQ1095,0)</f>
        <v>0</v>
      </c>
      <c r="I1095">
        <f>C1095-'Analysis raw'!$B$3</f>
        <v>-1.3330071079375116E-2</v>
      </c>
      <c r="J1095">
        <f>MEDIAN2(E1095,'Analysis raw'!$B$12,2)</f>
        <v>-3.9846095342941368E-3</v>
      </c>
      <c r="K1095">
        <f>AVERAGE2(E1095,'Analysis raw'!$B$18,2)</f>
        <v>-3.9846095342941368E-3</v>
      </c>
      <c r="M1095">
        <f>IF('Flight Input'!$AZ1095,M1094+E1095*'Flight Input'!$AQ1095,0)</f>
        <v>0</v>
      </c>
      <c r="N1095">
        <f>IF('Flight Input'!$AZ1095,N1094+M1095*'Flight Input'!$AQ1095,0)</f>
        <v>0</v>
      </c>
      <c r="O1095">
        <f>IF('Flight Input'!$AZ1095,N1095*'Analysis raw'!$B$4+'Analysis raw'!$B$5,0)</f>
        <v>0</v>
      </c>
      <c r="P1095">
        <f>O1095-'Flight Input'!$AE1095</f>
        <v>0</v>
      </c>
      <c r="R1095">
        <f>IF('Flight Input'!$AZ1095,R1094+J1095*'Flight Input'!$AQ1095,0)</f>
        <v>0</v>
      </c>
      <c r="S1095">
        <f>IF('Flight Input'!$AZ1095,S1094+R1095*'Flight Input'!$AQ1095,0)</f>
        <v>0</v>
      </c>
      <c r="T1095">
        <f>IF('Flight Input'!$AZ1095,S1095*'Analysis raw'!$B$13+'Analysis raw'!$B$14,0)</f>
        <v>0</v>
      </c>
      <c r="U1095">
        <f>T1095-'Flight Input'!$AE1095</f>
        <v>0</v>
      </c>
      <c r="W1095">
        <f>IF('Flight Input'!$AZ1095,W1094+K1095*'Flight Input'!$AQ1095,0)</f>
        <v>0</v>
      </c>
      <c r="X1095">
        <f>IF('Flight Input'!$AZ1095,X1094+W1095*'Flight Input'!$AQ1095,0)</f>
        <v>0</v>
      </c>
      <c r="Y1095">
        <f>IF('Flight Input'!$AZ1095,X1095*'Analysis raw'!$B$19+'Analysis raw'!$B$20,0)</f>
        <v>0</v>
      </c>
      <c r="Z1095">
        <f>Y1095-'Flight Input'!$AE1095</f>
        <v>0</v>
      </c>
      <c r="AB1095">
        <f>IF('Flight Input'!$AZ1095,INTEGRAL2(E1095,$B1095,AB1094,'Analysis raw'!$B$24),0)</f>
        <v>0</v>
      </c>
      <c r="AC1095">
        <f>IF('Flight Input'!$AZ1095,INTEGRAL2(AB1095,$B1095,AC1094,'Analysis raw'!$B$25),0)</f>
        <v>0</v>
      </c>
      <c r="AD1095">
        <f>IF('Flight Input'!$AZ1095,AC1095*'Analysis raw'!$B$26+'Analysis raw'!$B$27,0)</f>
        <v>0</v>
      </c>
      <c r="AE1095">
        <f>AD1095-'Flight Input'!$AE1095</f>
        <v>0</v>
      </c>
    </row>
    <row r="1096" spans="1:31" x14ac:dyDescent="0.3">
      <c r="A1096">
        <v>1094</v>
      </c>
      <c r="B1096">
        <f>'Flight Input'!T1096</f>
        <v>25.779014999978244</v>
      </c>
      <c r="C1096">
        <f>'Flight Input'!X1096</f>
        <v>9.8280580198000003</v>
      </c>
      <c r="E1096">
        <f>C1096-'Analysis raw'!$B$2</f>
        <v>-2.0733599134295844E-2</v>
      </c>
      <c r="F1096">
        <f>IF('Flight Input'!$AS1096,F1095+E1096*'Flight Input'!$AQ1096,0)</f>
        <v>0</v>
      </c>
      <c r="G1096">
        <f>IF('Flight Input'!$AZ1096,G1095+F1096*'Flight Input'!$AQ1096,0)</f>
        <v>0</v>
      </c>
      <c r="I1096">
        <f>C1096-'Analysis raw'!$B$3</f>
        <v>-3.0079060679376823E-2</v>
      </c>
      <c r="J1096">
        <f>MEDIAN2(E1096,'Analysis raw'!$B$12,2)</f>
        <v>-2.0733599134295844E-2</v>
      </c>
      <c r="K1096">
        <f>AVERAGE2(E1096,'Analysis raw'!$B$18,2)</f>
        <v>-2.0733599134295844E-2</v>
      </c>
      <c r="M1096">
        <f>IF('Flight Input'!$AZ1096,M1095+E1096*'Flight Input'!$AQ1096,0)</f>
        <v>0</v>
      </c>
      <c r="N1096">
        <f>IF('Flight Input'!$AZ1096,N1095+M1096*'Flight Input'!$AQ1096,0)</f>
        <v>0</v>
      </c>
      <c r="O1096">
        <f>IF('Flight Input'!$AZ1096,N1096*'Analysis raw'!$B$4+'Analysis raw'!$B$5,0)</f>
        <v>0</v>
      </c>
      <c r="P1096">
        <f>O1096-'Flight Input'!$AE1096</f>
        <v>0</v>
      </c>
      <c r="R1096">
        <f>IF('Flight Input'!$AZ1096,R1095+J1096*'Flight Input'!$AQ1096,0)</f>
        <v>0</v>
      </c>
      <c r="S1096">
        <f>IF('Flight Input'!$AZ1096,S1095+R1096*'Flight Input'!$AQ1096,0)</f>
        <v>0</v>
      </c>
      <c r="T1096">
        <f>IF('Flight Input'!$AZ1096,S1096*'Analysis raw'!$B$13+'Analysis raw'!$B$14,0)</f>
        <v>0</v>
      </c>
      <c r="U1096">
        <f>T1096-'Flight Input'!$AE1096</f>
        <v>0</v>
      </c>
      <c r="W1096">
        <f>IF('Flight Input'!$AZ1096,W1095+K1096*'Flight Input'!$AQ1096,0)</f>
        <v>0</v>
      </c>
      <c r="X1096">
        <f>IF('Flight Input'!$AZ1096,X1095+W1096*'Flight Input'!$AQ1096,0)</f>
        <v>0</v>
      </c>
      <c r="Y1096">
        <f>IF('Flight Input'!$AZ1096,X1096*'Analysis raw'!$B$19+'Analysis raw'!$B$20,0)</f>
        <v>0</v>
      </c>
      <c r="Z1096">
        <f>Y1096-'Flight Input'!$AE1096</f>
        <v>0</v>
      </c>
      <c r="AB1096">
        <f>IF('Flight Input'!$AZ1096,INTEGRAL2(E1096,$B1096,AB1095,'Analysis raw'!$B$24),0)</f>
        <v>0</v>
      </c>
      <c r="AC1096">
        <f>IF('Flight Input'!$AZ1096,INTEGRAL2(AB1096,$B1096,AC1095,'Analysis raw'!$B$25),0)</f>
        <v>0</v>
      </c>
      <c r="AD1096">
        <f>IF('Flight Input'!$AZ1096,AC1096*'Analysis raw'!$B$26+'Analysis raw'!$B$27,0)</f>
        <v>0</v>
      </c>
      <c r="AE1096">
        <f>AD1096-'Flight Input'!$AE1096</f>
        <v>0</v>
      </c>
    </row>
    <row r="1097" spans="1:31" x14ac:dyDescent="0.3">
      <c r="A1097">
        <v>1095</v>
      </c>
      <c r="B1097">
        <f>'Flight Input'!T1097</f>
        <v>25.797659000032581</v>
      </c>
      <c r="C1097">
        <f>'Flight Input'!X1097</f>
        <v>9.7687599283999997</v>
      </c>
      <c r="E1097">
        <f>C1097-'Analysis raw'!$B$2</f>
        <v>-8.0031690534296374E-2</v>
      </c>
      <c r="F1097">
        <f>IF('Flight Input'!$AS1097,F1096+E1097*'Flight Input'!$AQ1097,0)</f>
        <v>0</v>
      </c>
      <c r="G1097">
        <f>IF('Flight Input'!$AZ1097,G1096+F1097*'Flight Input'!$AQ1097,0)</f>
        <v>0</v>
      </c>
      <c r="I1097">
        <f>C1097-'Analysis raw'!$B$3</f>
        <v>-8.9377152079377353E-2</v>
      </c>
      <c r="J1097">
        <f>MEDIAN2(E1097,'Analysis raw'!$B$12,2)</f>
        <v>-8.0031690534296374E-2</v>
      </c>
      <c r="K1097">
        <f>AVERAGE2(E1097,'Analysis raw'!$B$18,2)</f>
        <v>-8.0031690534296374E-2</v>
      </c>
      <c r="M1097">
        <f>IF('Flight Input'!$AZ1097,M1096+E1097*'Flight Input'!$AQ1097,0)</f>
        <v>0</v>
      </c>
      <c r="N1097">
        <f>IF('Flight Input'!$AZ1097,N1096+M1097*'Flight Input'!$AQ1097,0)</f>
        <v>0</v>
      </c>
      <c r="O1097">
        <f>IF('Flight Input'!$AZ1097,N1097*'Analysis raw'!$B$4+'Analysis raw'!$B$5,0)</f>
        <v>0</v>
      </c>
      <c r="P1097">
        <f>O1097-'Flight Input'!$AE1097</f>
        <v>0</v>
      </c>
      <c r="R1097">
        <f>IF('Flight Input'!$AZ1097,R1096+J1097*'Flight Input'!$AQ1097,0)</f>
        <v>0</v>
      </c>
      <c r="S1097">
        <f>IF('Flight Input'!$AZ1097,S1096+R1097*'Flight Input'!$AQ1097,0)</f>
        <v>0</v>
      </c>
      <c r="T1097">
        <f>IF('Flight Input'!$AZ1097,S1097*'Analysis raw'!$B$13+'Analysis raw'!$B$14,0)</f>
        <v>0</v>
      </c>
      <c r="U1097">
        <f>T1097-'Flight Input'!$AE1097</f>
        <v>0</v>
      </c>
      <c r="W1097">
        <f>IF('Flight Input'!$AZ1097,W1096+K1097*'Flight Input'!$AQ1097,0)</f>
        <v>0</v>
      </c>
      <c r="X1097">
        <f>IF('Flight Input'!$AZ1097,X1096+W1097*'Flight Input'!$AQ1097,0)</f>
        <v>0</v>
      </c>
      <c r="Y1097">
        <f>IF('Flight Input'!$AZ1097,X1097*'Analysis raw'!$B$19+'Analysis raw'!$B$20,0)</f>
        <v>0</v>
      </c>
      <c r="Z1097">
        <f>Y1097-'Flight Input'!$AE1097</f>
        <v>0</v>
      </c>
      <c r="AB1097">
        <f>IF('Flight Input'!$AZ1097,INTEGRAL2(E1097,$B1097,AB1096,'Analysis raw'!$B$24),0)</f>
        <v>0</v>
      </c>
      <c r="AC1097">
        <f>IF('Flight Input'!$AZ1097,INTEGRAL2(AB1097,$B1097,AC1096,'Analysis raw'!$B$25),0)</f>
        <v>0</v>
      </c>
      <c r="AD1097">
        <f>IF('Flight Input'!$AZ1097,AC1097*'Analysis raw'!$B$26+'Analysis raw'!$B$27,0)</f>
        <v>0</v>
      </c>
      <c r="AE1097">
        <f>AD1097-'Flight Input'!$AE1097</f>
        <v>0</v>
      </c>
    </row>
    <row r="1098" spans="1:31" x14ac:dyDescent="0.3">
      <c r="A1098">
        <v>1096</v>
      </c>
      <c r="B1098">
        <f>'Flight Input'!T1098</f>
        <v>25.817883000010625</v>
      </c>
      <c r="C1098">
        <f>'Flight Input'!X1098</f>
        <v>9.7948346142000009</v>
      </c>
      <c r="E1098">
        <f>C1098-'Analysis raw'!$B$2</f>
        <v>-5.3957004734295211E-2</v>
      </c>
      <c r="F1098">
        <f>IF('Flight Input'!$AS1098,F1097+E1098*'Flight Input'!$AQ1098,0)</f>
        <v>0</v>
      </c>
      <c r="G1098">
        <f>IF('Flight Input'!$AZ1098,G1097+F1098*'Flight Input'!$AQ1098,0)</f>
        <v>0</v>
      </c>
      <c r="I1098">
        <f>C1098-'Analysis raw'!$B$3</f>
        <v>-6.3302466279376191E-2</v>
      </c>
      <c r="J1098">
        <f>MEDIAN2(E1098,'Analysis raw'!$B$12,2)</f>
        <v>-5.3957004734295211E-2</v>
      </c>
      <c r="K1098">
        <f>AVERAGE2(E1098,'Analysis raw'!$B$18,2)</f>
        <v>-5.3957004734295211E-2</v>
      </c>
      <c r="M1098">
        <f>IF('Flight Input'!$AZ1098,M1097+E1098*'Flight Input'!$AQ1098,0)</f>
        <v>0</v>
      </c>
      <c r="N1098">
        <f>IF('Flight Input'!$AZ1098,N1097+M1098*'Flight Input'!$AQ1098,0)</f>
        <v>0</v>
      </c>
      <c r="O1098">
        <f>IF('Flight Input'!$AZ1098,N1098*'Analysis raw'!$B$4+'Analysis raw'!$B$5,0)</f>
        <v>0</v>
      </c>
      <c r="P1098">
        <f>O1098-'Flight Input'!$AE1098</f>
        <v>0</v>
      </c>
      <c r="R1098">
        <f>IF('Flight Input'!$AZ1098,R1097+J1098*'Flight Input'!$AQ1098,0)</f>
        <v>0</v>
      </c>
      <c r="S1098">
        <f>IF('Flight Input'!$AZ1098,S1097+R1098*'Flight Input'!$AQ1098,0)</f>
        <v>0</v>
      </c>
      <c r="T1098">
        <f>IF('Flight Input'!$AZ1098,S1098*'Analysis raw'!$B$13+'Analysis raw'!$B$14,0)</f>
        <v>0</v>
      </c>
      <c r="U1098">
        <f>T1098-'Flight Input'!$AE1098</f>
        <v>0</v>
      </c>
      <c r="W1098">
        <f>IF('Flight Input'!$AZ1098,W1097+K1098*'Flight Input'!$AQ1098,0)</f>
        <v>0</v>
      </c>
      <c r="X1098">
        <f>IF('Flight Input'!$AZ1098,X1097+W1098*'Flight Input'!$AQ1098,0)</f>
        <v>0</v>
      </c>
      <c r="Y1098">
        <f>IF('Flight Input'!$AZ1098,X1098*'Analysis raw'!$B$19+'Analysis raw'!$B$20,0)</f>
        <v>0</v>
      </c>
      <c r="Z1098">
        <f>Y1098-'Flight Input'!$AE1098</f>
        <v>0</v>
      </c>
      <c r="AB1098">
        <f>IF('Flight Input'!$AZ1098,INTEGRAL2(E1098,$B1098,AB1097,'Analysis raw'!$B$24),0)</f>
        <v>0</v>
      </c>
      <c r="AC1098">
        <f>IF('Flight Input'!$AZ1098,INTEGRAL2(AB1098,$B1098,AC1097,'Analysis raw'!$B$25),0)</f>
        <v>0</v>
      </c>
      <c r="AD1098">
        <f>IF('Flight Input'!$AZ1098,AC1098*'Analysis raw'!$B$26+'Analysis raw'!$B$27,0)</f>
        <v>0</v>
      </c>
      <c r="AE1098">
        <f>AD1098-'Flight Input'!$AE1098</f>
        <v>0</v>
      </c>
    </row>
    <row r="1099" spans="1:31" x14ac:dyDescent="0.3">
      <c r="A1099">
        <v>1097</v>
      </c>
      <c r="B1099">
        <f>'Flight Input'!T1099</f>
        <v>25.841036000056192</v>
      </c>
      <c r="C1099">
        <f>'Flight Input'!X1099</f>
        <v>9.836461933199999</v>
      </c>
      <c r="E1099">
        <f>C1099-'Analysis raw'!$B$2</f>
        <v>-1.2329685734297158E-2</v>
      </c>
      <c r="F1099">
        <f>IF('Flight Input'!$AS1099,F1098+E1099*'Flight Input'!$AQ1099,0)</f>
        <v>0</v>
      </c>
      <c r="G1099">
        <f>IF('Flight Input'!$AZ1099,G1098+F1099*'Flight Input'!$AQ1099,0)</f>
        <v>0</v>
      </c>
      <c r="I1099">
        <f>C1099-'Analysis raw'!$B$3</f>
        <v>-2.1675147279378137E-2</v>
      </c>
      <c r="J1099">
        <f>MEDIAN2(E1099,'Analysis raw'!$B$12,2)</f>
        <v>-1.2329685734297158E-2</v>
      </c>
      <c r="K1099">
        <f>AVERAGE2(E1099,'Analysis raw'!$B$18,2)</f>
        <v>-1.2329685734297158E-2</v>
      </c>
      <c r="M1099">
        <f>IF('Flight Input'!$AZ1099,M1098+E1099*'Flight Input'!$AQ1099,0)</f>
        <v>0</v>
      </c>
      <c r="N1099">
        <f>IF('Flight Input'!$AZ1099,N1098+M1099*'Flight Input'!$AQ1099,0)</f>
        <v>0</v>
      </c>
      <c r="O1099">
        <f>IF('Flight Input'!$AZ1099,N1099*'Analysis raw'!$B$4+'Analysis raw'!$B$5,0)</f>
        <v>0</v>
      </c>
      <c r="P1099">
        <f>O1099-'Flight Input'!$AE1099</f>
        <v>0</v>
      </c>
      <c r="R1099">
        <f>IF('Flight Input'!$AZ1099,R1098+J1099*'Flight Input'!$AQ1099,0)</f>
        <v>0</v>
      </c>
      <c r="S1099">
        <f>IF('Flight Input'!$AZ1099,S1098+R1099*'Flight Input'!$AQ1099,0)</f>
        <v>0</v>
      </c>
      <c r="T1099">
        <f>IF('Flight Input'!$AZ1099,S1099*'Analysis raw'!$B$13+'Analysis raw'!$B$14,0)</f>
        <v>0</v>
      </c>
      <c r="U1099">
        <f>T1099-'Flight Input'!$AE1099</f>
        <v>0</v>
      </c>
      <c r="W1099">
        <f>IF('Flight Input'!$AZ1099,W1098+K1099*'Flight Input'!$AQ1099,0)</f>
        <v>0</v>
      </c>
      <c r="X1099">
        <f>IF('Flight Input'!$AZ1099,X1098+W1099*'Flight Input'!$AQ1099,0)</f>
        <v>0</v>
      </c>
      <c r="Y1099">
        <f>IF('Flight Input'!$AZ1099,X1099*'Analysis raw'!$B$19+'Analysis raw'!$B$20,0)</f>
        <v>0</v>
      </c>
      <c r="Z1099">
        <f>Y1099-'Flight Input'!$AE1099</f>
        <v>0</v>
      </c>
      <c r="AB1099">
        <f>IF('Flight Input'!$AZ1099,INTEGRAL2(E1099,$B1099,AB1098,'Analysis raw'!$B$24),0)</f>
        <v>0</v>
      </c>
      <c r="AC1099">
        <f>IF('Flight Input'!$AZ1099,INTEGRAL2(AB1099,$B1099,AC1098,'Analysis raw'!$B$25),0)</f>
        <v>0</v>
      </c>
      <c r="AD1099">
        <f>IF('Flight Input'!$AZ1099,AC1099*'Analysis raw'!$B$26+'Analysis raw'!$B$27,0)</f>
        <v>0</v>
      </c>
      <c r="AE1099">
        <f>AD1099-'Flight Input'!$AE1099</f>
        <v>0</v>
      </c>
    </row>
    <row r="1100" spans="1:31" x14ac:dyDescent="0.3">
      <c r="A1100">
        <v>1098</v>
      </c>
      <c r="B1100">
        <f>'Flight Input'!T1100</f>
        <v>25.858271999983117</v>
      </c>
      <c r="C1100">
        <f>'Flight Input'!X1100</f>
        <v>9.8576335190000002</v>
      </c>
      <c r="E1100">
        <f>C1100-'Analysis raw'!$B$2</f>
        <v>8.8419000657040669E-3</v>
      </c>
      <c r="F1100">
        <f>IF('Flight Input'!$AS1100,F1099+E1100*'Flight Input'!$AQ1100,0)</f>
        <v>0</v>
      </c>
      <c r="G1100">
        <f>IF('Flight Input'!$AZ1100,G1099+F1100*'Flight Input'!$AQ1100,0)</f>
        <v>0</v>
      </c>
      <c r="I1100">
        <f>C1100-'Analysis raw'!$B$3</f>
        <v>-5.0356147937691276E-4</v>
      </c>
      <c r="J1100">
        <f>MEDIAN2(E1100,'Analysis raw'!$B$12,2)</f>
        <v>8.8419000657040669E-3</v>
      </c>
      <c r="K1100">
        <f>AVERAGE2(E1100,'Analysis raw'!$B$18,2)</f>
        <v>8.8419000657040669E-3</v>
      </c>
      <c r="M1100">
        <f>IF('Flight Input'!$AZ1100,M1099+E1100*'Flight Input'!$AQ1100,0)</f>
        <v>0</v>
      </c>
      <c r="N1100">
        <f>IF('Flight Input'!$AZ1100,N1099+M1100*'Flight Input'!$AQ1100,0)</f>
        <v>0</v>
      </c>
      <c r="O1100">
        <f>IF('Flight Input'!$AZ1100,N1100*'Analysis raw'!$B$4+'Analysis raw'!$B$5,0)</f>
        <v>0</v>
      </c>
      <c r="P1100">
        <f>O1100-'Flight Input'!$AE1100</f>
        <v>0</v>
      </c>
      <c r="R1100">
        <f>IF('Flight Input'!$AZ1100,R1099+J1100*'Flight Input'!$AQ1100,0)</f>
        <v>0</v>
      </c>
      <c r="S1100">
        <f>IF('Flight Input'!$AZ1100,S1099+R1100*'Flight Input'!$AQ1100,0)</f>
        <v>0</v>
      </c>
      <c r="T1100">
        <f>IF('Flight Input'!$AZ1100,S1100*'Analysis raw'!$B$13+'Analysis raw'!$B$14,0)</f>
        <v>0</v>
      </c>
      <c r="U1100">
        <f>T1100-'Flight Input'!$AE1100</f>
        <v>0</v>
      </c>
      <c r="W1100">
        <f>IF('Flight Input'!$AZ1100,W1099+K1100*'Flight Input'!$AQ1100,0)</f>
        <v>0</v>
      </c>
      <c r="X1100">
        <f>IF('Flight Input'!$AZ1100,X1099+W1100*'Flight Input'!$AQ1100,0)</f>
        <v>0</v>
      </c>
      <c r="Y1100">
        <f>IF('Flight Input'!$AZ1100,X1100*'Analysis raw'!$B$19+'Analysis raw'!$B$20,0)</f>
        <v>0</v>
      </c>
      <c r="Z1100">
        <f>Y1100-'Flight Input'!$AE1100</f>
        <v>0</v>
      </c>
      <c r="AB1100">
        <f>IF('Flight Input'!$AZ1100,INTEGRAL2(E1100,$B1100,AB1099,'Analysis raw'!$B$24),0)</f>
        <v>0</v>
      </c>
      <c r="AC1100">
        <f>IF('Flight Input'!$AZ1100,INTEGRAL2(AB1100,$B1100,AC1099,'Analysis raw'!$B$25),0)</f>
        <v>0</v>
      </c>
      <c r="AD1100">
        <f>IF('Flight Input'!$AZ1100,AC1100*'Analysis raw'!$B$26+'Analysis raw'!$B$27,0)</f>
        <v>0</v>
      </c>
      <c r="AE1100">
        <f>AD1100-'Flight Input'!$AE1100</f>
        <v>0</v>
      </c>
    </row>
    <row r="1101" spans="1:31" x14ac:dyDescent="0.3">
      <c r="A1101">
        <v>1099</v>
      </c>
      <c r="B1101">
        <f>'Flight Input'!T1101</f>
        <v>25.878683999995701</v>
      </c>
      <c r="C1101">
        <f>'Flight Input'!X1101</f>
        <v>9.8368247626000009</v>
      </c>
      <c r="E1101">
        <f>C1101-'Analysis raw'!$B$2</f>
        <v>-1.1966856334295173E-2</v>
      </c>
      <c r="F1101">
        <f>IF('Flight Input'!$AS1101,F1100+E1101*'Flight Input'!$AQ1101,0)</f>
        <v>0</v>
      </c>
      <c r="G1101">
        <f>IF('Flight Input'!$AZ1101,G1100+F1101*'Flight Input'!$AQ1101,0)</f>
        <v>0</v>
      </c>
      <c r="I1101">
        <f>C1101-'Analysis raw'!$B$3</f>
        <v>-2.1312317879376153E-2</v>
      </c>
      <c r="J1101">
        <f>MEDIAN2(E1101,'Analysis raw'!$B$12,2)</f>
        <v>-1.1966856334295173E-2</v>
      </c>
      <c r="K1101">
        <f>AVERAGE2(E1101,'Analysis raw'!$B$18,2)</f>
        <v>-1.1966856334295173E-2</v>
      </c>
      <c r="M1101">
        <f>IF('Flight Input'!$AZ1101,M1100+E1101*'Flight Input'!$AQ1101,0)</f>
        <v>0</v>
      </c>
      <c r="N1101">
        <f>IF('Flight Input'!$AZ1101,N1100+M1101*'Flight Input'!$AQ1101,0)</f>
        <v>0</v>
      </c>
      <c r="O1101">
        <f>IF('Flight Input'!$AZ1101,N1101*'Analysis raw'!$B$4+'Analysis raw'!$B$5,0)</f>
        <v>0</v>
      </c>
      <c r="P1101">
        <f>O1101-'Flight Input'!$AE1101</f>
        <v>0</v>
      </c>
      <c r="R1101">
        <f>IF('Flight Input'!$AZ1101,R1100+J1101*'Flight Input'!$AQ1101,0)</f>
        <v>0</v>
      </c>
      <c r="S1101">
        <f>IF('Flight Input'!$AZ1101,S1100+R1101*'Flight Input'!$AQ1101,0)</f>
        <v>0</v>
      </c>
      <c r="T1101">
        <f>IF('Flight Input'!$AZ1101,S1101*'Analysis raw'!$B$13+'Analysis raw'!$B$14,0)</f>
        <v>0</v>
      </c>
      <c r="U1101">
        <f>T1101-'Flight Input'!$AE1101</f>
        <v>0</v>
      </c>
      <c r="W1101">
        <f>IF('Flight Input'!$AZ1101,W1100+K1101*'Flight Input'!$AQ1101,0)</f>
        <v>0</v>
      </c>
      <c r="X1101">
        <f>IF('Flight Input'!$AZ1101,X1100+W1101*'Flight Input'!$AQ1101,0)</f>
        <v>0</v>
      </c>
      <c r="Y1101">
        <f>IF('Flight Input'!$AZ1101,X1101*'Analysis raw'!$B$19+'Analysis raw'!$B$20,0)</f>
        <v>0</v>
      </c>
      <c r="Z1101">
        <f>Y1101-'Flight Input'!$AE1101</f>
        <v>0</v>
      </c>
      <c r="AB1101">
        <f>IF('Flight Input'!$AZ1101,INTEGRAL2(E1101,$B1101,AB1100,'Analysis raw'!$B$24),0)</f>
        <v>0</v>
      </c>
      <c r="AC1101">
        <f>IF('Flight Input'!$AZ1101,INTEGRAL2(AB1101,$B1101,AC1100,'Analysis raw'!$B$25),0)</f>
        <v>0</v>
      </c>
      <c r="AD1101">
        <f>IF('Flight Input'!$AZ1101,AC1101*'Analysis raw'!$B$26+'Analysis raw'!$B$27,0)</f>
        <v>0</v>
      </c>
      <c r="AE1101">
        <f>AD1101-'Flight Input'!$AE1101</f>
        <v>0</v>
      </c>
    </row>
    <row r="1102" spans="1:31" x14ac:dyDescent="0.3">
      <c r="A1102">
        <v>1100</v>
      </c>
      <c r="B1102">
        <f>'Flight Input'!T1102</f>
        <v>25.900817999965511</v>
      </c>
      <c r="C1102">
        <f>'Flight Input'!X1102</f>
        <v>9.7800762831999997</v>
      </c>
      <c r="E1102">
        <f>C1102-'Analysis raw'!$B$2</f>
        <v>-6.8715335734296445E-2</v>
      </c>
      <c r="F1102">
        <f>IF('Flight Input'!$AS1102,F1101+E1102*'Flight Input'!$AQ1102,0)</f>
        <v>0</v>
      </c>
      <c r="G1102">
        <f>IF('Flight Input'!$AZ1102,G1101+F1102*'Flight Input'!$AQ1102,0)</f>
        <v>0</v>
      </c>
      <c r="I1102">
        <f>C1102-'Analysis raw'!$B$3</f>
        <v>-7.8060797279377425E-2</v>
      </c>
      <c r="J1102">
        <f>MEDIAN2(E1102,'Analysis raw'!$B$12,2)</f>
        <v>-6.8715335734296445E-2</v>
      </c>
      <c r="K1102">
        <f>AVERAGE2(E1102,'Analysis raw'!$B$18,2)</f>
        <v>-6.8715335734296445E-2</v>
      </c>
      <c r="M1102">
        <f>IF('Flight Input'!$AZ1102,M1101+E1102*'Flight Input'!$AQ1102,0)</f>
        <v>0</v>
      </c>
      <c r="N1102">
        <f>IF('Flight Input'!$AZ1102,N1101+M1102*'Flight Input'!$AQ1102,0)</f>
        <v>0</v>
      </c>
      <c r="O1102">
        <f>IF('Flight Input'!$AZ1102,N1102*'Analysis raw'!$B$4+'Analysis raw'!$B$5,0)</f>
        <v>0</v>
      </c>
      <c r="P1102">
        <f>O1102-'Flight Input'!$AE1102</f>
        <v>0</v>
      </c>
      <c r="R1102">
        <f>IF('Flight Input'!$AZ1102,R1101+J1102*'Flight Input'!$AQ1102,0)</f>
        <v>0</v>
      </c>
      <c r="S1102">
        <f>IF('Flight Input'!$AZ1102,S1101+R1102*'Flight Input'!$AQ1102,0)</f>
        <v>0</v>
      </c>
      <c r="T1102">
        <f>IF('Flight Input'!$AZ1102,S1102*'Analysis raw'!$B$13+'Analysis raw'!$B$14,0)</f>
        <v>0</v>
      </c>
      <c r="U1102">
        <f>T1102-'Flight Input'!$AE1102</f>
        <v>0</v>
      </c>
      <c r="W1102">
        <f>IF('Flight Input'!$AZ1102,W1101+K1102*'Flight Input'!$AQ1102,0)</f>
        <v>0</v>
      </c>
      <c r="X1102">
        <f>IF('Flight Input'!$AZ1102,X1101+W1102*'Flight Input'!$AQ1102,0)</f>
        <v>0</v>
      </c>
      <c r="Y1102">
        <f>IF('Flight Input'!$AZ1102,X1102*'Analysis raw'!$B$19+'Analysis raw'!$B$20,0)</f>
        <v>0</v>
      </c>
      <c r="Z1102">
        <f>Y1102-'Flight Input'!$AE1102</f>
        <v>0</v>
      </c>
      <c r="AB1102">
        <f>IF('Flight Input'!$AZ1102,INTEGRAL2(E1102,$B1102,AB1101,'Analysis raw'!$B$24),0)</f>
        <v>0</v>
      </c>
      <c r="AC1102">
        <f>IF('Flight Input'!$AZ1102,INTEGRAL2(AB1102,$B1102,AC1101,'Analysis raw'!$B$25),0)</f>
        <v>0</v>
      </c>
      <c r="AD1102">
        <f>IF('Flight Input'!$AZ1102,AC1102*'Analysis raw'!$B$26+'Analysis raw'!$B$27,0)</f>
        <v>0</v>
      </c>
      <c r="AE1102">
        <f>AD1102-'Flight Input'!$AE1102</f>
        <v>0</v>
      </c>
    </row>
    <row r="1103" spans="1:31" x14ac:dyDescent="0.3">
      <c r="A1103">
        <v>1101</v>
      </c>
      <c r="B1103">
        <f>'Flight Input'!T1103</f>
        <v>25.919871999998577</v>
      </c>
      <c r="C1103">
        <f>'Flight Input'!X1103</f>
        <v>9.7749378344000011</v>
      </c>
      <c r="E1103">
        <f>C1103-'Analysis raw'!$B$2</f>
        <v>-7.3853784534295031E-2</v>
      </c>
      <c r="F1103">
        <f>IF('Flight Input'!$AS1103,F1102+E1103*'Flight Input'!$AQ1103,0)</f>
        <v>0</v>
      </c>
      <c r="G1103">
        <f>IF('Flight Input'!$AZ1103,G1102+F1103*'Flight Input'!$AQ1103,0)</f>
        <v>0</v>
      </c>
      <c r="I1103">
        <f>C1103-'Analysis raw'!$B$3</f>
        <v>-8.319924607937601E-2</v>
      </c>
      <c r="J1103">
        <f>MEDIAN2(E1103,'Analysis raw'!$B$12,2)</f>
        <v>-7.3853784534295031E-2</v>
      </c>
      <c r="K1103">
        <f>AVERAGE2(E1103,'Analysis raw'!$B$18,2)</f>
        <v>-7.3853784534295031E-2</v>
      </c>
      <c r="M1103">
        <f>IF('Flight Input'!$AZ1103,M1102+E1103*'Flight Input'!$AQ1103,0)</f>
        <v>0</v>
      </c>
      <c r="N1103">
        <f>IF('Flight Input'!$AZ1103,N1102+M1103*'Flight Input'!$AQ1103,0)</f>
        <v>0</v>
      </c>
      <c r="O1103">
        <f>IF('Flight Input'!$AZ1103,N1103*'Analysis raw'!$B$4+'Analysis raw'!$B$5,0)</f>
        <v>0</v>
      </c>
      <c r="P1103">
        <f>O1103-'Flight Input'!$AE1103</f>
        <v>0</v>
      </c>
      <c r="R1103">
        <f>IF('Flight Input'!$AZ1103,R1102+J1103*'Flight Input'!$AQ1103,0)</f>
        <v>0</v>
      </c>
      <c r="S1103">
        <f>IF('Flight Input'!$AZ1103,S1102+R1103*'Flight Input'!$AQ1103,0)</f>
        <v>0</v>
      </c>
      <c r="T1103">
        <f>IF('Flight Input'!$AZ1103,S1103*'Analysis raw'!$B$13+'Analysis raw'!$B$14,0)</f>
        <v>0</v>
      </c>
      <c r="U1103">
        <f>T1103-'Flight Input'!$AE1103</f>
        <v>0</v>
      </c>
      <c r="W1103">
        <f>IF('Flight Input'!$AZ1103,W1102+K1103*'Flight Input'!$AQ1103,0)</f>
        <v>0</v>
      </c>
      <c r="X1103">
        <f>IF('Flight Input'!$AZ1103,X1102+W1103*'Flight Input'!$AQ1103,0)</f>
        <v>0</v>
      </c>
      <c r="Y1103">
        <f>IF('Flight Input'!$AZ1103,X1103*'Analysis raw'!$B$19+'Analysis raw'!$B$20,0)</f>
        <v>0</v>
      </c>
      <c r="Z1103">
        <f>Y1103-'Flight Input'!$AE1103</f>
        <v>0</v>
      </c>
      <c r="AB1103">
        <f>IF('Flight Input'!$AZ1103,INTEGRAL2(E1103,$B1103,AB1102,'Analysis raw'!$B$24),0)</f>
        <v>0</v>
      </c>
      <c r="AC1103">
        <f>IF('Flight Input'!$AZ1103,INTEGRAL2(AB1103,$B1103,AC1102,'Analysis raw'!$B$25),0)</f>
        <v>0</v>
      </c>
      <c r="AD1103">
        <f>IF('Flight Input'!$AZ1103,AC1103*'Analysis raw'!$B$26+'Analysis raw'!$B$27,0)</f>
        <v>0</v>
      </c>
      <c r="AE1103">
        <f>AD1103-'Flight Input'!$AE1103</f>
        <v>0</v>
      </c>
    </row>
    <row r="1104" spans="1:31" x14ac:dyDescent="0.3">
      <c r="A1104">
        <v>1102</v>
      </c>
      <c r="B1104">
        <f>'Flight Input'!T1104</f>
        <v>25.940854000044055</v>
      </c>
      <c r="C1104">
        <f>'Flight Input'!X1104</f>
        <v>9.8337161972000011</v>
      </c>
      <c r="E1104">
        <f>C1104-'Analysis raw'!$B$2</f>
        <v>-1.5075421734294991E-2</v>
      </c>
      <c r="F1104">
        <f>IF('Flight Input'!$AS1104,F1103+E1104*'Flight Input'!$AQ1104,0)</f>
        <v>0</v>
      </c>
      <c r="G1104">
        <f>IF('Flight Input'!$AZ1104,G1103+F1104*'Flight Input'!$AQ1104,0)</f>
        <v>0</v>
      </c>
      <c r="I1104">
        <f>C1104-'Analysis raw'!$B$3</f>
        <v>-2.4420883279375971E-2</v>
      </c>
      <c r="J1104">
        <f>MEDIAN2(E1104,'Analysis raw'!$B$12,2)</f>
        <v>-1.5075421734294991E-2</v>
      </c>
      <c r="K1104">
        <f>AVERAGE2(E1104,'Analysis raw'!$B$18,2)</f>
        <v>-1.5075421734294991E-2</v>
      </c>
      <c r="M1104">
        <f>IF('Flight Input'!$AZ1104,M1103+E1104*'Flight Input'!$AQ1104,0)</f>
        <v>0</v>
      </c>
      <c r="N1104">
        <f>IF('Flight Input'!$AZ1104,N1103+M1104*'Flight Input'!$AQ1104,0)</f>
        <v>0</v>
      </c>
      <c r="O1104">
        <f>IF('Flight Input'!$AZ1104,N1104*'Analysis raw'!$B$4+'Analysis raw'!$B$5,0)</f>
        <v>0</v>
      </c>
      <c r="P1104">
        <f>O1104-'Flight Input'!$AE1104</f>
        <v>0</v>
      </c>
      <c r="R1104">
        <f>IF('Flight Input'!$AZ1104,R1103+J1104*'Flight Input'!$AQ1104,0)</f>
        <v>0</v>
      </c>
      <c r="S1104">
        <f>IF('Flight Input'!$AZ1104,S1103+R1104*'Flight Input'!$AQ1104,0)</f>
        <v>0</v>
      </c>
      <c r="T1104">
        <f>IF('Flight Input'!$AZ1104,S1104*'Analysis raw'!$B$13+'Analysis raw'!$B$14,0)</f>
        <v>0</v>
      </c>
      <c r="U1104">
        <f>T1104-'Flight Input'!$AE1104</f>
        <v>0</v>
      </c>
      <c r="W1104">
        <f>IF('Flight Input'!$AZ1104,W1103+K1104*'Flight Input'!$AQ1104,0)</f>
        <v>0</v>
      </c>
      <c r="X1104">
        <f>IF('Flight Input'!$AZ1104,X1103+W1104*'Flight Input'!$AQ1104,0)</f>
        <v>0</v>
      </c>
      <c r="Y1104">
        <f>IF('Flight Input'!$AZ1104,X1104*'Analysis raw'!$B$19+'Analysis raw'!$B$20,0)</f>
        <v>0</v>
      </c>
      <c r="Z1104">
        <f>Y1104-'Flight Input'!$AE1104</f>
        <v>0</v>
      </c>
      <c r="AB1104">
        <f>IF('Flight Input'!$AZ1104,INTEGRAL2(E1104,$B1104,AB1103,'Analysis raw'!$B$24),0)</f>
        <v>0</v>
      </c>
      <c r="AC1104">
        <f>IF('Flight Input'!$AZ1104,INTEGRAL2(AB1104,$B1104,AC1103,'Analysis raw'!$B$25),0)</f>
        <v>0</v>
      </c>
      <c r="AD1104">
        <f>IF('Flight Input'!$AZ1104,AC1104*'Analysis raw'!$B$26+'Analysis raw'!$B$27,0)</f>
        <v>0</v>
      </c>
      <c r="AE1104">
        <f>AD1104-'Flight Input'!$AE1104</f>
        <v>0</v>
      </c>
    </row>
    <row r="1105" spans="1:31" x14ac:dyDescent="0.3">
      <c r="A1105">
        <v>1103</v>
      </c>
      <c r="B1105">
        <f>'Flight Input'!T1105</f>
        <v>25.960637000040151</v>
      </c>
      <c r="C1105">
        <f>'Flight Input'!X1105</f>
        <v>9.8374621655999999</v>
      </c>
      <c r="E1105">
        <f>C1105-'Analysis raw'!$B$2</f>
        <v>-1.1329453334296247E-2</v>
      </c>
      <c r="F1105">
        <f>IF('Flight Input'!$AS1105,F1104+E1105*'Flight Input'!$AQ1105,0)</f>
        <v>0</v>
      </c>
      <c r="G1105">
        <f>IF('Flight Input'!$AZ1105,G1104+F1105*'Flight Input'!$AQ1105,0)</f>
        <v>0</v>
      </c>
      <c r="I1105">
        <f>C1105-'Analysis raw'!$B$3</f>
        <v>-2.0674914879377226E-2</v>
      </c>
      <c r="J1105">
        <f>MEDIAN2(E1105,'Analysis raw'!$B$12,2)</f>
        <v>-1.1329453334296247E-2</v>
      </c>
      <c r="K1105">
        <f>AVERAGE2(E1105,'Analysis raw'!$B$18,2)</f>
        <v>-1.1329453334296247E-2</v>
      </c>
      <c r="M1105">
        <f>IF('Flight Input'!$AZ1105,M1104+E1105*'Flight Input'!$AQ1105,0)</f>
        <v>0</v>
      </c>
      <c r="N1105">
        <f>IF('Flight Input'!$AZ1105,N1104+M1105*'Flight Input'!$AQ1105,0)</f>
        <v>0</v>
      </c>
      <c r="O1105">
        <f>IF('Flight Input'!$AZ1105,N1105*'Analysis raw'!$B$4+'Analysis raw'!$B$5,0)</f>
        <v>0</v>
      </c>
      <c r="P1105">
        <f>O1105-'Flight Input'!$AE1105</f>
        <v>0</v>
      </c>
      <c r="R1105">
        <f>IF('Flight Input'!$AZ1105,R1104+J1105*'Flight Input'!$AQ1105,0)</f>
        <v>0</v>
      </c>
      <c r="S1105">
        <f>IF('Flight Input'!$AZ1105,S1104+R1105*'Flight Input'!$AQ1105,0)</f>
        <v>0</v>
      </c>
      <c r="T1105">
        <f>IF('Flight Input'!$AZ1105,S1105*'Analysis raw'!$B$13+'Analysis raw'!$B$14,0)</f>
        <v>0</v>
      </c>
      <c r="U1105">
        <f>T1105-'Flight Input'!$AE1105</f>
        <v>0</v>
      </c>
      <c r="W1105">
        <f>IF('Flight Input'!$AZ1105,W1104+K1105*'Flight Input'!$AQ1105,0)</f>
        <v>0</v>
      </c>
      <c r="X1105">
        <f>IF('Flight Input'!$AZ1105,X1104+W1105*'Flight Input'!$AQ1105,0)</f>
        <v>0</v>
      </c>
      <c r="Y1105">
        <f>IF('Flight Input'!$AZ1105,X1105*'Analysis raw'!$B$19+'Analysis raw'!$B$20,0)</f>
        <v>0</v>
      </c>
      <c r="Z1105">
        <f>Y1105-'Flight Input'!$AE1105</f>
        <v>0</v>
      </c>
      <c r="AB1105">
        <f>IF('Flight Input'!$AZ1105,INTEGRAL2(E1105,$B1105,AB1104,'Analysis raw'!$B$24),0)</f>
        <v>0</v>
      </c>
      <c r="AC1105">
        <f>IF('Flight Input'!$AZ1105,INTEGRAL2(AB1105,$B1105,AC1104,'Analysis raw'!$B$25),0)</f>
        <v>0</v>
      </c>
      <c r="AD1105">
        <f>IF('Flight Input'!$AZ1105,AC1105*'Analysis raw'!$B$26+'Analysis raw'!$B$27,0)</f>
        <v>0</v>
      </c>
      <c r="AE1105">
        <f>AD1105-'Flight Input'!$AE1105</f>
        <v>0</v>
      </c>
    </row>
    <row r="1106" spans="1:31" x14ac:dyDescent="0.3">
      <c r="A1106">
        <v>1104</v>
      </c>
      <c r="B1106">
        <f>'Flight Input'!T1106</f>
        <v>25.98093499999959</v>
      </c>
      <c r="C1106">
        <f>'Flight Input'!X1106</f>
        <v>9.8489844505999997</v>
      </c>
      <c r="E1106">
        <f>C1106-'Analysis raw'!$B$2</f>
        <v>1.9283166570360777E-4</v>
      </c>
      <c r="F1106">
        <f>IF('Flight Input'!$AS1106,F1105+E1106*'Flight Input'!$AQ1106,0)</f>
        <v>0</v>
      </c>
      <c r="G1106">
        <f>IF('Flight Input'!$AZ1106,G1105+F1106*'Flight Input'!$AQ1106,0)</f>
        <v>0</v>
      </c>
      <c r="I1106">
        <f>C1106-'Analysis raw'!$B$3</f>
        <v>-9.1526298793773719E-3</v>
      </c>
      <c r="J1106">
        <f>MEDIAN2(E1106,'Analysis raw'!$B$12,2)</f>
        <v>1.9283166570360777E-4</v>
      </c>
      <c r="K1106">
        <f>AVERAGE2(E1106,'Analysis raw'!$B$18,2)</f>
        <v>1.9283166570360777E-4</v>
      </c>
      <c r="M1106">
        <f>IF('Flight Input'!$AZ1106,M1105+E1106*'Flight Input'!$AQ1106,0)</f>
        <v>0</v>
      </c>
      <c r="N1106">
        <f>IF('Flight Input'!$AZ1106,N1105+M1106*'Flight Input'!$AQ1106,0)</f>
        <v>0</v>
      </c>
      <c r="O1106">
        <f>IF('Flight Input'!$AZ1106,N1106*'Analysis raw'!$B$4+'Analysis raw'!$B$5,0)</f>
        <v>0</v>
      </c>
      <c r="P1106">
        <f>O1106-'Flight Input'!$AE1106</f>
        <v>0</v>
      </c>
      <c r="R1106">
        <f>IF('Flight Input'!$AZ1106,R1105+J1106*'Flight Input'!$AQ1106,0)</f>
        <v>0</v>
      </c>
      <c r="S1106">
        <f>IF('Flight Input'!$AZ1106,S1105+R1106*'Flight Input'!$AQ1106,0)</f>
        <v>0</v>
      </c>
      <c r="T1106">
        <f>IF('Flight Input'!$AZ1106,S1106*'Analysis raw'!$B$13+'Analysis raw'!$B$14,0)</f>
        <v>0</v>
      </c>
      <c r="U1106">
        <f>T1106-'Flight Input'!$AE1106</f>
        <v>0</v>
      </c>
      <c r="W1106">
        <f>IF('Flight Input'!$AZ1106,W1105+K1106*'Flight Input'!$AQ1106,0)</f>
        <v>0</v>
      </c>
      <c r="X1106">
        <f>IF('Flight Input'!$AZ1106,X1105+W1106*'Flight Input'!$AQ1106,0)</f>
        <v>0</v>
      </c>
      <c r="Y1106">
        <f>IF('Flight Input'!$AZ1106,X1106*'Analysis raw'!$B$19+'Analysis raw'!$B$20,0)</f>
        <v>0</v>
      </c>
      <c r="Z1106">
        <f>Y1106-'Flight Input'!$AE1106</f>
        <v>0</v>
      </c>
      <c r="AB1106">
        <f>IF('Flight Input'!$AZ1106,INTEGRAL2(E1106,$B1106,AB1105,'Analysis raw'!$B$24),0)</f>
        <v>0</v>
      </c>
      <c r="AC1106">
        <f>IF('Flight Input'!$AZ1106,INTEGRAL2(AB1106,$B1106,AC1105,'Analysis raw'!$B$25),0)</f>
        <v>0</v>
      </c>
      <c r="AD1106">
        <f>IF('Flight Input'!$AZ1106,AC1106*'Analysis raw'!$B$26+'Analysis raw'!$B$27,0)</f>
        <v>0</v>
      </c>
      <c r="AE1106">
        <f>AD1106-'Flight Input'!$AE1106</f>
        <v>0</v>
      </c>
    </row>
    <row r="1107" spans="1:31" x14ac:dyDescent="0.3">
      <c r="A1107">
        <v>1105</v>
      </c>
      <c r="B1107">
        <f>'Flight Input'!T1107</f>
        <v>25.998953000060283</v>
      </c>
      <c r="C1107">
        <f>'Flight Input'!X1107</f>
        <v>9.8467290246000001</v>
      </c>
      <c r="E1107">
        <f>C1107-'Analysis raw'!$B$2</f>
        <v>-2.0625943342960085E-3</v>
      </c>
      <c r="F1107">
        <f>IF('Flight Input'!$AS1107,F1106+E1107*'Flight Input'!$AQ1107,0)</f>
        <v>0</v>
      </c>
      <c r="G1107">
        <f>IF('Flight Input'!$AZ1107,G1106+F1107*'Flight Input'!$AQ1107,0)</f>
        <v>0</v>
      </c>
      <c r="I1107">
        <f>C1107-'Analysis raw'!$B$3</f>
        <v>-1.1408055879376988E-2</v>
      </c>
      <c r="J1107">
        <f>MEDIAN2(E1107,'Analysis raw'!$B$12,2)</f>
        <v>-2.0625943342960085E-3</v>
      </c>
      <c r="K1107">
        <f>AVERAGE2(E1107,'Analysis raw'!$B$18,2)</f>
        <v>-2.0625943342960085E-3</v>
      </c>
      <c r="M1107">
        <f>IF('Flight Input'!$AZ1107,M1106+E1107*'Flight Input'!$AQ1107,0)</f>
        <v>0</v>
      </c>
      <c r="N1107">
        <f>IF('Flight Input'!$AZ1107,N1106+M1107*'Flight Input'!$AQ1107,0)</f>
        <v>0</v>
      </c>
      <c r="O1107">
        <f>IF('Flight Input'!$AZ1107,N1107*'Analysis raw'!$B$4+'Analysis raw'!$B$5,0)</f>
        <v>0</v>
      </c>
      <c r="P1107">
        <f>O1107-'Flight Input'!$AE1107</f>
        <v>0</v>
      </c>
      <c r="R1107">
        <f>IF('Flight Input'!$AZ1107,R1106+J1107*'Flight Input'!$AQ1107,0)</f>
        <v>0</v>
      </c>
      <c r="S1107">
        <f>IF('Flight Input'!$AZ1107,S1106+R1107*'Flight Input'!$AQ1107,0)</f>
        <v>0</v>
      </c>
      <c r="T1107">
        <f>IF('Flight Input'!$AZ1107,S1107*'Analysis raw'!$B$13+'Analysis raw'!$B$14,0)</f>
        <v>0</v>
      </c>
      <c r="U1107">
        <f>T1107-'Flight Input'!$AE1107</f>
        <v>0</v>
      </c>
      <c r="W1107">
        <f>IF('Flight Input'!$AZ1107,W1106+K1107*'Flight Input'!$AQ1107,0)</f>
        <v>0</v>
      </c>
      <c r="X1107">
        <f>IF('Flight Input'!$AZ1107,X1106+W1107*'Flight Input'!$AQ1107,0)</f>
        <v>0</v>
      </c>
      <c r="Y1107">
        <f>IF('Flight Input'!$AZ1107,X1107*'Analysis raw'!$B$19+'Analysis raw'!$B$20,0)</f>
        <v>0</v>
      </c>
      <c r="Z1107">
        <f>Y1107-'Flight Input'!$AE1107</f>
        <v>0</v>
      </c>
      <c r="AB1107">
        <f>IF('Flight Input'!$AZ1107,INTEGRAL2(E1107,$B1107,AB1106,'Analysis raw'!$B$24),0)</f>
        <v>0</v>
      </c>
      <c r="AC1107">
        <f>IF('Flight Input'!$AZ1107,INTEGRAL2(AB1107,$B1107,AC1106,'Analysis raw'!$B$25),0)</f>
        <v>0</v>
      </c>
      <c r="AD1107">
        <f>IF('Flight Input'!$AZ1107,AC1107*'Analysis raw'!$B$26+'Analysis raw'!$B$27,0)</f>
        <v>0</v>
      </c>
      <c r="AE1107">
        <f>AD1107-'Flight Input'!$AE1107</f>
        <v>0</v>
      </c>
    </row>
    <row r="1108" spans="1:31" x14ac:dyDescent="0.3">
      <c r="A1108">
        <v>1106</v>
      </c>
      <c r="B1108">
        <f>'Flight Input'!T1108</f>
        <v>26.019773000036366</v>
      </c>
      <c r="C1108">
        <f>'Flight Input'!X1108</f>
        <v>9.8277736400000002</v>
      </c>
      <c r="E1108">
        <f>C1108-'Analysis raw'!$B$2</f>
        <v>-2.1017978934295911E-2</v>
      </c>
      <c r="F1108">
        <f>IF('Flight Input'!$AS1108,F1107+E1108*'Flight Input'!$AQ1108,0)</f>
        <v>0</v>
      </c>
      <c r="G1108">
        <f>IF('Flight Input'!$AZ1108,G1107+F1108*'Flight Input'!$AQ1108,0)</f>
        <v>0</v>
      </c>
      <c r="I1108">
        <f>C1108-'Analysis raw'!$B$3</f>
        <v>-3.0363440479376891E-2</v>
      </c>
      <c r="J1108">
        <f>MEDIAN2(E1108,'Analysis raw'!$B$12,2)</f>
        <v>-2.1017978934295911E-2</v>
      </c>
      <c r="K1108">
        <f>AVERAGE2(E1108,'Analysis raw'!$B$18,2)</f>
        <v>-2.1017978934295911E-2</v>
      </c>
      <c r="M1108">
        <f>IF('Flight Input'!$AZ1108,M1107+E1108*'Flight Input'!$AQ1108,0)</f>
        <v>0</v>
      </c>
      <c r="N1108">
        <f>IF('Flight Input'!$AZ1108,N1107+M1108*'Flight Input'!$AQ1108,0)</f>
        <v>0</v>
      </c>
      <c r="O1108">
        <f>IF('Flight Input'!$AZ1108,N1108*'Analysis raw'!$B$4+'Analysis raw'!$B$5,0)</f>
        <v>0</v>
      </c>
      <c r="P1108">
        <f>O1108-'Flight Input'!$AE1108</f>
        <v>0</v>
      </c>
      <c r="R1108">
        <f>IF('Flight Input'!$AZ1108,R1107+J1108*'Flight Input'!$AQ1108,0)</f>
        <v>0</v>
      </c>
      <c r="S1108">
        <f>IF('Flight Input'!$AZ1108,S1107+R1108*'Flight Input'!$AQ1108,0)</f>
        <v>0</v>
      </c>
      <c r="T1108">
        <f>IF('Flight Input'!$AZ1108,S1108*'Analysis raw'!$B$13+'Analysis raw'!$B$14,0)</f>
        <v>0</v>
      </c>
      <c r="U1108">
        <f>T1108-'Flight Input'!$AE1108</f>
        <v>0</v>
      </c>
      <c r="W1108">
        <f>IF('Flight Input'!$AZ1108,W1107+K1108*'Flight Input'!$AQ1108,0)</f>
        <v>0</v>
      </c>
      <c r="X1108">
        <f>IF('Flight Input'!$AZ1108,X1107+W1108*'Flight Input'!$AQ1108,0)</f>
        <v>0</v>
      </c>
      <c r="Y1108">
        <f>IF('Flight Input'!$AZ1108,X1108*'Analysis raw'!$B$19+'Analysis raw'!$B$20,0)</f>
        <v>0</v>
      </c>
      <c r="Z1108">
        <f>Y1108-'Flight Input'!$AE1108</f>
        <v>0</v>
      </c>
      <c r="AB1108">
        <f>IF('Flight Input'!$AZ1108,INTEGRAL2(E1108,$B1108,AB1107,'Analysis raw'!$B$24),0)</f>
        <v>0</v>
      </c>
      <c r="AC1108">
        <f>IF('Flight Input'!$AZ1108,INTEGRAL2(AB1108,$B1108,AC1107,'Analysis raw'!$B$25),0)</f>
        <v>0</v>
      </c>
      <c r="AD1108">
        <f>IF('Flight Input'!$AZ1108,AC1108*'Analysis raw'!$B$26+'Analysis raw'!$B$27,0)</f>
        <v>0</v>
      </c>
      <c r="AE1108">
        <f>AD1108-'Flight Input'!$AE1108</f>
        <v>0</v>
      </c>
    </row>
    <row r="1109" spans="1:31" x14ac:dyDescent="0.3">
      <c r="A1109">
        <v>1107</v>
      </c>
      <c r="B1109">
        <f>'Flight Input'!T1109</f>
        <v>26.029207000043243</v>
      </c>
      <c r="C1109">
        <f>'Flight Input'!X1109</f>
        <v>9.8093281777999994</v>
      </c>
      <c r="E1109">
        <f>C1109-'Analysis raw'!$B$2</f>
        <v>-3.9463441134296673E-2</v>
      </c>
      <c r="F1109">
        <f>IF('Flight Input'!$AS1109,F1108+E1109*'Flight Input'!$AQ1109,0)</f>
        <v>0</v>
      </c>
      <c r="G1109">
        <f>IF('Flight Input'!$AZ1109,G1108+F1109*'Flight Input'!$AQ1109,0)</f>
        <v>0</v>
      </c>
      <c r="I1109">
        <f>C1109-'Analysis raw'!$B$3</f>
        <v>-4.8808902679377653E-2</v>
      </c>
      <c r="J1109">
        <f>MEDIAN2(E1109,'Analysis raw'!$B$12,2)</f>
        <v>-3.9463441134296673E-2</v>
      </c>
      <c r="K1109">
        <f>AVERAGE2(E1109,'Analysis raw'!$B$18,2)</f>
        <v>-3.9463441134296673E-2</v>
      </c>
      <c r="M1109">
        <f>IF('Flight Input'!$AZ1109,M1108+E1109*'Flight Input'!$AQ1109,0)</f>
        <v>0</v>
      </c>
      <c r="N1109">
        <f>IF('Flight Input'!$AZ1109,N1108+M1109*'Flight Input'!$AQ1109,0)</f>
        <v>0</v>
      </c>
      <c r="O1109">
        <f>IF('Flight Input'!$AZ1109,N1109*'Analysis raw'!$B$4+'Analysis raw'!$B$5,0)</f>
        <v>0</v>
      </c>
      <c r="P1109">
        <f>O1109-'Flight Input'!$AE1109</f>
        <v>0</v>
      </c>
      <c r="R1109">
        <f>IF('Flight Input'!$AZ1109,R1108+J1109*'Flight Input'!$AQ1109,0)</f>
        <v>0</v>
      </c>
      <c r="S1109">
        <f>IF('Flight Input'!$AZ1109,S1108+R1109*'Flight Input'!$AQ1109,0)</f>
        <v>0</v>
      </c>
      <c r="T1109">
        <f>IF('Flight Input'!$AZ1109,S1109*'Analysis raw'!$B$13+'Analysis raw'!$B$14,0)</f>
        <v>0</v>
      </c>
      <c r="U1109">
        <f>T1109-'Flight Input'!$AE1109</f>
        <v>0</v>
      </c>
      <c r="W1109">
        <f>IF('Flight Input'!$AZ1109,W1108+K1109*'Flight Input'!$AQ1109,0)</f>
        <v>0</v>
      </c>
      <c r="X1109">
        <f>IF('Flight Input'!$AZ1109,X1108+W1109*'Flight Input'!$AQ1109,0)</f>
        <v>0</v>
      </c>
      <c r="Y1109">
        <f>IF('Flight Input'!$AZ1109,X1109*'Analysis raw'!$B$19+'Analysis raw'!$B$20,0)</f>
        <v>0</v>
      </c>
      <c r="Z1109">
        <f>Y1109-'Flight Input'!$AE1109</f>
        <v>0</v>
      </c>
      <c r="AB1109">
        <f>IF('Flight Input'!$AZ1109,INTEGRAL2(E1109,$B1109,AB1108,'Analysis raw'!$B$24),0)</f>
        <v>0</v>
      </c>
      <c r="AC1109">
        <f>IF('Flight Input'!$AZ1109,INTEGRAL2(AB1109,$B1109,AC1108,'Analysis raw'!$B$25),0)</f>
        <v>0</v>
      </c>
      <c r="AD1109">
        <f>IF('Flight Input'!$AZ1109,AC1109*'Analysis raw'!$B$26+'Analysis raw'!$B$27,0)</f>
        <v>0</v>
      </c>
      <c r="AE1109">
        <f>AD1109-'Flight Input'!$AE1109</f>
        <v>0</v>
      </c>
    </row>
    <row r="1110" spans="1:31" x14ac:dyDescent="0.3">
      <c r="A1110">
        <v>1108</v>
      </c>
      <c r="B1110">
        <f>'Flight Input'!T1110</f>
        <v>26.060453000012785</v>
      </c>
      <c r="C1110">
        <f>'Flight Input'!X1110</f>
        <v>9.848709877000001</v>
      </c>
      <c r="E1110">
        <f>C1110-'Analysis raw'!$B$2</f>
        <v>-8.1741934295109786E-5</v>
      </c>
      <c r="F1110">
        <f>IF('Flight Input'!$AS1110,F1109+E1110*'Flight Input'!$AQ1110,0)</f>
        <v>0</v>
      </c>
      <c r="G1110">
        <f>IF('Flight Input'!$AZ1110,G1109+F1110*'Flight Input'!$AQ1110,0)</f>
        <v>0</v>
      </c>
      <c r="I1110">
        <f>C1110-'Analysis raw'!$B$3</f>
        <v>-9.4272034793760895E-3</v>
      </c>
      <c r="J1110">
        <f>MEDIAN2(E1110,'Analysis raw'!$B$12,2)</f>
        <v>-8.1741934295109786E-5</v>
      </c>
      <c r="K1110">
        <f>AVERAGE2(E1110,'Analysis raw'!$B$18,2)</f>
        <v>-8.1741934295109786E-5</v>
      </c>
      <c r="M1110">
        <f>IF('Flight Input'!$AZ1110,M1109+E1110*'Flight Input'!$AQ1110,0)</f>
        <v>0</v>
      </c>
      <c r="N1110">
        <f>IF('Flight Input'!$AZ1110,N1109+M1110*'Flight Input'!$AQ1110,0)</f>
        <v>0</v>
      </c>
      <c r="O1110">
        <f>IF('Flight Input'!$AZ1110,N1110*'Analysis raw'!$B$4+'Analysis raw'!$B$5,0)</f>
        <v>0</v>
      </c>
      <c r="P1110">
        <f>O1110-'Flight Input'!$AE1110</f>
        <v>0</v>
      </c>
      <c r="R1110">
        <f>IF('Flight Input'!$AZ1110,R1109+J1110*'Flight Input'!$AQ1110,0)</f>
        <v>0</v>
      </c>
      <c r="S1110">
        <f>IF('Flight Input'!$AZ1110,S1109+R1110*'Flight Input'!$AQ1110,0)</f>
        <v>0</v>
      </c>
      <c r="T1110">
        <f>IF('Flight Input'!$AZ1110,S1110*'Analysis raw'!$B$13+'Analysis raw'!$B$14,0)</f>
        <v>0</v>
      </c>
      <c r="U1110">
        <f>T1110-'Flight Input'!$AE1110</f>
        <v>0</v>
      </c>
      <c r="W1110">
        <f>IF('Flight Input'!$AZ1110,W1109+K1110*'Flight Input'!$AQ1110,0)</f>
        <v>0</v>
      </c>
      <c r="X1110">
        <f>IF('Flight Input'!$AZ1110,X1109+W1110*'Flight Input'!$AQ1110,0)</f>
        <v>0</v>
      </c>
      <c r="Y1110">
        <f>IF('Flight Input'!$AZ1110,X1110*'Analysis raw'!$B$19+'Analysis raw'!$B$20,0)</f>
        <v>0</v>
      </c>
      <c r="Z1110">
        <f>Y1110-'Flight Input'!$AE1110</f>
        <v>0</v>
      </c>
      <c r="AB1110">
        <f>IF('Flight Input'!$AZ1110,INTEGRAL2(E1110,$B1110,AB1109,'Analysis raw'!$B$24),0)</f>
        <v>0</v>
      </c>
      <c r="AC1110">
        <f>IF('Flight Input'!$AZ1110,INTEGRAL2(AB1110,$B1110,AC1109,'Analysis raw'!$B$25),0)</f>
        <v>0</v>
      </c>
      <c r="AD1110">
        <f>IF('Flight Input'!$AZ1110,AC1110*'Analysis raw'!$B$26+'Analysis raw'!$B$27,0)</f>
        <v>0</v>
      </c>
      <c r="AE1110">
        <f>AD1110-'Flight Input'!$AE1110</f>
        <v>0</v>
      </c>
    </row>
    <row r="1111" spans="1:31" x14ac:dyDescent="0.3">
      <c r="A1111">
        <v>1109</v>
      </c>
      <c r="B1111">
        <f>'Flight Input'!T1111</f>
        <v>26.080721999984235</v>
      </c>
      <c r="C1111">
        <f>'Flight Input'!X1111</f>
        <v>9.8458072417999993</v>
      </c>
      <c r="E1111">
        <f>C1111-'Analysis raw'!$B$2</f>
        <v>-2.9843771342967784E-3</v>
      </c>
      <c r="F1111">
        <f>IF('Flight Input'!$AS1111,F1110+E1111*'Flight Input'!$AQ1111,0)</f>
        <v>0</v>
      </c>
      <c r="G1111">
        <f>IF('Flight Input'!$AZ1111,G1110+F1111*'Flight Input'!$AQ1111,0)</f>
        <v>0</v>
      </c>
      <c r="I1111">
        <f>C1111-'Analysis raw'!$B$3</f>
        <v>-1.2329838679377758E-2</v>
      </c>
      <c r="J1111">
        <f>MEDIAN2(E1111,'Analysis raw'!$B$12,2)</f>
        <v>-2.9843771342967784E-3</v>
      </c>
      <c r="K1111">
        <f>AVERAGE2(E1111,'Analysis raw'!$B$18,2)</f>
        <v>-2.9843771342967784E-3</v>
      </c>
      <c r="M1111">
        <f>IF('Flight Input'!$AZ1111,M1110+E1111*'Flight Input'!$AQ1111,0)</f>
        <v>0</v>
      </c>
      <c r="N1111">
        <f>IF('Flight Input'!$AZ1111,N1110+M1111*'Flight Input'!$AQ1111,0)</f>
        <v>0</v>
      </c>
      <c r="O1111">
        <f>IF('Flight Input'!$AZ1111,N1111*'Analysis raw'!$B$4+'Analysis raw'!$B$5,0)</f>
        <v>0</v>
      </c>
      <c r="P1111">
        <f>O1111-'Flight Input'!$AE1111</f>
        <v>0</v>
      </c>
      <c r="R1111">
        <f>IF('Flight Input'!$AZ1111,R1110+J1111*'Flight Input'!$AQ1111,0)</f>
        <v>0</v>
      </c>
      <c r="S1111">
        <f>IF('Flight Input'!$AZ1111,S1110+R1111*'Flight Input'!$AQ1111,0)</f>
        <v>0</v>
      </c>
      <c r="T1111">
        <f>IF('Flight Input'!$AZ1111,S1111*'Analysis raw'!$B$13+'Analysis raw'!$B$14,0)</f>
        <v>0</v>
      </c>
      <c r="U1111">
        <f>T1111-'Flight Input'!$AE1111</f>
        <v>0</v>
      </c>
      <c r="W1111">
        <f>IF('Flight Input'!$AZ1111,W1110+K1111*'Flight Input'!$AQ1111,0)</f>
        <v>0</v>
      </c>
      <c r="X1111">
        <f>IF('Flight Input'!$AZ1111,X1110+W1111*'Flight Input'!$AQ1111,0)</f>
        <v>0</v>
      </c>
      <c r="Y1111">
        <f>IF('Flight Input'!$AZ1111,X1111*'Analysis raw'!$B$19+'Analysis raw'!$B$20,0)</f>
        <v>0</v>
      </c>
      <c r="Z1111">
        <f>Y1111-'Flight Input'!$AE1111</f>
        <v>0</v>
      </c>
      <c r="AB1111">
        <f>IF('Flight Input'!$AZ1111,INTEGRAL2(E1111,$B1111,AB1110,'Analysis raw'!$B$24),0)</f>
        <v>0</v>
      </c>
      <c r="AC1111">
        <f>IF('Flight Input'!$AZ1111,INTEGRAL2(AB1111,$B1111,AC1110,'Analysis raw'!$B$25),0)</f>
        <v>0</v>
      </c>
      <c r="AD1111">
        <f>IF('Flight Input'!$AZ1111,AC1111*'Analysis raw'!$B$26+'Analysis raw'!$B$27,0)</f>
        <v>0</v>
      </c>
      <c r="AE1111">
        <f>AD1111-'Flight Input'!$AE1111</f>
        <v>0</v>
      </c>
    </row>
    <row r="1112" spans="1:31" x14ac:dyDescent="0.3">
      <c r="A1112">
        <v>1110</v>
      </c>
      <c r="B1112">
        <f>'Flight Input'!T1112</f>
        <v>26.100028999964707</v>
      </c>
      <c r="C1112">
        <f>'Flight Input'!X1112</f>
        <v>9.8458856913999995</v>
      </c>
      <c r="E1112">
        <f>C1112-'Analysis raw'!$B$2</f>
        <v>-2.9059275342966373E-3</v>
      </c>
      <c r="F1112">
        <f>IF('Flight Input'!$AS1112,F1111+E1112*'Flight Input'!$AQ1112,0)</f>
        <v>0</v>
      </c>
      <c r="G1112">
        <f>IF('Flight Input'!$AZ1112,G1111+F1112*'Flight Input'!$AQ1112,0)</f>
        <v>0</v>
      </c>
      <c r="I1112">
        <f>C1112-'Analysis raw'!$B$3</f>
        <v>-1.2251389079377617E-2</v>
      </c>
      <c r="J1112">
        <f>MEDIAN2(E1112,'Analysis raw'!$B$12,2)</f>
        <v>-2.9059275342966373E-3</v>
      </c>
      <c r="K1112">
        <f>AVERAGE2(E1112,'Analysis raw'!$B$18,2)</f>
        <v>-2.9059275342966373E-3</v>
      </c>
      <c r="M1112">
        <f>IF('Flight Input'!$AZ1112,M1111+E1112*'Flight Input'!$AQ1112,0)</f>
        <v>0</v>
      </c>
      <c r="N1112">
        <f>IF('Flight Input'!$AZ1112,N1111+M1112*'Flight Input'!$AQ1112,0)</f>
        <v>0</v>
      </c>
      <c r="O1112">
        <f>IF('Flight Input'!$AZ1112,N1112*'Analysis raw'!$B$4+'Analysis raw'!$B$5,0)</f>
        <v>0</v>
      </c>
      <c r="P1112">
        <f>O1112-'Flight Input'!$AE1112</f>
        <v>0</v>
      </c>
      <c r="R1112">
        <f>IF('Flight Input'!$AZ1112,R1111+J1112*'Flight Input'!$AQ1112,0)</f>
        <v>0</v>
      </c>
      <c r="S1112">
        <f>IF('Flight Input'!$AZ1112,S1111+R1112*'Flight Input'!$AQ1112,0)</f>
        <v>0</v>
      </c>
      <c r="T1112">
        <f>IF('Flight Input'!$AZ1112,S1112*'Analysis raw'!$B$13+'Analysis raw'!$B$14,0)</f>
        <v>0</v>
      </c>
      <c r="U1112">
        <f>T1112-'Flight Input'!$AE1112</f>
        <v>0</v>
      </c>
      <c r="W1112">
        <f>IF('Flight Input'!$AZ1112,W1111+K1112*'Flight Input'!$AQ1112,0)</f>
        <v>0</v>
      </c>
      <c r="X1112">
        <f>IF('Flight Input'!$AZ1112,X1111+W1112*'Flight Input'!$AQ1112,0)</f>
        <v>0</v>
      </c>
      <c r="Y1112">
        <f>IF('Flight Input'!$AZ1112,X1112*'Analysis raw'!$B$19+'Analysis raw'!$B$20,0)</f>
        <v>0</v>
      </c>
      <c r="Z1112">
        <f>Y1112-'Flight Input'!$AE1112</f>
        <v>0</v>
      </c>
      <c r="AB1112">
        <f>IF('Flight Input'!$AZ1112,INTEGRAL2(E1112,$B1112,AB1111,'Analysis raw'!$B$24),0)</f>
        <v>0</v>
      </c>
      <c r="AC1112">
        <f>IF('Flight Input'!$AZ1112,INTEGRAL2(AB1112,$B1112,AC1111,'Analysis raw'!$B$25),0)</f>
        <v>0</v>
      </c>
      <c r="AD1112">
        <f>IF('Flight Input'!$AZ1112,AC1112*'Analysis raw'!$B$26+'Analysis raw'!$B$27,0)</f>
        <v>0</v>
      </c>
      <c r="AE1112">
        <f>AD1112-'Flight Input'!$AE1112</f>
        <v>0</v>
      </c>
    </row>
    <row r="1113" spans="1:31" x14ac:dyDescent="0.3">
      <c r="A1113">
        <v>1111</v>
      </c>
      <c r="B1113">
        <f>'Flight Input'!T1113</f>
        <v>26.120580999995582</v>
      </c>
      <c r="C1113">
        <f>'Flight Input'!X1113</f>
        <v>9.8091418600000004</v>
      </c>
      <c r="E1113">
        <f>C1113-'Analysis raw'!$B$2</f>
        <v>-3.9649758934295676E-2</v>
      </c>
      <c r="F1113">
        <f>IF('Flight Input'!$AS1113,F1112+E1113*'Flight Input'!$AQ1113,0)</f>
        <v>0</v>
      </c>
      <c r="G1113">
        <f>IF('Flight Input'!$AZ1113,G1112+F1113*'Flight Input'!$AQ1113,0)</f>
        <v>0</v>
      </c>
      <c r="I1113">
        <f>C1113-'Analysis raw'!$B$3</f>
        <v>-4.8995220479376655E-2</v>
      </c>
      <c r="J1113">
        <f>MEDIAN2(E1113,'Analysis raw'!$B$12,2)</f>
        <v>-3.9649758934295676E-2</v>
      </c>
      <c r="K1113">
        <f>AVERAGE2(E1113,'Analysis raw'!$B$18,2)</f>
        <v>-3.9649758934295676E-2</v>
      </c>
      <c r="M1113">
        <f>IF('Flight Input'!$AZ1113,M1112+E1113*'Flight Input'!$AQ1113,0)</f>
        <v>0</v>
      </c>
      <c r="N1113">
        <f>IF('Flight Input'!$AZ1113,N1112+M1113*'Flight Input'!$AQ1113,0)</f>
        <v>0</v>
      </c>
      <c r="O1113">
        <f>IF('Flight Input'!$AZ1113,N1113*'Analysis raw'!$B$4+'Analysis raw'!$B$5,0)</f>
        <v>0</v>
      </c>
      <c r="P1113">
        <f>O1113-'Flight Input'!$AE1113</f>
        <v>0</v>
      </c>
      <c r="R1113">
        <f>IF('Flight Input'!$AZ1113,R1112+J1113*'Flight Input'!$AQ1113,0)</f>
        <v>0</v>
      </c>
      <c r="S1113">
        <f>IF('Flight Input'!$AZ1113,S1112+R1113*'Flight Input'!$AQ1113,0)</f>
        <v>0</v>
      </c>
      <c r="T1113">
        <f>IF('Flight Input'!$AZ1113,S1113*'Analysis raw'!$B$13+'Analysis raw'!$B$14,0)</f>
        <v>0</v>
      </c>
      <c r="U1113">
        <f>T1113-'Flight Input'!$AE1113</f>
        <v>0</v>
      </c>
      <c r="W1113">
        <f>IF('Flight Input'!$AZ1113,W1112+K1113*'Flight Input'!$AQ1113,0)</f>
        <v>0</v>
      </c>
      <c r="X1113">
        <f>IF('Flight Input'!$AZ1113,X1112+W1113*'Flight Input'!$AQ1113,0)</f>
        <v>0</v>
      </c>
      <c r="Y1113">
        <f>IF('Flight Input'!$AZ1113,X1113*'Analysis raw'!$B$19+'Analysis raw'!$B$20,0)</f>
        <v>0</v>
      </c>
      <c r="Z1113">
        <f>Y1113-'Flight Input'!$AE1113</f>
        <v>0</v>
      </c>
      <c r="AB1113">
        <f>IF('Flight Input'!$AZ1113,INTEGRAL2(E1113,$B1113,AB1112,'Analysis raw'!$B$24),0)</f>
        <v>0</v>
      </c>
      <c r="AC1113">
        <f>IF('Flight Input'!$AZ1113,INTEGRAL2(AB1113,$B1113,AC1112,'Analysis raw'!$B$25),0)</f>
        <v>0</v>
      </c>
      <c r="AD1113">
        <f>IF('Flight Input'!$AZ1113,AC1113*'Analysis raw'!$B$26+'Analysis raw'!$B$27,0)</f>
        <v>0</v>
      </c>
      <c r="AE1113">
        <f>AD1113-'Flight Input'!$AE1113</f>
        <v>0</v>
      </c>
    </row>
    <row r="1114" spans="1:31" x14ac:dyDescent="0.3">
      <c r="A1114">
        <v>1112</v>
      </c>
      <c r="B1114">
        <f>'Flight Input'!T1114</f>
        <v>26.134785000002012</v>
      </c>
      <c r="C1114">
        <f>'Flight Input'!X1114</f>
        <v>9.8377073205999999</v>
      </c>
      <c r="E1114">
        <f>C1114-'Analysis raw'!$B$2</f>
        <v>-1.108429833429625E-2</v>
      </c>
      <c r="F1114">
        <f>IF('Flight Input'!$AS1114,F1113+E1114*'Flight Input'!$AQ1114,0)</f>
        <v>0</v>
      </c>
      <c r="G1114">
        <f>IF('Flight Input'!$AZ1114,G1113+F1114*'Flight Input'!$AQ1114,0)</f>
        <v>0</v>
      </c>
      <c r="I1114">
        <f>C1114-'Analysis raw'!$B$3</f>
        <v>-2.0429759879377229E-2</v>
      </c>
      <c r="J1114">
        <f>MEDIAN2(E1114,'Analysis raw'!$B$12,2)</f>
        <v>-1.108429833429625E-2</v>
      </c>
      <c r="K1114">
        <f>AVERAGE2(E1114,'Analysis raw'!$B$18,2)</f>
        <v>-1.108429833429625E-2</v>
      </c>
      <c r="M1114">
        <f>IF('Flight Input'!$AZ1114,M1113+E1114*'Flight Input'!$AQ1114,0)</f>
        <v>0</v>
      </c>
      <c r="N1114">
        <f>IF('Flight Input'!$AZ1114,N1113+M1114*'Flight Input'!$AQ1114,0)</f>
        <v>0</v>
      </c>
      <c r="O1114">
        <f>IF('Flight Input'!$AZ1114,N1114*'Analysis raw'!$B$4+'Analysis raw'!$B$5,0)</f>
        <v>0</v>
      </c>
      <c r="P1114">
        <f>O1114-'Flight Input'!$AE1114</f>
        <v>0</v>
      </c>
      <c r="R1114">
        <f>IF('Flight Input'!$AZ1114,R1113+J1114*'Flight Input'!$AQ1114,0)</f>
        <v>0</v>
      </c>
      <c r="S1114">
        <f>IF('Flight Input'!$AZ1114,S1113+R1114*'Flight Input'!$AQ1114,0)</f>
        <v>0</v>
      </c>
      <c r="T1114">
        <f>IF('Flight Input'!$AZ1114,S1114*'Analysis raw'!$B$13+'Analysis raw'!$B$14,0)</f>
        <v>0</v>
      </c>
      <c r="U1114">
        <f>T1114-'Flight Input'!$AE1114</f>
        <v>0</v>
      </c>
      <c r="W1114">
        <f>IF('Flight Input'!$AZ1114,W1113+K1114*'Flight Input'!$AQ1114,0)</f>
        <v>0</v>
      </c>
      <c r="X1114">
        <f>IF('Flight Input'!$AZ1114,X1113+W1114*'Flight Input'!$AQ1114,0)</f>
        <v>0</v>
      </c>
      <c r="Y1114">
        <f>IF('Flight Input'!$AZ1114,X1114*'Analysis raw'!$B$19+'Analysis raw'!$B$20,0)</f>
        <v>0</v>
      </c>
      <c r="Z1114">
        <f>Y1114-'Flight Input'!$AE1114</f>
        <v>0</v>
      </c>
      <c r="AB1114">
        <f>IF('Flight Input'!$AZ1114,INTEGRAL2(E1114,$B1114,AB1113,'Analysis raw'!$B$24),0)</f>
        <v>0</v>
      </c>
      <c r="AC1114">
        <f>IF('Flight Input'!$AZ1114,INTEGRAL2(AB1114,$B1114,AC1113,'Analysis raw'!$B$25),0)</f>
        <v>0</v>
      </c>
      <c r="AD1114">
        <f>IF('Flight Input'!$AZ1114,AC1114*'Analysis raw'!$B$26+'Analysis raw'!$B$27,0)</f>
        <v>0</v>
      </c>
      <c r="AE1114">
        <f>AD1114-'Flight Input'!$AE1114</f>
        <v>0</v>
      </c>
    </row>
    <row r="1115" spans="1:31" x14ac:dyDescent="0.3">
      <c r="A1115">
        <v>1113</v>
      </c>
      <c r="B1115">
        <f>'Flight Input'!T1115</f>
        <v>26.157389000058174</v>
      </c>
      <c r="C1115">
        <f>'Flight Input'!X1115</f>
        <v>9.781557019400001</v>
      </c>
      <c r="E1115">
        <f>C1115-'Analysis raw'!$B$2</f>
        <v>-6.7234599534295114E-2</v>
      </c>
      <c r="F1115">
        <f>IF('Flight Input'!$AS1115,F1114+E1115*'Flight Input'!$AQ1115,0)</f>
        <v>0</v>
      </c>
      <c r="G1115">
        <f>IF('Flight Input'!$AZ1115,G1114+F1115*'Flight Input'!$AQ1115,0)</f>
        <v>0</v>
      </c>
      <c r="I1115">
        <f>C1115-'Analysis raw'!$B$3</f>
        <v>-7.6580061079376094E-2</v>
      </c>
      <c r="J1115">
        <f>MEDIAN2(E1115,'Analysis raw'!$B$12,2)</f>
        <v>-6.7234599534295114E-2</v>
      </c>
      <c r="K1115">
        <f>AVERAGE2(E1115,'Analysis raw'!$B$18,2)</f>
        <v>-6.7234599534295114E-2</v>
      </c>
      <c r="M1115">
        <f>IF('Flight Input'!$AZ1115,M1114+E1115*'Flight Input'!$AQ1115,0)</f>
        <v>0</v>
      </c>
      <c r="N1115">
        <f>IF('Flight Input'!$AZ1115,N1114+M1115*'Flight Input'!$AQ1115,0)</f>
        <v>0</v>
      </c>
      <c r="O1115">
        <f>IF('Flight Input'!$AZ1115,N1115*'Analysis raw'!$B$4+'Analysis raw'!$B$5,0)</f>
        <v>0</v>
      </c>
      <c r="P1115">
        <f>O1115-'Flight Input'!$AE1115</f>
        <v>0</v>
      </c>
      <c r="R1115">
        <f>IF('Flight Input'!$AZ1115,R1114+J1115*'Flight Input'!$AQ1115,0)</f>
        <v>0</v>
      </c>
      <c r="S1115">
        <f>IF('Flight Input'!$AZ1115,S1114+R1115*'Flight Input'!$AQ1115,0)</f>
        <v>0</v>
      </c>
      <c r="T1115">
        <f>IF('Flight Input'!$AZ1115,S1115*'Analysis raw'!$B$13+'Analysis raw'!$B$14,0)</f>
        <v>0</v>
      </c>
      <c r="U1115">
        <f>T1115-'Flight Input'!$AE1115</f>
        <v>0</v>
      </c>
      <c r="W1115">
        <f>IF('Flight Input'!$AZ1115,W1114+K1115*'Flight Input'!$AQ1115,0)</f>
        <v>0</v>
      </c>
      <c r="X1115">
        <f>IF('Flight Input'!$AZ1115,X1114+W1115*'Flight Input'!$AQ1115,0)</f>
        <v>0</v>
      </c>
      <c r="Y1115">
        <f>IF('Flight Input'!$AZ1115,X1115*'Analysis raw'!$B$19+'Analysis raw'!$B$20,0)</f>
        <v>0</v>
      </c>
      <c r="Z1115">
        <f>Y1115-'Flight Input'!$AE1115</f>
        <v>0</v>
      </c>
      <c r="AB1115">
        <f>IF('Flight Input'!$AZ1115,INTEGRAL2(E1115,$B1115,AB1114,'Analysis raw'!$B$24),0)</f>
        <v>0</v>
      </c>
      <c r="AC1115">
        <f>IF('Flight Input'!$AZ1115,INTEGRAL2(AB1115,$B1115,AC1114,'Analysis raw'!$B$25),0)</f>
        <v>0</v>
      </c>
      <c r="AD1115">
        <f>IF('Flight Input'!$AZ1115,AC1115*'Analysis raw'!$B$26+'Analysis raw'!$B$27,0)</f>
        <v>0</v>
      </c>
      <c r="AE1115">
        <f>AD1115-'Flight Input'!$AE1115</f>
        <v>0</v>
      </c>
    </row>
    <row r="1116" spans="1:31" x14ac:dyDescent="0.3">
      <c r="A1116">
        <v>1114</v>
      </c>
      <c r="B1116">
        <f>'Flight Input'!T1116</f>
        <v>26.175535000045784</v>
      </c>
      <c r="C1116">
        <f>'Flight Input'!X1116</f>
        <v>9.822811702800001</v>
      </c>
      <c r="E1116">
        <f>C1116-'Analysis raw'!$B$2</f>
        <v>-2.5979916134295067E-2</v>
      </c>
      <c r="F1116">
        <f>IF('Flight Input'!$AS1116,F1115+E1116*'Flight Input'!$AQ1116,0)</f>
        <v>0</v>
      </c>
      <c r="G1116">
        <f>IF('Flight Input'!$AZ1116,G1115+F1116*'Flight Input'!$AQ1116,0)</f>
        <v>0</v>
      </c>
      <c r="I1116">
        <f>C1116-'Analysis raw'!$B$3</f>
        <v>-3.5325377679376047E-2</v>
      </c>
      <c r="J1116">
        <f>MEDIAN2(E1116,'Analysis raw'!$B$12,2)</f>
        <v>-2.5979916134295067E-2</v>
      </c>
      <c r="K1116">
        <f>AVERAGE2(E1116,'Analysis raw'!$B$18,2)</f>
        <v>-2.5979916134295067E-2</v>
      </c>
      <c r="M1116">
        <f>IF('Flight Input'!$AZ1116,M1115+E1116*'Flight Input'!$AQ1116,0)</f>
        <v>0</v>
      </c>
      <c r="N1116">
        <f>IF('Flight Input'!$AZ1116,N1115+M1116*'Flight Input'!$AQ1116,0)</f>
        <v>0</v>
      </c>
      <c r="O1116">
        <f>IF('Flight Input'!$AZ1116,N1116*'Analysis raw'!$B$4+'Analysis raw'!$B$5,0)</f>
        <v>0</v>
      </c>
      <c r="P1116">
        <f>O1116-'Flight Input'!$AE1116</f>
        <v>0</v>
      </c>
      <c r="R1116">
        <f>IF('Flight Input'!$AZ1116,R1115+J1116*'Flight Input'!$AQ1116,0)</f>
        <v>0</v>
      </c>
      <c r="S1116">
        <f>IF('Flight Input'!$AZ1116,S1115+R1116*'Flight Input'!$AQ1116,0)</f>
        <v>0</v>
      </c>
      <c r="T1116">
        <f>IF('Flight Input'!$AZ1116,S1116*'Analysis raw'!$B$13+'Analysis raw'!$B$14,0)</f>
        <v>0</v>
      </c>
      <c r="U1116">
        <f>T1116-'Flight Input'!$AE1116</f>
        <v>0</v>
      </c>
      <c r="W1116">
        <f>IF('Flight Input'!$AZ1116,W1115+K1116*'Flight Input'!$AQ1116,0)</f>
        <v>0</v>
      </c>
      <c r="X1116">
        <f>IF('Flight Input'!$AZ1116,X1115+W1116*'Flight Input'!$AQ1116,0)</f>
        <v>0</v>
      </c>
      <c r="Y1116">
        <f>IF('Flight Input'!$AZ1116,X1116*'Analysis raw'!$B$19+'Analysis raw'!$B$20,0)</f>
        <v>0</v>
      </c>
      <c r="Z1116">
        <f>Y1116-'Flight Input'!$AE1116</f>
        <v>0</v>
      </c>
      <c r="AB1116">
        <f>IF('Flight Input'!$AZ1116,INTEGRAL2(E1116,$B1116,AB1115,'Analysis raw'!$B$24),0)</f>
        <v>0</v>
      </c>
      <c r="AC1116">
        <f>IF('Flight Input'!$AZ1116,INTEGRAL2(AB1116,$B1116,AC1115,'Analysis raw'!$B$25),0)</f>
        <v>0</v>
      </c>
      <c r="AD1116">
        <f>IF('Flight Input'!$AZ1116,AC1116*'Analysis raw'!$B$26+'Analysis raw'!$B$27,0)</f>
        <v>0</v>
      </c>
      <c r="AE1116">
        <f>AD1116-'Flight Input'!$AE1116</f>
        <v>0</v>
      </c>
    </row>
    <row r="1117" spans="1:31" x14ac:dyDescent="0.3">
      <c r="A1117">
        <v>1115</v>
      </c>
      <c r="B1117">
        <f>'Flight Input'!T1117</f>
        <v>26.19684300001245</v>
      </c>
      <c r="C1117">
        <f>'Flight Input'!X1117</f>
        <v>9.8642330916000009</v>
      </c>
      <c r="E1117">
        <f>C1117-'Analysis raw'!$B$2</f>
        <v>1.5441472665704836E-2</v>
      </c>
      <c r="F1117">
        <f>IF('Flight Input'!$AS1117,F1116+E1117*'Flight Input'!$AQ1117,0)</f>
        <v>0</v>
      </c>
      <c r="G1117">
        <f>IF('Flight Input'!$AZ1117,G1116+F1117*'Flight Input'!$AQ1117,0)</f>
        <v>0</v>
      </c>
      <c r="I1117">
        <f>C1117-'Analysis raw'!$B$3</f>
        <v>6.0960111206238565E-3</v>
      </c>
      <c r="J1117">
        <f>MEDIAN2(E1117,'Analysis raw'!$B$12,2)</f>
        <v>1.5441472665704836E-2</v>
      </c>
      <c r="K1117">
        <f>AVERAGE2(E1117,'Analysis raw'!$B$18,2)</f>
        <v>1.5441472665704836E-2</v>
      </c>
      <c r="M1117">
        <f>IF('Flight Input'!$AZ1117,M1116+E1117*'Flight Input'!$AQ1117,0)</f>
        <v>0</v>
      </c>
      <c r="N1117">
        <f>IF('Flight Input'!$AZ1117,N1116+M1117*'Flight Input'!$AQ1117,0)</f>
        <v>0</v>
      </c>
      <c r="O1117">
        <f>IF('Flight Input'!$AZ1117,N1117*'Analysis raw'!$B$4+'Analysis raw'!$B$5,0)</f>
        <v>0</v>
      </c>
      <c r="P1117">
        <f>O1117-'Flight Input'!$AE1117</f>
        <v>0</v>
      </c>
      <c r="R1117">
        <f>IF('Flight Input'!$AZ1117,R1116+J1117*'Flight Input'!$AQ1117,0)</f>
        <v>0</v>
      </c>
      <c r="S1117">
        <f>IF('Flight Input'!$AZ1117,S1116+R1117*'Flight Input'!$AQ1117,0)</f>
        <v>0</v>
      </c>
      <c r="T1117">
        <f>IF('Flight Input'!$AZ1117,S1117*'Analysis raw'!$B$13+'Analysis raw'!$B$14,0)</f>
        <v>0</v>
      </c>
      <c r="U1117">
        <f>T1117-'Flight Input'!$AE1117</f>
        <v>0</v>
      </c>
      <c r="W1117">
        <f>IF('Flight Input'!$AZ1117,W1116+K1117*'Flight Input'!$AQ1117,0)</f>
        <v>0</v>
      </c>
      <c r="X1117">
        <f>IF('Flight Input'!$AZ1117,X1116+W1117*'Flight Input'!$AQ1117,0)</f>
        <v>0</v>
      </c>
      <c r="Y1117">
        <f>IF('Flight Input'!$AZ1117,X1117*'Analysis raw'!$B$19+'Analysis raw'!$B$20,0)</f>
        <v>0</v>
      </c>
      <c r="Z1117">
        <f>Y1117-'Flight Input'!$AE1117</f>
        <v>0</v>
      </c>
      <c r="AB1117">
        <f>IF('Flight Input'!$AZ1117,INTEGRAL2(E1117,$B1117,AB1116,'Analysis raw'!$B$24),0)</f>
        <v>0</v>
      </c>
      <c r="AC1117">
        <f>IF('Flight Input'!$AZ1117,INTEGRAL2(AB1117,$B1117,AC1116,'Analysis raw'!$B$25),0)</f>
        <v>0</v>
      </c>
      <c r="AD1117">
        <f>IF('Flight Input'!$AZ1117,AC1117*'Analysis raw'!$B$26+'Analysis raw'!$B$27,0)</f>
        <v>0</v>
      </c>
      <c r="AE1117">
        <f>AD1117-'Flight Input'!$AE1117</f>
        <v>0</v>
      </c>
    </row>
    <row r="1118" spans="1:31" x14ac:dyDescent="0.3">
      <c r="A1118">
        <v>1116</v>
      </c>
      <c r="B1118">
        <f>'Flight Input'!T1118</f>
        <v>26.220937000005506</v>
      </c>
      <c r="C1118">
        <f>'Flight Input'!X1118</f>
        <v>9.8499160396000018</v>
      </c>
      <c r="E1118">
        <f>C1118-'Analysis raw'!$B$2</f>
        <v>1.1244206657057276E-3</v>
      </c>
      <c r="F1118">
        <f>IF('Flight Input'!$AS1118,F1117+E1118*'Flight Input'!$AQ1118,0)</f>
        <v>0</v>
      </c>
      <c r="G1118">
        <f>IF('Flight Input'!$AZ1118,G1117+F1118*'Flight Input'!$AQ1118,0)</f>
        <v>0</v>
      </c>
      <c r="I1118">
        <f>C1118-'Analysis raw'!$B$3</f>
        <v>-8.2210408793752521E-3</v>
      </c>
      <c r="J1118">
        <f>MEDIAN2(E1118,'Analysis raw'!$B$12,2)</f>
        <v>1.1244206657057276E-3</v>
      </c>
      <c r="K1118">
        <f>AVERAGE2(E1118,'Analysis raw'!$B$18,2)</f>
        <v>1.1244206657057276E-3</v>
      </c>
      <c r="M1118">
        <f>IF('Flight Input'!$AZ1118,M1117+E1118*'Flight Input'!$AQ1118,0)</f>
        <v>0</v>
      </c>
      <c r="N1118">
        <f>IF('Flight Input'!$AZ1118,N1117+M1118*'Flight Input'!$AQ1118,0)</f>
        <v>0</v>
      </c>
      <c r="O1118">
        <f>IF('Flight Input'!$AZ1118,N1118*'Analysis raw'!$B$4+'Analysis raw'!$B$5,0)</f>
        <v>0</v>
      </c>
      <c r="P1118">
        <f>O1118-'Flight Input'!$AE1118</f>
        <v>0</v>
      </c>
      <c r="R1118">
        <f>IF('Flight Input'!$AZ1118,R1117+J1118*'Flight Input'!$AQ1118,0)</f>
        <v>0</v>
      </c>
      <c r="S1118">
        <f>IF('Flight Input'!$AZ1118,S1117+R1118*'Flight Input'!$AQ1118,0)</f>
        <v>0</v>
      </c>
      <c r="T1118">
        <f>IF('Flight Input'!$AZ1118,S1118*'Analysis raw'!$B$13+'Analysis raw'!$B$14,0)</f>
        <v>0</v>
      </c>
      <c r="U1118">
        <f>T1118-'Flight Input'!$AE1118</f>
        <v>0</v>
      </c>
      <c r="W1118">
        <f>IF('Flight Input'!$AZ1118,W1117+K1118*'Flight Input'!$AQ1118,0)</f>
        <v>0</v>
      </c>
      <c r="X1118">
        <f>IF('Flight Input'!$AZ1118,X1117+W1118*'Flight Input'!$AQ1118,0)</f>
        <v>0</v>
      </c>
      <c r="Y1118">
        <f>IF('Flight Input'!$AZ1118,X1118*'Analysis raw'!$B$19+'Analysis raw'!$B$20,0)</f>
        <v>0</v>
      </c>
      <c r="Z1118">
        <f>Y1118-'Flight Input'!$AE1118</f>
        <v>0</v>
      </c>
      <c r="AB1118">
        <f>IF('Flight Input'!$AZ1118,INTEGRAL2(E1118,$B1118,AB1117,'Analysis raw'!$B$24),0)</f>
        <v>0</v>
      </c>
      <c r="AC1118">
        <f>IF('Flight Input'!$AZ1118,INTEGRAL2(AB1118,$B1118,AC1117,'Analysis raw'!$B$25),0)</f>
        <v>0</v>
      </c>
      <c r="AD1118">
        <f>IF('Flight Input'!$AZ1118,AC1118*'Analysis raw'!$B$26+'Analysis raw'!$B$27,0)</f>
        <v>0</v>
      </c>
      <c r="AE1118">
        <f>AD1118-'Flight Input'!$AE1118</f>
        <v>0</v>
      </c>
    </row>
    <row r="1119" spans="1:31" x14ac:dyDescent="0.3">
      <c r="A1119">
        <v>1117</v>
      </c>
      <c r="B1119">
        <f>'Flight Input'!T1119</f>
        <v>26.240861000027508</v>
      </c>
      <c r="C1119">
        <f>'Flight Input'!X1119</f>
        <v>9.8473566214000012</v>
      </c>
      <c r="E1119">
        <f>C1119-'Analysis raw'!$B$2</f>
        <v>-1.4349975342948795E-3</v>
      </c>
      <c r="F1119">
        <f>IF('Flight Input'!$AS1119,F1118+E1119*'Flight Input'!$AQ1119,0)</f>
        <v>0</v>
      </c>
      <c r="G1119">
        <f>IF('Flight Input'!$AZ1119,G1118+F1119*'Flight Input'!$AQ1119,0)</f>
        <v>0</v>
      </c>
      <c r="I1119">
        <f>C1119-'Analysis raw'!$B$3</f>
        <v>-1.0780459079375859E-2</v>
      </c>
      <c r="J1119">
        <f>MEDIAN2(E1119,'Analysis raw'!$B$12,2)</f>
        <v>-1.4349975342948795E-3</v>
      </c>
      <c r="K1119">
        <f>AVERAGE2(E1119,'Analysis raw'!$B$18,2)</f>
        <v>-1.4349975342948795E-3</v>
      </c>
      <c r="M1119">
        <f>IF('Flight Input'!$AZ1119,M1118+E1119*'Flight Input'!$AQ1119,0)</f>
        <v>0</v>
      </c>
      <c r="N1119">
        <f>IF('Flight Input'!$AZ1119,N1118+M1119*'Flight Input'!$AQ1119,0)</f>
        <v>0</v>
      </c>
      <c r="O1119">
        <f>IF('Flight Input'!$AZ1119,N1119*'Analysis raw'!$B$4+'Analysis raw'!$B$5,0)</f>
        <v>0</v>
      </c>
      <c r="P1119">
        <f>O1119-'Flight Input'!$AE1119</f>
        <v>0</v>
      </c>
      <c r="R1119">
        <f>IF('Flight Input'!$AZ1119,R1118+J1119*'Flight Input'!$AQ1119,0)</f>
        <v>0</v>
      </c>
      <c r="S1119">
        <f>IF('Flight Input'!$AZ1119,S1118+R1119*'Flight Input'!$AQ1119,0)</f>
        <v>0</v>
      </c>
      <c r="T1119">
        <f>IF('Flight Input'!$AZ1119,S1119*'Analysis raw'!$B$13+'Analysis raw'!$B$14,0)</f>
        <v>0</v>
      </c>
      <c r="U1119">
        <f>T1119-'Flight Input'!$AE1119</f>
        <v>0</v>
      </c>
      <c r="W1119">
        <f>IF('Flight Input'!$AZ1119,W1118+K1119*'Flight Input'!$AQ1119,0)</f>
        <v>0</v>
      </c>
      <c r="X1119">
        <f>IF('Flight Input'!$AZ1119,X1118+W1119*'Flight Input'!$AQ1119,0)</f>
        <v>0</v>
      </c>
      <c r="Y1119">
        <f>IF('Flight Input'!$AZ1119,X1119*'Analysis raw'!$B$19+'Analysis raw'!$B$20,0)</f>
        <v>0</v>
      </c>
      <c r="Z1119">
        <f>Y1119-'Flight Input'!$AE1119</f>
        <v>0</v>
      </c>
      <c r="AB1119">
        <f>IF('Flight Input'!$AZ1119,INTEGRAL2(E1119,$B1119,AB1118,'Analysis raw'!$B$24),0)</f>
        <v>0</v>
      </c>
      <c r="AC1119">
        <f>IF('Flight Input'!$AZ1119,INTEGRAL2(AB1119,$B1119,AC1118,'Analysis raw'!$B$25),0)</f>
        <v>0</v>
      </c>
      <c r="AD1119">
        <f>IF('Flight Input'!$AZ1119,AC1119*'Analysis raw'!$B$26+'Analysis raw'!$B$27,0)</f>
        <v>0</v>
      </c>
      <c r="AE1119">
        <f>AD1119-'Flight Input'!$AE1119</f>
        <v>0</v>
      </c>
    </row>
    <row r="1120" spans="1:31" x14ac:dyDescent="0.3">
      <c r="A1120">
        <v>1118</v>
      </c>
      <c r="B1120">
        <f>'Flight Input'!T1120</f>
        <v>26.257728000055067</v>
      </c>
      <c r="C1120">
        <f>'Flight Input'!X1120</f>
        <v>9.8481313111999995</v>
      </c>
      <c r="E1120">
        <f>C1120-'Analysis raw'!$B$2</f>
        <v>-6.6030773429659462E-4</v>
      </c>
      <c r="F1120">
        <f>IF('Flight Input'!$AS1120,F1119+E1120*'Flight Input'!$AQ1120,0)</f>
        <v>0</v>
      </c>
      <c r="G1120">
        <f>IF('Flight Input'!$AZ1120,G1119+F1120*'Flight Input'!$AQ1120,0)</f>
        <v>0</v>
      </c>
      <c r="I1120">
        <f>C1120-'Analysis raw'!$B$3</f>
        <v>-1.0005769279377574E-2</v>
      </c>
      <c r="J1120">
        <f>MEDIAN2(E1120,'Analysis raw'!$B$12,2)</f>
        <v>-6.6030773429659462E-4</v>
      </c>
      <c r="K1120">
        <f>AVERAGE2(E1120,'Analysis raw'!$B$18,2)</f>
        <v>-6.6030773429659462E-4</v>
      </c>
      <c r="M1120">
        <f>IF('Flight Input'!$AZ1120,M1119+E1120*'Flight Input'!$AQ1120,0)</f>
        <v>0</v>
      </c>
      <c r="N1120">
        <f>IF('Flight Input'!$AZ1120,N1119+M1120*'Flight Input'!$AQ1120,0)</f>
        <v>0</v>
      </c>
      <c r="O1120">
        <f>IF('Flight Input'!$AZ1120,N1120*'Analysis raw'!$B$4+'Analysis raw'!$B$5,0)</f>
        <v>0</v>
      </c>
      <c r="P1120">
        <f>O1120-'Flight Input'!$AE1120</f>
        <v>0</v>
      </c>
      <c r="R1120">
        <f>IF('Flight Input'!$AZ1120,R1119+J1120*'Flight Input'!$AQ1120,0)</f>
        <v>0</v>
      </c>
      <c r="S1120">
        <f>IF('Flight Input'!$AZ1120,S1119+R1120*'Flight Input'!$AQ1120,0)</f>
        <v>0</v>
      </c>
      <c r="T1120">
        <f>IF('Flight Input'!$AZ1120,S1120*'Analysis raw'!$B$13+'Analysis raw'!$B$14,0)</f>
        <v>0</v>
      </c>
      <c r="U1120">
        <f>T1120-'Flight Input'!$AE1120</f>
        <v>0</v>
      </c>
      <c r="W1120">
        <f>IF('Flight Input'!$AZ1120,W1119+K1120*'Flight Input'!$AQ1120,0)</f>
        <v>0</v>
      </c>
      <c r="X1120">
        <f>IF('Flight Input'!$AZ1120,X1119+W1120*'Flight Input'!$AQ1120,0)</f>
        <v>0</v>
      </c>
      <c r="Y1120">
        <f>IF('Flight Input'!$AZ1120,X1120*'Analysis raw'!$B$19+'Analysis raw'!$B$20,0)</f>
        <v>0</v>
      </c>
      <c r="Z1120">
        <f>Y1120-'Flight Input'!$AE1120</f>
        <v>0</v>
      </c>
      <c r="AB1120">
        <f>IF('Flight Input'!$AZ1120,INTEGRAL2(E1120,$B1120,AB1119,'Analysis raw'!$B$24),0)</f>
        <v>0</v>
      </c>
      <c r="AC1120">
        <f>IF('Flight Input'!$AZ1120,INTEGRAL2(AB1120,$B1120,AC1119,'Analysis raw'!$B$25),0)</f>
        <v>0</v>
      </c>
      <c r="AD1120">
        <f>IF('Flight Input'!$AZ1120,AC1120*'Analysis raw'!$B$26+'Analysis raw'!$B$27,0)</f>
        <v>0</v>
      </c>
      <c r="AE1120">
        <f>AD1120-'Flight Input'!$AE1120</f>
        <v>0</v>
      </c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6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2</vt:i4>
      </vt:variant>
      <vt:variant>
        <vt:lpstr>Benannte Bereiche</vt:lpstr>
      </vt:variant>
      <vt:variant>
        <vt:i4>1</vt:i4>
      </vt:variant>
    </vt:vector>
  </HeadingPairs>
  <TitlesOfParts>
    <vt:vector size="6" baseType="lpstr">
      <vt:lpstr>Flight Input</vt:lpstr>
      <vt:lpstr>Analysis raw</vt:lpstr>
      <vt:lpstr>Calculation raw</vt:lpstr>
      <vt:lpstr>Input Diagram</vt:lpstr>
      <vt:lpstr>Position Diagram</vt:lpstr>
      <vt:lpstr>'Flight Input'!Bag_220411_Flight2</vt:lpstr>
    </vt:vector>
  </TitlesOfParts>
  <Company>Richard Wolf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Maag Michael</dc:creator>
  <cp:lastModifiedBy>Maag Michael</cp:lastModifiedBy>
  <dcterms:created xsi:type="dcterms:W3CDTF">2022-04-12T07:36:22Z</dcterms:created>
  <dcterms:modified xsi:type="dcterms:W3CDTF">2022-04-21T13:37:50Z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5f76671f-3ce9-4c1e-a423-e42c48777dbf</vt:lpwstr>
  </property>
</Properties>
</file>